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customXml/itemProps96.xml" ContentType="application/vnd.openxmlformats-officedocument.customXmlProperties+xml"/>
  <Override PartName="/customXml/itemProps97.xml" ContentType="application/vnd.openxmlformats-officedocument.customXmlProperties+xml"/>
  <Override PartName="/customXml/itemProps98.xml" ContentType="application/vnd.openxmlformats-officedocument.customXmlProperties+xml"/>
  <Override PartName="/customXml/itemProps99.xml" ContentType="application/vnd.openxmlformats-officedocument.customXmlProperties+xml"/>
  <Override PartName="/customXml/itemProps100.xml" ContentType="application/vnd.openxmlformats-officedocument.customXmlProperties+xml"/>
  <Override PartName="/customXml/itemProps101.xml" ContentType="application/vnd.openxmlformats-officedocument.customXmlProperties+xml"/>
  <Override PartName="/customXml/itemProps102.xml" ContentType="application/vnd.openxmlformats-officedocument.customXmlProperties+xml"/>
  <Override PartName="/customXml/itemProps103.xml" ContentType="application/vnd.openxmlformats-officedocument.customXmlProperties+xml"/>
  <Override PartName="/customXml/itemProps104.xml" ContentType="application/vnd.openxmlformats-officedocument.customXmlProperties+xml"/>
  <Override PartName="/customXml/itemProps105.xml" ContentType="application/vnd.openxmlformats-officedocument.customXmlProperties+xml"/>
  <Override PartName="/customXml/itemProps106.xml" ContentType="application/vnd.openxmlformats-officedocument.customXmlProperties+xml"/>
  <Override PartName="/customXml/itemProps107.xml" ContentType="application/vnd.openxmlformats-officedocument.customXmlProperties+xml"/>
  <Override PartName="/customXml/itemProps108.xml" ContentType="application/vnd.openxmlformats-officedocument.customXmlProperties+xml"/>
  <Override PartName="/customXml/itemProps109.xml" ContentType="application/vnd.openxmlformats-officedocument.customXmlProperties+xml"/>
  <Override PartName="/customXml/itemProps110.xml" ContentType="application/vnd.openxmlformats-officedocument.customXmlProperties+xml"/>
  <Override PartName="/customXml/itemProps111.xml" ContentType="application/vnd.openxmlformats-officedocument.customXmlProperties+xml"/>
  <Override PartName="/customXml/itemProps112.xml" ContentType="application/vnd.openxmlformats-officedocument.customXmlProperties+xml"/>
  <Override PartName="/customXml/itemProps113.xml" ContentType="application/vnd.openxmlformats-officedocument.customXmlProperties+xml"/>
  <Override PartName="/customXml/itemProps114.xml" ContentType="application/vnd.openxmlformats-officedocument.customXmlProperties+xml"/>
  <Override PartName="/customXml/itemProps115.xml" ContentType="application/vnd.openxmlformats-officedocument.customXmlProperties+xml"/>
  <Override PartName="/customXml/itemProps116.xml" ContentType="application/vnd.openxmlformats-officedocument.customXmlProperties+xml"/>
  <Override PartName="/customXml/itemProps117.xml" ContentType="application/vnd.openxmlformats-officedocument.customXmlProperties+xml"/>
  <Override PartName="/customXml/itemProps118.xml" ContentType="application/vnd.openxmlformats-officedocument.customXmlProperties+xml"/>
  <Override PartName="/customXml/itemProps119.xml" ContentType="application/vnd.openxmlformats-officedocument.customXmlProperties+xml"/>
  <Override PartName="/customXml/itemProps120.xml" ContentType="application/vnd.openxmlformats-officedocument.customXmlProperties+xml"/>
  <Override PartName="/customXml/itemProps121.xml" ContentType="application/vnd.openxmlformats-officedocument.customXmlProperties+xml"/>
  <Override PartName="/customXml/itemProps122.xml" ContentType="application/vnd.openxmlformats-officedocument.customXmlProperties+xml"/>
  <Override PartName="/customXml/itemProps123.xml" ContentType="application/vnd.openxmlformats-officedocument.customXmlProperties+xml"/>
  <Override PartName="/customXml/itemProps124.xml" ContentType="application/vnd.openxmlformats-officedocument.customXmlProperties+xml"/>
  <Override PartName="/customXml/itemProps125.xml" ContentType="application/vnd.openxmlformats-officedocument.customXmlProperties+xml"/>
  <Override PartName="/customXml/itemProps126.xml" ContentType="application/vnd.openxmlformats-officedocument.customXmlProperties+xml"/>
  <Override PartName="/customXml/itemProps127.xml" ContentType="application/vnd.openxmlformats-officedocument.customXmlProperties+xml"/>
  <Override PartName="/customXml/itemProps128.xml" ContentType="application/vnd.openxmlformats-officedocument.customXmlProperties+xml"/>
  <Override PartName="/customXml/itemProps129.xml" ContentType="application/vnd.openxmlformats-officedocument.customXmlProperties+xml"/>
  <Override PartName="/customXml/itemProps130.xml" ContentType="application/vnd.openxmlformats-officedocument.customXmlProperties+xml"/>
  <Override PartName="/customXml/itemProps131.xml" ContentType="application/vnd.openxmlformats-officedocument.customXmlProperties+xml"/>
  <Override PartName="/customXml/itemProps132.xml" ContentType="application/vnd.openxmlformats-officedocument.customXmlProperties+xml"/>
  <Override PartName="/customXml/itemProps133.xml" ContentType="application/vnd.openxmlformats-officedocument.customXmlProperties+xml"/>
  <Override PartName="/customXml/itemProps134.xml" ContentType="application/vnd.openxmlformats-officedocument.customXmlProperties+xml"/>
  <Override PartName="/customXml/itemProps135.xml" ContentType="application/vnd.openxmlformats-officedocument.customXmlProperties+xml"/>
  <Override PartName="/customXml/itemProps136.xml" ContentType="application/vnd.openxmlformats-officedocument.customXmlProperties+xml"/>
  <Override PartName="/customXml/itemProps137.xml" ContentType="application/vnd.openxmlformats-officedocument.customXmlProperties+xml"/>
  <Override PartName="/customXml/itemProps138.xml" ContentType="application/vnd.openxmlformats-officedocument.customXmlProperties+xml"/>
  <Override PartName="/customXml/itemProps139.xml" ContentType="application/vnd.openxmlformats-officedocument.customXmlProperties+xml"/>
  <Override PartName="/customXml/itemProps140.xml" ContentType="application/vnd.openxmlformats-officedocument.customXmlProperties+xml"/>
  <Override PartName="/customXml/itemProps141.xml" ContentType="application/vnd.openxmlformats-officedocument.customXmlProperties+xml"/>
  <Override PartName="/customXml/itemProps142.xml" ContentType="application/vnd.openxmlformats-officedocument.customXmlProperties+xml"/>
  <Override PartName="/customXml/itemProps143.xml" ContentType="application/vnd.openxmlformats-officedocument.customXmlProperties+xml"/>
  <Override PartName="/customXml/itemProps144.xml" ContentType="application/vnd.openxmlformats-officedocument.customXmlProperties+xml"/>
  <Override PartName="/customXml/itemProps145.xml" ContentType="application/vnd.openxmlformats-officedocument.customXmlProperties+xml"/>
  <Override PartName="/customXml/itemProps146.xml" ContentType="application/vnd.openxmlformats-officedocument.customXmlProperties+xml"/>
  <Override PartName="/customXml/itemProps147.xml" ContentType="application/vnd.openxmlformats-officedocument.customXmlProperties+xml"/>
  <Override PartName="/customXml/itemProps148.xml" ContentType="application/vnd.openxmlformats-officedocument.customXmlProperties+xml"/>
  <Override PartName="/customXml/itemProps149.xml" ContentType="application/vnd.openxmlformats-officedocument.customXmlProperties+xml"/>
  <Override PartName="/customXml/itemProps150.xml" ContentType="application/vnd.openxmlformats-officedocument.customXmlProperties+xml"/>
  <Override PartName="/customXml/itemProps151.xml" ContentType="application/vnd.openxmlformats-officedocument.customXmlProperties+xml"/>
  <Override PartName="/customXml/itemProps152.xml" ContentType="application/vnd.openxmlformats-officedocument.customXmlProperties+xml"/>
  <Override PartName="/customXml/itemProps153.xml" ContentType="application/vnd.openxmlformats-officedocument.customXmlProperties+xml"/>
  <Override PartName="/docMetadata/LabelInfo.xml" ContentType="application/vnd.ms-office.classificationlabel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microsoft.com/office/2011/relationships/webextensiontaskpanes" Target="xl/webextensions/taskpanes.xml"/><Relationship Id="rId2" Type="http://schemas.microsoft.com/office/2020/02/relationships/classificationlabels" Target="docMetadata/LabelInfo.xml"/><Relationship Id="rId1" Type="http://schemas.openxmlformats.org/officeDocument/2006/relationships/officeDocument" Target="xl/workbook.xml"/><Relationship Id="rId6" Type="http://schemas.openxmlformats.org/officeDocument/2006/relationships/custom-properties" Target="docProps/custom.xml"/><Relationship Id="rId5" Type="http://schemas.openxmlformats.org/officeDocument/2006/relationships/extended-properties" Target="docProps/app.xml"/><Relationship Id="rId4"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codeName="ThisWorkbook"/>
  <mc:AlternateContent xmlns:mc="http://schemas.openxmlformats.org/markup-compatibility/2006">
    <mc:Choice Requires="x15">
      <x15ac:absPath xmlns:x15ac="http://schemas.microsoft.com/office/spreadsheetml/2010/11/ac" url="C:\Users\Jack.Hipson\Downloads\"/>
    </mc:Choice>
  </mc:AlternateContent>
  <xr:revisionPtr revIDLastSave="0" documentId="13_ncr:1_{D6493C7C-DDD9-436B-BF5A-F88B59DBE0A5}" xr6:coauthVersionLast="47" xr6:coauthVersionMax="47" xr10:uidLastSave="{00000000-0000-0000-0000-000000000000}"/>
  <bookViews>
    <workbookView xWindow="-11535" yWindow="-16320" windowWidth="29040" windowHeight="15720" xr2:uid="{00000000-000D-0000-FFFF-FFFF00000000}"/>
  </bookViews>
  <sheets>
    <sheet name="BB Segmented" sheetId="228" r:id="rId1"/>
    <sheet name="Rate_Methodology" sheetId="205" r:id="rId2"/>
    <sheet name="Rate_Methodology python" sheetId="225" r:id="rId3"/>
    <sheet name="Interest Revenue Rates" sheetId="217" r:id="rId4"/>
    <sheet name="Interest Revenue Amounts" sheetId="213" r:id="rId5"/>
    <sheet name="Sheet3" sheetId="227"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s>
  <definedNames>
    <definedName name="\A">#REF!</definedName>
    <definedName name="\aa">#REF!</definedName>
    <definedName name="\B">#REF!</definedName>
    <definedName name="\C">#REF!</definedName>
    <definedName name="\D">#REF!</definedName>
    <definedName name="\E">#REF!</definedName>
    <definedName name="\F">#REF!</definedName>
    <definedName name="\G">#REF!</definedName>
    <definedName name="\H">#REF!</definedName>
    <definedName name="\I">#REF!</definedName>
    <definedName name="\J">#REF!</definedName>
    <definedName name="\K">#REF!</definedName>
    <definedName name="\L">#REF!</definedName>
    <definedName name="\M">#REF!</definedName>
    <definedName name="\N">#REF!</definedName>
    <definedName name="\O">#REF!</definedName>
    <definedName name="\P">#REF!</definedName>
    <definedName name="\Q">#REF!</definedName>
    <definedName name="\R">#REF!</definedName>
    <definedName name="\S">#REF!</definedName>
    <definedName name="\T">#REF!</definedName>
    <definedName name="\U">#REF!</definedName>
    <definedName name="\V">#REF!</definedName>
    <definedName name="\W">#REF!</definedName>
    <definedName name="\X">#REF!</definedName>
    <definedName name="\Y">#REF!</definedName>
    <definedName name="\Z">#REF!</definedName>
    <definedName name="_________Dec02">[1]SalaryData!$AV$11</definedName>
    <definedName name="_________Dec03">[1]SalaryData!$BH$11</definedName>
    <definedName name="_________JAN02">[1]SalaryData!$AK$11</definedName>
    <definedName name="________Dec02">[1]SalaryData!$AV$11</definedName>
    <definedName name="________Dec03">[1]SalaryData!$BH$11</definedName>
    <definedName name="________JAN02">[1]SalaryData!$AK$11</definedName>
    <definedName name="_______Dec02">[1]SalaryData!$AV$11</definedName>
    <definedName name="_______Dec03">[1]SalaryData!$BH$11</definedName>
    <definedName name="_______JAN02">[1]SalaryData!$AK$11</definedName>
    <definedName name="______Dec02">[1]SalaryData!$AV$11</definedName>
    <definedName name="______Dec03">[1]SalaryData!$BH$11</definedName>
    <definedName name="______JAN02">[1]SalaryData!$AK$11</definedName>
    <definedName name="_____Dec02">[1]SalaryData!$AV$11</definedName>
    <definedName name="_____Dec03">[1]SalaryData!$BH$11</definedName>
    <definedName name="_____JAN02">[1]SalaryData!$AK$11</definedName>
    <definedName name="____age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age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CMS310">#REF!</definedName>
    <definedName name="____Dec02">[1]SalaryData!$AV$11</definedName>
    <definedName name="____Dec03">[1]SalaryData!$BH$11</definedName>
    <definedName name="____dfk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fk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jd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jd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kj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dkj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_inv6">#REF!</definedName>
    <definedName name="____JAN02">[1]SalaryData!$AK$11</definedName>
    <definedName name="____qry2002">#REF!</definedName>
    <definedName name="____qry2003">#REF!</definedName>
    <definedName name="____qry2004">#REF!</definedName>
    <definedName name="___age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age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CMS310">#REF!</definedName>
    <definedName name="___Dec02">[1]SalaryData!$AV$11</definedName>
    <definedName name="___Dec03">[1]SalaryData!$BH$11</definedName>
    <definedName name="___dfk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dfk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djd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djd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dkj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dkj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_inv6">#REF!</definedName>
    <definedName name="___JAN02">[1]SalaryData!$AK$11</definedName>
    <definedName name="___qry2002">#REF!</definedName>
    <definedName name="___qry2003">#REF!</definedName>
    <definedName name="___qry2004">#REF!</definedName>
    <definedName name="__age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age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CMS310">#REF!</definedName>
    <definedName name="__Dec02">[1]SalaryData!$AV$11</definedName>
    <definedName name="__Dec03">[1]SalaryData!$BH$11</definedName>
    <definedName name="__dfk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dfk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djd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djd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dkj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dkj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_FDS_HYPERLINK_TOGGLE_STATE__" hidden="1">"ON"</definedName>
    <definedName name="__inv6">#REF!</definedName>
    <definedName name="__JAN02">[1]SalaryData!$AK$11</definedName>
    <definedName name="__qry2002">#REF!</definedName>
    <definedName name="__qry2003">#REF!</definedName>
    <definedName name="__qry2004">#REF!</definedName>
    <definedName name="__SYN1">#REF!</definedName>
    <definedName name="__SYN2">#REF!</definedName>
    <definedName name="_10g">[2]CSCCincSKR!#REF!</definedName>
    <definedName name="_11__123Graph_ACHART_1" hidden="1">#REF!</definedName>
    <definedName name="_12__123Graph_ACHART_2" hidden="1">#REF!</definedName>
    <definedName name="_13__123Graph_ACHART_3" hidden="1">#REF!</definedName>
    <definedName name="_14__123Graph_BCHART_1" hidden="1">#REF!</definedName>
    <definedName name="_15__123Graph_BCHART_2" hidden="1">#REF!</definedName>
    <definedName name="_16__123Graph_BCHART_3" hidden="1">#REF!</definedName>
    <definedName name="_17__123Graph_DCHART_1" hidden="1">#REF!</definedName>
    <definedName name="_18__123Graph_DCHART_2" hidden="1">#REF!</definedName>
    <definedName name="_19__123Graph_LBL_ACHART_1" hidden="1">#REF!</definedName>
    <definedName name="_1CF_CFPS">#REF!</definedName>
    <definedName name="_1LOC">#REF!</definedName>
    <definedName name="_1PRINT">#REF!</definedName>
    <definedName name="_20__123Graph_LBL_ACHART_2" hidden="1">#REF!</definedName>
    <definedName name="_21__123Graph_LBL_ACHART_3" hidden="1">#REF!</definedName>
    <definedName name="_22__123Graph_LBL_DCHART_1" hidden="1">#REF!</definedName>
    <definedName name="_23__123Graph_LBL_DCHART_2" hidden="1">#REF!</definedName>
    <definedName name="_24__123Graph_XCHART_2" hidden="1">#REF!</definedName>
    <definedName name="_2CL1_BO">#REF!</definedName>
    <definedName name="_2CON">#REF!</definedName>
    <definedName name="_2PRINT">#REF!</definedName>
    <definedName name="_3CL1_EFDW_">#REF!</definedName>
    <definedName name="_3PRINT">#REF!</definedName>
    <definedName name="_4CL1_NAV">#REF!</definedName>
    <definedName name="_5CL2_BO">#REF!</definedName>
    <definedName name="_6CL2_NAV">#REF!</definedName>
    <definedName name="_7CL3_BO">#REF!</definedName>
    <definedName name="_8CL3_NAV">#REF!</definedName>
    <definedName name="_9PL_EI_D">#REF!</definedName>
    <definedName name="_age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age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AMO_UniqueIdentifier" hidden="1">"'42a0b2be-2459-4650-a4f3-cef2c8b7b5b8'"</definedName>
    <definedName name="_AUD1">[3]FX!#REF!</definedName>
    <definedName name="_CHF1">[3]FX!#REF!</definedName>
    <definedName name="_CMS310">#REF!</definedName>
    <definedName name="_Dec02">[1]SalaryData!$AV$11</definedName>
    <definedName name="_Dec03">[1]SalaryData!$BH$11</definedName>
    <definedName name="_dfk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fk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jd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jd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kj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dkj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_EUR1">[3]FX!#REF!</definedName>
    <definedName name="_Fill" hidden="1">#REF!</definedName>
    <definedName name="_GBP1">[3]FX!#REF!</definedName>
    <definedName name="_GBVCoF" localSheetId="0">[4]!Unknown</definedName>
    <definedName name="_GBVCoF">[4]!Unknown</definedName>
    <definedName name="_GHC1">[5]FX!#REF!</definedName>
    <definedName name="_GHC2">[5]FX!#REF!</definedName>
    <definedName name="_inv6">#REF!</definedName>
    <definedName name="_JAN02">[1]SalaryData!$AK$11</definedName>
    <definedName name="_JPY1">[3]FX!#REF!</definedName>
    <definedName name="_JPY3">[6]FX!#REF!</definedName>
    <definedName name="_Key1" hidden="1">#REF!</definedName>
    <definedName name="_Key2" hidden="1">[7]CALCULATION!#REF!</definedName>
    <definedName name="_new" hidden="1">#REF!</definedName>
    <definedName name="_Order1" hidden="1">255</definedName>
    <definedName name="_Order2" hidden="1">0</definedName>
    <definedName name="_qry2002">#REF!</definedName>
    <definedName name="_qry2003">#REF!</definedName>
    <definedName name="_qry2004">#REF!</definedName>
    <definedName name="_Sort" hidden="1">#REF!</definedName>
    <definedName name="_SYN1">#REF!</definedName>
    <definedName name="_SYN2">#REF!</definedName>
    <definedName name="_Table1_In1" hidden="1">#REF!</definedName>
    <definedName name="_Table2_In1" hidden="1">'[8]SUM PROPOSAL'!#REF!</definedName>
    <definedName name="_Table2_In2" hidden="1">#REF!</definedName>
    <definedName name="_Table2_Out" hidden="1">#REF!</definedName>
    <definedName name="_USD1">[3]FX!#REF!</definedName>
    <definedName name="_xlcn.WorksheetConnection_FBBBForecast7Jack.xlsxMeasures1" hidden="1">[9]!Measures</definedName>
    <definedName name="_xlcn.WorksheetConnection_FBBBForecastBackBookallonBS4thNov.xlsxForecast_Approach_Map1" hidden="1">[9]!Forecast_Approach_Map</definedName>
    <definedName name="a">#REF!</definedName>
    <definedName name="aa">[10]fORMULAE!$BG$7</definedName>
    <definedName name="ab">[10]fORMULAE!$CI$7</definedName>
    <definedName name="ac">[10]fORMULAE!$BU$7</definedName>
    <definedName name="ACC_ENG">#REF!</definedName>
    <definedName name="Account_Starting_Agg_Principal_Curve_From1">#REF!</definedName>
    <definedName name="Accounts_Starting_UptoDate_Curve_From1">#REF!</definedName>
    <definedName name="ACQ">[11]IS!$A$1:$I$35</definedName>
    <definedName name="Act_AQTU">#REF!</definedName>
    <definedName name="Act_Cohort">#REF!</definedName>
    <definedName name="Act_Segment">#REF!</definedName>
    <definedName name="Act_Snapshot">#REF!</definedName>
    <definedName name="Actual_Month">#REF!</definedName>
    <definedName name="ad">[10]fORMULAE!$CW$7</definedName>
    <definedName name="ADD_MULT">'[12]EMPLOY TAXES'!#REF!</definedName>
    <definedName name="ADPA">[6]FX!#REF!</definedName>
    <definedName name="AED2C">#REF!</definedName>
    <definedName name="AEDA">[6]FX!#REF!</definedName>
    <definedName name="af">[10]fORMULAE!$O$7</definedName>
    <definedName name="AFAA">[6]FX!#REF!</definedName>
    <definedName name="AFDA_CYR">'[13]ACCT REC'!$C$32</definedName>
    <definedName name="AFDA_LYR">'[13]ACCT REC'!$D$32</definedName>
    <definedName name="age"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ge"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ai">[10]fORMULAE!$DK$7</definedName>
    <definedName name="ak">[10]fORMULAE!$AC$7</definedName>
    <definedName name="al">[10]fORMULAE!$A$7</definedName>
    <definedName name="ALLA">[6]FX!#REF!</definedName>
    <definedName name="Allowances">[1]SalaryData!#REF!</definedName>
    <definedName name="Andrew___Data">'[14]Original Andrew___Data'!$B$6:$N$507</definedName>
    <definedName name="ANGA">[6]FX!#REF!</definedName>
    <definedName name="ANNEXE">#REF!</definedName>
    <definedName name="AOA2C">#REF!</definedName>
    <definedName name="AOAA">[6]FX!#REF!</definedName>
    <definedName name="AP_Concs">#REF!</definedName>
    <definedName name="AP_Delinq">#REF!</definedName>
    <definedName name="AP_Spreads">#REF!</definedName>
    <definedName name="APIC_CYR">#REF!</definedName>
    <definedName name="APIC_LYR">#REF!</definedName>
    <definedName name="AprEur">#REF!</definedName>
    <definedName name="AprGBP">#REF!</definedName>
    <definedName name="Aprsummary">#REF!</definedName>
    <definedName name="AprUSD">#REF!</definedName>
    <definedName name="AR_Availability">#REF!</definedName>
    <definedName name="AR_Concs">#REF!</definedName>
    <definedName name="AR_Delinq">#REF!</definedName>
    <definedName name="AR_Dil_TO">#REF!</definedName>
    <definedName name="AR_pi">#REF!</definedName>
    <definedName name="AR_Spreads">#REF!</definedName>
    <definedName name="AR_Testing">#REF!</definedName>
    <definedName name="ARS2C">#REF!</definedName>
    <definedName name="ARSA">[6]FX!#REF!</definedName>
    <definedName name="AS2DocOpenMode" hidden="1">"AS2DocumentEdit"</definedName>
    <definedName name="ASSUMTOG">[15]Assumptions!#REF!</definedName>
    <definedName name="ATS2C">#REF!</definedName>
    <definedName name="ATSA">[6]FX!#REF!</definedName>
    <definedName name="AUD2C">#REF!</definedName>
    <definedName name="AUDA">[16]FX!$I$14</definedName>
    <definedName name="AUDC">[16]FX!$G$14</definedName>
    <definedName name="AUDO">[16]FX!$K$14</definedName>
    <definedName name="b"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b"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B4Disposable_income">#REF!</definedName>
    <definedName name="BACK_A">[17]IS!#REF!</definedName>
    <definedName name="BAL_CYR">[13]CASH!$C$18</definedName>
    <definedName name="BAL_LYR">#REF!</definedName>
    <definedName name="Balanc" localSheetId="0">[4]!Unknown</definedName>
    <definedName name="Balanc">[4]!Unknown</definedName>
    <definedName name="BANK_CYR">'[13]NOTE PAY'!$C$11</definedName>
    <definedName name="BANK_LYR">#REF!</definedName>
    <definedName name="Basics_APR">#REF!</definedName>
    <definedName name="Basics_Interest_Type">#REF!</definedName>
    <definedName name="Basics_Loan_Size">#REF!</definedName>
    <definedName name="Basics_Loan_Term">#REF!</definedName>
    <definedName name="Basics_Loan_Type">#REF!</definedName>
    <definedName name="Basics_Payment" localSheetId="0">-PMT('BB Segmented'!Interest_Monthly,Basics_Loan_Term,1000)</definedName>
    <definedName name="Basics_Payment">-PMT(Interest_Monthly,Basics_Loan_Term,1000)</definedName>
    <definedName name="Basics_Scorecard">#REF!</definedName>
    <definedName name="BasicSalaries">#REF!</definedName>
    <definedName name="BB_ENG">#REF!</definedName>
    <definedName name="BBD2C">#REF!</definedName>
    <definedName name="BBDA">[6]FX!#REF!</definedName>
    <definedName name="BCLA">[6]FX!#REF!</definedName>
    <definedName name="BDT2C">#REF!</definedName>
    <definedName name="BDTA">[6]FX!#REF!</definedName>
    <definedName name="BEF2C">#REF!</definedName>
    <definedName name="BEFA">[6]FX!#REF!</definedName>
    <definedName name="Begin_Date">#REF!</definedName>
    <definedName name="BFPivot_Changeover">#REF!</definedName>
    <definedName name="BFPivot_Current">#REF!</definedName>
    <definedName name="BFPivot_Prior">#REF!</definedName>
    <definedName name="BG_ENG">#REF!</definedName>
    <definedName name="BGN2C">#REF!</definedName>
    <definedName name="BGNA">[6]FX!#REF!</definedName>
    <definedName name="BHD2C">#REF!</definedName>
    <definedName name="BHDA">[6]FX!#REF!</definedName>
    <definedName name="BIFA">[6]FX!#REF!</definedName>
    <definedName name="BIO_BS">#REF!</definedName>
    <definedName name="BIO_IS">#REF!</definedName>
    <definedName name="BIO_IS_QTD">#REF!</definedName>
    <definedName name="BMDA">[6]FX!#REF!</definedName>
    <definedName name="BND2C">#REF!</definedName>
    <definedName name="BNDA">[6]FX!#REF!</definedName>
    <definedName name="BOB2C">#REF!</definedName>
    <definedName name="BOBA">[6]FX!#REF!</definedName>
    <definedName name="Book_Board_Segment">#REF!</definedName>
    <definedName name="Book_Budget_Back">#REF!</definedName>
    <definedName name="Book_Cohort">#REF!</definedName>
    <definedName name="Book_Loan_Segment">#REF!</definedName>
    <definedName name="Book_Loan_Type">#REF!</definedName>
    <definedName name="Book_N05">#REF!</definedName>
    <definedName name="BRDNMSBG">#REF!</definedName>
    <definedName name="BRDNPORT">#REF!</definedName>
    <definedName name="BRL2C">#REF!</definedName>
    <definedName name="BRLA">[16]FX!$I$21</definedName>
    <definedName name="BRLAPY">[16]FX!$O$21</definedName>
    <definedName name="BRLC">[16]FX!$G$21</definedName>
    <definedName name="BS_A">[11]BS!$A$1:$I$47</definedName>
    <definedName name="BSD2C">#REF!</definedName>
    <definedName name="BSDA">[6]FX!#REF!</definedName>
    <definedName name="BT_ENG">#REF!</definedName>
    <definedName name="Budgetscenario">#REF!</definedName>
    <definedName name="BudgetVersion">#REF!</definedName>
    <definedName name="BWP2C">#REF!</definedName>
    <definedName name="BWPA">[18]FX!#REF!</definedName>
    <definedName name="bye" localSheetId="0" hidden="1">{#N/A,#N/A,FALSE,"Aging Summary";#N/A,#N/A,FALSE,"Ratio Analysis";#N/A,#N/A,FALSE,"Test 120 Day Accts";#N/A,#N/A,FALSE,"Tickmarks"}</definedName>
    <definedName name="bye" hidden="1">{#N/A,#N/A,FALSE,"Aging Summary";#N/A,#N/A,FALSE,"Ratio Analysis";#N/A,#N/A,FALSE,"Test 120 Day Accts";#N/A,#N/A,FALSE,"Tickmarks"}</definedName>
    <definedName name="BZD2C">#REF!</definedName>
    <definedName name="BZDA">[6]FX!#REF!</definedName>
    <definedName name="CAD2C">#REF!</definedName>
    <definedName name="CADA">[16]FX!$I$25</definedName>
    <definedName name="Cancellation_Interest_Days">#REF!</definedName>
    <definedName name="Cancellation_Rate">#REF!</definedName>
    <definedName name="Capacity_cost">[19]Assumptions!#REF!</definedName>
    <definedName name="Capacity_sales">[19]Assumptions!#REF!</definedName>
    <definedName name="Car_Ownewship">#REF!</definedName>
    <definedName name="CarAllowance">[1]SalaryData!$GA$10</definedName>
    <definedName name="Cash_flow">#REF!</definedName>
    <definedName name="CC_CYR">#REF!</definedName>
    <definedName name="CC_LYR">#REF!</definedName>
    <definedName name="CD_ENG">#REF!</definedName>
    <definedName name="CDF2C">#REF!</definedName>
    <definedName name="CDFA">[6]FX!#REF!</definedName>
    <definedName name="CGPB">[20]Interest!#REF!</definedName>
    <definedName name="CHandSCapexDAT">#REF!</definedName>
    <definedName name="CHART">#REF!</definedName>
    <definedName name="Check_Input_Cancellation">#REF!</definedName>
    <definedName name="Check_Input_Final_pbad">#REF!</definedName>
    <definedName name="Check_Input_Master">#REF!</definedName>
    <definedName name="Check_Input_OPEX">#REF!</definedName>
    <definedName name="Check_Input_Other">#REF!</definedName>
    <definedName name="Check_Input_Recovery">#REF!</definedName>
    <definedName name="Check_Input_Roll_Rates">#REF!</definedName>
    <definedName name="Check_Input_Scorecard">#REF!</definedName>
    <definedName name="Check_Input_Settlement">#REF!</definedName>
    <definedName name="Check_Input_TopUps">#REF!</definedName>
    <definedName name="Check_Input_VLC">#REF!</definedName>
    <definedName name="CHF2C">#REF!</definedName>
    <definedName name="CHOOSE">#REF!</definedName>
    <definedName name="CIQWBGuid" hidden="1">"de0acb42-910d-40e3-9195-5216818bfe7e"</definedName>
    <definedName name="closed">[21]CY1999!#REF!</definedName>
    <definedName name="CLP2C">#REF!</definedName>
    <definedName name="CLPA">[6]FX!#REF!</definedName>
    <definedName name="CNY2C">#REF!</definedName>
    <definedName name="CNYA">[6]FX!#REF!</definedName>
    <definedName name="Cohorts_full_num">#REF!</definedName>
    <definedName name="Cohorts_full_yyyymm">#REF!</definedName>
    <definedName name="Cohorts_short_yyyymm">#REF!</definedName>
    <definedName name="COMB">#REF!</definedName>
    <definedName name="COMBBS">#REF!</definedName>
    <definedName name="Condolidating_IS_MTD">#REF!</definedName>
    <definedName name="Confused" hidden="1">#REF!</definedName>
    <definedName name="ConnectionInfo">#REF!</definedName>
    <definedName name="CONSOL">#REF!</definedName>
    <definedName name="CONSOL2">#REF!</definedName>
    <definedName name="Consolidated_BS">#REF!</definedName>
    <definedName name="Consolidated_IS">#REF!</definedName>
    <definedName name="Consolidated_IS_QTD">#REF!</definedName>
    <definedName name="Consolidating_BS_assets">#REF!</definedName>
    <definedName name="Consolidating_BS_assets_EPG">#REF!</definedName>
    <definedName name="Consolidating_BS_assets_LS">#REF!</definedName>
    <definedName name="Consolidating_BS_assets_PTG">#REF!</definedName>
    <definedName name="Consolidating_BS_liab_equity">#REF!</definedName>
    <definedName name="Consolidating_BS_liab_equity_EPG">#REF!</definedName>
    <definedName name="Consolidating_BS_liab_equity_LS">#REF!</definedName>
    <definedName name="Consolidating_BS_liab_equity_PTG">#REF!</definedName>
    <definedName name="Consolidating_IS_EPG_MTD">#REF!</definedName>
    <definedName name="Consolidating_IS_EPG_YTD">#REF!</definedName>
    <definedName name="Consolidating_IS_HK_MTD">#REF!</definedName>
    <definedName name="Consolidating_IS_HK_YTD">#REF!</definedName>
    <definedName name="Consolidating_IS_JP_MTD">#REF!</definedName>
    <definedName name="Consolidating_IS_JP_YTD">#REF!</definedName>
    <definedName name="Consolidating_IS_LS_MTD">#REF!</definedName>
    <definedName name="Consolidating_IS_LS_YTD">#REF!</definedName>
    <definedName name="Consolidating_IS_PTG_MTD">#REF!</definedName>
    <definedName name="Consolidating_IS_PTG_YTD">#REF!</definedName>
    <definedName name="Consolidating_IS_QTD">#REF!</definedName>
    <definedName name="Consolidating_IS_YTD">#REF!</definedName>
    <definedName name="ConstructionInProgressDAT">#REF!</definedName>
    <definedName name="CONTICO_INTERNATIONAL__INC.">[21]CY1999!#REF!</definedName>
    <definedName name="controle">#REF!</definedName>
    <definedName name="CONTRÔLE">#REF!</definedName>
    <definedName name="Contrôle_en_milliers">#REF!</definedName>
    <definedName name="controle_gar">#REF!</definedName>
    <definedName name="controle_mio">#REF!</definedName>
    <definedName name="controle_n1">#REF!</definedName>
    <definedName name="controle_n2">#REF!</definedName>
    <definedName name="controle_n3">#REF!</definedName>
    <definedName name="contrôle1">#REF!</definedName>
    <definedName name="contrôle2">#REF!</definedName>
    <definedName name="contrôle3">#REF!</definedName>
    <definedName name="COP2C">#REF!</definedName>
    <definedName name="COPA">[18]FX!#REF!</definedName>
    <definedName name="Copy">#REF!</definedName>
    <definedName name="COPY10">#REF!</definedName>
    <definedName name="COPY10A">#REF!</definedName>
    <definedName name="COPY10B">#REF!</definedName>
    <definedName name="COPY11A">#REF!</definedName>
    <definedName name="COPY12">#REF!</definedName>
    <definedName name="COPY12A">#REF!</definedName>
    <definedName name="COPY12B">#REF!</definedName>
    <definedName name="COPY12C">#REF!</definedName>
    <definedName name="COPY12D">#REF!</definedName>
    <definedName name="COPY13A">#REF!</definedName>
    <definedName name="COPY13B">#REF!</definedName>
    <definedName name="COPY13C">#REF!</definedName>
    <definedName name="COPY13D">#REF!</definedName>
    <definedName name="COPY13E">#REF!</definedName>
    <definedName name="COPY13F">#REF!</definedName>
    <definedName name="COPY13G">#REF!</definedName>
    <definedName name="COPY13H">#REF!</definedName>
    <definedName name="COPY13I">#REF!</definedName>
    <definedName name="COPY14A">#REF!</definedName>
    <definedName name="COPY14B">#REF!</definedName>
    <definedName name="COPY14C">#REF!</definedName>
    <definedName name="COPY14D">#REF!</definedName>
    <definedName name="COPY14E">#REF!</definedName>
    <definedName name="COPY14F">#REF!</definedName>
    <definedName name="COPY14G">#REF!</definedName>
    <definedName name="COPY14H">#REF!</definedName>
    <definedName name="COPY14I">#REF!</definedName>
    <definedName name="COPY14J">#REF!</definedName>
    <definedName name="COPY15A">#REF!</definedName>
    <definedName name="COPY15B">#REF!</definedName>
    <definedName name="COPY16A">#REF!</definedName>
    <definedName name="COPY16B">#REF!</definedName>
    <definedName name="COPY17A">#REF!</definedName>
    <definedName name="COPY17B">#REF!</definedName>
    <definedName name="COPY17C">#REF!</definedName>
    <definedName name="COPY18A">#REF!</definedName>
    <definedName name="COPY18B">#REF!</definedName>
    <definedName name="COPY18C">#REF!</definedName>
    <definedName name="COPY18D">#REF!</definedName>
    <definedName name="COPY19A">#REF!</definedName>
    <definedName name="COPY19B">#REF!</definedName>
    <definedName name="COPY19C">#REF!</definedName>
    <definedName name="COPY19D">#REF!</definedName>
    <definedName name="COPY19E">#REF!</definedName>
    <definedName name="COPY19F">#REF!</definedName>
    <definedName name="COPY1A">#REF!</definedName>
    <definedName name="COPY1B">#REF!</definedName>
    <definedName name="COPY1C">#REF!</definedName>
    <definedName name="COPY1D">#REF!</definedName>
    <definedName name="COPY1E">#REF!</definedName>
    <definedName name="COPY1F">#REF!</definedName>
    <definedName name="COPY1G">#REF!</definedName>
    <definedName name="COPY1H">#REF!</definedName>
    <definedName name="COPY20A">#REF!</definedName>
    <definedName name="COPY20B">#REF!</definedName>
    <definedName name="COPY21A">#REF!</definedName>
    <definedName name="COPY21B">#REF!</definedName>
    <definedName name="COPY21C">#REF!</definedName>
    <definedName name="COPY21D">#REF!</definedName>
    <definedName name="COPY2A">#REF!</definedName>
    <definedName name="COPY2B">#REF!</definedName>
    <definedName name="COPY2C">#REF!</definedName>
    <definedName name="COPY2D">#REF!</definedName>
    <definedName name="COPY3A">#REF!</definedName>
    <definedName name="COPY3B">#REF!</definedName>
    <definedName name="COPY3C">#REF!</definedName>
    <definedName name="COPY3D">#REF!</definedName>
    <definedName name="COPY3E">#REF!</definedName>
    <definedName name="COPY4A">#REF!</definedName>
    <definedName name="COPY4B">#REF!</definedName>
    <definedName name="COPY4C">#REF!</definedName>
    <definedName name="COPY4D">#REF!</definedName>
    <definedName name="COPY4E">#REF!</definedName>
    <definedName name="COPY5A">#REF!</definedName>
    <definedName name="COPY5B">#REF!</definedName>
    <definedName name="COPY5C">#REF!</definedName>
    <definedName name="COPY5D">#REF!</definedName>
    <definedName name="COPY5E">#REF!</definedName>
    <definedName name="COPY6A">#REF!</definedName>
    <definedName name="COPY6B">#REF!</definedName>
    <definedName name="COPY6C">#REF!</definedName>
    <definedName name="COPY6D">#REF!</definedName>
    <definedName name="COPY6E">#REF!</definedName>
    <definedName name="COPY7">#REF!</definedName>
    <definedName name="COPY7A">#REF!</definedName>
    <definedName name="COPY7B">#REF!</definedName>
    <definedName name="COPY7C">#REF!</definedName>
    <definedName name="COPY7D">#REF!</definedName>
    <definedName name="COPY7E">#REF!</definedName>
    <definedName name="COPY7F">#REF!</definedName>
    <definedName name="COPY8">#REF!</definedName>
    <definedName name="COPY8A">#REF!</definedName>
    <definedName name="COPY8B">#REF!</definedName>
    <definedName name="COPY8C">#REF!</definedName>
    <definedName name="COPY8D">#REF!</definedName>
    <definedName name="COPY8E">#REF!</definedName>
    <definedName name="COPY8F">#REF!</definedName>
    <definedName name="COPY8G">#REF!</definedName>
    <definedName name="COPY9">#REF!</definedName>
    <definedName name="COPY9A">#REF!</definedName>
    <definedName name="COPY9B">#REF!</definedName>
    <definedName name="COPY9C">#REF!</definedName>
    <definedName name="COPY9D">#REF!</definedName>
    <definedName name="COPY9E">#REF!</definedName>
    <definedName name="Corby">#REF!</definedName>
    <definedName name="Corby2">#REF!</definedName>
    <definedName name="Corporate_IS">#REF!</definedName>
    <definedName name="Corporate_IS_QTD">#REF!</definedName>
    <definedName name="Cost_of_sales">#REF!</definedName>
    <definedName name="Cost_savings_1">[19]Assumptions!#REF!</definedName>
    <definedName name="Cost_savings_2">[19]Assumptions!#REF!</definedName>
    <definedName name="Cost_savings_3">[19]Assumptions!#REF!</definedName>
    <definedName name="Coût">#REF!</definedName>
    <definedName name="CRC2C">#REF!</definedName>
    <definedName name="CRCA">[6]FX!#REF!</definedName>
    <definedName name="CS_CYR">#REF!</definedName>
    <definedName name="CS_LYR">#REF!</definedName>
    <definedName name="CSPivot_Changeover">#REF!</definedName>
    <definedName name="CSPivot_Current">#REF!</definedName>
    <definedName name="CSPivot_Prior">#REF!</definedName>
    <definedName name="CSTriggers">#REF!</definedName>
    <definedName name="CUPA">[18]FX!#REF!</definedName>
    <definedName name="Currency">#REF!</definedName>
    <definedName name="Current">#REF!</definedName>
    <definedName name="customer">[22]Customer!$A$1:$P$5757</definedName>
    <definedName name="CVEA">[6]FX!#REF!</definedName>
    <definedName name="CY00">#REF!</definedName>
    <definedName name="Cyclops_Popn_Type">#REF!</definedName>
    <definedName name="Cyclops_Populations">#REF!</definedName>
    <definedName name="CYP2C">#REF!</definedName>
    <definedName name="CYPA">[18]FX!#REF!</definedName>
    <definedName name="CZK2C">#REF!</definedName>
    <definedName name="CZKA">[6]FX!#REF!</definedName>
    <definedName name="d" hidden="1">#REF!</definedName>
    <definedName name="data">#REF!</definedName>
    <definedName name="Data_1">'[23]Conditional Formulae'!$B$76:$B$77</definedName>
    <definedName name="Data_2">'[23]Conditional Formulae'!$C$76:$C$77</definedName>
    <definedName name="Data_3">'[23]Conditional Formulae'!$D$76:$D$77</definedName>
    <definedName name="Data_Range">'[23]INDEX MATCH Solution'!$A$10:$I$150</definedName>
    <definedName name="Date">'[24]Sys summary'!$A$7:$A$76</definedName>
    <definedName name="Dates">#REF!</definedName>
    <definedName name="DCF_A">#REF!</definedName>
    <definedName name="DCFTOG">#REF!</definedName>
    <definedName name="dd">[4]!Unknown</definedName>
    <definedName name="ddddd">[4]!Unknown</definedName>
    <definedName name="dds">[4]!Unknown</definedName>
    <definedName name="Debt_rate">[19]Assumptions!#REF!</definedName>
    <definedName name="Debt_to_capital">[19]Assumptions!#REF!</definedName>
    <definedName name="Decsummary">#REF!</definedName>
    <definedName name="DEM2C">#REF!</definedName>
    <definedName name="DEMA">[18]FX!#REF!</definedName>
    <definedName name="Desc_Bonus">#REF!</definedName>
    <definedName name="DeterminationDate">#REF!</definedName>
    <definedName name="dfk"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fk"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d"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JFA">[6]FX!#REF!</definedName>
    <definedName name="dkfjdk"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fjdk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j"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j"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DKK2C">#REF!</definedName>
    <definedName name="DKKA">[18]FX!#REF!</definedName>
    <definedName name="Dollars">'[25]Referencing a cell&gt;&gt;'!$B$38</definedName>
    <definedName name="donutSymbol">[26]Dashboards!$B$4</definedName>
    <definedName name="DOP2C">#REF!</definedName>
    <definedName name="DOPA">[6]FX!#REF!</definedName>
    <definedName name="DR_LAST_REFRESH_ALL">25569</definedName>
    <definedName name="DRAA">[18]FX!#REF!</definedName>
    <definedName name="DZD2C">#REF!</definedName>
    <definedName name="DZDA">[6]FX!#REF!</definedName>
    <definedName name="e">#REF!</definedName>
    <definedName name="EBIT95">#REF!</definedName>
    <definedName name="EBITSENS">#REF!</definedName>
    <definedName name="ECSA">[18]FX!#REF!</definedName>
    <definedName name="Edit_Defs">#REF!</definedName>
    <definedName name="Edit_First">#REF!</definedName>
    <definedName name="Edit_Format">#REF!</definedName>
    <definedName name="EEK2C">#REF!</definedName>
    <definedName name="EEKA">[6]FX!#REF!</definedName>
    <definedName name="EGP2C">#REF!</definedName>
    <definedName name="EGPA">[18]FX!#REF!</definedName>
    <definedName name="emptyCircleSymbol">[26]Dashboards!$B$5</definedName>
    <definedName name="End_Date">#REF!</definedName>
    <definedName name="Endeco_BS">#REF!</definedName>
    <definedName name="Endeco_IS">#REF!</definedName>
    <definedName name="Endeco_IS_QTD">#REF!</definedName>
    <definedName name="EPG_BS">#REF!</definedName>
    <definedName name="EPG_IS">#REF!</definedName>
    <definedName name="EPG_IS_QTD">#REF!</definedName>
    <definedName name="EPG_without_SonTek">#REF!</definedName>
    <definedName name="EPS">[11]IS!$N$1</definedName>
    <definedName name="ESP2C">#REF!</definedName>
    <definedName name="ESPA">[6]FX!#REF!</definedName>
    <definedName name="ETB2C">#REF!</definedName>
    <definedName name="ETBA">[18]FX!#REF!</definedName>
    <definedName name="EUR2C">#REF!</definedName>
    <definedName name="EURA">[27]FX!$I$54</definedName>
    <definedName name="EURAPY">[20]FX!$O$40</definedName>
    <definedName name="EURC">[16]FX!$G$40</definedName>
    <definedName name="EurDec">#REF!</definedName>
    <definedName name="EurJan">#REF!</definedName>
    <definedName name="EurNov">#REF!</definedName>
    <definedName name="Euro">#REF!</definedName>
    <definedName name="Eurooct">#REF!</definedName>
    <definedName name="Eurosep">#REF!</definedName>
    <definedName name="EurSte">#REF!</definedName>
    <definedName name="Eursummary">#REF!</definedName>
    <definedName name="Eursummaryv2">#REF!</definedName>
    <definedName name="External_Costs">#REF!</definedName>
    <definedName name="f" localSheetId="0">[4]!Unknown</definedName>
    <definedName name="f">[4]!Unknown</definedName>
    <definedName name="FacilitiesDAT">#REF!</definedName>
    <definedName name="FC_RollLimit01">0.2</definedName>
    <definedName name="FC_RollLimit12">0.8</definedName>
    <definedName name="FC_RollLimit23">0.9</definedName>
    <definedName name="FC_RollLimit34">0.95</definedName>
    <definedName name="FC_RollLimit4CO">1</definedName>
    <definedName name="FC_RollLimitSett">0.2</definedName>
    <definedName name="FebEur">#REF!</definedName>
    <definedName name="FebGBP">#REF!</definedName>
    <definedName name="FebUSD">#REF!</definedName>
    <definedName name="FG_CYR">[13]INVENTORY!#REF!</definedName>
    <definedName name="FG_LYR">[13]INVENTORY!#REF!</definedName>
    <definedName name="FILL2" hidden="1">#REF!</definedName>
    <definedName name="FIM2C">#REF!</definedName>
    <definedName name="FIMA">[6]FX!#REF!</definedName>
    <definedName name="FJD2C">#REF!</definedName>
    <definedName name="FJDA">[18]FX!#REF!</definedName>
    <definedName name="FKPA">[6]FX!#REF!</definedName>
    <definedName name="FofHF1">#REF!</definedName>
    <definedName name="FofHF2">#REF!</definedName>
    <definedName name="FofHF3">#REF!</definedName>
    <definedName name="ForSumm">#REF!</definedName>
    <definedName name="Fraud_Rate">#REF!</definedName>
    <definedName name="FRF2C">#REF!</definedName>
    <definedName name="FRFA">[18]FX!#REF!</definedName>
    <definedName name="Fruit">'[23]Conditional Formulae'!$B$46:$B$64</definedName>
    <definedName name="ftebasic">[10]fORMULAE!$AS$7</definedName>
    <definedName name="fullCircleSymbol">[26]Dashboards!$B$3</definedName>
    <definedName name="FVFX">'[28]Cur - FV'!$D$14:$BT$347</definedName>
    <definedName name="fx">'[29]forex rates'!$C$1:$G$131</definedName>
    <definedName name="FX_Rate">'[25]Referencing a cell&gt;&gt;'!$B$37</definedName>
    <definedName name="FY96_">[21]CY1999!#REF!</definedName>
    <definedName name="FY99_">[21]CY1999!#REF!</definedName>
    <definedName name="GBP2C">#REF!</definedName>
    <definedName name="GBPA">[16]FX!$I$42</definedName>
    <definedName name="GBPC">[16]FX!$G$42</definedName>
    <definedName name="GBPjan">#REF!</definedName>
    <definedName name="GBPnov">#REF!</definedName>
    <definedName name="GBPO">[16]FX!$K$42</definedName>
    <definedName name="GBPoct">#REF!</definedName>
    <definedName name="GBPSep">#REF!</definedName>
    <definedName name="GHC2C">#REF!</definedName>
    <definedName name="GHCA">[6]FX!#REF!</definedName>
    <definedName name="GIP2C">#REF!</definedName>
    <definedName name="GIPA">[18]FX!#REF!</definedName>
    <definedName name="GMDA">[6]FX!#REF!</definedName>
    <definedName name="GNF2C">#REF!</definedName>
    <definedName name="GNFA">[18]FX!#REF!</definedName>
    <definedName name="GRD2C">#REF!</definedName>
    <definedName name="GRDA">[6]FX!#REF!</definedName>
    <definedName name="Gross_Margin">'[23]Data Tables'!$I$14</definedName>
    <definedName name="GROUP_INS">'[12]HEALTH INSUR'!#REF!</definedName>
    <definedName name="GST_ANALYSIS_ON_EXPENSES">'[30]GST ANALYSIS'!#REF!</definedName>
    <definedName name="GTQ2C">#REF!</definedName>
    <definedName name="GTQA">[18]FX!#REF!</definedName>
    <definedName name="GWPA">[6]FX!#REF!</definedName>
    <definedName name="GYDA">[18]FX!#REF!</definedName>
    <definedName name="Head_Amount">#REF!</definedName>
    <definedName name="Head_Company">#REF!</definedName>
    <definedName name="Head_Country">#REF!</definedName>
    <definedName name="Head_Period">#REF!</definedName>
    <definedName name="Head_Subtitle">#REF!</definedName>
    <definedName name="Head_Title">#REF!</definedName>
    <definedName name="Head_Valid">#REF!</definedName>
    <definedName name="Head_Version">#REF!</definedName>
    <definedName name="Headings">'[23]INDEX MATCH Solution'!$A$10:$I$10</definedName>
    <definedName name="HELLER">#REF!</definedName>
    <definedName name="HERA">[6]FX!#REF!</definedName>
    <definedName name="hi" localSheetId="0" hidden="1">{#N/A,#N/A,FALSE,"Aging Summary";#N/A,#N/A,FALSE,"Ratio Analysis";#N/A,#N/A,FALSE,"Test 120 Day Accts";#N/A,#N/A,FALSE,"Tickmarks"}</definedName>
    <definedName name="hi" hidden="1">{#N/A,#N/A,FALSE,"Aging Summary";#N/A,#N/A,FALSE,"Ratio Analysis";#N/A,#N/A,FALSE,"Test 120 Day Accts";#N/A,#N/A,FALSE,"Tickmarks"}</definedName>
    <definedName name="Highlights">#REF!</definedName>
    <definedName name="HK_BS">#REF!</definedName>
    <definedName name="HK_IS">#REF!</definedName>
    <definedName name="HK_IS_QTD">#REF!</definedName>
    <definedName name="HKD2C">#REF!</definedName>
    <definedName name="HKDA">[18]FX!#REF!</definedName>
    <definedName name="HNL2C">#REF!</definedName>
    <definedName name="HNLA">[6]FX!#REF!</definedName>
    <definedName name="Holidays">#REF!</definedName>
    <definedName name="HRK2C">#REF!</definedName>
    <definedName name="HRKA">[18]FX!#REF!</definedName>
    <definedName name="HTG2C">#REF!</definedName>
    <definedName name="HTGA">[6]FX!#REF!</definedName>
    <definedName name="hu"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hu"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HUF2C">#REF!</definedName>
    <definedName name="HUFA">[18]FX!#REF!</definedName>
    <definedName name="Hydrodata_BS">#REF!</definedName>
    <definedName name="Hydrodata_IS">#REF!</definedName>
    <definedName name="Hydrodata_IS_QTD">#REF!</definedName>
    <definedName name="IDR2C">#REF!</definedName>
    <definedName name="IDRA">[6]FX!#REF!</definedName>
    <definedName name="IEP2C">#REF!</definedName>
    <definedName name="IEPA">[18]FX!#REF!</definedName>
    <definedName name="ILS2C">#REF!</definedName>
    <definedName name="ILSA">[16]FX!$I$53</definedName>
    <definedName name="ILSC">[16]FX!$G$53</definedName>
    <definedName name="inc_month_epg">#REF!</definedName>
    <definedName name="inc_ytd_epg">#REF!</definedName>
    <definedName name="Income_statement">#REF!</definedName>
    <definedName name="INPivot_Changeover">#REF!</definedName>
    <definedName name="INPivot_Current">#REF!</definedName>
    <definedName name="INPivot_Prior">#REF!</definedName>
    <definedName name="Input_Set_Cancellation">#REF!</definedName>
    <definedName name="Input_Set_OPEX">#REF!</definedName>
    <definedName name="Input_Set_Other">#REF!</definedName>
    <definedName name="Input_Set_Recovery">#REF!</definedName>
    <definedName name="Input_Set_Roll_Rates">#REF!</definedName>
    <definedName name="Input_Set_Scorecard">#REF!</definedName>
    <definedName name="Input_Set_Settlement">#REF!</definedName>
    <definedName name="Input_Set_TopUps">#REF!</definedName>
    <definedName name="Input_Set_VLC">#REF!</definedName>
    <definedName name="INR2C">#REF!</definedName>
    <definedName name="INRA">[18]FX!#REF!</definedName>
    <definedName name="INT_RATESET">#REF!</definedName>
    <definedName name="INTEREST">#REF!</definedName>
    <definedName name="Interest_Daily" localSheetId="0">(1+Basics_APR)^(1/365)-1</definedName>
    <definedName name="Interest_Daily">(1+Basics_APR)^(1/365)-1</definedName>
    <definedName name="Interest_Monthly" localSheetId="0">(1+Basics_APR)^(1/12)-1</definedName>
    <definedName name="Interest_Monthly">(1+Basics_APR)^(1/12)-1</definedName>
    <definedName name="Internal_Cost">#REF!</definedName>
    <definedName name="interst">[4]!Unknown</definedName>
    <definedName name="Inv_Availability">#REF!</definedName>
    <definedName name="Inv_Class">#REF!</definedName>
    <definedName name="Inv_Location">#REF!</definedName>
    <definedName name="Inv_Testing">#REF!</definedName>
    <definedName name="Inv_TO">#REF!</definedName>
    <definedName name="Inventory"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nventory"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IQ_ADDIN" hidden="1">"AUTO"</definedName>
    <definedName name="IQ_AVG_PRICE_TARGET" hidden="1">"c82"</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CH" hidden="1">110000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ONV_RATE" hidden="1">"c2192"</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Q" hidden="1">5000</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Y" hidden="1">10000</definedName>
    <definedName name="IQ_DAILY" hidden="1">500000</definedName>
    <definedName name="IQ_DNTM" hidden="1">700000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PS" hidden="1">"IQ_EPS"</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FH" hidden="1">100000</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Q" hidden="1">500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Y" hidden="1">1000</definedName>
    <definedName name="IQ_FY_DATE" hidden="1">"IQ_FY_DATE"</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LATEST" hidden="1">"1"</definedName>
    <definedName name="IQ_LATESTK" hidden="1">1000</definedName>
    <definedName name="IQ_LATESTKFR" hidden="1">"100"</definedName>
    <definedName name="IQ_LATESTQ" hidden="1">500</definedName>
    <definedName name="IQ_LATESTQFR" hidden="1">"50"</definedName>
    <definedName name="IQ_LTM" hidden="1">2000</definedName>
    <definedName name="IQ_LTM_DATE" hidden="1">"IQ_LTM_DATE"</definedName>
    <definedName name="IQ_LTMMONTH" hidden="1">120000</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ONTH" hidden="1">15000</definedName>
    <definedName name="IQ_MTD" hidden="1">800000</definedName>
    <definedName name="IQ_NAMES_REVISION_DATE_" hidden="1">41760.7504050926</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TM" hidden="1">6000</definedName>
    <definedName name="IQ_OG_TOTAL_OIL_PRODUCTON" hidden="1">"c2059"</definedName>
    <definedName name="IQ_PRICEDATETIME" hidden="1">"IQ_PRICEDATETIME"</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SHAREOUTSTANDING" hidden="1">"c1347"</definedName>
    <definedName name="IQ_TODAY" hidden="1">0</definedName>
    <definedName name="IQ_TOTAL_PENSION_OBLIGATION" hidden="1">"c1292"</definedName>
    <definedName name="IQ_WEEK" hidden="1">50000</definedName>
    <definedName name="IQ_YTD" hidden="1">3000</definedName>
    <definedName name="IQ_YTDMONTH" hidden="1">130000</definedName>
    <definedName name="IQD2C">#REF!</definedName>
    <definedName name="IQDA">[6]FX!#REF!</definedName>
    <definedName name="IRR2C">#REF!</definedName>
    <definedName name="IRRA">[18]FX!#REF!</definedName>
    <definedName name="IS_Consloidating_QTR">#REF!</definedName>
    <definedName name="IS_Consolidating_Month">#REF!</definedName>
    <definedName name="IS_Consolidating_YTD">#REF!</definedName>
    <definedName name="IS_EPG_Consolidating_Month">#REF!</definedName>
    <definedName name="IS_EPG_Consolidating_YTD">#REF!</definedName>
    <definedName name="ISK2C">#REF!</definedName>
    <definedName name="ISKA">[6]FX!#REF!</definedName>
    <definedName name="ITL2C">#REF!</definedName>
    <definedName name="ITLA">[18]FX!#REF!</definedName>
    <definedName name="Jan">#REF!</definedName>
    <definedName name="Jani_CY01">#REF!</definedName>
    <definedName name="Jani_CY03">'[31]Contico - Jani CY03'!$A$1:$AB$134</definedName>
    <definedName name="Jani_Expense">#REF!</definedName>
    <definedName name="Jani_Provision">#REF!</definedName>
    <definedName name="Jani_Total">#REF!</definedName>
    <definedName name="JaniCY03_Provision">'[31]Contico - Jani CY03'!$BC$1:$BO$35</definedName>
    <definedName name="JaniCY03_Total">'[31]Contico - Jani CY03'!$AO$1:$AZ$27</definedName>
    <definedName name="Japan_BS">#REF!</definedName>
    <definedName name="Japan_IS">#REF!</definedName>
    <definedName name="Japan_IS_QTD">#REF!</definedName>
    <definedName name="JE">#REF!</definedName>
    <definedName name="JJ_ENG">#REF!</definedName>
    <definedName name="JMD2C">#REF!</definedName>
    <definedName name="JMDA">[6]FX!#REF!</definedName>
    <definedName name="JOD2C">#REF!</definedName>
    <definedName name="JODA">[18]FX!#REF!</definedName>
    <definedName name="JPY2C">#REF!</definedName>
    <definedName name="JPYA">[16]FX!$I$60</definedName>
    <definedName name="JPYC">[16]FX!$G$60</definedName>
    <definedName name="JPYO">[16]FX!$K$60</definedName>
    <definedName name="JSB_ENG">#REF!</definedName>
    <definedName name="Juneeur">#REF!</definedName>
    <definedName name="JuneGB">#REF!</definedName>
    <definedName name="Junesum">#REF!</definedName>
    <definedName name="Juneusd">#REF!</definedName>
    <definedName name="Junsumm">[32]Waterfall!$A$2:$I$38</definedName>
    <definedName name="KES2C">#REF!</definedName>
    <definedName name="KESA">[18]FX!#REF!</definedName>
    <definedName name="KHRA">[6]FX!#REF!</definedName>
    <definedName name="KMFA">[18]FX!#REF!</definedName>
    <definedName name="KPWA">[6]FX!#REF!</definedName>
    <definedName name="KRW2C">#REF!</definedName>
    <definedName name="KRWA">[18]FX!#REF!</definedName>
    <definedName name="KWD2C">#REF!</definedName>
    <definedName name="KWDA">[6]FX!#REF!</definedName>
    <definedName name="KYDA">[18]FX!#REF!</definedName>
    <definedName name="KZT2C">#REF!</definedName>
    <definedName name="KZTA">[6]FX!#REF!</definedName>
    <definedName name="LA_ENG">#REF!</definedName>
    <definedName name="LAKA">[18]FX!#REF!</definedName>
    <definedName name="LandBCapexDAT">#REF!</definedName>
    <definedName name="LARA">[6]FX!#REF!</definedName>
    <definedName name="LBP2C">#REF!</definedName>
    <definedName name="LBPA">[18]FX!#REF!</definedName>
    <definedName name="LED_ENG">#REF!</definedName>
    <definedName name="LED_OFF_WC">'[12]EMPLOY TAXES'!#REF!</definedName>
    <definedName name="LED_PLT_WC">'[12]EMPLOY TAXES'!#REF!</definedName>
    <definedName name="LegalExpenseDAT">#REF!</definedName>
    <definedName name="LIFE_MULT">'[12]EMPLOY TAXES'!#REF!</definedName>
    <definedName name="Limits_APR_Max">0.899</definedName>
    <definedName name="Limits_APR_Min">0.039</definedName>
    <definedName name="Limits_Size_Max">20000</definedName>
    <definedName name="Limits_Size_Min">500</definedName>
    <definedName name="Limits_Term_Max">60</definedName>
    <definedName name="Limits_Term_Min">12</definedName>
    <definedName name="list">[33]Backup!$A$4:$D$13</definedName>
    <definedName name="LKR2C">#REF!</definedName>
    <definedName name="LKRA">[6]FX!#REF!</definedName>
    <definedName name="LOAN_CYR">#REF!</definedName>
    <definedName name="LOAN_LYR">#REF!</definedName>
    <definedName name="LOC3RD">#REF!</definedName>
    <definedName name="LOCAFF">#REF!</definedName>
    <definedName name="Location_Annual">#REF!</definedName>
    <definedName name="Loss_Curve_Final_From1">#REF!</definedName>
    <definedName name="Loss_Curve_Raw_From1">#REF!</definedName>
    <definedName name="Loss_Final_pbad">#REF!</definedName>
    <definedName name="Loss_Final_RiskScalar">#REF!</definedName>
    <definedName name="Loss_Final_RiskScenario">#REF!</definedName>
    <definedName name="Loss_Final_Scaledpbad" localSheetId="0">Loss_Final_pbad*Loss_Final_RiskScalar</definedName>
    <definedName name="Loss_Final_Scaledpbad">Loss_Final_pbad*Loss_Final_RiskScalar</definedName>
    <definedName name="Lost_Alpha_Sales">[19]Assumptions!#REF!</definedName>
    <definedName name="LPED_ENG">#REF!</definedName>
    <definedName name="LRD2C">#REF!</definedName>
    <definedName name="LRDA">[18]FX!#REF!</definedName>
    <definedName name="LS_BS">#REF!</definedName>
    <definedName name="LS_IS">#REF!</definedName>
    <definedName name="LSPivot_Changeover">#REF!</definedName>
    <definedName name="LSPivot_Current">#REF!</definedName>
    <definedName name="LSPivot_Prior">#REF!</definedName>
    <definedName name="LSTriggers">#REF!</definedName>
    <definedName name="LTD_MULT">'[12]EMPLOY TAXES'!#REF!</definedName>
    <definedName name="LTL2C">#REF!</definedName>
    <definedName name="LTLA">[6]FX!#REF!</definedName>
    <definedName name="LUF2C">#REF!</definedName>
    <definedName name="LUFA">[18]FX!#REF!</definedName>
    <definedName name="LVL2C">#REF!</definedName>
    <definedName name="LVLA">[6]FX!#REF!</definedName>
    <definedName name="LYDA">[18]FX!#REF!</definedName>
    <definedName name="M">#REF!</definedName>
    <definedName name="MACRO">#REF!</definedName>
    <definedName name="MAD2C">#REF!</definedName>
    <definedName name="MADA">[6]FX!#REF!</definedName>
    <definedName name="MANA">[18]FX!#REF!</definedName>
    <definedName name="MandECapexDAT">#REF!</definedName>
    <definedName name="MarEur">#REF!</definedName>
    <definedName name="MarGBP">#REF!</definedName>
    <definedName name="Margin">#REF!</definedName>
    <definedName name="Margin_Percent">#REF!</definedName>
    <definedName name="MarUSD">#REF!</definedName>
    <definedName name="MAT_CYR">#REF!</definedName>
    <definedName name="MAT_LYR">#REF!</definedName>
    <definedName name="MATL_CYR">[13]INVENTORY!#REF!</definedName>
    <definedName name="MATL_LYR">[13]INVENTORY!#REF!</definedName>
    <definedName name="Maturity">#REF!</definedName>
    <definedName name="May">#REF!</definedName>
    <definedName name="May1ster">#REF!</definedName>
    <definedName name="MayEur">#REF!</definedName>
    <definedName name="MayGBP">#REF!</definedName>
    <definedName name="Maysterling">#REF!</definedName>
    <definedName name="Maysumm">#REF!</definedName>
    <definedName name="Maysumm2">#REF!</definedName>
    <definedName name="MayUSD">#REF!</definedName>
    <definedName name="MGFA">[6]FX!#REF!</definedName>
    <definedName name="MIP">#REF!</definedName>
    <definedName name="ML_ENG">#REF!</definedName>
    <definedName name="MMK2C">#REF!</definedName>
    <definedName name="MMKA">[18]FX!#REF!</definedName>
    <definedName name="MNTA">[6]FX!#REF!</definedName>
    <definedName name="MO">#REF!</definedName>
    <definedName name="MODCRS">#REF!</definedName>
    <definedName name="month_12">[34]MFA0903!#REF!</definedName>
    <definedName name="month_120">[34]MFA0903!#REF!</definedName>
    <definedName name="month_36">[34]MFA0903!#REF!</definedName>
    <definedName name="month_60">[34]MFA0903!#REF!</definedName>
    <definedName name="month_84">[34]MFA0903!#REF!</definedName>
    <definedName name="Month_Actual">#REF!</definedName>
    <definedName name="monthly">#REF!</definedName>
    <definedName name="Months_From_1">#REF!</definedName>
    <definedName name="MOPA">[18]FX!#REF!</definedName>
    <definedName name="Motiv_Bonus">#REF!</definedName>
    <definedName name="MROA">[6]FX!#REF!</definedName>
    <definedName name="MTL2C">#REF!</definedName>
    <definedName name="MTLA">[18]FX!#REF!</definedName>
    <definedName name="MUR2C">#REF!</definedName>
    <definedName name="MURA">[6]FX!#REF!</definedName>
    <definedName name="MVR2C">#REF!</definedName>
    <definedName name="MVRA">[18]FX!#REF!</definedName>
    <definedName name="MWJ_ENG">#REF!</definedName>
    <definedName name="MWK2C">#REF!</definedName>
    <definedName name="MWKA">[6]FX!#REF!</definedName>
    <definedName name="MXN2C">#REF!</definedName>
    <definedName name="MXNA">[18]FX!#REF!</definedName>
    <definedName name="MXNC">[6]FX!#REF!</definedName>
    <definedName name="MYR2C">#REF!</definedName>
    <definedName name="MYRA">[18]FX!#REF!</definedName>
    <definedName name="MZM2C">#REF!</definedName>
    <definedName name="MZMA">[6]FX!#REF!</definedName>
    <definedName name="n">#REF!</definedName>
    <definedName name="NAD2C">#REF!</definedName>
    <definedName name="NADA">[18]FX!#REF!</definedName>
    <definedName name="Nanotech_BS">#REF!</definedName>
    <definedName name="Nanotech_IS">#REF!</definedName>
    <definedName name="Nanotech_IS_QTD">#REF!</definedName>
    <definedName name="Nestle_Australia">#REF!</definedName>
    <definedName name="Net_financial_costs">#REF!</definedName>
    <definedName name="Net_profit">#REF!</definedName>
    <definedName name="New" localSheetId="0" hidden="1">{"TOTAL",#N/A,FALSE,"A";"FISCAL94",#N/A,FALSE,"A";"FISCAL95",#N/A,FALSE,"A";"FISCAL96",#N/A,FALSE,"A";"misc page",#N/A,FALSE,"A"}</definedName>
    <definedName name="New" hidden="1">{"TOTAL",#N/A,FALSE,"A";"FISCAL94",#N/A,FALSE,"A";"FISCAL95",#N/A,FALSE,"A";"FISCAL96",#N/A,FALSE,"A";"misc page",#N/A,FALSE,"A"}</definedName>
    <definedName name="New_Alpha_Sales">[19]Assumptions!#REF!</definedName>
    <definedName name="NGN2C">#REF!</definedName>
    <definedName name="NGNA">[6]FX!#REF!</definedName>
    <definedName name="NI">#REF!</definedName>
    <definedName name="NINA">[18]FX!#REF!</definedName>
    <definedName name="NIO2C">#REF!</definedName>
    <definedName name="NIOA">[6]FX!#REF!</definedName>
    <definedName name="NLG2C">#REF!</definedName>
    <definedName name="NLGA">[18]FX!#REF!</definedName>
    <definedName name="NOK2C">#REF!</definedName>
    <definedName name="NOKA">[6]FX!#REF!</definedName>
    <definedName name="Notes_Beg">#REF!</definedName>
    <definedName name="Notes_End">#REF!</definedName>
    <definedName name="Novsumm">#REF!</definedName>
    <definedName name="NPR2C">#REF!</definedName>
    <definedName name="NPRA">[18]FX!#REF!</definedName>
    <definedName name="Number_sold">'[23]Conditional Formulae'!$D$46:$D$64</definedName>
    <definedName name="NZD2C">#REF!</definedName>
    <definedName name="NZDA">[16]FX!$I$84</definedName>
    <definedName name="NZDC">[16]FX!$G$84</definedName>
    <definedName name="NZDO">[16]FX!$K$84</definedName>
    <definedName name="ObjectInfo">#REF!</definedName>
    <definedName name="OLA">[1]SalaryData!$EE$10</definedName>
    <definedName name="OMR2C">#REF!</definedName>
    <definedName name="OMRA">[18]FX!#REF!</definedName>
    <definedName name="Open">TRUE</definedName>
    <definedName name="OPENING_DEBT_POSITION">#REF!</definedName>
    <definedName name="OPEX_Acquisition">#REF!</definedName>
    <definedName name="OPEX_Servicing">#REF!</definedName>
    <definedName name="OS_CYR">'[13]ACCT PAY'!$C$30</definedName>
    <definedName name="OS_LYR">'[13]ACCT PAY'!$D$30</definedName>
    <definedName name="OT">#REF!</definedName>
    <definedName name="Output_Cash_ExcTopUps">#REF!</definedName>
    <definedName name="Output_Cash_IncTopups">#REF!</definedName>
    <definedName name="Output_Fields">#REF!</definedName>
    <definedName name="Overlay_DQ1_N05">0.8</definedName>
    <definedName name="Overlay_DQ1_NP05">0.6</definedName>
    <definedName name="Overlay_DQ1_NP1020">1</definedName>
    <definedName name="Overlay_DQ1_NP510">0.75</definedName>
    <definedName name="Overlay_DQ1_Prime">1.25</definedName>
    <definedName name="P_DATE">'[35]DATE(E)'!#REF!</definedName>
    <definedName name="P_L_CYR">'[13]SH EQUITY'!$C$15</definedName>
    <definedName name="P_L_LYR">#REF!</definedName>
    <definedName name="PAB2C">#REF!</definedName>
    <definedName name="PABA">[6]FX!#REF!</definedName>
    <definedName name="PAGE_6">#REF!</definedName>
    <definedName name="PAGE1">#REF!</definedName>
    <definedName name="PAGE10">#REF!</definedName>
    <definedName name="PAGE2">#REF!</definedName>
    <definedName name="PAGE3">#REF!</definedName>
    <definedName name="PAGE4">#REF!</definedName>
    <definedName name="PAGE5">#REF!</definedName>
    <definedName name="PAS2C">#REF!</definedName>
    <definedName name="PASA">[18]FX!#REF!</definedName>
    <definedName name="PE1A">[6]FX!#REF!</definedName>
    <definedName name="PEN2C">#REF!</definedName>
    <definedName name="PENA">[18]FX!#REF!</definedName>
    <definedName name="Pensions">#REF!</definedName>
    <definedName name="PEPA">[6]FX!#REF!</definedName>
    <definedName name="Percent_complete__Dollars">#REF!</definedName>
    <definedName name="Percent_complete__Percent">#REF!</definedName>
    <definedName name="percent_inc">[36]Assistance!$D$3</definedName>
    <definedName name="Period">"REV"</definedName>
    <definedName name="Period_Month">3</definedName>
    <definedName name="Period_Year">1997</definedName>
    <definedName name="PFPRICE">#REF!</definedName>
    <definedName name="PFPRICE2">#REF!</definedName>
    <definedName name="PGBA">[18]FX!#REF!</definedName>
    <definedName name="PGK2C">#REF!</definedName>
    <definedName name="PGKA">[6]FX!#REF!</definedName>
    <definedName name="PHP2C">#REF!</definedName>
    <definedName name="PHPA">[18]FX!#REF!</definedName>
    <definedName name="PI">#REF!</definedName>
    <definedName name="PivotAll_ChangeOver">#REF!</definedName>
    <definedName name="PivotAll_Current">#REF!</definedName>
    <definedName name="PivotAll_Prior">#REF!</definedName>
    <definedName name="PivotBF_ChangeOver">#REF!</definedName>
    <definedName name="PivotBF_Current">#REF!</definedName>
    <definedName name="PivotBF_Prior">#REF!</definedName>
    <definedName name="PivotCS_ChangeOver">#REF!</definedName>
    <definedName name="PivotCS_Current">#REF!</definedName>
    <definedName name="PivotCS_Prior">#REF!</definedName>
    <definedName name="PivotLS_ChangeOver">#REF!</definedName>
    <definedName name="PivotLS_Current">#REF!</definedName>
    <definedName name="PivotLS_Prior">#REF!</definedName>
    <definedName name="PKR2C">#REF!</definedName>
    <definedName name="PKRA">[6]FX!#REF!</definedName>
    <definedName name="PLN2C">#REF!</definedName>
    <definedName name="PLNA">[18]FX!#REF!</definedName>
    <definedName name="pnv">#REF!</definedName>
    <definedName name="Pour_Contrôle_N">#REF!</definedName>
    <definedName name="Pour_Contrôle_n1">#REF!</definedName>
    <definedName name="Pp">#REF!</definedName>
    <definedName name="PRD2C">#REF!</definedName>
    <definedName name="PRDA">[6]FX!#REF!</definedName>
    <definedName name="PRINT">#REF!</definedName>
    <definedName name="PRINT_AR02">#REF!</definedName>
    <definedName name="_xlnm.Print_Area">#REF!</definedName>
    <definedName name="Print_Area_MI">#REF!</definedName>
    <definedName name="PRINT_TITL02">#REF!</definedName>
    <definedName name="_xlnm.Print_Titles">#N/A</definedName>
    <definedName name="Print_Titles_MI">#REF!</definedName>
    <definedName name="Priority">#REF!</definedName>
    <definedName name="Pro_Forma_Balance_Sheet">[37]Summary!#REF!</definedName>
    <definedName name="Provision_Rates">#REF!</definedName>
    <definedName name="ProvisionRates" localSheetId="0">{0.43,0.67,0.9,0.9114,0.9678}</definedName>
    <definedName name="ProvisionRates">{0.43,0.67,0.9,0.9114,0.9678}</definedName>
    <definedName name="PSA_CYR">'[13]SH EQUITY'!#REF!</definedName>
    <definedName name="PSA_LYR">'[13]SH EQUITY'!#REF!</definedName>
    <definedName name="PSD_CYR">#REF!</definedName>
    <definedName name="PSD_LYR">#REF!</definedName>
    <definedName name="PTE2C">#REF!</definedName>
    <definedName name="PTEA">[6]FX!#REF!</definedName>
    <definedName name="PTG_BS">#REF!</definedName>
    <definedName name="PTG_IS">#REF!</definedName>
    <definedName name="PTG_IS_QTD">#REF!</definedName>
    <definedName name="PUSA">[18]FX!#REF!</definedName>
    <definedName name="PYG2C">#REF!</definedName>
    <definedName name="PYGA">[6]FX!#REF!</definedName>
    <definedName name="QAR2C">#REF!</definedName>
    <definedName name="QARA">[6]FX!#REF!</definedName>
    <definedName name="QD_BS">#REF!</definedName>
    <definedName name="Qingdao_IS">#REF!</definedName>
    <definedName name="Qingdao_IS_QTD">#REF!</definedName>
    <definedName name="qryYTD03">#REF!</definedName>
    <definedName name="qryYTD04">#REF!</definedName>
    <definedName name="Qtr">[38]Other!$D$1</definedName>
    <definedName name="RAMGE14E">#REF!</definedName>
    <definedName name="RANFE14B">#REF!</definedName>
    <definedName name="RANGE10">#REF!</definedName>
    <definedName name="RANGE10A">#REF!</definedName>
    <definedName name="RANGE10B">#REF!</definedName>
    <definedName name="RANGE10C">#REF!</definedName>
    <definedName name="RANGE10D">#REF!</definedName>
    <definedName name="RANGE10E">#REF!</definedName>
    <definedName name="RANGE11">#REF!</definedName>
    <definedName name="RANGE11A">#REF!</definedName>
    <definedName name="RANGE11B">#REF!</definedName>
    <definedName name="RANGE12">#REF!</definedName>
    <definedName name="RANGE12A">#REF!</definedName>
    <definedName name="RANGE12B">#REF!</definedName>
    <definedName name="RANGE12C">#REF!</definedName>
    <definedName name="RANGE13">#REF!</definedName>
    <definedName name="RANGE13A">#REF!</definedName>
    <definedName name="RANGE13B">#REF!</definedName>
    <definedName name="RANGE13C">#REF!</definedName>
    <definedName name="RANGE13D">#REF!</definedName>
    <definedName name="RANGE13E">#REF!</definedName>
    <definedName name="RANGE13F">#REF!</definedName>
    <definedName name="RANGE13G">#REF!</definedName>
    <definedName name="RANGE13H">#REF!</definedName>
    <definedName name="RANGE13I">#REF!</definedName>
    <definedName name="RANGE14A">#REF!</definedName>
    <definedName name="RANGE14B">#REF!</definedName>
    <definedName name="RANGE14C">#REF!</definedName>
    <definedName name="RANGE14D">#REF!</definedName>
    <definedName name="RANGE14E">#REF!</definedName>
    <definedName name="RANGE14F">#REF!</definedName>
    <definedName name="RANGE14G">#REF!</definedName>
    <definedName name="RANGE14H">#REF!</definedName>
    <definedName name="RANGE14I">#REF!</definedName>
    <definedName name="RANGE14J">#REF!</definedName>
    <definedName name="RANGE15">#REF!</definedName>
    <definedName name="RANGE15A">#REF!</definedName>
    <definedName name="RANGE15B">#REF!</definedName>
    <definedName name="RANGE15C">#REF!</definedName>
    <definedName name="RANGE15D">#REF!</definedName>
    <definedName name="RANGE16A">#REF!</definedName>
    <definedName name="RANGE16B">#REF!</definedName>
    <definedName name="RANGE16C">#REF!</definedName>
    <definedName name="RANGE16D">#REF!</definedName>
    <definedName name="RANGE17">#REF!</definedName>
    <definedName name="RANGE17A">#REF!</definedName>
    <definedName name="RANGE17B">#REF!</definedName>
    <definedName name="RANGE17C">#REF!</definedName>
    <definedName name="RANGE17D">#REF!</definedName>
    <definedName name="RANGE18A">#REF!</definedName>
    <definedName name="RANGE18B">#REF!</definedName>
    <definedName name="RANGE18C">#REF!</definedName>
    <definedName name="RANGE18D">#REF!</definedName>
    <definedName name="RANGE18E">#REF!</definedName>
    <definedName name="RANGE18F">#REF!</definedName>
    <definedName name="RANGE18G">#REF!</definedName>
    <definedName name="RANGE19A">#REF!</definedName>
    <definedName name="RANGE19B">#REF!</definedName>
    <definedName name="RANGE19C">#REF!</definedName>
    <definedName name="RANGE19D">#REF!</definedName>
    <definedName name="RANGE19E">#REF!</definedName>
    <definedName name="RANGE19F">#REF!</definedName>
    <definedName name="RANGE1A">#REF!</definedName>
    <definedName name="RANGE1B">#REF!</definedName>
    <definedName name="RANGE1C">#REF!</definedName>
    <definedName name="RANGE1D">#REF!</definedName>
    <definedName name="RANGE2">#REF!</definedName>
    <definedName name="RANGE20A">#REF!</definedName>
    <definedName name="RANGE20B">#REF!</definedName>
    <definedName name="RANGE20C">#REF!</definedName>
    <definedName name="RANGE20D">#REF!</definedName>
    <definedName name="RANGE21">#REF!</definedName>
    <definedName name="RANGE22">#REF!</definedName>
    <definedName name="RANGE23">#REF!</definedName>
    <definedName name="RANGE24">#REF!</definedName>
    <definedName name="RANGE25">#REF!</definedName>
    <definedName name="RANGE2A">#REF!</definedName>
    <definedName name="RANGE2B">#REF!</definedName>
    <definedName name="RANGE2C">#REF!</definedName>
    <definedName name="RANGE2D">#REF!</definedName>
    <definedName name="RANGE3">#REF!</definedName>
    <definedName name="range3a">#REF!</definedName>
    <definedName name="RANGE3B">#REF!</definedName>
    <definedName name="RANGE3C">#REF!</definedName>
    <definedName name="RANGE3D">#REF!</definedName>
    <definedName name="RANGE3E">#REF!</definedName>
    <definedName name="RANGE4A">#REF!</definedName>
    <definedName name="RANGE4B">#REF!</definedName>
    <definedName name="RANGE4C">#REF!</definedName>
    <definedName name="RANGE4D">#REF!</definedName>
    <definedName name="RANGE4E">#REF!</definedName>
    <definedName name="RANGE4F">#REF!</definedName>
    <definedName name="RANGE4G">#REF!</definedName>
    <definedName name="RANGE4H">#REF!</definedName>
    <definedName name="RANGE4I">#REF!</definedName>
    <definedName name="RANGE5A">#REF!</definedName>
    <definedName name="RANGE5B">#REF!</definedName>
    <definedName name="RANGE5C">#REF!</definedName>
    <definedName name="RANGE5D">#REF!</definedName>
    <definedName name="RANGE5E">#REF!</definedName>
    <definedName name="RANGE6A">#REF!</definedName>
    <definedName name="RANGE6B">#REF!</definedName>
    <definedName name="RANGE6C">#REF!</definedName>
    <definedName name="RANGE6D">#REF!</definedName>
    <definedName name="RANGE6E">#REF!</definedName>
    <definedName name="RANGE7">#REF!</definedName>
    <definedName name="RANGE7A">#REF!</definedName>
    <definedName name="RANGE7B">#REF!</definedName>
    <definedName name="RANGE7C">#REF!</definedName>
    <definedName name="RANGE7D">#REF!</definedName>
    <definedName name="RANGE7E">#REF!</definedName>
    <definedName name="RANGE7F">#REF!</definedName>
    <definedName name="RANGE8">#REF!</definedName>
    <definedName name="RANGE8A">#REF!</definedName>
    <definedName name="RANGE8B">#REF!</definedName>
    <definedName name="RANGE9">#REF!</definedName>
    <definedName name="RANGE9A">#REF!</definedName>
    <definedName name="RANGE9B">#REF!</definedName>
    <definedName name="RANGE9C">#REF!</definedName>
    <definedName name="RANGE9D">#REF!</definedName>
    <definedName name="RANGE9E">#REF!</definedName>
    <definedName name="RANGE9F">#REF!</definedName>
    <definedName name="RANGE9G">#REF!</definedName>
    <definedName name="RE_CYR">'[13]SH EQUITY'!$C$14</definedName>
    <definedName name="RE_LYR">#REF!</definedName>
    <definedName name="ReceivablesDAT">#REF!</definedName>
    <definedName name="Recovery_Curves_From0">#REF!</definedName>
    <definedName name="Recovery_Thresholds">#REF!</definedName>
    <definedName name="REGION1">[39]Summary!$C$5</definedName>
    <definedName name="rename" localSheetId="0" hidden="1">{#N/A,#N/A,FALSE,"Aging Summary";#N/A,#N/A,FALSE,"Ratio Analysis";#N/A,#N/A,FALSE,"Test 120 Day Accts";#N/A,#N/A,FALSE,"Tickmarks"}</definedName>
    <definedName name="rename" hidden="1">{#N/A,#N/A,FALSE,"Aging Summary";#N/A,#N/A,FALSE,"Ratio Analysis";#N/A,#N/A,FALSE,"Test 120 Day Accts";#N/A,#N/A,FALSE,"Tickmarks"}</definedName>
    <definedName name="rename2" localSheetId="0" hidden="1">{#N/A,#N/A,FALSE,"Aging Summary";#N/A,#N/A,FALSE,"Ratio Analysis";#N/A,#N/A,FALSE,"Test 120 Day Accts";#N/A,#N/A,FALSE,"Tickmarks"}</definedName>
    <definedName name="rename2" hidden="1">{#N/A,#N/A,FALSE,"Aging Summary";#N/A,#N/A,FALSE,"Ratio Analysis";#N/A,#N/A,FALSE,"Test 120 Day Accts";#N/A,#N/A,FALSE,"Tickmarks"}</definedName>
    <definedName name="Reserve">[40]Assum!#REF!</definedName>
    <definedName name="Retail_CY01">#REF!</definedName>
    <definedName name="Retail_CY02">#REF!</definedName>
    <definedName name="Retail_Expense">#REF!</definedName>
    <definedName name="Retail_Provision">#REF!</definedName>
    <definedName name="Retail_Provision_CY02">#REF!</definedName>
    <definedName name="Retail_Total">#REF!</definedName>
    <definedName name="Retail_Total_CY02">#REF!</definedName>
    <definedName name="RETURN">#REF!</definedName>
    <definedName name="revenue">[4]!Unknown</definedName>
    <definedName name="REVTOGGLE">#REF!</definedName>
    <definedName name="rex">#REF!</definedName>
    <definedName name="RL_ENG">#REF!</definedName>
    <definedName name="ROE">[19]Assumptions!#REF!</definedName>
    <definedName name="ROL2C">#REF!</definedName>
    <definedName name="ROLA">[18]FX!#REF!</definedName>
    <definedName name="Roll_Rates">#REF!</definedName>
    <definedName name="RUB2C">#REF!</definedName>
    <definedName name="RUBA">[6]FX!#REF!</definedName>
    <definedName name="Run_Driver">#REF!</definedName>
    <definedName name="RWFA">[6]FX!#REF!</definedName>
    <definedName name="Sales">#REF!</definedName>
    <definedName name="Sales_by_cust">#REF!</definedName>
    <definedName name="Sales_Diff">#REF!</definedName>
    <definedName name="Sals_OT_Allows">#REF!</definedName>
    <definedName name="SAR2C">#REF!</definedName>
    <definedName name="SARA">[18]FX!#REF!</definedName>
    <definedName name="SB_PL_CYR">#REF!</definedName>
    <definedName name="SB_PL_LYR">#REF!</definedName>
    <definedName name="SB_RE_CYR">#REF!</definedName>
    <definedName name="SB_RE_LYR">#REF!</definedName>
    <definedName name="SBDA">[6]FX!#REF!</definedName>
    <definedName name="SCRA">[18]FX!#REF!</definedName>
    <definedName name="SDDA">[6]FX!#REF!</definedName>
    <definedName name="SEK2C">#REF!</definedName>
    <definedName name="SEKA">[18]FX!#REF!</definedName>
    <definedName name="Settlement_Curve_From1">#REF!</definedName>
    <definedName name="Settlement_Dates">#REF!</definedName>
    <definedName name="Settlement_Interest_Days">#REF!</definedName>
    <definedName name="SGD2C">#REF!</definedName>
    <definedName name="SGDA">[6]FX!#REF!</definedName>
    <definedName name="SH_CYR">'[13]NOTE PAY'!$C$12</definedName>
    <definedName name="SH_LYR">#REF!</definedName>
    <definedName name="SIT2C">#REF!</definedName>
    <definedName name="SITA">[18]FX!#REF!</definedName>
    <definedName name="Size">'[23]Conditional Formulae'!$C$46:$C$64</definedName>
    <definedName name="SJ_ENG">'[13]COP SOLD'!#REF!</definedName>
    <definedName name="SKK2C">#REF!</definedName>
    <definedName name="SKKA">[6]FX!#REF!</definedName>
    <definedName name="SL_ENG">#REF!</definedName>
    <definedName name="Slicer_Cohort">#N/A</definedName>
    <definedName name="Slicer_Cohort1">#N/A</definedName>
    <definedName name="Slicer_Cohort2">#N/A</definedName>
    <definedName name="Slicer_Metric">#N/A</definedName>
    <definedName name="Slicer_Segment">#N/A</definedName>
    <definedName name="Slicer_Segment1">#N/A</definedName>
    <definedName name="SLL2C">#REF!</definedName>
    <definedName name="SLLA">[18]FX!#REF!</definedName>
    <definedName name="SOL_Product_descrip">'[23]INDEX MATCH Solution'!$I$11:$I$150</definedName>
    <definedName name="SOMA">[6]FX!#REF!</definedName>
    <definedName name="Son_Tek_BS">#REF!</definedName>
    <definedName name="Son_Tek_IS">#REF!</definedName>
    <definedName name="SOSA">[18]FX!#REF!</definedName>
    <definedName name="SRG2C">#REF!</definedName>
    <definedName name="SRGA">[6]FX!#REF!</definedName>
    <definedName name="ssss">#REF!</definedName>
    <definedName name="STD_EXP">'[12]EMPLOY TAXES'!#REF!</definedName>
    <definedName name="STDA">[18]FX!#REF!</definedName>
    <definedName name="Sterling">#REF!</definedName>
    <definedName name="Sterlingsummary">#REF!</definedName>
    <definedName name="stuff" localSheetId="0" hidden="1">{"TOTAL",#N/A,FALSE,"A";"FISCAL94",#N/A,FALSE,"A";"FISCAL95",#N/A,FALSE,"A";"FISCAL96",#N/A,FALSE,"A";"misc page",#N/A,FALSE,"A"}</definedName>
    <definedName name="stuff" hidden="1">{"TOTAL",#N/A,FALSE,"A";"FISCAL94",#N/A,FALSE,"A";"FISCAL95",#N/A,FALSE,"A";"FISCAL96",#N/A,FALSE,"A";"misc page",#N/A,FALSE,"A"}</definedName>
    <definedName name="SUB_A">#REF!</definedName>
    <definedName name="SUB_B">#REF!</definedName>
    <definedName name="SUB_C">#REF!</definedName>
    <definedName name="Summary">#REF!</definedName>
    <definedName name="Sumoct">#REF!</definedName>
    <definedName name="SVC2C">#REF!</definedName>
    <definedName name="SVCA">[6]FX!#REF!</definedName>
    <definedName name="SWJ_ENG">#REF!</definedName>
    <definedName name="SYP2C">#REF!</definedName>
    <definedName name="SYPA">[18]FX!#REF!</definedName>
    <definedName name="SYS_ENG">#REF!</definedName>
    <definedName name="SZL2C">#REF!</definedName>
    <definedName name="SZLA">[6]FX!#REF!</definedName>
    <definedName name="t">#REF!</definedName>
    <definedName name="Taxation">#REF!</definedName>
    <definedName name="THB2C">#REF!</definedName>
    <definedName name="THBA">[18]FX!#REF!</definedName>
    <definedName name="TITLES">#REF!</definedName>
    <definedName name="TND2C">#REF!</definedName>
    <definedName name="TNDA">[6]FX!#REF!</definedName>
    <definedName name="Toggle">[40]Assum!#REF!</definedName>
    <definedName name="Top50Sales">#REF!</definedName>
    <definedName name="TOPA">[18]FX!#REF!</definedName>
    <definedName name="TopUps_Cashflow_Grid">#REF!</definedName>
    <definedName name="TopUps_Curve_From1">#REF!</definedName>
    <definedName name="Total_Costs">#REF!</definedName>
    <definedName name="Total_Remaining_Balance_From1">#REF!</definedName>
    <definedName name="Trading_profit__as_published">#REF!</definedName>
    <definedName name="TRANSFER10">#REF!</definedName>
    <definedName name="TRANSFER10A">#REF!</definedName>
    <definedName name="TRANSFER10B">#REF!</definedName>
    <definedName name="TRANSFER11A">#REF!</definedName>
    <definedName name="TRANSFER12">#REF!</definedName>
    <definedName name="TRANSFER12A">#REF!</definedName>
    <definedName name="TRANSFER12B">#REF!</definedName>
    <definedName name="TRANSFER12C">#REF!</definedName>
    <definedName name="TRANSFER12D">#REF!</definedName>
    <definedName name="TRANSFER13A">#REF!</definedName>
    <definedName name="TRANSFER13B">#REF!</definedName>
    <definedName name="TRANSFER13C">#REF!</definedName>
    <definedName name="TRANSFER13D">#REF!</definedName>
    <definedName name="TRANSFER13E">#REF!</definedName>
    <definedName name="TRANSFER13F">#REF!</definedName>
    <definedName name="TRANSFER13G">#REF!</definedName>
    <definedName name="TRANSFER13H">#REF!</definedName>
    <definedName name="TRANSFER13I">#REF!</definedName>
    <definedName name="TRANSFER14A">#REF!</definedName>
    <definedName name="TRANSFER14B">#REF!</definedName>
    <definedName name="TRANSFER14C">#REF!</definedName>
    <definedName name="TRANSFER14D">#REF!</definedName>
    <definedName name="TRANSFER14E">#REF!</definedName>
    <definedName name="TRANSFER14F">#REF!</definedName>
    <definedName name="TRANSFER14G">#REF!</definedName>
    <definedName name="TRANSFER14H">#REF!</definedName>
    <definedName name="TRANSFER14I">#REF!</definedName>
    <definedName name="TRANSFER14J">#REF!</definedName>
    <definedName name="TRANSFER15">#REF!</definedName>
    <definedName name="TRANSFER15A">#REF!</definedName>
    <definedName name="TRANSFER15B">#REF!</definedName>
    <definedName name="TRANSFER16A">#REF!</definedName>
    <definedName name="TRANSFER16B">#REF!</definedName>
    <definedName name="TRANSFER17A">#REF!</definedName>
    <definedName name="TRANSFER17B">#REF!</definedName>
    <definedName name="TRANSFER17C">#REF!</definedName>
    <definedName name="TRANSFER18A">#REF!</definedName>
    <definedName name="TRANSFER18B">#REF!</definedName>
    <definedName name="TRANSFER18C">#REF!</definedName>
    <definedName name="TRANSFER18D">#REF!</definedName>
    <definedName name="TRANSFER19A">#REF!</definedName>
    <definedName name="TRANSFER19B">#REF!</definedName>
    <definedName name="TRANSFER19C">#REF!</definedName>
    <definedName name="TRANSFER19D">#REF!</definedName>
    <definedName name="TRANSFER19E">#REF!</definedName>
    <definedName name="TRANSFER19F">#REF!</definedName>
    <definedName name="TRANSFER1A">#REF!</definedName>
    <definedName name="TRANSFER1B">#REF!</definedName>
    <definedName name="TRANSFER1C">#REF!</definedName>
    <definedName name="TRANSFER1D">#REF!</definedName>
    <definedName name="TRANSFER1E">#REF!</definedName>
    <definedName name="TRANSFER1F">#REF!</definedName>
    <definedName name="TRANSFER1G">#REF!</definedName>
    <definedName name="TRANSFER1H">#REF!</definedName>
    <definedName name="TRANSFER20A">#REF!</definedName>
    <definedName name="TRANSFER20B">#REF!</definedName>
    <definedName name="TRANSFER21A">#REF!</definedName>
    <definedName name="TRANSFER21B">#REF!</definedName>
    <definedName name="TRANSFER21C">#REF!</definedName>
    <definedName name="TRANSFER21D">#REF!</definedName>
    <definedName name="TRANSFER2A">#REF!</definedName>
    <definedName name="TRANSFER2B">#REF!</definedName>
    <definedName name="TRANSFER2C">#REF!</definedName>
    <definedName name="TRANSFER2D">#REF!</definedName>
    <definedName name="TRANSFER3A">#REF!</definedName>
    <definedName name="TRANSFER3B">#REF!</definedName>
    <definedName name="TRANSFER3C">#REF!</definedName>
    <definedName name="TRANSFER3D">#REF!</definedName>
    <definedName name="TRANSFER3E">#REF!</definedName>
    <definedName name="TRANSFER4A">#REF!</definedName>
    <definedName name="TRANSFER4B">#REF!</definedName>
    <definedName name="TRANSFER4C">#REF!</definedName>
    <definedName name="TRANSFER4D">#REF!</definedName>
    <definedName name="TRANSFER4E">#REF!</definedName>
    <definedName name="TRANSFER5A">#REF!</definedName>
    <definedName name="TRANSFER5B">#REF!</definedName>
    <definedName name="TRANSFER5C">#REF!</definedName>
    <definedName name="TRANSFER5D">#REF!</definedName>
    <definedName name="TRANSFER5E">#REF!</definedName>
    <definedName name="TRANSFER6A">#REF!</definedName>
    <definedName name="TRANSFER6B">#REF!</definedName>
    <definedName name="TRANSFER6C">#REF!</definedName>
    <definedName name="TRANSFER6D">#REF!</definedName>
    <definedName name="TRANSFER6E">#REF!</definedName>
    <definedName name="TRANSFER7">#REF!</definedName>
    <definedName name="TRANSFER7A">#REF!</definedName>
    <definedName name="TRANSFER7B">#REF!</definedName>
    <definedName name="TRANSFER7C">#REF!</definedName>
    <definedName name="TRANSFER7D">#REF!</definedName>
    <definedName name="TRANSFER7E">#REF!</definedName>
    <definedName name="TRANSFER7F">#REF!</definedName>
    <definedName name="TRANSFER8">#REF!</definedName>
    <definedName name="TRANSFER8A">#REF!</definedName>
    <definedName name="TRANSFER8B">#REF!</definedName>
    <definedName name="TRANSFER8C">#REF!</definedName>
    <definedName name="TRANSFER8D">#REF!</definedName>
    <definedName name="TRANSFER8E">#REF!</definedName>
    <definedName name="TRANSFER8F">#REF!</definedName>
    <definedName name="TRANSFER8G">#REF!</definedName>
    <definedName name="TRANSFER9A">#REF!</definedName>
    <definedName name="TRANSFER9B">#REF!</definedName>
    <definedName name="TRANSFER9C">#REF!</definedName>
    <definedName name="TRANSFER9D">#REF!</definedName>
    <definedName name="TRANSFER9E">#REF!</definedName>
    <definedName name="trigger_all">#REF!</definedName>
    <definedName name="TRL2C">#REF!</definedName>
    <definedName name="TRLA">[6]FX!#REF!</definedName>
    <definedName name="TRY2C">#REF!</definedName>
    <definedName name="TRYA">[16]FX!$I$109</definedName>
    <definedName name="TRYC">[16]FX!$G$109</definedName>
    <definedName name="TS_ENG">#REF!</definedName>
    <definedName name="TTD2C">#REF!</definedName>
    <definedName name="TTDA">[6]FX!#REF!</definedName>
    <definedName name="TWD2C">#REF!</definedName>
    <definedName name="TWDA">[18]FX!#REF!</definedName>
    <definedName name="Type">'[41]Maintenance Work Order'!#REF!</definedName>
    <definedName name="TZS2C">#REF!</definedName>
    <definedName name="TZSA">[6]FX!#REF!</definedName>
    <definedName name="UAH2C">#REF!</definedName>
    <definedName name="UAHA">[18]FX!#REF!</definedName>
    <definedName name="UGXA">[6]FX!#REF!</definedName>
    <definedName name="UK_BS">#REF!</definedName>
    <definedName name="UK_IS">#REF!</definedName>
    <definedName name="UK_IS_QTD">#REF!</definedName>
    <definedName name="Untitled">#REF!</definedName>
    <definedName name="USD">#REF!</definedName>
    <definedName name="USD2C">#REF!</definedName>
    <definedName name="USDA">[42]FX!$I$114</definedName>
    <definedName name="USDAPY">[20]FX!$O$115</definedName>
    <definedName name="USDC">[42]FX!$G$114</definedName>
    <definedName name="USDDec">#REF!</definedName>
    <definedName name="USDJan">#REF!</definedName>
    <definedName name="USDNov">#REF!</definedName>
    <definedName name="USDO">[43]FX!$K$114</definedName>
    <definedName name="USDoct">#REF!</definedName>
    <definedName name="USDSep">#REF!</definedName>
    <definedName name="UYU2C">#REF!</definedName>
    <definedName name="UYUA">[6]FX!#REF!</definedName>
    <definedName name="UZS2C">#REF!</definedName>
    <definedName name="UZSA">[18]FX!#REF!</definedName>
    <definedName name="Valid_Show" localSheetId="0">[4]!Unknown</definedName>
    <definedName name="Valid_Show">[4]!Unknown</definedName>
    <definedName name="Valid_Values">#REF!</definedName>
    <definedName name="Variables">#REF!</definedName>
    <definedName name="VEB2C">#REF!</definedName>
    <definedName name="VEBA">[6]FX!#REF!</definedName>
    <definedName name="VEFC">[16]FX!$G$119</definedName>
    <definedName name="version">0.1</definedName>
    <definedName name="VEVBUD">#REF!</definedName>
    <definedName name="VEVEY">#REF!</definedName>
    <definedName name="Victory_BS">#REF!</definedName>
    <definedName name="Victory_IS">#REF!</definedName>
    <definedName name="Victory_IS_QTD">#REF!</definedName>
    <definedName name="VLC_Fixed">#REF!</definedName>
    <definedName name="VLC_Variable">#REF!</definedName>
    <definedName name="VND2C">#REF!</definedName>
    <definedName name="VNDA">[18]FX!#REF!</definedName>
    <definedName name="VOTA">[6]FX!#REF!</definedName>
    <definedName name="VRC_ENG">#REF!</definedName>
    <definedName name="VUVA">[18]FX!#REF!</definedName>
    <definedName name="WB_ENG">#REF!</definedName>
    <definedName name="WHA_ENG">#REF!</definedName>
    <definedName name="WIP_CYR">#REF!</definedName>
    <definedName name="WIP_LYR">#REF!</definedName>
    <definedName name="WJ_ENG">#REF!</definedName>
    <definedName name="Woods" hidden="1">#REF!</definedName>
    <definedName name="wrn.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balance._.sheet." localSheetId="0" hidden="1">{"bs",#N/A,FALSE,"SCF"}</definedName>
    <definedName name="wrn.balance._.sheet." hidden="1">{"bs",#N/A,FALSE,"SCF"}</definedName>
    <definedName name="wrn.Exam._.Workpapers._.1." localSheetId="0"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Exam._.Workpapers._.1." hidden="1">{#N/A,#N/A,TRUE,"Summary Sheet (100)";"BBase1",#N/A,TRUE,"Borr. Base Calc. (120)";"BBase2",#N/A,TRUE,"Borr. Base Calc. (120)";#N/A,#N/A,TRUE,"Inel. Collateral Comp. (120A)";#N/A,#N/A,TRUE,"Inel. Collateral Comp (120B)";#N/A,#N/A,TRUE,"Ineligible Categories (120C)";#N/A,#N/A,TRUE,"Excessive Delinquencies (120D)";#N/A,#N/A,TRUE,"Cash Collateral Deposits (305)";#N/A,#N/A,TRUE,"Cash Receipts (310)";#N/A,#N/A,TRUE,"Activity Statistics (400)";#N/A,#N/A,TRUE,"Dilution Analysis (400A)";#N/A,#N/A,TRUE,"Journal Entries (400B)";#N/A,#N/A,TRUE,"Accts Rec Agings (410)";#N/A,#N/A,TRUE,"Concentrations Analysis (420)";#N/A,#N/A,TRUE,"Delinquent Accounts (430)";#N/A,#N/A,TRUE,"Aging Flow Cash Appl (431)";"CMem1",#N/A,TRUE,"Credit Memo Analysis (440)";"CMem2",#N/A,TRUE,"Credit Memo Analysis (440)";#N/A,#N/A,TRUE,"Notes Receivable (460)";#N/A,#N/A,TRUE,"Inventory Analysis (500)";#N/A,#N/A,TRUE,"Inventory Detail (510)";#N/A,#N/A,TRUE,"Inventory Locations (512)";#N/A,#N/A,TRUE,"Inventory Test Count (520)";#N/A,#N/A,TRUE,"Test Inventory Records (530)";#N/A,#N/A,TRUE,"Gross Profit Analysis (540)";#N/A,#N/A,TRUE,"Physical Count Anal (550)";#N/A,#N/A,TRUE,"Inv Roll Forward &amp; Recon (560)";#N/A,#N/A,TRUE,"Slow-Moving Analysis (580)";#N/A,#N/A,TRUE,"Reconciliation (700)";#N/A,#N/A,TRUE,"Accounts Payable (805)";#N/A,#N/A,TRUE,"Past Due AP &amp; Held Cks (815)";#N/A,#N/A,TRUE,"Non-Trade Liabilities (900)";#N/A,#N/A,TRUE,"Tax Liabilities (910)"}</definedName>
    <definedName name="wrn.Financials." localSheetId="0" hidden="1">{"BSCOMPARE",#N/A,FALSE,"Bal Sheet";"BSASCONSOL",#N/A,FALSE,"Bal Sheet";"BSLICONSOL",#N/A,FALSE,"Bal Sheet";"incactplan",#N/A,FALSE,"Inc Stmt";"inccompare",#N/A,FALSE,"Inc Stmt";"incconsol",#N/A,FALSE,"Inc Stmt";"incconsolqtd",#N/A,FALSE,"Inc Stmt";"incconsolytd",#N/A,FALSE,"Inc Stmt";"sumysiinc",#N/A,FALSE,"Inc Stmt";"sumysoinc",#N/A,FALSE,"Inc Stmt";"sumincmos",#N/A,FALSE,"Inc Stmt";"sumincltd",#N/A,FALSE,"Inc Stmt";"sumbscompare",#N/A,FALSE,"Bal Sheet"}</definedName>
    <definedName name="wrn.Financials." hidden="1">{"BSCOMPARE",#N/A,FALSE,"Bal Sheet";"BSASCONSOL",#N/A,FALSE,"Bal Sheet";"BSLICONSOL",#N/A,FALSE,"Bal Sheet";"incactplan",#N/A,FALSE,"Inc Stmt";"inccompare",#N/A,FALSE,"Inc Stmt";"incconsol",#N/A,FALSE,"Inc Stmt";"incconsolqtd",#N/A,FALSE,"Inc Stmt";"incconsolytd",#N/A,FALSE,"Inc Stmt";"sumysiinc",#N/A,FALSE,"Inc Stmt";"sumysoinc",#N/A,FALSE,"Inc Stmt";"sumincmos",#N/A,FALSE,"Inc Stmt";"sumincltd",#N/A,FALSE,"Inc Stmt";"sumbscompare",#N/A,FALSE,"Bal Sheet"}</definedName>
    <definedName name="wrn.GRAPHDEB." localSheetId="0" hidden="1">{"Allemagne",#N/A,FALSE,"Allemagne";"Espagne",#N/A,FALSE,"Espagne ";"France",#N/A,FALSE,"France";"R.-Uni",#N/A,FALSE,"Royaume Uni";"Italie",#N/A,FALSE,"Italie ";"Suisse",#N/A,FALSE,"Suisse ";"Japon",#N/A,FALSE,"Japon ";"Philippines",#N/A,FALSE,"Philippines ";"Australie",#N/A,FALSE,"Australie";"Canada",#N/A,FALSE,"Canada";"USA",#N/A,FALSE,"USA";"Mexique",#N/A,FALSE,"Mexique";"Brésil",#N/A,FALSE,"Bresil";"Stock.tot",#N/A,FALSE,"STOCKS TOT"}</definedName>
    <definedName name="wrn.GRAPHDEB." hidden="1">{"Allemagne",#N/A,FALSE,"Allemagne";"Espagne",#N/A,FALSE,"Espagne ";"France",#N/A,FALSE,"France";"R.-Uni",#N/A,FALSE,"Royaume Uni";"Italie",#N/A,FALSE,"Italie ";"Suisse",#N/A,FALSE,"Suisse ";"Japon",#N/A,FALSE,"Japon ";"Philippines",#N/A,FALSE,"Philippines ";"Australie",#N/A,FALSE,"Australie";"Canada",#N/A,FALSE,"Canada";"USA",#N/A,FALSE,"USA";"Mexique",#N/A,FALSE,"Mexique";"Brésil",#N/A,FALSE,"Bresil";"Stock.tot",#N/A,FALSE,"STOCKS TOT"}</definedName>
    <definedName name="wrn.JANI._.REBATES." localSheetId="0" hidden="1">{"TOTAL",#N/A,FALSE,"A";"FISCAL94",#N/A,FALSE,"A";"FISCAL95",#N/A,FALSE,"A";"FISCAL96",#N/A,FALSE,"A";"misc page",#N/A,FALSE,"A"}</definedName>
    <definedName name="wrn.JANI._.REBATES." hidden="1">{"TOTAL",#N/A,FALSE,"A";"FISCAL94",#N/A,FALSE,"A";"FISCAL95",#N/A,FALSE,"A";"FISCAL96",#N/A,FALSE,"A";"misc page",#N/A,FALSE,"A"}</definedName>
    <definedName name="wrn.JAQUET." localSheetId="0" hidden="1">{"PAGE1",#N/A,FALSE,"RAPPORT";"PAGE2",#N/A,FALSE,"RAPPORT";"PAGE3",#N/A,FALSE,"RAPPORT"}</definedName>
    <definedName name="wrn.JAQUET." hidden="1">{"PAGE1",#N/A,FALSE,"RAPPORT";"PAGE2",#N/A,FALSE,"RAPPORT";"PAGE3",#N/A,FALSE,"RAPPORT"}</definedName>
    <definedName name="wrn.LBO._.Model._.Output." localSheetId="0" hidden="1">{#N/A,#N/A,FALSE,"Cover";#N/A,#N/A,FALSE,"Summary";#N/A,#N/A,FALSE,"IS";#N/A,#N/A,FALSE,"CF";#N/A,#N/A,FALSE,"BS";#N/A,#N/A,FALSE,"Detail";#N/A,#N/A,FALSE,"IRR"}</definedName>
    <definedName name="wrn.LBO._.Model._.Output." hidden="1">{#N/A,#N/A,FALSE,"Cover";#N/A,#N/A,FALSE,"Summary";#N/A,#N/A,FALSE,"IS";#N/A,#N/A,FALSE,"CF";#N/A,#N/A,FALSE,"BS";#N/A,#N/A,FALSE,"Detail";#N/A,#N/A,FALSE,"IRR"}</definedName>
    <definedName name="wrn.Print._.OTI._.report." localSheetId="0" hidden="1">{#N/A,#N/A,FALSE,"SUMM";#N/A,#N/A,FALSE,"NESN";#N/A,#N/A,FALSE,"CSGN";#N/A,#N/A,FALSE,"SL";#N/A,#N/A,FALSE,"GOLD"}</definedName>
    <definedName name="wrn.Print._.OTI._.report." hidden="1">{#N/A,#N/A,FALSE,"SUMM";#N/A,#N/A,FALSE,"NESN";#N/A,#N/A,FALSE,"CSGN";#N/A,#N/A,FALSE,"SL";#N/A,#N/A,FALSE,"GOLD"}</definedName>
    <definedName name="wrn.Printrectocb1ca." localSheetId="0" hidden="1">{#N/A,#N/A,FALSE,"RECTO CB1(C.A.)"}</definedName>
    <definedName name="wrn.Printrectocb1ca." hidden="1">{#N/A,#N/A,FALSE,"RECTO CB1(C.A.)"}</definedName>
    <definedName name="wrn.rectocb1a." localSheetId="0" hidden="1">{#N/A,#N/A,FALSE,"RECTO CB1 ANN."}</definedName>
    <definedName name="wrn.rectocb1a." hidden="1">{#N/A,#N/A,FALSE,"RECTO CB1 ANN."}</definedName>
    <definedName name="wrn.rectocb1m." localSheetId="0" hidden="1">{#N/A,#N/A,FALSE,"RECTO CB1(M)"}</definedName>
    <definedName name="wrn.rectocb1m." hidden="1">{#N/A,#N/A,FALSE,"RECTO CB1(M)"}</definedName>
    <definedName name="wrn.rectocb1t." localSheetId="0" hidden="1">{#N/A,#N/A,FALSE,"RECTO CB1(T)"}</definedName>
    <definedName name="wrn.rectocb1t." hidden="1">{#N/A,#N/A,FALSE,"RECTO CB1(T)"}</definedName>
    <definedName name="wrn.rectocb2." localSheetId="0" hidden="1">{#N/A,#N/A,FALSE,"RECTO CB2"}</definedName>
    <definedName name="wrn.rectocb2." hidden="1">{#N/A,#N/A,FALSE,"RECTO CB2"}</definedName>
    <definedName name="wrn.twofin." localSheetId="0" hidden="1">{"bscompare",#N/A,FALSE,"Bal Sheet"}</definedName>
    <definedName name="wrn.twofin." hidden="1">{"bscompare",#N/A,FALSE,"Bal Sheet"}</definedName>
    <definedName name="wrn.versocb1." localSheetId="0" hidden="1">{#N/A,#N/A,FALSE,"VERSO CB1"}</definedName>
    <definedName name="wrn.versocb1." hidden="1">{#N/A,#N/A,FALSE,"VERSO CB1"}</definedName>
    <definedName name="WSTA">[6]FX!#REF!</definedName>
    <definedName name="wv.FileType.">"AUDIT_WKPR"</definedName>
    <definedName name="x">#REF!</definedName>
    <definedName name="XAD2C">#REF!</definedName>
    <definedName name="XADA">[18]FX!#REF!</definedName>
    <definedName name="XAF2C">#REF!</definedName>
    <definedName name="XAFA">[6]FX!#REF!</definedName>
    <definedName name="XCD2C">#REF!</definedName>
    <definedName name="XCDA">[6]FX!#REF!</definedName>
    <definedName name="XEU2C">#REF!</definedName>
    <definedName name="XEUA">[6]FX!#REF!</definedName>
    <definedName name="XOF2C">#REF!</definedName>
    <definedName name="XOFA">[6]FX!#REF!</definedName>
    <definedName name="XPF2C">#REF!</definedName>
    <definedName name="XPFA">[6]FX!#REF!</definedName>
    <definedName name="Year">#REF!</definedName>
    <definedName name="YER2C">#REF!</definedName>
    <definedName name="YERA">[6]FX!#REF!</definedName>
    <definedName name="YSI_HK_BS">#REF!</definedName>
    <definedName name="YSI_HK_IS">#REF!</definedName>
    <definedName name="YSI_HK_IS_QTD">#REF!</definedName>
    <definedName name="YSI_Japan_BS">#REF!</definedName>
    <definedName name="YSI_Japan_IS">#REF!</definedName>
    <definedName name="YSI_Japan_IS_QTD">#REF!</definedName>
    <definedName name="YSIE_BS">#REF!</definedName>
    <definedName name="YSIE_IS">#REF!</definedName>
    <definedName name="YSIE_IS_QTD">#REF!</definedName>
    <definedName name="YSIS_BS">#REF!</definedName>
    <definedName name="YSIS_IS">#REF!</definedName>
    <definedName name="YSIS_IS_QTD">#REF!</definedName>
    <definedName name="ytd">#REF!</definedName>
    <definedName name="YUM2C">#REF!</definedName>
    <definedName name="YUMA">[6]FX!#REF!</definedName>
    <definedName name="z">#REF!</definedName>
    <definedName name="ZAR2C">#REF!</definedName>
    <definedName name="ZARA">[6]FX!#REF!</definedName>
    <definedName name="ZMK2C">#REF!</definedName>
    <definedName name="ZMKA">[6]FX!#REF!</definedName>
    <definedName name="Zone">"02"</definedName>
    <definedName name="ZWD2C">#REF!</definedName>
    <definedName name="ZWDA">[6]FX!#REF!</definedName>
  </definedNames>
  <calcPr calcId="191028"/>
  <pivotCaches>
    <pivotCache cacheId="25" r:id="rId50"/>
    <pivotCache cacheId="26" r:id="rId51"/>
    <pivotCache cacheId="27" r:id="rId52"/>
    <pivotCache cacheId="28" r:id="rId53"/>
    <pivotCache cacheId="29" r:id="rId54"/>
  </pivotCaches>
  <extLst>
    <ext xmlns:x14="http://schemas.microsoft.com/office/spreadsheetml/2009/9/main" uri="{876F7934-8845-4945-9796-88D515C7AA90}">
      <x14:pivotCaches>
        <pivotCache cacheId="30" r:id="rId55"/>
        <pivotCache cacheId="31" r:id="rId56"/>
        <pivotCache cacheId="32" r:id="rId57"/>
      </x14:pivotCaches>
    </ext>
    <ext xmlns:x14="http://schemas.microsoft.com/office/spreadsheetml/2009/9/main" uri="{BBE1A952-AA13-448e-AADC-164F8A28A991}">
      <x14:slicerCaches>
        <x14:slicerCache r:id="rId58"/>
        <x14:slicerCache r:id="rId59"/>
        <x14:slicerCache r:id="rId60"/>
        <x14:slicerCache r:id="rId61"/>
        <x14:slicerCache r:id="rId62"/>
        <x14:slicerCache r:id="rId6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_Raw 1_fc3e7fa0-67a3-4471-94dd-a6bd654b1551" name="Fact_Raw 1" connection="Query - Fact_Raw(1)"/>
          <x15:modelTable id="Forecast_Curves  2_6cea9f8f-92bf-4405-b922-365ed7d47243" name="Forecast_Curves  2" connection="Query - Forecast_Curves (2)"/>
          <x15:modelTable id="Forecast_Curves 1_4f7b29d2-9612-40b8-bd81-0d8f3ce3ebe9" name="Forecast_Curves 1" connection="Query - Forecast_Curves(1)"/>
          <x15:modelTable id="Fact_Raw 2_41c052e8-c9a0-4e34-84b9-240e4bdaa72f" name="Fact_Raw 2" connection="Query - Fact_Raw(2)"/>
          <x15:modelTable id="Fact_Raw_Base_51b64e0e-81cf-484f-99fc-adeff5fe6286" name="Fact_Raw_Base" connection="Query - Fact_Raw_Base"/>
          <x15:modelTable id="Forecast_Curves_a06ea529-4a2a-4b78-9d1c-d38d5635ee90" name="Forecast_Curves" connection="Query - Forecast_Curves"/>
          <x15:modelTable id="Fact_Raw_a8b334c2-8dcc-4d55-9963-e9aa1798c644" name="Fact_Raw" connection="Query - Fact_Raw(3)"/>
          <x15:modelTable id="Curves_Rates_Long_263a61f6-bb7c-4557-86ce-2fcc9884507f" name="Curves_Rates_Long" connection="Query - Curves_Rates_Long"/>
          <x15:modelTable id="A" name="measure" connection="WorksheetConnection_FB BB Forecast 7 - Jack.xlsx!Measures"/>
          <x15:modelTable id="Forecast_Approach_Map" name="Forecast_Approach_Map" connection="WorksheetConnection_FB BB Forecast - BackBook (all onBS) 4th Nov.xlsx!Forecast_Approach_Map"/>
        </x15:modelTables>
        <x15:extLst>
          <ext xmlns:x16="http://schemas.microsoft.com/office/spreadsheetml/2014/11/main" uri="{9835A34E-60A6-4A7C-AAB8-D5F71C897F49}">
            <x16:modelTimeGroupings>
              <x16:modelTimeGrouping tableName="Fact_Raw 1" columnName="Cohort" columnId="Cohort">
                <x16:calculatedTimeColumn columnName="Cohort (Year)" columnId="Cohort (Year)" contentType="years" isSelected="1"/>
                <x16:calculatedTimeColumn columnName="Cohort (Quarter)" columnId="Cohort (Quarter)" contentType="quarters" isSelected="1"/>
                <x16:calculatedTimeColumn columnName="Cohort (Month Index)" columnId="Cohort (Month Index)" contentType="monthsindex" isSelected="1"/>
                <x16:calculatedTimeColumn columnName="Cohort (Month)" columnId="Cohort (Month)" contentType="months" isSelected="1"/>
              </x16:modelTimeGrouping>
              <x16:modelTimeGrouping tableName="Forecast_Curves  2" columnName="ForecastMonth" columnId="ForecastMonth">
                <x16:calculatedTimeColumn columnName="ForecastMonth (Year)" columnId="ForecastMonth (Year)" contentType="years" isSelected="1"/>
                <x16:calculatedTimeColumn columnName="ForecastMonth (Quarter)" columnId="ForecastMonth (Quarter)" contentType="quarters" isSelected="1"/>
                <x16:calculatedTimeColumn columnName="ForecastMonth (Month Index)" columnId="ForecastMonth (Month Index)" contentType="monthsindex" isSelected="1"/>
                <x16:calculatedTimeColumn columnName="ForecastMonth (Month)" columnId="ForecastMonth (Month)" contentType="months" isSelected="1"/>
              </x16:modelTimeGrouping>
              <x16:modelTimeGrouping tableName="Forecast_Curves 1" columnName="ForecastMonth" columnId="ForecastMonth">
                <x16:calculatedTimeColumn columnName="ForecastMonth (Year)" columnId="ForecastMonth (Year)" contentType="years" isSelected="1"/>
                <x16:calculatedTimeColumn columnName="ForecastMonth (Quarter)" columnId="ForecastMonth (Quarter)" contentType="quarters" isSelected="1"/>
                <x16:calculatedTimeColumn columnName="ForecastMonth (Month Index)" columnId="ForecastMonth (Month Index)" contentType="monthsindex" isSelected="1"/>
                <x16:calculatedTimeColumn columnName="ForecastMonth (Month)" columnId="ForecastMonth (Month)" contentType="months" isSelected="1"/>
              </x16:modelTimeGrouping>
              <x16:modelTimeGrouping tableName="Forecast_Curves" columnName="ForecastMonth" columnId="ForecastMonth">
                <x16:calculatedTimeColumn columnName="ForecastMonth (Year)" columnId="ForecastMonth (Year)" contentType="years" isSelected="1"/>
                <x16:calculatedTimeColumn columnName="ForecastMonth (Quarter)" columnId="ForecastMonth (Quarter)" contentType="quarters" isSelected="1"/>
                <x16:calculatedTimeColumn columnName="ForecastMonth (Month Index)" columnId="ForecastMonth (Month Index)" contentType="monthsindex" isSelected="1"/>
                <x16:calculatedTimeColumn columnName="ForecastMonth (Month)" columnId="ForecastMonth (Month)" contentType="months" isSelected="1"/>
              </x16:modelTimeGrouping>
              <x16:modelTimeGrouping tableName="Fact_Raw 2" columnName="CalendarMonth" columnId="CalendarMonth">
                <x16:calculatedTimeColumn columnName="CalendarMonth (Year)" columnId="CalendarMonth (Year)" contentType="years" isSelected="1"/>
                <x16:calculatedTimeColumn columnName="CalendarMonth (Quarter)" columnId="CalendarMonth (Quarter)" contentType="quarters" isSelected="1"/>
                <x16:calculatedTimeColumn columnName="CalendarMonth (Month Index)" columnId="CalendarMonth (Month Index)" contentType="monthsindex" isSelected="1"/>
                <x16:calculatedTimeColumn columnName="CalendarMonth (Month)" columnId="CalendarMonth (Month)" contentType="months" isSelected="1"/>
              </x16:modelTimeGrouping>
              <x16:modelTimeGrouping tableName="Fact_Raw" columnName="CalendarMonth" columnId="CalendarMonth">
                <x16:calculatedTimeColumn columnName="CalendarMonth (Year)" columnId="CalendarMonth (Year)" contentType="years" isSelected="1"/>
                <x16:calculatedTimeColumn columnName="CalendarMonth (Quarter)" columnId="CalendarMonth (Quarter)" contentType="quarters" isSelected="1"/>
                <x16:calculatedTimeColumn columnName="CalendarMonth (Month Index)" columnId="CalendarMonth (Month Index)" contentType="monthsindex" isSelected="1"/>
                <x16:calculatedTimeColumn columnName="CalendarMonth (Month)" columnId="CalendarMonth (Month)" contentType="months" isSelected="1"/>
              </x16:modelTimeGrouping>
              <x16:modelTimeGrouping tableName="Fact_Raw 1" columnName="CalendarMonth" columnId="CalendarMonth">
                <x16:calculatedTimeColumn columnName="CalendarMonth (Year)" columnId="CalendarMonth (Year)" contentType="years" isSelected="1"/>
                <x16:calculatedTimeColumn columnName="CalendarMonth (Quarter)" columnId="CalendarMonth (Quarter)" contentType="quarters" isSelected="1"/>
                <x16:calculatedTimeColumn columnName="CalendarMonth (Month Index)" columnId="CalendarMonth (Month Index)" contentType="monthsindex" isSelected="1"/>
                <x16:calculatedTimeColumn columnName="CalendarMonth (Month)" columnId="CalendarMonth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Q352" i="228" l="1"/>
  <c r="AP352" i="228"/>
  <c r="AO352" i="228"/>
  <c r="AN352" i="228"/>
  <c r="AM352" i="228"/>
  <c r="AL352" i="228"/>
  <c r="AK352" i="228"/>
  <c r="AJ352" i="228"/>
  <c r="AI352" i="228"/>
  <c r="AH352" i="228"/>
  <c r="AG352" i="228"/>
  <c r="AF352" i="228"/>
  <c r="AE352" i="228"/>
  <c r="AD352" i="228"/>
  <c r="AC352" i="228"/>
  <c r="AB352" i="228"/>
  <c r="AA352" i="228"/>
  <c r="Z352" i="228"/>
  <c r="Y352" i="228"/>
  <c r="X352" i="228"/>
  <c r="W352" i="228"/>
  <c r="V352" i="228"/>
  <c r="U352" i="228"/>
  <c r="T352" i="228"/>
  <c r="S352" i="228"/>
  <c r="R352" i="228"/>
  <c r="Q352" i="228"/>
  <c r="P352" i="228"/>
  <c r="O352" i="228"/>
  <c r="N352" i="228"/>
  <c r="M352" i="228"/>
  <c r="L352" i="228"/>
  <c r="K352" i="228"/>
  <c r="J352" i="228"/>
  <c r="I352" i="228"/>
  <c r="H352" i="228"/>
  <c r="G352" i="228"/>
  <c r="F352" i="228"/>
  <c r="E352" i="228"/>
  <c r="D352" i="228"/>
  <c r="AQ351" i="228"/>
  <c r="AP351" i="228"/>
  <c r="AO351" i="228"/>
  <c r="AN351" i="228"/>
  <c r="AM351" i="228"/>
  <c r="AL351" i="228"/>
  <c r="AK351" i="228"/>
  <c r="AJ351" i="228"/>
  <c r="AI351" i="228"/>
  <c r="AH351" i="228"/>
  <c r="AG351" i="228"/>
  <c r="AF351" i="228"/>
  <c r="AE351" i="228"/>
  <c r="AD351" i="228"/>
  <c r="AC351" i="228"/>
  <c r="AB351" i="228"/>
  <c r="AA351" i="228"/>
  <c r="Z351" i="228"/>
  <c r="Y351" i="228"/>
  <c r="X351" i="228"/>
  <c r="W351" i="228"/>
  <c r="V351" i="228"/>
  <c r="U351" i="228"/>
  <c r="T351" i="228"/>
  <c r="S351" i="228"/>
  <c r="R351" i="228"/>
  <c r="Q351" i="228"/>
  <c r="P351" i="228"/>
  <c r="O351" i="228"/>
  <c r="N351" i="228"/>
  <c r="M351" i="228"/>
  <c r="L351" i="228"/>
  <c r="K351" i="228"/>
  <c r="J351" i="228"/>
  <c r="I351" i="228"/>
  <c r="H351" i="228"/>
  <c r="G351" i="228"/>
  <c r="F351" i="228"/>
  <c r="E351" i="228"/>
  <c r="D351" i="228"/>
  <c r="AQ350" i="228"/>
  <c r="AP350" i="228"/>
  <c r="AO350" i="228"/>
  <c r="AN350" i="228"/>
  <c r="AM350" i="228"/>
  <c r="AL350" i="228"/>
  <c r="AK350" i="228"/>
  <c r="AJ350" i="228"/>
  <c r="AI350" i="228"/>
  <c r="AH350" i="228"/>
  <c r="AG350" i="228"/>
  <c r="AF350" i="228"/>
  <c r="AE350" i="228"/>
  <c r="AD350" i="228"/>
  <c r="AC350" i="228"/>
  <c r="AB350" i="228"/>
  <c r="AA350" i="228"/>
  <c r="Z350" i="228"/>
  <c r="Y350" i="228"/>
  <c r="X350" i="228"/>
  <c r="W350" i="228"/>
  <c r="V350" i="228"/>
  <c r="U350" i="228"/>
  <c r="T350" i="228"/>
  <c r="S350" i="228"/>
  <c r="R350" i="228"/>
  <c r="Q350" i="228"/>
  <c r="P350" i="228"/>
  <c r="O350" i="228"/>
  <c r="N350" i="228"/>
  <c r="M350" i="228"/>
  <c r="L350" i="228"/>
  <c r="K350" i="228"/>
  <c r="J350" i="228"/>
  <c r="I350" i="228"/>
  <c r="H350" i="228"/>
  <c r="G350" i="228"/>
  <c r="F350" i="228"/>
  <c r="E350" i="228"/>
  <c r="D350" i="228"/>
  <c r="AQ349" i="228"/>
  <c r="AP349" i="228"/>
  <c r="AO349" i="228"/>
  <c r="AN349" i="228"/>
  <c r="AM349" i="228"/>
  <c r="AL349" i="228"/>
  <c r="AK349" i="228"/>
  <c r="AJ349" i="228"/>
  <c r="AI349" i="228"/>
  <c r="AH349" i="228"/>
  <c r="AG349" i="228"/>
  <c r="AF349" i="228"/>
  <c r="AE349" i="228"/>
  <c r="AD349" i="228"/>
  <c r="AC349" i="228"/>
  <c r="AB349" i="228"/>
  <c r="AA349" i="228"/>
  <c r="Z349" i="228"/>
  <c r="Y349" i="228"/>
  <c r="X349" i="228"/>
  <c r="W349" i="228"/>
  <c r="V349" i="228"/>
  <c r="U349" i="228"/>
  <c r="T349" i="228"/>
  <c r="S349" i="228"/>
  <c r="R349" i="228"/>
  <c r="Q349" i="228"/>
  <c r="P349" i="228"/>
  <c r="O349" i="228"/>
  <c r="N349" i="228"/>
  <c r="M349" i="228"/>
  <c r="L349" i="228"/>
  <c r="K349" i="228"/>
  <c r="J349" i="228"/>
  <c r="I349" i="228"/>
  <c r="H349" i="228"/>
  <c r="G349" i="228"/>
  <c r="F349" i="228"/>
  <c r="E349" i="228"/>
  <c r="D349" i="228"/>
  <c r="AQ348" i="228"/>
  <c r="AP348" i="228"/>
  <c r="AO348" i="228"/>
  <c r="AN348" i="228"/>
  <c r="AM348" i="228"/>
  <c r="AL348" i="228"/>
  <c r="AK348" i="228"/>
  <c r="AJ348" i="228"/>
  <c r="AI348" i="228"/>
  <c r="AH348" i="228"/>
  <c r="AG348" i="228"/>
  <c r="AF348" i="228"/>
  <c r="AE348" i="228"/>
  <c r="AD348" i="228"/>
  <c r="AC348" i="228"/>
  <c r="AB348" i="228"/>
  <c r="AA348" i="228"/>
  <c r="Z348" i="228"/>
  <c r="Y348" i="228"/>
  <c r="X348" i="228"/>
  <c r="W348" i="228"/>
  <c r="V348" i="228"/>
  <c r="U348" i="228"/>
  <c r="T348" i="228"/>
  <c r="S348" i="228"/>
  <c r="R348" i="228"/>
  <c r="Q348" i="228"/>
  <c r="P348" i="228"/>
  <c r="O348" i="228"/>
  <c r="N348" i="228"/>
  <c r="M348" i="228"/>
  <c r="L348" i="228"/>
  <c r="K348" i="228"/>
  <c r="J348" i="228"/>
  <c r="I348" i="228"/>
  <c r="H348" i="228"/>
  <c r="G348" i="228"/>
  <c r="F348" i="228"/>
  <c r="E348" i="228"/>
  <c r="D348" i="228"/>
  <c r="AQ347" i="228"/>
  <c r="AP347" i="228"/>
  <c r="AO347" i="228"/>
  <c r="AN347" i="228"/>
  <c r="AM347" i="228"/>
  <c r="AL347" i="228"/>
  <c r="AK347" i="228"/>
  <c r="AJ347" i="228"/>
  <c r="AI347" i="228"/>
  <c r="AH347" i="228"/>
  <c r="AG347" i="228"/>
  <c r="AF347" i="228"/>
  <c r="AE347" i="228"/>
  <c r="AD347" i="228"/>
  <c r="AC347" i="228"/>
  <c r="AB347" i="228"/>
  <c r="AA347" i="228"/>
  <c r="Z347" i="228"/>
  <c r="Y347" i="228"/>
  <c r="X347" i="228"/>
  <c r="W347" i="228"/>
  <c r="V347" i="228"/>
  <c r="U347" i="228"/>
  <c r="T347" i="228"/>
  <c r="S347" i="228"/>
  <c r="R347" i="228"/>
  <c r="Q347" i="228"/>
  <c r="P347" i="228"/>
  <c r="O347" i="228"/>
  <c r="N347" i="228"/>
  <c r="M347" i="228"/>
  <c r="L347" i="228"/>
  <c r="K347" i="228"/>
  <c r="J347" i="228"/>
  <c r="I347" i="228"/>
  <c r="H347" i="228"/>
  <c r="G347" i="228"/>
  <c r="F347" i="228"/>
  <c r="E347" i="228"/>
  <c r="D347" i="228"/>
  <c r="AQ346" i="228"/>
  <c r="AP346" i="228"/>
  <c r="AO346" i="228"/>
  <c r="AN346" i="228"/>
  <c r="AM346" i="228"/>
  <c r="AL346" i="228"/>
  <c r="AK346" i="228"/>
  <c r="AJ346" i="228"/>
  <c r="AI346" i="228"/>
  <c r="AH346" i="228"/>
  <c r="AG346" i="228"/>
  <c r="AF346" i="228"/>
  <c r="AE346" i="228"/>
  <c r="AD346" i="228"/>
  <c r="AC346" i="228"/>
  <c r="AB346" i="228"/>
  <c r="AA346" i="228"/>
  <c r="Z346" i="228"/>
  <c r="Y346" i="228"/>
  <c r="X346" i="228"/>
  <c r="W346" i="228"/>
  <c r="V346" i="228"/>
  <c r="U346" i="228"/>
  <c r="T346" i="228"/>
  <c r="S346" i="228"/>
  <c r="R346" i="228"/>
  <c r="Q346" i="228"/>
  <c r="P346" i="228"/>
  <c r="O346" i="228"/>
  <c r="N346" i="228"/>
  <c r="M346" i="228"/>
  <c r="L346" i="228"/>
  <c r="K346" i="228"/>
  <c r="J346" i="228"/>
  <c r="I346" i="228"/>
  <c r="H346" i="228"/>
  <c r="G346" i="228"/>
  <c r="F346" i="228"/>
  <c r="E346" i="228"/>
  <c r="D346" i="228"/>
  <c r="AQ345" i="228"/>
  <c r="AP345" i="228"/>
  <c r="AO345" i="228"/>
  <c r="AN345" i="228"/>
  <c r="AM345" i="228"/>
  <c r="AL345" i="228"/>
  <c r="AK345" i="228"/>
  <c r="AJ345" i="228"/>
  <c r="AI345" i="228"/>
  <c r="AH345" i="228"/>
  <c r="AG345" i="228"/>
  <c r="AF345" i="228"/>
  <c r="AE345" i="228"/>
  <c r="AD345" i="228"/>
  <c r="AC345" i="228"/>
  <c r="AB345" i="228"/>
  <c r="AA345" i="228"/>
  <c r="Z345" i="228"/>
  <c r="Y345" i="228"/>
  <c r="X345" i="228"/>
  <c r="W345" i="228"/>
  <c r="V345" i="228"/>
  <c r="U345" i="228"/>
  <c r="T345" i="228"/>
  <c r="S345" i="228"/>
  <c r="R345" i="228"/>
  <c r="Q345" i="228"/>
  <c r="P345" i="228"/>
  <c r="O345" i="228"/>
  <c r="N345" i="228"/>
  <c r="M345" i="228"/>
  <c r="L345" i="228"/>
  <c r="K345" i="228"/>
  <c r="J345" i="228"/>
  <c r="I345" i="228"/>
  <c r="H345" i="228"/>
  <c r="G345" i="228"/>
  <c r="F345" i="228"/>
  <c r="E345" i="228"/>
  <c r="D345" i="228"/>
  <c r="AQ344" i="228"/>
  <c r="AP344" i="228"/>
  <c r="AO344" i="228"/>
  <c r="AN344" i="228"/>
  <c r="AM344" i="228"/>
  <c r="AL344" i="228"/>
  <c r="AK344" i="228"/>
  <c r="AJ344" i="228"/>
  <c r="AI344" i="228"/>
  <c r="AH344" i="228"/>
  <c r="AG344" i="228"/>
  <c r="AF344" i="228"/>
  <c r="AE344" i="228"/>
  <c r="AD344" i="228"/>
  <c r="AC344" i="228"/>
  <c r="AB344" i="228"/>
  <c r="AA344" i="228"/>
  <c r="Z344" i="228"/>
  <c r="Y344" i="228"/>
  <c r="X344" i="228"/>
  <c r="W344" i="228"/>
  <c r="V344" i="228"/>
  <c r="U344" i="228"/>
  <c r="T344" i="228"/>
  <c r="S344" i="228"/>
  <c r="R344" i="228"/>
  <c r="Q344" i="228"/>
  <c r="P344" i="228"/>
  <c r="O344" i="228"/>
  <c r="N344" i="228"/>
  <c r="M344" i="228"/>
  <c r="L344" i="228"/>
  <c r="K344" i="228"/>
  <c r="J344" i="228"/>
  <c r="I344" i="228"/>
  <c r="H344" i="228"/>
  <c r="G344" i="228"/>
  <c r="F344" i="228"/>
  <c r="E344" i="228"/>
  <c r="D344" i="228"/>
  <c r="AQ343" i="228"/>
  <c r="AP343" i="228"/>
  <c r="AO343" i="228"/>
  <c r="AN343" i="228"/>
  <c r="AM343" i="228"/>
  <c r="AL343" i="228"/>
  <c r="AK343" i="228"/>
  <c r="AJ343" i="228"/>
  <c r="AI343" i="228"/>
  <c r="AH343" i="228"/>
  <c r="AG343" i="228"/>
  <c r="AF343" i="228"/>
  <c r="AE343" i="228"/>
  <c r="AD343" i="228"/>
  <c r="AC343" i="228"/>
  <c r="AB343" i="228"/>
  <c r="AA343" i="228"/>
  <c r="Z343" i="228"/>
  <c r="Y343" i="228"/>
  <c r="X343" i="228"/>
  <c r="W343" i="228"/>
  <c r="V343" i="228"/>
  <c r="U343" i="228"/>
  <c r="T343" i="228"/>
  <c r="S343" i="228"/>
  <c r="R343" i="228"/>
  <c r="Q343" i="228"/>
  <c r="P343" i="228"/>
  <c r="O343" i="228"/>
  <c r="N343" i="228"/>
  <c r="M343" i="228"/>
  <c r="L343" i="228"/>
  <c r="K343" i="228"/>
  <c r="J343" i="228"/>
  <c r="I343" i="228"/>
  <c r="H343" i="228"/>
  <c r="G343" i="228"/>
  <c r="F343" i="228"/>
  <c r="E343" i="228"/>
  <c r="D343" i="228"/>
  <c r="AQ342" i="228"/>
  <c r="AP342" i="228"/>
  <c r="AO342" i="228"/>
  <c r="AN342" i="228"/>
  <c r="AM342" i="228"/>
  <c r="AL342" i="228"/>
  <c r="AK342" i="228"/>
  <c r="AJ342" i="228"/>
  <c r="AI342" i="228"/>
  <c r="AH342" i="228"/>
  <c r="AG342" i="228"/>
  <c r="AF342" i="228"/>
  <c r="AE342" i="228"/>
  <c r="AD342" i="228"/>
  <c r="AC342" i="228"/>
  <c r="AB342" i="228"/>
  <c r="AA342" i="228"/>
  <c r="Z342" i="228"/>
  <c r="Y342" i="228"/>
  <c r="X342" i="228"/>
  <c r="W342" i="228"/>
  <c r="V342" i="228"/>
  <c r="U342" i="228"/>
  <c r="T342" i="228"/>
  <c r="S342" i="228"/>
  <c r="R342" i="228"/>
  <c r="Q342" i="228"/>
  <c r="P342" i="228"/>
  <c r="O342" i="228"/>
  <c r="N342" i="228"/>
  <c r="M342" i="228"/>
  <c r="L342" i="228"/>
  <c r="K342" i="228"/>
  <c r="J342" i="228"/>
  <c r="I342" i="228"/>
  <c r="H342" i="228"/>
  <c r="G342" i="228"/>
  <c r="F342" i="228"/>
  <c r="E342" i="228"/>
  <c r="D342" i="228"/>
  <c r="AQ341" i="228"/>
  <c r="AP341" i="228"/>
  <c r="AO341" i="228"/>
  <c r="AN341" i="228"/>
  <c r="AM341" i="228"/>
  <c r="AL341" i="228"/>
  <c r="AK341" i="228"/>
  <c r="AJ341" i="228"/>
  <c r="AI341" i="228"/>
  <c r="AH341" i="228"/>
  <c r="AG341" i="228"/>
  <c r="AF341" i="228"/>
  <c r="AE341" i="228"/>
  <c r="AD341" i="228"/>
  <c r="AC341" i="228"/>
  <c r="AB341" i="228"/>
  <c r="AA341" i="228"/>
  <c r="Z341" i="228"/>
  <c r="Y341" i="228"/>
  <c r="X341" i="228"/>
  <c r="W341" i="228"/>
  <c r="V341" i="228"/>
  <c r="U341" i="228"/>
  <c r="T341" i="228"/>
  <c r="S341" i="228"/>
  <c r="R341" i="228"/>
  <c r="Q341" i="228"/>
  <c r="P341" i="228"/>
  <c r="O341" i="228"/>
  <c r="N341" i="228"/>
  <c r="M341" i="228"/>
  <c r="L341" i="228"/>
  <c r="K341" i="228"/>
  <c r="J341" i="228"/>
  <c r="I341" i="228"/>
  <c r="H341" i="228"/>
  <c r="G341" i="228"/>
  <c r="F341" i="228"/>
  <c r="E341" i="228"/>
  <c r="D341" i="228"/>
  <c r="AQ340" i="228"/>
  <c r="AP340" i="228"/>
  <c r="AO340" i="228"/>
  <c r="AN340" i="228"/>
  <c r="AM340" i="228"/>
  <c r="AL340" i="228"/>
  <c r="AK340" i="228"/>
  <c r="AJ340" i="228"/>
  <c r="AI340" i="228"/>
  <c r="AH340" i="228"/>
  <c r="AG340" i="228"/>
  <c r="AF340" i="228"/>
  <c r="AE340" i="228"/>
  <c r="AD340" i="228"/>
  <c r="AC340" i="228"/>
  <c r="AB340" i="228"/>
  <c r="AA340" i="228"/>
  <c r="Z340" i="228"/>
  <c r="Y340" i="228"/>
  <c r="X340" i="228"/>
  <c r="W340" i="228"/>
  <c r="V340" i="228"/>
  <c r="U340" i="228"/>
  <c r="T340" i="228"/>
  <c r="S340" i="228"/>
  <c r="R340" i="228"/>
  <c r="Q340" i="228"/>
  <c r="P340" i="228"/>
  <c r="O340" i="228"/>
  <c r="N340" i="228"/>
  <c r="M340" i="228"/>
  <c r="L340" i="228"/>
  <c r="K340" i="228"/>
  <c r="J340" i="228"/>
  <c r="I340" i="228"/>
  <c r="H340" i="228"/>
  <c r="G340" i="228"/>
  <c r="F340" i="228"/>
  <c r="E340" i="228"/>
  <c r="D340" i="228"/>
  <c r="AQ339" i="228"/>
  <c r="AP339" i="228"/>
  <c r="AO339" i="228"/>
  <c r="AN339" i="228"/>
  <c r="AM339" i="228"/>
  <c r="AL339" i="228"/>
  <c r="AK339" i="228"/>
  <c r="AJ339" i="228"/>
  <c r="AI339" i="228"/>
  <c r="AH339" i="228"/>
  <c r="AG339" i="228"/>
  <c r="AF339" i="228"/>
  <c r="AE339" i="228"/>
  <c r="AD339" i="228"/>
  <c r="AC339" i="228"/>
  <c r="AB339" i="228"/>
  <c r="AA339" i="228"/>
  <c r="Z339" i="228"/>
  <c r="Y339" i="228"/>
  <c r="X339" i="228"/>
  <c r="W339" i="228"/>
  <c r="V339" i="228"/>
  <c r="U339" i="228"/>
  <c r="T339" i="228"/>
  <c r="S339" i="228"/>
  <c r="R339" i="228"/>
  <c r="Q339" i="228"/>
  <c r="P339" i="228"/>
  <c r="O339" i="228"/>
  <c r="N339" i="228"/>
  <c r="M339" i="228"/>
  <c r="L339" i="228"/>
  <c r="K339" i="228"/>
  <c r="J339" i="228"/>
  <c r="I339" i="228"/>
  <c r="H339" i="228"/>
  <c r="G339" i="228"/>
  <c r="F339" i="228"/>
  <c r="E339" i="228"/>
  <c r="D339" i="228"/>
  <c r="AQ338" i="228"/>
  <c r="AP338" i="228"/>
  <c r="AO338" i="228"/>
  <c r="AN338" i="228"/>
  <c r="AM338" i="228"/>
  <c r="AL338" i="228"/>
  <c r="AK338" i="228"/>
  <c r="AJ338" i="228"/>
  <c r="AI338" i="228"/>
  <c r="AH338" i="228"/>
  <c r="AG338" i="228"/>
  <c r="AF338" i="228"/>
  <c r="AE338" i="228"/>
  <c r="AD338" i="228"/>
  <c r="AC338" i="228"/>
  <c r="AB338" i="228"/>
  <c r="AA338" i="228"/>
  <c r="Z338" i="228"/>
  <c r="Y338" i="228"/>
  <c r="X338" i="228"/>
  <c r="W338" i="228"/>
  <c r="V338" i="228"/>
  <c r="U338" i="228"/>
  <c r="T338" i="228"/>
  <c r="S338" i="228"/>
  <c r="R338" i="228"/>
  <c r="Q338" i="228"/>
  <c r="P338" i="228"/>
  <c r="O338" i="228"/>
  <c r="N338" i="228"/>
  <c r="M338" i="228"/>
  <c r="L338" i="228"/>
  <c r="K338" i="228"/>
  <c r="J338" i="228"/>
  <c r="I338" i="228"/>
  <c r="H338" i="228"/>
  <c r="G338" i="228"/>
  <c r="F338" i="228"/>
  <c r="E338" i="228"/>
  <c r="D338" i="228"/>
  <c r="AQ337" i="228"/>
  <c r="AP337" i="228"/>
  <c r="AO337" i="228"/>
  <c r="AN337" i="228"/>
  <c r="AM337" i="228"/>
  <c r="AL337" i="228"/>
  <c r="AK337" i="228"/>
  <c r="AJ337" i="228"/>
  <c r="AI337" i="228"/>
  <c r="AH337" i="228"/>
  <c r="AG337" i="228"/>
  <c r="AF337" i="228"/>
  <c r="AE337" i="228"/>
  <c r="AD337" i="228"/>
  <c r="AC337" i="228"/>
  <c r="AB337" i="228"/>
  <c r="AA337" i="228"/>
  <c r="Z337" i="228"/>
  <c r="Y337" i="228"/>
  <c r="X337" i="228"/>
  <c r="W337" i="228"/>
  <c r="V337" i="228"/>
  <c r="U337" i="228"/>
  <c r="T337" i="228"/>
  <c r="S337" i="228"/>
  <c r="R337" i="228"/>
  <c r="Q337" i="228"/>
  <c r="P337" i="228"/>
  <c r="O337" i="228"/>
  <c r="N337" i="228"/>
  <c r="M337" i="228"/>
  <c r="L337" i="228"/>
  <c r="K337" i="228"/>
  <c r="J337" i="228"/>
  <c r="I337" i="228"/>
  <c r="H337" i="228"/>
  <c r="G337" i="228"/>
  <c r="F337" i="228"/>
  <c r="E337" i="228"/>
  <c r="D337" i="228"/>
  <c r="AQ336" i="228"/>
  <c r="AP336" i="228"/>
  <c r="AO336" i="228"/>
  <c r="AN336" i="228"/>
  <c r="AM336" i="228"/>
  <c r="AL336" i="228"/>
  <c r="AK336" i="228"/>
  <c r="AJ336" i="228"/>
  <c r="AI336" i="228"/>
  <c r="AH336" i="228"/>
  <c r="AG336" i="228"/>
  <c r="AF336" i="228"/>
  <c r="AE336" i="228"/>
  <c r="AD336" i="228"/>
  <c r="AC336" i="228"/>
  <c r="AB336" i="228"/>
  <c r="AA336" i="228"/>
  <c r="Z336" i="228"/>
  <c r="Y336" i="228"/>
  <c r="X336" i="228"/>
  <c r="W336" i="228"/>
  <c r="V336" i="228"/>
  <c r="U336" i="228"/>
  <c r="T336" i="228"/>
  <c r="S336" i="228"/>
  <c r="R336" i="228"/>
  <c r="Q336" i="228"/>
  <c r="P336" i="228"/>
  <c r="O336" i="228"/>
  <c r="N336" i="228"/>
  <c r="M336" i="228"/>
  <c r="L336" i="228"/>
  <c r="K336" i="228"/>
  <c r="J336" i="228"/>
  <c r="I336" i="228"/>
  <c r="H336" i="228"/>
  <c r="G336" i="228"/>
  <c r="F336" i="228"/>
  <c r="E336" i="228"/>
  <c r="D336" i="228"/>
  <c r="AQ335" i="228"/>
  <c r="AP335" i="228"/>
  <c r="AO335" i="228"/>
  <c r="AN335" i="228"/>
  <c r="AM335" i="228"/>
  <c r="AL335" i="228"/>
  <c r="AK335" i="228"/>
  <c r="AJ335" i="228"/>
  <c r="AI335" i="228"/>
  <c r="AH335" i="228"/>
  <c r="AG335" i="228"/>
  <c r="AF335" i="228"/>
  <c r="AE335" i="228"/>
  <c r="AD335" i="228"/>
  <c r="AC335" i="228"/>
  <c r="AB335" i="228"/>
  <c r="AA335" i="228"/>
  <c r="Z335" i="228"/>
  <c r="Y335" i="228"/>
  <c r="X335" i="228"/>
  <c r="W335" i="228"/>
  <c r="V335" i="228"/>
  <c r="U335" i="228"/>
  <c r="T335" i="228"/>
  <c r="S335" i="228"/>
  <c r="R335" i="228"/>
  <c r="Q335" i="228"/>
  <c r="P335" i="228"/>
  <c r="O335" i="228"/>
  <c r="N335" i="228"/>
  <c r="M335" i="228"/>
  <c r="L335" i="228"/>
  <c r="K335" i="228"/>
  <c r="J335" i="228"/>
  <c r="I335" i="228"/>
  <c r="H335" i="228"/>
  <c r="G335" i="228"/>
  <c r="F335" i="228"/>
  <c r="E335" i="228"/>
  <c r="D335" i="228"/>
  <c r="AQ334" i="228"/>
  <c r="AP334" i="228"/>
  <c r="AO334" i="228"/>
  <c r="AN334" i="228"/>
  <c r="AM334" i="228"/>
  <c r="AL334" i="228"/>
  <c r="AK334" i="228"/>
  <c r="AJ334" i="228"/>
  <c r="AI334" i="228"/>
  <c r="AH334" i="228"/>
  <c r="AG334" i="228"/>
  <c r="AF334" i="228"/>
  <c r="AE334" i="228"/>
  <c r="AD334" i="228"/>
  <c r="AC334" i="228"/>
  <c r="AB334" i="228"/>
  <c r="AA334" i="228"/>
  <c r="Z334" i="228"/>
  <c r="Y334" i="228"/>
  <c r="X334" i="228"/>
  <c r="W334" i="228"/>
  <c r="V334" i="228"/>
  <c r="U334" i="228"/>
  <c r="T334" i="228"/>
  <c r="S334" i="228"/>
  <c r="R334" i="228"/>
  <c r="Q334" i="228"/>
  <c r="P334" i="228"/>
  <c r="O334" i="228"/>
  <c r="N334" i="228"/>
  <c r="M334" i="228"/>
  <c r="L334" i="228"/>
  <c r="K334" i="228"/>
  <c r="J334" i="228"/>
  <c r="I334" i="228"/>
  <c r="H334" i="228"/>
  <c r="G334" i="228"/>
  <c r="F334" i="228"/>
  <c r="E334" i="228"/>
  <c r="D334" i="228"/>
  <c r="AQ333" i="228"/>
  <c r="AP333" i="228"/>
  <c r="AO333" i="228"/>
  <c r="AN333" i="228"/>
  <c r="AM333" i="228"/>
  <c r="AL333" i="228"/>
  <c r="AK333" i="228"/>
  <c r="AJ333" i="228"/>
  <c r="AI333" i="228"/>
  <c r="AH333" i="228"/>
  <c r="AG333" i="228"/>
  <c r="AF333" i="228"/>
  <c r="AE333" i="228"/>
  <c r="AD333" i="228"/>
  <c r="AC333" i="228"/>
  <c r="AB333" i="228"/>
  <c r="AA333" i="228"/>
  <c r="Z333" i="228"/>
  <c r="Y333" i="228"/>
  <c r="X333" i="228"/>
  <c r="W333" i="228"/>
  <c r="V333" i="228"/>
  <c r="U333" i="228"/>
  <c r="T333" i="228"/>
  <c r="S333" i="228"/>
  <c r="R333" i="228"/>
  <c r="Q333" i="228"/>
  <c r="P333" i="228"/>
  <c r="O333" i="228"/>
  <c r="N333" i="228"/>
  <c r="M333" i="228"/>
  <c r="L333" i="228"/>
  <c r="K333" i="228"/>
  <c r="J333" i="228"/>
  <c r="I333" i="228"/>
  <c r="H333" i="228"/>
  <c r="G333" i="228"/>
  <c r="F333" i="228"/>
  <c r="E333" i="228"/>
  <c r="D333" i="228"/>
  <c r="AQ332" i="228"/>
  <c r="AP332" i="228"/>
  <c r="AO332" i="228"/>
  <c r="AN332" i="228"/>
  <c r="AM332" i="228"/>
  <c r="AL332" i="228"/>
  <c r="AK332" i="228"/>
  <c r="AJ332" i="228"/>
  <c r="AI332" i="228"/>
  <c r="AH332" i="228"/>
  <c r="AG332" i="228"/>
  <c r="AF332" i="228"/>
  <c r="AE332" i="228"/>
  <c r="AD332" i="228"/>
  <c r="AC332" i="228"/>
  <c r="AB332" i="228"/>
  <c r="AA332" i="228"/>
  <c r="Z332" i="228"/>
  <c r="Y332" i="228"/>
  <c r="X332" i="228"/>
  <c r="W332" i="228"/>
  <c r="V332" i="228"/>
  <c r="U332" i="228"/>
  <c r="T332" i="228"/>
  <c r="S332" i="228"/>
  <c r="R332" i="228"/>
  <c r="Q332" i="228"/>
  <c r="P332" i="228"/>
  <c r="O332" i="228"/>
  <c r="N332" i="228"/>
  <c r="M332" i="228"/>
  <c r="L332" i="228"/>
  <c r="K332" i="228"/>
  <c r="J332" i="228"/>
  <c r="I332" i="228"/>
  <c r="H332" i="228"/>
  <c r="G332" i="228"/>
  <c r="F332" i="228"/>
  <c r="E332" i="228"/>
  <c r="D332" i="228"/>
  <c r="AQ331" i="228"/>
  <c r="AP331" i="228"/>
  <c r="AO331" i="228"/>
  <c r="AN331" i="228"/>
  <c r="AM331" i="228"/>
  <c r="AL331" i="228"/>
  <c r="AK331" i="228"/>
  <c r="AJ331" i="228"/>
  <c r="AI331" i="228"/>
  <c r="AH331" i="228"/>
  <c r="AG331" i="228"/>
  <c r="AF331" i="228"/>
  <c r="AE331" i="228"/>
  <c r="AD331" i="228"/>
  <c r="AC331" i="228"/>
  <c r="AB331" i="228"/>
  <c r="AA331" i="228"/>
  <c r="Z331" i="228"/>
  <c r="Y331" i="228"/>
  <c r="X331" i="228"/>
  <c r="W331" i="228"/>
  <c r="V331" i="228"/>
  <c r="U331" i="228"/>
  <c r="T331" i="228"/>
  <c r="S331" i="228"/>
  <c r="R331" i="228"/>
  <c r="Q331" i="228"/>
  <c r="P331" i="228"/>
  <c r="O331" i="228"/>
  <c r="N331" i="228"/>
  <c r="M331" i="228"/>
  <c r="L331" i="228"/>
  <c r="K331" i="228"/>
  <c r="J331" i="228"/>
  <c r="I331" i="228"/>
  <c r="H331" i="228"/>
  <c r="G331" i="228"/>
  <c r="F331" i="228"/>
  <c r="E331" i="228"/>
  <c r="D331" i="228"/>
  <c r="AQ330" i="228"/>
  <c r="AP330" i="228"/>
  <c r="AO330" i="228"/>
  <c r="AN330" i="228"/>
  <c r="AM330" i="228"/>
  <c r="AL330" i="228"/>
  <c r="AK330" i="228"/>
  <c r="AJ330" i="228"/>
  <c r="AI330" i="228"/>
  <c r="AH330" i="228"/>
  <c r="AG330" i="228"/>
  <c r="AF330" i="228"/>
  <c r="AE330" i="228"/>
  <c r="AD330" i="228"/>
  <c r="AC330" i="228"/>
  <c r="AB330" i="228"/>
  <c r="AA330" i="228"/>
  <c r="Z330" i="228"/>
  <c r="Y330" i="228"/>
  <c r="X330" i="228"/>
  <c r="W330" i="228"/>
  <c r="V330" i="228"/>
  <c r="U330" i="228"/>
  <c r="T330" i="228"/>
  <c r="S330" i="228"/>
  <c r="R330" i="228"/>
  <c r="Q330" i="228"/>
  <c r="P330" i="228"/>
  <c r="O330" i="228"/>
  <c r="N330" i="228"/>
  <c r="M330" i="228"/>
  <c r="L330" i="228"/>
  <c r="K330" i="228"/>
  <c r="J330" i="228"/>
  <c r="I330" i="228"/>
  <c r="H330" i="228"/>
  <c r="G330" i="228"/>
  <c r="F330" i="228"/>
  <c r="E330" i="228"/>
  <c r="D330" i="228"/>
  <c r="AQ329" i="228"/>
  <c r="AP329" i="228"/>
  <c r="AO329" i="228"/>
  <c r="AN329" i="228"/>
  <c r="AM329" i="228"/>
  <c r="AL329" i="228"/>
  <c r="AK329" i="228"/>
  <c r="AJ329" i="228"/>
  <c r="AI329" i="228"/>
  <c r="AH329" i="228"/>
  <c r="AG329" i="228"/>
  <c r="AF329" i="228"/>
  <c r="AE329" i="228"/>
  <c r="AD329" i="228"/>
  <c r="AC329" i="228"/>
  <c r="AB329" i="228"/>
  <c r="AA329" i="228"/>
  <c r="Z329" i="228"/>
  <c r="Y329" i="228"/>
  <c r="X329" i="228"/>
  <c r="W329" i="228"/>
  <c r="V329" i="228"/>
  <c r="U329" i="228"/>
  <c r="T329" i="228"/>
  <c r="S329" i="228"/>
  <c r="R329" i="228"/>
  <c r="Q329" i="228"/>
  <c r="P329" i="228"/>
  <c r="O329" i="228"/>
  <c r="N329" i="228"/>
  <c r="M329" i="228"/>
  <c r="L329" i="228"/>
  <c r="K329" i="228"/>
  <c r="J329" i="228"/>
  <c r="I329" i="228"/>
  <c r="H329" i="228"/>
  <c r="G329" i="228"/>
  <c r="F329" i="228"/>
  <c r="E329" i="228"/>
  <c r="D329" i="228"/>
  <c r="AQ328" i="228"/>
  <c r="AP328" i="228"/>
  <c r="AO328" i="228"/>
  <c r="AN328" i="228"/>
  <c r="AM328" i="228"/>
  <c r="AL328" i="228"/>
  <c r="AK328" i="228"/>
  <c r="AJ328" i="228"/>
  <c r="AI328" i="228"/>
  <c r="AH328" i="228"/>
  <c r="AG328" i="228"/>
  <c r="AF328" i="228"/>
  <c r="AE328" i="228"/>
  <c r="AD328" i="228"/>
  <c r="AC328" i="228"/>
  <c r="AB328" i="228"/>
  <c r="AA328" i="228"/>
  <c r="Z328" i="228"/>
  <c r="Y328" i="228"/>
  <c r="X328" i="228"/>
  <c r="W328" i="228"/>
  <c r="V328" i="228"/>
  <c r="U328" i="228"/>
  <c r="T328" i="228"/>
  <c r="S328" i="228"/>
  <c r="R328" i="228"/>
  <c r="Q328" i="228"/>
  <c r="P328" i="228"/>
  <c r="O328" i="228"/>
  <c r="N328" i="228"/>
  <c r="M328" i="228"/>
  <c r="L328" i="228"/>
  <c r="K328" i="228"/>
  <c r="J328" i="228"/>
  <c r="I328" i="228"/>
  <c r="H328" i="228"/>
  <c r="G328" i="228"/>
  <c r="F328" i="228"/>
  <c r="E328" i="228"/>
  <c r="D328" i="228"/>
  <c r="AQ327" i="228"/>
  <c r="AP327" i="228"/>
  <c r="AO327" i="228"/>
  <c r="AN327" i="228"/>
  <c r="AM327" i="228"/>
  <c r="AL327" i="228"/>
  <c r="AK327" i="228"/>
  <c r="AJ327" i="228"/>
  <c r="AI327" i="228"/>
  <c r="AH327" i="228"/>
  <c r="AG327" i="228"/>
  <c r="AF327" i="228"/>
  <c r="AE327" i="228"/>
  <c r="AD327" i="228"/>
  <c r="AC327" i="228"/>
  <c r="AB327" i="228"/>
  <c r="AA327" i="228"/>
  <c r="Z327" i="228"/>
  <c r="Y327" i="228"/>
  <c r="X327" i="228"/>
  <c r="W327" i="228"/>
  <c r="V327" i="228"/>
  <c r="U327" i="228"/>
  <c r="T327" i="228"/>
  <c r="S327" i="228"/>
  <c r="R327" i="228"/>
  <c r="Q327" i="228"/>
  <c r="P327" i="228"/>
  <c r="O327" i="228"/>
  <c r="N327" i="228"/>
  <c r="M327" i="228"/>
  <c r="L327" i="228"/>
  <c r="K327" i="228"/>
  <c r="J327" i="228"/>
  <c r="I327" i="228"/>
  <c r="H327" i="228"/>
  <c r="G327" i="228"/>
  <c r="F327" i="228"/>
  <c r="E327" i="228"/>
  <c r="D327" i="228"/>
  <c r="AQ326" i="228"/>
  <c r="AP326" i="228"/>
  <c r="AO326" i="228"/>
  <c r="AN326" i="228"/>
  <c r="AM326" i="228"/>
  <c r="AL326" i="228"/>
  <c r="AK326" i="228"/>
  <c r="AJ326" i="228"/>
  <c r="AI326" i="228"/>
  <c r="AH326" i="228"/>
  <c r="AG326" i="228"/>
  <c r="AF326" i="228"/>
  <c r="AE326" i="228"/>
  <c r="AD326" i="228"/>
  <c r="AC326" i="228"/>
  <c r="AB326" i="228"/>
  <c r="AA326" i="228"/>
  <c r="Z326" i="228"/>
  <c r="Y326" i="228"/>
  <c r="X326" i="228"/>
  <c r="W326" i="228"/>
  <c r="V326" i="228"/>
  <c r="U326" i="228"/>
  <c r="T326" i="228"/>
  <c r="S326" i="228"/>
  <c r="R326" i="228"/>
  <c r="Q326" i="228"/>
  <c r="P326" i="228"/>
  <c r="O326" i="228"/>
  <c r="N326" i="228"/>
  <c r="M326" i="228"/>
  <c r="L326" i="228"/>
  <c r="K326" i="228"/>
  <c r="J326" i="228"/>
  <c r="I326" i="228"/>
  <c r="H326" i="228"/>
  <c r="G326" i="228"/>
  <c r="F326" i="228"/>
  <c r="E326" i="228"/>
  <c r="D326" i="228"/>
  <c r="AQ325" i="228"/>
  <c r="AP325" i="228"/>
  <c r="AO325" i="228"/>
  <c r="AN325" i="228"/>
  <c r="AM325" i="228"/>
  <c r="AL325" i="228"/>
  <c r="AK325" i="228"/>
  <c r="AJ325" i="228"/>
  <c r="AI325" i="228"/>
  <c r="AH325" i="228"/>
  <c r="AG325" i="228"/>
  <c r="AF325" i="228"/>
  <c r="AE325" i="228"/>
  <c r="AD325" i="228"/>
  <c r="AC325" i="228"/>
  <c r="AB325" i="228"/>
  <c r="AA325" i="228"/>
  <c r="Z325" i="228"/>
  <c r="Y325" i="228"/>
  <c r="X325" i="228"/>
  <c r="W325" i="228"/>
  <c r="V325" i="228"/>
  <c r="U325" i="228"/>
  <c r="T325" i="228"/>
  <c r="S325" i="228"/>
  <c r="R325" i="228"/>
  <c r="Q325" i="228"/>
  <c r="P325" i="228"/>
  <c r="O325" i="228"/>
  <c r="N325" i="228"/>
  <c r="M325" i="228"/>
  <c r="L325" i="228"/>
  <c r="K325" i="228"/>
  <c r="J325" i="228"/>
  <c r="I325" i="228"/>
  <c r="H325" i="228"/>
  <c r="G325" i="228"/>
  <c r="F325" i="228"/>
  <c r="E325" i="228"/>
  <c r="D325" i="228"/>
  <c r="AQ324" i="228"/>
  <c r="AP324" i="228"/>
  <c r="AO324" i="228"/>
  <c r="AN324" i="228"/>
  <c r="AM324" i="228"/>
  <c r="AL324" i="228"/>
  <c r="AK324" i="228"/>
  <c r="AJ324" i="228"/>
  <c r="AI324" i="228"/>
  <c r="AH324" i="228"/>
  <c r="AG324" i="228"/>
  <c r="AF324" i="228"/>
  <c r="AE324" i="228"/>
  <c r="AD324" i="228"/>
  <c r="AC324" i="228"/>
  <c r="AB324" i="228"/>
  <c r="AA324" i="228"/>
  <c r="Z324" i="228"/>
  <c r="Y324" i="228"/>
  <c r="X324" i="228"/>
  <c r="W324" i="228"/>
  <c r="V324" i="228"/>
  <c r="U324" i="228"/>
  <c r="T324" i="228"/>
  <c r="S324" i="228"/>
  <c r="R324" i="228"/>
  <c r="Q324" i="228"/>
  <c r="P324" i="228"/>
  <c r="O324" i="228"/>
  <c r="N324" i="228"/>
  <c r="M324" i="228"/>
  <c r="L324" i="228"/>
  <c r="K324" i="228"/>
  <c r="J324" i="228"/>
  <c r="I324" i="228"/>
  <c r="H324" i="228"/>
  <c r="G324" i="228"/>
  <c r="F324" i="228"/>
  <c r="E324" i="228"/>
  <c r="D324" i="228"/>
  <c r="AQ323" i="228"/>
  <c r="AP323" i="228"/>
  <c r="AO323" i="228"/>
  <c r="AN323" i="228"/>
  <c r="AM323" i="228"/>
  <c r="AL323" i="228"/>
  <c r="AK323" i="228"/>
  <c r="AJ323" i="228"/>
  <c r="AI323" i="228"/>
  <c r="AH323" i="228"/>
  <c r="AG323" i="228"/>
  <c r="AF323" i="228"/>
  <c r="AE323" i="228"/>
  <c r="AD323" i="228"/>
  <c r="AC323" i="228"/>
  <c r="AB323" i="228"/>
  <c r="AA323" i="228"/>
  <c r="Z323" i="228"/>
  <c r="Y323" i="228"/>
  <c r="X323" i="228"/>
  <c r="W323" i="228"/>
  <c r="V323" i="228"/>
  <c r="U323" i="228"/>
  <c r="T323" i="228"/>
  <c r="S323" i="228"/>
  <c r="R323" i="228"/>
  <c r="Q323" i="228"/>
  <c r="P323" i="228"/>
  <c r="O323" i="228"/>
  <c r="N323" i="228"/>
  <c r="M323" i="228"/>
  <c r="L323" i="228"/>
  <c r="K323" i="228"/>
  <c r="J323" i="228"/>
  <c r="I323" i="228"/>
  <c r="H323" i="228"/>
  <c r="G323" i="228"/>
  <c r="F323" i="228"/>
  <c r="E323" i="228"/>
  <c r="D323" i="228"/>
  <c r="AQ322" i="228"/>
  <c r="AP322" i="228"/>
  <c r="AO322" i="228"/>
  <c r="AN322" i="228"/>
  <c r="AM322" i="228"/>
  <c r="AL322" i="228"/>
  <c r="AK322" i="228"/>
  <c r="AJ322" i="228"/>
  <c r="AI322" i="228"/>
  <c r="AH322" i="228"/>
  <c r="AG322" i="228"/>
  <c r="AF322" i="228"/>
  <c r="AE322" i="228"/>
  <c r="AD322" i="228"/>
  <c r="AC322" i="228"/>
  <c r="AB322" i="228"/>
  <c r="AA322" i="228"/>
  <c r="Z322" i="228"/>
  <c r="Y322" i="228"/>
  <c r="X322" i="228"/>
  <c r="W322" i="228"/>
  <c r="V322" i="228"/>
  <c r="U322" i="228"/>
  <c r="T322" i="228"/>
  <c r="S322" i="228"/>
  <c r="R322" i="228"/>
  <c r="Q322" i="228"/>
  <c r="P322" i="228"/>
  <c r="O322" i="228"/>
  <c r="N322" i="228"/>
  <c r="M322" i="228"/>
  <c r="L322" i="228"/>
  <c r="K322" i="228"/>
  <c r="J322" i="228"/>
  <c r="I322" i="228"/>
  <c r="H322" i="228"/>
  <c r="G322" i="228"/>
  <c r="F322" i="228"/>
  <c r="E322" i="228"/>
  <c r="D322" i="228"/>
  <c r="AQ321" i="228"/>
  <c r="AP321" i="228"/>
  <c r="AO321" i="228"/>
  <c r="AN321" i="228"/>
  <c r="AM321" i="228"/>
  <c r="AL321" i="228"/>
  <c r="AK321" i="228"/>
  <c r="AJ321" i="228"/>
  <c r="AI321" i="228"/>
  <c r="AH321" i="228"/>
  <c r="AG321" i="228"/>
  <c r="AF321" i="228"/>
  <c r="AE321" i="228"/>
  <c r="AD321" i="228"/>
  <c r="AC321" i="228"/>
  <c r="AB321" i="228"/>
  <c r="AA321" i="228"/>
  <c r="Z321" i="228"/>
  <c r="Y321" i="228"/>
  <c r="X321" i="228"/>
  <c r="W321" i="228"/>
  <c r="V321" i="228"/>
  <c r="U321" i="228"/>
  <c r="T321" i="228"/>
  <c r="S321" i="228"/>
  <c r="R321" i="228"/>
  <c r="Q321" i="228"/>
  <c r="P321" i="228"/>
  <c r="O321" i="228"/>
  <c r="N321" i="228"/>
  <c r="M321" i="228"/>
  <c r="L321" i="228"/>
  <c r="K321" i="228"/>
  <c r="J321" i="228"/>
  <c r="I321" i="228"/>
  <c r="H321" i="228"/>
  <c r="G321" i="228"/>
  <c r="F321" i="228"/>
  <c r="E321" i="228"/>
  <c r="D321" i="228"/>
  <c r="AQ320" i="228"/>
  <c r="AP320" i="228"/>
  <c r="AO320" i="228"/>
  <c r="AN320" i="228"/>
  <c r="AM320" i="228"/>
  <c r="AL320" i="228"/>
  <c r="AK320" i="228"/>
  <c r="AJ320" i="228"/>
  <c r="AI320" i="228"/>
  <c r="AH320" i="228"/>
  <c r="AG320" i="228"/>
  <c r="AF320" i="228"/>
  <c r="AE320" i="228"/>
  <c r="AD320" i="228"/>
  <c r="AC320" i="228"/>
  <c r="AB320" i="228"/>
  <c r="AA320" i="228"/>
  <c r="Z320" i="228"/>
  <c r="Y320" i="228"/>
  <c r="X320" i="228"/>
  <c r="W320" i="228"/>
  <c r="V320" i="228"/>
  <c r="U320" i="228"/>
  <c r="T320" i="228"/>
  <c r="S320" i="228"/>
  <c r="R320" i="228"/>
  <c r="Q320" i="228"/>
  <c r="P320" i="228"/>
  <c r="O320" i="228"/>
  <c r="N320" i="228"/>
  <c r="M320" i="228"/>
  <c r="L320" i="228"/>
  <c r="K320" i="228"/>
  <c r="J320" i="228"/>
  <c r="I320" i="228"/>
  <c r="H320" i="228"/>
  <c r="G320" i="228"/>
  <c r="F320" i="228"/>
  <c r="E320" i="228"/>
  <c r="D320" i="228"/>
  <c r="AQ319" i="228"/>
  <c r="AP319" i="228"/>
  <c r="AO319" i="228"/>
  <c r="AN319" i="228"/>
  <c r="AM319" i="228"/>
  <c r="AL319" i="228"/>
  <c r="AK319" i="228"/>
  <c r="AJ319" i="228"/>
  <c r="AI319" i="228"/>
  <c r="AH319" i="228"/>
  <c r="AG319" i="228"/>
  <c r="AF319" i="228"/>
  <c r="AE319" i="228"/>
  <c r="AD319" i="228"/>
  <c r="AC319" i="228"/>
  <c r="AB319" i="228"/>
  <c r="AA319" i="228"/>
  <c r="Z319" i="228"/>
  <c r="Y319" i="228"/>
  <c r="X319" i="228"/>
  <c r="W319" i="228"/>
  <c r="V319" i="228"/>
  <c r="U319" i="228"/>
  <c r="T319" i="228"/>
  <c r="S319" i="228"/>
  <c r="R319" i="228"/>
  <c r="Q319" i="228"/>
  <c r="P319" i="228"/>
  <c r="O319" i="228"/>
  <c r="N319" i="228"/>
  <c r="M319" i="228"/>
  <c r="L319" i="228"/>
  <c r="K319" i="228"/>
  <c r="J319" i="228"/>
  <c r="I319" i="228"/>
  <c r="H319" i="228"/>
  <c r="G319" i="228"/>
  <c r="F319" i="228"/>
  <c r="E319" i="228"/>
  <c r="D319" i="228"/>
  <c r="AQ318" i="228"/>
  <c r="AP318" i="228"/>
  <c r="AO318" i="228"/>
  <c r="AN318" i="228"/>
  <c r="AM318" i="228"/>
  <c r="AL318" i="228"/>
  <c r="AK318" i="228"/>
  <c r="AJ318" i="228"/>
  <c r="AI318" i="228"/>
  <c r="AH318" i="228"/>
  <c r="AG318" i="228"/>
  <c r="AF318" i="228"/>
  <c r="AE318" i="228"/>
  <c r="AD318" i="228"/>
  <c r="AC318" i="228"/>
  <c r="AB318" i="228"/>
  <c r="AA318" i="228"/>
  <c r="Z318" i="228"/>
  <c r="Y318" i="228"/>
  <c r="X318" i="228"/>
  <c r="W318" i="228"/>
  <c r="V318" i="228"/>
  <c r="U318" i="228"/>
  <c r="T318" i="228"/>
  <c r="S318" i="228"/>
  <c r="R318" i="228"/>
  <c r="Q318" i="228"/>
  <c r="P318" i="228"/>
  <c r="O318" i="228"/>
  <c r="N318" i="228"/>
  <c r="M318" i="228"/>
  <c r="L318" i="228"/>
  <c r="K318" i="228"/>
  <c r="J318" i="228"/>
  <c r="I318" i="228"/>
  <c r="H318" i="228"/>
  <c r="G318" i="228"/>
  <c r="F318" i="228"/>
  <c r="E318" i="228"/>
  <c r="D318" i="228"/>
  <c r="AQ317" i="228"/>
  <c r="AP317" i="228"/>
  <c r="AO317" i="228"/>
  <c r="AN317" i="228"/>
  <c r="AM317" i="228"/>
  <c r="AL317" i="228"/>
  <c r="AK317" i="228"/>
  <c r="AJ317" i="228"/>
  <c r="AI317" i="228"/>
  <c r="AH317" i="228"/>
  <c r="AG317" i="228"/>
  <c r="AF317" i="228"/>
  <c r="AE317" i="228"/>
  <c r="AD317" i="228"/>
  <c r="AC317" i="228"/>
  <c r="AB317" i="228"/>
  <c r="AA317" i="228"/>
  <c r="Z317" i="228"/>
  <c r="Y317" i="228"/>
  <c r="X317" i="228"/>
  <c r="W317" i="228"/>
  <c r="V317" i="228"/>
  <c r="U317" i="228"/>
  <c r="T317" i="228"/>
  <c r="S317" i="228"/>
  <c r="R317" i="228"/>
  <c r="Q317" i="228"/>
  <c r="P317" i="228"/>
  <c r="O317" i="228"/>
  <c r="N317" i="228"/>
  <c r="M317" i="228"/>
  <c r="L317" i="228"/>
  <c r="K317" i="228"/>
  <c r="J317" i="228"/>
  <c r="I317" i="228"/>
  <c r="H317" i="228"/>
  <c r="G317" i="228"/>
  <c r="F317" i="228"/>
  <c r="E317" i="228"/>
  <c r="D317" i="228"/>
  <c r="AQ316" i="228"/>
  <c r="AP316" i="228"/>
  <c r="AO316" i="228"/>
  <c r="AN316" i="228"/>
  <c r="AM316" i="228"/>
  <c r="AL316" i="228"/>
  <c r="AK316" i="228"/>
  <c r="AJ316" i="228"/>
  <c r="AI316" i="228"/>
  <c r="AH316" i="228"/>
  <c r="AG316" i="228"/>
  <c r="AF316" i="228"/>
  <c r="AE316" i="228"/>
  <c r="AD316" i="228"/>
  <c r="AC316" i="228"/>
  <c r="AB316" i="228"/>
  <c r="AA316" i="228"/>
  <c r="Z316" i="228"/>
  <c r="Y316" i="228"/>
  <c r="X316" i="228"/>
  <c r="W316" i="228"/>
  <c r="V316" i="228"/>
  <c r="U316" i="228"/>
  <c r="T316" i="228"/>
  <c r="S316" i="228"/>
  <c r="R316" i="228"/>
  <c r="Q316" i="228"/>
  <c r="P316" i="228"/>
  <c r="O316" i="228"/>
  <c r="N316" i="228"/>
  <c r="M316" i="228"/>
  <c r="L316" i="228"/>
  <c r="K316" i="228"/>
  <c r="J316" i="228"/>
  <c r="I316" i="228"/>
  <c r="H316" i="228"/>
  <c r="G316" i="228"/>
  <c r="F316" i="228"/>
  <c r="E316" i="228"/>
  <c r="D316" i="228"/>
  <c r="AQ315" i="228"/>
  <c r="AP315" i="228"/>
  <c r="AO315" i="228"/>
  <c r="AN315" i="228"/>
  <c r="AM315" i="228"/>
  <c r="AL315" i="228"/>
  <c r="AK315" i="228"/>
  <c r="AJ315" i="228"/>
  <c r="AI315" i="228"/>
  <c r="AH315" i="228"/>
  <c r="AG315" i="228"/>
  <c r="AF315" i="228"/>
  <c r="AE315" i="228"/>
  <c r="AD315" i="228"/>
  <c r="AC315" i="228"/>
  <c r="AB315" i="228"/>
  <c r="AA315" i="228"/>
  <c r="Z315" i="228"/>
  <c r="Y315" i="228"/>
  <c r="X315" i="228"/>
  <c r="W315" i="228"/>
  <c r="V315" i="228"/>
  <c r="U315" i="228"/>
  <c r="T315" i="228"/>
  <c r="S315" i="228"/>
  <c r="R315" i="228"/>
  <c r="Q315" i="228"/>
  <c r="P315" i="228"/>
  <c r="O315" i="228"/>
  <c r="N315" i="228"/>
  <c r="M315" i="228"/>
  <c r="L315" i="228"/>
  <c r="K315" i="228"/>
  <c r="J315" i="228"/>
  <c r="I315" i="228"/>
  <c r="H315" i="228"/>
  <c r="G315" i="228"/>
  <c r="F315" i="228"/>
  <c r="E315" i="228"/>
  <c r="D315" i="228"/>
  <c r="AQ314" i="228"/>
  <c r="AP314" i="228"/>
  <c r="AO314" i="228"/>
  <c r="AN314" i="228"/>
  <c r="AM314" i="228"/>
  <c r="AL314" i="228"/>
  <c r="AK314" i="228"/>
  <c r="AJ314" i="228"/>
  <c r="AI314" i="228"/>
  <c r="AH314" i="228"/>
  <c r="AG314" i="228"/>
  <c r="AF314" i="228"/>
  <c r="AE314" i="228"/>
  <c r="AD314" i="228"/>
  <c r="AC314" i="228"/>
  <c r="AB314" i="228"/>
  <c r="AA314" i="228"/>
  <c r="Z314" i="228"/>
  <c r="Y314" i="228"/>
  <c r="X314" i="228"/>
  <c r="W314" i="228"/>
  <c r="V314" i="228"/>
  <c r="U314" i="228"/>
  <c r="T314" i="228"/>
  <c r="S314" i="228"/>
  <c r="R314" i="228"/>
  <c r="Q314" i="228"/>
  <c r="P314" i="228"/>
  <c r="O314" i="228"/>
  <c r="N314" i="228"/>
  <c r="M314" i="228"/>
  <c r="L314" i="228"/>
  <c r="K314" i="228"/>
  <c r="J314" i="228"/>
  <c r="I314" i="228"/>
  <c r="H314" i="228"/>
  <c r="G314" i="228"/>
  <c r="F314" i="228"/>
  <c r="E314" i="228"/>
  <c r="D314" i="228"/>
  <c r="AQ313" i="228"/>
  <c r="AP313" i="228"/>
  <c r="AO313" i="228"/>
  <c r="AN313" i="228"/>
  <c r="AM313" i="228"/>
  <c r="AL313" i="228"/>
  <c r="AK313" i="228"/>
  <c r="AJ313" i="228"/>
  <c r="AI313" i="228"/>
  <c r="AH313" i="228"/>
  <c r="AG313" i="228"/>
  <c r="AF313" i="228"/>
  <c r="AE313" i="228"/>
  <c r="AD313" i="228"/>
  <c r="AC313" i="228"/>
  <c r="AB313" i="228"/>
  <c r="AA313" i="228"/>
  <c r="Z313" i="228"/>
  <c r="Y313" i="228"/>
  <c r="X313" i="228"/>
  <c r="W313" i="228"/>
  <c r="V313" i="228"/>
  <c r="U313" i="228"/>
  <c r="T313" i="228"/>
  <c r="S313" i="228"/>
  <c r="R313" i="228"/>
  <c r="Q313" i="228"/>
  <c r="P313" i="228"/>
  <c r="O313" i="228"/>
  <c r="N313" i="228"/>
  <c r="M313" i="228"/>
  <c r="L313" i="228"/>
  <c r="K313" i="228"/>
  <c r="J313" i="228"/>
  <c r="I313" i="228"/>
  <c r="H313" i="228"/>
  <c r="G313" i="228"/>
  <c r="F313" i="228"/>
  <c r="E313" i="228"/>
  <c r="D313" i="228"/>
  <c r="AQ312" i="228"/>
  <c r="AP312" i="228"/>
  <c r="AO312" i="228"/>
  <c r="AN312" i="228"/>
  <c r="AM312" i="228"/>
  <c r="AL312" i="228"/>
  <c r="AK312" i="228"/>
  <c r="AJ312" i="228"/>
  <c r="AI312" i="228"/>
  <c r="AH312" i="228"/>
  <c r="AG312" i="228"/>
  <c r="AF312" i="228"/>
  <c r="AE312" i="228"/>
  <c r="AD312" i="228"/>
  <c r="AC312" i="228"/>
  <c r="AB312" i="228"/>
  <c r="AA312" i="228"/>
  <c r="Z312" i="228"/>
  <c r="Y312" i="228"/>
  <c r="X312" i="228"/>
  <c r="W312" i="228"/>
  <c r="V312" i="228"/>
  <c r="U312" i="228"/>
  <c r="T312" i="228"/>
  <c r="S312" i="228"/>
  <c r="R312" i="228"/>
  <c r="Q312" i="228"/>
  <c r="P312" i="228"/>
  <c r="O312" i="228"/>
  <c r="N312" i="228"/>
  <c r="M312" i="228"/>
  <c r="L312" i="228"/>
  <c r="K312" i="228"/>
  <c r="J312" i="228"/>
  <c r="I312" i="228"/>
  <c r="H312" i="228"/>
  <c r="G312" i="228"/>
  <c r="F312" i="228"/>
  <c r="E312" i="228"/>
  <c r="D312" i="228"/>
  <c r="AQ311" i="228"/>
  <c r="AP311" i="228"/>
  <c r="AO311" i="228"/>
  <c r="AN311" i="228"/>
  <c r="AM311" i="228"/>
  <c r="AL311" i="228"/>
  <c r="AK311" i="228"/>
  <c r="AJ311" i="228"/>
  <c r="AI311" i="228"/>
  <c r="AH311" i="228"/>
  <c r="AG311" i="228"/>
  <c r="AF311" i="228"/>
  <c r="AE311" i="228"/>
  <c r="AD311" i="228"/>
  <c r="AC311" i="228"/>
  <c r="AB311" i="228"/>
  <c r="AA311" i="228"/>
  <c r="Z311" i="228"/>
  <c r="Y311" i="228"/>
  <c r="X311" i="228"/>
  <c r="W311" i="228"/>
  <c r="V311" i="228"/>
  <c r="U311" i="228"/>
  <c r="T311" i="228"/>
  <c r="S311" i="228"/>
  <c r="R311" i="228"/>
  <c r="Q311" i="228"/>
  <c r="P311" i="228"/>
  <c r="O311" i="228"/>
  <c r="N311" i="228"/>
  <c r="M311" i="228"/>
  <c r="L311" i="228"/>
  <c r="K311" i="228"/>
  <c r="J311" i="228"/>
  <c r="I311" i="228"/>
  <c r="H311" i="228"/>
  <c r="G311" i="228"/>
  <c r="F311" i="228"/>
  <c r="E311" i="228"/>
  <c r="D311" i="228"/>
  <c r="AQ310" i="228"/>
  <c r="AP310" i="228"/>
  <c r="AO310" i="228"/>
  <c r="AN310" i="228"/>
  <c r="AM310" i="228"/>
  <c r="AL310" i="228"/>
  <c r="AK310" i="228"/>
  <c r="AJ310" i="228"/>
  <c r="AI310" i="228"/>
  <c r="AH310" i="228"/>
  <c r="AG310" i="228"/>
  <c r="AF310" i="228"/>
  <c r="AE310" i="228"/>
  <c r="AD310" i="228"/>
  <c r="AC310" i="228"/>
  <c r="AB310" i="228"/>
  <c r="AA310" i="228"/>
  <c r="Z310" i="228"/>
  <c r="Y310" i="228"/>
  <c r="X310" i="228"/>
  <c r="W310" i="228"/>
  <c r="V310" i="228"/>
  <c r="U310" i="228"/>
  <c r="T310" i="228"/>
  <c r="S310" i="228"/>
  <c r="R310" i="228"/>
  <c r="Q310" i="228"/>
  <c r="P310" i="228"/>
  <c r="O310" i="228"/>
  <c r="N310" i="228"/>
  <c r="M310" i="228"/>
  <c r="L310" i="228"/>
  <c r="K310" i="228"/>
  <c r="J310" i="228"/>
  <c r="I310" i="228"/>
  <c r="H310" i="228"/>
  <c r="G310" i="228"/>
  <c r="F310" i="228"/>
  <c r="E310" i="228"/>
  <c r="D310" i="228"/>
  <c r="AQ309" i="228"/>
  <c r="AP309" i="228"/>
  <c r="AO309" i="228"/>
  <c r="AN309" i="228"/>
  <c r="AM309" i="228"/>
  <c r="AL309" i="228"/>
  <c r="AK309" i="228"/>
  <c r="AJ309" i="228"/>
  <c r="AI309" i="228"/>
  <c r="AH309" i="228"/>
  <c r="AG309" i="228"/>
  <c r="AF309" i="228"/>
  <c r="AE309" i="228"/>
  <c r="AD309" i="228"/>
  <c r="AC309" i="228"/>
  <c r="AB309" i="228"/>
  <c r="AA309" i="228"/>
  <c r="Z309" i="228"/>
  <c r="Y309" i="228"/>
  <c r="X309" i="228"/>
  <c r="W309" i="228"/>
  <c r="V309" i="228"/>
  <c r="U309" i="228"/>
  <c r="T309" i="228"/>
  <c r="S309" i="228"/>
  <c r="R309" i="228"/>
  <c r="Q309" i="228"/>
  <c r="P309" i="228"/>
  <c r="O309" i="228"/>
  <c r="N309" i="228"/>
  <c r="M309" i="228"/>
  <c r="L309" i="228"/>
  <c r="K309" i="228"/>
  <c r="J309" i="228"/>
  <c r="I309" i="228"/>
  <c r="H309" i="228"/>
  <c r="G309" i="228"/>
  <c r="F309" i="228"/>
  <c r="E309" i="228"/>
  <c r="D309" i="228"/>
  <c r="AQ308" i="228"/>
  <c r="AP308" i="228"/>
  <c r="AO308" i="228"/>
  <c r="AN308" i="228"/>
  <c r="AM308" i="228"/>
  <c r="AL308" i="228"/>
  <c r="AK308" i="228"/>
  <c r="AJ308" i="228"/>
  <c r="AI308" i="228"/>
  <c r="AH308" i="228"/>
  <c r="AG308" i="228"/>
  <c r="AF308" i="228"/>
  <c r="AE308" i="228"/>
  <c r="AD308" i="228"/>
  <c r="AC308" i="228"/>
  <c r="AB308" i="228"/>
  <c r="AA308" i="228"/>
  <c r="Z308" i="228"/>
  <c r="Y308" i="228"/>
  <c r="X308" i="228"/>
  <c r="W308" i="228"/>
  <c r="V308" i="228"/>
  <c r="U308" i="228"/>
  <c r="T308" i="228"/>
  <c r="S308" i="228"/>
  <c r="R308" i="228"/>
  <c r="Q308" i="228"/>
  <c r="P308" i="228"/>
  <c r="O308" i="228"/>
  <c r="N308" i="228"/>
  <c r="M308" i="228"/>
  <c r="L308" i="228"/>
  <c r="K308" i="228"/>
  <c r="J308" i="228"/>
  <c r="I308" i="228"/>
  <c r="H308" i="228"/>
  <c r="G308" i="228"/>
  <c r="F308" i="228"/>
  <c r="E308" i="228"/>
  <c r="D308" i="228"/>
  <c r="AQ307" i="228"/>
  <c r="AP307" i="228"/>
  <c r="AO307" i="228"/>
  <c r="AN307" i="228"/>
  <c r="AM307" i="228"/>
  <c r="AL307" i="228"/>
  <c r="AK307" i="228"/>
  <c r="AJ307" i="228"/>
  <c r="AI307" i="228"/>
  <c r="AH307" i="228"/>
  <c r="AG307" i="228"/>
  <c r="AF307" i="228"/>
  <c r="AE307" i="228"/>
  <c r="AD307" i="228"/>
  <c r="AC307" i="228"/>
  <c r="AB307" i="228"/>
  <c r="AA307" i="228"/>
  <c r="Z307" i="228"/>
  <c r="Y307" i="228"/>
  <c r="X307" i="228"/>
  <c r="W307" i="228"/>
  <c r="V307" i="228"/>
  <c r="U307" i="228"/>
  <c r="T307" i="228"/>
  <c r="S307" i="228"/>
  <c r="R307" i="228"/>
  <c r="Q307" i="228"/>
  <c r="P307" i="228"/>
  <c r="O307" i="228"/>
  <c r="N307" i="228"/>
  <c r="M307" i="228"/>
  <c r="L307" i="228"/>
  <c r="K307" i="228"/>
  <c r="J307" i="228"/>
  <c r="I307" i="228"/>
  <c r="H307" i="228"/>
  <c r="G307" i="228"/>
  <c r="F307" i="228"/>
  <c r="E307" i="228"/>
  <c r="D307" i="228"/>
  <c r="AQ306" i="228"/>
  <c r="AP306" i="228"/>
  <c r="AO306" i="228"/>
  <c r="AN306" i="228"/>
  <c r="AM306" i="228"/>
  <c r="AL306" i="228"/>
  <c r="AK306" i="228"/>
  <c r="AJ306" i="228"/>
  <c r="AI306" i="228"/>
  <c r="AH306" i="228"/>
  <c r="AG306" i="228"/>
  <c r="AF306" i="228"/>
  <c r="AE306" i="228"/>
  <c r="AD306" i="228"/>
  <c r="AC306" i="228"/>
  <c r="AB306" i="228"/>
  <c r="AA306" i="228"/>
  <c r="Z306" i="228"/>
  <c r="Y306" i="228"/>
  <c r="X306" i="228"/>
  <c r="W306" i="228"/>
  <c r="V306" i="228"/>
  <c r="U306" i="228"/>
  <c r="T306" i="228"/>
  <c r="S306" i="228"/>
  <c r="R306" i="228"/>
  <c r="Q306" i="228"/>
  <c r="P306" i="228"/>
  <c r="O306" i="228"/>
  <c r="N306" i="228"/>
  <c r="M306" i="228"/>
  <c r="L306" i="228"/>
  <c r="K306" i="228"/>
  <c r="J306" i="228"/>
  <c r="I306" i="228"/>
  <c r="H306" i="228"/>
  <c r="G306" i="228"/>
  <c r="F306" i="228"/>
  <c r="E306" i="228"/>
  <c r="D306" i="228"/>
  <c r="AQ305" i="228"/>
  <c r="AP305" i="228"/>
  <c r="AO305" i="228"/>
  <c r="AN305" i="228"/>
  <c r="AM305" i="228"/>
  <c r="AL305" i="228"/>
  <c r="AK305" i="228"/>
  <c r="AJ305" i="228"/>
  <c r="AI305" i="228"/>
  <c r="AH305" i="228"/>
  <c r="AG305" i="228"/>
  <c r="AF305" i="228"/>
  <c r="AE305" i="228"/>
  <c r="AD305" i="228"/>
  <c r="AC305" i="228"/>
  <c r="AB305" i="228"/>
  <c r="AA305" i="228"/>
  <c r="Z305" i="228"/>
  <c r="Y305" i="228"/>
  <c r="X305" i="228"/>
  <c r="W305" i="228"/>
  <c r="V305" i="228"/>
  <c r="U305" i="228"/>
  <c r="T305" i="228"/>
  <c r="S305" i="228"/>
  <c r="R305" i="228"/>
  <c r="Q305" i="228"/>
  <c r="P305" i="228"/>
  <c r="O305" i="228"/>
  <c r="N305" i="228"/>
  <c r="M305" i="228"/>
  <c r="L305" i="228"/>
  <c r="K305" i="228"/>
  <c r="J305" i="228"/>
  <c r="I305" i="228"/>
  <c r="H305" i="228"/>
  <c r="G305" i="228"/>
  <c r="F305" i="228"/>
  <c r="E305" i="228"/>
  <c r="D305" i="228"/>
  <c r="AQ304" i="228"/>
  <c r="AP304" i="228"/>
  <c r="AO304" i="228"/>
  <c r="AN304" i="228"/>
  <c r="AM304" i="228"/>
  <c r="AL304" i="228"/>
  <c r="AK304" i="228"/>
  <c r="AJ304" i="228"/>
  <c r="AI304" i="228"/>
  <c r="AH304" i="228"/>
  <c r="AG304" i="228"/>
  <c r="AF304" i="228"/>
  <c r="AE304" i="228"/>
  <c r="AD304" i="228"/>
  <c r="AC304" i="228"/>
  <c r="AB304" i="228"/>
  <c r="AA304" i="228"/>
  <c r="Z304" i="228"/>
  <c r="Y304" i="228"/>
  <c r="X304" i="228"/>
  <c r="W304" i="228"/>
  <c r="V304" i="228"/>
  <c r="U304" i="228"/>
  <c r="T304" i="228"/>
  <c r="S304" i="228"/>
  <c r="R304" i="228"/>
  <c r="Q304" i="228"/>
  <c r="P304" i="228"/>
  <c r="O304" i="228"/>
  <c r="N304" i="228"/>
  <c r="M304" i="228"/>
  <c r="L304" i="228"/>
  <c r="K304" i="228"/>
  <c r="J304" i="228"/>
  <c r="I304" i="228"/>
  <c r="H304" i="228"/>
  <c r="G304" i="228"/>
  <c r="F304" i="228"/>
  <c r="E304" i="228"/>
  <c r="D304" i="228"/>
  <c r="AQ303" i="228"/>
  <c r="AP303" i="228"/>
  <c r="AO303" i="228"/>
  <c r="AN303" i="228"/>
  <c r="AM303" i="228"/>
  <c r="AL303" i="228"/>
  <c r="AK303" i="228"/>
  <c r="AJ303" i="228"/>
  <c r="AI303" i="228"/>
  <c r="AH303" i="228"/>
  <c r="AG303" i="228"/>
  <c r="AF303" i="228"/>
  <c r="AE303" i="228"/>
  <c r="AD303" i="228"/>
  <c r="AC303" i="228"/>
  <c r="AB303" i="228"/>
  <c r="AA303" i="228"/>
  <c r="Z303" i="228"/>
  <c r="Y303" i="228"/>
  <c r="X303" i="228"/>
  <c r="W303" i="228"/>
  <c r="V303" i="228"/>
  <c r="U303" i="228"/>
  <c r="T303" i="228"/>
  <c r="S303" i="228"/>
  <c r="R303" i="228"/>
  <c r="Q303" i="228"/>
  <c r="P303" i="228"/>
  <c r="O303" i="228"/>
  <c r="N303" i="228"/>
  <c r="M303" i="228"/>
  <c r="L303" i="228"/>
  <c r="K303" i="228"/>
  <c r="J303" i="228"/>
  <c r="I303" i="228"/>
  <c r="H303" i="228"/>
  <c r="G303" i="228"/>
  <c r="F303" i="228"/>
  <c r="E303" i="228"/>
  <c r="D303" i="228"/>
  <c r="AQ302" i="228"/>
  <c r="AP302" i="228"/>
  <c r="AO302" i="228"/>
  <c r="AN302" i="228"/>
  <c r="AM302" i="228"/>
  <c r="AL302" i="228"/>
  <c r="AK302" i="228"/>
  <c r="AJ302" i="228"/>
  <c r="AI302" i="228"/>
  <c r="AH302" i="228"/>
  <c r="AG302" i="228"/>
  <c r="AF302" i="228"/>
  <c r="AE302" i="228"/>
  <c r="AD302" i="228"/>
  <c r="AC302" i="228"/>
  <c r="AB302" i="228"/>
  <c r="AA302" i="228"/>
  <c r="Z302" i="228"/>
  <c r="Y302" i="228"/>
  <c r="X302" i="228"/>
  <c r="W302" i="228"/>
  <c r="V302" i="228"/>
  <c r="U302" i="228"/>
  <c r="T302" i="228"/>
  <c r="S302" i="228"/>
  <c r="R302" i="228"/>
  <c r="Q302" i="228"/>
  <c r="P302" i="228"/>
  <c r="O302" i="228"/>
  <c r="N302" i="228"/>
  <c r="M302" i="228"/>
  <c r="L302" i="228"/>
  <c r="K302" i="228"/>
  <c r="J302" i="228"/>
  <c r="I302" i="228"/>
  <c r="H302" i="228"/>
  <c r="G302" i="228"/>
  <c r="F302" i="228"/>
  <c r="E302" i="228"/>
  <c r="D302" i="228"/>
  <c r="AQ301" i="228"/>
  <c r="AP301" i="228"/>
  <c r="AO301" i="228"/>
  <c r="AN301" i="228"/>
  <c r="AM301" i="228"/>
  <c r="AL301" i="228"/>
  <c r="AK301" i="228"/>
  <c r="AJ301" i="228"/>
  <c r="AI301" i="228"/>
  <c r="AH301" i="228"/>
  <c r="AG301" i="228"/>
  <c r="AF301" i="228"/>
  <c r="AE301" i="228"/>
  <c r="AD301" i="228"/>
  <c r="AC301" i="228"/>
  <c r="AB301" i="228"/>
  <c r="AA301" i="228"/>
  <c r="Z301" i="228"/>
  <c r="Y301" i="228"/>
  <c r="X301" i="228"/>
  <c r="W301" i="228"/>
  <c r="V301" i="228"/>
  <c r="U301" i="228"/>
  <c r="T301" i="228"/>
  <c r="S301" i="228"/>
  <c r="R301" i="228"/>
  <c r="Q301" i="228"/>
  <c r="P301" i="228"/>
  <c r="O301" i="228"/>
  <c r="N301" i="228"/>
  <c r="M301" i="228"/>
  <c r="L301" i="228"/>
  <c r="K301" i="228"/>
  <c r="J301" i="228"/>
  <c r="I301" i="228"/>
  <c r="H301" i="228"/>
  <c r="G301" i="228"/>
  <c r="F301" i="228"/>
  <c r="E301" i="228"/>
  <c r="D301" i="228"/>
  <c r="AQ300" i="228"/>
  <c r="AP300" i="228"/>
  <c r="AO300" i="228"/>
  <c r="AN300" i="228"/>
  <c r="AM300" i="228"/>
  <c r="AL300" i="228"/>
  <c r="AK300" i="228"/>
  <c r="AJ300" i="228"/>
  <c r="AI300" i="228"/>
  <c r="AH300" i="228"/>
  <c r="AG300" i="228"/>
  <c r="AF300" i="228"/>
  <c r="AE300" i="228"/>
  <c r="AD300" i="228"/>
  <c r="AC300" i="228"/>
  <c r="AB300" i="228"/>
  <c r="AA300" i="228"/>
  <c r="Z300" i="228"/>
  <c r="Y300" i="228"/>
  <c r="X300" i="228"/>
  <c r="W300" i="228"/>
  <c r="V300" i="228"/>
  <c r="U300" i="228"/>
  <c r="T300" i="228"/>
  <c r="S300" i="228"/>
  <c r="R300" i="228"/>
  <c r="Q300" i="228"/>
  <c r="P300" i="228"/>
  <c r="O300" i="228"/>
  <c r="N300" i="228"/>
  <c r="M300" i="228"/>
  <c r="L300" i="228"/>
  <c r="K300" i="228"/>
  <c r="J300" i="228"/>
  <c r="I300" i="228"/>
  <c r="H300" i="228"/>
  <c r="G300" i="228"/>
  <c r="F300" i="228"/>
  <c r="E300" i="228"/>
  <c r="D300" i="228"/>
  <c r="AQ299" i="228"/>
  <c r="AP299" i="228"/>
  <c r="AO299" i="228"/>
  <c r="AN299" i="228"/>
  <c r="AM299" i="228"/>
  <c r="AL299" i="228"/>
  <c r="AK299" i="228"/>
  <c r="AJ299" i="228"/>
  <c r="AI299" i="228"/>
  <c r="AH299" i="228"/>
  <c r="AG299" i="228"/>
  <c r="AF299" i="228"/>
  <c r="AE299" i="228"/>
  <c r="AD299" i="228"/>
  <c r="AC299" i="228"/>
  <c r="AB299" i="228"/>
  <c r="AA299" i="228"/>
  <c r="Z299" i="228"/>
  <c r="Y299" i="228"/>
  <c r="X299" i="228"/>
  <c r="W299" i="228"/>
  <c r="V299" i="228"/>
  <c r="U299" i="228"/>
  <c r="T299" i="228"/>
  <c r="S299" i="228"/>
  <c r="R299" i="228"/>
  <c r="Q299" i="228"/>
  <c r="P299" i="228"/>
  <c r="O299" i="228"/>
  <c r="N299" i="228"/>
  <c r="M299" i="228"/>
  <c r="L299" i="228"/>
  <c r="K299" i="228"/>
  <c r="J299" i="228"/>
  <c r="I299" i="228"/>
  <c r="H299" i="228"/>
  <c r="G299" i="228"/>
  <c r="F299" i="228"/>
  <c r="E299" i="228"/>
  <c r="D299" i="228"/>
  <c r="AQ298" i="228"/>
  <c r="AP298" i="228"/>
  <c r="AO298" i="228"/>
  <c r="AN298" i="228"/>
  <c r="AM298" i="228"/>
  <c r="AL298" i="228"/>
  <c r="AK298" i="228"/>
  <c r="AJ298" i="228"/>
  <c r="AI298" i="228"/>
  <c r="AH298" i="228"/>
  <c r="AG298" i="228"/>
  <c r="AF298" i="228"/>
  <c r="AE298" i="228"/>
  <c r="AD298" i="228"/>
  <c r="AC298" i="228"/>
  <c r="AB298" i="228"/>
  <c r="AA298" i="228"/>
  <c r="Z298" i="228"/>
  <c r="Y298" i="228"/>
  <c r="X298" i="228"/>
  <c r="W298" i="228"/>
  <c r="V298" i="228"/>
  <c r="U298" i="228"/>
  <c r="T298" i="228"/>
  <c r="S298" i="228"/>
  <c r="R298" i="228"/>
  <c r="Q298" i="228"/>
  <c r="P298" i="228"/>
  <c r="O298" i="228"/>
  <c r="N298" i="228"/>
  <c r="M298" i="228"/>
  <c r="L298" i="228"/>
  <c r="K298" i="228"/>
  <c r="J298" i="228"/>
  <c r="I298" i="228"/>
  <c r="H298" i="228"/>
  <c r="G298" i="228"/>
  <c r="F298" i="228"/>
  <c r="E298" i="228"/>
  <c r="D298" i="228"/>
  <c r="AQ297" i="228"/>
  <c r="AP297" i="228"/>
  <c r="AO297" i="228"/>
  <c r="AN297" i="228"/>
  <c r="AM297" i="228"/>
  <c r="AL297" i="228"/>
  <c r="AK297" i="228"/>
  <c r="AJ297" i="228"/>
  <c r="AI297" i="228"/>
  <c r="AH297" i="228"/>
  <c r="AG297" i="228"/>
  <c r="AF297" i="228"/>
  <c r="AE297" i="228"/>
  <c r="AD297" i="228"/>
  <c r="AC297" i="228"/>
  <c r="AB297" i="228"/>
  <c r="AA297" i="228"/>
  <c r="Z297" i="228"/>
  <c r="Y297" i="228"/>
  <c r="X297" i="228"/>
  <c r="W297" i="228"/>
  <c r="V297" i="228"/>
  <c r="U297" i="228"/>
  <c r="T297" i="228"/>
  <c r="S297" i="228"/>
  <c r="R297" i="228"/>
  <c r="Q297" i="228"/>
  <c r="P297" i="228"/>
  <c r="O297" i="228"/>
  <c r="N297" i="228"/>
  <c r="M297" i="228"/>
  <c r="L297" i="228"/>
  <c r="K297" i="228"/>
  <c r="J297" i="228"/>
  <c r="I297" i="228"/>
  <c r="H297" i="228"/>
  <c r="G297" i="228"/>
  <c r="F297" i="228"/>
  <c r="E297" i="228"/>
  <c r="D297" i="228"/>
  <c r="AQ296" i="228"/>
  <c r="AP296" i="228"/>
  <c r="AO296" i="228"/>
  <c r="AN296" i="228"/>
  <c r="AM296" i="228"/>
  <c r="AL296" i="228"/>
  <c r="AK296" i="228"/>
  <c r="AJ296" i="228"/>
  <c r="AI296" i="228"/>
  <c r="AH296" i="228"/>
  <c r="AG296" i="228"/>
  <c r="AF296" i="228"/>
  <c r="AE296" i="228"/>
  <c r="AD296" i="228"/>
  <c r="AC296" i="228"/>
  <c r="AB296" i="228"/>
  <c r="AA296" i="228"/>
  <c r="Z296" i="228"/>
  <c r="Y296" i="228"/>
  <c r="X296" i="228"/>
  <c r="W296" i="228"/>
  <c r="V296" i="228"/>
  <c r="U296" i="228"/>
  <c r="T296" i="228"/>
  <c r="S296" i="228"/>
  <c r="R296" i="228"/>
  <c r="Q296" i="228"/>
  <c r="P296" i="228"/>
  <c r="O296" i="228"/>
  <c r="N296" i="228"/>
  <c r="M296" i="228"/>
  <c r="L296" i="228"/>
  <c r="K296" i="228"/>
  <c r="J296" i="228"/>
  <c r="I296" i="228"/>
  <c r="H296" i="228"/>
  <c r="G296" i="228"/>
  <c r="F296" i="228"/>
  <c r="E296" i="228"/>
  <c r="D296" i="228"/>
  <c r="AQ295" i="228"/>
  <c r="AP295" i="228"/>
  <c r="AO295" i="228"/>
  <c r="AN295" i="228"/>
  <c r="AM295" i="228"/>
  <c r="AL295" i="228"/>
  <c r="AK295" i="228"/>
  <c r="AJ295" i="228"/>
  <c r="AI295" i="228"/>
  <c r="AH295" i="228"/>
  <c r="AG295" i="228"/>
  <c r="AF295" i="228"/>
  <c r="AE295" i="228"/>
  <c r="AD295" i="228"/>
  <c r="AC295" i="228"/>
  <c r="AB295" i="228"/>
  <c r="AA295" i="228"/>
  <c r="Z295" i="228"/>
  <c r="Y295" i="228"/>
  <c r="X295" i="228"/>
  <c r="W295" i="228"/>
  <c r="V295" i="228"/>
  <c r="U295" i="228"/>
  <c r="T295" i="228"/>
  <c r="S295" i="228"/>
  <c r="R295" i="228"/>
  <c r="Q295" i="228"/>
  <c r="P295" i="228"/>
  <c r="O295" i="228"/>
  <c r="N295" i="228"/>
  <c r="M295" i="228"/>
  <c r="L295" i="228"/>
  <c r="K295" i="228"/>
  <c r="J295" i="228"/>
  <c r="I295" i="228"/>
  <c r="H295" i="228"/>
  <c r="G295" i="228"/>
  <c r="F295" i="228"/>
  <c r="E295" i="228"/>
  <c r="D295" i="228"/>
  <c r="AQ294" i="228"/>
  <c r="AP294" i="228"/>
  <c r="AO294" i="228"/>
  <c r="AN294" i="228"/>
  <c r="AM294" i="228"/>
  <c r="AL294" i="228"/>
  <c r="AK294" i="228"/>
  <c r="AJ294" i="228"/>
  <c r="AI294" i="228"/>
  <c r="AH294" i="228"/>
  <c r="AG294" i="228"/>
  <c r="AF294" i="228"/>
  <c r="AE294" i="228"/>
  <c r="AD294" i="228"/>
  <c r="AC294" i="228"/>
  <c r="AB294" i="228"/>
  <c r="AA294" i="228"/>
  <c r="Z294" i="228"/>
  <c r="Y294" i="228"/>
  <c r="X294" i="228"/>
  <c r="W294" i="228"/>
  <c r="V294" i="228"/>
  <c r="U294" i="228"/>
  <c r="T294" i="228"/>
  <c r="S294" i="228"/>
  <c r="R294" i="228"/>
  <c r="Q294" i="228"/>
  <c r="P294" i="228"/>
  <c r="O294" i="228"/>
  <c r="N294" i="228"/>
  <c r="M294" i="228"/>
  <c r="L294" i="228"/>
  <c r="K294" i="228"/>
  <c r="J294" i="228"/>
  <c r="I294" i="228"/>
  <c r="H294" i="228"/>
  <c r="G294" i="228"/>
  <c r="F294" i="228"/>
  <c r="E294" i="228"/>
  <c r="D294" i="228"/>
  <c r="AQ293" i="228"/>
  <c r="AP293" i="228"/>
  <c r="AO293" i="228"/>
  <c r="AN293" i="228"/>
  <c r="AM293" i="228"/>
  <c r="AL293" i="228"/>
  <c r="AK293" i="228"/>
  <c r="AJ293" i="228"/>
  <c r="AI293" i="228"/>
  <c r="AH293" i="228"/>
  <c r="AG293" i="228"/>
  <c r="AF293" i="228"/>
  <c r="AE293" i="228"/>
  <c r="AD293" i="228"/>
  <c r="AC293" i="228"/>
  <c r="AB293" i="228"/>
  <c r="AA293" i="228"/>
  <c r="Z293" i="228"/>
  <c r="Y293" i="228"/>
  <c r="X293" i="228"/>
  <c r="W293" i="228"/>
  <c r="V293" i="228"/>
  <c r="U293" i="228"/>
  <c r="T293" i="228"/>
  <c r="S293" i="228"/>
  <c r="R293" i="228"/>
  <c r="Q293" i="228"/>
  <c r="P293" i="228"/>
  <c r="O293" i="228"/>
  <c r="N293" i="228"/>
  <c r="M293" i="228"/>
  <c r="L293" i="228"/>
  <c r="K293" i="228"/>
  <c r="J293" i="228"/>
  <c r="I293" i="228"/>
  <c r="H293" i="228"/>
  <c r="G293" i="228"/>
  <c r="F293" i="228"/>
  <c r="E293" i="228"/>
  <c r="D293" i="228"/>
  <c r="AQ292" i="228"/>
  <c r="AP292" i="228"/>
  <c r="AO292" i="228"/>
  <c r="AN292" i="228"/>
  <c r="AM292" i="228"/>
  <c r="AL292" i="228"/>
  <c r="AK292" i="228"/>
  <c r="AJ292" i="228"/>
  <c r="AI292" i="228"/>
  <c r="AH292" i="228"/>
  <c r="AG292" i="228"/>
  <c r="AF292" i="228"/>
  <c r="AE292" i="228"/>
  <c r="AD292" i="228"/>
  <c r="AC292" i="228"/>
  <c r="AB292" i="228"/>
  <c r="AA292" i="228"/>
  <c r="Z292" i="228"/>
  <c r="Y292" i="228"/>
  <c r="X292" i="228"/>
  <c r="W292" i="228"/>
  <c r="V292" i="228"/>
  <c r="U292" i="228"/>
  <c r="T292" i="228"/>
  <c r="S292" i="228"/>
  <c r="R292" i="228"/>
  <c r="Q292" i="228"/>
  <c r="P292" i="228"/>
  <c r="O292" i="228"/>
  <c r="N292" i="228"/>
  <c r="M292" i="228"/>
  <c r="L292" i="228"/>
  <c r="K292" i="228"/>
  <c r="J292" i="228"/>
  <c r="I292" i="228"/>
  <c r="H292" i="228"/>
  <c r="G292" i="228"/>
  <c r="F292" i="228"/>
  <c r="E292" i="228"/>
  <c r="D292" i="228"/>
  <c r="AQ291" i="228"/>
  <c r="AP291" i="228"/>
  <c r="AO291" i="228"/>
  <c r="AN291" i="228"/>
  <c r="AM291" i="228"/>
  <c r="AL291" i="228"/>
  <c r="AK291" i="228"/>
  <c r="AJ291" i="228"/>
  <c r="AI291" i="228"/>
  <c r="AH291" i="228"/>
  <c r="AG291" i="228"/>
  <c r="AF291" i="228"/>
  <c r="AE291" i="228"/>
  <c r="AD291" i="228"/>
  <c r="AC291" i="228"/>
  <c r="AB291" i="228"/>
  <c r="AA291" i="228"/>
  <c r="Z291" i="228"/>
  <c r="Y291" i="228"/>
  <c r="X291" i="228"/>
  <c r="W291" i="228"/>
  <c r="V291" i="228"/>
  <c r="U291" i="228"/>
  <c r="T291" i="228"/>
  <c r="S291" i="228"/>
  <c r="R291" i="228"/>
  <c r="Q291" i="228"/>
  <c r="P291" i="228"/>
  <c r="O291" i="228"/>
  <c r="N291" i="228"/>
  <c r="M291" i="228"/>
  <c r="L291" i="228"/>
  <c r="K291" i="228"/>
  <c r="J291" i="228"/>
  <c r="I291" i="228"/>
  <c r="H291" i="228"/>
  <c r="G291" i="228"/>
  <c r="F291" i="228"/>
  <c r="E291" i="228"/>
  <c r="D291" i="228"/>
  <c r="AQ290" i="228"/>
  <c r="AP290" i="228"/>
  <c r="AO290" i="228"/>
  <c r="AN290" i="228"/>
  <c r="AM290" i="228"/>
  <c r="AL290" i="228"/>
  <c r="AK290" i="228"/>
  <c r="AJ290" i="228"/>
  <c r="AI290" i="228"/>
  <c r="AH290" i="228"/>
  <c r="AG290" i="228"/>
  <c r="AF290" i="228"/>
  <c r="AE290" i="228"/>
  <c r="AD290" i="228"/>
  <c r="AC290" i="228"/>
  <c r="AB290" i="228"/>
  <c r="AA290" i="228"/>
  <c r="Z290" i="228"/>
  <c r="Y290" i="228"/>
  <c r="X290" i="228"/>
  <c r="W290" i="228"/>
  <c r="V290" i="228"/>
  <c r="U290" i="228"/>
  <c r="T290" i="228"/>
  <c r="S290" i="228"/>
  <c r="R290" i="228"/>
  <c r="Q290" i="228"/>
  <c r="P290" i="228"/>
  <c r="O290" i="228"/>
  <c r="N290" i="228"/>
  <c r="M290" i="228"/>
  <c r="L290" i="228"/>
  <c r="K290" i="228"/>
  <c r="J290" i="228"/>
  <c r="I290" i="228"/>
  <c r="H290" i="228"/>
  <c r="G290" i="228"/>
  <c r="F290" i="228"/>
  <c r="E290" i="228"/>
  <c r="D290" i="228"/>
  <c r="AQ289" i="228"/>
  <c r="AP289" i="228"/>
  <c r="AO289" i="228"/>
  <c r="AN289" i="228"/>
  <c r="AM289" i="228"/>
  <c r="AL289" i="228"/>
  <c r="AK289" i="228"/>
  <c r="AJ289" i="228"/>
  <c r="AI289" i="228"/>
  <c r="AH289" i="228"/>
  <c r="AG289" i="228"/>
  <c r="AF289" i="228"/>
  <c r="AE289" i="228"/>
  <c r="AD289" i="228"/>
  <c r="AC289" i="228"/>
  <c r="AB289" i="228"/>
  <c r="AA289" i="228"/>
  <c r="Z289" i="228"/>
  <c r="Y289" i="228"/>
  <c r="X289" i="228"/>
  <c r="W289" i="228"/>
  <c r="V289" i="228"/>
  <c r="U289" i="228"/>
  <c r="T289" i="228"/>
  <c r="S289" i="228"/>
  <c r="R289" i="228"/>
  <c r="Q289" i="228"/>
  <c r="P289" i="228"/>
  <c r="O289" i="228"/>
  <c r="N289" i="228"/>
  <c r="M289" i="228"/>
  <c r="L289" i="228"/>
  <c r="K289" i="228"/>
  <c r="J289" i="228"/>
  <c r="I289" i="228"/>
  <c r="H289" i="228"/>
  <c r="G289" i="228"/>
  <c r="F289" i="228"/>
  <c r="E289" i="228"/>
  <c r="D289" i="228"/>
  <c r="AQ288" i="228"/>
  <c r="AP288" i="228"/>
  <c r="AO288" i="228"/>
  <c r="AN288" i="228"/>
  <c r="AM288" i="228"/>
  <c r="AL288" i="228"/>
  <c r="AK288" i="228"/>
  <c r="AJ288" i="228"/>
  <c r="AI288" i="228"/>
  <c r="AH288" i="228"/>
  <c r="AG288" i="228"/>
  <c r="AF288" i="228"/>
  <c r="AE288" i="228"/>
  <c r="AD288" i="228"/>
  <c r="AC288" i="228"/>
  <c r="AB288" i="228"/>
  <c r="AA288" i="228"/>
  <c r="Z288" i="228"/>
  <c r="Y288" i="228"/>
  <c r="X288" i="228"/>
  <c r="W288" i="228"/>
  <c r="V288" i="228"/>
  <c r="U288" i="228"/>
  <c r="T288" i="228"/>
  <c r="S288" i="228"/>
  <c r="R288" i="228"/>
  <c r="Q288" i="228"/>
  <c r="P288" i="228"/>
  <c r="O288" i="228"/>
  <c r="N288" i="228"/>
  <c r="M288" i="228"/>
  <c r="L288" i="228"/>
  <c r="K288" i="228"/>
  <c r="J288" i="228"/>
  <c r="I288" i="228"/>
  <c r="H288" i="228"/>
  <c r="G288" i="228"/>
  <c r="F288" i="228"/>
  <c r="E288" i="228"/>
  <c r="D288" i="228"/>
  <c r="AQ287" i="228"/>
  <c r="AP287" i="228"/>
  <c r="AO287" i="228"/>
  <c r="AN287" i="228"/>
  <c r="AM287" i="228"/>
  <c r="AL287" i="228"/>
  <c r="AK287" i="228"/>
  <c r="AJ287" i="228"/>
  <c r="AI287" i="228"/>
  <c r="AH287" i="228"/>
  <c r="AG287" i="228"/>
  <c r="AF287" i="228"/>
  <c r="AE287" i="228"/>
  <c r="AD287" i="228"/>
  <c r="AC287" i="228"/>
  <c r="AB287" i="228"/>
  <c r="AA287" i="228"/>
  <c r="Z287" i="228"/>
  <c r="Y287" i="228"/>
  <c r="X287" i="228"/>
  <c r="W287" i="228"/>
  <c r="V287" i="228"/>
  <c r="U287" i="228"/>
  <c r="T287" i="228"/>
  <c r="S287" i="228"/>
  <c r="R287" i="228"/>
  <c r="Q287" i="228"/>
  <c r="P287" i="228"/>
  <c r="O287" i="228"/>
  <c r="N287" i="228"/>
  <c r="M287" i="228"/>
  <c r="L287" i="228"/>
  <c r="K287" i="228"/>
  <c r="J287" i="228"/>
  <c r="I287" i="228"/>
  <c r="H287" i="228"/>
  <c r="G287" i="228"/>
  <c r="F287" i="228"/>
  <c r="E287" i="228"/>
  <c r="D287" i="228"/>
  <c r="AQ286" i="228"/>
  <c r="AP286" i="228"/>
  <c r="AO286" i="228"/>
  <c r="AN286" i="228"/>
  <c r="AM286" i="228"/>
  <c r="AL286" i="228"/>
  <c r="AK286" i="228"/>
  <c r="AJ286" i="228"/>
  <c r="AI286" i="228"/>
  <c r="AH286" i="228"/>
  <c r="AG286" i="228"/>
  <c r="AF286" i="228"/>
  <c r="AE286" i="228"/>
  <c r="AD286" i="228"/>
  <c r="AC286" i="228"/>
  <c r="AB286" i="228"/>
  <c r="AA286" i="228"/>
  <c r="Z286" i="228"/>
  <c r="Y286" i="228"/>
  <c r="X286" i="228"/>
  <c r="W286" i="228"/>
  <c r="V286" i="228"/>
  <c r="U286" i="228"/>
  <c r="T286" i="228"/>
  <c r="S286" i="228"/>
  <c r="R286" i="228"/>
  <c r="Q286" i="228"/>
  <c r="P286" i="228"/>
  <c r="O286" i="228"/>
  <c r="N286" i="228"/>
  <c r="M286" i="228"/>
  <c r="L286" i="228"/>
  <c r="K286" i="228"/>
  <c r="J286" i="228"/>
  <c r="I286" i="228"/>
  <c r="H286" i="228"/>
  <c r="G286" i="228"/>
  <c r="F286" i="228"/>
  <c r="E286" i="228"/>
  <c r="D286" i="228"/>
  <c r="AQ285" i="228"/>
  <c r="AP285" i="228"/>
  <c r="AO285" i="228"/>
  <c r="AN285" i="228"/>
  <c r="AM285" i="228"/>
  <c r="AL285" i="228"/>
  <c r="AK285" i="228"/>
  <c r="AJ285" i="228"/>
  <c r="AI285" i="228"/>
  <c r="AH285" i="228"/>
  <c r="AG285" i="228"/>
  <c r="AF285" i="228"/>
  <c r="AE285" i="228"/>
  <c r="AD285" i="228"/>
  <c r="AC285" i="228"/>
  <c r="AB285" i="228"/>
  <c r="AA285" i="228"/>
  <c r="Z285" i="228"/>
  <c r="Y285" i="228"/>
  <c r="X285" i="228"/>
  <c r="W285" i="228"/>
  <c r="V285" i="228"/>
  <c r="U285" i="228"/>
  <c r="T285" i="228"/>
  <c r="S285" i="228"/>
  <c r="R285" i="228"/>
  <c r="Q285" i="228"/>
  <c r="P285" i="228"/>
  <c r="O285" i="228"/>
  <c r="N285" i="228"/>
  <c r="M285" i="228"/>
  <c r="L285" i="228"/>
  <c r="K285" i="228"/>
  <c r="J285" i="228"/>
  <c r="I285" i="228"/>
  <c r="H285" i="228"/>
  <c r="G285" i="228"/>
  <c r="F285" i="228"/>
  <c r="E285" i="228"/>
  <c r="D285" i="228"/>
  <c r="AQ284" i="228"/>
  <c r="AP284" i="228"/>
  <c r="AO284" i="228"/>
  <c r="AN284" i="228"/>
  <c r="AM284" i="228"/>
  <c r="AL284" i="228"/>
  <c r="AK284" i="228"/>
  <c r="AJ284" i="228"/>
  <c r="AI284" i="228"/>
  <c r="AH284" i="228"/>
  <c r="AG284" i="228"/>
  <c r="AF284" i="228"/>
  <c r="AE284" i="228"/>
  <c r="AD284" i="228"/>
  <c r="AC284" i="228"/>
  <c r="AB284" i="228"/>
  <c r="AA284" i="228"/>
  <c r="Z284" i="228"/>
  <c r="Y284" i="228"/>
  <c r="X284" i="228"/>
  <c r="W284" i="228"/>
  <c r="V284" i="228"/>
  <c r="U284" i="228"/>
  <c r="T284" i="228"/>
  <c r="S284" i="228"/>
  <c r="R284" i="228"/>
  <c r="Q284" i="228"/>
  <c r="P284" i="228"/>
  <c r="O284" i="228"/>
  <c r="N284" i="228"/>
  <c r="M284" i="228"/>
  <c r="L284" i="228"/>
  <c r="K284" i="228"/>
  <c r="J284" i="228"/>
  <c r="I284" i="228"/>
  <c r="H284" i="228"/>
  <c r="G284" i="228"/>
  <c r="F284" i="228"/>
  <c r="E284" i="228"/>
  <c r="D284" i="228"/>
  <c r="AQ283" i="228"/>
  <c r="AP283" i="228"/>
  <c r="AO283" i="228"/>
  <c r="AN283" i="228"/>
  <c r="AM283" i="228"/>
  <c r="AL283" i="228"/>
  <c r="AK283" i="228"/>
  <c r="AJ283" i="228"/>
  <c r="AI283" i="228"/>
  <c r="AH283" i="228"/>
  <c r="AG283" i="228"/>
  <c r="AF283" i="228"/>
  <c r="AE283" i="228"/>
  <c r="AD283" i="228"/>
  <c r="AC283" i="228"/>
  <c r="AB283" i="228"/>
  <c r="AA283" i="228"/>
  <c r="Z283" i="228"/>
  <c r="Y283" i="228"/>
  <c r="X283" i="228"/>
  <c r="W283" i="228"/>
  <c r="V283" i="228"/>
  <c r="U283" i="228"/>
  <c r="T283" i="228"/>
  <c r="S283" i="228"/>
  <c r="R283" i="228"/>
  <c r="Q283" i="228"/>
  <c r="P283" i="228"/>
  <c r="O283" i="228"/>
  <c r="N283" i="228"/>
  <c r="M283" i="228"/>
  <c r="L283" i="228"/>
  <c r="K283" i="228"/>
  <c r="J283" i="228"/>
  <c r="I283" i="228"/>
  <c r="H283" i="228"/>
  <c r="G283" i="228"/>
  <c r="F283" i="228"/>
  <c r="E283" i="228"/>
  <c r="D283" i="228"/>
  <c r="AQ282" i="228"/>
  <c r="AP282" i="228"/>
  <c r="AO282" i="228"/>
  <c r="AN282" i="228"/>
  <c r="AM282" i="228"/>
  <c r="AL282" i="228"/>
  <c r="AK282" i="228"/>
  <c r="AJ282" i="228"/>
  <c r="AI282" i="228"/>
  <c r="AH282" i="228"/>
  <c r="AG282" i="228"/>
  <c r="AF282" i="228"/>
  <c r="AE282" i="228"/>
  <c r="AD282" i="228"/>
  <c r="AC282" i="228"/>
  <c r="AB282" i="228"/>
  <c r="AA282" i="228"/>
  <c r="Z282" i="228"/>
  <c r="Y282" i="228"/>
  <c r="X282" i="228"/>
  <c r="W282" i="228"/>
  <c r="V282" i="228"/>
  <c r="U282" i="228"/>
  <c r="T282" i="228"/>
  <c r="S282" i="228"/>
  <c r="R282" i="228"/>
  <c r="Q282" i="228"/>
  <c r="P282" i="228"/>
  <c r="O282" i="228"/>
  <c r="N282" i="228"/>
  <c r="M282" i="228"/>
  <c r="L282" i="228"/>
  <c r="K282" i="228"/>
  <c r="J282" i="228"/>
  <c r="I282" i="228"/>
  <c r="H282" i="228"/>
  <c r="G282" i="228"/>
  <c r="F282" i="228"/>
  <c r="E282" i="228"/>
  <c r="D282" i="228"/>
  <c r="AQ281" i="228"/>
  <c r="AP281" i="228"/>
  <c r="AO281" i="228"/>
  <c r="AN281" i="228"/>
  <c r="AM281" i="228"/>
  <c r="AL281" i="228"/>
  <c r="AK281" i="228"/>
  <c r="AJ281" i="228"/>
  <c r="AI281" i="228"/>
  <c r="AH281" i="228"/>
  <c r="AG281" i="228"/>
  <c r="AF281" i="228"/>
  <c r="AE281" i="228"/>
  <c r="AD281" i="228"/>
  <c r="AC281" i="228"/>
  <c r="AB281" i="228"/>
  <c r="AA281" i="228"/>
  <c r="Z281" i="228"/>
  <c r="Y281" i="228"/>
  <c r="X281" i="228"/>
  <c r="W281" i="228"/>
  <c r="V281" i="228"/>
  <c r="U281" i="228"/>
  <c r="T281" i="228"/>
  <c r="S281" i="228"/>
  <c r="R281" i="228"/>
  <c r="Q281" i="228"/>
  <c r="P281" i="228"/>
  <c r="O281" i="228"/>
  <c r="N281" i="228"/>
  <c r="M281" i="228"/>
  <c r="L281" i="228"/>
  <c r="K281" i="228"/>
  <c r="J281" i="228"/>
  <c r="I281" i="228"/>
  <c r="H281" i="228"/>
  <c r="G281" i="228"/>
  <c r="F281" i="228"/>
  <c r="E281" i="228"/>
  <c r="D281" i="228"/>
  <c r="AQ280" i="228"/>
  <c r="AP280" i="228"/>
  <c r="AO280" i="228"/>
  <c r="AN280" i="228"/>
  <c r="AM280" i="228"/>
  <c r="AL280" i="228"/>
  <c r="AK280" i="228"/>
  <c r="AJ280" i="228"/>
  <c r="AI280" i="228"/>
  <c r="AH280" i="228"/>
  <c r="AG280" i="228"/>
  <c r="AF280" i="228"/>
  <c r="AE280" i="228"/>
  <c r="AD280" i="228"/>
  <c r="AC280" i="228"/>
  <c r="AB280" i="228"/>
  <c r="AA280" i="228"/>
  <c r="Z280" i="228"/>
  <c r="Y280" i="228"/>
  <c r="X280" i="228"/>
  <c r="W280" i="228"/>
  <c r="V280" i="228"/>
  <c r="U280" i="228"/>
  <c r="T280" i="228"/>
  <c r="S280" i="228"/>
  <c r="R280" i="228"/>
  <c r="Q280" i="228"/>
  <c r="P280" i="228"/>
  <c r="O280" i="228"/>
  <c r="N280" i="228"/>
  <c r="M280" i="228"/>
  <c r="L280" i="228"/>
  <c r="K280" i="228"/>
  <c r="J280" i="228"/>
  <c r="I280" i="228"/>
  <c r="H280" i="228"/>
  <c r="G280" i="228"/>
  <c r="F280" i="228"/>
  <c r="E280" i="228"/>
  <c r="D280" i="228"/>
  <c r="AQ279" i="228"/>
  <c r="AP279" i="228"/>
  <c r="AO279" i="228"/>
  <c r="AN279" i="228"/>
  <c r="AM279" i="228"/>
  <c r="AL279" i="228"/>
  <c r="AK279" i="228"/>
  <c r="AJ279" i="228"/>
  <c r="AI279" i="228"/>
  <c r="AH279" i="228"/>
  <c r="AG279" i="228"/>
  <c r="AF279" i="228"/>
  <c r="AE279" i="228"/>
  <c r="AD279" i="228"/>
  <c r="AC279" i="228"/>
  <c r="AB279" i="228"/>
  <c r="AA279" i="228"/>
  <c r="Z279" i="228"/>
  <c r="Y279" i="228"/>
  <c r="X279" i="228"/>
  <c r="W279" i="228"/>
  <c r="V279" i="228"/>
  <c r="U279" i="228"/>
  <c r="T279" i="228"/>
  <c r="S279" i="228"/>
  <c r="R279" i="228"/>
  <c r="Q279" i="228"/>
  <c r="P279" i="228"/>
  <c r="O279" i="228"/>
  <c r="N279" i="228"/>
  <c r="M279" i="228"/>
  <c r="L279" i="228"/>
  <c r="K279" i="228"/>
  <c r="J279" i="228"/>
  <c r="I279" i="228"/>
  <c r="H279" i="228"/>
  <c r="G279" i="228"/>
  <c r="F279" i="228"/>
  <c r="E279" i="228"/>
  <c r="D279" i="228"/>
  <c r="AQ278" i="228"/>
  <c r="AP278" i="228"/>
  <c r="AO278" i="228"/>
  <c r="AN278" i="228"/>
  <c r="AM278" i="228"/>
  <c r="AL278" i="228"/>
  <c r="AK278" i="228"/>
  <c r="AJ278" i="228"/>
  <c r="AI278" i="228"/>
  <c r="AH278" i="228"/>
  <c r="AG278" i="228"/>
  <c r="AF278" i="228"/>
  <c r="AE278" i="228"/>
  <c r="AD278" i="228"/>
  <c r="AC278" i="228"/>
  <c r="AB278" i="228"/>
  <c r="AA278" i="228"/>
  <c r="Z278" i="228"/>
  <c r="Y278" i="228"/>
  <c r="X278" i="228"/>
  <c r="W278" i="228"/>
  <c r="V278" i="228"/>
  <c r="U278" i="228"/>
  <c r="T278" i="228"/>
  <c r="S278" i="228"/>
  <c r="R278" i="228"/>
  <c r="Q278" i="228"/>
  <c r="P278" i="228"/>
  <c r="O278" i="228"/>
  <c r="N278" i="228"/>
  <c r="M278" i="228"/>
  <c r="L278" i="228"/>
  <c r="K278" i="228"/>
  <c r="J278" i="228"/>
  <c r="I278" i="228"/>
  <c r="H278" i="228"/>
  <c r="G278" i="228"/>
  <c r="F278" i="228"/>
  <c r="E278" i="228"/>
  <c r="D278" i="228"/>
  <c r="AQ277" i="228"/>
  <c r="AP277" i="228"/>
  <c r="AO277" i="228"/>
  <c r="AN277" i="228"/>
  <c r="AM277" i="228"/>
  <c r="AL277" i="228"/>
  <c r="AK277" i="228"/>
  <c r="AJ277" i="228"/>
  <c r="AI277" i="228"/>
  <c r="AH277" i="228"/>
  <c r="AG277" i="228"/>
  <c r="AF277" i="228"/>
  <c r="AE277" i="228"/>
  <c r="AD277" i="228"/>
  <c r="AC277" i="228"/>
  <c r="AB277" i="228"/>
  <c r="AA277" i="228"/>
  <c r="Z277" i="228"/>
  <c r="Y277" i="228"/>
  <c r="X277" i="228"/>
  <c r="W277" i="228"/>
  <c r="V277" i="228"/>
  <c r="U277" i="228"/>
  <c r="T277" i="228"/>
  <c r="S277" i="228"/>
  <c r="R277" i="228"/>
  <c r="Q277" i="228"/>
  <c r="P277" i="228"/>
  <c r="O277" i="228"/>
  <c r="N277" i="228"/>
  <c r="M277" i="228"/>
  <c r="L277" i="228"/>
  <c r="K277" i="228"/>
  <c r="J277" i="228"/>
  <c r="I277" i="228"/>
  <c r="H277" i="228"/>
  <c r="G277" i="228"/>
  <c r="F277" i="228"/>
  <c r="E277" i="228"/>
  <c r="D277" i="228"/>
  <c r="AQ276" i="228"/>
  <c r="AP276" i="228"/>
  <c r="AO276" i="228"/>
  <c r="AN276" i="228"/>
  <c r="AM276" i="228"/>
  <c r="AL276" i="228"/>
  <c r="AK276" i="228"/>
  <c r="AJ276" i="228"/>
  <c r="AI276" i="228"/>
  <c r="AH276" i="228"/>
  <c r="AG276" i="228"/>
  <c r="AF276" i="228"/>
  <c r="AE276" i="228"/>
  <c r="AD276" i="228"/>
  <c r="AC276" i="228"/>
  <c r="AB276" i="228"/>
  <c r="AA276" i="228"/>
  <c r="Z276" i="228"/>
  <c r="Y276" i="228"/>
  <c r="X276" i="228"/>
  <c r="W276" i="228"/>
  <c r="V276" i="228"/>
  <c r="U276" i="228"/>
  <c r="T276" i="228"/>
  <c r="S276" i="228"/>
  <c r="R276" i="228"/>
  <c r="Q276" i="228"/>
  <c r="P276" i="228"/>
  <c r="O276" i="228"/>
  <c r="N276" i="228"/>
  <c r="M276" i="228"/>
  <c r="L276" i="228"/>
  <c r="K276" i="228"/>
  <c r="J276" i="228"/>
  <c r="I276" i="228"/>
  <c r="H276" i="228"/>
  <c r="G276" i="228"/>
  <c r="F276" i="228"/>
  <c r="E276" i="228"/>
  <c r="D276" i="228"/>
  <c r="AQ275" i="228"/>
  <c r="AP275" i="228"/>
  <c r="AO275" i="228"/>
  <c r="AN275" i="228"/>
  <c r="AM275" i="228"/>
  <c r="AL275" i="228"/>
  <c r="AK275" i="228"/>
  <c r="AJ275" i="228"/>
  <c r="AI275" i="228"/>
  <c r="AH275" i="228"/>
  <c r="AG275" i="228"/>
  <c r="AF275" i="228"/>
  <c r="AE275" i="228"/>
  <c r="AD275" i="228"/>
  <c r="AC275" i="228"/>
  <c r="AB275" i="228"/>
  <c r="AA275" i="228"/>
  <c r="Z275" i="228"/>
  <c r="Y275" i="228"/>
  <c r="X275" i="228"/>
  <c r="W275" i="228"/>
  <c r="V275" i="228"/>
  <c r="U275" i="228"/>
  <c r="T275" i="228"/>
  <c r="S275" i="228"/>
  <c r="R275" i="228"/>
  <c r="Q275" i="228"/>
  <c r="P275" i="228"/>
  <c r="O275" i="228"/>
  <c r="N275" i="228"/>
  <c r="M275" i="228"/>
  <c r="L275" i="228"/>
  <c r="K275" i="228"/>
  <c r="J275" i="228"/>
  <c r="I275" i="228"/>
  <c r="H275" i="228"/>
  <c r="G275" i="228"/>
  <c r="F275" i="228"/>
  <c r="E275" i="228"/>
  <c r="D275" i="228"/>
  <c r="AQ274" i="228"/>
  <c r="AP274" i="228"/>
  <c r="AO274" i="228"/>
  <c r="AN274" i="228"/>
  <c r="AM274" i="228"/>
  <c r="AL274" i="228"/>
  <c r="AK274" i="228"/>
  <c r="AJ274" i="228"/>
  <c r="AI274" i="228"/>
  <c r="AH274" i="228"/>
  <c r="AG274" i="228"/>
  <c r="AF274" i="228"/>
  <c r="AE274" i="228"/>
  <c r="AD274" i="228"/>
  <c r="AC274" i="228"/>
  <c r="AB274" i="228"/>
  <c r="AA274" i="228"/>
  <c r="Z274" i="228"/>
  <c r="Y274" i="228"/>
  <c r="X274" i="228"/>
  <c r="W274" i="228"/>
  <c r="V274" i="228"/>
  <c r="U274" i="228"/>
  <c r="T274" i="228"/>
  <c r="S274" i="228"/>
  <c r="R274" i="228"/>
  <c r="Q274" i="228"/>
  <c r="P274" i="228"/>
  <c r="O274" i="228"/>
  <c r="N274" i="228"/>
  <c r="M274" i="228"/>
  <c r="L274" i="228"/>
  <c r="K274" i="228"/>
  <c r="J274" i="228"/>
  <c r="I274" i="228"/>
  <c r="H274" i="228"/>
  <c r="G274" i="228"/>
  <c r="F274" i="228"/>
  <c r="E274" i="228"/>
  <c r="D274" i="228"/>
  <c r="AQ273" i="228"/>
  <c r="AP273" i="228"/>
  <c r="AO273" i="228"/>
  <c r="AN273" i="228"/>
  <c r="AM273" i="228"/>
  <c r="AL273" i="228"/>
  <c r="AK273" i="228"/>
  <c r="AJ273" i="228"/>
  <c r="AI273" i="228"/>
  <c r="AH273" i="228"/>
  <c r="AG273" i="228"/>
  <c r="AF273" i="228"/>
  <c r="AE273" i="228"/>
  <c r="AD273" i="228"/>
  <c r="AC273" i="228"/>
  <c r="AB273" i="228"/>
  <c r="AA273" i="228"/>
  <c r="Z273" i="228"/>
  <c r="Y273" i="228"/>
  <c r="X273" i="228"/>
  <c r="W273" i="228"/>
  <c r="V273" i="228"/>
  <c r="U273" i="228"/>
  <c r="T273" i="228"/>
  <c r="S273" i="228"/>
  <c r="R273" i="228"/>
  <c r="Q273" i="228"/>
  <c r="P273" i="228"/>
  <c r="O273" i="228"/>
  <c r="N273" i="228"/>
  <c r="M273" i="228"/>
  <c r="L273" i="228"/>
  <c r="K273" i="228"/>
  <c r="J273" i="228"/>
  <c r="I273" i="228"/>
  <c r="H273" i="228"/>
  <c r="G273" i="228"/>
  <c r="F273" i="228"/>
  <c r="E273" i="228"/>
  <c r="D273" i="228"/>
  <c r="AQ272" i="228"/>
  <c r="AP272" i="228"/>
  <c r="AO272" i="228"/>
  <c r="AN272" i="228"/>
  <c r="AM272" i="228"/>
  <c r="AL272" i="228"/>
  <c r="AK272" i="228"/>
  <c r="AJ272" i="228"/>
  <c r="AI272" i="228"/>
  <c r="AH272" i="228"/>
  <c r="AG272" i="228"/>
  <c r="AF272" i="228"/>
  <c r="AE272" i="228"/>
  <c r="AD272" i="228"/>
  <c r="AC272" i="228"/>
  <c r="AB272" i="228"/>
  <c r="AA272" i="228"/>
  <c r="Z272" i="228"/>
  <c r="Y272" i="228"/>
  <c r="X272" i="228"/>
  <c r="W272" i="228"/>
  <c r="V272" i="228"/>
  <c r="U272" i="228"/>
  <c r="T272" i="228"/>
  <c r="S272" i="228"/>
  <c r="R272" i="228"/>
  <c r="Q272" i="228"/>
  <c r="P272" i="228"/>
  <c r="O272" i="228"/>
  <c r="N272" i="228"/>
  <c r="M272" i="228"/>
  <c r="L272" i="228"/>
  <c r="K272" i="228"/>
  <c r="J272" i="228"/>
  <c r="I272" i="228"/>
  <c r="H272" i="228"/>
  <c r="G272" i="228"/>
  <c r="F272" i="228"/>
  <c r="E272" i="228"/>
  <c r="D272" i="228"/>
  <c r="AQ271" i="228"/>
  <c r="AP271" i="228"/>
  <c r="AO271" i="228"/>
  <c r="AN271" i="228"/>
  <c r="AM271" i="228"/>
  <c r="AL271" i="228"/>
  <c r="AK271" i="228"/>
  <c r="AJ271" i="228"/>
  <c r="AI271" i="228"/>
  <c r="AH271" i="228"/>
  <c r="AG271" i="228"/>
  <c r="AF271" i="228"/>
  <c r="AE271" i="228"/>
  <c r="AD271" i="228"/>
  <c r="AC271" i="228"/>
  <c r="AB271" i="228"/>
  <c r="AA271" i="228"/>
  <c r="Z271" i="228"/>
  <c r="Y271" i="228"/>
  <c r="X271" i="228"/>
  <c r="W271" i="228"/>
  <c r="V271" i="228"/>
  <c r="U271" i="228"/>
  <c r="T271" i="228"/>
  <c r="S271" i="228"/>
  <c r="R271" i="228"/>
  <c r="Q271" i="228"/>
  <c r="P271" i="228"/>
  <c r="O271" i="228"/>
  <c r="N271" i="228"/>
  <c r="M271" i="228"/>
  <c r="L271" i="228"/>
  <c r="K271" i="228"/>
  <c r="J271" i="228"/>
  <c r="I271" i="228"/>
  <c r="H271" i="228"/>
  <c r="G271" i="228"/>
  <c r="F271" i="228"/>
  <c r="E271" i="228"/>
  <c r="D271" i="228"/>
  <c r="AQ270" i="228"/>
  <c r="AP270" i="228"/>
  <c r="AO270" i="228"/>
  <c r="AN270" i="228"/>
  <c r="AM270" i="228"/>
  <c r="AL270" i="228"/>
  <c r="AK270" i="228"/>
  <c r="AJ270" i="228"/>
  <c r="AI270" i="228"/>
  <c r="AH270" i="228"/>
  <c r="AG270" i="228"/>
  <c r="AF270" i="228"/>
  <c r="AE270" i="228"/>
  <c r="AD270" i="228"/>
  <c r="AC270" i="228"/>
  <c r="AB270" i="228"/>
  <c r="AA270" i="228"/>
  <c r="Z270" i="228"/>
  <c r="Y270" i="228"/>
  <c r="X270" i="228"/>
  <c r="W270" i="228"/>
  <c r="V270" i="228"/>
  <c r="U270" i="228"/>
  <c r="T270" i="228"/>
  <c r="S270" i="228"/>
  <c r="R270" i="228"/>
  <c r="Q270" i="228"/>
  <c r="P270" i="228"/>
  <c r="O270" i="228"/>
  <c r="N270" i="228"/>
  <c r="M270" i="228"/>
  <c r="L270" i="228"/>
  <c r="K270" i="228"/>
  <c r="J270" i="228"/>
  <c r="I270" i="228"/>
  <c r="H270" i="228"/>
  <c r="G270" i="228"/>
  <c r="F270" i="228"/>
  <c r="E270" i="228"/>
  <c r="D270" i="228"/>
  <c r="AQ269" i="228"/>
  <c r="AP269" i="228"/>
  <c r="AO269" i="228"/>
  <c r="AN269" i="228"/>
  <c r="AM269" i="228"/>
  <c r="AL269" i="228"/>
  <c r="AK269" i="228"/>
  <c r="AJ269" i="228"/>
  <c r="AI269" i="228"/>
  <c r="AH269" i="228"/>
  <c r="AG269" i="228"/>
  <c r="AF269" i="228"/>
  <c r="AE269" i="228"/>
  <c r="AD269" i="228"/>
  <c r="AC269" i="228"/>
  <c r="AB269" i="228"/>
  <c r="AA269" i="228"/>
  <c r="Z269" i="228"/>
  <c r="Y269" i="228"/>
  <c r="X269" i="228"/>
  <c r="W269" i="228"/>
  <c r="V269" i="228"/>
  <c r="U269" i="228"/>
  <c r="T269" i="228"/>
  <c r="S269" i="228"/>
  <c r="R269" i="228"/>
  <c r="Q269" i="228"/>
  <c r="P269" i="228"/>
  <c r="O269" i="228"/>
  <c r="N269" i="228"/>
  <c r="M269" i="228"/>
  <c r="L269" i="228"/>
  <c r="K269" i="228"/>
  <c r="J269" i="228"/>
  <c r="I269" i="228"/>
  <c r="H269" i="228"/>
  <c r="G269" i="228"/>
  <c r="F269" i="228"/>
  <c r="E269" i="228"/>
  <c r="D269" i="228"/>
  <c r="AQ268" i="228"/>
  <c r="AP268" i="228"/>
  <c r="AO268" i="228"/>
  <c r="AN268" i="228"/>
  <c r="AM268" i="228"/>
  <c r="AL268" i="228"/>
  <c r="AK268" i="228"/>
  <c r="AJ268" i="228"/>
  <c r="AI268" i="228"/>
  <c r="AH268" i="228"/>
  <c r="AG268" i="228"/>
  <c r="AF268" i="228"/>
  <c r="AE268" i="228"/>
  <c r="AD268" i="228"/>
  <c r="AC268" i="228"/>
  <c r="AB268" i="228"/>
  <c r="AA268" i="228"/>
  <c r="Z268" i="228"/>
  <c r="Y268" i="228"/>
  <c r="X268" i="228"/>
  <c r="W268" i="228"/>
  <c r="V268" i="228"/>
  <c r="U268" i="228"/>
  <c r="T268" i="228"/>
  <c r="S268" i="228"/>
  <c r="R268" i="228"/>
  <c r="Q268" i="228"/>
  <c r="P268" i="228"/>
  <c r="O268" i="228"/>
  <c r="N268" i="228"/>
  <c r="M268" i="228"/>
  <c r="L268" i="228"/>
  <c r="K268" i="228"/>
  <c r="J268" i="228"/>
  <c r="I268" i="228"/>
  <c r="H268" i="228"/>
  <c r="G268" i="228"/>
  <c r="F268" i="228"/>
  <c r="E268" i="228"/>
  <c r="D268" i="228"/>
  <c r="AQ267" i="228"/>
  <c r="AP267" i="228"/>
  <c r="AO267" i="228"/>
  <c r="AN267" i="228"/>
  <c r="AM267" i="228"/>
  <c r="AL267" i="228"/>
  <c r="AK267" i="228"/>
  <c r="AJ267" i="228"/>
  <c r="AI267" i="228"/>
  <c r="AH267" i="228"/>
  <c r="AG267" i="228"/>
  <c r="AF267" i="228"/>
  <c r="AE267" i="228"/>
  <c r="AD267" i="228"/>
  <c r="AC267" i="228"/>
  <c r="AB267" i="228"/>
  <c r="AA267" i="228"/>
  <c r="Z267" i="228"/>
  <c r="Y267" i="228"/>
  <c r="X267" i="228"/>
  <c r="W267" i="228"/>
  <c r="V267" i="228"/>
  <c r="U267" i="228"/>
  <c r="T267" i="228"/>
  <c r="S267" i="228"/>
  <c r="R267" i="228"/>
  <c r="Q267" i="228"/>
  <c r="P267" i="228"/>
  <c r="O267" i="228"/>
  <c r="N267" i="228"/>
  <c r="M267" i="228"/>
  <c r="L267" i="228"/>
  <c r="K267" i="228"/>
  <c r="J267" i="228"/>
  <c r="I267" i="228"/>
  <c r="H267" i="228"/>
  <c r="G267" i="228"/>
  <c r="F267" i="228"/>
  <c r="E267" i="228"/>
  <c r="D267" i="228"/>
  <c r="AQ266" i="228"/>
  <c r="AP266" i="228"/>
  <c r="AO266" i="228"/>
  <c r="AN266" i="228"/>
  <c r="AM266" i="228"/>
  <c r="AL266" i="228"/>
  <c r="AK266" i="228"/>
  <c r="AJ266" i="228"/>
  <c r="AI266" i="228"/>
  <c r="AH266" i="228"/>
  <c r="AG266" i="228"/>
  <c r="AF266" i="228"/>
  <c r="AE266" i="228"/>
  <c r="AD266" i="228"/>
  <c r="AC266" i="228"/>
  <c r="AB266" i="228"/>
  <c r="AA266" i="228"/>
  <c r="Z266" i="228"/>
  <c r="Y266" i="228"/>
  <c r="X266" i="228"/>
  <c r="W266" i="228"/>
  <c r="V266" i="228"/>
  <c r="U266" i="228"/>
  <c r="T266" i="228"/>
  <c r="S266" i="228"/>
  <c r="R266" i="228"/>
  <c r="Q266" i="228"/>
  <c r="P266" i="228"/>
  <c r="O266" i="228"/>
  <c r="N266" i="228"/>
  <c r="M266" i="228"/>
  <c r="L266" i="228"/>
  <c r="K266" i="228"/>
  <c r="J266" i="228"/>
  <c r="I266" i="228"/>
  <c r="H266" i="228"/>
  <c r="G266" i="228"/>
  <c r="F266" i="228"/>
  <c r="E266" i="228"/>
  <c r="D266" i="228"/>
  <c r="AQ265" i="228"/>
  <c r="AP265" i="228"/>
  <c r="AO265" i="228"/>
  <c r="AN265" i="228"/>
  <c r="AM265" i="228"/>
  <c r="AL265" i="228"/>
  <c r="AK265" i="228"/>
  <c r="AJ265" i="228"/>
  <c r="AI265" i="228"/>
  <c r="AH265" i="228"/>
  <c r="AG265" i="228"/>
  <c r="AF265" i="228"/>
  <c r="AE265" i="228"/>
  <c r="AD265" i="228"/>
  <c r="AC265" i="228"/>
  <c r="AB265" i="228"/>
  <c r="AA265" i="228"/>
  <c r="Z265" i="228"/>
  <c r="Y265" i="228"/>
  <c r="X265" i="228"/>
  <c r="W265" i="228"/>
  <c r="V265" i="228"/>
  <c r="U265" i="228"/>
  <c r="T265" i="228"/>
  <c r="S265" i="228"/>
  <c r="R265" i="228"/>
  <c r="Q265" i="228"/>
  <c r="P265" i="228"/>
  <c r="O265" i="228"/>
  <c r="N265" i="228"/>
  <c r="M265" i="228"/>
  <c r="L265" i="228"/>
  <c r="K265" i="228"/>
  <c r="J265" i="228"/>
  <c r="I265" i="228"/>
  <c r="H265" i="228"/>
  <c r="G265" i="228"/>
  <c r="F265" i="228"/>
  <c r="E265" i="228"/>
  <c r="D265" i="228"/>
  <c r="AQ264" i="228"/>
  <c r="AP264" i="228"/>
  <c r="AO264" i="228"/>
  <c r="AN264" i="228"/>
  <c r="AM264" i="228"/>
  <c r="AL264" i="228"/>
  <c r="AK264" i="228"/>
  <c r="AJ264" i="228"/>
  <c r="AI264" i="228"/>
  <c r="AH264" i="228"/>
  <c r="AG264" i="228"/>
  <c r="AF264" i="228"/>
  <c r="AE264" i="228"/>
  <c r="AD264" i="228"/>
  <c r="AC264" i="228"/>
  <c r="AB264" i="228"/>
  <c r="AA264" i="228"/>
  <c r="Z264" i="228"/>
  <c r="Y264" i="228"/>
  <c r="X264" i="228"/>
  <c r="W264" i="228"/>
  <c r="V264" i="228"/>
  <c r="U264" i="228"/>
  <c r="T264" i="228"/>
  <c r="S264" i="228"/>
  <c r="R264" i="228"/>
  <c r="Q264" i="228"/>
  <c r="P264" i="228"/>
  <c r="O264" i="228"/>
  <c r="N264" i="228"/>
  <c r="M264" i="228"/>
  <c r="L264" i="228"/>
  <c r="K264" i="228"/>
  <c r="J264" i="228"/>
  <c r="I264" i="228"/>
  <c r="H264" i="228"/>
  <c r="G264" i="228"/>
  <c r="F264" i="228"/>
  <c r="E264" i="228"/>
  <c r="D264" i="228"/>
  <c r="AQ263" i="228"/>
  <c r="AP263" i="228"/>
  <c r="AO263" i="228"/>
  <c r="AN263" i="228"/>
  <c r="AM263" i="228"/>
  <c r="AL263" i="228"/>
  <c r="AK263" i="228"/>
  <c r="AJ263" i="228"/>
  <c r="AI263" i="228"/>
  <c r="AH263" i="228"/>
  <c r="AG263" i="228"/>
  <c r="AF263" i="228"/>
  <c r="AE263" i="228"/>
  <c r="AD263" i="228"/>
  <c r="AC263" i="228"/>
  <c r="AB263" i="228"/>
  <c r="AA263" i="228"/>
  <c r="Z263" i="228"/>
  <c r="Y263" i="228"/>
  <c r="X263" i="228"/>
  <c r="W263" i="228"/>
  <c r="V263" i="228"/>
  <c r="U263" i="228"/>
  <c r="T263" i="228"/>
  <c r="S263" i="228"/>
  <c r="R263" i="228"/>
  <c r="Q263" i="228"/>
  <c r="P263" i="228"/>
  <c r="O263" i="228"/>
  <c r="N263" i="228"/>
  <c r="M263" i="228"/>
  <c r="L263" i="228"/>
  <c r="K263" i="228"/>
  <c r="J263" i="228"/>
  <c r="I263" i="228"/>
  <c r="H263" i="228"/>
  <c r="G263" i="228"/>
  <c r="F263" i="228"/>
  <c r="E263" i="228"/>
  <c r="D263" i="228"/>
  <c r="AQ262" i="228"/>
  <c r="AP262" i="228"/>
  <c r="AO262" i="228"/>
  <c r="AN262" i="228"/>
  <c r="AM262" i="228"/>
  <c r="AL262" i="228"/>
  <c r="AK262" i="228"/>
  <c r="AJ262" i="228"/>
  <c r="AI262" i="228"/>
  <c r="AH262" i="228"/>
  <c r="AG262" i="228"/>
  <c r="AF262" i="228"/>
  <c r="AE262" i="228"/>
  <c r="AD262" i="228"/>
  <c r="AC262" i="228"/>
  <c r="AB262" i="228"/>
  <c r="AA262" i="228"/>
  <c r="Z262" i="228"/>
  <c r="Y262" i="228"/>
  <c r="X262" i="228"/>
  <c r="W262" i="228"/>
  <c r="V262" i="228"/>
  <c r="U262" i="228"/>
  <c r="T262" i="228"/>
  <c r="S262" i="228"/>
  <c r="R262" i="228"/>
  <c r="Q262" i="228"/>
  <c r="P262" i="228"/>
  <c r="O262" i="228"/>
  <c r="N262" i="228"/>
  <c r="M262" i="228"/>
  <c r="L262" i="228"/>
  <c r="K262" i="228"/>
  <c r="J262" i="228"/>
  <c r="I262" i="228"/>
  <c r="H262" i="228"/>
  <c r="G262" i="228"/>
  <c r="F262" i="228"/>
  <c r="E262" i="228"/>
  <c r="D262" i="228"/>
  <c r="AQ261" i="228"/>
  <c r="AP261" i="228"/>
  <c r="AO261" i="228"/>
  <c r="AN261" i="228"/>
  <c r="AM261" i="228"/>
  <c r="AL261" i="228"/>
  <c r="AK261" i="228"/>
  <c r="AJ261" i="228"/>
  <c r="AI261" i="228"/>
  <c r="AH261" i="228"/>
  <c r="AG261" i="228"/>
  <c r="AF261" i="228"/>
  <c r="AE261" i="228"/>
  <c r="AD261" i="228"/>
  <c r="AC261" i="228"/>
  <c r="AB261" i="228"/>
  <c r="AA261" i="228"/>
  <c r="Z261" i="228"/>
  <c r="Y261" i="228"/>
  <c r="X261" i="228"/>
  <c r="W261" i="228"/>
  <c r="V261" i="228"/>
  <c r="U261" i="228"/>
  <c r="T261" i="228"/>
  <c r="S261" i="228"/>
  <c r="R261" i="228"/>
  <c r="Q261" i="228"/>
  <c r="P261" i="228"/>
  <c r="O261" i="228"/>
  <c r="N261" i="228"/>
  <c r="M261" i="228"/>
  <c r="L261" i="228"/>
  <c r="K261" i="228"/>
  <c r="J261" i="228"/>
  <c r="I261" i="228"/>
  <c r="H261" i="228"/>
  <c r="G261" i="228"/>
  <c r="F261" i="228"/>
  <c r="E261" i="228"/>
  <c r="D261" i="228"/>
  <c r="AQ260" i="228"/>
  <c r="AP260" i="228"/>
  <c r="AO260" i="228"/>
  <c r="AN260" i="228"/>
  <c r="AM260" i="228"/>
  <c r="AL260" i="228"/>
  <c r="AK260" i="228"/>
  <c r="AJ260" i="228"/>
  <c r="AI260" i="228"/>
  <c r="AH260" i="228"/>
  <c r="AG260" i="228"/>
  <c r="AF260" i="228"/>
  <c r="AE260" i="228"/>
  <c r="AD260" i="228"/>
  <c r="AC260" i="228"/>
  <c r="AB260" i="228"/>
  <c r="AA260" i="228"/>
  <c r="Z260" i="228"/>
  <c r="Y260" i="228"/>
  <c r="X260" i="228"/>
  <c r="W260" i="228"/>
  <c r="V260" i="228"/>
  <c r="U260" i="228"/>
  <c r="T260" i="228"/>
  <c r="S260" i="228"/>
  <c r="R260" i="228"/>
  <c r="Q260" i="228"/>
  <c r="P260" i="228"/>
  <c r="O260" i="228"/>
  <c r="N260" i="228"/>
  <c r="M260" i="228"/>
  <c r="L260" i="228"/>
  <c r="K260" i="228"/>
  <c r="J260" i="228"/>
  <c r="I260" i="228"/>
  <c r="H260" i="228"/>
  <c r="G260" i="228"/>
  <c r="F260" i="228"/>
  <c r="E260" i="228"/>
  <c r="D260" i="228"/>
  <c r="AQ259" i="228"/>
  <c r="AP259" i="228"/>
  <c r="AO259" i="228"/>
  <c r="AN259" i="228"/>
  <c r="AM259" i="228"/>
  <c r="AL259" i="228"/>
  <c r="AK259" i="228"/>
  <c r="AJ259" i="228"/>
  <c r="AI259" i="228"/>
  <c r="AH259" i="228"/>
  <c r="AG259" i="228"/>
  <c r="AF259" i="228"/>
  <c r="AE259" i="228"/>
  <c r="AD259" i="228"/>
  <c r="AC259" i="228"/>
  <c r="AB259" i="228"/>
  <c r="AA259" i="228"/>
  <c r="Z259" i="228"/>
  <c r="Y259" i="228"/>
  <c r="X259" i="228"/>
  <c r="W259" i="228"/>
  <c r="V259" i="228"/>
  <c r="U259" i="228"/>
  <c r="T259" i="228"/>
  <c r="S259" i="228"/>
  <c r="R259" i="228"/>
  <c r="Q259" i="228"/>
  <c r="P259" i="228"/>
  <c r="O259" i="228"/>
  <c r="N259" i="228"/>
  <c r="M259" i="228"/>
  <c r="L259" i="228"/>
  <c r="K259" i="228"/>
  <c r="J259" i="228"/>
  <c r="I259" i="228"/>
  <c r="H259" i="228"/>
  <c r="G259" i="228"/>
  <c r="F259" i="228"/>
  <c r="E259" i="228"/>
  <c r="D259" i="228"/>
  <c r="AQ258" i="228"/>
  <c r="AP258" i="228"/>
  <c r="AO258" i="228"/>
  <c r="AN258" i="228"/>
  <c r="AM258" i="228"/>
  <c r="AL258" i="228"/>
  <c r="AK258" i="228"/>
  <c r="AJ258" i="228"/>
  <c r="AI258" i="228"/>
  <c r="AH258" i="228"/>
  <c r="AG258" i="228"/>
  <c r="AF258" i="228"/>
  <c r="AE258" i="228"/>
  <c r="AD258" i="228"/>
  <c r="AC258" i="228"/>
  <c r="AB258" i="228"/>
  <c r="AA258" i="228"/>
  <c r="Z258" i="228"/>
  <c r="Y258" i="228"/>
  <c r="X258" i="228"/>
  <c r="W258" i="228"/>
  <c r="V258" i="228"/>
  <c r="U258" i="228"/>
  <c r="T258" i="228"/>
  <c r="S258" i="228"/>
  <c r="R258" i="228"/>
  <c r="Q258" i="228"/>
  <c r="P258" i="228"/>
  <c r="O258" i="228"/>
  <c r="N258" i="228"/>
  <c r="M258" i="228"/>
  <c r="L258" i="228"/>
  <c r="K258" i="228"/>
  <c r="J258" i="228"/>
  <c r="I258" i="228"/>
  <c r="H258" i="228"/>
  <c r="G258" i="228"/>
  <c r="F258" i="228"/>
  <c r="E258" i="228"/>
  <c r="D258" i="228"/>
  <c r="AQ257" i="228"/>
  <c r="AP257" i="228"/>
  <c r="AO257" i="228"/>
  <c r="AN257" i="228"/>
  <c r="AM257" i="228"/>
  <c r="AL257" i="228"/>
  <c r="AK257" i="228"/>
  <c r="AJ257" i="228"/>
  <c r="AI257" i="228"/>
  <c r="AH257" i="228"/>
  <c r="T196" i="228"/>
  <c r="L193" i="228"/>
  <c r="R178" i="228"/>
  <c r="AA176" i="228"/>
  <c r="AA168" i="228"/>
  <c r="J167" i="228"/>
  <c r="T162" i="228"/>
  <c r="K161" i="228"/>
  <c r="R160" i="228"/>
  <c r="Z159" i="228"/>
  <c r="AQ156" i="228"/>
  <c r="AP156" i="228"/>
  <c r="AO156" i="228"/>
  <c r="AN156" i="228"/>
  <c r="AM156" i="228"/>
  <c r="AL156" i="228"/>
  <c r="AK156" i="228"/>
  <c r="AJ156" i="228"/>
  <c r="AI156" i="228"/>
  <c r="AH156" i="228"/>
  <c r="AQ152" i="228"/>
  <c r="AP152" i="228"/>
  <c r="AO152" i="228"/>
  <c r="AN152" i="228"/>
  <c r="AM152" i="228"/>
  <c r="AL152" i="228"/>
  <c r="AK152" i="228"/>
  <c r="AJ152" i="228"/>
  <c r="AI152" i="228"/>
  <c r="AH152" i="228"/>
  <c r="AG152" i="228"/>
  <c r="AF152" i="228"/>
  <c r="AE152" i="228"/>
  <c r="AD152" i="228"/>
  <c r="AC152" i="228"/>
  <c r="AB152" i="228"/>
  <c r="AA152" i="228"/>
  <c r="Z152" i="228"/>
  <c r="Y152" i="228"/>
  <c r="X152" i="228"/>
  <c r="W152" i="228"/>
  <c r="V152" i="228"/>
  <c r="U152" i="228"/>
  <c r="T152" i="228"/>
  <c r="S152" i="228"/>
  <c r="R152" i="228"/>
  <c r="Q152" i="228"/>
  <c r="P152" i="228"/>
  <c r="O152" i="228"/>
  <c r="N152" i="228"/>
  <c r="M152" i="228"/>
  <c r="L152" i="228"/>
  <c r="K152" i="228"/>
  <c r="J152" i="228"/>
  <c r="I152" i="228"/>
  <c r="H152" i="228"/>
  <c r="G152" i="228"/>
  <c r="F152" i="228"/>
  <c r="E152" i="228"/>
  <c r="D152" i="228"/>
  <c r="AQ151" i="228"/>
  <c r="AP151" i="228"/>
  <c r="AO151" i="228"/>
  <c r="AN151" i="228"/>
  <c r="AM151" i="228"/>
  <c r="AL151" i="228"/>
  <c r="AK151" i="228"/>
  <c r="AJ151" i="228"/>
  <c r="AI151" i="228"/>
  <c r="AH151" i="228"/>
  <c r="AG151" i="228"/>
  <c r="AF151" i="228"/>
  <c r="AE151" i="228"/>
  <c r="AD151" i="228"/>
  <c r="AC151" i="228"/>
  <c r="AB151" i="228"/>
  <c r="AA151" i="228"/>
  <c r="Z151" i="228"/>
  <c r="Y151" i="228"/>
  <c r="X151" i="228"/>
  <c r="W151" i="228"/>
  <c r="V151" i="228"/>
  <c r="U151" i="228"/>
  <c r="T151" i="228"/>
  <c r="S151" i="228"/>
  <c r="R151" i="228"/>
  <c r="Q151" i="228"/>
  <c r="P151" i="228"/>
  <c r="O151" i="228"/>
  <c r="N151" i="228"/>
  <c r="M151" i="228"/>
  <c r="L151" i="228"/>
  <c r="K151" i="228"/>
  <c r="J151" i="228"/>
  <c r="I151" i="228"/>
  <c r="H151" i="228"/>
  <c r="G151" i="228"/>
  <c r="F151" i="228"/>
  <c r="E151" i="228"/>
  <c r="D151" i="228"/>
  <c r="AQ150" i="228"/>
  <c r="AP150" i="228"/>
  <c r="AO150" i="228"/>
  <c r="AN150" i="228"/>
  <c r="AM150" i="228"/>
  <c r="AL150" i="228"/>
  <c r="AK150" i="228"/>
  <c r="AJ150" i="228"/>
  <c r="AI150" i="228"/>
  <c r="AH150" i="228"/>
  <c r="AG150" i="228"/>
  <c r="AF150" i="228"/>
  <c r="AE150" i="228"/>
  <c r="AD150" i="228"/>
  <c r="AC150" i="228"/>
  <c r="AB150" i="228"/>
  <c r="AA150" i="228"/>
  <c r="Z150" i="228"/>
  <c r="Y150" i="228"/>
  <c r="X150" i="228"/>
  <c r="W150" i="228"/>
  <c r="V150" i="228"/>
  <c r="U150" i="228"/>
  <c r="T150" i="228"/>
  <c r="S150" i="228"/>
  <c r="R150" i="228"/>
  <c r="Q150" i="228"/>
  <c r="P150" i="228"/>
  <c r="O150" i="228"/>
  <c r="N150" i="228"/>
  <c r="M150" i="228"/>
  <c r="L150" i="228"/>
  <c r="K150" i="228"/>
  <c r="J150" i="228"/>
  <c r="I150" i="228"/>
  <c r="H150" i="228"/>
  <c r="G150" i="228"/>
  <c r="F150" i="228"/>
  <c r="E150" i="228"/>
  <c r="D150" i="228"/>
  <c r="AQ149" i="228"/>
  <c r="AP149" i="228"/>
  <c r="AO149" i="228"/>
  <c r="AN149" i="228"/>
  <c r="AM149" i="228"/>
  <c r="AL149" i="228"/>
  <c r="AK149" i="228"/>
  <c r="AJ149" i="228"/>
  <c r="AI149" i="228"/>
  <c r="AH149" i="228"/>
  <c r="AG149" i="228"/>
  <c r="AF149" i="228"/>
  <c r="AE149" i="228"/>
  <c r="AD149" i="228"/>
  <c r="AC149" i="228"/>
  <c r="AB149" i="228"/>
  <c r="AA149" i="228"/>
  <c r="Z149" i="228"/>
  <c r="Y149" i="228"/>
  <c r="X149" i="228"/>
  <c r="W149" i="228"/>
  <c r="V149" i="228"/>
  <c r="U149" i="228"/>
  <c r="T149" i="228"/>
  <c r="S149" i="228"/>
  <c r="R149" i="228"/>
  <c r="Q149" i="228"/>
  <c r="P149" i="228"/>
  <c r="O149" i="228"/>
  <c r="N149" i="228"/>
  <c r="M149" i="228"/>
  <c r="L149" i="228"/>
  <c r="K149" i="228"/>
  <c r="J149" i="228"/>
  <c r="I149" i="228"/>
  <c r="H149" i="228"/>
  <c r="G149" i="228"/>
  <c r="F149" i="228"/>
  <c r="E149" i="228"/>
  <c r="D149" i="228"/>
  <c r="AQ148" i="228"/>
  <c r="AP148" i="228"/>
  <c r="AO148" i="228"/>
  <c r="AN148" i="228"/>
  <c r="AM148" i="228"/>
  <c r="AL148" i="228"/>
  <c r="AK148" i="228"/>
  <c r="AJ148" i="228"/>
  <c r="AI148" i="228"/>
  <c r="AH148" i="228"/>
  <c r="AG148" i="228"/>
  <c r="AF148" i="228"/>
  <c r="AE148" i="228"/>
  <c r="AD148" i="228"/>
  <c r="AC148" i="228"/>
  <c r="AB148" i="228"/>
  <c r="AA148" i="228"/>
  <c r="Z148" i="228"/>
  <c r="Y148" i="228"/>
  <c r="X148" i="228"/>
  <c r="W148" i="228"/>
  <c r="V148" i="228"/>
  <c r="U148" i="228"/>
  <c r="T148" i="228"/>
  <c r="S148" i="228"/>
  <c r="R148" i="228"/>
  <c r="Q148" i="228"/>
  <c r="P148" i="228"/>
  <c r="O148" i="228"/>
  <c r="N148" i="228"/>
  <c r="M148" i="228"/>
  <c r="L148" i="228"/>
  <c r="K148" i="228"/>
  <c r="J148" i="228"/>
  <c r="I148" i="228"/>
  <c r="H148" i="228"/>
  <c r="G148" i="228"/>
  <c r="F148" i="228"/>
  <c r="E148" i="228"/>
  <c r="D148" i="228"/>
  <c r="AQ147" i="228"/>
  <c r="AP147" i="228"/>
  <c r="AO147" i="228"/>
  <c r="AN147" i="228"/>
  <c r="AM147" i="228"/>
  <c r="AL147" i="228"/>
  <c r="AK147" i="228"/>
  <c r="AJ147" i="228"/>
  <c r="AI147" i="228"/>
  <c r="AH147" i="228"/>
  <c r="AG147" i="228"/>
  <c r="AF147" i="228"/>
  <c r="AE147" i="228"/>
  <c r="AD147" i="228"/>
  <c r="AC147" i="228"/>
  <c r="AB147" i="228"/>
  <c r="AA147" i="228"/>
  <c r="Z147" i="228"/>
  <c r="Y147" i="228"/>
  <c r="X147" i="228"/>
  <c r="W147" i="228"/>
  <c r="V147" i="228"/>
  <c r="U147" i="228"/>
  <c r="T147" i="228"/>
  <c r="S147" i="228"/>
  <c r="R147" i="228"/>
  <c r="Q147" i="228"/>
  <c r="P147" i="228"/>
  <c r="O147" i="228"/>
  <c r="N147" i="228"/>
  <c r="M147" i="228"/>
  <c r="L147" i="228"/>
  <c r="K147" i="228"/>
  <c r="J147" i="228"/>
  <c r="I147" i="228"/>
  <c r="H147" i="228"/>
  <c r="G147" i="228"/>
  <c r="F147" i="228"/>
  <c r="E147" i="228"/>
  <c r="D147" i="228"/>
  <c r="AQ146" i="228"/>
  <c r="AP146" i="228"/>
  <c r="AO146" i="228"/>
  <c r="AN146" i="228"/>
  <c r="AM146" i="228"/>
  <c r="AL146" i="228"/>
  <c r="AK146" i="228"/>
  <c r="AJ146" i="228"/>
  <c r="AI146" i="228"/>
  <c r="AH146" i="228"/>
  <c r="AG146" i="228"/>
  <c r="AF146" i="228"/>
  <c r="AE146" i="228"/>
  <c r="AD146" i="228"/>
  <c r="AC146" i="228"/>
  <c r="AB146" i="228"/>
  <c r="AA146" i="228"/>
  <c r="Z146" i="228"/>
  <c r="Y146" i="228"/>
  <c r="X146" i="228"/>
  <c r="W146" i="228"/>
  <c r="V146" i="228"/>
  <c r="U146" i="228"/>
  <c r="T146" i="228"/>
  <c r="S146" i="228"/>
  <c r="R146" i="228"/>
  <c r="Q146" i="228"/>
  <c r="P146" i="228"/>
  <c r="O146" i="228"/>
  <c r="N146" i="228"/>
  <c r="M146" i="228"/>
  <c r="L146" i="228"/>
  <c r="K146" i="228"/>
  <c r="J146" i="228"/>
  <c r="I146" i="228"/>
  <c r="H146" i="228"/>
  <c r="G146" i="228"/>
  <c r="F146" i="228"/>
  <c r="E146" i="228"/>
  <c r="D146" i="228"/>
  <c r="AQ145" i="228"/>
  <c r="AP145" i="228"/>
  <c r="AO145" i="228"/>
  <c r="AN145" i="228"/>
  <c r="AM145" i="228"/>
  <c r="AL145" i="228"/>
  <c r="AK145" i="228"/>
  <c r="AJ145" i="228"/>
  <c r="AI145" i="228"/>
  <c r="AH145" i="228"/>
  <c r="AG145" i="228"/>
  <c r="AF145" i="228"/>
  <c r="AE145" i="228"/>
  <c r="AD145" i="228"/>
  <c r="AC145" i="228"/>
  <c r="AB145" i="228"/>
  <c r="AA145" i="228"/>
  <c r="Z145" i="228"/>
  <c r="Y145" i="228"/>
  <c r="X145" i="228"/>
  <c r="W145" i="228"/>
  <c r="V145" i="228"/>
  <c r="U145" i="228"/>
  <c r="T145" i="228"/>
  <c r="S145" i="228"/>
  <c r="R145" i="228"/>
  <c r="Q145" i="228"/>
  <c r="P145" i="228"/>
  <c r="O145" i="228"/>
  <c r="N145" i="228"/>
  <c r="M145" i="228"/>
  <c r="L145" i="228"/>
  <c r="K145" i="228"/>
  <c r="J145" i="228"/>
  <c r="I145" i="228"/>
  <c r="H145" i="228"/>
  <c r="G145" i="228"/>
  <c r="F145" i="228"/>
  <c r="E145" i="228"/>
  <c r="D145" i="228"/>
  <c r="AQ144" i="228"/>
  <c r="AP144" i="228"/>
  <c r="AO144" i="228"/>
  <c r="AN144" i="228"/>
  <c r="AM144" i="228"/>
  <c r="AL144" i="228"/>
  <c r="AK144" i="228"/>
  <c r="AJ144" i="228"/>
  <c r="AI144" i="228"/>
  <c r="AH144" i="228"/>
  <c r="AG144" i="228"/>
  <c r="AF144" i="228"/>
  <c r="AE144" i="228"/>
  <c r="AD144" i="228"/>
  <c r="AC144" i="228"/>
  <c r="AB144" i="228"/>
  <c r="AA144" i="228"/>
  <c r="Z144" i="228"/>
  <c r="Y144" i="228"/>
  <c r="X144" i="228"/>
  <c r="W144" i="228"/>
  <c r="V144" i="228"/>
  <c r="U144" i="228"/>
  <c r="T144" i="228"/>
  <c r="S144" i="228"/>
  <c r="R144" i="228"/>
  <c r="Q144" i="228"/>
  <c r="P144" i="228"/>
  <c r="O144" i="228"/>
  <c r="N144" i="228"/>
  <c r="M144" i="228"/>
  <c r="L144" i="228"/>
  <c r="K144" i="228"/>
  <c r="J144" i="228"/>
  <c r="I144" i="228"/>
  <c r="H144" i="228"/>
  <c r="G144" i="228"/>
  <c r="F144" i="228"/>
  <c r="E144" i="228"/>
  <c r="D144" i="228"/>
  <c r="AQ143" i="228"/>
  <c r="AP143" i="228"/>
  <c r="AO143" i="228"/>
  <c r="AN143" i="228"/>
  <c r="AM143" i="228"/>
  <c r="AL143" i="228"/>
  <c r="AK143" i="228"/>
  <c r="AJ143" i="228"/>
  <c r="AI143" i="228"/>
  <c r="AH143" i="228"/>
  <c r="AG143" i="228"/>
  <c r="AF143" i="228"/>
  <c r="AE143" i="228"/>
  <c r="AD143" i="228"/>
  <c r="AC143" i="228"/>
  <c r="AB143" i="228"/>
  <c r="AA143" i="228"/>
  <c r="Z143" i="228"/>
  <c r="Y143" i="228"/>
  <c r="X143" i="228"/>
  <c r="W143" i="228"/>
  <c r="V143" i="228"/>
  <c r="U143" i="228"/>
  <c r="T143" i="228"/>
  <c r="S143" i="228"/>
  <c r="R143" i="228"/>
  <c r="Q143" i="228"/>
  <c r="P143" i="228"/>
  <c r="O143" i="228"/>
  <c r="N143" i="228"/>
  <c r="M143" i="228"/>
  <c r="L143" i="228"/>
  <c r="K143" i="228"/>
  <c r="J143" i="228"/>
  <c r="I143" i="228"/>
  <c r="H143" i="228"/>
  <c r="G143" i="228"/>
  <c r="F143" i="228"/>
  <c r="E143" i="228"/>
  <c r="D143" i="228"/>
  <c r="AQ142" i="228"/>
  <c r="AP142" i="228"/>
  <c r="AO142" i="228"/>
  <c r="AN142" i="228"/>
  <c r="AM142" i="228"/>
  <c r="AL142" i="228"/>
  <c r="AK142" i="228"/>
  <c r="AJ142" i="228"/>
  <c r="AI142" i="228"/>
  <c r="AH142" i="228"/>
  <c r="AG142" i="228"/>
  <c r="AF142" i="228"/>
  <c r="AE142" i="228"/>
  <c r="AD142" i="228"/>
  <c r="AC142" i="228"/>
  <c r="AB142" i="228"/>
  <c r="AA142" i="228"/>
  <c r="Z142" i="228"/>
  <c r="Y142" i="228"/>
  <c r="X142" i="228"/>
  <c r="W142" i="228"/>
  <c r="V142" i="228"/>
  <c r="U142" i="228"/>
  <c r="T142" i="228"/>
  <c r="S142" i="228"/>
  <c r="R142" i="228"/>
  <c r="Q142" i="228"/>
  <c r="P142" i="228"/>
  <c r="O142" i="228"/>
  <c r="N142" i="228"/>
  <c r="M142" i="228"/>
  <c r="L142" i="228"/>
  <c r="K142" i="228"/>
  <c r="J142" i="228"/>
  <c r="I142" i="228"/>
  <c r="H142" i="228"/>
  <c r="G142" i="228"/>
  <c r="F142" i="228"/>
  <c r="E142" i="228"/>
  <c r="D142" i="228"/>
  <c r="AQ141" i="228"/>
  <c r="AP141" i="228"/>
  <c r="AO141" i="228"/>
  <c r="AN141" i="228"/>
  <c r="AM141" i="228"/>
  <c r="AL141" i="228"/>
  <c r="AK141" i="228"/>
  <c r="AJ141" i="228"/>
  <c r="AI141" i="228"/>
  <c r="AH141" i="228"/>
  <c r="AG141" i="228"/>
  <c r="AF141" i="228"/>
  <c r="AE141" i="228"/>
  <c r="AD141" i="228"/>
  <c r="AC141" i="228"/>
  <c r="AB141" i="228"/>
  <c r="AA141" i="228"/>
  <c r="Z141" i="228"/>
  <c r="Y141" i="228"/>
  <c r="X141" i="228"/>
  <c r="W141" i="228"/>
  <c r="V141" i="228"/>
  <c r="U141" i="228"/>
  <c r="T141" i="228"/>
  <c r="S141" i="228"/>
  <c r="R141" i="228"/>
  <c r="Q141" i="228"/>
  <c r="P141" i="228"/>
  <c r="O141" i="228"/>
  <c r="N141" i="228"/>
  <c r="M141" i="228"/>
  <c r="L141" i="228"/>
  <c r="K141" i="228"/>
  <c r="J141" i="228"/>
  <c r="I141" i="228"/>
  <c r="H141" i="228"/>
  <c r="G141" i="228"/>
  <c r="F141" i="228"/>
  <c r="E141" i="228"/>
  <c r="D141" i="228"/>
  <c r="AQ140" i="228"/>
  <c r="AP140" i="228"/>
  <c r="AO140" i="228"/>
  <c r="AN140" i="228"/>
  <c r="AM140" i="228"/>
  <c r="AL140" i="228"/>
  <c r="AK140" i="228"/>
  <c r="AJ140" i="228"/>
  <c r="AI140" i="228"/>
  <c r="AH140" i="228"/>
  <c r="AG140" i="228"/>
  <c r="AF140" i="228"/>
  <c r="AE140" i="228"/>
  <c r="AD140" i="228"/>
  <c r="AC140" i="228"/>
  <c r="AB140" i="228"/>
  <c r="AA140" i="228"/>
  <c r="Z140" i="228"/>
  <c r="Y140" i="228"/>
  <c r="X140" i="228"/>
  <c r="W140" i="228"/>
  <c r="V140" i="228"/>
  <c r="U140" i="228"/>
  <c r="T140" i="228"/>
  <c r="S140" i="228"/>
  <c r="R140" i="228"/>
  <c r="Q140" i="228"/>
  <c r="P140" i="228"/>
  <c r="O140" i="228"/>
  <c r="N140" i="228"/>
  <c r="M140" i="228"/>
  <c r="L140" i="228"/>
  <c r="K140" i="228"/>
  <c r="J140" i="228"/>
  <c r="I140" i="228"/>
  <c r="H140" i="228"/>
  <c r="G140" i="228"/>
  <c r="F140" i="228"/>
  <c r="E140" i="228"/>
  <c r="D140" i="228"/>
  <c r="AQ139" i="228"/>
  <c r="AP139" i="228"/>
  <c r="AO139" i="228"/>
  <c r="AN139" i="228"/>
  <c r="AM139" i="228"/>
  <c r="AL139" i="228"/>
  <c r="AK139" i="228"/>
  <c r="AJ139" i="228"/>
  <c r="AI139" i="228"/>
  <c r="AH139" i="228"/>
  <c r="AG139" i="228"/>
  <c r="AF139" i="228"/>
  <c r="AE139" i="228"/>
  <c r="AD139" i="228"/>
  <c r="AC139" i="228"/>
  <c r="AB139" i="228"/>
  <c r="AA139" i="228"/>
  <c r="Z139" i="228"/>
  <c r="Y139" i="228"/>
  <c r="X139" i="228"/>
  <c r="W139" i="228"/>
  <c r="V139" i="228"/>
  <c r="U139" i="228"/>
  <c r="T139" i="228"/>
  <c r="S139" i="228"/>
  <c r="R139" i="228"/>
  <c r="Q139" i="228"/>
  <c r="P139" i="228"/>
  <c r="O139" i="228"/>
  <c r="N139" i="228"/>
  <c r="M139" i="228"/>
  <c r="L139" i="228"/>
  <c r="K139" i="228"/>
  <c r="J139" i="228"/>
  <c r="I139" i="228"/>
  <c r="H139" i="228"/>
  <c r="G139" i="228"/>
  <c r="F139" i="228"/>
  <c r="E139" i="228"/>
  <c r="D139" i="228"/>
  <c r="AQ138" i="228"/>
  <c r="AP138" i="228"/>
  <c r="AO138" i="228"/>
  <c r="AN138" i="228"/>
  <c r="AM138" i="228"/>
  <c r="AL138" i="228"/>
  <c r="AK138" i="228"/>
  <c r="AJ138" i="228"/>
  <c r="AI138" i="228"/>
  <c r="AH138" i="228"/>
  <c r="AG138" i="228"/>
  <c r="AF138" i="228"/>
  <c r="AE138" i="228"/>
  <c r="AD138" i="228"/>
  <c r="AC138" i="228"/>
  <c r="AB138" i="228"/>
  <c r="AA138" i="228"/>
  <c r="Z138" i="228"/>
  <c r="Y138" i="228"/>
  <c r="X138" i="228"/>
  <c r="W138" i="228"/>
  <c r="V138" i="228"/>
  <c r="U138" i="228"/>
  <c r="T138" i="228"/>
  <c r="S138" i="228"/>
  <c r="R138" i="228"/>
  <c r="Q138" i="228"/>
  <c r="P138" i="228"/>
  <c r="O138" i="228"/>
  <c r="N138" i="228"/>
  <c r="M138" i="228"/>
  <c r="L138" i="228"/>
  <c r="K138" i="228"/>
  <c r="J138" i="228"/>
  <c r="I138" i="228"/>
  <c r="H138" i="228"/>
  <c r="G138" i="228"/>
  <c r="F138" i="228"/>
  <c r="E138" i="228"/>
  <c r="D138" i="228"/>
  <c r="AQ137" i="228"/>
  <c r="AP137" i="228"/>
  <c r="AO137" i="228"/>
  <c r="AN137" i="228"/>
  <c r="AM137" i="228"/>
  <c r="AL137" i="228"/>
  <c r="AK137" i="228"/>
  <c r="AJ137" i="228"/>
  <c r="AI137" i="228"/>
  <c r="AH137" i="228"/>
  <c r="AG137" i="228"/>
  <c r="AF137" i="228"/>
  <c r="AE137" i="228"/>
  <c r="AD137" i="228"/>
  <c r="AC137" i="228"/>
  <c r="AB137" i="228"/>
  <c r="AA137" i="228"/>
  <c r="Z137" i="228"/>
  <c r="Y137" i="228"/>
  <c r="X137" i="228"/>
  <c r="W137" i="228"/>
  <c r="V137" i="228"/>
  <c r="U137" i="228"/>
  <c r="T137" i="228"/>
  <c r="S137" i="228"/>
  <c r="R137" i="228"/>
  <c r="Q137" i="228"/>
  <c r="P137" i="228"/>
  <c r="O137" i="228"/>
  <c r="N137" i="228"/>
  <c r="M137" i="228"/>
  <c r="L137" i="228"/>
  <c r="K137" i="228"/>
  <c r="J137" i="228"/>
  <c r="I137" i="228"/>
  <c r="H137" i="228"/>
  <c r="G137" i="228"/>
  <c r="F137" i="228"/>
  <c r="E137" i="228"/>
  <c r="D137" i="228"/>
  <c r="AQ136" i="228"/>
  <c r="AP136" i="228"/>
  <c r="AO136" i="228"/>
  <c r="AN136" i="228"/>
  <c r="AM136" i="228"/>
  <c r="AL136" i="228"/>
  <c r="AK136" i="228"/>
  <c r="AJ136" i="228"/>
  <c r="AI136" i="228"/>
  <c r="AH136" i="228"/>
  <c r="AG136" i="228"/>
  <c r="AF136" i="228"/>
  <c r="AE136" i="228"/>
  <c r="AD136" i="228"/>
  <c r="AC136" i="228"/>
  <c r="AB136" i="228"/>
  <c r="AA136" i="228"/>
  <c r="Z136" i="228"/>
  <c r="Y136" i="228"/>
  <c r="X136" i="228"/>
  <c r="W136" i="228"/>
  <c r="V136" i="228"/>
  <c r="U136" i="228"/>
  <c r="T136" i="228"/>
  <c r="S136" i="228"/>
  <c r="R136" i="228"/>
  <c r="Q136" i="228"/>
  <c r="P136" i="228"/>
  <c r="O136" i="228"/>
  <c r="N136" i="228"/>
  <c r="M136" i="228"/>
  <c r="L136" i="228"/>
  <c r="K136" i="228"/>
  <c r="J136" i="228"/>
  <c r="I136" i="228"/>
  <c r="H136" i="228"/>
  <c r="G136" i="228"/>
  <c r="F136" i="228"/>
  <c r="E136" i="228"/>
  <c r="D136" i="228"/>
  <c r="AQ135" i="228"/>
  <c r="AP135" i="228"/>
  <c r="AO135" i="228"/>
  <c r="AN135" i="228"/>
  <c r="AM135" i="228"/>
  <c r="AL135" i="228"/>
  <c r="AK135" i="228"/>
  <c r="AJ135" i="228"/>
  <c r="AI135" i="228"/>
  <c r="AH135" i="228"/>
  <c r="AG135" i="228"/>
  <c r="AF135" i="228"/>
  <c r="AE135" i="228"/>
  <c r="AD135" i="228"/>
  <c r="AC135" i="228"/>
  <c r="AB135" i="228"/>
  <c r="AA135" i="228"/>
  <c r="Z135" i="228"/>
  <c r="Y135" i="228"/>
  <c r="X135" i="228"/>
  <c r="W135" i="228"/>
  <c r="V135" i="228"/>
  <c r="U135" i="228"/>
  <c r="T135" i="228"/>
  <c r="S135" i="228"/>
  <c r="R135" i="228"/>
  <c r="Q135" i="228"/>
  <c r="P135" i="228"/>
  <c r="O135" i="228"/>
  <c r="N135" i="228"/>
  <c r="M135" i="228"/>
  <c r="L135" i="228"/>
  <c r="K135" i="228"/>
  <c r="J135" i="228"/>
  <c r="I135" i="228"/>
  <c r="H135" i="228"/>
  <c r="G135" i="228"/>
  <c r="F135" i="228"/>
  <c r="E135" i="228"/>
  <c r="D135" i="228"/>
  <c r="AQ134" i="228"/>
  <c r="AP134" i="228"/>
  <c r="AO134" i="228"/>
  <c r="AN134" i="228"/>
  <c r="AM134" i="228"/>
  <c r="AL134" i="228"/>
  <c r="AK134" i="228"/>
  <c r="AJ134" i="228"/>
  <c r="AI134" i="228"/>
  <c r="AH134" i="228"/>
  <c r="AG134" i="228"/>
  <c r="AF134" i="228"/>
  <c r="AE134" i="228"/>
  <c r="AD134" i="228"/>
  <c r="AC134" i="228"/>
  <c r="AB134" i="228"/>
  <c r="AA134" i="228"/>
  <c r="Z134" i="228"/>
  <c r="Y134" i="228"/>
  <c r="X134" i="228"/>
  <c r="W134" i="228"/>
  <c r="V134" i="228"/>
  <c r="U134" i="228"/>
  <c r="T134" i="228"/>
  <c r="S134" i="228"/>
  <c r="R134" i="228"/>
  <c r="Q134" i="228"/>
  <c r="P134" i="228"/>
  <c r="O134" i="228"/>
  <c r="N134" i="228"/>
  <c r="M134" i="228"/>
  <c r="L134" i="228"/>
  <c r="K134" i="228"/>
  <c r="J134" i="228"/>
  <c r="I134" i="228"/>
  <c r="H134" i="228"/>
  <c r="G134" i="228"/>
  <c r="F134" i="228"/>
  <c r="E134" i="228"/>
  <c r="D134" i="228"/>
  <c r="AQ133" i="228"/>
  <c r="AP133" i="228"/>
  <c r="AO133" i="228"/>
  <c r="AN133" i="228"/>
  <c r="AM133" i="228"/>
  <c r="AL133" i="228"/>
  <c r="AK133" i="228"/>
  <c r="AJ133" i="228"/>
  <c r="AI133" i="228"/>
  <c r="AH133" i="228"/>
  <c r="AG133" i="228"/>
  <c r="AF133" i="228"/>
  <c r="AE133" i="228"/>
  <c r="AD133" i="228"/>
  <c r="AC133" i="228"/>
  <c r="AB133" i="228"/>
  <c r="AA133" i="228"/>
  <c r="Z133" i="228"/>
  <c r="Y133" i="228"/>
  <c r="X133" i="228"/>
  <c r="W133" i="228"/>
  <c r="V133" i="228"/>
  <c r="U133" i="228"/>
  <c r="T133" i="228"/>
  <c r="S133" i="228"/>
  <c r="R133" i="228"/>
  <c r="Q133" i="228"/>
  <c r="P133" i="228"/>
  <c r="O133" i="228"/>
  <c r="N133" i="228"/>
  <c r="M133" i="228"/>
  <c r="L133" i="228"/>
  <c r="K133" i="228"/>
  <c r="J133" i="228"/>
  <c r="I133" i="228"/>
  <c r="H133" i="228"/>
  <c r="G133" i="228"/>
  <c r="F133" i="228"/>
  <c r="E133" i="228"/>
  <c r="D133" i="228"/>
  <c r="AQ132" i="228"/>
  <c r="AP132" i="228"/>
  <c r="AO132" i="228"/>
  <c r="AN132" i="228"/>
  <c r="AM132" i="228"/>
  <c r="AL132" i="228"/>
  <c r="AK132" i="228"/>
  <c r="AJ132" i="228"/>
  <c r="AI132" i="228"/>
  <c r="AH132" i="228"/>
  <c r="AG132" i="228"/>
  <c r="AF132" i="228"/>
  <c r="AE132" i="228"/>
  <c r="AD132" i="228"/>
  <c r="AC132" i="228"/>
  <c r="AB132" i="228"/>
  <c r="AA132" i="228"/>
  <c r="Z132" i="228"/>
  <c r="Y132" i="228"/>
  <c r="X132" i="228"/>
  <c r="W132" i="228"/>
  <c r="V132" i="228"/>
  <c r="U132" i="228"/>
  <c r="T132" i="228"/>
  <c r="S132" i="228"/>
  <c r="R132" i="228"/>
  <c r="Q132" i="228"/>
  <c r="P132" i="228"/>
  <c r="O132" i="228"/>
  <c r="N132" i="228"/>
  <c r="M132" i="228"/>
  <c r="L132" i="228"/>
  <c r="K132" i="228"/>
  <c r="J132" i="228"/>
  <c r="I132" i="228"/>
  <c r="H132" i="228"/>
  <c r="G132" i="228"/>
  <c r="F132" i="228"/>
  <c r="E132" i="228"/>
  <c r="D132" i="228"/>
  <c r="AQ131" i="228"/>
  <c r="AP131" i="228"/>
  <c r="AO131" i="228"/>
  <c r="AN131" i="228"/>
  <c r="AM131" i="228"/>
  <c r="AL131" i="228"/>
  <c r="AK131" i="228"/>
  <c r="AJ131" i="228"/>
  <c r="AI131" i="228"/>
  <c r="AH131" i="228"/>
  <c r="AG131" i="228"/>
  <c r="AF131" i="228"/>
  <c r="AE131" i="228"/>
  <c r="AD131" i="228"/>
  <c r="AC131" i="228"/>
  <c r="AB131" i="228"/>
  <c r="AA131" i="228"/>
  <c r="Z131" i="228"/>
  <c r="Y131" i="228"/>
  <c r="X131" i="228"/>
  <c r="W131" i="228"/>
  <c r="V131" i="228"/>
  <c r="U131" i="228"/>
  <c r="T131" i="228"/>
  <c r="S131" i="228"/>
  <c r="R131" i="228"/>
  <c r="Q131" i="228"/>
  <c r="P131" i="228"/>
  <c r="O131" i="228"/>
  <c r="N131" i="228"/>
  <c r="M131" i="228"/>
  <c r="L131" i="228"/>
  <c r="K131" i="228"/>
  <c r="J131" i="228"/>
  <c r="I131" i="228"/>
  <c r="H131" i="228"/>
  <c r="G131" i="228"/>
  <c r="F131" i="228"/>
  <c r="E131" i="228"/>
  <c r="D131" i="228"/>
  <c r="AQ130" i="228"/>
  <c r="AP130" i="228"/>
  <c r="AO130" i="228"/>
  <c r="AN130" i="228"/>
  <c r="AM130" i="228"/>
  <c r="AL130" i="228"/>
  <c r="AK130" i="228"/>
  <c r="AJ130" i="228"/>
  <c r="AI130" i="228"/>
  <c r="AH130" i="228"/>
  <c r="AG130" i="228"/>
  <c r="AF130" i="228"/>
  <c r="AE130" i="228"/>
  <c r="AD130" i="228"/>
  <c r="AC130" i="228"/>
  <c r="AB130" i="228"/>
  <c r="AA130" i="228"/>
  <c r="Z130" i="228"/>
  <c r="Y130" i="228"/>
  <c r="X130" i="228"/>
  <c r="W130" i="228"/>
  <c r="V130" i="228"/>
  <c r="U130" i="228"/>
  <c r="T130" i="228"/>
  <c r="S130" i="228"/>
  <c r="R130" i="228"/>
  <c r="Q130" i="228"/>
  <c r="P130" i="228"/>
  <c r="O130" i="228"/>
  <c r="N130" i="228"/>
  <c r="M130" i="228"/>
  <c r="L130" i="228"/>
  <c r="K130" i="228"/>
  <c r="J130" i="228"/>
  <c r="I130" i="228"/>
  <c r="H130" i="228"/>
  <c r="G130" i="228"/>
  <c r="F130" i="228"/>
  <c r="E130" i="228"/>
  <c r="D130" i="228"/>
  <c r="AQ129" i="228"/>
  <c r="AP129" i="228"/>
  <c r="AO129" i="228"/>
  <c r="AN129" i="228"/>
  <c r="AM129" i="228"/>
  <c r="AL129" i="228"/>
  <c r="AK129" i="228"/>
  <c r="AJ129" i="228"/>
  <c r="AI129" i="228"/>
  <c r="AH129" i="228"/>
  <c r="AG129" i="228"/>
  <c r="AF129" i="228"/>
  <c r="AE129" i="228"/>
  <c r="AD129" i="228"/>
  <c r="AC129" i="228"/>
  <c r="AB129" i="228"/>
  <c r="AA129" i="228"/>
  <c r="Z129" i="228"/>
  <c r="Y129" i="228"/>
  <c r="X129" i="228"/>
  <c r="W129" i="228"/>
  <c r="V129" i="228"/>
  <c r="U129" i="228"/>
  <c r="T129" i="228"/>
  <c r="S129" i="228"/>
  <c r="R129" i="228"/>
  <c r="Q129" i="228"/>
  <c r="P129" i="228"/>
  <c r="O129" i="228"/>
  <c r="N129" i="228"/>
  <c r="M129" i="228"/>
  <c r="L129" i="228"/>
  <c r="K129" i="228"/>
  <c r="J129" i="228"/>
  <c r="I129" i="228"/>
  <c r="H129" i="228"/>
  <c r="G129" i="228"/>
  <c r="F129" i="228"/>
  <c r="E129" i="228"/>
  <c r="D129" i="228"/>
  <c r="AQ128" i="228"/>
  <c r="AP128" i="228"/>
  <c r="AO128" i="228"/>
  <c r="AN128" i="228"/>
  <c r="AM128" i="228"/>
  <c r="AL128" i="228"/>
  <c r="AK128" i="228"/>
  <c r="AJ128" i="228"/>
  <c r="AI128" i="228"/>
  <c r="AH128" i="228"/>
  <c r="AG128" i="228"/>
  <c r="AF128" i="228"/>
  <c r="AE128" i="228"/>
  <c r="AD128" i="228"/>
  <c r="AC128" i="228"/>
  <c r="AB128" i="228"/>
  <c r="AA128" i="228"/>
  <c r="Z128" i="228"/>
  <c r="Y128" i="228"/>
  <c r="X128" i="228"/>
  <c r="W128" i="228"/>
  <c r="V128" i="228"/>
  <c r="U128" i="228"/>
  <c r="T128" i="228"/>
  <c r="S128" i="228"/>
  <c r="R128" i="228"/>
  <c r="Q128" i="228"/>
  <c r="P128" i="228"/>
  <c r="O128" i="228"/>
  <c r="N128" i="228"/>
  <c r="M128" i="228"/>
  <c r="L128" i="228"/>
  <c r="K128" i="228"/>
  <c r="J128" i="228"/>
  <c r="I128" i="228"/>
  <c r="H128" i="228"/>
  <c r="G128" i="228"/>
  <c r="F128" i="228"/>
  <c r="E128" i="228"/>
  <c r="D128" i="228"/>
  <c r="AQ127" i="228"/>
  <c r="AP127" i="228"/>
  <c r="AO127" i="228"/>
  <c r="AN127" i="228"/>
  <c r="AM127" i="228"/>
  <c r="AL127" i="228"/>
  <c r="AK127" i="228"/>
  <c r="AJ127" i="228"/>
  <c r="AI127" i="228"/>
  <c r="AH127" i="228"/>
  <c r="AG127" i="228"/>
  <c r="AF127" i="228"/>
  <c r="AE127" i="228"/>
  <c r="AD127" i="228"/>
  <c r="AC127" i="228"/>
  <c r="AB127" i="228"/>
  <c r="AA127" i="228"/>
  <c r="Z127" i="228"/>
  <c r="Y127" i="228"/>
  <c r="X127" i="228"/>
  <c r="W127" i="228"/>
  <c r="V127" i="228"/>
  <c r="U127" i="228"/>
  <c r="T127" i="228"/>
  <c r="S127" i="228"/>
  <c r="R127" i="228"/>
  <c r="Q127" i="228"/>
  <c r="P127" i="228"/>
  <c r="O127" i="228"/>
  <c r="N127" i="228"/>
  <c r="M127" i="228"/>
  <c r="L127" i="228"/>
  <c r="K127" i="228"/>
  <c r="J127" i="228"/>
  <c r="I127" i="228"/>
  <c r="H127" i="228"/>
  <c r="G127" i="228"/>
  <c r="F127" i="228"/>
  <c r="E127" i="228"/>
  <c r="D127" i="228"/>
  <c r="AQ126" i="228"/>
  <c r="AP126" i="228"/>
  <c r="AO126" i="228"/>
  <c r="AN126" i="228"/>
  <c r="AM126" i="228"/>
  <c r="AL126" i="228"/>
  <c r="AK126" i="228"/>
  <c r="AJ126" i="228"/>
  <c r="AI126" i="228"/>
  <c r="AH126" i="228"/>
  <c r="AG126" i="228"/>
  <c r="AF126" i="228"/>
  <c r="AE126" i="228"/>
  <c r="AD126" i="228"/>
  <c r="AC126" i="228"/>
  <c r="AB126" i="228"/>
  <c r="AA126" i="228"/>
  <c r="Z126" i="228"/>
  <c r="Y126" i="228"/>
  <c r="X126" i="228"/>
  <c r="W126" i="228"/>
  <c r="V126" i="228"/>
  <c r="U126" i="228"/>
  <c r="T126" i="228"/>
  <c r="S126" i="228"/>
  <c r="R126" i="228"/>
  <c r="Q126" i="228"/>
  <c r="P126" i="228"/>
  <c r="O126" i="228"/>
  <c r="N126" i="228"/>
  <c r="M126" i="228"/>
  <c r="L126" i="228"/>
  <c r="K126" i="228"/>
  <c r="J126" i="228"/>
  <c r="I126" i="228"/>
  <c r="H126" i="228"/>
  <c r="G126" i="228"/>
  <c r="F126" i="228"/>
  <c r="E126" i="228"/>
  <c r="D126" i="228"/>
  <c r="AQ125" i="228"/>
  <c r="AP125" i="228"/>
  <c r="AO125" i="228"/>
  <c r="AN125" i="228"/>
  <c r="AM125" i="228"/>
  <c r="AL125" i="228"/>
  <c r="AK125" i="228"/>
  <c r="AJ125" i="228"/>
  <c r="AI125" i="228"/>
  <c r="AH125" i="228"/>
  <c r="AG125" i="228"/>
  <c r="AF125" i="228"/>
  <c r="AE125" i="228"/>
  <c r="AD125" i="228"/>
  <c r="AC125" i="228"/>
  <c r="AB125" i="228"/>
  <c r="AA125" i="228"/>
  <c r="Z125" i="228"/>
  <c r="Y125" i="228"/>
  <c r="X125" i="228"/>
  <c r="W125" i="228"/>
  <c r="V125" i="228"/>
  <c r="U125" i="228"/>
  <c r="T125" i="228"/>
  <c r="S125" i="228"/>
  <c r="R125" i="228"/>
  <c r="Q125" i="228"/>
  <c r="P125" i="228"/>
  <c r="O125" i="228"/>
  <c r="N125" i="228"/>
  <c r="M125" i="228"/>
  <c r="L125" i="228"/>
  <c r="K125" i="228"/>
  <c r="J125" i="228"/>
  <c r="I125" i="228"/>
  <c r="H125" i="228"/>
  <c r="G125" i="228"/>
  <c r="F125" i="228"/>
  <c r="E125" i="228"/>
  <c r="D125" i="228"/>
  <c r="AQ124" i="228"/>
  <c r="AP124" i="228"/>
  <c r="AO124" i="228"/>
  <c r="AN124" i="228"/>
  <c r="AM124" i="228"/>
  <c r="AL124" i="228"/>
  <c r="AK124" i="228"/>
  <c r="AJ124" i="228"/>
  <c r="AI124" i="228"/>
  <c r="AH124" i="228"/>
  <c r="AG124" i="228"/>
  <c r="AF124" i="228"/>
  <c r="AE124" i="228"/>
  <c r="AD124" i="228"/>
  <c r="AC124" i="228"/>
  <c r="AB124" i="228"/>
  <c r="AA124" i="228"/>
  <c r="Z124" i="228"/>
  <c r="Y124" i="228"/>
  <c r="X124" i="228"/>
  <c r="W124" i="228"/>
  <c r="V124" i="228"/>
  <c r="U124" i="228"/>
  <c r="T124" i="228"/>
  <c r="S124" i="228"/>
  <c r="R124" i="228"/>
  <c r="Q124" i="228"/>
  <c r="P124" i="228"/>
  <c r="O124" i="228"/>
  <c r="N124" i="228"/>
  <c r="M124" i="228"/>
  <c r="L124" i="228"/>
  <c r="K124" i="228"/>
  <c r="J124" i="228"/>
  <c r="I124" i="228"/>
  <c r="H124" i="228"/>
  <c r="G124" i="228"/>
  <c r="F124" i="228"/>
  <c r="E124" i="228"/>
  <c r="D124" i="228"/>
  <c r="AQ123" i="228"/>
  <c r="AP123" i="228"/>
  <c r="AO123" i="228"/>
  <c r="AN123" i="228"/>
  <c r="AM123" i="228"/>
  <c r="AL123" i="228"/>
  <c r="AK123" i="228"/>
  <c r="AJ123" i="228"/>
  <c r="AI123" i="228"/>
  <c r="AH123" i="228"/>
  <c r="AG123" i="228"/>
  <c r="AF123" i="228"/>
  <c r="AE123" i="228"/>
  <c r="AD123" i="228"/>
  <c r="AC123" i="228"/>
  <c r="AB123" i="228"/>
  <c r="AA123" i="228"/>
  <c r="Z123" i="228"/>
  <c r="Y123" i="228"/>
  <c r="X123" i="228"/>
  <c r="W123" i="228"/>
  <c r="V123" i="228"/>
  <c r="U123" i="228"/>
  <c r="T123" i="228"/>
  <c r="S123" i="228"/>
  <c r="R123" i="228"/>
  <c r="Q123" i="228"/>
  <c r="P123" i="228"/>
  <c r="O123" i="228"/>
  <c r="N123" i="228"/>
  <c r="M123" i="228"/>
  <c r="L123" i="228"/>
  <c r="K123" i="228"/>
  <c r="J123" i="228"/>
  <c r="I123" i="228"/>
  <c r="H123" i="228"/>
  <c r="G123" i="228"/>
  <c r="F123" i="228"/>
  <c r="E123" i="228"/>
  <c r="D123" i="228"/>
  <c r="AQ122" i="228"/>
  <c r="AP122" i="228"/>
  <c r="AO122" i="228"/>
  <c r="AN122" i="228"/>
  <c r="AM122" i="228"/>
  <c r="AL122" i="228"/>
  <c r="AK122" i="228"/>
  <c r="AJ122" i="228"/>
  <c r="AI122" i="228"/>
  <c r="AH122" i="228"/>
  <c r="AG122" i="228"/>
  <c r="AF122" i="228"/>
  <c r="AE122" i="228"/>
  <c r="AD122" i="228"/>
  <c r="AC122" i="228"/>
  <c r="AB122" i="228"/>
  <c r="AA122" i="228"/>
  <c r="Z122" i="228"/>
  <c r="Y122" i="228"/>
  <c r="X122" i="228"/>
  <c r="W122" i="228"/>
  <c r="V122" i="228"/>
  <c r="U122" i="228"/>
  <c r="T122" i="228"/>
  <c r="S122" i="228"/>
  <c r="R122" i="228"/>
  <c r="Q122" i="228"/>
  <c r="P122" i="228"/>
  <c r="O122" i="228"/>
  <c r="N122" i="228"/>
  <c r="M122" i="228"/>
  <c r="L122" i="228"/>
  <c r="K122" i="228"/>
  <c r="J122" i="228"/>
  <c r="I122" i="228"/>
  <c r="H122" i="228"/>
  <c r="G122" i="228"/>
  <c r="F122" i="228"/>
  <c r="E122" i="228"/>
  <c r="D122" i="228"/>
  <c r="AQ121" i="228"/>
  <c r="AP121" i="228"/>
  <c r="AO121" i="228"/>
  <c r="AN121" i="228"/>
  <c r="AM121" i="228"/>
  <c r="AL121" i="228"/>
  <c r="AK121" i="228"/>
  <c r="AJ121" i="228"/>
  <c r="AI121" i="228"/>
  <c r="AH121" i="228"/>
  <c r="AG121" i="228"/>
  <c r="AF121" i="228"/>
  <c r="AE121" i="228"/>
  <c r="AD121" i="228"/>
  <c r="AC121" i="228"/>
  <c r="AB121" i="228"/>
  <c r="AA121" i="228"/>
  <c r="Z121" i="228"/>
  <c r="Y121" i="228"/>
  <c r="X121" i="228"/>
  <c r="W121" i="228"/>
  <c r="V121" i="228"/>
  <c r="U121" i="228"/>
  <c r="T121" i="228"/>
  <c r="S121" i="228"/>
  <c r="R121" i="228"/>
  <c r="Q121" i="228"/>
  <c r="P121" i="228"/>
  <c r="O121" i="228"/>
  <c r="N121" i="228"/>
  <c r="M121" i="228"/>
  <c r="L121" i="228"/>
  <c r="K121" i="228"/>
  <c r="J121" i="228"/>
  <c r="I121" i="228"/>
  <c r="H121" i="228"/>
  <c r="G121" i="228"/>
  <c r="F121" i="228"/>
  <c r="E121" i="228"/>
  <c r="D121" i="228"/>
  <c r="AQ120" i="228"/>
  <c r="AP120" i="228"/>
  <c r="AO120" i="228"/>
  <c r="AN120" i="228"/>
  <c r="AM120" i="228"/>
  <c r="AL120" i="228"/>
  <c r="AK120" i="228"/>
  <c r="AJ120" i="228"/>
  <c r="AI120" i="228"/>
  <c r="AH120" i="228"/>
  <c r="AG120" i="228"/>
  <c r="AF120" i="228"/>
  <c r="AE120" i="228"/>
  <c r="AD120" i="228"/>
  <c r="AC120" i="228"/>
  <c r="AB120" i="228"/>
  <c r="AA120" i="228"/>
  <c r="Z120" i="228"/>
  <c r="Y120" i="228"/>
  <c r="X120" i="228"/>
  <c r="W120" i="228"/>
  <c r="V120" i="228"/>
  <c r="U120" i="228"/>
  <c r="T120" i="228"/>
  <c r="S120" i="228"/>
  <c r="R120" i="228"/>
  <c r="Q120" i="228"/>
  <c r="P120" i="228"/>
  <c r="O120" i="228"/>
  <c r="N120" i="228"/>
  <c r="M120" i="228"/>
  <c r="L120" i="228"/>
  <c r="K120" i="228"/>
  <c r="J120" i="228"/>
  <c r="I120" i="228"/>
  <c r="H120" i="228"/>
  <c r="G120" i="228"/>
  <c r="F120" i="228"/>
  <c r="E120" i="228"/>
  <c r="D120" i="228"/>
  <c r="AQ119" i="228"/>
  <c r="AP119" i="228"/>
  <c r="AO119" i="228"/>
  <c r="AN119" i="228"/>
  <c r="AM119" i="228"/>
  <c r="AL119" i="228"/>
  <c r="AK119" i="228"/>
  <c r="AJ119" i="228"/>
  <c r="AI119" i="228"/>
  <c r="AH119" i="228"/>
  <c r="AG119" i="228"/>
  <c r="AF119" i="228"/>
  <c r="AE119" i="228"/>
  <c r="AD119" i="228"/>
  <c r="AC119" i="228"/>
  <c r="AB119" i="228"/>
  <c r="AA119" i="228"/>
  <c r="Z119" i="228"/>
  <c r="Y119" i="228"/>
  <c r="X119" i="228"/>
  <c r="W119" i="228"/>
  <c r="V119" i="228"/>
  <c r="U119" i="228"/>
  <c r="T119" i="228"/>
  <c r="S119" i="228"/>
  <c r="R119" i="228"/>
  <c r="Q119" i="228"/>
  <c r="P119" i="228"/>
  <c r="O119" i="228"/>
  <c r="N119" i="228"/>
  <c r="M119" i="228"/>
  <c r="L119" i="228"/>
  <c r="K119" i="228"/>
  <c r="J119" i="228"/>
  <c r="I119" i="228"/>
  <c r="H119" i="228"/>
  <c r="G119" i="228"/>
  <c r="F119" i="228"/>
  <c r="E119" i="228"/>
  <c r="D119" i="228"/>
  <c r="AQ118" i="228"/>
  <c r="AP118" i="228"/>
  <c r="AO118" i="228"/>
  <c r="AN118" i="228"/>
  <c r="AM118" i="228"/>
  <c r="AL118" i="228"/>
  <c r="AK118" i="228"/>
  <c r="AJ118" i="228"/>
  <c r="AI118" i="228"/>
  <c r="AH118" i="228"/>
  <c r="AG118" i="228"/>
  <c r="AF118" i="228"/>
  <c r="AE118" i="228"/>
  <c r="AD118" i="228"/>
  <c r="AC118" i="228"/>
  <c r="AB118" i="228"/>
  <c r="AA118" i="228"/>
  <c r="Z118" i="228"/>
  <c r="Y118" i="228"/>
  <c r="X118" i="228"/>
  <c r="W118" i="228"/>
  <c r="V118" i="228"/>
  <c r="U118" i="228"/>
  <c r="T118" i="228"/>
  <c r="S118" i="228"/>
  <c r="R118" i="228"/>
  <c r="Q118" i="228"/>
  <c r="P118" i="228"/>
  <c r="O118" i="228"/>
  <c r="N118" i="228"/>
  <c r="M118" i="228"/>
  <c r="L118" i="228"/>
  <c r="K118" i="228"/>
  <c r="J118" i="228"/>
  <c r="I118" i="228"/>
  <c r="H118" i="228"/>
  <c r="G118" i="228"/>
  <c r="F118" i="228"/>
  <c r="E118" i="228"/>
  <c r="D118" i="228"/>
  <c r="AQ117" i="228"/>
  <c r="AP117" i="228"/>
  <c r="AO117" i="228"/>
  <c r="AN117" i="228"/>
  <c r="AM117" i="228"/>
  <c r="AL117" i="228"/>
  <c r="AK117" i="228"/>
  <c r="AJ117" i="228"/>
  <c r="AI117" i="228"/>
  <c r="AH117" i="228"/>
  <c r="AG117" i="228"/>
  <c r="AF117" i="228"/>
  <c r="AE117" i="228"/>
  <c r="AD117" i="228"/>
  <c r="AC117" i="228"/>
  <c r="AB117" i="228"/>
  <c r="AA117" i="228"/>
  <c r="Z117" i="228"/>
  <c r="Y117" i="228"/>
  <c r="X117" i="228"/>
  <c r="W117" i="228"/>
  <c r="V117" i="228"/>
  <c r="U117" i="228"/>
  <c r="T117" i="228"/>
  <c r="S117" i="228"/>
  <c r="R117" i="228"/>
  <c r="Q117" i="228"/>
  <c r="P117" i="228"/>
  <c r="O117" i="228"/>
  <c r="N117" i="228"/>
  <c r="M117" i="228"/>
  <c r="L117" i="228"/>
  <c r="K117" i="228"/>
  <c r="J117" i="228"/>
  <c r="I117" i="228"/>
  <c r="H117" i="228"/>
  <c r="G117" i="228"/>
  <c r="F117" i="228"/>
  <c r="E117" i="228"/>
  <c r="D117" i="228"/>
  <c r="AQ116" i="228"/>
  <c r="AP116" i="228"/>
  <c r="AO116" i="228"/>
  <c r="AN116" i="228"/>
  <c r="AM116" i="228"/>
  <c r="AL116" i="228"/>
  <c r="AK116" i="228"/>
  <c r="AJ116" i="228"/>
  <c r="AI116" i="228"/>
  <c r="AH116" i="228"/>
  <c r="AG116" i="228"/>
  <c r="AF116" i="228"/>
  <c r="AE116" i="228"/>
  <c r="AD116" i="228"/>
  <c r="AC116" i="228"/>
  <c r="AB116" i="228"/>
  <c r="AA116" i="228"/>
  <c r="Z116" i="228"/>
  <c r="Y116" i="228"/>
  <c r="X116" i="228"/>
  <c r="W116" i="228"/>
  <c r="V116" i="228"/>
  <c r="U116" i="228"/>
  <c r="T116" i="228"/>
  <c r="S116" i="228"/>
  <c r="R116" i="228"/>
  <c r="Q116" i="228"/>
  <c r="P116" i="228"/>
  <c r="O116" i="228"/>
  <c r="N116" i="228"/>
  <c r="M116" i="228"/>
  <c r="L116" i="228"/>
  <c r="K116" i="228"/>
  <c r="J116" i="228"/>
  <c r="I116" i="228"/>
  <c r="H116" i="228"/>
  <c r="G116" i="228"/>
  <c r="F116" i="228"/>
  <c r="E116" i="228"/>
  <c r="D116" i="228"/>
  <c r="AQ115" i="228"/>
  <c r="AP115" i="228"/>
  <c r="AO115" i="228"/>
  <c r="AN115" i="228"/>
  <c r="AM115" i="228"/>
  <c r="AL115" i="228"/>
  <c r="AK115" i="228"/>
  <c r="AJ115" i="228"/>
  <c r="AI115" i="228"/>
  <c r="AH115" i="228"/>
  <c r="AG115" i="228"/>
  <c r="AF115" i="228"/>
  <c r="AE115" i="228"/>
  <c r="AD115" i="228"/>
  <c r="AC115" i="228"/>
  <c r="AB115" i="228"/>
  <c r="AA115" i="228"/>
  <c r="Z115" i="228"/>
  <c r="Y115" i="228"/>
  <c r="X115" i="228"/>
  <c r="W115" i="228"/>
  <c r="V115" i="228"/>
  <c r="U115" i="228"/>
  <c r="T115" i="228"/>
  <c r="S115" i="228"/>
  <c r="R115" i="228"/>
  <c r="Q115" i="228"/>
  <c r="P115" i="228"/>
  <c r="O115" i="228"/>
  <c r="N115" i="228"/>
  <c r="M115" i="228"/>
  <c r="L115" i="228"/>
  <c r="K115" i="228"/>
  <c r="J115" i="228"/>
  <c r="I115" i="228"/>
  <c r="H115" i="228"/>
  <c r="G115" i="228"/>
  <c r="F115" i="228"/>
  <c r="E115" i="228"/>
  <c r="D115" i="228"/>
  <c r="AQ114" i="228"/>
  <c r="AP114" i="228"/>
  <c r="AO114" i="228"/>
  <c r="AN114" i="228"/>
  <c r="AM114" i="228"/>
  <c r="AL114" i="228"/>
  <c r="AK114" i="228"/>
  <c r="AJ114" i="228"/>
  <c r="AI114" i="228"/>
  <c r="AH114" i="228"/>
  <c r="AG114" i="228"/>
  <c r="AF114" i="228"/>
  <c r="AE114" i="228"/>
  <c r="AD114" i="228"/>
  <c r="AC114" i="228"/>
  <c r="AB114" i="228"/>
  <c r="AA114" i="228"/>
  <c r="Z114" i="228"/>
  <c r="Y114" i="228"/>
  <c r="X114" i="228"/>
  <c r="W114" i="228"/>
  <c r="V114" i="228"/>
  <c r="U114" i="228"/>
  <c r="T114" i="228"/>
  <c r="S114" i="228"/>
  <c r="R114" i="228"/>
  <c r="Q114" i="228"/>
  <c r="P114" i="228"/>
  <c r="O114" i="228"/>
  <c r="N114" i="228"/>
  <c r="M114" i="228"/>
  <c r="L114" i="228"/>
  <c r="K114" i="228"/>
  <c r="J114" i="228"/>
  <c r="I114" i="228"/>
  <c r="H114" i="228"/>
  <c r="G114" i="228"/>
  <c r="F114" i="228"/>
  <c r="E114" i="228"/>
  <c r="D114" i="228"/>
  <c r="AQ113" i="228"/>
  <c r="AP113" i="228"/>
  <c r="AO113" i="228"/>
  <c r="AN113" i="228"/>
  <c r="AM113" i="228"/>
  <c r="AL113" i="228"/>
  <c r="AK113" i="228"/>
  <c r="AJ113" i="228"/>
  <c r="AI113" i="228"/>
  <c r="AH113" i="228"/>
  <c r="AG113" i="228"/>
  <c r="AF113" i="228"/>
  <c r="AE113" i="228"/>
  <c r="AD113" i="228"/>
  <c r="AC113" i="228"/>
  <c r="AB113" i="228"/>
  <c r="AA113" i="228"/>
  <c r="Z113" i="228"/>
  <c r="Y113" i="228"/>
  <c r="X113" i="228"/>
  <c r="W113" i="228"/>
  <c r="V113" i="228"/>
  <c r="U113" i="228"/>
  <c r="T113" i="228"/>
  <c r="S113" i="228"/>
  <c r="R113" i="228"/>
  <c r="Q113" i="228"/>
  <c r="P113" i="228"/>
  <c r="O113" i="228"/>
  <c r="N113" i="228"/>
  <c r="M113" i="228"/>
  <c r="L113" i="228"/>
  <c r="K113" i="228"/>
  <c r="J113" i="228"/>
  <c r="I113" i="228"/>
  <c r="H113" i="228"/>
  <c r="G113" i="228"/>
  <c r="F113" i="228"/>
  <c r="E113" i="228"/>
  <c r="D113" i="228"/>
  <c r="AQ112" i="228"/>
  <c r="AP112" i="228"/>
  <c r="AO112" i="228"/>
  <c r="AN112" i="228"/>
  <c r="AM112" i="228"/>
  <c r="AL112" i="228"/>
  <c r="AK112" i="228"/>
  <c r="AJ112" i="228"/>
  <c r="AI112" i="228"/>
  <c r="AH112" i="228"/>
  <c r="AG112" i="228"/>
  <c r="AF112" i="228"/>
  <c r="AE112" i="228"/>
  <c r="AD112" i="228"/>
  <c r="AC112" i="228"/>
  <c r="AB112" i="228"/>
  <c r="AA112" i="228"/>
  <c r="Z112" i="228"/>
  <c r="Y112" i="228"/>
  <c r="X112" i="228"/>
  <c r="W112" i="228"/>
  <c r="V112" i="228"/>
  <c r="U112" i="228"/>
  <c r="T112" i="228"/>
  <c r="S112" i="228"/>
  <c r="R112" i="228"/>
  <c r="Q112" i="228"/>
  <c r="P112" i="228"/>
  <c r="O112" i="228"/>
  <c r="N112" i="228"/>
  <c r="M112" i="228"/>
  <c r="L112" i="228"/>
  <c r="K112" i="228"/>
  <c r="J112" i="228"/>
  <c r="I112" i="228"/>
  <c r="H112" i="228"/>
  <c r="G112" i="228"/>
  <c r="F112" i="228"/>
  <c r="E112" i="228"/>
  <c r="D112" i="228"/>
  <c r="AQ111" i="228"/>
  <c r="AP111" i="228"/>
  <c r="AO111" i="228"/>
  <c r="AN111" i="228"/>
  <c r="AM111" i="228"/>
  <c r="AL111" i="228"/>
  <c r="AK111" i="228"/>
  <c r="AJ111" i="228"/>
  <c r="AI111" i="228"/>
  <c r="AH111" i="228"/>
  <c r="AG111" i="228"/>
  <c r="AF111" i="228"/>
  <c r="AE111" i="228"/>
  <c r="AD111" i="228"/>
  <c r="AC111" i="228"/>
  <c r="AB111" i="228"/>
  <c r="AA111" i="228"/>
  <c r="Z111" i="228"/>
  <c r="Y111" i="228"/>
  <c r="X111" i="228"/>
  <c r="W111" i="228"/>
  <c r="V111" i="228"/>
  <c r="U111" i="228"/>
  <c r="T111" i="228"/>
  <c r="S111" i="228"/>
  <c r="R111" i="228"/>
  <c r="Q111" i="228"/>
  <c r="P111" i="228"/>
  <c r="O111" i="228"/>
  <c r="N111" i="228"/>
  <c r="M111" i="228"/>
  <c r="L111" i="228"/>
  <c r="K111" i="228"/>
  <c r="J111" i="228"/>
  <c r="I111" i="228"/>
  <c r="H111" i="228"/>
  <c r="G111" i="228"/>
  <c r="F111" i="228"/>
  <c r="E111" i="228"/>
  <c r="D111" i="228"/>
  <c r="AQ110" i="228"/>
  <c r="AP110" i="228"/>
  <c r="AO110" i="228"/>
  <c r="AN110" i="228"/>
  <c r="AM110" i="228"/>
  <c r="AL110" i="228"/>
  <c r="AK110" i="228"/>
  <c r="AJ110" i="228"/>
  <c r="AI110" i="228"/>
  <c r="AH110" i="228"/>
  <c r="AG110" i="228"/>
  <c r="AF110" i="228"/>
  <c r="AE110" i="228"/>
  <c r="AD110" i="228"/>
  <c r="AC110" i="228"/>
  <c r="AB110" i="228"/>
  <c r="AA110" i="228"/>
  <c r="Z110" i="228"/>
  <c r="Y110" i="228"/>
  <c r="X110" i="228"/>
  <c r="W110" i="228"/>
  <c r="V110" i="228"/>
  <c r="U110" i="228"/>
  <c r="T110" i="228"/>
  <c r="S110" i="228"/>
  <c r="R110" i="228"/>
  <c r="Q110" i="228"/>
  <c r="P110" i="228"/>
  <c r="O110" i="228"/>
  <c r="N110" i="228"/>
  <c r="M110" i="228"/>
  <c r="L110" i="228"/>
  <c r="K110" i="228"/>
  <c r="J110" i="228"/>
  <c r="I110" i="228"/>
  <c r="H110" i="228"/>
  <c r="G110" i="228"/>
  <c r="F110" i="228"/>
  <c r="E110" i="228"/>
  <c r="D110" i="228"/>
  <c r="AQ109" i="228"/>
  <c r="AP109" i="228"/>
  <c r="AO109" i="228"/>
  <c r="AN109" i="228"/>
  <c r="AM109" i="228"/>
  <c r="AL109" i="228"/>
  <c r="AK109" i="228"/>
  <c r="AJ109" i="228"/>
  <c r="AI109" i="228"/>
  <c r="AH109" i="228"/>
  <c r="AG109" i="228"/>
  <c r="AF109" i="228"/>
  <c r="AE109" i="228"/>
  <c r="AD109" i="228"/>
  <c r="AC109" i="228"/>
  <c r="AB109" i="228"/>
  <c r="AA109" i="228"/>
  <c r="Z109" i="228"/>
  <c r="Y109" i="228"/>
  <c r="X109" i="228"/>
  <c r="W109" i="228"/>
  <c r="V109" i="228"/>
  <c r="U109" i="228"/>
  <c r="T109" i="228"/>
  <c r="S109" i="228"/>
  <c r="R109" i="228"/>
  <c r="Q109" i="228"/>
  <c r="P109" i="228"/>
  <c r="O109" i="228"/>
  <c r="N109" i="228"/>
  <c r="M109" i="228"/>
  <c r="L109" i="228"/>
  <c r="K109" i="228"/>
  <c r="J109" i="228"/>
  <c r="I109" i="228"/>
  <c r="H109" i="228"/>
  <c r="G109" i="228"/>
  <c r="F109" i="228"/>
  <c r="E109" i="228"/>
  <c r="D109" i="228"/>
  <c r="AQ108" i="228"/>
  <c r="AP108" i="228"/>
  <c r="AO108" i="228"/>
  <c r="AN108" i="228"/>
  <c r="AM108" i="228"/>
  <c r="AL108" i="228"/>
  <c r="AK108" i="228"/>
  <c r="AJ108" i="228"/>
  <c r="AI108" i="228"/>
  <c r="AH108" i="228"/>
  <c r="AG108" i="228"/>
  <c r="AF108" i="228"/>
  <c r="AE108" i="228"/>
  <c r="AD108" i="228"/>
  <c r="AC108" i="228"/>
  <c r="AB108" i="228"/>
  <c r="AA108" i="228"/>
  <c r="Z108" i="228"/>
  <c r="Y108" i="228"/>
  <c r="X108" i="228"/>
  <c r="W108" i="228"/>
  <c r="V108" i="228"/>
  <c r="U108" i="228"/>
  <c r="T108" i="228"/>
  <c r="S108" i="228"/>
  <c r="R108" i="228"/>
  <c r="Q108" i="228"/>
  <c r="P108" i="228"/>
  <c r="O108" i="228"/>
  <c r="N108" i="228"/>
  <c r="M108" i="228"/>
  <c r="L108" i="228"/>
  <c r="K108" i="228"/>
  <c r="J108" i="228"/>
  <c r="I108" i="228"/>
  <c r="H108" i="228"/>
  <c r="G108" i="228"/>
  <c r="F108" i="228"/>
  <c r="E108" i="228"/>
  <c r="D108" i="228"/>
  <c r="AQ107" i="228"/>
  <c r="AP107" i="228"/>
  <c r="AO107" i="228"/>
  <c r="AN107" i="228"/>
  <c r="AM107" i="228"/>
  <c r="AL107" i="228"/>
  <c r="AK107" i="228"/>
  <c r="AJ107" i="228"/>
  <c r="AI107" i="228"/>
  <c r="AH107" i="228"/>
  <c r="AG107" i="228"/>
  <c r="AF107" i="228"/>
  <c r="AE107" i="228"/>
  <c r="AD107" i="228"/>
  <c r="AC107" i="228"/>
  <c r="AB107" i="228"/>
  <c r="AA107" i="228"/>
  <c r="Z107" i="228"/>
  <c r="Y107" i="228"/>
  <c r="X107" i="228"/>
  <c r="W107" i="228"/>
  <c r="V107" i="228"/>
  <c r="U107" i="228"/>
  <c r="T107" i="228"/>
  <c r="S107" i="228"/>
  <c r="R107" i="228"/>
  <c r="Q107" i="228"/>
  <c r="P107" i="228"/>
  <c r="O107" i="228"/>
  <c r="N107" i="228"/>
  <c r="M107" i="228"/>
  <c r="L107" i="228"/>
  <c r="K107" i="228"/>
  <c r="J107" i="228"/>
  <c r="I107" i="228"/>
  <c r="H107" i="228"/>
  <c r="G107" i="228"/>
  <c r="F107" i="228"/>
  <c r="E107" i="228"/>
  <c r="D107" i="228"/>
  <c r="AQ106" i="228"/>
  <c r="AP106" i="228"/>
  <c r="AO106" i="228"/>
  <c r="AN106" i="228"/>
  <c r="AM106" i="228"/>
  <c r="AL106" i="228"/>
  <c r="AK106" i="228"/>
  <c r="AJ106" i="228"/>
  <c r="AI106" i="228"/>
  <c r="AH106" i="228"/>
  <c r="AG106" i="228"/>
  <c r="AF106" i="228"/>
  <c r="AE106" i="228"/>
  <c r="AD106" i="228"/>
  <c r="AC106" i="228"/>
  <c r="AB106" i="228"/>
  <c r="AA106" i="228"/>
  <c r="Z106" i="228"/>
  <c r="Y106" i="228"/>
  <c r="X106" i="228"/>
  <c r="W106" i="228"/>
  <c r="V106" i="228"/>
  <c r="U106" i="228"/>
  <c r="T106" i="228"/>
  <c r="S106" i="228"/>
  <c r="R106" i="228"/>
  <c r="Q106" i="228"/>
  <c r="P106" i="228"/>
  <c r="O106" i="228"/>
  <c r="N106" i="228"/>
  <c r="M106" i="228"/>
  <c r="L106" i="228"/>
  <c r="K106" i="228"/>
  <c r="J106" i="228"/>
  <c r="I106" i="228"/>
  <c r="H106" i="228"/>
  <c r="G106" i="228"/>
  <c r="F106" i="228"/>
  <c r="E106" i="228"/>
  <c r="D106" i="228"/>
  <c r="AQ105" i="228"/>
  <c r="AP105" i="228"/>
  <c r="AO105" i="228"/>
  <c r="AN105" i="228"/>
  <c r="AM105" i="228"/>
  <c r="AL105" i="228"/>
  <c r="AK105" i="228"/>
  <c r="AJ105" i="228"/>
  <c r="AI105" i="228"/>
  <c r="AH105" i="228"/>
  <c r="AG105" i="228"/>
  <c r="AF105" i="228"/>
  <c r="AE105" i="228"/>
  <c r="AD105" i="228"/>
  <c r="AC105" i="228"/>
  <c r="AB105" i="228"/>
  <c r="AA105" i="228"/>
  <c r="Z105" i="228"/>
  <c r="Y105" i="228"/>
  <c r="X105" i="228"/>
  <c r="W105" i="228"/>
  <c r="V105" i="228"/>
  <c r="U105" i="228"/>
  <c r="T105" i="228"/>
  <c r="S105" i="228"/>
  <c r="R105" i="228"/>
  <c r="Q105" i="228"/>
  <c r="P105" i="228"/>
  <c r="O105" i="228"/>
  <c r="N105" i="228"/>
  <c r="M105" i="228"/>
  <c r="L105" i="228"/>
  <c r="K105" i="228"/>
  <c r="J105" i="228"/>
  <c r="I105" i="228"/>
  <c r="H105" i="228"/>
  <c r="G105" i="228"/>
  <c r="F105" i="228"/>
  <c r="E105" i="228"/>
  <c r="D105" i="228"/>
  <c r="AQ104" i="228"/>
  <c r="AP104" i="228"/>
  <c r="AO104" i="228"/>
  <c r="AN104" i="228"/>
  <c r="AM104" i="228"/>
  <c r="AL104" i="228"/>
  <c r="AK104" i="228"/>
  <c r="AJ104" i="228"/>
  <c r="AI104" i="228"/>
  <c r="AH104" i="228"/>
  <c r="AG104" i="228"/>
  <c r="AF104" i="228"/>
  <c r="AE104" i="228"/>
  <c r="AD104" i="228"/>
  <c r="AC104" i="228"/>
  <c r="AB104" i="228"/>
  <c r="AA104" i="228"/>
  <c r="Z104" i="228"/>
  <c r="Y104" i="228"/>
  <c r="X104" i="228"/>
  <c r="W104" i="228"/>
  <c r="V104" i="228"/>
  <c r="U104" i="228"/>
  <c r="T104" i="228"/>
  <c r="S104" i="228"/>
  <c r="R104" i="228"/>
  <c r="Q104" i="228"/>
  <c r="P104" i="228"/>
  <c r="O104" i="228"/>
  <c r="N104" i="228"/>
  <c r="M104" i="228"/>
  <c r="L104" i="228"/>
  <c r="K104" i="228"/>
  <c r="J104" i="228"/>
  <c r="I104" i="228"/>
  <c r="H104" i="228"/>
  <c r="G104" i="228"/>
  <c r="F104" i="228"/>
  <c r="E104" i="228"/>
  <c r="D104" i="228"/>
  <c r="AQ103" i="228"/>
  <c r="AP103" i="228"/>
  <c r="AO103" i="228"/>
  <c r="AN103" i="228"/>
  <c r="AM103" i="228"/>
  <c r="AL103" i="228"/>
  <c r="AK103" i="228"/>
  <c r="AJ103" i="228"/>
  <c r="AI103" i="228"/>
  <c r="AH103" i="228"/>
  <c r="AG103" i="228"/>
  <c r="AF103" i="228"/>
  <c r="AE103" i="228"/>
  <c r="AD103" i="228"/>
  <c r="AC103" i="228"/>
  <c r="AB103" i="228"/>
  <c r="AA103" i="228"/>
  <c r="Z103" i="228"/>
  <c r="Y103" i="228"/>
  <c r="X103" i="228"/>
  <c r="W103" i="228"/>
  <c r="V103" i="228"/>
  <c r="U103" i="228"/>
  <c r="T103" i="228"/>
  <c r="S103" i="228"/>
  <c r="R103" i="228"/>
  <c r="Q103" i="228"/>
  <c r="P103" i="228"/>
  <c r="O103" i="228"/>
  <c r="N103" i="228"/>
  <c r="M103" i="228"/>
  <c r="L103" i="228"/>
  <c r="K103" i="228"/>
  <c r="J103" i="228"/>
  <c r="I103" i="228"/>
  <c r="H103" i="228"/>
  <c r="G103" i="228"/>
  <c r="F103" i="228"/>
  <c r="E103" i="228"/>
  <c r="D103" i="228"/>
  <c r="AQ102" i="228"/>
  <c r="AP102" i="228"/>
  <c r="AO102" i="228"/>
  <c r="AN102" i="228"/>
  <c r="AM102" i="228"/>
  <c r="AL102" i="228"/>
  <c r="AK102" i="228"/>
  <c r="AJ102" i="228"/>
  <c r="AI102" i="228"/>
  <c r="AH102" i="228"/>
  <c r="AG102" i="228"/>
  <c r="AF102" i="228"/>
  <c r="AE102" i="228"/>
  <c r="AD102" i="228"/>
  <c r="AC102" i="228"/>
  <c r="AB102" i="228"/>
  <c r="AA102" i="228"/>
  <c r="Z102" i="228"/>
  <c r="Y102" i="228"/>
  <c r="X102" i="228"/>
  <c r="W102" i="228"/>
  <c r="V102" i="228"/>
  <c r="U102" i="228"/>
  <c r="T102" i="228"/>
  <c r="S102" i="228"/>
  <c r="R102" i="228"/>
  <c r="Q102" i="228"/>
  <c r="P102" i="228"/>
  <c r="O102" i="228"/>
  <c r="N102" i="228"/>
  <c r="M102" i="228"/>
  <c r="L102" i="228"/>
  <c r="K102" i="228"/>
  <c r="J102" i="228"/>
  <c r="I102" i="228"/>
  <c r="H102" i="228"/>
  <c r="G102" i="228"/>
  <c r="F102" i="228"/>
  <c r="E102" i="228"/>
  <c r="D102" i="228"/>
  <c r="AQ101" i="228"/>
  <c r="AP101" i="228"/>
  <c r="AO101" i="228"/>
  <c r="AN101" i="228"/>
  <c r="AM101" i="228"/>
  <c r="AL101" i="228"/>
  <c r="AK101" i="228"/>
  <c r="AJ101" i="228"/>
  <c r="AI101" i="228"/>
  <c r="AH101" i="228"/>
  <c r="AG101" i="228"/>
  <c r="AF101" i="228"/>
  <c r="AE101" i="228"/>
  <c r="AD101" i="228"/>
  <c r="AC101" i="228"/>
  <c r="AB101" i="228"/>
  <c r="AA101" i="228"/>
  <c r="Z101" i="228"/>
  <c r="Y101" i="228"/>
  <c r="X101" i="228"/>
  <c r="W101" i="228"/>
  <c r="V101" i="228"/>
  <c r="U101" i="228"/>
  <c r="T101" i="228"/>
  <c r="S101" i="228"/>
  <c r="R101" i="228"/>
  <c r="Q101" i="228"/>
  <c r="P101" i="228"/>
  <c r="O101" i="228"/>
  <c r="N101" i="228"/>
  <c r="M101" i="228"/>
  <c r="L101" i="228"/>
  <c r="K101" i="228"/>
  <c r="J101" i="228"/>
  <c r="I101" i="228"/>
  <c r="H101" i="228"/>
  <c r="G101" i="228"/>
  <c r="F101" i="228"/>
  <c r="E101" i="228"/>
  <c r="D101" i="228"/>
  <c r="AQ100" i="228"/>
  <c r="AP100" i="228"/>
  <c r="AO100" i="228"/>
  <c r="AN100" i="228"/>
  <c r="AM100" i="228"/>
  <c r="AL100" i="228"/>
  <c r="AK100" i="228"/>
  <c r="AJ100" i="228"/>
  <c r="AI100" i="228"/>
  <c r="AH100" i="228"/>
  <c r="AG100" i="228"/>
  <c r="AF100" i="228"/>
  <c r="AE100" i="228"/>
  <c r="AD100" i="228"/>
  <c r="AC100" i="228"/>
  <c r="AB100" i="228"/>
  <c r="AA100" i="228"/>
  <c r="Z100" i="228"/>
  <c r="Y100" i="228"/>
  <c r="X100" i="228"/>
  <c r="W100" i="228"/>
  <c r="V100" i="228"/>
  <c r="U100" i="228"/>
  <c r="T100" i="228"/>
  <c r="S100" i="228"/>
  <c r="R100" i="228"/>
  <c r="Q100" i="228"/>
  <c r="P100" i="228"/>
  <c r="O100" i="228"/>
  <c r="N100" i="228"/>
  <c r="M100" i="228"/>
  <c r="L100" i="228"/>
  <c r="K100" i="228"/>
  <c r="J100" i="228"/>
  <c r="I100" i="228"/>
  <c r="H100" i="228"/>
  <c r="G100" i="228"/>
  <c r="F100" i="228"/>
  <c r="E100" i="228"/>
  <c r="D100" i="228"/>
  <c r="AQ99" i="228"/>
  <c r="AP99" i="228"/>
  <c r="AO99" i="228"/>
  <c r="AN99" i="228"/>
  <c r="AM99" i="228"/>
  <c r="AL99" i="228"/>
  <c r="AK99" i="228"/>
  <c r="AJ99" i="228"/>
  <c r="AI99" i="228"/>
  <c r="AH99" i="228"/>
  <c r="AG99" i="228"/>
  <c r="AF99" i="228"/>
  <c r="AE99" i="228"/>
  <c r="AD99" i="228"/>
  <c r="AC99" i="228"/>
  <c r="AB99" i="228"/>
  <c r="AA99" i="228"/>
  <c r="Z99" i="228"/>
  <c r="Y99" i="228"/>
  <c r="X99" i="228"/>
  <c r="W99" i="228"/>
  <c r="V99" i="228"/>
  <c r="U99" i="228"/>
  <c r="T99" i="228"/>
  <c r="S99" i="228"/>
  <c r="R99" i="228"/>
  <c r="Q99" i="228"/>
  <c r="P99" i="228"/>
  <c r="O99" i="228"/>
  <c r="N99" i="228"/>
  <c r="M99" i="228"/>
  <c r="L99" i="228"/>
  <c r="K99" i="228"/>
  <c r="J99" i="228"/>
  <c r="I99" i="228"/>
  <c r="H99" i="228"/>
  <c r="G99" i="228"/>
  <c r="F99" i="228"/>
  <c r="E99" i="228"/>
  <c r="D99" i="228"/>
  <c r="AQ98" i="228"/>
  <c r="AP98" i="228"/>
  <c r="AO98" i="228"/>
  <c r="AN98" i="228"/>
  <c r="AM98" i="228"/>
  <c r="AL98" i="228"/>
  <c r="AK98" i="228"/>
  <c r="AJ98" i="228"/>
  <c r="AI98" i="228"/>
  <c r="AH98" i="228"/>
  <c r="AG98" i="228"/>
  <c r="AF98" i="228"/>
  <c r="AE98" i="228"/>
  <c r="AD98" i="228"/>
  <c r="AC98" i="228"/>
  <c r="AB98" i="228"/>
  <c r="AA98" i="228"/>
  <c r="Z98" i="228"/>
  <c r="Y98" i="228"/>
  <c r="X98" i="228"/>
  <c r="W98" i="228"/>
  <c r="V98" i="228"/>
  <c r="U98" i="228"/>
  <c r="T98" i="228"/>
  <c r="S98" i="228"/>
  <c r="R98" i="228"/>
  <c r="Q98" i="228"/>
  <c r="P98" i="228"/>
  <c r="O98" i="228"/>
  <c r="N98" i="228"/>
  <c r="M98" i="228"/>
  <c r="L98" i="228"/>
  <c r="K98" i="228"/>
  <c r="J98" i="228"/>
  <c r="I98" i="228"/>
  <c r="H98" i="228"/>
  <c r="G98" i="228"/>
  <c r="F98" i="228"/>
  <c r="E98" i="228"/>
  <c r="D98" i="228"/>
  <c r="AQ97" i="228"/>
  <c r="AP97" i="228"/>
  <c r="AO97" i="228"/>
  <c r="AN97" i="228"/>
  <c r="AM97" i="228"/>
  <c r="AL97" i="228"/>
  <c r="AK97" i="228"/>
  <c r="AJ97" i="228"/>
  <c r="AI97" i="228"/>
  <c r="AH97" i="228"/>
  <c r="AG97" i="228"/>
  <c r="AF97" i="228"/>
  <c r="AE97" i="228"/>
  <c r="AD97" i="228"/>
  <c r="AC97" i="228"/>
  <c r="AB97" i="228"/>
  <c r="AA97" i="228"/>
  <c r="Z97" i="228"/>
  <c r="Y97" i="228"/>
  <c r="X97" i="228"/>
  <c r="W97" i="228"/>
  <c r="V97" i="228"/>
  <c r="U97" i="228"/>
  <c r="T97" i="228"/>
  <c r="S97" i="228"/>
  <c r="R97" i="228"/>
  <c r="Q97" i="228"/>
  <c r="P97" i="228"/>
  <c r="O97" i="228"/>
  <c r="N97" i="228"/>
  <c r="M97" i="228"/>
  <c r="L97" i="228"/>
  <c r="K97" i="228"/>
  <c r="J97" i="228"/>
  <c r="I97" i="228"/>
  <c r="H97" i="228"/>
  <c r="G97" i="228"/>
  <c r="F97" i="228"/>
  <c r="E97" i="228"/>
  <c r="D97" i="228"/>
  <c r="AQ96" i="228"/>
  <c r="AP96" i="228"/>
  <c r="AO96" i="228"/>
  <c r="AN96" i="228"/>
  <c r="AM96" i="228"/>
  <c r="AL96" i="228"/>
  <c r="AK96" i="228"/>
  <c r="AJ96" i="228"/>
  <c r="AI96" i="228"/>
  <c r="AH96" i="228"/>
  <c r="AG96" i="228"/>
  <c r="AF96" i="228"/>
  <c r="AE96" i="228"/>
  <c r="AD96" i="228"/>
  <c r="AC96" i="228"/>
  <c r="AB96" i="228"/>
  <c r="AA96" i="228"/>
  <c r="Z96" i="228"/>
  <c r="Y96" i="228"/>
  <c r="X96" i="228"/>
  <c r="W96" i="228"/>
  <c r="V96" i="228"/>
  <c r="U96" i="228"/>
  <c r="T96" i="228"/>
  <c r="S96" i="228"/>
  <c r="R96" i="228"/>
  <c r="Q96" i="228"/>
  <c r="P96" i="228"/>
  <c r="O96" i="228"/>
  <c r="N96" i="228"/>
  <c r="M96" i="228"/>
  <c r="L96" i="228"/>
  <c r="K96" i="228"/>
  <c r="J96" i="228"/>
  <c r="I96" i="228"/>
  <c r="H96" i="228"/>
  <c r="G96" i="228"/>
  <c r="F96" i="228"/>
  <c r="E96" i="228"/>
  <c r="D96" i="228"/>
  <c r="AQ95" i="228"/>
  <c r="AP95" i="228"/>
  <c r="AO95" i="228"/>
  <c r="AN95" i="228"/>
  <c r="AM95" i="228"/>
  <c r="AL95" i="228"/>
  <c r="AK95" i="228"/>
  <c r="AJ95" i="228"/>
  <c r="AI95" i="228"/>
  <c r="AH95" i="228"/>
  <c r="AG95" i="228"/>
  <c r="AF95" i="228"/>
  <c r="AE95" i="228"/>
  <c r="AD95" i="228"/>
  <c r="AC95" i="228"/>
  <c r="AB95" i="228"/>
  <c r="AA95" i="228"/>
  <c r="Z95" i="228"/>
  <c r="Y95" i="228"/>
  <c r="X95" i="228"/>
  <c r="W95" i="228"/>
  <c r="V95" i="228"/>
  <c r="U95" i="228"/>
  <c r="T95" i="228"/>
  <c r="S95" i="228"/>
  <c r="R95" i="228"/>
  <c r="Q95" i="228"/>
  <c r="P95" i="228"/>
  <c r="O95" i="228"/>
  <c r="N95" i="228"/>
  <c r="M95" i="228"/>
  <c r="L95" i="228"/>
  <c r="K95" i="228"/>
  <c r="J95" i="228"/>
  <c r="I95" i="228"/>
  <c r="H95" i="228"/>
  <c r="G95" i="228"/>
  <c r="F95" i="228"/>
  <c r="E95" i="228"/>
  <c r="D95" i="228"/>
  <c r="AQ94" i="228"/>
  <c r="AP94" i="228"/>
  <c r="AO94" i="228"/>
  <c r="AN94" i="228"/>
  <c r="AM94" i="228"/>
  <c r="AL94" i="228"/>
  <c r="AK94" i="228"/>
  <c r="AJ94" i="228"/>
  <c r="AI94" i="228"/>
  <c r="AH94" i="228"/>
  <c r="AG94" i="228"/>
  <c r="AF94" i="228"/>
  <c r="AE94" i="228"/>
  <c r="AD94" i="228"/>
  <c r="AC94" i="228"/>
  <c r="AB94" i="228"/>
  <c r="AA94" i="228"/>
  <c r="Z94" i="228"/>
  <c r="Y94" i="228"/>
  <c r="X94" i="228"/>
  <c r="W94" i="228"/>
  <c r="V94" i="228"/>
  <c r="U94" i="228"/>
  <c r="T94" i="228"/>
  <c r="S94" i="228"/>
  <c r="R94" i="228"/>
  <c r="Q94" i="228"/>
  <c r="P94" i="228"/>
  <c r="O94" i="228"/>
  <c r="N94" i="228"/>
  <c r="M94" i="228"/>
  <c r="L94" i="228"/>
  <c r="K94" i="228"/>
  <c r="J94" i="228"/>
  <c r="I94" i="228"/>
  <c r="H94" i="228"/>
  <c r="G94" i="228"/>
  <c r="F94" i="228"/>
  <c r="E94" i="228"/>
  <c r="D94" i="228"/>
  <c r="AQ93" i="228"/>
  <c r="AP93" i="228"/>
  <c r="AO93" i="228"/>
  <c r="AN93" i="228"/>
  <c r="AM93" i="228"/>
  <c r="AL93" i="228"/>
  <c r="AK93" i="228"/>
  <c r="AJ93" i="228"/>
  <c r="AI93" i="228"/>
  <c r="AH93" i="228"/>
  <c r="AG93" i="228"/>
  <c r="AF93" i="228"/>
  <c r="AE93" i="228"/>
  <c r="AD93" i="228"/>
  <c r="AC93" i="228"/>
  <c r="AB93" i="228"/>
  <c r="AA93" i="228"/>
  <c r="Z93" i="228"/>
  <c r="Y93" i="228"/>
  <c r="X93" i="228"/>
  <c r="W93" i="228"/>
  <c r="V93" i="228"/>
  <c r="U93" i="228"/>
  <c r="T93" i="228"/>
  <c r="S93" i="228"/>
  <c r="R93" i="228"/>
  <c r="Q93" i="228"/>
  <c r="P93" i="228"/>
  <c r="O93" i="228"/>
  <c r="N93" i="228"/>
  <c r="M93" i="228"/>
  <c r="L93" i="228"/>
  <c r="K93" i="228"/>
  <c r="J93" i="228"/>
  <c r="I93" i="228"/>
  <c r="H93" i="228"/>
  <c r="G93" i="228"/>
  <c r="F93" i="228"/>
  <c r="E93" i="228"/>
  <c r="D93" i="228"/>
  <c r="AQ92" i="228"/>
  <c r="AP92" i="228"/>
  <c r="AO92" i="228"/>
  <c r="AN92" i="228"/>
  <c r="AM92" i="228"/>
  <c r="AL92" i="228"/>
  <c r="AK92" i="228"/>
  <c r="AJ92" i="228"/>
  <c r="AI92" i="228"/>
  <c r="AH92" i="228"/>
  <c r="AG92" i="228"/>
  <c r="AF92" i="228"/>
  <c r="AE92" i="228"/>
  <c r="AD92" i="228"/>
  <c r="AC92" i="228"/>
  <c r="AB92" i="228"/>
  <c r="AA92" i="228"/>
  <c r="Z92" i="228"/>
  <c r="Y92" i="228"/>
  <c r="X92" i="228"/>
  <c r="W92" i="228"/>
  <c r="V92" i="228"/>
  <c r="U92" i="228"/>
  <c r="T92" i="228"/>
  <c r="S92" i="228"/>
  <c r="R92" i="228"/>
  <c r="Q92" i="228"/>
  <c r="P92" i="228"/>
  <c r="O92" i="228"/>
  <c r="N92" i="228"/>
  <c r="M92" i="228"/>
  <c r="L92" i="228"/>
  <c r="K92" i="228"/>
  <c r="J92" i="228"/>
  <c r="I92" i="228"/>
  <c r="H92" i="228"/>
  <c r="G92" i="228"/>
  <c r="F92" i="228"/>
  <c r="E92" i="228"/>
  <c r="D92" i="228"/>
  <c r="AQ91" i="228"/>
  <c r="AP91" i="228"/>
  <c r="AO91" i="228"/>
  <c r="AN91" i="228"/>
  <c r="AM91" i="228"/>
  <c r="AL91" i="228"/>
  <c r="AK91" i="228"/>
  <c r="AJ91" i="228"/>
  <c r="AI91" i="228"/>
  <c r="AH91" i="228"/>
  <c r="AG91" i="228"/>
  <c r="AF91" i="228"/>
  <c r="AE91" i="228"/>
  <c r="AD91" i="228"/>
  <c r="AC91" i="228"/>
  <c r="AB91" i="228"/>
  <c r="AA91" i="228"/>
  <c r="Z91" i="228"/>
  <c r="Y91" i="228"/>
  <c r="X91" i="228"/>
  <c r="W91" i="228"/>
  <c r="V91" i="228"/>
  <c r="U91" i="228"/>
  <c r="T91" i="228"/>
  <c r="S91" i="228"/>
  <c r="R91" i="228"/>
  <c r="Q91" i="228"/>
  <c r="P91" i="228"/>
  <c r="O91" i="228"/>
  <c r="N91" i="228"/>
  <c r="M91" i="228"/>
  <c r="L91" i="228"/>
  <c r="K91" i="228"/>
  <c r="J91" i="228"/>
  <c r="I91" i="228"/>
  <c r="H91" i="228"/>
  <c r="G91" i="228"/>
  <c r="F91" i="228"/>
  <c r="E91" i="228"/>
  <c r="D91" i="228"/>
  <c r="AQ90" i="228"/>
  <c r="AP90" i="228"/>
  <c r="AO90" i="228"/>
  <c r="AN90" i="228"/>
  <c r="AM90" i="228"/>
  <c r="AL90" i="228"/>
  <c r="AK90" i="228"/>
  <c r="AJ90" i="228"/>
  <c r="AI90" i="228"/>
  <c r="AH90" i="228"/>
  <c r="AG90" i="228"/>
  <c r="AF90" i="228"/>
  <c r="AE90" i="228"/>
  <c r="AD90" i="228"/>
  <c r="AC90" i="228"/>
  <c r="AB90" i="228"/>
  <c r="AA90" i="228"/>
  <c r="Z90" i="228"/>
  <c r="Y90" i="228"/>
  <c r="X90" i="228"/>
  <c r="W90" i="228"/>
  <c r="V90" i="228"/>
  <c r="U90" i="228"/>
  <c r="T90" i="228"/>
  <c r="S90" i="228"/>
  <c r="R90" i="228"/>
  <c r="Q90" i="228"/>
  <c r="P90" i="228"/>
  <c r="O90" i="228"/>
  <c r="N90" i="228"/>
  <c r="M90" i="228"/>
  <c r="L90" i="228"/>
  <c r="K90" i="228"/>
  <c r="J90" i="228"/>
  <c r="I90" i="228"/>
  <c r="H90" i="228"/>
  <c r="G90" i="228"/>
  <c r="F90" i="228"/>
  <c r="E90" i="228"/>
  <c r="D90" i="228"/>
  <c r="AQ89" i="228"/>
  <c r="AP89" i="228"/>
  <c r="AO89" i="228"/>
  <c r="AN89" i="228"/>
  <c r="AM89" i="228"/>
  <c r="AL89" i="228"/>
  <c r="AK89" i="228"/>
  <c r="AJ89" i="228"/>
  <c r="AI89" i="228"/>
  <c r="AH89" i="228"/>
  <c r="AG89" i="228"/>
  <c r="AF89" i="228"/>
  <c r="AE89" i="228"/>
  <c r="AD89" i="228"/>
  <c r="AC89" i="228"/>
  <c r="AB89" i="228"/>
  <c r="AA89" i="228"/>
  <c r="Z89" i="228"/>
  <c r="Y89" i="228"/>
  <c r="X89" i="228"/>
  <c r="W89" i="228"/>
  <c r="V89" i="228"/>
  <c r="U89" i="228"/>
  <c r="T89" i="228"/>
  <c r="S89" i="228"/>
  <c r="R89" i="228"/>
  <c r="Q89" i="228"/>
  <c r="P89" i="228"/>
  <c r="O89" i="228"/>
  <c r="N89" i="228"/>
  <c r="M89" i="228"/>
  <c r="L89" i="228"/>
  <c r="K89" i="228"/>
  <c r="J89" i="228"/>
  <c r="I89" i="228"/>
  <c r="H89" i="228"/>
  <c r="G89" i="228"/>
  <c r="F89" i="228"/>
  <c r="E89" i="228"/>
  <c r="D89" i="228"/>
  <c r="AQ88" i="228"/>
  <c r="AP88" i="228"/>
  <c r="AO88" i="228"/>
  <c r="AN88" i="228"/>
  <c r="AM88" i="228"/>
  <c r="AL88" i="228"/>
  <c r="AK88" i="228"/>
  <c r="AJ88" i="228"/>
  <c r="AI88" i="228"/>
  <c r="AH88" i="228"/>
  <c r="AG88" i="228"/>
  <c r="AF88" i="228"/>
  <c r="AE88" i="228"/>
  <c r="AD88" i="228"/>
  <c r="AC88" i="228"/>
  <c r="AB88" i="228"/>
  <c r="AA88" i="228"/>
  <c r="Z88" i="228"/>
  <c r="Y88" i="228"/>
  <c r="X88" i="228"/>
  <c r="W88" i="228"/>
  <c r="V88" i="228"/>
  <c r="U88" i="228"/>
  <c r="T88" i="228"/>
  <c r="S88" i="228"/>
  <c r="R88" i="228"/>
  <c r="Q88" i="228"/>
  <c r="P88" i="228"/>
  <c r="O88" i="228"/>
  <c r="N88" i="228"/>
  <c r="M88" i="228"/>
  <c r="L88" i="228"/>
  <c r="K88" i="228"/>
  <c r="J88" i="228"/>
  <c r="I88" i="228"/>
  <c r="H88" i="228"/>
  <c r="G88" i="228"/>
  <c r="F88" i="228"/>
  <c r="E88" i="228"/>
  <c r="D88" i="228"/>
  <c r="AQ87" i="228"/>
  <c r="AP87" i="228"/>
  <c r="AO87" i="228"/>
  <c r="AN87" i="228"/>
  <c r="AM87" i="228"/>
  <c r="AL87" i="228"/>
  <c r="AK87" i="228"/>
  <c r="AJ87" i="228"/>
  <c r="AI87" i="228"/>
  <c r="AH87" i="228"/>
  <c r="AG87" i="228"/>
  <c r="AF87" i="228"/>
  <c r="AE87" i="228"/>
  <c r="AD87" i="228"/>
  <c r="AC87" i="228"/>
  <c r="AB87" i="228"/>
  <c r="AA87" i="228"/>
  <c r="Z87" i="228"/>
  <c r="Y87" i="228"/>
  <c r="X87" i="228"/>
  <c r="W87" i="228"/>
  <c r="V87" i="228"/>
  <c r="U87" i="228"/>
  <c r="T87" i="228"/>
  <c r="S87" i="228"/>
  <c r="R87" i="228"/>
  <c r="Q87" i="228"/>
  <c r="P87" i="228"/>
  <c r="O87" i="228"/>
  <c r="N87" i="228"/>
  <c r="M87" i="228"/>
  <c r="L87" i="228"/>
  <c r="K87" i="228"/>
  <c r="J87" i="228"/>
  <c r="I87" i="228"/>
  <c r="H87" i="228"/>
  <c r="G87" i="228"/>
  <c r="F87" i="228"/>
  <c r="E87" i="228"/>
  <c r="D87" i="228"/>
  <c r="AQ86" i="228"/>
  <c r="AP86" i="228"/>
  <c r="AO86" i="228"/>
  <c r="AN86" i="228"/>
  <c r="AM86" i="228"/>
  <c r="AL86" i="228"/>
  <c r="AK86" i="228"/>
  <c r="AJ86" i="228"/>
  <c r="AI86" i="228"/>
  <c r="AH86" i="228"/>
  <c r="AG86" i="228"/>
  <c r="AF86" i="228"/>
  <c r="AE86" i="228"/>
  <c r="AD86" i="228"/>
  <c r="AC86" i="228"/>
  <c r="AB86" i="228"/>
  <c r="AA86" i="228"/>
  <c r="Z86" i="228"/>
  <c r="Y86" i="228"/>
  <c r="X86" i="228"/>
  <c r="W86" i="228"/>
  <c r="V86" i="228"/>
  <c r="U86" i="228"/>
  <c r="T86" i="228"/>
  <c r="S86" i="228"/>
  <c r="R86" i="228"/>
  <c r="Q86" i="228"/>
  <c r="P86" i="228"/>
  <c r="O86" i="228"/>
  <c r="N86" i="228"/>
  <c r="M86" i="228"/>
  <c r="L86" i="228"/>
  <c r="K86" i="228"/>
  <c r="J86" i="228"/>
  <c r="I86" i="228"/>
  <c r="H86" i="228"/>
  <c r="G86" i="228"/>
  <c r="F86" i="228"/>
  <c r="E86" i="228"/>
  <c r="D86" i="228"/>
  <c r="AQ85" i="228"/>
  <c r="AP85" i="228"/>
  <c r="AO85" i="228"/>
  <c r="AN85" i="228"/>
  <c r="AM85" i="228"/>
  <c r="AL85" i="228"/>
  <c r="AK85" i="228"/>
  <c r="AJ85" i="228"/>
  <c r="AI85" i="228"/>
  <c r="AH85" i="228"/>
  <c r="AG85" i="228"/>
  <c r="AF85" i="228"/>
  <c r="AE85" i="228"/>
  <c r="AD85" i="228"/>
  <c r="AC85" i="228"/>
  <c r="AB85" i="228"/>
  <c r="AA85" i="228"/>
  <c r="Z85" i="228"/>
  <c r="Y85" i="228"/>
  <c r="X85" i="228"/>
  <c r="W85" i="228"/>
  <c r="V85" i="228"/>
  <c r="U85" i="228"/>
  <c r="T85" i="228"/>
  <c r="S85" i="228"/>
  <c r="R85" i="228"/>
  <c r="Q85" i="228"/>
  <c r="P85" i="228"/>
  <c r="O85" i="228"/>
  <c r="N85" i="228"/>
  <c r="M85" i="228"/>
  <c r="L85" i="228"/>
  <c r="K85" i="228"/>
  <c r="J85" i="228"/>
  <c r="I85" i="228"/>
  <c r="H85" i="228"/>
  <c r="G85" i="228"/>
  <c r="F85" i="228"/>
  <c r="E85" i="228"/>
  <c r="D85" i="228"/>
  <c r="AQ84" i="228"/>
  <c r="AP84" i="228"/>
  <c r="AO84" i="228"/>
  <c r="AN84" i="228"/>
  <c r="AM84" i="228"/>
  <c r="AL84" i="228"/>
  <c r="AK84" i="228"/>
  <c r="AJ84" i="228"/>
  <c r="AI84" i="228"/>
  <c r="AH84" i="228"/>
  <c r="AG84" i="228"/>
  <c r="AF84" i="228"/>
  <c r="AE84" i="228"/>
  <c r="AD84" i="228"/>
  <c r="AC84" i="228"/>
  <c r="AB84" i="228"/>
  <c r="AA84" i="228"/>
  <c r="Z84" i="228"/>
  <c r="Y84" i="228"/>
  <c r="X84" i="228"/>
  <c r="W84" i="228"/>
  <c r="V84" i="228"/>
  <c r="U84" i="228"/>
  <c r="T84" i="228"/>
  <c r="S84" i="228"/>
  <c r="R84" i="228"/>
  <c r="Q84" i="228"/>
  <c r="P84" i="228"/>
  <c r="O84" i="228"/>
  <c r="N84" i="228"/>
  <c r="M84" i="228"/>
  <c r="L84" i="228"/>
  <c r="K84" i="228"/>
  <c r="J84" i="228"/>
  <c r="I84" i="228"/>
  <c r="H84" i="228"/>
  <c r="G84" i="228"/>
  <c r="F84" i="228"/>
  <c r="E84" i="228"/>
  <c r="D84" i="228"/>
  <c r="AQ83" i="228"/>
  <c r="AP83" i="228"/>
  <c r="AO83" i="228"/>
  <c r="AN83" i="228"/>
  <c r="AM83" i="228"/>
  <c r="AL83" i="228"/>
  <c r="AK83" i="228"/>
  <c r="AJ83" i="228"/>
  <c r="AI83" i="228"/>
  <c r="AH83" i="228"/>
  <c r="AG83" i="228"/>
  <c r="AF83" i="228"/>
  <c r="AE83" i="228"/>
  <c r="AD83" i="228"/>
  <c r="AC83" i="228"/>
  <c r="AB83" i="228"/>
  <c r="AA83" i="228"/>
  <c r="Z83" i="228"/>
  <c r="Y83" i="228"/>
  <c r="X83" i="228"/>
  <c r="W83" i="228"/>
  <c r="V83" i="228"/>
  <c r="U83" i="228"/>
  <c r="T83" i="228"/>
  <c r="S83" i="228"/>
  <c r="R83" i="228"/>
  <c r="Q83" i="228"/>
  <c r="P83" i="228"/>
  <c r="O83" i="228"/>
  <c r="N83" i="228"/>
  <c r="M83" i="228"/>
  <c r="L83" i="228"/>
  <c r="K83" i="228"/>
  <c r="J83" i="228"/>
  <c r="I83" i="228"/>
  <c r="H83" i="228"/>
  <c r="G83" i="228"/>
  <c r="F83" i="228"/>
  <c r="E83" i="228"/>
  <c r="D83" i="228"/>
  <c r="AQ82" i="228"/>
  <c r="AP82" i="228"/>
  <c r="AO82" i="228"/>
  <c r="AN82" i="228"/>
  <c r="AM82" i="228"/>
  <c r="AL82" i="228"/>
  <c r="AK82" i="228"/>
  <c r="AJ82" i="228"/>
  <c r="AI82" i="228"/>
  <c r="AH82" i="228"/>
  <c r="AG82" i="228"/>
  <c r="AF82" i="228"/>
  <c r="AE82" i="228"/>
  <c r="AD82" i="228"/>
  <c r="AC82" i="228"/>
  <c r="AB82" i="228"/>
  <c r="AA82" i="228"/>
  <c r="Z82" i="228"/>
  <c r="Y82" i="228"/>
  <c r="X82" i="228"/>
  <c r="W82" i="228"/>
  <c r="V82" i="228"/>
  <c r="U82" i="228"/>
  <c r="T82" i="228"/>
  <c r="S82" i="228"/>
  <c r="R82" i="228"/>
  <c r="Q82" i="228"/>
  <c r="P82" i="228"/>
  <c r="O82" i="228"/>
  <c r="N82" i="228"/>
  <c r="M82" i="228"/>
  <c r="L82" i="228"/>
  <c r="K82" i="228"/>
  <c r="J82" i="228"/>
  <c r="I82" i="228"/>
  <c r="H82" i="228"/>
  <c r="G82" i="228"/>
  <c r="F82" i="228"/>
  <c r="E82" i="228"/>
  <c r="D82" i="228"/>
  <c r="AQ81" i="228"/>
  <c r="AP81" i="228"/>
  <c r="AO81" i="228"/>
  <c r="AN81" i="228"/>
  <c r="AM81" i="228"/>
  <c r="AL81" i="228"/>
  <c r="AK81" i="228"/>
  <c r="AJ81" i="228"/>
  <c r="AI81" i="228"/>
  <c r="AH81" i="228"/>
  <c r="AG81" i="228"/>
  <c r="AF81" i="228"/>
  <c r="AE81" i="228"/>
  <c r="AD81" i="228"/>
  <c r="AC81" i="228"/>
  <c r="AB81" i="228"/>
  <c r="AA81" i="228"/>
  <c r="Z81" i="228"/>
  <c r="Y81" i="228"/>
  <c r="X81" i="228"/>
  <c r="W81" i="228"/>
  <c r="V81" i="228"/>
  <c r="U81" i="228"/>
  <c r="T81" i="228"/>
  <c r="S81" i="228"/>
  <c r="R81" i="228"/>
  <c r="Q81" i="228"/>
  <c r="P81" i="228"/>
  <c r="O81" i="228"/>
  <c r="N81" i="228"/>
  <c r="M81" i="228"/>
  <c r="L81" i="228"/>
  <c r="K81" i="228"/>
  <c r="J81" i="228"/>
  <c r="I81" i="228"/>
  <c r="H81" i="228"/>
  <c r="G81" i="228"/>
  <c r="F81" i="228"/>
  <c r="E81" i="228"/>
  <c r="D81" i="228"/>
  <c r="AQ80" i="228"/>
  <c r="AP80" i="228"/>
  <c r="AO80" i="228"/>
  <c r="AN80" i="228"/>
  <c r="AM80" i="228"/>
  <c r="AL80" i="228"/>
  <c r="AK80" i="228"/>
  <c r="AJ80" i="228"/>
  <c r="AI80" i="228"/>
  <c r="AH80" i="228"/>
  <c r="AG80" i="228"/>
  <c r="AF80" i="228"/>
  <c r="AE80" i="228"/>
  <c r="AD80" i="228"/>
  <c r="AC80" i="228"/>
  <c r="AB80" i="228"/>
  <c r="AA80" i="228"/>
  <c r="Z80" i="228"/>
  <c r="Y80" i="228"/>
  <c r="X80" i="228"/>
  <c r="W80" i="228"/>
  <c r="V80" i="228"/>
  <c r="U80" i="228"/>
  <c r="T80" i="228"/>
  <c r="S80" i="228"/>
  <c r="R80" i="228"/>
  <c r="Q80" i="228"/>
  <c r="P80" i="228"/>
  <c r="O80" i="228"/>
  <c r="N80" i="228"/>
  <c r="M80" i="228"/>
  <c r="L80" i="228"/>
  <c r="K80" i="228"/>
  <c r="J80" i="228"/>
  <c r="I80" i="228"/>
  <c r="H80" i="228"/>
  <c r="G80" i="228"/>
  <c r="F80" i="228"/>
  <c r="E80" i="228"/>
  <c r="D80" i="228"/>
  <c r="AQ79" i="228"/>
  <c r="AP79" i="228"/>
  <c r="AO79" i="228"/>
  <c r="AN79" i="228"/>
  <c r="AM79" i="228"/>
  <c r="AL79" i="228"/>
  <c r="AK79" i="228"/>
  <c r="AJ79" i="228"/>
  <c r="AI79" i="228"/>
  <c r="AH79" i="228"/>
  <c r="AG79" i="228"/>
  <c r="AF79" i="228"/>
  <c r="AE79" i="228"/>
  <c r="AD79" i="228"/>
  <c r="AC79" i="228"/>
  <c r="AB79" i="228"/>
  <c r="AA79" i="228"/>
  <c r="Z79" i="228"/>
  <c r="Y79" i="228"/>
  <c r="X79" i="228"/>
  <c r="W79" i="228"/>
  <c r="V79" i="228"/>
  <c r="U79" i="228"/>
  <c r="T79" i="228"/>
  <c r="S79" i="228"/>
  <c r="R79" i="228"/>
  <c r="Q79" i="228"/>
  <c r="P79" i="228"/>
  <c r="O79" i="228"/>
  <c r="N79" i="228"/>
  <c r="M79" i="228"/>
  <c r="L79" i="228"/>
  <c r="K79" i="228"/>
  <c r="J79" i="228"/>
  <c r="I79" i="228"/>
  <c r="H79" i="228"/>
  <c r="G79" i="228"/>
  <c r="F79" i="228"/>
  <c r="E79" i="228"/>
  <c r="D79" i="228"/>
  <c r="AQ78" i="228"/>
  <c r="AP78" i="228"/>
  <c r="AO78" i="228"/>
  <c r="AN78" i="228"/>
  <c r="AM78" i="228"/>
  <c r="AL78" i="228"/>
  <c r="AK78" i="228"/>
  <c r="AJ78" i="228"/>
  <c r="AI78" i="228"/>
  <c r="AH78" i="228"/>
  <c r="AG78" i="228"/>
  <c r="AF78" i="228"/>
  <c r="AE78" i="228"/>
  <c r="AD78" i="228"/>
  <c r="AC78" i="228"/>
  <c r="AB78" i="228"/>
  <c r="AA78" i="228"/>
  <c r="Z78" i="228"/>
  <c r="Y78" i="228"/>
  <c r="X78" i="228"/>
  <c r="W78" i="228"/>
  <c r="V78" i="228"/>
  <c r="U78" i="228"/>
  <c r="T78" i="228"/>
  <c r="S78" i="228"/>
  <c r="R78" i="228"/>
  <c r="Q78" i="228"/>
  <c r="P78" i="228"/>
  <c r="O78" i="228"/>
  <c r="N78" i="228"/>
  <c r="M78" i="228"/>
  <c r="L78" i="228"/>
  <c r="K78" i="228"/>
  <c r="J78" i="228"/>
  <c r="I78" i="228"/>
  <c r="H78" i="228"/>
  <c r="G78" i="228"/>
  <c r="F78" i="228"/>
  <c r="E78" i="228"/>
  <c r="D78" i="228"/>
  <c r="AQ77" i="228"/>
  <c r="AP77" i="228"/>
  <c r="AO77" i="228"/>
  <c r="AN77" i="228"/>
  <c r="AM77" i="228"/>
  <c r="AL77" i="228"/>
  <c r="AK77" i="228"/>
  <c r="AJ77" i="228"/>
  <c r="AI77" i="228"/>
  <c r="AH77" i="228"/>
  <c r="AG77" i="228"/>
  <c r="AF77" i="228"/>
  <c r="AE77" i="228"/>
  <c r="AD77" i="228"/>
  <c r="AC77" i="228"/>
  <c r="AB77" i="228"/>
  <c r="AA77" i="228"/>
  <c r="Z77" i="228"/>
  <c r="Y77" i="228"/>
  <c r="X77" i="228"/>
  <c r="W77" i="228"/>
  <c r="V77" i="228"/>
  <c r="U77" i="228"/>
  <c r="T77" i="228"/>
  <c r="S77" i="228"/>
  <c r="R77" i="228"/>
  <c r="Q77" i="228"/>
  <c r="P77" i="228"/>
  <c r="O77" i="228"/>
  <c r="N77" i="228"/>
  <c r="M77" i="228"/>
  <c r="L77" i="228"/>
  <c r="K77" i="228"/>
  <c r="J77" i="228"/>
  <c r="I77" i="228"/>
  <c r="H77" i="228"/>
  <c r="G77" i="228"/>
  <c r="F77" i="228"/>
  <c r="E77" i="228"/>
  <c r="D77" i="228"/>
  <c r="AQ76" i="228"/>
  <c r="AP76" i="228"/>
  <c r="AO76" i="228"/>
  <c r="AN76" i="228"/>
  <c r="AM76" i="228"/>
  <c r="AL76" i="228"/>
  <c r="AK76" i="228"/>
  <c r="AJ76" i="228"/>
  <c r="AI76" i="228"/>
  <c r="AH76" i="228"/>
  <c r="AG76" i="228"/>
  <c r="AF76" i="228"/>
  <c r="AE76" i="228"/>
  <c r="AD76" i="228"/>
  <c r="AC76" i="228"/>
  <c r="AB76" i="228"/>
  <c r="AA76" i="228"/>
  <c r="Z76" i="228"/>
  <c r="Y76" i="228"/>
  <c r="X76" i="228"/>
  <c r="W76" i="228"/>
  <c r="V76" i="228"/>
  <c r="U76" i="228"/>
  <c r="T76" i="228"/>
  <c r="S76" i="228"/>
  <c r="R76" i="228"/>
  <c r="Q76" i="228"/>
  <c r="P76" i="228"/>
  <c r="O76" i="228"/>
  <c r="N76" i="228"/>
  <c r="M76" i="228"/>
  <c r="L76" i="228"/>
  <c r="K76" i="228"/>
  <c r="J76" i="228"/>
  <c r="I76" i="228"/>
  <c r="H76" i="228"/>
  <c r="G76" i="228"/>
  <c r="F76" i="228"/>
  <c r="E76" i="228"/>
  <c r="D76" i="228"/>
  <c r="AQ75" i="228"/>
  <c r="AP75" i="228"/>
  <c r="AO75" i="228"/>
  <c r="AN75" i="228"/>
  <c r="AM75" i="228"/>
  <c r="AL75" i="228"/>
  <c r="AK75" i="228"/>
  <c r="AJ75" i="228"/>
  <c r="AI75" i="228"/>
  <c r="AH75" i="228"/>
  <c r="AG75" i="228"/>
  <c r="AF75" i="228"/>
  <c r="AE75" i="228"/>
  <c r="AD75" i="228"/>
  <c r="AC75" i="228"/>
  <c r="AB75" i="228"/>
  <c r="AA75" i="228"/>
  <c r="Z75" i="228"/>
  <c r="Y75" i="228"/>
  <c r="X75" i="228"/>
  <c r="W75" i="228"/>
  <c r="V75" i="228"/>
  <c r="U75" i="228"/>
  <c r="T75" i="228"/>
  <c r="S75" i="228"/>
  <c r="R75" i="228"/>
  <c r="Q75" i="228"/>
  <c r="P75" i="228"/>
  <c r="O75" i="228"/>
  <c r="N75" i="228"/>
  <c r="M75" i="228"/>
  <c r="L75" i="228"/>
  <c r="K75" i="228"/>
  <c r="J75" i="228"/>
  <c r="I75" i="228"/>
  <c r="H75" i="228"/>
  <c r="G75" i="228"/>
  <c r="F75" i="228"/>
  <c r="E75" i="228"/>
  <c r="D75" i="228"/>
  <c r="AQ74" i="228"/>
  <c r="AP74" i="228"/>
  <c r="AO74" i="228"/>
  <c r="AN74" i="228"/>
  <c r="AM74" i="228"/>
  <c r="AL74" i="228"/>
  <c r="AK74" i="228"/>
  <c r="AJ74" i="228"/>
  <c r="AI74" i="228"/>
  <c r="AH74" i="228"/>
  <c r="AG74" i="228"/>
  <c r="AF74" i="228"/>
  <c r="AE74" i="228"/>
  <c r="AD74" i="228"/>
  <c r="AC74" i="228"/>
  <c r="AB74" i="228"/>
  <c r="AA74" i="228"/>
  <c r="Z74" i="228"/>
  <c r="Y74" i="228"/>
  <c r="X74" i="228"/>
  <c r="W74" i="228"/>
  <c r="V74" i="228"/>
  <c r="U74" i="228"/>
  <c r="T74" i="228"/>
  <c r="S74" i="228"/>
  <c r="R74" i="228"/>
  <c r="Q74" i="228"/>
  <c r="P74" i="228"/>
  <c r="O74" i="228"/>
  <c r="N74" i="228"/>
  <c r="M74" i="228"/>
  <c r="L74" i="228"/>
  <c r="K74" i="228"/>
  <c r="J74" i="228"/>
  <c r="I74" i="228"/>
  <c r="H74" i="228"/>
  <c r="G74" i="228"/>
  <c r="F74" i="228"/>
  <c r="E74" i="228"/>
  <c r="D74" i="228"/>
  <c r="AQ73" i="228"/>
  <c r="AP73" i="228"/>
  <c r="AO73" i="228"/>
  <c r="AN73" i="228"/>
  <c r="AM73" i="228"/>
  <c r="AL73" i="228"/>
  <c r="AK73" i="228"/>
  <c r="AJ73" i="228"/>
  <c r="AI73" i="228"/>
  <c r="AH73" i="228"/>
  <c r="AG73" i="228"/>
  <c r="AF73" i="228"/>
  <c r="AE73" i="228"/>
  <c r="AD73" i="228"/>
  <c r="AC73" i="228"/>
  <c r="AB73" i="228"/>
  <c r="AA73" i="228"/>
  <c r="Z73" i="228"/>
  <c r="Y73" i="228"/>
  <c r="X73" i="228"/>
  <c r="W73" i="228"/>
  <c r="V73" i="228"/>
  <c r="U73" i="228"/>
  <c r="T73" i="228"/>
  <c r="S73" i="228"/>
  <c r="R73" i="228"/>
  <c r="Q73" i="228"/>
  <c r="P73" i="228"/>
  <c r="O73" i="228"/>
  <c r="N73" i="228"/>
  <c r="M73" i="228"/>
  <c r="L73" i="228"/>
  <c r="K73" i="228"/>
  <c r="J73" i="228"/>
  <c r="I73" i="228"/>
  <c r="H73" i="228"/>
  <c r="G73" i="228"/>
  <c r="F73" i="228"/>
  <c r="E73" i="228"/>
  <c r="D73" i="228"/>
  <c r="AQ72" i="228"/>
  <c r="AP72" i="228"/>
  <c r="AO72" i="228"/>
  <c r="AN72" i="228"/>
  <c r="AM72" i="228"/>
  <c r="AL72" i="228"/>
  <c r="AK72" i="228"/>
  <c r="AJ72" i="228"/>
  <c r="AI72" i="228"/>
  <c r="AH72" i="228"/>
  <c r="AG72" i="228"/>
  <c r="AF72" i="228"/>
  <c r="AE72" i="228"/>
  <c r="AD72" i="228"/>
  <c r="AC72" i="228"/>
  <c r="AB72" i="228"/>
  <c r="AA72" i="228"/>
  <c r="Z72" i="228"/>
  <c r="Y72" i="228"/>
  <c r="X72" i="228"/>
  <c r="W72" i="228"/>
  <c r="V72" i="228"/>
  <c r="U72" i="228"/>
  <c r="T72" i="228"/>
  <c r="S72" i="228"/>
  <c r="R72" i="228"/>
  <c r="Q72" i="228"/>
  <c r="P72" i="228"/>
  <c r="O72" i="228"/>
  <c r="N72" i="228"/>
  <c r="M72" i="228"/>
  <c r="L72" i="228"/>
  <c r="K72" i="228"/>
  <c r="J72" i="228"/>
  <c r="I72" i="228"/>
  <c r="H72" i="228"/>
  <c r="G72" i="228"/>
  <c r="F72" i="228"/>
  <c r="E72" i="228"/>
  <c r="D72" i="228"/>
  <c r="AQ71" i="228"/>
  <c r="AP71" i="228"/>
  <c r="AO71" i="228"/>
  <c r="AN71" i="228"/>
  <c r="AM71" i="228"/>
  <c r="AL71" i="228"/>
  <c r="AK71" i="228"/>
  <c r="AK48" i="228" s="1"/>
  <c r="AJ71" i="228"/>
  <c r="AJ48" i="228" s="1"/>
  <c r="AI71" i="228"/>
  <c r="AH71" i="228"/>
  <c r="AG71" i="228"/>
  <c r="AF71" i="228"/>
  <c r="AE71" i="228"/>
  <c r="AD71" i="228"/>
  <c r="AC71" i="228"/>
  <c r="AC48" i="228" s="1"/>
  <c r="AB71" i="228"/>
  <c r="AB48" i="228" s="1"/>
  <c r="AA71" i="228"/>
  <c r="AA48" i="228" s="1"/>
  <c r="Z71" i="228"/>
  <c r="Y71" i="228"/>
  <c r="X71" i="228"/>
  <c r="W71" i="228"/>
  <c r="V71" i="228"/>
  <c r="U71" i="228"/>
  <c r="U48" i="228" s="1"/>
  <c r="T71" i="228"/>
  <c r="T48" i="228" s="1"/>
  <c r="S71" i="228"/>
  <c r="S48" i="228" s="1"/>
  <c r="R71" i="228"/>
  <c r="Q71" i="228"/>
  <c r="P71" i="228"/>
  <c r="O71" i="228"/>
  <c r="N71" i="228"/>
  <c r="M71" i="228"/>
  <c r="M48" i="228" s="1"/>
  <c r="L71" i="228"/>
  <c r="L48" i="228" s="1"/>
  <c r="K71" i="228"/>
  <c r="K48" i="228" s="1"/>
  <c r="J71" i="228"/>
  <c r="I71" i="228"/>
  <c r="H71" i="228"/>
  <c r="G71" i="228"/>
  <c r="F71" i="228"/>
  <c r="E71" i="228"/>
  <c r="E48" i="228" s="1"/>
  <c r="D71" i="228"/>
  <c r="D48" i="228" s="1"/>
  <c r="AQ70" i="228"/>
  <c r="AP70" i="228"/>
  <c r="AO70" i="228"/>
  <c r="AN70" i="228"/>
  <c r="AM70" i="228"/>
  <c r="AL70" i="228"/>
  <c r="AK70" i="228"/>
  <c r="AJ70" i="228"/>
  <c r="AI70" i="228"/>
  <c r="AH70" i="228"/>
  <c r="AG70" i="228"/>
  <c r="AF70" i="228"/>
  <c r="AE70" i="228"/>
  <c r="AD70" i="228"/>
  <c r="AC70" i="228"/>
  <c r="AB70" i="228"/>
  <c r="AA70" i="228"/>
  <c r="Z70" i="228"/>
  <c r="Y70" i="228"/>
  <c r="X70" i="228"/>
  <c r="W70" i="228"/>
  <c r="V70" i="228"/>
  <c r="U70" i="228"/>
  <c r="T70" i="228"/>
  <c r="S70" i="228"/>
  <c r="R70" i="228"/>
  <c r="Q70" i="228"/>
  <c r="P70" i="228"/>
  <c r="O70" i="228"/>
  <c r="N70" i="228"/>
  <c r="M70" i="228"/>
  <c r="L70" i="228"/>
  <c r="K70" i="228"/>
  <c r="J70" i="228"/>
  <c r="I70" i="228"/>
  <c r="H70" i="228"/>
  <c r="G70" i="228"/>
  <c r="F70" i="228"/>
  <c r="E70" i="228"/>
  <c r="D70" i="228"/>
  <c r="AQ69" i="228"/>
  <c r="AP69" i="228"/>
  <c r="AO69" i="228"/>
  <c r="AN69" i="228"/>
  <c r="AM69" i="228"/>
  <c r="AL69" i="228"/>
  <c r="AK69" i="228"/>
  <c r="AJ69" i="228"/>
  <c r="AI69" i="228"/>
  <c r="AH69" i="228"/>
  <c r="AG69" i="228"/>
  <c r="AF69" i="228"/>
  <c r="AE69" i="228"/>
  <c r="AD69" i="228"/>
  <c r="AC69" i="228"/>
  <c r="AB69" i="228"/>
  <c r="AA69" i="228"/>
  <c r="Z69" i="228"/>
  <c r="Y69" i="228"/>
  <c r="X69" i="228"/>
  <c r="W69" i="228"/>
  <c r="V69" i="228"/>
  <c r="U69" i="228"/>
  <c r="T69" i="228"/>
  <c r="S69" i="228"/>
  <c r="R69" i="228"/>
  <c r="Q69" i="228"/>
  <c r="P69" i="228"/>
  <c r="O69" i="228"/>
  <c r="N69" i="228"/>
  <c r="M69" i="228"/>
  <c r="L69" i="228"/>
  <c r="K69" i="228"/>
  <c r="J69" i="228"/>
  <c r="I69" i="228"/>
  <c r="H69" i="228"/>
  <c r="G69" i="228"/>
  <c r="F69" i="228"/>
  <c r="E69" i="228"/>
  <c r="D69" i="228"/>
  <c r="AQ68" i="228"/>
  <c r="AP68" i="228"/>
  <c r="AO68" i="228"/>
  <c r="AN68" i="228"/>
  <c r="AM68" i="228"/>
  <c r="AL68" i="228"/>
  <c r="AK68" i="228"/>
  <c r="AJ68" i="228"/>
  <c r="AI68" i="228"/>
  <c r="AH68" i="228"/>
  <c r="AG68" i="228"/>
  <c r="AF68" i="228"/>
  <c r="AE68" i="228"/>
  <c r="AD68" i="228"/>
  <c r="AC68" i="228"/>
  <c r="AB68" i="228"/>
  <c r="AA68" i="228"/>
  <c r="Z68" i="228"/>
  <c r="Y68" i="228"/>
  <c r="X68" i="228"/>
  <c r="W68" i="228"/>
  <c r="V68" i="228"/>
  <c r="U68" i="228"/>
  <c r="T68" i="228"/>
  <c r="S68" i="228"/>
  <c r="R68" i="228"/>
  <c r="Q68" i="228"/>
  <c r="P68" i="228"/>
  <c r="O68" i="228"/>
  <c r="N68" i="228"/>
  <c r="M68" i="228"/>
  <c r="L68" i="228"/>
  <c r="K68" i="228"/>
  <c r="J68" i="228"/>
  <c r="I68" i="228"/>
  <c r="H68" i="228"/>
  <c r="G68" i="228"/>
  <c r="F68" i="228"/>
  <c r="E68" i="228"/>
  <c r="D68" i="228"/>
  <c r="AQ67" i="228"/>
  <c r="AP67" i="228"/>
  <c r="AO67" i="228"/>
  <c r="AN67" i="228"/>
  <c r="AM67" i="228"/>
  <c r="AL67" i="228"/>
  <c r="AK67" i="228"/>
  <c r="AJ67" i="228"/>
  <c r="AI67" i="228"/>
  <c r="AH67" i="228"/>
  <c r="AG67" i="228"/>
  <c r="AF67" i="228"/>
  <c r="AE67" i="228"/>
  <c r="AD67" i="228"/>
  <c r="AC67" i="228"/>
  <c r="AB67" i="228"/>
  <c r="AA67" i="228"/>
  <c r="Z67" i="228"/>
  <c r="Y67" i="228"/>
  <c r="X67" i="228"/>
  <c r="W67" i="228"/>
  <c r="V67" i="228"/>
  <c r="U67" i="228"/>
  <c r="T67" i="228"/>
  <c r="S67" i="228"/>
  <c r="R67" i="228"/>
  <c r="Q67" i="228"/>
  <c r="P67" i="228"/>
  <c r="O67" i="228"/>
  <c r="N67" i="228"/>
  <c r="M67" i="228"/>
  <c r="L67" i="228"/>
  <c r="K67" i="228"/>
  <c r="J67" i="228"/>
  <c r="I67" i="228"/>
  <c r="H67" i="228"/>
  <c r="G67" i="228"/>
  <c r="F67" i="228"/>
  <c r="E67" i="228"/>
  <c r="D67" i="228"/>
  <c r="AQ66" i="228"/>
  <c r="AP66" i="228"/>
  <c r="AO66" i="228"/>
  <c r="AN66" i="228"/>
  <c r="AM66" i="228"/>
  <c r="AL66" i="228"/>
  <c r="AK66" i="228"/>
  <c r="AJ66" i="228"/>
  <c r="AI66" i="228"/>
  <c r="AH66" i="228"/>
  <c r="AG66" i="228"/>
  <c r="AF66" i="228"/>
  <c r="AE66" i="228"/>
  <c r="AD66" i="228"/>
  <c r="AC66" i="228"/>
  <c r="AB66" i="228"/>
  <c r="AA66" i="228"/>
  <c r="Z66" i="228"/>
  <c r="Y66" i="228"/>
  <c r="X66" i="228"/>
  <c r="W66" i="228"/>
  <c r="V66" i="228"/>
  <c r="U66" i="228"/>
  <c r="T66" i="228"/>
  <c r="S66" i="228"/>
  <c r="R66" i="228"/>
  <c r="Q66" i="228"/>
  <c r="P66" i="228"/>
  <c r="O66" i="228"/>
  <c r="N66" i="228"/>
  <c r="M66" i="228"/>
  <c r="L66" i="228"/>
  <c r="K66" i="228"/>
  <c r="J66" i="228"/>
  <c r="I66" i="228"/>
  <c r="H66" i="228"/>
  <c r="G66" i="228"/>
  <c r="F66" i="228"/>
  <c r="E66" i="228"/>
  <c r="D66" i="228"/>
  <c r="AQ65" i="228"/>
  <c r="AQ51" i="228" s="1"/>
  <c r="AP65" i="228"/>
  <c r="AP51" i="228" s="1"/>
  <c r="AO65" i="228"/>
  <c r="AO51" i="228" s="1"/>
  <c r="AN65" i="228"/>
  <c r="AM65" i="228"/>
  <c r="AL65" i="228"/>
  <c r="AK65" i="228"/>
  <c r="AK51" i="228" s="1"/>
  <c r="AJ65" i="228"/>
  <c r="AJ51" i="228" s="1"/>
  <c r="AI65" i="228"/>
  <c r="AI51" i="228" s="1"/>
  <c r="AH65" i="228"/>
  <c r="AH51" i="228" s="1"/>
  <c r="AG65" i="228"/>
  <c r="AG51" i="228" s="1"/>
  <c r="AF65" i="228"/>
  <c r="AE65" i="228"/>
  <c r="AD65" i="228"/>
  <c r="AC65" i="228"/>
  <c r="AC51" i="228" s="1"/>
  <c r="AB65" i="228"/>
  <c r="AB51" i="228" s="1"/>
  <c r="AA65" i="228"/>
  <c r="AA51" i="228" s="1"/>
  <c r="Z65" i="228"/>
  <c r="Z51" i="228" s="1"/>
  <c r="Y65" i="228"/>
  <c r="Y51" i="228" s="1"/>
  <c r="X65" i="228"/>
  <c r="W65" i="228"/>
  <c r="V65" i="228"/>
  <c r="U65" i="228"/>
  <c r="U51" i="228" s="1"/>
  <c r="T65" i="228"/>
  <c r="T51" i="228" s="1"/>
  <c r="S65" i="228"/>
  <c r="S51" i="228" s="1"/>
  <c r="R65" i="228"/>
  <c r="R51" i="228" s="1"/>
  <c r="Q65" i="228"/>
  <c r="Q51" i="228" s="1"/>
  <c r="P65" i="228"/>
  <c r="O65" i="228"/>
  <c r="N65" i="228"/>
  <c r="M65" i="228"/>
  <c r="M51" i="228" s="1"/>
  <c r="L65" i="228"/>
  <c r="L51" i="228" s="1"/>
  <c r="K65" i="228"/>
  <c r="K51" i="228" s="1"/>
  <c r="J65" i="228"/>
  <c r="J51" i="228" s="1"/>
  <c r="I65" i="228"/>
  <c r="I51" i="228" s="1"/>
  <c r="H65" i="228"/>
  <c r="G65" i="228"/>
  <c r="F65" i="228"/>
  <c r="E65" i="228"/>
  <c r="E51" i="228" s="1"/>
  <c r="D65" i="228"/>
  <c r="D51" i="228" s="1"/>
  <c r="AQ64" i="228"/>
  <c r="AP64" i="228"/>
  <c r="AO64" i="228"/>
  <c r="AN64" i="228"/>
  <c r="AM64" i="228"/>
  <c r="AL64" i="228"/>
  <c r="AK64" i="228"/>
  <c r="AJ64" i="228"/>
  <c r="AI64" i="228"/>
  <c r="AH64" i="228"/>
  <c r="AG64" i="228"/>
  <c r="AF64" i="228"/>
  <c r="AE64" i="228"/>
  <c r="AD64" i="228"/>
  <c r="AC64" i="228"/>
  <c r="AB64" i="228"/>
  <c r="AA64" i="228"/>
  <c r="Z64" i="228"/>
  <c r="Y64" i="228"/>
  <c r="X64" i="228"/>
  <c r="W64" i="228"/>
  <c r="V64" i="228"/>
  <c r="U64" i="228"/>
  <c r="T64" i="228"/>
  <c r="S64" i="228"/>
  <c r="R64" i="228"/>
  <c r="Q64" i="228"/>
  <c r="P64" i="228"/>
  <c r="O64" i="228"/>
  <c r="N64" i="228"/>
  <c r="M64" i="228"/>
  <c r="L64" i="228"/>
  <c r="K64" i="228"/>
  <c r="J64" i="228"/>
  <c r="I64" i="228"/>
  <c r="H64" i="228"/>
  <c r="G64" i="228"/>
  <c r="F64" i="228"/>
  <c r="E64" i="228"/>
  <c r="D64" i="228"/>
  <c r="AQ63" i="228"/>
  <c r="AQ49" i="228" s="1"/>
  <c r="AP63" i="228"/>
  <c r="AP49" i="228" s="1"/>
  <c r="AO63" i="228"/>
  <c r="AO49" i="228" s="1"/>
  <c r="AN63" i="228"/>
  <c r="AM63" i="228"/>
  <c r="AL63" i="228"/>
  <c r="AK63" i="228"/>
  <c r="AK49" i="228" s="1"/>
  <c r="AJ63" i="228"/>
  <c r="AJ49" i="228" s="1"/>
  <c r="AI63" i="228"/>
  <c r="AI49" i="228" s="1"/>
  <c r="AH63" i="228"/>
  <c r="AH49" i="228" s="1"/>
  <c r="AG63" i="228"/>
  <c r="AG49" i="228" s="1"/>
  <c r="AF63" i="228"/>
  <c r="AE63" i="228"/>
  <c r="AD63" i="228"/>
  <c r="AC63" i="228"/>
  <c r="AC49" i="228" s="1"/>
  <c r="AB63" i="228"/>
  <c r="AB49" i="228" s="1"/>
  <c r="AA63" i="228"/>
  <c r="AA49" i="228" s="1"/>
  <c r="Z63" i="228"/>
  <c r="Z49" i="228" s="1"/>
  <c r="Y63" i="228"/>
  <c r="Y49" i="228" s="1"/>
  <c r="X63" i="228"/>
  <c r="W63" i="228"/>
  <c r="V63" i="228"/>
  <c r="U63" i="228"/>
  <c r="U49" i="228" s="1"/>
  <c r="T63" i="228"/>
  <c r="T49" i="228" s="1"/>
  <c r="S63" i="228"/>
  <c r="S49" i="228" s="1"/>
  <c r="R63" i="228"/>
  <c r="R49" i="228" s="1"/>
  <c r="Q63" i="228"/>
  <c r="Q49" i="228" s="1"/>
  <c r="P63" i="228"/>
  <c r="O63" i="228"/>
  <c r="N63" i="228"/>
  <c r="M63" i="228"/>
  <c r="M49" i="228" s="1"/>
  <c r="L63" i="228"/>
  <c r="L49" i="228" s="1"/>
  <c r="K63" i="228"/>
  <c r="K49" i="228" s="1"/>
  <c r="J63" i="228"/>
  <c r="J49" i="228" s="1"/>
  <c r="I63" i="228"/>
  <c r="I49" i="228" s="1"/>
  <c r="H63" i="228"/>
  <c r="G63" i="228"/>
  <c r="F63" i="228"/>
  <c r="E63" i="228"/>
  <c r="E49" i="228" s="1"/>
  <c r="D63" i="228"/>
  <c r="D49" i="228" s="1"/>
  <c r="AQ62" i="228"/>
  <c r="AP62" i="228"/>
  <c r="AO62" i="228"/>
  <c r="AN62" i="228"/>
  <c r="AM62" i="228"/>
  <c r="AL62" i="228"/>
  <c r="AK62" i="228"/>
  <c r="AJ62" i="228"/>
  <c r="AI62" i="228"/>
  <c r="AH62" i="228"/>
  <c r="AG62" i="228"/>
  <c r="AF62" i="228"/>
  <c r="AE62" i="228"/>
  <c r="AD62" i="228"/>
  <c r="AC62" i="228"/>
  <c r="AB62" i="228"/>
  <c r="AA62" i="228"/>
  <c r="Z62" i="228"/>
  <c r="Y62" i="228"/>
  <c r="X62" i="228"/>
  <c r="W62" i="228"/>
  <c r="V62" i="228"/>
  <c r="U62" i="228"/>
  <c r="T62" i="228"/>
  <c r="S62" i="228"/>
  <c r="R62" i="228"/>
  <c r="Q62" i="228"/>
  <c r="P62" i="228"/>
  <c r="O62" i="228"/>
  <c r="N62" i="228"/>
  <c r="M62" i="228"/>
  <c r="L62" i="228"/>
  <c r="K62" i="228"/>
  <c r="J62" i="228"/>
  <c r="I62" i="228"/>
  <c r="H62" i="228"/>
  <c r="G62" i="228"/>
  <c r="F62" i="228"/>
  <c r="E62" i="228"/>
  <c r="D62" i="228"/>
  <c r="AQ61" i="228"/>
  <c r="AP61" i="228"/>
  <c r="AO61" i="228"/>
  <c r="AN61" i="228"/>
  <c r="AM61" i="228"/>
  <c r="AL61" i="228"/>
  <c r="AK61" i="228"/>
  <c r="AJ61" i="228"/>
  <c r="AI61" i="228"/>
  <c r="AH61" i="228"/>
  <c r="AG61" i="228"/>
  <c r="AF61" i="228"/>
  <c r="AE61" i="228"/>
  <c r="AD61" i="228"/>
  <c r="AC61" i="228"/>
  <c r="AB61" i="228"/>
  <c r="AA61" i="228"/>
  <c r="Z61" i="228"/>
  <c r="Y61" i="228"/>
  <c r="X61" i="228"/>
  <c r="W61" i="228"/>
  <c r="V61" i="228"/>
  <c r="U61" i="228"/>
  <c r="T61" i="228"/>
  <c r="S61" i="228"/>
  <c r="R61" i="228"/>
  <c r="Q61" i="228"/>
  <c r="P61" i="228"/>
  <c r="O61" i="228"/>
  <c r="N61" i="228"/>
  <c r="M61" i="228"/>
  <c r="L61" i="228"/>
  <c r="K61" i="228"/>
  <c r="J61" i="228"/>
  <c r="I61" i="228"/>
  <c r="H61" i="228"/>
  <c r="G61" i="228"/>
  <c r="F61" i="228"/>
  <c r="E61" i="228"/>
  <c r="D61" i="228"/>
  <c r="AQ60" i="228"/>
  <c r="AP60" i="228"/>
  <c r="AO60" i="228"/>
  <c r="AN60" i="228"/>
  <c r="AM60" i="228"/>
  <c r="AL60" i="228"/>
  <c r="AK60" i="228"/>
  <c r="AJ60" i="228"/>
  <c r="AI60" i="228"/>
  <c r="AH60" i="228"/>
  <c r="AG60" i="228"/>
  <c r="AF60" i="228"/>
  <c r="AE60" i="228"/>
  <c r="AD60" i="228"/>
  <c r="AC60" i="228"/>
  <c r="AB60" i="228"/>
  <c r="AA60" i="228"/>
  <c r="Z60" i="228"/>
  <c r="Y60" i="228"/>
  <c r="X60" i="228"/>
  <c r="W60" i="228"/>
  <c r="V60" i="228"/>
  <c r="U60" i="228"/>
  <c r="T60" i="228"/>
  <c r="S60" i="228"/>
  <c r="R60" i="228"/>
  <c r="Q60" i="228"/>
  <c r="P60" i="228"/>
  <c r="O60" i="228"/>
  <c r="N60" i="228"/>
  <c r="M60" i="228"/>
  <c r="L60" i="228"/>
  <c r="K60" i="228"/>
  <c r="J60" i="228"/>
  <c r="I60" i="228"/>
  <c r="H60" i="228"/>
  <c r="G60" i="228"/>
  <c r="F60" i="228"/>
  <c r="E60" i="228"/>
  <c r="D60" i="228"/>
  <c r="AQ59" i="228"/>
  <c r="AQ50" i="228" s="1"/>
  <c r="AP59" i="228"/>
  <c r="AP50" i="228" s="1"/>
  <c r="AO59" i="228"/>
  <c r="AO50" i="228" s="1"/>
  <c r="AN59" i="228"/>
  <c r="AM59" i="228"/>
  <c r="AL59" i="228"/>
  <c r="AK59" i="228"/>
  <c r="AK50" i="228" s="1"/>
  <c r="AJ59" i="228"/>
  <c r="AJ50" i="228" s="1"/>
  <c r="AI59" i="228"/>
  <c r="AI50" i="228" s="1"/>
  <c r="AH59" i="228"/>
  <c r="AH50" i="228" s="1"/>
  <c r="AG59" i="228"/>
  <c r="AG50" i="228" s="1"/>
  <c r="AF59" i="228"/>
  <c r="AE59" i="228"/>
  <c r="AD59" i="228"/>
  <c r="AC59" i="228"/>
  <c r="AC50" i="228" s="1"/>
  <c r="AB59" i="228"/>
  <c r="AB50" i="228" s="1"/>
  <c r="AA59" i="228"/>
  <c r="AA50" i="228" s="1"/>
  <c r="Z59" i="228"/>
  <c r="Z50" i="228" s="1"/>
  <c r="Y59" i="228"/>
  <c r="Y50" i="228" s="1"/>
  <c r="X59" i="228"/>
  <c r="W59" i="228"/>
  <c r="V59" i="228"/>
  <c r="U59" i="228"/>
  <c r="U50" i="228" s="1"/>
  <c r="T59" i="228"/>
  <c r="T50" i="228" s="1"/>
  <c r="S59" i="228"/>
  <c r="S50" i="228" s="1"/>
  <c r="R59" i="228"/>
  <c r="R50" i="228" s="1"/>
  <c r="Q59" i="228"/>
  <c r="Q50" i="228" s="1"/>
  <c r="P59" i="228"/>
  <c r="O59" i="228"/>
  <c r="N59" i="228"/>
  <c r="M59" i="228"/>
  <c r="M50" i="228" s="1"/>
  <c r="L59" i="228"/>
  <c r="L50" i="228" s="1"/>
  <c r="K59" i="228"/>
  <c r="K50" i="228" s="1"/>
  <c r="J59" i="228"/>
  <c r="J50" i="228" s="1"/>
  <c r="I59" i="228"/>
  <c r="I50" i="228" s="1"/>
  <c r="H59" i="228"/>
  <c r="G59" i="228"/>
  <c r="F59" i="228"/>
  <c r="E59" i="228"/>
  <c r="E50" i="228" s="1"/>
  <c r="D59" i="228"/>
  <c r="D50" i="228" s="1"/>
  <c r="AQ58" i="228"/>
  <c r="AQ47" i="228" s="1"/>
  <c r="AP58" i="228"/>
  <c r="AP47" i="228" s="1"/>
  <c r="AO58" i="228"/>
  <c r="AO47" i="228" s="1"/>
  <c r="AN58" i="228"/>
  <c r="AM58" i="228"/>
  <c r="AL58" i="228"/>
  <c r="AK58" i="228"/>
  <c r="AK47" i="228" s="1"/>
  <c r="AJ58" i="228"/>
  <c r="AJ47" i="228" s="1"/>
  <c r="AI58" i="228"/>
  <c r="AI47" i="228" s="1"/>
  <c r="AH58" i="228"/>
  <c r="AH47" i="228" s="1"/>
  <c r="AG58" i="228"/>
  <c r="AG47" i="228" s="1"/>
  <c r="AF58" i="228"/>
  <c r="AE58" i="228"/>
  <c r="AD58" i="228"/>
  <c r="AC58" i="228"/>
  <c r="AC47" i="228" s="1"/>
  <c r="AB58" i="228"/>
  <c r="AB47" i="228" s="1"/>
  <c r="AA58" i="228"/>
  <c r="AA47" i="228" s="1"/>
  <c r="Z58" i="228"/>
  <c r="Z47" i="228" s="1"/>
  <c r="Y58" i="228"/>
  <c r="Y47" i="228" s="1"/>
  <c r="X58" i="228"/>
  <c r="W58" i="228"/>
  <c r="V58" i="228"/>
  <c r="U58" i="228"/>
  <c r="U47" i="228" s="1"/>
  <c r="T58" i="228"/>
  <c r="T47" i="228" s="1"/>
  <c r="S58" i="228"/>
  <c r="S47" i="228" s="1"/>
  <c r="R58" i="228"/>
  <c r="R47" i="228" s="1"/>
  <c r="Q58" i="228"/>
  <c r="Q47" i="228" s="1"/>
  <c r="P58" i="228"/>
  <c r="O58" i="228"/>
  <c r="N58" i="228"/>
  <c r="M58" i="228"/>
  <c r="M47" i="228" s="1"/>
  <c r="L58" i="228"/>
  <c r="L47" i="228" s="1"/>
  <c r="K58" i="228"/>
  <c r="K47" i="228" s="1"/>
  <c r="J58" i="228"/>
  <c r="J47" i="228" s="1"/>
  <c r="I58" i="228"/>
  <c r="I47" i="228" s="1"/>
  <c r="H58" i="228"/>
  <c r="G58" i="228"/>
  <c r="F58" i="228"/>
  <c r="E58" i="228"/>
  <c r="E47" i="228" s="1"/>
  <c r="D58" i="228"/>
  <c r="D47" i="228" s="1"/>
  <c r="AQ56" i="228"/>
  <c r="AQ6" i="228" s="1"/>
  <c r="AQ3" i="228" s="1"/>
  <c r="AP56" i="228"/>
  <c r="AP6" i="228" s="1"/>
  <c r="AP3" i="228" s="1"/>
  <c r="AO56" i="228"/>
  <c r="AO6" i="228" s="1"/>
  <c r="AO3" i="228" s="1"/>
  <c r="AN56" i="228"/>
  <c r="AM56" i="228"/>
  <c r="AL56" i="228"/>
  <c r="AK56" i="228"/>
  <c r="AK6" i="228" s="1"/>
  <c r="AK3" i="228" s="1"/>
  <c r="AJ56" i="228"/>
  <c r="AJ6" i="228" s="1"/>
  <c r="AJ3" i="228" s="1"/>
  <c r="AI56" i="228"/>
  <c r="AI6" i="228" s="1"/>
  <c r="AI3" i="228" s="1"/>
  <c r="AH56" i="228"/>
  <c r="AH6" i="228" s="1"/>
  <c r="AH3" i="228" s="1"/>
  <c r="AN51" i="228"/>
  <c r="AM51" i="228"/>
  <c r="AL51" i="228"/>
  <c r="AF51" i="228"/>
  <c r="AE51" i="228"/>
  <c r="AD51" i="228"/>
  <c r="X51" i="228"/>
  <c r="W51" i="228"/>
  <c r="V51" i="228"/>
  <c r="P51" i="228"/>
  <c r="O51" i="228"/>
  <c r="N51" i="228"/>
  <c r="H51" i="228"/>
  <c r="G51" i="228"/>
  <c r="F51" i="228"/>
  <c r="AN50" i="228"/>
  <c r="AM50" i="228"/>
  <c r="AL50" i="228"/>
  <c r="AF50" i="228"/>
  <c r="AE50" i="228"/>
  <c r="AD50" i="228"/>
  <c r="X50" i="228"/>
  <c r="W50" i="228"/>
  <c r="V50" i="228"/>
  <c r="P50" i="228"/>
  <c r="O50" i="228"/>
  <c r="N50" i="228"/>
  <c r="H50" i="228"/>
  <c r="G50" i="228"/>
  <c r="F50" i="228"/>
  <c r="AN49" i="228"/>
  <c r="AM49" i="228"/>
  <c r="AL49" i="228"/>
  <c r="AF49" i="228"/>
  <c r="AE49" i="228"/>
  <c r="AD49" i="228"/>
  <c r="X49" i="228"/>
  <c r="W49" i="228"/>
  <c r="V49" i="228"/>
  <c r="P49" i="228"/>
  <c r="O49" i="228"/>
  <c r="N49" i="228"/>
  <c r="H49" i="228"/>
  <c r="G49" i="228"/>
  <c r="F49" i="228"/>
  <c r="AQ48" i="228"/>
  <c r="AP48" i="228"/>
  <c r="AO48" i="228"/>
  <c r="AN48" i="228"/>
  <c r="AM48" i="228"/>
  <c r="AL48" i="228"/>
  <c r="AI48" i="228"/>
  <c r="AH48" i="228"/>
  <c r="AG48" i="228"/>
  <c r="AF48" i="228"/>
  <c r="AE48" i="228"/>
  <c r="AD48" i="228"/>
  <c r="Z48" i="228"/>
  <c r="Y48" i="228"/>
  <c r="X48" i="228"/>
  <c r="W48" i="228"/>
  <c r="V48" i="228"/>
  <c r="R48" i="228"/>
  <c r="Q48" i="228"/>
  <c r="P48" i="228"/>
  <c r="O48" i="228"/>
  <c r="N48" i="228"/>
  <c r="J48" i="228"/>
  <c r="I48" i="228"/>
  <c r="H48" i="228"/>
  <c r="G48" i="228"/>
  <c r="F48" i="228"/>
  <c r="AN47" i="228"/>
  <c r="AM47" i="228"/>
  <c r="AL47" i="228"/>
  <c r="AF47" i="228"/>
  <c r="AE47" i="228"/>
  <c r="AD47" i="228"/>
  <c r="X47" i="228"/>
  <c r="W47" i="228"/>
  <c r="V47" i="228"/>
  <c r="P47" i="228"/>
  <c r="O47" i="228"/>
  <c r="N47" i="228"/>
  <c r="H47" i="228"/>
  <c r="G47" i="228"/>
  <c r="F47" i="228"/>
  <c r="AE46" i="228"/>
  <c r="AD46" i="228"/>
  <c r="AC46" i="228"/>
  <c r="AB46" i="228"/>
  <c r="AA46" i="228"/>
  <c r="W46" i="228"/>
  <c r="V46" i="228"/>
  <c r="U46" i="228"/>
  <c r="T46" i="228"/>
  <c r="S46" i="228"/>
  <c r="O46" i="228"/>
  <c r="N46" i="228"/>
  <c r="M46" i="228"/>
  <c r="L46" i="228"/>
  <c r="K46" i="228"/>
  <c r="G46" i="228"/>
  <c r="F46" i="228"/>
  <c r="E46" i="228"/>
  <c r="D46" i="228"/>
  <c r="AE45" i="228"/>
  <c r="AD45" i="228"/>
  <c r="AC45" i="228"/>
  <c r="AB45" i="228"/>
  <c r="AA45" i="228"/>
  <c r="W45" i="228"/>
  <c r="V45" i="228"/>
  <c r="U45" i="228"/>
  <c r="T45" i="228"/>
  <c r="S45" i="228"/>
  <c r="O45" i="228"/>
  <c r="N45" i="228"/>
  <c r="M45" i="228"/>
  <c r="L45" i="228"/>
  <c r="K45" i="228"/>
  <c r="G45" i="228"/>
  <c r="F45" i="228"/>
  <c r="E45" i="228"/>
  <c r="D45" i="228"/>
  <c r="AE44" i="228"/>
  <c r="AD44" i="228"/>
  <c r="AC44" i="228"/>
  <c r="AB44" i="228"/>
  <c r="AA44" i="228"/>
  <c r="W44" i="228"/>
  <c r="V44" i="228"/>
  <c r="U44" i="228"/>
  <c r="T44" i="228"/>
  <c r="S44" i="228"/>
  <c r="O44" i="228"/>
  <c r="N44" i="228"/>
  <c r="M44" i="228"/>
  <c r="L44" i="228"/>
  <c r="K44" i="228"/>
  <c r="G44" i="228"/>
  <c r="F44" i="228"/>
  <c r="E44" i="228"/>
  <c r="D44" i="228"/>
  <c r="AE43" i="228"/>
  <c r="AD43" i="228"/>
  <c r="AC43" i="228"/>
  <c r="AB43" i="228"/>
  <c r="AA43" i="228"/>
  <c r="W43" i="228"/>
  <c r="V43" i="228"/>
  <c r="U43" i="228"/>
  <c r="T43" i="228"/>
  <c r="S43" i="228"/>
  <c r="O43" i="228"/>
  <c r="N43" i="228"/>
  <c r="M43" i="228"/>
  <c r="L43" i="228"/>
  <c r="K43" i="228"/>
  <c r="G43" i="228"/>
  <c r="F43" i="228"/>
  <c r="E43" i="228"/>
  <c r="D43" i="228"/>
  <c r="AE42" i="228"/>
  <c r="AD42" i="228"/>
  <c r="AC42" i="228"/>
  <c r="AB42" i="228"/>
  <c r="AA42" i="228"/>
  <c r="W42" i="228"/>
  <c r="V42" i="228"/>
  <c r="U42" i="228"/>
  <c r="T42" i="228"/>
  <c r="S42" i="228"/>
  <c r="O42" i="228"/>
  <c r="N42" i="228"/>
  <c r="M42" i="228"/>
  <c r="L42" i="228"/>
  <c r="K42" i="228"/>
  <c r="G42" i="228"/>
  <c r="F42" i="228"/>
  <c r="E42" i="228"/>
  <c r="D42" i="228"/>
  <c r="AQ36" i="228"/>
  <c r="AP36" i="228"/>
  <c r="AO36" i="228"/>
  <c r="AN36" i="228"/>
  <c r="AM36" i="228"/>
  <c r="AL36" i="228"/>
  <c r="AK36" i="228"/>
  <c r="AJ36" i="228"/>
  <c r="AI36" i="228"/>
  <c r="AH36" i="228"/>
  <c r="AG36" i="228"/>
  <c r="AF36" i="228"/>
  <c r="AE36" i="228"/>
  <c r="AD36" i="228"/>
  <c r="AC36" i="228"/>
  <c r="AB36" i="228"/>
  <c r="AA36" i="228"/>
  <c r="Z36" i="228"/>
  <c r="Y36" i="228"/>
  <c r="X36" i="228"/>
  <c r="W36" i="228"/>
  <c r="V36" i="228"/>
  <c r="U36" i="228"/>
  <c r="T36" i="228"/>
  <c r="S36" i="228"/>
  <c r="R36" i="228"/>
  <c r="Q36" i="228"/>
  <c r="P36" i="228"/>
  <c r="O36" i="228"/>
  <c r="N36" i="228"/>
  <c r="M36" i="228"/>
  <c r="L36" i="228"/>
  <c r="K36" i="228"/>
  <c r="J36" i="228"/>
  <c r="I36" i="228"/>
  <c r="H36" i="228"/>
  <c r="G36" i="228"/>
  <c r="F36" i="228"/>
  <c r="E36" i="228"/>
  <c r="D36" i="228"/>
  <c r="AQ35" i="228"/>
  <c r="AP35" i="228"/>
  <c r="AO35" i="228"/>
  <c r="AN35" i="228"/>
  <c r="AM35" i="228"/>
  <c r="AL35" i="228"/>
  <c r="AK35" i="228"/>
  <c r="AJ35" i="228"/>
  <c r="AI35" i="228"/>
  <c r="AH35" i="228"/>
  <c r="AG35" i="228"/>
  <c r="AF35" i="228"/>
  <c r="AE35" i="228"/>
  <c r="AD35" i="228"/>
  <c r="AC35" i="228"/>
  <c r="AB35" i="228"/>
  <c r="AA35" i="228"/>
  <c r="Z35" i="228"/>
  <c r="Y35" i="228"/>
  <c r="X35" i="228"/>
  <c r="W35" i="228"/>
  <c r="V35" i="228"/>
  <c r="U35" i="228"/>
  <c r="T35" i="228"/>
  <c r="S35" i="228"/>
  <c r="R35" i="228"/>
  <c r="Q35" i="228"/>
  <c r="P35" i="228"/>
  <c r="O35" i="228"/>
  <c r="N35" i="228"/>
  <c r="M35" i="228"/>
  <c r="L35" i="228"/>
  <c r="K35" i="228"/>
  <c r="J35" i="228"/>
  <c r="I35" i="228"/>
  <c r="H35" i="228"/>
  <c r="G35" i="228"/>
  <c r="F35" i="228"/>
  <c r="E35" i="228"/>
  <c r="D35" i="228"/>
  <c r="AQ34" i="228"/>
  <c r="AP34" i="228"/>
  <c r="AO34" i="228"/>
  <c r="AN34" i="228"/>
  <c r="AM34" i="228"/>
  <c r="AL34" i="228"/>
  <c r="AK34" i="228"/>
  <c r="AJ34" i="228"/>
  <c r="AI34" i="228"/>
  <c r="AH34" i="228"/>
  <c r="AG34" i="228"/>
  <c r="AF34" i="228"/>
  <c r="AE34" i="228"/>
  <c r="AD34" i="228"/>
  <c r="AC34" i="228"/>
  <c r="AB34" i="228"/>
  <c r="AA34" i="228"/>
  <c r="Z34" i="228"/>
  <c r="Y34" i="228"/>
  <c r="X34" i="228"/>
  <c r="W34" i="228"/>
  <c r="V34" i="228"/>
  <c r="U34" i="228"/>
  <c r="T34" i="228"/>
  <c r="S34" i="228"/>
  <c r="R34" i="228"/>
  <c r="Q34" i="228"/>
  <c r="P34" i="228"/>
  <c r="O34" i="228"/>
  <c r="N34" i="228"/>
  <c r="M34" i="228"/>
  <c r="L34" i="228"/>
  <c r="K34" i="228"/>
  <c r="J34" i="228"/>
  <c r="I34" i="228"/>
  <c r="H34" i="228"/>
  <c r="G34" i="228"/>
  <c r="F34" i="228"/>
  <c r="E34" i="228"/>
  <c r="D34" i="228"/>
  <c r="AQ33" i="228"/>
  <c r="AP33" i="228"/>
  <c r="AO33" i="228"/>
  <c r="AN33" i="228"/>
  <c r="AM33" i="228"/>
  <c r="AL33" i="228"/>
  <c r="AK33" i="228"/>
  <c r="AJ33" i="228"/>
  <c r="AI33" i="228"/>
  <c r="AH33" i="228"/>
  <c r="AG33" i="228"/>
  <c r="AF33" i="228"/>
  <c r="AE33" i="228"/>
  <c r="AD33" i="228"/>
  <c r="AC33" i="228"/>
  <c r="AB33" i="228"/>
  <c r="AA33" i="228"/>
  <c r="Z33" i="228"/>
  <c r="Y33" i="228"/>
  <c r="X33" i="228"/>
  <c r="W33" i="228"/>
  <c r="V33" i="228"/>
  <c r="U33" i="228"/>
  <c r="T33" i="228"/>
  <c r="S33" i="228"/>
  <c r="R33" i="228"/>
  <c r="Q33" i="228"/>
  <c r="P33" i="228"/>
  <c r="O33" i="228"/>
  <c r="N33" i="228"/>
  <c r="M33" i="228"/>
  <c r="L33" i="228"/>
  <c r="K33" i="228"/>
  <c r="J33" i="228"/>
  <c r="I33" i="228"/>
  <c r="H33" i="228"/>
  <c r="G33" i="228"/>
  <c r="F33" i="228"/>
  <c r="E33" i="228"/>
  <c r="D33" i="228"/>
  <c r="AQ32" i="228"/>
  <c r="AP32" i="228"/>
  <c r="AO32" i="228"/>
  <c r="AN32" i="228"/>
  <c r="AM32" i="228"/>
  <c r="AL32" i="228"/>
  <c r="AK32" i="228"/>
  <c r="AJ32" i="228"/>
  <c r="AI32" i="228"/>
  <c r="AH32" i="228"/>
  <c r="AG32" i="228"/>
  <c r="AF32" i="228"/>
  <c r="AE32" i="228"/>
  <c r="AD32" i="228"/>
  <c r="AC32" i="228"/>
  <c r="AB32" i="228"/>
  <c r="AA32" i="228"/>
  <c r="Z32" i="228"/>
  <c r="Y32" i="228"/>
  <c r="X32" i="228"/>
  <c r="W32" i="228"/>
  <c r="V32" i="228"/>
  <c r="U32" i="228"/>
  <c r="T32" i="228"/>
  <c r="S32" i="228"/>
  <c r="R32" i="228"/>
  <c r="Q32" i="228"/>
  <c r="P32" i="228"/>
  <c r="O32" i="228"/>
  <c r="N32" i="228"/>
  <c r="M32" i="228"/>
  <c r="L32" i="228"/>
  <c r="K32" i="228"/>
  <c r="J32" i="228"/>
  <c r="I32" i="228"/>
  <c r="H32" i="228"/>
  <c r="G32" i="228"/>
  <c r="F32" i="228"/>
  <c r="E32" i="228"/>
  <c r="D32" i="228"/>
  <c r="AQ31" i="228"/>
  <c r="AQ41" i="228" s="1"/>
  <c r="AP31" i="228"/>
  <c r="AP41" i="228" s="1"/>
  <c r="AO31" i="228"/>
  <c r="AO41" i="228" s="1"/>
  <c r="AN31" i="228"/>
  <c r="AN41" i="228" s="1"/>
  <c r="AM31" i="228"/>
  <c r="AM41" i="228" s="1"/>
  <c r="AL31" i="228"/>
  <c r="AL41" i="228" s="1"/>
  <c r="AK31" i="228"/>
  <c r="AK41" i="228" s="1"/>
  <c r="AJ31" i="228"/>
  <c r="AJ41" i="228" s="1"/>
  <c r="AI31" i="228"/>
  <c r="AI41" i="228" s="1"/>
  <c r="AH31" i="228"/>
  <c r="AH41" i="228" s="1"/>
  <c r="AG31" i="228"/>
  <c r="AG41" i="228" s="1"/>
  <c r="AF31" i="228"/>
  <c r="AF41" i="228" s="1"/>
  <c r="AE31" i="228"/>
  <c r="AE41" i="228" s="1"/>
  <c r="AD31" i="228"/>
  <c r="AD41" i="228" s="1"/>
  <c r="AC31" i="228"/>
  <c r="AC41" i="228" s="1"/>
  <c r="AB31" i="228"/>
  <c r="AB41" i="228" s="1"/>
  <c r="AA31" i="228"/>
  <c r="AA41" i="228" s="1"/>
  <c r="Z31" i="228"/>
  <c r="Z41" i="228" s="1"/>
  <c r="Y31" i="228"/>
  <c r="Y41" i="228" s="1"/>
  <c r="X31" i="228"/>
  <c r="X41" i="228" s="1"/>
  <c r="W31" i="228"/>
  <c r="W41" i="228" s="1"/>
  <c r="V31" i="228"/>
  <c r="V41" i="228" s="1"/>
  <c r="U31" i="228"/>
  <c r="U41" i="228" s="1"/>
  <c r="T31" i="228"/>
  <c r="T41" i="228" s="1"/>
  <c r="S31" i="228"/>
  <c r="S41" i="228" s="1"/>
  <c r="R31" i="228"/>
  <c r="R41" i="228" s="1"/>
  <c r="Q31" i="228"/>
  <c r="Q41" i="228" s="1"/>
  <c r="P31" i="228"/>
  <c r="P41" i="228" s="1"/>
  <c r="O31" i="228"/>
  <c r="O41" i="228" s="1"/>
  <c r="N31" i="228"/>
  <c r="N41" i="228" s="1"/>
  <c r="M31" i="228"/>
  <c r="M41" i="228" s="1"/>
  <c r="L31" i="228"/>
  <c r="L41" i="228" s="1"/>
  <c r="K31" i="228"/>
  <c r="K41" i="228" s="1"/>
  <c r="J31" i="228"/>
  <c r="J41" i="228" s="1"/>
  <c r="I31" i="228"/>
  <c r="I41" i="228" s="1"/>
  <c r="H31" i="228"/>
  <c r="H41" i="228" s="1"/>
  <c r="G31" i="228"/>
  <c r="G41" i="228" s="1"/>
  <c r="F31" i="228"/>
  <c r="F41" i="228" s="1"/>
  <c r="E31" i="228"/>
  <c r="E41" i="228" s="1"/>
  <c r="D31" i="228"/>
  <c r="D41" i="228" s="1"/>
  <c r="AQ30" i="228"/>
  <c r="AQ40" i="228" s="1"/>
  <c r="AP30" i="228"/>
  <c r="AP40" i="228" s="1"/>
  <c r="AO30" i="228"/>
  <c r="AO40" i="228" s="1"/>
  <c r="AN30" i="228"/>
  <c r="AN40" i="228" s="1"/>
  <c r="AM30" i="228"/>
  <c r="AM40" i="228" s="1"/>
  <c r="AL30" i="228"/>
  <c r="AL40" i="228" s="1"/>
  <c r="AK30" i="228"/>
  <c r="AK40" i="228" s="1"/>
  <c r="AJ30" i="228"/>
  <c r="AJ40" i="228" s="1"/>
  <c r="AI30" i="228"/>
  <c r="AI40" i="228" s="1"/>
  <c r="AH30" i="228"/>
  <c r="AH40" i="228" s="1"/>
  <c r="AG30" i="228"/>
  <c r="AG40" i="228" s="1"/>
  <c r="AF30" i="228"/>
  <c r="AF40" i="228" s="1"/>
  <c r="AE30" i="228"/>
  <c r="AE40" i="228" s="1"/>
  <c r="AD30" i="228"/>
  <c r="AD40" i="228" s="1"/>
  <c r="AC30" i="228"/>
  <c r="AC40" i="228" s="1"/>
  <c r="AB30" i="228"/>
  <c r="AB40" i="228" s="1"/>
  <c r="AA30" i="228"/>
  <c r="AA40" i="228" s="1"/>
  <c r="Z30" i="228"/>
  <c r="Z40" i="228" s="1"/>
  <c r="Y30" i="228"/>
  <c r="Y40" i="228" s="1"/>
  <c r="X30" i="228"/>
  <c r="X40" i="228" s="1"/>
  <c r="W30" i="228"/>
  <c r="W40" i="228" s="1"/>
  <c r="V30" i="228"/>
  <c r="V40" i="228" s="1"/>
  <c r="U30" i="228"/>
  <c r="U40" i="228" s="1"/>
  <c r="T30" i="228"/>
  <c r="T40" i="228" s="1"/>
  <c r="S30" i="228"/>
  <c r="S40" i="228" s="1"/>
  <c r="R30" i="228"/>
  <c r="R40" i="228" s="1"/>
  <c r="Q30" i="228"/>
  <c r="Q40" i="228" s="1"/>
  <c r="P30" i="228"/>
  <c r="P40" i="228" s="1"/>
  <c r="O30" i="228"/>
  <c r="O40" i="228" s="1"/>
  <c r="N30" i="228"/>
  <c r="N40" i="228" s="1"/>
  <c r="M30" i="228"/>
  <c r="M40" i="228" s="1"/>
  <c r="L30" i="228"/>
  <c r="L40" i="228" s="1"/>
  <c r="K30" i="228"/>
  <c r="K40" i="228" s="1"/>
  <c r="J30" i="228"/>
  <c r="J40" i="228" s="1"/>
  <c r="I30" i="228"/>
  <c r="I40" i="228" s="1"/>
  <c r="H30" i="228"/>
  <c r="H40" i="228" s="1"/>
  <c r="G30" i="228"/>
  <c r="G40" i="228" s="1"/>
  <c r="F30" i="228"/>
  <c r="F40" i="228" s="1"/>
  <c r="E30" i="228"/>
  <c r="E40" i="228" s="1"/>
  <c r="D30" i="228"/>
  <c r="D40" i="228" s="1"/>
  <c r="AQ29" i="228"/>
  <c r="AQ39" i="228" s="1"/>
  <c r="AP29" i="228"/>
  <c r="AP39" i="228" s="1"/>
  <c r="AO29" i="228"/>
  <c r="AO39" i="228" s="1"/>
  <c r="AN29" i="228"/>
  <c r="AN39" i="228" s="1"/>
  <c r="AM29" i="228"/>
  <c r="AM39" i="228" s="1"/>
  <c r="AL29" i="228"/>
  <c r="AL39" i="228" s="1"/>
  <c r="AK29" i="228"/>
  <c r="AK39" i="228" s="1"/>
  <c r="AJ29" i="228"/>
  <c r="AJ39" i="228" s="1"/>
  <c r="AI29" i="228"/>
  <c r="AI39" i="228" s="1"/>
  <c r="AH29" i="228"/>
  <c r="AH39" i="228" s="1"/>
  <c r="AG29" i="228"/>
  <c r="AG39" i="228" s="1"/>
  <c r="AF29" i="228"/>
  <c r="AF39" i="228" s="1"/>
  <c r="AE29" i="228"/>
  <c r="AE39" i="228" s="1"/>
  <c r="AD29" i="228"/>
  <c r="AD39" i="228" s="1"/>
  <c r="AC29" i="228"/>
  <c r="AC39" i="228" s="1"/>
  <c r="AB29" i="228"/>
  <c r="AB39" i="228" s="1"/>
  <c r="AA29" i="228"/>
  <c r="AA39" i="228" s="1"/>
  <c r="Z29" i="228"/>
  <c r="Z39" i="228" s="1"/>
  <c r="Y29" i="228"/>
  <c r="Y39" i="228" s="1"/>
  <c r="X29" i="228"/>
  <c r="X39" i="228" s="1"/>
  <c r="W29" i="228"/>
  <c r="W39" i="228" s="1"/>
  <c r="V29" i="228"/>
  <c r="V39" i="228" s="1"/>
  <c r="U29" i="228"/>
  <c r="U39" i="228" s="1"/>
  <c r="T29" i="228"/>
  <c r="T39" i="228" s="1"/>
  <c r="S29" i="228"/>
  <c r="S39" i="228" s="1"/>
  <c r="R29" i="228"/>
  <c r="R39" i="228" s="1"/>
  <c r="Q29" i="228"/>
  <c r="Q39" i="228" s="1"/>
  <c r="P29" i="228"/>
  <c r="P39" i="228" s="1"/>
  <c r="O29" i="228"/>
  <c r="O39" i="228" s="1"/>
  <c r="N29" i="228"/>
  <c r="N39" i="228" s="1"/>
  <c r="M29" i="228"/>
  <c r="M39" i="228" s="1"/>
  <c r="L29" i="228"/>
  <c r="L39" i="228" s="1"/>
  <c r="K29" i="228"/>
  <c r="K39" i="228" s="1"/>
  <c r="J29" i="228"/>
  <c r="J39" i="228" s="1"/>
  <c r="I29" i="228"/>
  <c r="I39" i="228" s="1"/>
  <c r="H29" i="228"/>
  <c r="H39" i="228" s="1"/>
  <c r="G29" i="228"/>
  <c r="G39" i="228" s="1"/>
  <c r="F29" i="228"/>
  <c r="F39" i="228" s="1"/>
  <c r="E29" i="228"/>
  <c r="E39" i="228" s="1"/>
  <c r="D29" i="228"/>
  <c r="D39" i="228" s="1"/>
  <c r="AQ28" i="228"/>
  <c r="AQ38" i="228" s="1"/>
  <c r="AP28" i="228"/>
  <c r="AP38" i="228" s="1"/>
  <c r="AO28" i="228"/>
  <c r="AO38" i="228" s="1"/>
  <c r="AN28" i="228"/>
  <c r="AN38" i="228" s="1"/>
  <c r="AM28" i="228"/>
  <c r="AM38" i="228" s="1"/>
  <c r="AL28" i="228"/>
  <c r="AL38" i="228" s="1"/>
  <c r="AK28" i="228"/>
  <c r="AK38" i="228" s="1"/>
  <c r="AJ28" i="228"/>
  <c r="AJ38" i="228" s="1"/>
  <c r="AI28" i="228"/>
  <c r="AI38" i="228" s="1"/>
  <c r="AH28" i="228"/>
  <c r="AH38" i="228" s="1"/>
  <c r="AG28" i="228"/>
  <c r="AG38" i="228" s="1"/>
  <c r="AF28" i="228"/>
  <c r="AF38" i="228" s="1"/>
  <c r="AE28" i="228"/>
  <c r="AE38" i="228" s="1"/>
  <c r="AD28" i="228"/>
  <c r="AD38" i="228" s="1"/>
  <c r="AC28" i="228"/>
  <c r="AC38" i="228" s="1"/>
  <c r="AB28" i="228"/>
  <c r="AB38" i="228" s="1"/>
  <c r="AA28" i="228"/>
  <c r="AA38" i="228" s="1"/>
  <c r="Z28" i="228"/>
  <c r="Z38" i="228" s="1"/>
  <c r="Y28" i="228"/>
  <c r="Y38" i="228" s="1"/>
  <c r="X28" i="228"/>
  <c r="X38" i="228" s="1"/>
  <c r="W28" i="228"/>
  <c r="W38" i="228" s="1"/>
  <c r="V28" i="228"/>
  <c r="V38" i="228" s="1"/>
  <c r="U28" i="228"/>
  <c r="U38" i="228" s="1"/>
  <c r="T28" i="228"/>
  <c r="T38" i="228" s="1"/>
  <c r="S28" i="228"/>
  <c r="S38" i="228" s="1"/>
  <c r="R28" i="228"/>
  <c r="R38" i="228" s="1"/>
  <c r="Q28" i="228"/>
  <c r="Q38" i="228" s="1"/>
  <c r="P28" i="228"/>
  <c r="P38" i="228" s="1"/>
  <c r="O28" i="228"/>
  <c r="O38" i="228" s="1"/>
  <c r="N28" i="228"/>
  <c r="N38" i="228" s="1"/>
  <c r="M28" i="228"/>
  <c r="M38" i="228" s="1"/>
  <c r="L28" i="228"/>
  <c r="L38" i="228" s="1"/>
  <c r="K28" i="228"/>
  <c r="K38" i="228" s="1"/>
  <c r="J28" i="228"/>
  <c r="J38" i="228" s="1"/>
  <c r="I28" i="228"/>
  <c r="I38" i="228" s="1"/>
  <c r="H28" i="228"/>
  <c r="H38" i="228" s="1"/>
  <c r="G28" i="228"/>
  <c r="G38" i="228" s="1"/>
  <c r="F28" i="228"/>
  <c r="F38" i="228" s="1"/>
  <c r="E28" i="228"/>
  <c r="E38" i="228" s="1"/>
  <c r="D28" i="228"/>
  <c r="D38" i="228" s="1"/>
  <c r="AQ27" i="228"/>
  <c r="AQ37" i="228" s="1"/>
  <c r="AP27" i="228"/>
  <c r="AP37" i="228" s="1"/>
  <c r="AO27" i="228"/>
  <c r="AO37" i="228" s="1"/>
  <c r="AN27" i="228"/>
  <c r="AN37" i="228" s="1"/>
  <c r="AM27" i="228"/>
  <c r="AM37" i="228" s="1"/>
  <c r="AL27" i="228"/>
  <c r="AL37" i="228" s="1"/>
  <c r="AK27" i="228"/>
  <c r="AK37" i="228" s="1"/>
  <c r="AJ27" i="228"/>
  <c r="AJ37" i="228" s="1"/>
  <c r="AI27" i="228"/>
  <c r="AI37" i="228" s="1"/>
  <c r="AH27" i="228"/>
  <c r="AH37" i="228" s="1"/>
  <c r="AG27" i="228"/>
  <c r="AG37" i="228" s="1"/>
  <c r="AF27" i="228"/>
  <c r="AF37" i="228" s="1"/>
  <c r="AE27" i="228"/>
  <c r="AE37" i="228" s="1"/>
  <c r="AD27" i="228"/>
  <c r="AD37" i="228" s="1"/>
  <c r="AC27" i="228"/>
  <c r="AC37" i="228" s="1"/>
  <c r="AB27" i="228"/>
  <c r="AB37" i="228" s="1"/>
  <c r="AA27" i="228"/>
  <c r="AA37" i="228" s="1"/>
  <c r="Z27" i="228"/>
  <c r="Z37" i="228" s="1"/>
  <c r="Y27" i="228"/>
  <c r="Y37" i="228" s="1"/>
  <c r="X27" i="228"/>
  <c r="X37" i="228" s="1"/>
  <c r="W27" i="228"/>
  <c r="W37" i="228" s="1"/>
  <c r="V27" i="228"/>
  <c r="V37" i="228" s="1"/>
  <c r="U27" i="228"/>
  <c r="U37" i="228" s="1"/>
  <c r="T27" i="228"/>
  <c r="T37" i="228" s="1"/>
  <c r="S27" i="228"/>
  <c r="S37" i="228" s="1"/>
  <c r="R27" i="228"/>
  <c r="R37" i="228" s="1"/>
  <c r="Q27" i="228"/>
  <c r="Q37" i="228" s="1"/>
  <c r="P27" i="228"/>
  <c r="P37" i="228" s="1"/>
  <c r="O27" i="228"/>
  <c r="O37" i="228" s="1"/>
  <c r="N27" i="228"/>
  <c r="N37" i="228" s="1"/>
  <c r="M27" i="228"/>
  <c r="M37" i="228" s="1"/>
  <c r="L27" i="228"/>
  <c r="L37" i="228" s="1"/>
  <c r="K27" i="228"/>
  <c r="K37" i="228" s="1"/>
  <c r="J27" i="228"/>
  <c r="J37" i="228" s="1"/>
  <c r="I27" i="228"/>
  <c r="I37" i="228" s="1"/>
  <c r="H27" i="228"/>
  <c r="H37" i="228" s="1"/>
  <c r="G27" i="228"/>
  <c r="G37" i="228" s="1"/>
  <c r="F27" i="228"/>
  <c r="F37" i="228" s="1"/>
  <c r="E27" i="228"/>
  <c r="E37" i="228" s="1"/>
  <c r="D27" i="228"/>
  <c r="D37" i="228" s="1"/>
  <c r="AQ21" i="228"/>
  <c r="AP21" i="228"/>
  <c r="AO21" i="228"/>
  <c r="AN21" i="228"/>
  <c r="AM21" i="228"/>
  <c r="AL21" i="228"/>
  <c r="AK21" i="228"/>
  <c r="AJ21" i="228"/>
  <c r="AI21" i="228"/>
  <c r="AH21" i="228"/>
  <c r="AG21" i="228"/>
  <c r="AF21" i="228"/>
  <c r="AE21" i="228"/>
  <c r="AD21" i="228"/>
  <c r="AC21" i="228"/>
  <c r="AB21" i="228"/>
  <c r="AA21" i="228"/>
  <c r="Z21" i="228"/>
  <c r="Y21" i="228"/>
  <c r="X21" i="228"/>
  <c r="W21" i="228"/>
  <c r="V21" i="228"/>
  <c r="U21" i="228"/>
  <c r="T21" i="228"/>
  <c r="S21" i="228"/>
  <c r="R21" i="228"/>
  <c r="Q21" i="228"/>
  <c r="P21" i="228"/>
  <c r="O21" i="228"/>
  <c r="N21" i="228"/>
  <c r="M21" i="228"/>
  <c r="L21" i="228"/>
  <c r="K21" i="228"/>
  <c r="J21" i="228"/>
  <c r="I21" i="228"/>
  <c r="H21" i="228"/>
  <c r="G21" i="228"/>
  <c r="F21" i="228"/>
  <c r="E21" i="228"/>
  <c r="D21" i="228"/>
  <c r="AQ20" i="228"/>
  <c r="AP20" i="228"/>
  <c r="AO20" i="228"/>
  <c r="AN20" i="228"/>
  <c r="AM20" i="228"/>
  <c r="AL20" i="228"/>
  <c r="AK20" i="228"/>
  <c r="AJ20" i="228"/>
  <c r="AI20" i="228"/>
  <c r="AH20" i="228"/>
  <c r="AG20" i="228"/>
  <c r="AF20" i="228"/>
  <c r="AE20" i="228"/>
  <c r="AD20" i="228"/>
  <c r="AC20" i="228"/>
  <c r="AB20" i="228"/>
  <c r="AA20" i="228"/>
  <c r="Z20" i="228"/>
  <c r="Y20" i="228"/>
  <c r="X20" i="228"/>
  <c r="W20" i="228"/>
  <c r="V20" i="228"/>
  <c r="U20" i="228"/>
  <c r="T20" i="228"/>
  <c r="S20" i="228"/>
  <c r="R20" i="228"/>
  <c r="Q20" i="228"/>
  <c r="P20" i="228"/>
  <c r="O20" i="228"/>
  <c r="N20" i="228"/>
  <c r="M20" i="228"/>
  <c r="L20" i="228"/>
  <c r="K20" i="228"/>
  <c r="J20" i="228"/>
  <c r="I20" i="228"/>
  <c r="H20" i="228"/>
  <c r="G20" i="228"/>
  <c r="F20" i="228"/>
  <c r="E20" i="228"/>
  <c r="D20" i="228"/>
  <c r="AQ19" i="228"/>
  <c r="AP19" i="228"/>
  <c r="AO19" i="228"/>
  <c r="AN19" i="228"/>
  <c r="AM19" i="228"/>
  <c r="AL19" i="228"/>
  <c r="AK19" i="228"/>
  <c r="AJ19" i="228"/>
  <c r="AI19" i="228"/>
  <c r="AH19" i="228"/>
  <c r="AG19" i="228"/>
  <c r="AF19" i="228"/>
  <c r="AE19" i="228"/>
  <c r="AD19" i="228"/>
  <c r="AC19" i="228"/>
  <c r="AB19" i="228"/>
  <c r="AA19" i="228"/>
  <c r="Z19" i="228"/>
  <c r="Y19" i="228"/>
  <c r="X19" i="228"/>
  <c r="W19" i="228"/>
  <c r="V19" i="228"/>
  <c r="U19" i="228"/>
  <c r="T19" i="228"/>
  <c r="S19" i="228"/>
  <c r="R19" i="228"/>
  <c r="Q19" i="228"/>
  <c r="P19" i="228"/>
  <c r="O19" i="228"/>
  <c r="N19" i="228"/>
  <c r="M19" i="228"/>
  <c r="L19" i="228"/>
  <c r="K19" i="228"/>
  <c r="J19" i="228"/>
  <c r="I19" i="228"/>
  <c r="H19" i="228"/>
  <c r="G19" i="228"/>
  <c r="F19" i="228"/>
  <c r="E19" i="228"/>
  <c r="D19" i="228"/>
  <c r="AQ18" i="228"/>
  <c r="AP18" i="228"/>
  <c r="AO18" i="228"/>
  <c r="AN18" i="228"/>
  <c r="AM18" i="228"/>
  <c r="AL18" i="228"/>
  <c r="AK18" i="228"/>
  <c r="AJ18" i="228"/>
  <c r="AI18" i="228"/>
  <c r="AH18" i="228"/>
  <c r="AG18" i="228"/>
  <c r="AF18" i="228"/>
  <c r="AE18" i="228"/>
  <c r="AD18" i="228"/>
  <c r="AC18" i="228"/>
  <c r="AB18" i="228"/>
  <c r="AA18" i="228"/>
  <c r="Z18" i="228"/>
  <c r="Y18" i="228"/>
  <c r="X18" i="228"/>
  <c r="W18" i="228"/>
  <c r="V18" i="228"/>
  <c r="U18" i="228"/>
  <c r="T18" i="228"/>
  <c r="S18" i="228"/>
  <c r="R18" i="228"/>
  <c r="Q18" i="228"/>
  <c r="P18" i="228"/>
  <c r="O18" i="228"/>
  <c r="N18" i="228"/>
  <c r="M18" i="228"/>
  <c r="L18" i="228"/>
  <c r="K18" i="228"/>
  <c r="J18" i="228"/>
  <c r="I18" i="228"/>
  <c r="H18" i="228"/>
  <c r="G18" i="228"/>
  <c r="F18" i="228"/>
  <c r="E18" i="228"/>
  <c r="D18" i="228"/>
  <c r="AQ17" i="228"/>
  <c r="AP17" i="228"/>
  <c r="AO17" i="228"/>
  <c r="AN17" i="228"/>
  <c r="AM17" i="228"/>
  <c r="AL17" i="228"/>
  <c r="AK17" i="228"/>
  <c r="AJ17" i="228"/>
  <c r="AI17" i="228"/>
  <c r="AH17" i="228"/>
  <c r="AG17" i="228"/>
  <c r="AF17" i="228"/>
  <c r="AE17" i="228"/>
  <c r="AD17" i="228"/>
  <c r="AC17" i="228"/>
  <c r="AB17" i="228"/>
  <c r="AA17" i="228"/>
  <c r="Z17" i="228"/>
  <c r="Y17" i="228"/>
  <c r="X17" i="228"/>
  <c r="W17" i="228"/>
  <c r="V17" i="228"/>
  <c r="U17" i="228"/>
  <c r="T17" i="228"/>
  <c r="S17" i="228"/>
  <c r="R17" i="228"/>
  <c r="Q17" i="228"/>
  <c r="P17" i="228"/>
  <c r="O17" i="228"/>
  <c r="N17" i="228"/>
  <c r="M17" i="228"/>
  <c r="L17" i="228"/>
  <c r="K17" i="228"/>
  <c r="J17" i="228"/>
  <c r="I17" i="228"/>
  <c r="H17" i="228"/>
  <c r="G17" i="228"/>
  <c r="F17" i="228"/>
  <c r="E17" i="228"/>
  <c r="D17" i="228"/>
  <c r="AQ16" i="228"/>
  <c r="AQ26" i="228" s="1"/>
  <c r="AP16" i="228"/>
  <c r="AP26" i="228" s="1"/>
  <c r="AO16" i="228"/>
  <c r="AO26" i="228" s="1"/>
  <c r="AN16" i="228"/>
  <c r="AN26" i="228" s="1"/>
  <c r="AM16" i="228"/>
  <c r="AM26" i="228" s="1"/>
  <c r="AL16" i="228"/>
  <c r="AL26" i="228" s="1"/>
  <c r="AK16" i="228"/>
  <c r="AK26" i="228" s="1"/>
  <c r="AJ16" i="228"/>
  <c r="AJ26" i="228" s="1"/>
  <c r="AI16" i="228"/>
  <c r="AI26" i="228" s="1"/>
  <c r="AH16" i="228"/>
  <c r="AH26" i="228" s="1"/>
  <c r="AG16" i="228"/>
  <c r="AG26" i="228" s="1"/>
  <c r="AF16" i="228"/>
  <c r="AF26" i="228" s="1"/>
  <c r="AE16" i="228"/>
  <c r="AE26" i="228" s="1"/>
  <c r="AD16" i="228"/>
  <c r="AD26" i="228" s="1"/>
  <c r="AC16" i="228"/>
  <c r="AC26" i="228" s="1"/>
  <c r="AB16" i="228"/>
  <c r="AB26" i="228" s="1"/>
  <c r="AA16" i="228"/>
  <c r="AA26" i="228" s="1"/>
  <c r="Z16" i="228"/>
  <c r="Z26" i="228" s="1"/>
  <c r="Y16" i="228"/>
  <c r="Y26" i="228" s="1"/>
  <c r="X16" i="228"/>
  <c r="X26" i="228" s="1"/>
  <c r="W16" i="228"/>
  <c r="W26" i="228" s="1"/>
  <c r="V16" i="228"/>
  <c r="V26" i="228" s="1"/>
  <c r="U16" i="228"/>
  <c r="U26" i="228" s="1"/>
  <c r="T16" i="228"/>
  <c r="T26" i="228" s="1"/>
  <c r="S16" i="228"/>
  <c r="S26" i="228" s="1"/>
  <c r="R16" i="228"/>
  <c r="R26" i="228" s="1"/>
  <c r="Q16" i="228"/>
  <c r="Q26" i="228" s="1"/>
  <c r="P16" i="228"/>
  <c r="P26" i="228" s="1"/>
  <c r="O16" i="228"/>
  <c r="O26" i="228" s="1"/>
  <c r="N16" i="228"/>
  <c r="N26" i="228" s="1"/>
  <c r="M16" i="228"/>
  <c r="M26" i="228" s="1"/>
  <c r="L16" i="228"/>
  <c r="L26" i="228" s="1"/>
  <c r="K16" i="228"/>
  <c r="K26" i="228" s="1"/>
  <c r="J16" i="228"/>
  <c r="J26" i="228" s="1"/>
  <c r="I16" i="228"/>
  <c r="I26" i="228" s="1"/>
  <c r="H16" i="228"/>
  <c r="H26" i="228" s="1"/>
  <c r="G16" i="228"/>
  <c r="G26" i="228" s="1"/>
  <c r="F16" i="228"/>
  <c r="F26" i="228" s="1"/>
  <c r="E16" i="228"/>
  <c r="E26" i="228" s="1"/>
  <c r="D16" i="228"/>
  <c r="D26" i="228" s="1"/>
  <c r="AQ15" i="228"/>
  <c r="AQ25" i="228" s="1"/>
  <c r="AP15" i="228"/>
  <c r="AP25" i="228" s="1"/>
  <c r="AO15" i="228"/>
  <c r="AO25" i="228" s="1"/>
  <c r="AN15" i="228"/>
  <c r="AN25" i="228" s="1"/>
  <c r="AM15" i="228"/>
  <c r="AM25" i="228" s="1"/>
  <c r="AL15" i="228"/>
  <c r="AL25" i="228" s="1"/>
  <c r="AK15" i="228"/>
  <c r="AK25" i="228" s="1"/>
  <c r="AJ15" i="228"/>
  <c r="AJ25" i="228" s="1"/>
  <c r="AI15" i="228"/>
  <c r="AI25" i="228" s="1"/>
  <c r="AH15" i="228"/>
  <c r="AH25" i="228" s="1"/>
  <c r="AG15" i="228"/>
  <c r="AG25" i="228" s="1"/>
  <c r="AF15" i="228"/>
  <c r="AF25" i="228" s="1"/>
  <c r="AE15" i="228"/>
  <c r="AE25" i="228" s="1"/>
  <c r="AD15" i="228"/>
  <c r="AD25" i="228" s="1"/>
  <c r="AC15" i="228"/>
  <c r="AC25" i="228" s="1"/>
  <c r="AB15" i="228"/>
  <c r="AB25" i="228" s="1"/>
  <c r="AA15" i="228"/>
  <c r="AA25" i="228" s="1"/>
  <c r="Z15" i="228"/>
  <c r="Z25" i="228" s="1"/>
  <c r="Y15" i="228"/>
  <c r="Y25" i="228" s="1"/>
  <c r="X15" i="228"/>
  <c r="X25" i="228" s="1"/>
  <c r="W15" i="228"/>
  <c r="W25" i="228" s="1"/>
  <c r="V15" i="228"/>
  <c r="V25" i="228" s="1"/>
  <c r="U15" i="228"/>
  <c r="U25" i="228" s="1"/>
  <c r="T15" i="228"/>
  <c r="T25" i="228" s="1"/>
  <c r="S15" i="228"/>
  <c r="S25" i="228" s="1"/>
  <c r="R15" i="228"/>
  <c r="R25" i="228" s="1"/>
  <c r="Q15" i="228"/>
  <c r="Q25" i="228" s="1"/>
  <c r="P15" i="228"/>
  <c r="P25" i="228" s="1"/>
  <c r="O15" i="228"/>
  <c r="O25" i="228" s="1"/>
  <c r="N15" i="228"/>
  <c r="N25" i="228" s="1"/>
  <c r="M15" i="228"/>
  <c r="M25" i="228" s="1"/>
  <c r="L15" i="228"/>
  <c r="L25" i="228" s="1"/>
  <c r="K15" i="228"/>
  <c r="K25" i="228" s="1"/>
  <c r="J15" i="228"/>
  <c r="J25" i="228" s="1"/>
  <c r="I15" i="228"/>
  <c r="I25" i="228" s="1"/>
  <c r="H15" i="228"/>
  <c r="H25" i="228" s="1"/>
  <c r="G15" i="228"/>
  <c r="G25" i="228" s="1"/>
  <c r="F15" i="228"/>
  <c r="F25" i="228" s="1"/>
  <c r="E15" i="228"/>
  <c r="E25" i="228" s="1"/>
  <c r="D15" i="228"/>
  <c r="D25" i="228" s="1"/>
  <c r="AQ14" i="228"/>
  <c r="AQ24" i="228" s="1"/>
  <c r="AP14" i="228"/>
  <c r="AP24" i="228" s="1"/>
  <c r="AO14" i="228"/>
  <c r="AO24" i="228" s="1"/>
  <c r="AN14" i="228"/>
  <c r="AN24" i="228" s="1"/>
  <c r="AM14" i="228"/>
  <c r="AM24" i="228" s="1"/>
  <c r="AL14" i="228"/>
  <c r="AL24" i="228" s="1"/>
  <c r="AK14" i="228"/>
  <c r="AK24" i="228" s="1"/>
  <c r="AJ14" i="228"/>
  <c r="AJ24" i="228" s="1"/>
  <c r="AI14" i="228"/>
  <c r="AI24" i="228" s="1"/>
  <c r="AH14" i="228"/>
  <c r="AH24" i="228" s="1"/>
  <c r="AG14" i="228"/>
  <c r="AG24" i="228" s="1"/>
  <c r="AF14" i="228"/>
  <c r="AF24" i="228" s="1"/>
  <c r="AE14" i="228"/>
  <c r="AE24" i="228" s="1"/>
  <c r="AD14" i="228"/>
  <c r="AD24" i="228" s="1"/>
  <c r="AC14" i="228"/>
  <c r="AC24" i="228" s="1"/>
  <c r="AB14" i="228"/>
  <c r="AB24" i="228" s="1"/>
  <c r="AA14" i="228"/>
  <c r="AA24" i="228" s="1"/>
  <c r="Z14" i="228"/>
  <c r="Z24" i="228" s="1"/>
  <c r="Y14" i="228"/>
  <c r="Y24" i="228" s="1"/>
  <c r="X14" i="228"/>
  <c r="X24" i="228" s="1"/>
  <c r="W14" i="228"/>
  <c r="W24" i="228" s="1"/>
  <c r="V14" i="228"/>
  <c r="V24" i="228" s="1"/>
  <c r="U14" i="228"/>
  <c r="U24" i="228" s="1"/>
  <c r="T14" i="228"/>
  <c r="T24" i="228" s="1"/>
  <c r="S14" i="228"/>
  <c r="S24" i="228" s="1"/>
  <c r="R14" i="228"/>
  <c r="R24" i="228" s="1"/>
  <c r="Q14" i="228"/>
  <c r="Q24" i="228" s="1"/>
  <c r="P14" i="228"/>
  <c r="P24" i="228" s="1"/>
  <c r="O14" i="228"/>
  <c r="O24" i="228" s="1"/>
  <c r="N14" i="228"/>
  <c r="N24" i="228" s="1"/>
  <c r="M14" i="228"/>
  <c r="M24" i="228" s="1"/>
  <c r="L14" i="228"/>
  <c r="L24" i="228" s="1"/>
  <c r="K14" i="228"/>
  <c r="K24" i="228" s="1"/>
  <c r="J14" i="228"/>
  <c r="J24" i="228" s="1"/>
  <c r="I14" i="228"/>
  <c r="I24" i="228" s="1"/>
  <c r="H14" i="228"/>
  <c r="H24" i="228" s="1"/>
  <c r="G14" i="228"/>
  <c r="G24" i="228" s="1"/>
  <c r="F14" i="228"/>
  <c r="F24" i="228" s="1"/>
  <c r="E14" i="228"/>
  <c r="E24" i="228" s="1"/>
  <c r="D14" i="228"/>
  <c r="D24" i="228" s="1"/>
  <c r="AQ13" i="228"/>
  <c r="AQ23" i="228" s="1"/>
  <c r="AP13" i="228"/>
  <c r="AP23" i="228" s="1"/>
  <c r="AO13" i="228"/>
  <c r="AO23" i="228" s="1"/>
  <c r="AN13" i="228"/>
  <c r="AN23" i="228" s="1"/>
  <c r="AM13" i="228"/>
  <c r="AM23" i="228" s="1"/>
  <c r="AL13" i="228"/>
  <c r="AL23" i="228" s="1"/>
  <c r="AK13" i="228"/>
  <c r="AK23" i="228" s="1"/>
  <c r="AJ13" i="228"/>
  <c r="AJ23" i="228" s="1"/>
  <c r="AI13" i="228"/>
  <c r="AI23" i="228" s="1"/>
  <c r="AH13" i="228"/>
  <c r="AH23" i="228" s="1"/>
  <c r="AG13" i="228"/>
  <c r="AG23" i="228" s="1"/>
  <c r="AF13" i="228"/>
  <c r="AF23" i="228" s="1"/>
  <c r="AE13" i="228"/>
  <c r="AE23" i="228" s="1"/>
  <c r="AD13" i="228"/>
  <c r="AD23" i="228" s="1"/>
  <c r="AC13" i="228"/>
  <c r="AC23" i="228" s="1"/>
  <c r="AB13" i="228"/>
  <c r="AB23" i="228" s="1"/>
  <c r="AA13" i="228"/>
  <c r="AA23" i="228" s="1"/>
  <c r="Z13" i="228"/>
  <c r="Z23" i="228" s="1"/>
  <c r="Y13" i="228"/>
  <c r="Y23" i="228" s="1"/>
  <c r="X13" i="228"/>
  <c r="X23" i="228" s="1"/>
  <c r="W13" i="228"/>
  <c r="W23" i="228" s="1"/>
  <c r="V13" i="228"/>
  <c r="V23" i="228" s="1"/>
  <c r="U13" i="228"/>
  <c r="U23" i="228" s="1"/>
  <c r="T13" i="228"/>
  <c r="T23" i="228" s="1"/>
  <c r="S13" i="228"/>
  <c r="S23" i="228" s="1"/>
  <c r="R13" i="228"/>
  <c r="R23" i="228" s="1"/>
  <c r="Q13" i="228"/>
  <c r="Q23" i="228" s="1"/>
  <c r="P13" i="228"/>
  <c r="P23" i="228" s="1"/>
  <c r="O13" i="228"/>
  <c r="O23" i="228" s="1"/>
  <c r="N13" i="228"/>
  <c r="N23" i="228" s="1"/>
  <c r="M13" i="228"/>
  <c r="M23" i="228" s="1"/>
  <c r="L13" i="228"/>
  <c r="L23" i="228" s="1"/>
  <c r="K13" i="228"/>
  <c r="K23" i="228" s="1"/>
  <c r="J13" i="228"/>
  <c r="J23" i="228" s="1"/>
  <c r="I13" i="228"/>
  <c r="I23" i="228" s="1"/>
  <c r="H13" i="228"/>
  <c r="H23" i="228" s="1"/>
  <c r="G13" i="228"/>
  <c r="G23" i="228" s="1"/>
  <c r="F13" i="228"/>
  <c r="F23" i="228" s="1"/>
  <c r="E13" i="228"/>
  <c r="E23" i="228" s="1"/>
  <c r="D13" i="228"/>
  <c r="D23" i="228" s="1"/>
  <c r="AQ12" i="228"/>
  <c r="AQ22" i="228" s="1"/>
  <c r="AP12" i="228"/>
  <c r="AP22" i="228" s="1"/>
  <c r="AO12" i="228"/>
  <c r="AO22" i="228" s="1"/>
  <c r="AN12" i="228"/>
  <c r="AN22" i="228" s="1"/>
  <c r="AM12" i="228"/>
  <c r="AM22" i="228" s="1"/>
  <c r="AL12" i="228"/>
  <c r="AL22" i="228" s="1"/>
  <c r="AK12" i="228"/>
  <c r="AK22" i="228" s="1"/>
  <c r="AJ12" i="228"/>
  <c r="AJ22" i="228" s="1"/>
  <c r="AI12" i="228"/>
  <c r="AI22" i="228" s="1"/>
  <c r="AH12" i="228"/>
  <c r="AH22" i="228" s="1"/>
  <c r="AG12" i="228"/>
  <c r="AG22" i="228" s="1"/>
  <c r="AF12" i="228"/>
  <c r="AF22" i="228" s="1"/>
  <c r="AE12" i="228"/>
  <c r="AE22" i="228" s="1"/>
  <c r="AD12" i="228"/>
  <c r="AD22" i="228" s="1"/>
  <c r="AC12" i="228"/>
  <c r="AC22" i="228" s="1"/>
  <c r="AB12" i="228"/>
  <c r="AB22" i="228" s="1"/>
  <c r="AA12" i="228"/>
  <c r="AA22" i="228" s="1"/>
  <c r="Z12" i="228"/>
  <c r="Z22" i="228" s="1"/>
  <c r="Y12" i="228"/>
  <c r="Y22" i="228" s="1"/>
  <c r="X12" i="228"/>
  <c r="X22" i="228" s="1"/>
  <c r="W12" i="228"/>
  <c r="W22" i="228" s="1"/>
  <c r="V12" i="228"/>
  <c r="V22" i="228" s="1"/>
  <c r="U12" i="228"/>
  <c r="U22" i="228" s="1"/>
  <c r="T12" i="228"/>
  <c r="T22" i="228" s="1"/>
  <c r="S12" i="228"/>
  <c r="S22" i="228" s="1"/>
  <c r="R12" i="228"/>
  <c r="R22" i="228" s="1"/>
  <c r="Q12" i="228"/>
  <c r="Q22" i="228" s="1"/>
  <c r="P12" i="228"/>
  <c r="P22" i="228" s="1"/>
  <c r="O12" i="228"/>
  <c r="O22" i="228" s="1"/>
  <c r="N12" i="228"/>
  <c r="N22" i="228" s="1"/>
  <c r="M12" i="228"/>
  <c r="M22" i="228" s="1"/>
  <c r="L12" i="228"/>
  <c r="L22" i="228" s="1"/>
  <c r="K12" i="228"/>
  <c r="K22" i="228" s="1"/>
  <c r="J12" i="228"/>
  <c r="J22" i="228" s="1"/>
  <c r="I12" i="228"/>
  <c r="I22" i="228" s="1"/>
  <c r="H12" i="228"/>
  <c r="H22" i="228" s="1"/>
  <c r="G12" i="228"/>
  <c r="G22" i="228" s="1"/>
  <c r="F12" i="228"/>
  <c r="F22" i="228" s="1"/>
  <c r="E12" i="228"/>
  <c r="E22" i="228" s="1"/>
  <c r="D12" i="228"/>
  <c r="D22" i="228" s="1"/>
  <c r="AQ11" i="228"/>
  <c r="AP11" i="228"/>
  <c r="AO11" i="228"/>
  <c r="AN11" i="228"/>
  <c r="AM11" i="228"/>
  <c r="AL11" i="228"/>
  <c r="AK11" i="228"/>
  <c r="AJ11" i="228"/>
  <c r="AI11" i="228"/>
  <c r="AH11" i="228"/>
  <c r="AG11" i="228"/>
  <c r="AF11" i="228"/>
  <c r="AE11" i="228"/>
  <c r="AD11" i="228"/>
  <c r="AC11" i="228"/>
  <c r="AB11" i="228"/>
  <c r="AA11" i="228"/>
  <c r="Z11" i="228"/>
  <c r="Y11" i="228"/>
  <c r="X11" i="228"/>
  <c r="W11" i="228"/>
  <c r="V11" i="228"/>
  <c r="U11" i="228"/>
  <c r="T11" i="228"/>
  <c r="S11" i="228"/>
  <c r="R11" i="228"/>
  <c r="Q11" i="228"/>
  <c r="P11" i="228"/>
  <c r="O11" i="228"/>
  <c r="N11" i="228"/>
  <c r="M11" i="228"/>
  <c r="L11" i="228"/>
  <c r="K11" i="228"/>
  <c r="J11" i="228"/>
  <c r="I11" i="228"/>
  <c r="H11" i="228"/>
  <c r="G11" i="228"/>
  <c r="F11" i="228"/>
  <c r="E11" i="228"/>
  <c r="D11" i="228"/>
  <c r="AQ10" i="228"/>
  <c r="AP10" i="228"/>
  <c r="AO10" i="228"/>
  <c r="AN10" i="228"/>
  <c r="AM10" i="228"/>
  <c r="AL10" i="228"/>
  <c r="AK10" i="228"/>
  <c r="AJ10" i="228"/>
  <c r="AI10" i="228"/>
  <c r="AH10" i="228"/>
  <c r="AG10" i="228"/>
  <c r="AF10" i="228"/>
  <c r="AE10" i="228"/>
  <c r="AD10" i="228"/>
  <c r="AC10" i="228"/>
  <c r="AB10" i="228"/>
  <c r="AA10" i="228"/>
  <c r="Z10" i="228"/>
  <c r="Y10" i="228"/>
  <c r="X10" i="228"/>
  <c r="W10" i="228"/>
  <c r="V10" i="228"/>
  <c r="U10" i="228"/>
  <c r="T10" i="228"/>
  <c r="S10" i="228"/>
  <c r="R10" i="228"/>
  <c r="Q10" i="228"/>
  <c r="P10" i="228"/>
  <c r="O10" i="228"/>
  <c r="N10" i="228"/>
  <c r="M10" i="228"/>
  <c r="L10" i="228"/>
  <c r="K10" i="228"/>
  <c r="J10" i="228"/>
  <c r="I10" i="228"/>
  <c r="H10" i="228"/>
  <c r="G10" i="228"/>
  <c r="F10" i="228"/>
  <c r="E10" i="228"/>
  <c r="D10" i="228"/>
  <c r="AQ9" i="228"/>
  <c r="AP9" i="228"/>
  <c r="AO9" i="228"/>
  <c r="AN9" i="228"/>
  <c r="AM9" i="228"/>
  <c r="AL9" i="228"/>
  <c r="AK9" i="228"/>
  <c r="AJ9" i="228"/>
  <c r="AI9" i="228"/>
  <c r="AH9" i="228"/>
  <c r="AG9" i="228"/>
  <c r="AF9" i="228"/>
  <c r="AE9" i="228"/>
  <c r="AD9" i="228"/>
  <c r="AC9" i="228"/>
  <c r="AB9" i="228"/>
  <c r="AA9" i="228"/>
  <c r="Z9" i="228"/>
  <c r="Y9" i="228"/>
  <c r="X9" i="228"/>
  <c r="W9" i="228"/>
  <c r="V9" i="228"/>
  <c r="U9" i="228"/>
  <c r="T9" i="228"/>
  <c r="S9" i="228"/>
  <c r="R9" i="228"/>
  <c r="Q9" i="228"/>
  <c r="P9" i="228"/>
  <c r="O9" i="228"/>
  <c r="N9" i="228"/>
  <c r="M9" i="228"/>
  <c r="L9" i="228"/>
  <c r="K9" i="228"/>
  <c r="J9" i="228"/>
  <c r="I9" i="228"/>
  <c r="H9" i="228"/>
  <c r="G9" i="228"/>
  <c r="F9" i="228"/>
  <c r="E9" i="228"/>
  <c r="D9" i="228"/>
  <c r="AQ8" i="228"/>
  <c r="AP8" i="228"/>
  <c r="AO8" i="228"/>
  <c r="AN8" i="228"/>
  <c r="AM8" i="228"/>
  <c r="AL8" i="228"/>
  <c r="AK8" i="228"/>
  <c r="AJ8" i="228"/>
  <c r="AI8" i="228"/>
  <c r="AH8" i="228"/>
  <c r="AG8" i="228"/>
  <c r="AF8" i="228"/>
  <c r="AE8" i="228"/>
  <c r="AD8" i="228"/>
  <c r="AC8" i="228"/>
  <c r="AB8" i="228"/>
  <c r="AA8" i="228"/>
  <c r="Z8" i="228"/>
  <c r="Y8" i="228"/>
  <c r="X8" i="228"/>
  <c r="W8" i="228"/>
  <c r="V8" i="228"/>
  <c r="U8" i="228"/>
  <c r="T8" i="228"/>
  <c r="S8" i="228"/>
  <c r="R8" i="228"/>
  <c r="Q8" i="228"/>
  <c r="P8" i="228"/>
  <c r="O8" i="228"/>
  <c r="N8" i="228"/>
  <c r="M8" i="228"/>
  <c r="L8" i="228"/>
  <c r="K8" i="228"/>
  <c r="J8" i="228"/>
  <c r="I8" i="228"/>
  <c r="H8" i="228"/>
  <c r="G8" i="228"/>
  <c r="F8" i="228"/>
  <c r="E8" i="228"/>
  <c r="D8" i="228"/>
  <c r="AQ7" i="228"/>
  <c r="AP7" i="228"/>
  <c r="AO7" i="228"/>
  <c r="AN7" i="228"/>
  <c r="AM7" i="228"/>
  <c r="AL7" i="228"/>
  <c r="AK7" i="228"/>
  <c r="AJ7" i="228"/>
  <c r="AI7" i="228"/>
  <c r="AH7" i="228"/>
  <c r="AG7" i="228"/>
  <c r="AF7" i="228"/>
  <c r="AE7" i="228"/>
  <c r="AD7" i="228"/>
  <c r="AC7" i="228"/>
  <c r="AB7" i="228"/>
  <c r="AA7" i="228"/>
  <c r="Z7" i="228"/>
  <c r="Y7" i="228"/>
  <c r="X7" i="228"/>
  <c r="W7" i="228"/>
  <c r="V7" i="228"/>
  <c r="U7" i="228"/>
  <c r="T7" i="228"/>
  <c r="S7" i="228"/>
  <c r="R7" i="228"/>
  <c r="Q7" i="228"/>
  <c r="P7" i="228"/>
  <c r="O7" i="228"/>
  <c r="N7" i="228"/>
  <c r="M7" i="228"/>
  <c r="L7" i="228"/>
  <c r="K7" i="228"/>
  <c r="J7" i="228"/>
  <c r="I7" i="228"/>
  <c r="H7" i="228"/>
  <c r="G7" i="228"/>
  <c r="F7" i="228"/>
  <c r="E7" i="228"/>
  <c r="D7" i="228"/>
  <c r="AN6" i="228"/>
  <c r="AM6" i="228"/>
  <c r="AM3" i="228" s="1"/>
  <c r="AL6" i="228"/>
  <c r="AL3" i="228" s="1"/>
  <c r="AN3" i="228"/>
  <c r="AG3" i="228"/>
  <c r="AG212" i="228" s="1"/>
  <c r="AF3" i="228"/>
  <c r="AF177" i="228" s="1"/>
  <c r="AE3" i="228"/>
  <c r="AE189" i="228" s="1"/>
  <c r="AD3" i="228"/>
  <c r="AD201" i="228" s="1"/>
  <c r="AC3" i="228"/>
  <c r="AC204" i="228" s="1"/>
  <c r="AB3" i="228"/>
  <c r="AB167" i="228" s="1"/>
  <c r="AA3" i="228"/>
  <c r="AA160" i="228" s="1"/>
  <c r="Z3" i="228"/>
  <c r="Y3" i="228"/>
  <c r="Y172" i="228" s="1"/>
  <c r="X3" i="228"/>
  <c r="X182" i="228" s="1"/>
  <c r="W3" i="228"/>
  <c r="W216" i="228" s="1"/>
  <c r="V3" i="228"/>
  <c r="V212" i="228" s="1"/>
  <c r="U3" i="228"/>
  <c r="U180" i="228" s="1"/>
  <c r="T3" i="228"/>
  <c r="T178" i="228" s="1"/>
  <c r="S3" i="228"/>
  <c r="S219" i="228" s="1"/>
  <c r="R3" i="228"/>
  <c r="Q3" i="228"/>
  <c r="Q224" i="228" s="1"/>
  <c r="P3" i="228"/>
  <c r="P187" i="228" s="1"/>
  <c r="O3" i="228"/>
  <c r="O216" i="228" s="1"/>
  <c r="N3" i="228"/>
  <c r="N177" i="228" s="1"/>
  <c r="M3" i="228"/>
  <c r="M235" i="228" s="1"/>
  <c r="L3" i="228"/>
  <c r="L177" i="228" s="1"/>
  <c r="K3" i="228"/>
  <c r="K166" i="228" s="1"/>
  <c r="J3" i="228"/>
  <c r="J158" i="228" s="1"/>
  <c r="I3" i="228"/>
  <c r="I195" i="228" s="1"/>
  <c r="H3" i="228"/>
  <c r="G3" i="228"/>
  <c r="G168" i="228" s="1"/>
  <c r="F3" i="228"/>
  <c r="F189" i="228" s="1"/>
  <c r="E3" i="228"/>
  <c r="E223" i="228" s="1"/>
  <c r="D3" i="228"/>
  <c r="D174" i="228" s="1"/>
  <c r="AM247" i="228" l="1"/>
  <c r="AM239" i="228"/>
  <c r="AM252" i="228"/>
  <c r="AM246" i="228"/>
  <c r="AM240" i="228"/>
  <c r="AM233" i="228"/>
  <c r="AM225" i="228"/>
  <c r="AM217" i="228"/>
  <c r="AM250" i="228"/>
  <c r="AM244" i="228"/>
  <c r="AM241" i="228"/>
  <c r="AM249" i="228"/>
  <c r="AM235" i="228"/>
  <c r="AM229" i="228"/>
  <c r="AM223" i="228"/>
  <c r="AM210" i="228"/>
  <c r="AM202" i="228"/>
  <c r="AM194" i="228"/>
  <c r="AM186" i="228"/>
  <c r="AM178" i="228"/>
  <c r="AM243" i="228"/>
  <c r="AM242" i="228"/>
  <c r="AM230" i="228"/>
  <c r="AM248" i="228"/>
  <c r="AM238" i="228"/>
  <c r="AM236" i="228"/>
  <c r="AM227" i="228"/>
  <c r="AM224" i="228"/>
  <c r="AM232" i="228"/>
  <c r="AM222" i="228"/>
  <c r="AM215" i="228"/>
  <c r="AM209" i="228"/>
  <c r="AM203" i="228"/>
  <c r="AM197" i="228"/>
  <c r="AM251" i="228"/>
  <c r="AM228" i="228"/>
  <c r="AM216" i="228"/>
  <c r="AM199" i="228"/>
  <c r="AM193" i="228"/>
  <c r="AM226" i="228"/>
  <c r="AM211" i="228"/>
  <c r="AM205" i="228"/>
  <c r="AM221" i="228"/>
  <c r="AM214" i="228"/>
  <c r="AM206" i="228"/>
  <c r="AM201" i="228"/>
  <c r="AM196" i="228"/>
  <c r="AM192" i="228"/>
  <c r="AM189" i="228"/>
  <c r="AM185" i="228"/>
  <c r="AM179" i="228"/>
  <c r="AM177" i="228"/>
  <c r="AM169" i="228"/>
  <c r="AM198" i="228"/>
  <c r="AM171" i="228"/>
  <c r="AM163" i="228"/>
  <c r="AM213" i="228"/>
  <c r="AM208" i="228"/>
  <c r="AM200" i="228"/>
  <c r="AM195" i="228"/>
  <c r="AM187" i="228"/>
  <c r="AM181" i="228"/>
  <c r="AM176" i="228"/>
  <c r="AM231" i="228"/>
  <c r="AM204" i="228"/>
  <c r="AM219" i="228"/>
  <c r="AM161" i="228"/>
  <c r="AM218" i="228"/>
  <c r="AM207" i="228"/>
  <c r="AM190" i="228"/>
  <c r="AM174" i="228"/>
  <c r="AM167" i="228"/>
  <c r="AM245" i="228"/>
  <c r="AM188" i="228"/>
  <c r="AM183" i="228"/>
  <c r="AM170" i="228"/>
  <c r="AM237" i="228"/>
  <c r="AM234" i="228"/>
  <c r="AM220" i="228"/>
  <c r="AM182" i="228"/>
  <c r="AM180" i="228"/>
  <c r="AM175" i="228"/>
  <c r="AM172" i="228"/>
  <c r="AM168" i="228"/>
  <c r="AM166" i="228"/>
  <c r="AM165" i="228"/>
  <c r="AM164" i="228"/>
  <c r="AM212" i="228"/>
  <c r="AM160" i="228"/>
  <c r="AM184" i="228"/>
  <c r="AM42" i="228"/>
  <c r="AM191" i="228"/>
  <c r="AM162" i="228"/>
  <c r="AM46" i="228"/>
  <c r="AM43" i="228"/>
  <c r="AM159" i="228"/>
  <c r="AM44" i="228"/>
  <c r="AM158" i="228"/>
  <c r="AM173" i="228"/>
  <c r="AM45" i="228"/>
  <c r="AI251" i="228"/>
  <c r="AI243" i="228"/>
  <c r="AI249" i="228"/>
  <c r="AI234" i="228"/>
  <c r="AI226" i="228"/>
  <c r="AI218" i="228"/>
  <c r="AI248" i="228"/>
  <c r="AI245" i="228"/>
  <c r="AI250" i="228"/>
  <c r="AI236" i="228"/>
  <c r="AI233" i="228"/>
  <c r="AI227" i="228"/>
  <c r="AI221" i="228"/>
  <c r="AI214" i="228"/>
  <c r="AI206" i="228"/>
  <c r="AI198" i="228"/>
  <c r="AI190" i="228"/>
  <c r="AI182" i="228"/>
  <c r="AI247" i="228"/>
  <c r="AI244" i="228"/>
  <c r="AI252" i="228"/>
  <c r="AI242" i="228"/>
  <c r="AI241" i="228"/>
  <c r="AI237" i="228"/>
  <c r="AI235" i="228"/>
  <c r="AI228" i="228"/>
  <c r="AI225" i="228"/>
  <c r="AI222" i="228"/>
  <c r="AI246" i="228"/>
  <c r="AI238" i="228"/>
  <c r="AI231" i="228"/>
  <c r="AI212" i="228"/>
  <c r="AI195" i="228"/>
  <c r="AI232" i="228"/>
  <c r="AI223" i="228"/>
  <c r="AI208" i="228"/>
  <c r="AI202" i="228"/>
  <c r="AI196" i="228"/>
  <c r="AI203" i="228"/>
  <c r="AI197" i="228"/>
  <c r="AI220" i="228"/>
  <c r="AI219" i="228"/>
  <c r="AI207" i="228"/>
  <c r="AI188" i="228"/>
  <c r="AI170" i="228"/>
  <c r="AI217" i="228"/>
  <c r="AI192" i="228"/>
  <c r="AI184" i="228"/>
  <c r="AI178" i="228"/>
  <c r="AI172" i="228"/>
  <c r="AI164" i="228"/>
  <c r="AI230" i="228"/>
  <c r="AI229" i="228"/>
  <c r="AI216" i="228"/>
  <c r="AI211" i="228"/>
  <c r="AI201" i="228"/>
  <c r="AI189" i="228"/>
  <c r="AI179" i="228"/>
  <c r="AI177" i="228"/>
  <c r="AI185" i="228"/>
  <c r="AI210" i="228"/>
  <c r="AI204" i="228"/>
  <c r="AI200" i="228"/>
  <c r="AI193" i="228"/>
  <c r="AI176" i="228"/>
  <c r="AI159" i="228"/>
  <c r="AI194" i="228"/>
  <c r="AI168" i="228"/>
  <c r="AI161" i="228"/>
  <c r="AI224" i="228"/>
  <c r="AI171" i="228"/>
  <c r="AI183" i="228"/>
  <c r="AI240" i="228"/>
  <c r="AI187" i="228"/>
  <c r="AI173" i="228"/>
  <c r="AI215" i="228"/>
  <c r="AI199" i="228"/>
  <c r="AI186" i="228"/>
  <c r="AI180" i="228"/>
  <c r="AI175" i="228"/>
  <c r="AI169" i="228"/>
  <c r="AI167" i="228"/>
  <c r="AI239" i="228"/>
  <c r="AI166" i="228"/>
  <c r="AI165" i="228"/>
  <c r="AI163" i="228"/>
  <c r="AI213" i="228"/>
  <c r="AI209" i="228"/>
  <c r="AI174" i="228"/>
  <c r="AI205" i="228"/>
  <c r="AI160" i="228"/>
  <c r="AI46" i="228"/>
  <c r="AI45" i="228"/>
  <c r="AI44" i="228"/>
  <c r="AI43" i="228"/>
  <c r="AI42" i="228"/>
  <c r="AI191" i="228"/>
  <c r="AI162" i="228"/>
  <c r="AI181" i="228"/>
  <c r="AI158" i="228"/>
  <c r="AK245" i="228"/>
  <c r="AK237" i="228"/>
  <c r="AK239" i="228"/>
  <c r="AK231" i="228"/>
  <c r="AK223" i="228"/>
  <c r="AK236" i="228"/>
  <c r="AK232" i="228"/>
  <c r="AK244" i="228"/>
  <c r="AK241" i="228"/>
  <c r="AK228" i="228"/>
  <c r="AK222" i="228"/>
  <c r="AK216" i="228"/>
  <c r="AK208" i="228"/>
  <c r="AK200" i="228"/>
  <c r="AK192" i="228"/>
  <c r="AK184" i="228"/>
  <c r="AK177" i="228"/>
  <c r="AK176" i="228"/>
  <c r="AK175" i="228"/>
  <c r="AK174" i="228"/>
  <c r="AK173" i="228"/>
  <c r="AK172" i="228"/>
  <c r="AK171" i="228"/>
  <c r="AK170" i="228"/>
  <c r="AK169" i="228"/>
  <c r="AK168" i="228"/>
  <c r="AK167" i="228"/>
  <c r="AK166" i="228"/>
  <c r="AK165" i="228"/>
  <c r="AK164" i="228"/>
  <c r="AK163" i="228"/>
  <c r="AK162" i="228"/>
  <c r="AK161" i="228"/>
  <c r="AK160" i="228"/>
  <c r="AK159" i="228"/>
  <c r="AK158" i="228"/>
  <c r="AK252" i="228"/>
  <c r="AK243" i="228"/>
  <c r="AK234" i="228"/>
  <c r="AK226" i="228"/>
  <c r="AK251" i="228"/>
  <c r="AK225" i="228"/>
  <c r="AK250" i="228"/>
  <c r="AK249" i="228"/>
  <c r="AK229" i="228"/>
  <c r="AK220" i="228"/>
  <c r="AK217" i="228"/>
  <c r="AK202" i="228"/>
  <c r="AK196" i="228"/>
  <c r="AK190" i="228"/>
  <c r="AK248" i="228"/>
  <c r="AK215" i="228"/>
  <c r="AK209" i="228"/>
  <c r="AK203" i="228"/>
  <c r="AK233" i="228"/>
  <c r="AK227" i="228"/>
  <c r="AK219" i="228"/>
  <c r="AK210" i="228"/>
  <c r="AK204" i="228"/>
  <c r="AK198" i="228"/>
  <c r="AK191" i="228"/>
  <c r="AK178" i="228"/>
  <c r="AK230" i="228"/>
  <c r="AK211" i="228"/>
  <c r="AK206" i="228"/>
  <c r="AK201" i="228"/>
  <c r="AK193" i="228"/>
  <c r="AK185" i="228"/>
  <c r="AK179" i="228"/>
  <c r="AK194" i="228"/>
  <c r="AK186" i="228"/>
  <c r="AK180" i="228"/>
  <c r="AK246" i="228"/>
  <c r="AK242" i="228"/>
  <c r="AK240" i="228"/>
  <c r="AK214" i="228"/>
  <c r="AK212" i="228"/>
  <c r="AK187" i="228"/>
  <c r="AK182" i="228"/>
  <c r="AK238" i="228"/>
  <c r="AK224" i="228"/>
  <c r="AK205" i="228"/>
  <c r="AK181" i="228"/>
  <c r="AK247" i="228"/>
  <c r="AK218" i="228"/>
  <c r="AK213" i="228"/>
  <c r="AK199" i="228"/>
  <c r="AK197" i="228"/>
  <c r="AK195" i="228"/>
  <c r="AK189" i="228"/>
  <c r="AK207" i="228"/>
  <c r="AK221" i="228"/>
  <c r="AK46" i="228"/>
  <c r="AK45" i="228"/>
  <c r="AK44" i="228"/>
  <c r="AK43" i="228"/>
  <c r="AK42" i="228"/>
  <c r="AK188" i="228"/>
  <c r="AK183" i="228"/>
  <c r="AK235" i="228"/>
  <c r="AQ246" i="228"/>
  <c r="AQ238" i="228"/>
  <c r="AQ248" i="228"/>
  <c r="AQ242" i="228"/>
  <c r="AQ236" i="228"/>
  <c r="AQ229" i="228"/>
  <c r="AQ221" i="228"/>
  <c r="AQ252" i="228"/>
  <c r="AQ249" i="228"/>
  <c r="AQ243" i="228"/>
  <c r="AQ230" i="228"/>
  <c r="AQ251" i="228"/>
  <c r="AQ226" i="228"/>
  <c r="AQ220" i="228"/>
  <c r="AQ209" i="228"/>
  <c r="AQ201" i="228"/>
  <c r="AQ193" i="228"/>
  <c r="AQ185" i="228"/>
  <c r="AQ245" i="228"/>
  <c r="AQ250" i="228"/>
  <c r="AQ241" i="228"/>
  <c r="AQ227" i="228"/>
  <c r="AQ232" i="228"/>
  <c r="AQ247" i="228"/>
  <c r="AQ233" i="228"/>
  <c r="AQ223" i="228"/>
  <c r="AQ228" i="228"/>
  <c r="AQ211" i="228"/>
  <c r="AQ205" i="228"/>
  <c r="AQ199" i="228"/>
  <c r="AQ244" i="228"/>
  <c r="AQ237" i="228"/>
  <c r="AQ225" i="228"/>
  <c r="AQ212" i="228"/>
  <c r="AQ195" i="228"/>
  <c r="AQ189" i="228"/>
  <c r="AQ224" i="228"/>
  <c r="AQ213" i="228"/>
  <c r="AQ207" i="228"/>
  <c r="AQ231" i="228"/>
  <c r="AQ216" i="228"/>
  <c r="AQ208" i="228"/>
  <c r="AQ203" i="228"/>
  <c r="AQ198" i="228"/>
  <c r="AQ194" i="228"/>
  <c r="AQ187" i="228"/>
  <c r="AQ181" i="228"/>
  <c r="AQ173" i="228"/>
  <c r="AQ165" i="228"/>
  <c r="AQ200" i="228"/>
  <c r="AQ188" i="228"/>
  <c r="AQ175" i="228"/>
  <c r="AQ167" i="228"/>
  <c r="AQ159" i="228"/>
  <c r="AQ215" i="228"/>
  <c r="AQ210" i="228"/>
  <c r="AQ202" i="228"/>
  <c r="AQ197" i="228"/>
  <c r="AQ190" i="228"/>
  <c r="AQ183" i="228"/>
  <c r="AQ240" i="228"/>
  <c r="AQ235" i="228"/>
  <c r="AQ219" i="228"/>
  <c r="AQ170" i="228"/>
  <c r="AQ163" i="228"/>
  <c r="AQ158" i="228"/>
  <c r="AQ222" i="228"/>
  <c r="AQ191" i="228"/>
  <c r="AQ169" i="228"/>
  <c r="AQ217" i="228"/>
  <c r="AQ172" i="228"/>
  <c r="AQ160" i="228"/>
  <c r="AQ206" i="228"/>
  <c r="AQ166" i="228"/>
  <c r="AQ164" i="228"/>
  <c r="AQ218" i="228"/>
  <c r="AQ186" i="228"/>
  <c r="AQ176" i="228"/>
  <c r="AQ239" i="228"/>
  <c r="AQ196" i="228"/>
  <c r="AQ179" i="228"/>
  <c r="AQ177" i="228"/>
  <c r="AQ204" i="228"/>
  <c r="AQ184" i="228"/>
  <c r="AQ162" i="228"/>
  <c r="AQ234" i="228"/>
  <c r="AQ192" i="228"/>
  <c r="AQ161" i="228"/>
  <c r="AQ182" i="228"/>
  <c r="AQ171" i="228"/>
  <c r="AQ180" i="228"/>
  <c r="AQ46" i="228"/>
  <c r="AQ45" i="228"/>
  <c r="AQ44" i="228"/>
  <c r="AQ43" i="228"/>
  <c r="AQ42" i="228"/>
  <c r="AQ178" i="228"/>
  <c r="AQ168" i="228"/>
  <c r="AQ214" i="228"/>
  <c r="AQ174" i="228"/>
  <c r="AJ248" i="228"/>
  <c r="AJ240" i="228"/>
  <c r="AJ235" i="228"/>
  <c r="AJ234" i="228"/>
  <c r="AJ233" i="228"/>
  <c r="AJ232" i="228"/>
  <c r="AJ231" i="228"/>
  <c r="AJ230" i="228"/>
  <c r="AJ229" i="228"/>
  <c r="AJ228" i="228"/>
  <c r="AJ227" i="228"/>
  <c r="AJ226" i="228"/>
  <c r="AJ225" i="228"/>
  <c r="AJ224" i="228"/>
  <c r="AJ223" i="228"/>
  <c r="AJ222" i="228"/>
  <c r="AJ221" i="228"/>
  <c r="AJ220" i="228"/>
  <c r="AJ219" i="228"/>
  <c r="AJ218" i="228"/>
  <c r="AJ217" i="228"/>
  <c r="AJ250" i="228"/>
  <c r="AJ244" i="228"/>
  <c r="AJ238" i="228"/>
  <c r="AJ242" i="228"/>
  <c r="AJ239" i="228"/>
  <c r="AJ247" i="228"/>
  <c r="AJ211" i="228"/>
  <c r="AJ203" i="228"/>
  <c r="AJ195" i="228"/>
  <c r="AJ187" i="228"/>
  <c r="AJ179" i="228"/>
  <c r="AJ241" i="228"/>
  <c r="AJ251" i="228"/>
  <c r="AJ252" i="228"/>
  <c r="AJ213" i="228"/>
  <c r="AJ207" i="228"/>
  <c r="AJ201" i="228"/>
  <c r="AJ245" i="228"/>
  <c r="AJ214" i="228"/>
  <c r="AJ197" i="228"/>
  <c r="AJ191" i="228"/>
  <c r="AJ215" i="228"/>
  <c r="AJ209" i="228"/>
  <c r="AJ212" i="228"/>
  <c r="AJ204" i="228"/>
  <c r="AJ199" i="228"/>
  <c r="AJ190" i="228"/>
  <c r="AJ183" i="228"/>
  <c r="AJ175" i="228"/>
  <c r="AJ167" i="228"/>
  <c r="AJ216" i="228"/>
  <c r="AJ196" i="228"/>
  <c r="AJ189" i="228"/>
  <c r="AJ177" i="228"/>
  <c r="AJ169" i="228"/>
  <c r="AJ161" i="228"/>
  <c r="AJ249" i="228"/>
  <c r="AJ243" i="228"/>
  <c r="AJ206" i="228"/>
  <c r="AJ198" i="228"/>
  <c r="AJ193" i="228"/>
  <c r="AJ185" i="228"/>
  <c r="AJ237" i="228"/>
  <c r="AJ210" i="228"/>
  <c r="AJ208" i="228"/>
  <c r="AJ200" i="228"/>
  <c r="AJ246" i="228"/>
  <c r="AJ202" i="228"/>
  <c r="AJ172" i="228"/>
  <c r="AJ165" i="228"/>
  <c r="AJ160" i="228"/>
  <c r="AJ184" i="228"/>
  <c r="AJ171" i="228"/>
  <c r="AJ164" i="228"/>
  <c r="AJ205" i="228"/>
  <c r="AJ186" i="228"/>
  <c r="AJ181" i="228"/>
  <c r="AJ174" i="228"/>
  <c r="AJ162" i="228"/>
  <c r="AJ192" i="228"/>
  <c r="AJ188" i="228"/>
  <c r="AJ173" i="228"/>
  <c r="AJ194" i="228"/>
  <c r="AJ180" i="228"/>
  <c r="AJ178" i="228"/>
  <c r="AJ170" i="228"/>
  <c r="AJ159" i="228"/>
  <c r="AJ236" i="228"/>
  <c r="AJ182" i="228"/>
  <c r="AJ168" i="228"/>
  <c r="AJ166" i="228"/>
  <c r="AJ163" i="228"/>
  <c r="AJ176" i="228"/>
  <c r="AJ158" i="228"/>
  <c r="AJ46" i="228"/>
  <c r="AJ45" i="228"/>
  <c r="AJ44" i="228"/>
  <c r="AJ43" i="228"/>
  <c r="AJ42" i="228"/>
  <c r="AH246" i="228"/>
  <c r="AH238" i="228"/>
  <c r="AH243" i="228"/>
  <c r="AH237" i="228"/>
  <c r="AH229" i="228"/>
  <c r="AH221" i="228"/>
  <c r="AH216" i="228"/>
  <c r="AH215" i="228"/>
  <c r="AH214" i="228"/>
  <c r="AH213" i="228"/>
  <c r="AH212" i="228"/>
  <c r="AH211" i="228"/>
  <c r="AH210" i="228"/>
  <c r="AH209" i="228"/>
  <c r="AH208" i="228"/>
  <c r="AH207" i="228"/>
  <c r="AH206" i="228"/>
  <c r="AH205" i="228"/>
  <c r="AH204" i="228"/>
  <c r="AH203" i="228"/>
  <c r="AH202" i="228"/>
  <c r="AH201" i="228"/>
  <c r="AH200" i="228"/>
  <c r="AH199" i="228"/>
  <c r="AH198" i="228"/>
  <c r="AH197" i="228"/>
  <c r="AH196" i="228"/>
  <c r="AH195" i="228"/>
  <c r="AH194" i="228"/>
  <c r="AH193" i="228"/>
  <c r="AH192" i="228"/>
  <c r="AH191" i="228"/>
  <c r="AH190" i="228"/>
  <c r="AH189" i="228"/>
  <c r="AH188" i="228"/>
  <c r="AH187" i="228"/>
  <c r="AH186" i="228"/>
  <c r="AH185" i="228"/>
  <c r="AH184" i="228"/>
  <c r="AH183" i="228"/>
  <c r="AH182" i="228"/>
  <c r="AH181" i="228"/>
  <c r="AH180" i="228"/>
  <c r="AH179" i="228"/>
  <c r="AH178" i="228"/>
  <c r="AH251" i="228"/>
  <c r="AH231" i="228"/>
  <c r="AH242" i="228"/>
  <c r="AH239" i="228"/>
  <c r="AH232" i="228"/>
  <c r="AH250" i="228"/>
  <c r="AH245" i="228"/>
  <c r="AH244" i="228"/>
  <c r="AH233" i="228"/>
  <c r="AH252" i="228"/>
  <c r="AH241" i="228"/>
  <c r="AH235" i="228"/>
  <c r="AH228" i="228"/>
  <c r="AH249" i="228"/>
  <c r="AH240" i="228"/>
  <c r="AH236" i="228"/>
  <c r="AH222" i="228"/>
  <c r="AH220" i="228"/>
  <c r="AH217" i="228"/>
  <c r="AH248" i="228"/>
  <c r="AH223" i="228"/>
  <c r="AH247" i="228"/>
  <c r="AH224" i="228"/>
  <c r="AH173" i="228"/>
  <c r="AH165" i="228"/>
  <c r="AH226" i="228"/>
  <c r="AH218" i="228"/>
  <c r="AH175" i="228"/>
  <c r="AH167" i="228"/>
  <c r="AH159" i="228"/>
  <c r="AH234" i="228"/>
  <c r="AH227" i="228"/>
  <c r="AH169" i="228"/>
  <c r="AH158" i="228"/>
  <c r="AH177" i="228"/>
  <c r="AH160" i="228"/>
  <c r="AH225" i="228"/>
  <c r="AH168" i="228"/>
  <c r="AH164" i="228"/>
  <c r="AH161" i="228"/>
  <c r="AH174" i="228"/>
  <c r="AH162" i="228"/>
  <c r="AH172" i="228"/>
  <c r="AH171" i="228"/>
  <c r="AH170" i="228"/>
  <c r="AH230" i="228"/>
  <c r="AH166" i="228"/>
  <c r="AH219" i="228"/>
  <c r="AH163" i="228"/>
  <c r="AH46" i="228"/>
  <c r="AH45" i="228"/>
  <c r="AH44" i="228"/>
  <c r="AH43" i="228"/>
  <c r="AH42" i="228"/>
  <c r="AH176" i="228"/>
  <c r="AP249" i="228"/>
  <c r="AP241" i="228"/>
  <c r="AP247" i="228"/>
  <c r="AP232" i="228"/>
  <c r="AP224" i="228"/>
  <c r="AP216" i="228"/>
  <c r="AP215" i="228"/>
  <c r="AP214" i="228"/>
  <c r="AP213" i="228"/>
  <c r="AP212" i="228"/>
  <c r="AP211" i="228"/>
  <c r="AP210" i="228"/>
  <c r="AP209" i="228"/>
  <c r="AP208" i="228"/>
  <c r="AP207" i="228"/>
  <c r="AP206" i="228"/>
  <c r="AP205" i="228"/>
  <c r="AP204" i="228"/>
  <c r="AP203" i="228"/>
  <c r="AP202" i="228"/>
  <c r="AP201" i="228"/>
  <c r="AP200" i="228"/>
  <c r="AP199" i="228"/>
  <c r="AP198" i="228"/>
  <c r="AP197" i="228"/>
  <c r="AP196" i="228"/>
  <c r="AP195" i="228"/>
  <c r="AP194" i="228"/>
  <c r="AP193" i="228"/>
  <c r="AP192" i="228"/>
  <c r="AP191" i="228"/>
  <c r="AP190" i="228"/>
  <c r="AP189" i="228"/>
  <c r="AP188" i="228"/>
  <c r="AP187" i="228"/>
  <c r="AP186" i="228"/>
  <c r="AP185" i="228"/>
  <c r="AP184" i="228"/>
  <c r="AP183" i="228"/>
  <c r="AP182" i="228"/>
  <c r="AP181" i="228"/>
  <c r="AP180" i="228"/>
  <c r="AP179" i="228"/>
  <c r="AP178" i="228"/>
  <c r="AP235" i="228"/>
  <c r="AP240" i="228"/>
  <c r="AP237" i="228"/>
  <c r="AP231" i="228"/>
  <c r="AP225" i="228"/>
  <c r="AP219" i="228"/>
  <c r="AP251" i="228"/>
  <c r="AP248" i="228"/>
  <c r="AP252" i="228"/>
  <c r="AP229" i="228"/>
  <c r="AP238" i="228"/>
  <c r="AP236" i="228"/>
  <c r="AP226" i="228"/>
  <c r="AP233" i="228"/>
  <c r="AP239" i="228"/>
  <c r="AP234" i="228"/>
  <c r="AP218" i="228"/>
  <c r="AP244" i="228"/>
  <c r="AP242" i="228"/>
  <c r="AP222" i="228"/>
  <c r="AP176" i="228"/>
  <c r="AP168" i="228"/>
  <c r="AP170" i="228"/>
  <c r="AP162" i="228"/>
  <c r="AP250" i="228"/>
  <c r="AP175" i="228"/>
  <c r="AP228" i="228"/>
  <c r="AP174" i="228"/>
  <c r="AP245" i="228"/>
  <c r="AP173" i="228"/>
  <c r="AP166" i="228"/>
  <c r="AP159" i="228"/>
  <c r="AP243" i="228"/>
  <c r="AP221" i="228"/>
  <c r="AP220" i="228"/>
  <c r="AP169" i="228"/>
  <c r="AP167" i="228"/>
  <c r="AP165" i="228"/>
  <c r="AP223" i="228"/>
  <c r="AP164" i="228"/>
  <c r="AP158" i="228"/>
  <c r="AP230" i="228"/>
  <c r="AP163" i="228"/>
  <c r="AP246" i="228"/>
  <c r="AP227" i="228"/>
  <c r="AP177" i="228"/>
  <c r="AP160" i="228"/>
  <c r="AP161" i="228"/>
  <c r="AP172" i="228"/>
  <c r="AP171" i="228"/>
  <c r="AP46" i="228"/>
  <c r="AP45" i="228"/>
  <c r="AP44" i="228"/>
  <c r="AP43" i="228"/>
  <c r="AP42" i="228"/>
  <c r="AP217" i="228"/>
  <c r="AL250" i="228"/>
  <c r="AL242" i="228"/>
  <c r="AL251" i="228"/>
  <c r="AL245" i="228"/>
  <c r="AL228" i="228"/>
  <c r="AL220" i="228"/>
  <c r="AL247" i="228"/>
  <c r="AL233" i="228"/>
  <c r="AL252" i="228"/>
  <c r="AL238" i="228"/>
  <c r="AL234" i="228"/>
  <c r="AL217" i="228"/>
  <c r="AL213" i="228"/>
  <c r="AL205" i="228"/>
  <c r="AL197" i="228"/>
  <c r="AL189" i="228"/>
  <c r="AL181" i="228"/>
  <c r="AL249" i="228"/>
  <c r="AL246" i="228"/>
  <c r="AL239" i="228"/>
  <c r="AL237" i="228"/>
  <c r="AL235" i="228"/>
  <c r="AL229" i="228"/>
  <c r="AL240" i="228"/>
  <c r="AL230" i="228"/>
  <c r="AL236" i="228"/>
  <c r="AL221" i="228"/>
  <c r="AL214" i="228"/>
  <c r="AL208" i="228"/>
  <c r="AL191" i="228"/>
  <c r="AL227" i="228"/>
  <c r="AL219" i="228"/>
  <c r="AL210" i="228"/>
  <c r="AL204" i="228"/>
  <c r="AL198" i="228"/>
  <c r="AL192" i="228"/>
  <c r="AL241" i="228"/>
  <c r="AL216" i="228"/>
  <c r="AL199" i="228"/>
  <c r="AL218" i="228"/>
  <c r="AL209" i="228"/>
  <c r="AL184" i="228"/>
  <c r="AL172" i="228"/>
  <c r="AL164" i="228"/>
  <c r="AL243" i="228"/>
  <c r="AL231" i="228"/>
  <c r="AL222" i="228"/>
  <c r="AL194" i="228"/>
  <c r="AL186" i="228"/>
  <c r="AL180" i="228"/>
  <c r="AL174" i="228"/>
  <c r="AL166" i="228"/>
  <c r="AL244" i="228"/>
  <c r="AL225" i="228"/>
  <c r="AL223" i="228"/>
  <c r="AL203" i="228"/>
  <c r="AL248" i="228"/>
  <c r="AL212" i="228"/>
  <c r="AL206" i="228"/>
  <c r="AL202" i="228"/>
  <c r="AL196" i="228"/>
  <c r="AL193" i="228"/>
  <c r="AL187" i="228"/>
  <c r="AL168" i="228"/>
  <c r="AL232" i="228"/>
  <c r="AL195" i="228"/>
  <c r="AL162" i="228"/>
  <c r="AL215" i="228"/>
  <c r="AL211" i="228"/>
  <c r="AL207" i="228"/>
  <c r="AL201" i="228"/>
  <c r="AL190" i="228"/>
  <c r="AL167" i="228"/>
  <c r="AL163" i="228"/>
  <c r="AL178" i="228"/>
  <c r="AL171" i="228"/>
  <c r="AL170" i="228"/>
  <c r="AL159" i="228"/>
  <c r="AL182" i="228"/>
  <c r="AL175" i="228"/>
  <c r="AL169" i="228"/>
  <c r="AL161" i="228"/>
  <c r="AL176" i="228"/>
  <c r="AL165" i="228"/>
  <c r="AL158" i="228"/>
  <c r="AL200" i="228"/>
  <c r="AL185" i="228"/>
  <c r="AL226" i="228"/>
  <c r="AL177" i="228"/>
  <c r="AL224" i="228"/>
  <c r="AL160" i="228"/>
  <c r="AL46" i="228"/>
  <c r="AL188" i="228"/>
  <c r="AL179" i="228"/>
  <c r="AL44" i="228"/>
  <c r="AL42" i="228"/>
  <c r="AL183" i="228"/>
  <c r="AL173" i="228"/>
  <c r="AL45" i="228"/>
  <c r="AL43" i="228"/>
  <c r="AO252" i="228"/>
  <c r="AO251" i="228"/>
  <c r="AO250" i="228"/>
  <c r="AO249" i="228"/>
  <c r="AO248" i="228"/>
  <c r="AO247" i="228"/>
  <c r="AO246" i="228"/>
  <c r="AO245" i="228"/>
  <c r="AO244" i="228"/>
  <c r="AO243" i="228"/>
  <c r="AO242" i="228"/>
  <c r="AO241" i="228"/>
  <c r="AO240" i="228"/>
  <c r="AO239" i="228"/>
  <c r="AO238" i="228"/>
  <c r="AO237" i="228"/>
  <c r="AO236" i="228"/>
  <c r="AO235" i="228"/>
  <c r="AO227" i="228"/>
  <c r="AO219" i="228"/>
  <c r="AO229" i="228"/>
  <c r="AO230" i="228"/>
  <c r="AO212" i="228"/>
  <c r="AO204" i="228"/>
  <c r="AO196" i="228"/>
  <c r="AO188" i="228"/>
  <c r="AO180" i="228"/>
  <c r="AO228" i="228"/>
  <c r="AO231" i="228"/>
  <c r="AO224" i="228"/>
  <c r="AO232" i="228"/>
  <c r="AO216" i="228"/>
  <c r="AO210" i="228"/>
  <c r="AO193" i="228"/>
  <c r="AO206" i="228"/>
  <c r="AO200" i="228"/>
  <c r="AO194" i="228"/>
  <c r="AO234" i="228"/>
  <c r="AO225" i="228"/>
  <c r="AO218" i="228"/>
  <c r="AO201" i="228"/>
  <c r="AO195" i="228"/>
  <c r="AO226" i="228"/>
  <c r="AO217" i="228"/>
  <c r="AO211" i="228"/>
  <c r="AO186" i="228"/>
  <c r="AO171" i="228"/>
  <c r="AO163" i="228"/>
  <c r="AO223" i="228"/>
  <c r="AO182" i="228"/>
  <c r="AO173" i="228"/>
  <c r="AO165" i="228"/>
  <c r="AO205" i="228"/>
  <c r="AO184" i="228"/>
  <c r="AO190" i="228"/>
  <c r="AO167" i="228"/>
  <c r="AO215" i="228"/>
  <c r="AO213" i="228"/>
  <c r="AO209" i="228"/>
  <c r="AO203" i="228"/>
  <c r="AO199" i="228"/>
  <c r="AO183" i="228"/>
  <c r="AO178" i="228"/>
  <c r="AO175" i="228"/>
  <c r="AO158" i="228"/>
  <c r="AO222" i="228"/>
  <c r="AO191" i="228"/>
  <c r="AO166" i="228"/>
  <c r="AO159" i="228"/>
  <c r="AO214" i="228"/>
  <c r="AO198" i="228"/>
  <c r="AO187" i="228"/>
  <c r="AO168" i="228"/>
  <c r="AO161" i="228"/>
  <c r="AO207" i="228"/>
  <c r="AO233" i="228"/>
  <c r="AO221" i="228"/>
  <c r="AO185" i="228"/>
  <c r="AO176" i="228"/>
  <c r="AO164" i="228"/>
  <c r="AO160" i="228"/>
  <c r="AO208" i="228"/>
  <c r="AO181" i="228"/>
  <c r="AO179" i="228"/>
  <c r="AO189" i="228"/>
  <c r="AO177" i="228"/>
  <c r="AO174" i="228"/>
  <c r="AO220" i="228"/>
  <c r="AO202" i="228"/>
  <c r="AO192" i="228"/>
  <c r="AO170" i="228"/>
  <c r="AO162" i="228"/>
  <c r="AO197" i="228"/>
  <c r="AO172" i="228"/>
  <c r="AO46" i="228"/>
  <c r="AO45" i="228"/>
  <c r="AO44" i="228"/>
  <c r="AO43" i="228"/>
  <c r="AO42" i="228"/>
  <c r="AO169" i="228"/>
  <c r="AN252" i="228"/>
  <c r="AN244" i="228"/>
  <c r="AN236" i="228"/>
  <c r="AN241" i="228"/>
  <c r="AN230" i="228"/>
  <c r="AN222" i="228"/>
  <c r="AN238" i="228"/>
  <c r="AN234" i="228"/>
  <c r="AN228" i="228"/>
  <c r="AN246" i="228"/>
  <c r="AN243" i="228"/>
  <c r="AN224" i="228"/>
  <c r="AN218" i="228"/>
  <c r="AN215" i="228"/>
  <c r="AN207" i="228"/>
  <c r="AN199" i="228"/>
  <c r="AN191" i="228"/>
  <c r="AN183" i="228"/>
  <c r="AN251" i="228"/>
  <c r="AN225" i="228"/>
  <c r="AN250" i="228"/>
  <c r="AN249" i="228"/>
  <c r="AN248" i="228"/>
  <c r="AN240" i="228"/>
  <c r="AN227" i="228"/>
  <c r="AN231" i="228"/>
  <c r="AN221" i="228"/>
  <c r="AN245" i="228"/>
  <c r="AN242" i="228"/>
  <c r="AN223" i="228"/>
  <c r="AN219" i="228"/>
  <c r="AN204" i="228"/>
  <c r="AN198" i="228"/>
  <c r="AN192" i="228"/>
  <c r="AN233" i="228"/>
  <c r="AN226" i="228"/>
  <c r="AN211" i="228"/>
  <c r="AN205" i="228"/>
  <c r="AN247" i="228"/>
  <c r="AN239" i="228"/>
  <c r="AN237" i="228"/>
  <c r="AN229" i="228"/>
  <c r="AN212" i="228"/>
  <c r="AN206" i="228"/>
  <c r="AN200" i="228"/>
  <c r="AN232" i="228"/>
  <c r="AN193" i="228"/>
  <c r="AN180" i="228"/>
  <c r="AN174" i="228"/>
  <c r="AN166" i="228"/>
  <c r="AN213" i="228"/>
  <c r="AN208" i="228"/>
  <c r="AN203" i="228"/>
  <c r="AN195" i="228"/>
  <c r="AN187" i="228"/>
  <c r="AN181" i="228"/>
  <c r="AN176" i="228"/>
  <c r="AN168" i="228"/>
  <c r="AN160" i="228"/>
  <c r="AN188" i="228"/>
  <c r="AN182" i="228"/>
  <c r="AN216" i="228"/>
  <c r="AN214" i="228"/>
  <c r="AN235" i="228"/>
  <c r="AN194" i="228"/>
  <c r="AN184" i="228"/>
  <c r="AN179" i="228"/>
  <c r="AN177" i="228"/>
  <c r="AN171" i="228"/>
  <c r="AN164" i="228"/>
  <c r="AN162" i="228"/>
  <c r="AN201" i="228"/>
  <c r="AN197" i="228"/>
  <c r="AN189" i="228"/>
  <c r="AN186" i="228"/>
  <c r="AN170" i="228"/>
  <c r="AN163" i="228"/>
  <c r="AN209" i="228"/>
  <c r="AN178" i="228"/>
  <c r="AN175" i="228"/>
  <c r="AN173" i="228"/>
  <c r="AN158" i="228"/>
  <c r="AN210" i="228"/>
  <c r="AN202" i="228"/>
  <c r="AN169" i="228"/>
  <c r="AN167" i="228"/>
  <c r="AN165" i="228"/>
  <c r="AN161" i="228"/>
  <c r="AN185" i="228"/>
  <c r="AN196" i="228"/>
  <c r="AG158" i="228"/>
  <c r="G171" i="228"/>
  <c r="W172" i="228"/>
  <c r="R248" i="228"/>
  <c r="R240" i="228"/>
  <c r="R251" i="228"/>
  <c r="R231" i="228"/>
  <c r="R223" i="228"/>
  <c r="R216" i="228"/>
  <c r="R215" i="228"/>
  <c r="R214" i="228"/>
  <c r="R213" i="228"/>
  <c r="R212" i="228"/>
  <c r="R211" i="228"/>
  <c r="R210" i="228"/>
  <c r="R209" i="228"/>
  <c r="R208" i="228"/>
  <c r="R207" i="228"/>
  <c r="R206" i="228"/>
  <c r="R205" i="228"/>
  <c r="R204" i="228"/>
  <c r="R203" i="228"/>
  <c r="R202" i="228"/>
  <c r="R201" i="228"/>
  <c r="R200" i="228"/>
  <c r="R199" i="228"/>
  <c r="R198" i="228"/>
  <c r="R197" i="228"/>
  <c r="R196" i="228"/>
  <c r="R195" i="228"/>
  <c r="R194" i="228"/>
  <c r="R193" i="228"/>
  <c r="R192" i="228"/>
  <c r="R191" i="228"/>
  <c r="R190" i="228"/>
  <c r="R189" i="228"/>
  <c r="R188" i="228"/>
  <c r="R187" i="228"/>
  <c r="R186" i="228"/>
  <c r="R185" i="228"/>
  <c r="R184" i="228"/>
  <c r="R183" i="228"/>
  <c r="R182" i="228"/>
  <c r="R181" i="228"/>
  <c r="R180" i="228"/>
  <c r="R179" i="228"/>
  <c r="R252" i="228"/>
  <c r="R238" i="228"/>
  <c r="R243" i="228"/>
  <c r="R237" i="228"/>
  <c r="R235" i="228"/>
  <c r="R229" i="228"/>
  <c r="R244" i="228"/>
  <c r="R242" i="228"/>
  <c r="R241" i="228"/>
  <c r="R239" i="228"/>
  <c r="R233" i="228"/>
  <c r="R250" i="228"/>
  <c r="R234" i="228"/>
  <c r="R232" i="228"/>
  <c r="R228" i="228"/>
  <c r="R218" i="228"/>
  <c r="R227" i="228"/>
  <c r="R226" i="228"/>
  <c r="R245" i="228"/>
  <c r="R225" i="228"/>
  <c r="R222" i="228"/>
  <c r="R219" i="228"/>
  <c r="R175" i="228"/>
  <c r="R167" i="228"/>
  <c r="R236" i="228"/>
  <c r="R177" i="228"/>
  <c r="R169" i="228"/>
  <c r="R161" i="228"/>
  <c r="R247" i="228"/>
  <c r="R224" i="228"/>
  <c r="R230" i="228"/>
  <c r="R220" i="228"/>
  <c r="R217" i="228"/>
  <c r="R173" i="228"/>
  <c r="R163" i="228"/>
  <c r="R171" i="228"/>
  <c r="R162" i="228"/>
  <c r="R170" i="228"/>
  <c r="R168" i="228"/>
  <c r="R159" i="228"/>
  <c r="R176" i="228"/>
  <c r="R166" i="228"/>
  <c r="R165" i="228"/>
  <c r="R164" i="228"/>
  <c r="AF42" i="228"/>
  <c r="F158" i="228"/>
  <c r="AA159" i="228"/>
  <c r="S160" i="228"/>
  <c r="L161" i="228"/>
  <c r="V162" i="228"/>
  <c r="AE163" i="228"/>
  <c r="AF164" i="228"/>
  <c r="I166" i="228"/>
  <c r="W167" i="228"/>
  <c r="AB168" i="228"/>
  <c r="D170" i="228"/>
  <c r="S171" i="228"/>
  <c r="T175" i="228"/>
  <c r="S178" i="228"/>
  <c r="S180" i="228"/>
  <c r="O186" i="228"/>
  <c r="L188" i="228"/>
  <c r="AF190" i="228"/>
  <c r="E194" i="228"/>
  <c r="AC196" i="228"/>
  <c r="Q200" i="228"/>
  <c r="S204" i="228"/>
  <c r="S207" i="228"/>
  <c r="K211" i="228"/>
  <c r="K218" i="228"/>
  <c r="AD222" i="228"/>
  <c r="V229" i="228"/>
  <c r="X245" i="228"/>
  <c r="H248" i="228"/>
  <c r="H240" i="228"/>
  <c r="H252" i="228"/>
  <c r="H246" i="228"/>
  <c r="H234" i="228"/>
  <c r="H226" i="228"/>
  <c r="H218" i="228"/>
  <c r="H243" i="228"/>
  <c r="H237" i="228"/>
  <c r="H251" i="228"/>
  <c r="H245" i="228"/>
  <c r="H242" i="228"/>
  <c r="H235" i="228"/>
  <c r="H229" i="228"/>
  <c r="H211" i="228"/>
  <c r="H203" i="228"/>
  <c r="H195" i="228"/>
  <c r="H187" i="228"/>
  <c r="H179" i="228"/>
  <c r="H249" i="228"/>
  <c r="H247" i="228"/>
  <c r="H233" i="228"/>
  <c r="H227" i="228"/>
  <c r="H236" i="228"/>
  <c r="H244" i="228"/>
  <c r="H238" i="228"/>
  <c r="H223" i="228"/>
  <c r="H225" i="228"/>
  <c r="H215" i="228"/>
  <c r="H209" i="228"/>
  <c r="H192" i="228"/>
  <c r="H222" i="228"/>
  <c r="H221" i="228"/>
  <c r="H205" i="228"/>
  <c r="H199" i="228"/>
  <c r="H193" i="228"/>
  <c r="H241" i="228"/>
  <c r="H224" i="228"/>
  <c r="H220" i="228"/>
  <c r="H200" i="228"/>
  <c r="H250" i="228"/>
  <c r="H231" i="228"/>
  <c r="H216" i="228"/>
  <c r="H185" i="228"/>
  <c r="H178" i="228"/>
  <c r="H170" i="228"/>
  <c r="H190" i="228"/>
  <c r="H181" i="228"/>
  <c r="H172" i="228"/>
  <c r="H164" i="228"/>
  <c r="H239" i="228"/>
  <c r="H210" i="228"/>
  <c r="H194" i="228"/>
  <c r="H177" i="228"/>
  <c r="H219" i="228"/>
  <c r="H212" i="228"/>
  <c r="H202" i="228"/>
  <c r="H191" i="228"/>
  <c r="H189" i="228"/>
  <c r="H184" i="228"/>
  <c r="H208" i="228"/>
  <c r="H206" i="228"/>
  <c r="H204" i="228"/>
  <c r="H198" i="228"/>
  <c r="H196" i="228"/>
  <c r="H166" i="228"/>
  <c r="H188" i="228"/>
  <c r="H183" i="228"/>
  <c r="H163" i="228"/>
  <c r="H207" i="228"/>
  <c r="H197" i="228"/>
  <c r="H165" i="228"/>
  <c r="H232" i="228"/>
  <c r="H161" i="228"/>
  <c r="H186" i="228"/>
  <c r="H182" i="228"/>
  <c r="H180" i="228"/>
  <c r="H228" i="228"/>
  <c r="H217" i="228"/>
  <c r="H213" i="228"/>
  <c r="H201" i="228"/>
  <c r="H175" i="228"/>
  <c r="H174" i="228"/>
  <c r="H160" i="228"/>
  <c r="H173" i="228"/>
  <c r="H171" i="228"/>
  <c r="H158" i="228"/>
  <c r="Y252" i="228"/>
  <c r="Y251" i="228"/>
  <c r="Y250" i="228"/>
  <c r="Y249" i="228"/>
  <c r="Y248" i="228"/>
  <c r="Y247" i="228"/>
  <c r="Y246" i="228"/>
  <c r="Y245" i="228"/>
  <c r="Y244" i="228"/>
  <c r="Y243" i="228"/>
  <c r="Y242" i="228"/>
  <c r="Y241" i="228"/>
  <c r="Y240" i="228"/>
  <c r="Y239" i="228"/>
  <c r="Y238" i="228"/>
  <c r="Y237" i="228"/>
  <c r="Y236" i="228"/>
  <c r="Y229" i="228"/>
  <c r="Y221" i="228"/>
  <c r="Y233" i="228"/>
  <c r="Y227" i="228"/>
  <c r="Y214" i="228"/>
  <c r="Y206" i="228"/>
  <c r="Y198" i="228"/>
  <c r="Y190" i="228"/>
  <c r="Y182" i="228"/>
  <c r="Y235" i="228"/>
  <c r="Y225" i="228"/>
  <c r="Y230" i="228"/>
  <c r="Y234" i="228"/>
  <c r="Y223" i="228"/>
  <c r="Y222" i="228"/>
  <c r="Y220" i="228"/>
  <c r="Y217" i="228"/>
  <c r="Y213" i="228"/>
  <c r="Y207" i="228"/>
  <c r="Y201" i="228"/>
  <c r="Y224" i="228"/>
  <c r="Y203" i="228"/>
  <c r="Y197" i="228"/>
  <c r="Y191" i="228"/>
  <c r="Y231" i="228"/>
  <c r="Y219" i="228"/>
  <c r="Y215" i="228"/>
  <c r="Y209" i="228"/>
  <c r="Y228" i="228"/>
  <c r="Y183" i="228"/>
  <c r="Y173" i="228"/>
  <c r="Y165" i="228"/>
  <c r="Y210" i="228"/>
  <c r="Y205" i="228"/>
  <c r="Y200" i="228"/>
  <c r="Y194" i="228"/>
  <c r="Y179" i="228"/>
  <c r="Y175" i="228"/>
  <c r="Y167" i="228"/>
  <c r="Y159" i="228"/>
  <c r="Y232" i="228"/>
  <c r="Y195" i="228"/>
  <c r="Y185" i="228"/>
  <c r="Y226" i="228"/>
  <c r="Y211" i="228"/>
  <c r="Y184" i="228"/>
  <c r="Y189" i="228"/>
  <c r="Y186" i="228"/>
  <c r="Y181" i="228"/>
  <c r="Y158" i="228"/>
  <c r="Y204" i="228"/>
  <c r="Y202" i="228"/>
  <c r="Y192" i="228"/>
  <c r="Y178" i="228"/>
  <c r="Y171" i="228"/>
  <c r="Y161" i="228"/>
  <c r="Y216" i="228"/>
  <c r="Y212" i="228"/>
  <c r="Y208" i="228"/>
  <c r="Y196" i="228"/>
  <c r="Y188" i="228"/>
  <c r="Y180" i="228"/>
  <c r="Y174" i="228"/>
  <c r="Y176" i="228"/>
  <c r="Y164" i="228"/>
  <c r="Y163" i="228"/>
  <c r="Y193" i="228"/>
  <c r="Y177" i="228"/>
  <c r="Y218" i="228"/>
  <c r="Y187" i="228"/>
  <c r="Y160" i="228"/>
  <c r="Y199" i="228"/>
  <c r="Y162" i="228"/>
  <c r="P163" i="228"/>
  <c r="AE164" i="228"/>
  <c r="G166" i="228"/>
  <c r="P200" i="228"/>
  <c r="P203" i="228"/>
  <c r="G207" i="228"/>
  <c r="E211" i="228"/>
  <c r="H214" i="228"/>
  <c r="AC222" i="228"/>
  <c r="M227" i="228"/>
  <c r="V245" i="228"/>
  <c r="Z251" i="228"/>
  <c r="Z243" i="228"/>
  <c r="Z250" i="228"/>
  <c r="Z244" i="228"/>
  <c r="Z238" i="228"/>
  <c r="Z234" i="228"/>
  <c r="Z226" i="228"/>
  <c r="Z218" i="228"/>
  <c r="Z216" i="228"/>
  <c r="Z215" i="228"/>
  <c r="Z214" i="228"/>
  <c r="Z213" i="228"/>
  <c r="Z212" i="228"/>
  <c r="Z211" i="228"/>
  <c r="Z210" i="228"/>
  <c r="Z209" i="228"/>
  <c r="Z208" i="228"/>
  <c r="Z207" i="228"/>
  <c r="Z206" i="228"/>
  <c r="Z205" i="228"/>
  <c r="Z204" i="228"/>
  <c r="Z203" i="228"/>
  <c r="Z202" i="228"/>
  <c r="Z201" i="228"/>
  <c r="Z200" i="228"/>
  <c r="Z199" i="228"/>
  <c r="Z198" i="228"/>
  <c r="Z197" i="228"/>
  <c r="Z196" i="228"/>
  <c r="Z195" i="228"/>
  <c r="Z194" i="228"/>
  <c r="Z193" i="228"/>
  <c r="Z192" i="228"/>
  <c r="Z191" i="228"/>
  <c r="Z190" i="228"/>
  <c r="Z189" i="228"/>
  <c r="Z188" i="228"/>
  <c r="Z187" i="228"/>
  <c r="Z186" i="228"/>
  <c r="Z185" i="228"/>
  <c r="Z184" i="228"/>
  <c r="Z183" i="228"/>
  <c r="Z182" i="228"/>
  <c r="Z181" i="228"/>
  <c r="Z180" i="228"/>
  <c r="Z179" i="228"/>
  <c r="Z178" i="228"/>
  <c r="Z236" i="228"/>
  <c r="Z232" i="228"/>
  <c r="Z241" i="228"/>
  <c r="Z228" i="228"/>
  <c r="Z222" i="228"/>
  <c r="Z252" i="228"/>
  <c r="Z249" i="228"/>
  <c r="Z247" i="228"/>
  <c r="Z246" i="228"/>
  <c r="Z230" i="228"/>
  <c r="Z245" i="228"/>
  <c r="Z231" i="228"/>
  <c r="Z237" i="228"/>
  <c r="Z229" i="228"/>
  <c r="Z240" i="228"/>
  <c r="Z235" i="228"/>
  <c r="Z219" i="228"/>
  <c r="Z170" i="228"/>
  <c r="Z242" i="228"/>
  <c r="Z233" i="228"/>
  <c r="Z227" i="228"/>
  <c r="Z172" i="228"/>
  <c r="Z164" i="228"/>
  <c r="Z248" i="228"/>
  <c r="Z177" i="228"/>
  <c r="Z239" i="228"/>
  <c r="Z221" i="228"/>
  <c r="Z220" i="228"/>
  <c r="Z217" i="228"/>
  <c r="Z168" i="228"/>
  <c r="Z160" i="228"/>
  <c r="Z174" i="228"/>
  <c r="Z167" i="228"/>
  <c r="Z175" i="228"/>
  <c r="Z162" i="228"/>
  <c r="Z165" i="228"/>
  <c r="Z163" i="228"/>
  <c r="Z223" i="228"/>
  <c r="Z225" i="228"/>
  <c r="Z173" i="228"/>
  <c r="H42" i="228"/>
  <c r="I42" i="228"/>
  <c r="Q42" i="228"/>
  <c r="Y42" i="228"/>
  <c r="AG42" i="228"/>
  <c r="I43" i="228"/>
  <c r="Q43" i="228"/>
  <c r="Y43" i="228"/>
  <c r="AG43" i="228"/>
  <c r="I44" i="228"/>
  <c r="Q44" i="228"/>
  <c r="Y44" i="228"/>
  <c r="AG44" i="228"/>
  <c r="I45" i="228"/>
  <c r="Q45" i="228"/>
  <c r="Y45" i="228"/>
  <c r="AG45" i="228"/>
  <c r="I46" i="228"/>
  <c r="Q46" i="228"/>
  <c r="Y46" i="228"/>
  <c r="AG46" i="228"/>
  <c r="AG159" i="228"/>
  <c r="Z161" i="228"/>
  <c r="W162" i="228"/>
  <c r="AG163" i="228"/>
  <c r="F165" i="228"/>
  <c r="I170" i="228"/>
  <c r="V171" i="228"/>
  <c r="AN172" i="228"/>
  <c r="V175" i="228"/>
  <c r="Q182" i="228"/>
  <c r="E184" i="228"/>
  <c r="S186" i="228"/>
  <c r="AN190" i="228"/>
  <c r="F194" i="228"/>
  <c r="AE197" i="228"/>
  <c r="AF200" i="228"/>
  <c r="V204" i="228"/>
  <c r="Q208" i="228"/>
  <c r="O211" i="228"/>
  <c r="G215" i="228"/>
  <c r="AD229" i="228"/>
  <c r="G238" i="228"/>
  <c r="R246" i="228"/>
  <c r="AG181" i="228"/>
  <c r="AE185" i="228"/>
  <c r="F188" i="228"/>
  <c r="AC190" i="228"/>
  <c r="J245" i="228"/>
  <c r="J237" i="228"/>
  <c r="J247" i="228"/>
  <c r="J241" i="228"/>
  <c r="J228" i="228"/>
  <c r="J220" i="228"/>
  <c r="J216" i="228"/>
  <c r="J215" i="228"/>
  <c r="J214" i="228"/>
  <c r="J213" i="228"/>
  <c r="J212" i="228"/>
  <c r="J211" i="228"/>
  <c r="J210" i="228"/>
  <c r="J209" i="228"/>
  <c r="J208" i="228"/>
  <c r="J207" i="228"/>
  <c r="J206" i="228"/>
  <c r="J205" i="228"/>
  <c r="J204" i="228"/>
  <c r="J203" i="228"/>
  <c r="J202" i="228"/>
  <c r="J201" i="228"/>
  <c r="J200" i="228"/>
  <c r="J199" i="228"/>
  <c r="J198" i="228"/>
  <c r="J197" i="228"/>
  <c r="J196" i="228"/>
  <c r="J195" i="228"/>
  <c r="J194" i="228"/>
  <c r="J193" i="228"/>
  <c r="J192" i="228"/>
  <c r="J191" i="228"/>
  <c r="J190" i="228"/>
  <c r="J189" i="228"/>
  <c r="J188" i="228"/>
  <c r="J187" i="228"/>
  <c r="J186" i="228"/>
  <c r="J185" i="228"/>
  <c r="J184" i="228"/>
  <c r="J183" i="228"/>
  <c r="J182" i="228"/>
  <c r="J181" i="228"/>
  <c r="J180" i="228"/>
  <c r="J179" i="228"/>
  <c r="J240" i="228"/>
  <c r="J235" i="228"/>
  <c r="J229" i="228"/>
  <c r="J239" i="228"/>
  <c r="J236" i="228"/>
  <c r="J225" i="228"/>
  <c r="J219" i="228"/>
  <c r="J250" i="228"/>
  <c r="J248" i="228"/>
  <c r="J234" i="228"/>
  <c r="J246" i="228"/>
  <c r="J244" i="228"/>
  <c r="J238" i="228"/>
  <c r="J230" i="228"/>
  <c r="J231" i="228"/>
  <c r="J222" i="228"/>
  <c r="J221" i="228"/>
  <c r="J218" i="228"/>
  <c r="J251" i="228"/>
  <c r="J232" i="228"/>
  <c r="J224" i="228"/>
  <c r="J223" i="228"/>
  <c r="J217" i="228"/>
  <c r="J249" i="228"/>
  <c r="J172" i="228"/>
  <c r="J164" i="228"/>
  <c r="J174" i="228"/>
  <c r="J166" i="228"/>
  <c r="J233" i="228"/>
  <c r="J177" i="228"/>
  <c r="J169" i="228"/>
  <c r="J163" i="228"/>
  <c r="J242" i="228"/>
  <c r="J226" i="228"/>
  <c r="J178" i="228"/>
  <c r="J168" i="228"/>
  <c r="J227" i="228"/>
  <c r="J171" i="228"/>
  <c r="J159" i="228"/>
  <c r="J252" i="228"/>
  <c r="J160" i="228"/>
  <c r="J175" i="228"/>
  <c r="J173" i="228"/>
  <c r="J243" i="228"/>
  <c r="J176" i="228"/>
  <c r="J170" i="228"/>
  <c r="J162" i="228"/>
  <c r="P42" i="228"/>
  <c r="X42" i="228"/>
  <c r="AN42" i="228"/>
  <c r="H43" i="228"/>
  <c r="P43" i="228"/>
  <c r="X43" i="228"/>
  <c r="AF43" i="228"/>
  <c r="AN43" i="228"/>
  <c r="H44" i="228"/>
  <c r="P44" i="228"/>
  <c r="X44" i="228"/>
  <c r="AF44" i="228"/>
  <c r="AN44" i="228"/>
  <c r="H45" i="228"/>
  <c r="P45" i="228"/>
  <c r="X45" i="228"/>
  <c r="AF45" i="228"/>
  <c r="AN45" i="228"/>
  <c r="H46" i="228"/>
  <c r="P46" i="228"/>
  <c r="X46" i="228"/>
  <c r="AF46" i="228"/>
  <c r="AN46" i="228"/>
  <c r="K250" i="228"/>
  <c r="K242" i="228"/>
  <c r="K236" i="228"/>
  <c r="K233" i="228"/>
  <c r="K225" i="228"/>
  <c r="K217" i="228"/>
  <c r="K251" i="228"/>
  <c r="K248" i="228"/>
  <c r="K230" i="228"/>
  <c r="K231" i="228"/>
  <c r="K213" i="228"/>
  <c r="K205" i="228"/>
  <c r="K197" i="228"/>
  <c r="K189" i="228"/>
  <c r="K181" i="228"/>
  <c r="K247" i="228"/>
  <c r="K244" i="228"/>
  <c r="K235" i="228"/>
  <c r="K226" i="228"/>
  <c r="K245" i="228"/>
  <c r="K240" i="228"/>
  <c r="K229" i="228"/>
  <c r="K243" i="228"/>
  <c r="K228" i="228"/>
  <c r="K222" i="228"/>
  <c r="K238" i="228"/>
  <c r="K216" i="228"/>
  <c r="K199" i="228"/>
  <c r="K193" i="228"/>
  <c r="K241" i="228"/>
  <c r="K212" i="228"/>
  <c r="K206" i="228"/>
  <c r="K200" i="228"/>
  <c r="K239" i="228"/>
  <c r="K207" i="228"/>
  <c r="K201" i="228"/>
  <c r="K208" i="228"/>
  <c r="K203" i="228"/>
  <c r="K198" i="228"/>
  <c r="K190" i="228"/>
  <c r="K177" i="228"/>
  <c r="K169" i="228"/>
  <c r="K221" i="228"/>
  <c r="K220" i="228"/>
  <c r="K219" i="228"/>
  <c r="K215" i="228"/>
  <c r="K210" i="228"/>
  <c r="K202" i="228"/>
  <c r="K194" i="228"/>
  <c r="K188" i="228"/>
  <c r="K182" i="228"/>
  <c r="K171" i="228"/>
  <c r="K163" i="228"/>
  <c r="K252" i="228"/>
  <c r="K246" i="228"/>
  <c r="K237" i="228"/>
  <c r="K195" i="228"/>
  <c r="K183" i="228"/>
  <c r="K176" i="228"/>
  <c r="K224" i="228"/>
  <c r="K214" i="228"/>
  <c r="K204" i="228"/>
  <c r="K223" i="228"/>
  <c r="K192" i="228"/>
  <c r="K186" i="228"/>
  <c r="K165" i="228"/>
  <c r="K234" i="228"/>
  <c r="K227" i="228"/>
  <c r="K159" i="228"/>
  <c r="K209" i="228"/>
  <c r="K185" i="228"/>
  <c r="K180" i="228"/>
  <c r="K175" i="228"/>
  <c r="K164" i="228"/>
  <c r="K160" i="228"/>
  <c r="K249" i="228"/>
  <c r="K196" i="228"/>
  <c r="K178" i="228"/>
  <c r="K174" i="228"/>
  <c r="K158" i="228"/>
  <c r="K173" i="228"/>
  <c r="K172" i="228"/>
  <c r="K170" i="228"/>
  <c r="K162" i="228"/>
  <c r="K191" i="228"/>
  <c r="K184" i="228"/>
  <c r="K168" i="228"/>
  <c r="K167" i="228"/>
  <c r="S245" i="228"/>
  <c r="S237" i="228"/>
  <c r="S252" i="228"/>
  <c r="S246" i="228"/>
  <c r="S240" i="228"/>
  <c r="S228" i="228"/>
  <c r="S220" i="228"/>
  <c r="S249" i="228"/>
  <c r="S234" i="228"/>
  <c r="S230" i="228"/>
  <c r="S224" i="228"/>
  <c r="S218" i="228"/>
  <c r="S216" i="228"/>
  <c r="S208" i="228"/>
  <c r="S200" i="228"/>
  <c r="S192" i="228"/>
  <c r="S184" i="228"/>
  <c r="S251" i="228"/>
  <c r="S248" i="228"/>
  <c r="S242" i="228"/>
  <c r="S243" i="228"/>
  <c r="S232" i="228"/>
  <c r="S227" i="228"/>
  <c r="S250" i="228"/>
  <c r="S235" i="228"/>
  <c r="S226" i="228"/>
  <c r="S247" i="228"/>
  <c r="S241" i="228"/>
  <c r="S215" i="228"/>
  <c r="S209" i="228"/>
  <c r="S203" i="228"/>
  <c r="S229" i="228"/>
  <c r="S205" i="228"/>
  <c r="S199" i="228"/>
  <c r="S193" i="228"/>
  <c r="S225" i="228"/>
  <c r="S222" i="228"/>
  <c r="S221" i="228"/>
  <c r="S211" i="228"/>
  <c r="S217" i="228"/>
  <c r="S185" i="228"/>
  <c r="S179" i="228"/>
  <c r="S172" i="228"/>
  <c r="S164" i="228"/>
  <c r="S239" i="228"/>
  <c r="S238" i="228"/>
  <c r="S214" i="228"/>
  <c r="S206" i="228"/>
  <c r="S201" i="228"/>
  <c r="S196" i="228"/>
  <c r="S181" i="228"/>
  <c r="S174" i="228"/>
  <c r="S166" i="228"/>
  <c r="S191" i="228"/>
  <c r="S190" i="228"/>
  <c r="S187" i="228"/>
  <c r="S194" i="228"/>
  <c r="S213" i="228"/>
  <c r="S182" i="228"/>
  <c r="S176" i="228"/>
  <c r="S170" i="228"/>
  <c r="S162" i="228"/>
  <c r="S244" i="228"/>
  <c r="S231" i="228"/>
  <c r="S195" i="228"/>
  <c r="S189" i="228"/>
  <c r="S169" i="228"/>
  <c r="S177" i="228"/>
  <c r="S165" i="228"/>
  <c r="S175" i="228"/>
  <c r="S168" i="228"/>
  <c r="S159" i="228"/>
  <c r="S197" i="228"/>
  <c r="S198" i="228"/>
  <c r="S167" i="228"/>
  <c r="S210" i="228"/>
  <c r="S202" i="228"/>
  <c r="S188" i="228"/>
  <c r="S183" i="228"/>
  <c r="S161" i="228"/>
  <c r="S236" i="228"/>
  <c r="S233" i="228"/>
  <c r="S223" i="228"/>
  <c r="S163" i="228"/>
  <c r="AA248" i="228"/>
  <c r="AA240" i="228"/>
  <c r="AA245" i="228"/>
  <c r="AA239" i="228"/>
  <c r="AA231" i="228"/>
  <c r="AA223" i="228"/>
  <c r="AA250" i="228"/>
  <c r="AA247" i="228"/>
  <c r="AA233" i="228"/>
  <c r="AA252" i="228"/>
  <c r="AA238" i="228"/>
  <c r="AA234" i="228"/>
  <c r="AA217" i="228"/>
  <c r="AA211" i="228"/>
  <c r="AA203" i="228"/>
  <c r="AA195" i="228"/>
  <c r="AA187" i="228"/>
  <c r="AA179" i="228"/>
  <c r="AA249" i="228"/>
  <c r="AA246" i="228"/>
  <c r="AA229" i="228"/>
  <c r="AA228" i="228"/>
  <c r="AA225" i="228"/>
  <c r="AA236" i="228"/>
  <c r="AA227" i="228"/>
  <c r="AA224" i="228"/>
  <c r="AA243" i="228"/>
  <c r="AA226" i="228"/>
  <c r="AA208" i="228"/>
  <c r="AA202" i="228"/>
  <c r="AA196" i="228"/>
  <c r="AA215" i="228"/>
  <c r="AA209" i="228"/>
  <c r="AA192" i="228"/>
  <c r="AA242" i="228"/>
  <c r="AA216" i="228"/>
  <c r="AA210" i="228"/>
  <c r="AA204" i="228"/>
  <c r="AA198" i="228"/>
  <c r="AA237" i="228"/>
  <c r="AA235" i="228"/>
  <c r="AA193" i="228"/>
  <c r="AA189" i="228"/>
  <c r="AA184" i="228"/>
  <c r="AA178" i="228"/>
  <c r="AA175" i="228"/>
  <c r="AA167" i="228"/>
  <c r="AA232" i="228"/>
  <c r="AA185" i="228"/>
  <c r="AA177" i="228"/>
  <c r="AA169" i="228"/>
  <c r="AA161" i="228"/>
  <c r="AA220" i="228"/>
  <c r="AA197" i="228"/>
  <c r="AA186" i="228"/>
  <c r="AA180" i="228"/>
  <c r="AA213" i="228"/>
  <c r="AA201" i="228"/>
  <c r="AA190" i="228"/>
  <c r="AA244" i="228"/>
  <c r="AA191" i="228"/>
  <c r="AA171" i="228"/>
  <c r="AA164" i="228"/>
  <c r="AA219" i="228"/>
  <c r="AA212" i="228"/>
  <c r="AA200" i="228"/>
  <c r="AA188" i="228"/>
  <c r="AA183" i="228"/>
  <c r="AA162" i="228"/>
  <c r="AA214" i="228"/>
  <c r="AA206" i="228"/>
  <c r="AA170" i="228"/>
  <c r="AA166" i="228"/>
  <c r="AA163" i="228"/>
  <c r="AA222" i="228"/>
  <c r="AA205" i="228"/>
  <c r="AA181" i="228"/>
  <c r="AA158" i="228"/>
  <c r="AA251" i="228"/>
  <c r="AA218" i="228"/>
  <c r="AA199" i="228"/>
  <c r="AA194" i="228"/>
  <c r="AA174" i="228"/>
  <c r="AA173" i="228"/>
  <c r="AA230" i="228"/>
  <c r="AA221" i="228"/>
  <c r="AA207" i="228"/>
  <c r="AA182" i="228"/>
  <c r="AA172" i="228"/>
  <c r="D252" i="228"/>
  <c r="D244" i="228"/>
  <c r="D236" i="228"/>
  <c r="D235" i="228"/>
  <c r="D234" i="228"/>
  <c r="D233" i="228"/>
  <c r="D232" i="228"/>
  <c r="D231" i="228"/>
  <c r="D230" i="228"/>
  <c r="D229" i="228"/>
  <c r="D228" i="228"/>
  <c r="D227" i="228"/>
  <c r="D226" i="228"/>
  <c r="D225" i="228"/>
  <c r="D224" i="228"/>
  <c r="D223" i="228"/>
  <c r="D222" i="228"/>
  <c r="D221" i="228"/>
  <c r="D220" i="228"/>
  <c r="D219" i="228"/>
  <c r="D218" i="228"/>
  <c r="D217" i="228"/>
  <c r="D238" i="228"/>
  <c r="D247" i="228"/>
  <c r="D241" i="228"/>
  <c r="D249" i="228"/>
  <c r="D246" i="228"/>
  <c r="D215" i="228"/>
  <c r="D207" i="228"/>
  <c r="D199" i="228"/>
  <c r="D191" i="228"/>
  <c r="D183" i="228"/>
  <c r="D243" i="228"/>
  <c r="D248" i="228"/>
  <c r="D240" i="228"/>
  <c r="D201" i="228"/>
  <c r="D195" i="228"/>
  <c r="D242" i="228"/>
  <c r="D214" i="228"/>
  <c r="D208" i="228"/>
  <c r="D202" i="228"/>
  <c r="D251" i="228"/>
  <c r="D209" i="228"/>
  <c r="D203" i="228"/>
  <c r="D197" i="228"/>
  <c r="D171" i="228"/>
  <c r="D250" i="228"/>
  <c r="D245" i="228"/>
  <c r="D216" i="228"/>
  <c r="D211" i="228"/>
  <c r="D206" i="228"/>
  <c r="D198" i="228"/>
  <c r="D184" i="228"/>
  <c r="D173" i="228"/>
  <c r="D165" i="228"/>
  <c r="D185" i="228"/>
  <c r="D179" i="228"/>
  <c r="D178" i="228"/>
  <c r="D190" i="228"/>
  <c r="D187" i="228"/>
  <c r="D182" i="228"/>
  <c r="D167" i="228"/>
  <c r="D212" i="228"/>
  <c r="D189" i="228"/>
  <c r="D161" i="228"/>
  <c r="D158" i="228"/>
  <c r="D237" i="228"/>
  <c r="D193" i="228"/>
  <c r="D186" i="228"/>
  <c r="D181" i="228"/>
  <c r="D177" i="228"/>
  <c r="D166" i="228"/>
  <c r="D162" i="228"/>
  <c r="D194" i="228"/>
  <c r="D159" i="228"/>
  <c r="D204" i="228"/>
  <c r="D200" i="228"/>
  <c r="D196" i="228"/>
  <c r="D164" i="228"/>
  <c r="D180" i="228"/>
  <c r="D213" i="228"/>
  <c r="D205" i="228"/>
  <c r="D163" i="228"/>
  <c r="D175" i="228"/>
  <c r="L247" i="228"/>
  <c r="L239" i="228"/>
  <c r="L235" i="228"/>
  <c r="L234" i="228"/>
  <c r="L233" i="228"/>
  <c r="L232" i="228"/>
  <c r="L231" i="228"/>
  <c r="L230" i="228"/>
  <c r="L229" i="228"/>
  <c r="L228" i="228"/>
  <c r="L227" i="228"/>
  <c r="L226" i="228"/>
  <c r="L225" i="228"/>
  <c r="L224" i="228"/>
  <c r="L223" i="228"/>
  <c r="L222" i="228"/>
  <c r="L221" i="228"/>
  <c r="L220" i="228"/>
  <c r="L219" i="228"/>
  <c r="L218" i="228"/>
  <c r="L217" i="228"/>
  <c r="L248" i="228"/>
  <c r="L242" i="228"/>
  <c r="L245" i="228"/>
  <c r="L250" i="228"/>
  <c r="L244" i="228"/>
  <c r="L210" i="228"/>
  <c r="L202" i="228"/>
  <c r="L194" i="228"/>
  <c r="L186" i="228"/>
  <c r="L246" i="228"/>
  <c r="L238" i="228"/>
  <c r="L243" i="228"/>
  <c r="L252" i="228"/>
  <c r="L211" i="228"/>
  <c r="L205" i="228"/>
  <c r="L207" i="228"/>
  <c r="L201" i="228"/>
  <c r="L195" i="228"/>
  <c r="L213" i="228"/>
  <c r="L196" i="228"/>
  <c r="L192" i="228"/>
  <c r="L187" i="228"/>
  <c r="L181" i="228"/>
  <c r="L174" i="228"/>
  <c r="L166" i="228"/>
  <c r="L251" i="228"/>
  <c r="L237" i="228"/>
  <c r="L197" i="228"/>
  <c r="L183" i="228"/>
  <c r="L176" i="228"/>
  <c r="L168" i="228"/>
  <c r="L160" i="228"/>
  <c r="L241" i="228"/>
  <c r="L236" i="228"/>
  <c r="L212" i="228"/>
  <c r="L189" i="228"/>
  <c r="L208" i="228"/>
  <c r="L206" i="228"/>
  <c r="L200" i="228"/>
  <c r="L198" i="228"/>
  <c r="L216" i="228"/>
  <c r="L178" i="228"/>
  <c r="L172" i="228"/>
  <c r="L209" i="228"/>
  <c r="L199" i="228"/>
  <c r="L185" i="228"/>
  <c r="L180" i="228"/>
  <c r="L175" i="228"/>
  <c r="L171" i="228"/>
  <c r="L164" i="228"/>
  <c r="L240" i="228"/>
  <c r="L215" i="228"/>
  <c r="L203" i="228"/>
  <c r="L167" i="228"/>
  <c r="L158" i="228"/>
  <c r="L204" i="228"/>
  <c r="L182" i="228"/>
  <c r="L163" i="228"/>
  <c r="L173" i="228"/>
  <c r="L170" i="228"/>
  <c r="L162" i="228"/>
  <c r="L191" i="228"/>
  <c r="L190" i="228"/>
  <c r="L184" i="228"/>
  <c r="L214" i="228"/>
  <c r="L179" i="228"/>
  <c r="L169" i="228"/>
  <c r="L159" i="228"/>
  <c r="T250" i="228"/>
  <c r="T242" i="228"/>
  <c r="T235" i="228"/>
  <c r="T234" i="228"/>
  <c r="T233" i="228"/>
  <c r="T232" i="228"/>
  <c r="T231" i="228"/>
  <c r="T230" i="228"/>
  <c r="T229" i="228"/>
  <c r="T228" i="228"/>
  <c r="T227" i="228"/>
  <c r="T226" i="228"/>
  <c r="T225" i="228"/>
  <c r="T224" i="228"/>
  <c r="T223" i="228"/>
  <c r="T222" i="228"/>
  <c r="T221" i="228"/>
  <c r="T220" i="228"/>
  <c r="T219" i="228"/>
  <c r="T218" i="228"/>
  <c r="T217" i="228"/>
  <c r="T247" i="228"/>
  <c r="T241" i="228"/>
  <c r="T246" i="228"/>
  <c r="T243" i="228"/>
  <c r="T251" i="228"/>
  <c r="T248" i="228"/>
  <c r="T213" i="228"/>
  <c r="T205" i="228"/>
  <c r="T197" i="228"/>
  <c r="T189" i="228"/>
  <c r="T181" i="228"/>
  <c r="T245" i="228"/>
  <c r="T239" i="228"/>
  <c r="T249" i="228"/>
  <c r="T244" i="228"/>
  <c r="T210" i="228"/>
  <c r="T204" i="228"/>
  <c r="T198" i="228"/>
  <c r="T192" i="228"/>
  <c r="T237" i="228"/>
  <c r="T211" i="228"/>
  <c r="T194" i="228"/>
  <c r="T212" i="228"/>
  <c r="T206" i="228"/>
  <c r="T200" i="228"/>
  <c r="T236" i="228"/>
  <c r="T199" i="228"/>
  <c r="T186" i="228"/>
  <c r="T180" i="228"/>
  <c r="T177" i="228"/>
  <c r="T169" i="228"/>
  <c r="T252" i="228"/>
  <c r="T191" i="228"/>
  <c r="T190" i="228"/>
  <c r="T187" i="228"/>
  <c r="T171" i="228"/>
  <c r="T163" i="228"/>
  <c r="T216" i="228"/>
  <c r="T188" i="228"/>
  <c r="T182" i="228"/>
  <c r="T176" i="228"/>
  <c r="T185" i="228"/>
  <c r="T207" i="228"/>
  <c r="T203" i="228"/>
  <c r="T201" i="228"/>
  <c r="T173" i="228"/>
  <c r="T166" i="228"/>
  <c r="T240" i="228"/>
  <c r="T184" i="228"/>
  <c r="T179" i="228"/>
  <c r="T165" i="228"/>
  <c r="T172" i="228"/>
  <c r="T168" i="228"/>
  <c r="T159" i="228"/>
  <c r="T170" i="228"/>
  <c r="T209" i="228"/>
  <c r="T167" i="228"/>
  <c r="T202" i="228"/>
  <c r="T183" i="228"/>
  <c r="T164" i="228"/>
  <c r="T161" i="228"/>
  <c r="T214" i="228"/>
  <c r="T193" i="228"/>
  <c r="T160" i="228"/>
  <c r="T158" i="228"/>
  <c r="AB245" i="228"/>
  <c r="AB237" i="228"/>
  <c r="AB235" i="228"/>
  <c r="AB234" i="228"/>
  <c r="AB233" i="228"/>
  <c r="AB232" i="228"/>
  <c r="AB231" i="228"/>
  <c r="AB230" i="228"/>
  <c r="AB229" i="228"/>
  <c r="AB228" i="228"/>
  <c r="AB227" i="228"/>
  <c r="AB226" i="228"/>
  <c r="AB225" i="228"/>
  <c r="AB224" i="228"/>
  <c r="AB223" i="228"/>
  <c r="AB222" i="228"/>
  <c r="AB221" i="228"/>
  <c r="AB220" i="228"/>
  <c r="AB219" i="228"/>
  <c r="AB218" i="228"/>
  <c r="AB217" i="228"/>
  <c r="AB251" i="228"/>
  <c r="AB244" i="228"/>
  <c r="AB241" i="228"/>
  <c r="AB249" i="228"/>
  <c r="AB246" i="228"/>
  <c r="AB216" i="228"/>
  <c r="AB208" i="228"/>
  <c r="AB200" i="228"/>
  <c r="AB192" i="228"/>
  <c r="AB184" i="228"/>
  <c r="AB243" i="228"/>
  <c r="AB248" i="228"/>
  <c r="AB240" i="228"/>
  <c r="AB250" i="228"/>
  <c r="AB214" i="228"/>
  <c r="AB197" i="228"/>
  <c r="AB191" i="228"/>
  <c r="AB252" i="228"/>
  <c r="AB242" i="228"/>
  <c r="AB210" i="228"/>
  <c r="AB204" i="228"/>
  <c r="AB198" i="228"/>
  <c r="AB238" i="228"/>
  <c r="AB205" i="228"/>
  <c r="AB199" i="228"/>
  <c r="AB239" i="228"/>
  <c r="AB213" i="228"/>
  <c r="AB203" i="228"/>
  <c r="AB194" i="228"/>
  <c r="AB172" i="228"/>
  <c r="AB164" i="228"/>
  <c r="AB247" i="228"/>
  <c r="AB215" i="228"/>
  <c r="AB195" i="228"/>
  <c r="AB186" i="228"/>
  <c r="AB180" i="228"/>
  <c r="AB174" i="228"/>
  <c r="AB166" i="228"/>
  <c r="AB212" i="228"/>
  <c r="AB207" i="228"/>
  <c r="AB202" i="228"/>
  <c r="AB181" i="228"/>
  <c r="AB189" i="228"/>
  <c r="AB161" i="228"/>
  <c r="AB206" i="228"/>
  <c r="AB196" i="228"/>
  <c r="AB175" i="228"/>
  <c r="AB170" i="228"/>
  <c r="AB163" i="228"/>
  <c r="AB193" i="228"/>
  <c r="AB185" i="228"/>
  <c r="AB176" i="228"/>
  <c r="AB173" i="228"/>
  <c r="AB209" i="228"/>
  <c r="AB201" i="228"/>
  <c r="AB190" i="228"/>
  <c r="AB179" i="228"/>
  <c r="AB158" i="228"/>
  <c r="AB188" i="228"/>
  <c r="AB183" i="228"/>
  <c r="AB177" i="228"/>
  <c r="AB160" i="228"/>
  <c r="AB187" i="228"/>
  <c r="AB236" i="228"/>
  <c r="AB182" i="228"/>
  <c r="AB162" i="228"/>
  <c r="AB211" i="228"/>
  <c r="AB178" i="228"/>
  <c r="AB171" i="228"/>
  <c r="AB169" i="228"/>
  <c r="AB159" i="228"/>
  <c r="J42" i="228"/>
  <c r="R42" i="228"/>
  <c r="Z42" i="228"/>
  <c r="J43" i="228"/>
  <c r="R43" i="228"/>
  <c r="Z43" i="228"/>
  <c r="J44" i="228"/>
  <c r="R44" i="228"/>
  <c r="Z44" i="228"/>
  <c r="J45" i="228"/>
  <c r="R45" i="228"/>
  <c r="Z45" i="228"/>
  <c r="J46" i="228"/>
  <c r="R46" i="228"/>
  <c r="Z46" i="228"/>
  <c r="Q158" i="228"/>
  <c r="F159" i="228"/>
  <c r="AF160" i="228"/>
  <c r="AD161" i="228"/>
  <c r="J165" i="228"/>
  <c r="Y166" i="228"/>
  <c r="AE167" i="228"/>
  <c r="D169" i="228"/>
  <c r="V170" i="228"/>
  <c r="Z171" i="228"/>
  <c r="R174" i="228"/>
  <c r="W175" i="228"/>
  <c r="V180" i="228"/>
  <c r="V182" i="228"/>
  <c r="AD184" i="228"/>
  <c r="X186" i="228"/>
  <c r="P194" i="228"/>
  <c r="AG197" i="228"/>
  <c r="AC201" i="228"/>
  <c r="T208" i="228"/>
  <c r="S212" i="228"/>
  <c r="T215" i="228"/>
  <c r="V219" i="228"/>
  <c r="H230" i="228"/>
  <c r="T238" i="228"/>
  <c r="L249" i="228"/>
  <c r="Q252" i="228"/>
  <c r="Q251" i="228"/>
  <c r="Q250" i="228"/>
  <c r="Q249" i="228"/>
  <c r="Q248" i="228"/>
  <c r="Q247" i="228"/>
  <c r="Q246" i="228"/>
  <c r="Q245" i="228"/>
  <c r="Q244" i="228"/>
  <c r="Q243" i="228"/>
  <c r="Q242" i="228"/>
  <c r="Q241" i="228"/>
  <c r="Q240" i="228"/>
  <c r="Q239" i="228"/>
  <c r="Q238" i="228"/>
  <c r="Q237" i="228"/>
  <c r="Q236" i="228"/>
  <c r="Q234" i="228"/>
  <c r="Q226" i="228"/>
  <c r="Q218" i="228"/>
  <c r="Q233" i="228"/>
  <c r="Q223" i="228"/>
  <c r="Q217" i="228"/>
  <c r="Q211" i="228"/>
  <c r="Q203" i="228"/>
  <c r="Q195" i="228"/>
  <c r="Q187" i="228"/>
  <c r="Q179" i="228"/>
  <c r="Q231" i="228"/>
  <c r="Q232" i="228"/>
  <c r="Q227" i="228"/>
  <c r="Q221" i="228"/>
  <c r="Q219" i="228"/>
  <c r="Q214" i="228"/>
  <c r="Q197" i="228"/>
  <c r="Q191" i="228"/>
  <c r="Q216" i="228"/>
  <c r="Q210" i="228"/>
  <c r="Q204" i="228"/>
  <c r="Q198" i="228"/>
  <c r="Q229" i="228"/>
  <c r="Q228" i="228"/>
  <c r="Q205" i="228"/>
  <c r="Q199" i="228"/>
  <c r="Q212" i="228"/>
  <c r="Q207" i="228"/>
  <c r="Q202" i="228"/>
  <c r="Q178" i="228"/>
  <c r="Q170" i="228"/>
  <c r="Q209" i="228"/>
  <c r="Q186" i="228"/>
  <c r="Q180" i="228"/>
  <c r="Q172" i="228"/>
  <c r="Q164" i="228"/>
  <c r="Q206" i="228"/>
  <c r="Q201" i="228"/>
  <c r="Q196" i="228"/>
  <c r="Q181" i="228"/>
  <c r="Q177" i="228"/>
  <c r="Q225" i="228"/>
  <c r="Q230" i="228"/>
  <c r="Q222" i="228"/>
  <c r="Q194" i="228"/>
  <c r="Q185" i="228"/>
  <c r="Q175" i="228"/>
  <c r="Q174" i="228"/>
  <c r="Q167" i="228"/>
  <c r="Q161" i="228"/>
  <c r="Q215" i="228"/>
  <c r="Q190" i="228"/>
  <c r="Q176" i="228"/>
  <c r="Q166" i="228"/>
  <c r="Q162" i="228"/>
  <c r="Q235" i="228"/>
  <c r="Q220" i="228"/>
  <c r="Q189" i="228"/>
  <c r="Q184" i="228"/>
  <c r="Q173" i="228"/>
  <c r="Q169" i="228"/>
  <c r="Q163" i="228"/>
  <c r="Q213" i="228"/>
  <c r="Q171" i="228"/>
  <c r="Q192" i="228"/>
  <c r="Q168" i="228"/>
  <c r="Q165" i="228"/>
  <c r="Q193" i="228"/>
  <c r="Q188" i="228"/>
  <c r="Q183" i="228"/>
  <c r="U247" i="228"/>
  <c r="U239" i="228"/>
  <c r="U236" i="228"/>
  <c r="U233" i="228"/>
  <c r="U225" i="228"/>
  <c r="U217" i="228"/>
  <c r="U240" i="228"/>
  <c r="U237" i="228"/>
  <c r="U235" i="228"/>
  <c r="U229" i="228"/>
  <c r="U245" i="228"/>
  <c r="U242" i="228"/>
  <c r="U219" i="228"/>
  <c r="U210" i="228"/>
  <c r="U202" i="228"/>
  <c r="U194" i="228"/>
  <c r="U186" i="228"/>
  <c r="U178" i="228"/>
  <c r="U177" i="228"/>
  <c r="U176" i="228"/>
  <c r="U175" i="228"/>
  <c r="U174" i="228"/>
  <c r="U173" i="228"/>
  <c r="U172" i="228"/>
  <c r="U171" i="228"/>
  <c r="U170" i="228"/>
  <c r="U169" i="228"/>
  <c r="U168" i="228"/>
  <c r="U167" i="228"/>
  <c r="U166" i="228"/>
  <c r="U165" i="228"/>
  <c r="U164" i="228"/>
  <c r="U163" i="228"/>
  <c r="U162" i="228"/>
  <c r="U161" i="228"/>
  <c r="U160" i="228"/>
  <c r="U159" i="228"/>
  <c r="U158" i="228"/>
  <c r="U252" i="228"/>
  <c r="U241" i="228"/>
  <c r="U224" i="228"/>
  <c r="U249" i="228"/>
  <c r="U234" i="228"/>
  <c r="U226" i="228"/>
  <c r="U248" i="228"/>
  <c r="U223" i="228"/>
  <c r="U216" i="228"/>
  <c r="U199" i="228"/>
  <c r="U193" i="228"/>
  <c r="U227" i="228"/>
  <c r="U222" i="228"/>
  <c r="U221" i="228"/>
  <c r="U212" i="228"/>
  <c r="U206" i="228"/>
  <c r="U200" i="228"/>
  <c r="U246" i="228"/>
  <c r="U243" i="228"/>
  <c r="U230" i="228"/>
  <c r="U220" i="228"/>
  <c r="U207" i="228"/>
  <c r="U201" i="228"/>
  <c r="U238" i="228"/>
  <c r="U218" i="228"/>
  <c r="U214" i="228"/>
  <c r="U209" i="228"/>
  <c r="U204" i="228"/>
  <c r="U196" i="228"/>
  <c r="U211" i="228"/>
  <c r="U188" i="228"/>
  <c r="U182" i="228"/>
  <c r="U213" i="228"/>
  <c r="U208" i="228"/>
  <c r="U203" i="228"/>
  <c r="U198" i="228"/>
  <c r="U192" i="228"/>
  <c r="U183" i="228"/>
  <c r="U215" i="228"/>
  <c r="U205" i="228"/>
  <c r="U197" i="228"/>
  <c r="U195" i="228"/>
  <c r="U187" i="228"/>
  <c r="U191" i="228"/>
  <c r="U228" i="228"/>
  <c r="U181" i="228"/>
  <c r="U185" i="228"/>
  <c r="U244" i="228"/>
  <c r="U231" i="228"/>
  <c r="U190" i="228"/>
  <c r="U189" i="228"/>
  <c r="U184" i="228"/>
  <c r="U179" i="228"/>
  <c r="U251" i="228"/>
  <c r="R158" i="228"/>
  <c r="H159" i="228"/>
  <c r="AN159" i="228"/>
  <c r="AE161" i="228"/>
  <c r="G164" i="228"/>
  <c r="L165" i="228"/>
  <c r="Z166" i="228"/>
  <c r="D168" i="228"/>
  <c r="H169" i="228"/>
  <c r="W170" i="228"/>
  <c r="T174" i="228"/>
  <c r="D176" i="228"/>
  <c r="O177" i="228"/>
  <c r="I179" i="228"/>
  <c r="AE184" i="228"/>
  <c r="K187" i="228"/>
  <c r="G195" i="228"/>
  <c r="AG205" i="228"/>
  <c r="AE208" i="228"/>
  <c r="Z224" i="228"/>
  <c r="K232" i="228"/>
  <c r="D239" i="228"/>
  <c r="R249" i="228"/>
  <c r="X246" i="228"/>
  <c r="X238" i="228"/>
  <c r="X249" i="228"/>
  <c r="X232" i="228"/>
  <c r="X224" i="228"/>
  <c r="X242" i="228"/>
  <c r="X239" i="228"/>
  <c r="X231" i="228"/>
  <c r="X247" i="228"/>
  <c r="X244" i="228"/>
  <c r="X221" i="228"/>
  <c r="X209" i="228"/>
  <c r="X201" i="228"/>
  <c r="X193" i="228"/>
  <c r="X185" i="228"/>
  <c r="X241" i="228"/>
  <c r="X250" i="228"/>
  <c r="X226" i="228"/>
  <c r="X248" i="228"/>
  <c r="X240" i="228"/>
  <c r="X229" i="228"/>
  <c r="X228" i="228"/>
  <c r="X236" i="228"/>
  <c r="X225" i="228"/>
  <c r="X222" i="228"/>
  <c r="X227" i="228"/>
  <c r="X212" i="228"/>
  <c r="X195" i="228"/>
  <c r="X230" i="228"/>
  <c r="X214" i="228"/>
  <c r="X208" i="228"/>
  <c r="X202" i="228"/>
  <c r="X196" i="228"/>
  <c r="X252" i="228"/>
  <c r="X235" i="228"/>
  <c r="X203" i="228"/>
  <c r="X197" i="228"/>
  <c r="X251" i="228"/>
  <c r="X223" i="228"/>
  <c r="X216" i="228"/>
  <c r="X211" i="228"/>
  <c r="X206" i="228"/>
  <c r="X198" i="228"/>
  <c r="X192" i="228"/>
  <c r="X188" i="228"/>
  <c r="X176" i="228"/>
  <c r="X168" i="228"/>
  <c r="X234" i="228"/>
  <c r="X213" i="228"/>
  <c r="X189" i="228"/>
  <c r="X184" i="228"/>
  <c r="X178" i="228"/>
  <c r="X170" i="228"/>
  <c r="X162" i="228"/>
  <c r="X233" i="228"/>
  <c r="X215" i="228"/>
  <c r="X210" i="228"/>
  <c r="X205" i="228"/>
  <c r="X200" i="228"/>
  <c r="X194" i="228"/>
  <c r="X179" i="228"/>
  <c r="X175" i="228"/>
  <c r="X207" i="228"/>
  <c r="X199" i="228"/>
  <c r="X190" i="228"/>
  <c r="X177" i="228"/>
  <c r="X172" i="228"/>
  <c r="X165" i="228"/>
  <c r="X159" i="228"/>
  <c r="X164" i="228"/>
  <c r="X160" i="228"/>
  <c r="X219" i="228"/>
  <c r="X204" i="228"/>
  <c r="X183" i="228"/>
  <c r="X171" i="228"/>
  <c r="X167" i="228"/>
  <c r="X161" i="228"/>
  <c r="X166" i="228"/>
  <c r="X237" i="228"/>
  <c r="X220" i="228"/>
  <c r="X217" i="228"/>
  <c r="X191" i="228"/>
  <c r="X181" i="228"/>
  <c r="X243" i="228"/>
  <c r="X163" i="228"/>
  <c r="X158" i="228"/>
  <c r="X218" i="228"/>
  <c r="X187" i="228"/>
  <c r="X180" i="228"/>
  <c r="X174" i="228"/>
  <c r="E249" i="228"/>
  <c r="E241" i="228"/>
  <c r="E250" i="228"/>
  <c r="E244" i="228"/>
  <c r="E235" i="228"/>
  <c r="E227" i="228"/>
  <c r="E219" i="228"/>
  <c r="E238" i="228"/>
  <c r="E232" i="228"/>
  <c r="E243" i="228"/>
  <c r="E240" i="228"/>
  <c r="E233" i="228"/>
  <c r="E212" i="228"/>
  <c r="E204" i="228"/>
  <c r="E196" i="228"/>
  <c r="E188" i="228"/>
  <c r="E180" i="228"/>
  <c r="E178" i="228"/>
  <c r="E177" i="228"/>
  <c r="E176" i="228"/>
  <c r="E175" i="228"/>
  <c r="E174" i="228"/>
  <c r="E173" i="228"/>
  <c r="E172" i="228"/>
  <c r="E171" i="228"/>
  <c r="E170" i="228"/>
  <c r="E169" i="228"/>
  <c r="E168" i="228"/>
  <c r="E167" i="228"/>
  <c r="E166" i="228"/>
  <c r="E165" i="228"/>
  <c r="E164" i="228"/>
  <c r="E163" i="228"/>
  <c r="E162" i="228"/>
  <c r="E161" i="228"/>
  <c r="E160" i="228"/>
  <c r="E159" i="228"/>
  <c r="E158" i="228"/>
  <c r="E251" i="228"/>
  <c r="E239" i="228"/>
  <c r="E237" i="228"/>
  <c r="E231" i="228"/>
  <c r="E225" i="228"/>
  <c r="E234" i="228"/>
  <c r="E247" i="228"/>
  <c r="E246" i="228"/>
  <c r="E245" i="228"/>
  <c r="E221" i="228"/>
  <c r="E228" i="228"/>
  <c r="E213" i="228"/>
  <c r="E207" i="228"/>
  <c r="E248" i="228"/>
  <c r="E230" i="228"/>
  <c r="E209" i="228"/>
  <c r="E203" i="228"/>
  <c r="E197" i="228"/>
  <c r="E191" i="228"/>
  <c r="E236" i="228"/>
  <c r="E218" i="228"/>
  <c r="E215" i="228"/>
  <c r="E198" i="228"/>
  <c r="E224" i="228"/>
  <c r="E214" i="228"/>
  <c r="E189" i="228"/>
  <c r="E183" i="228"/>
  <c r="E226" i="228"/>
  <c r="E185" i="228"/>
  <c r="E179" i="228"/>
  <c r="E229" i="228"/>
  <c r="E208" i="228"/>
  <c r="E192" i="228"/>
  <c r="E195" i="228"/>
  <c r="E190" i="228"/>
  <c r="E187" i="228"/>
  <c r="E210" i="228"/>
  <c r="E200" i="228"/>
  <c r="E252" i="228"/>
  <c r="E222" i="228"/>
  <c r="E193" i="228"/>
  <c r="E186" i="228"/>
  <c r="E181" i="228"/>
  <c r="E242" i="228"/>
  <c r="E216" i="228"/>
  <c r="E205" i="228"/>
  <c r="E201" i="228"/>
  <c r="E182" i="228"/>
  <c r="E220" i="228"/>
  <c r="E217" i="228"/>
  <c r="M252" i="228"/>
  <c r="M244" i="228"/>
  <c r="M236" i="228"/>
  <c r="M249" i="228"/>
  <c r="M243" i="228"/>
  <c r="M237" i="228"/>
  <c r="M230" i="228"/>
  <c r="M222" i="228"/>
  <c r="M242" i="228"/>
  <c r="M239" i="228"/>
  <c r="M247" i="228"/>
  <c r="M241" i="228"/>
  <c r="M238" i="228"/>
  <c r="M232" i="228"/>
  <c r="M226" i="228"/>
  <c r="M220" i="228"/>
  <c r="M215" i="228"/>
  <c r="M207" i="228"/>
  <c r="M199" i="228"/>
  <c r="M191" i="228"/>
  <c r="M183" i="228"/>
  <c r="M178" i="228"/>
  <c r="M177" i="228"/>
  <c r="M176" i="228"/>
  <c r="M175" i="228"/>
  <c r="M174" i="228"/>
  <c r="M173" i="228"/>
  <c r="M172" i="228"/>
  <c r="M171" i="228"/>
  <c r="M170" i="228"/>
  <c r="M169" i="228"/>
  <c r="M168" i="228"/>
  <c r="M167" i="228"/>
  <c r="M166" i="228"/>
  <c r="M165" i="228"/>
  <c r="M164" i="228"/>
  <c r="M163" i="228"/>
  <c r="M162" i="228"/>
  <c r="M161" i="228"/>
  <c r="M160" i="228"/>
  <c r="M159" i="228"/>
  <c r="M158" i="228"/>
  <c r="M240" i="228"/>
  <c r="M228" i="228"/>
  <c r="M231" i="228"/>
  <c r="M225" i="228"/>
  <c r="M251" i="228"/>
  <c r="M245" i="228"/>
  <c r="M224" i="228"/>
  <c r="M223" i="228"/>
  <c r="M212" i="228"/>
  <c r="M206" i="228"/>
  <c r="M200" i="228"/>
  <c r="M194" i="228"/>
  <c r="M213" i="228"/>
  <c r="M196" i="228"/>
  <c r="M190" i="228"/>
  <c r="M250" i="228"/>
  <c r="M233" i="228"/>
  <c r="M219" i="228"/>
  <c r="M214" i="228"/>
  <c r="M208" i="228"/>
  <c r="M202" i="228"/>
  <c r="M193" i="228"/>
  <c r="M188" i="228"/>
  <c r="M182" i="228"/>
  <c r="M246" i="228"/>
  <c r="M195" i="228"/>
  <c r="M189" i="228"/>
  <c r="M218" i="228"/>
  <c r="M209" i="228"/>
  <c r="M204" i="228"/>
  <c r="M184" i="228"/>
  <c r="M216" i="228"/>
  <c r="M210" i="228"/>
  <c r="M192" i="228"/>
  <c r="M186" i="228"/>
  <c r="M248" i="228"/>
  <c r="M221" i="228"/>
  <c r="M203" i="228"/>
  <c r="M201" i="228"/>
  <c r="M197" i="228"/>
  <c r="M217" i="228"/>
  <c r="M211" i="228"/>
  <c r="M205" i="228"/>
  <c r="M229" i="228"/>
  <c r="M180" i="228"/>
  <c r="M234" i="228"/>
  <c r="M185" i="228"/>
  <c r="M179" i="228"/>
  <c r="M198" i="228"/>
  <c r="AC250" i="228"/>
  <c r="AC242" i="228"/>
  <c r="AC252" i="228"/>
  <c r="AC246" i="228"/>
  <c r="AC240" i="228"/>
  <c r="AC228" i="228"/>
  <c r="AC220" i="228"/>
  <c r="AC238" i="228"/>
  <c r="AC243" i="228"/>
  <c r="AC235" i="228"/>
  <c r="AC229" i="228"/>
  <c r="AC223" i="228"/>
  <c r="AC213" i="228"/>
  <c r="AC205" i="228"/>
  <c r="AC197" i="228"/>
  <c r="AC189" i="228"/>
  <c r="AC181" i="228"/>
  <c r="AC177" i="228"/>
  <c r="AC176" i="228"/>
  <c r="AC175" i="228"/>
  <c r="AC174" i="228"/>
  <c r="AC173" i="228"/>
  <c r="AC172" i="228"/>
  <c r="AC171" i="228"/>
  <c r="AC170" i="228"/>
  <c r="AC169" i="228"/>
  <c r="AC168" i="228"/>
  <c r="AC167" i="228"/>
  <c r="AC166" i="228"/>
  <c r="AC165" i="228"/>
  <c r="AC164" i="228"/>
  <c r="AC163" i="228"/>
  <c r="AC162" i="228"/>
  <c r="AC161" i="228"/>
  <c r="AC160" i="228"/>
  <c r="AC159" i="228"/>
  <c r="AC158" i="228"/>
  <c r="AC247" i="228"/>
  <c r="AC236" i="228"/>
  <c r="AC230" i="228"/>
  <c r="AC245" i="228"/>
  <c r="AC231" i="228"/>
  <c r="AC227" i="228"/>
  <c r="AC224" i="228"/>
  <c r="AC244" i="228"/>
  <c r="AC232" i="228"/>
  <c r="AC221" i="228"/>
  <c r="AC225" i="228"/>
  <c r="AC219" i="228"/>
  <c r="AC215" i="228"/>
  <c r="AC209" i="228"/>
  <c r="AC203" i="228"/>
  <c r="AC249" i="228"/>
  <c r="AC216" i="228"/>
  <c r="AC199" i="228"/>
  <c r="AC193" i="228"/>
  <c r="AC218" i="228"/>
  <c r="AC211" i="228"/>
  <c r="AC241" i="228"/>
  <c r="AC208" i="228"/>
  <c r="AC200" i="228"/>
  <c r="AC185" i="228"/>
  <c r="AC179" i="228"/>
  <c r="AC248" i="228"/>
  <c r="AC212" i="228"/>
  <c r="AC207" i="228"/>
  <c r="AC202" i="228"/>
  <c r="AC187" i="228"/>
  <c r="AC217" i="228"/>
  <c r="AC191" i="228"/>
  <c r="AC186" i="228"/>
  <c r="AC237" i="228"/>
  <c r="AC234" i="228"/>
  <c r="AC188" i="228"/>
  <c r="AC183" i="228"/>
  <c r="AC178" i="228"/>
  <c r="AC214" i="228"/>
  <c r="AC210" i="228"/>
  <c r="AC198" i="228"/>
  <c r="AC180" i="228"/>
  <c r="AC251" i="228"/>
  <c r="AC182" i="228"/>
  <c r="AC226" i="228"/>
  <c r="AC184" i="228"/>
  <c r="AC206" i="228"/>
  <c r="AC192" i="228"/>
  <c r="AC194" i="228"/>
  <c r="AC233" i="228"/>
  <c r="AC239" i="228"/>
  <c r="AC195" i="228"/>
  <c r="F246" i="228"/>
  <c r="F238" i="228"/>
  <c r="F251" i="228"/>
  <c r="F245" i="228"/>
  <c r="F239" i="228"/>
  <c r="F232" i="228"/>
  <c r="F224" i="228"/>
  <c r="F252" i="228"/>
  <c r="F237" i="228"/>
  <c r="F234" i="228"/>
  <c r="F228" i="228"/>
  <c r="F222" i="228"/>
  <c r="F209" i="228"/>
  <c r="F201" i="228"/>
  <c r="F193" i="228"/>
  <c r="F185" i="228"/>
  <c r="F248" i="228"/>
  <c r="F250" i="228"/>
  <c r="F241" i="228"/>
  <c r="F247" i="228"/>
  <c r="F227" i="228"/>
  <c r="F240" i="228"/>
  <c r="F235" i="228"/>
  <c r="F249" i="228"/>
  <c r="F242" i="228"/>
  <c r="F226" i="228"/>
  <c r="F219" i="228"/>
  <c r="F214" i="228"/>
  <c r="F208" i="228"/>
  <c r="F202" i="228"/>
  <c r="F196" i="228"/>
  <c r="F236" i="228"/>
  <c r="F225" i="228"/>
  <c r="F218" i="228"/>
  <c r="F215" i="228"/>
  <c r="F198" i="228"/>
  <c r="F192" i="228"/>
  <c r="F231" i="228"/>
  <c r="F223" i="228"/>
  <c r="F221" i="228"/>
  <c r="F216" i="228"/>
  <c r="F210" i="228"/>
  <c r="F204" i="228"/>
  <c r="F244" i="228"/>
  <c r="F211" i="228"/>
  <c r="F206" i="228"/>
  <c r="F184" i="228"/>
  <c r="F176" i="228"/>
  <c r="F168" i="228"/>
  <c r="F230" i="228"/>
  <c r="F229" i="228"/>
  <c r="F203" i="228"/>
  <c r="F191" i="228"/>
  <c r="F178" i="228"/>
  <c r="F170" i="228"/>
  <c r="F162" i="228"/>
  <c r="F213" i="228"/>
  <c r="F205" i="228"/>
  <c r="F200" i="228"/>
  <c r="F190" i="228"/>
  <c r="F186" i="228"/>
  <c r="F180" i="228"/>
  <c r="F175" i="228"/>
  <c r="F243" i="228"/>
  <c r="F179" i="228"/>
  <c r="F174" i="228"/>
  <c r="F160" i="228"/>
  <c r="F177" i="228"/>
  <c r="F173" i="228"/>
  <c r="F166" i="228"/>
  <c r="F169" i="228"/>
  <c r="F195" i="228"/>
  <c r="F187" i="228"/>
  <c r="F164" i="228"/>
  <c r="F212" i="228"/>
  <c r="F161" i="228"/>
  <c r="F197" i="228"/>
  <c r="F182" i="228"/>
  <c r="F163" i="228"/>
  <c r="F220" i="228"/>
  <c r="F217" i="228"/>
  <c r="F172" i="228"/>
  <c r="N249" i="228"/>
  <c r="N241" i="228"/>
  <c r="N238" i="228"/>
  <c r="N235" i="228"/>
  <c r="N227" i="228"/>
  <c r="N219" i="228"/>
  <c r="N250" i="228"/>
  <c r="N236" i="228"/>
  <c r="N231" i="228"/>
  <c r="N221" i="228"/>
  <c r="N212" i="228"/>
  <c r="N204" i="228"/>
  <c r="N196" i="228"/>
  <c r="N188" i="228"/>
  <c r="N180" i="228"/>
  <c r="N252" i="228"/>
  <c r="N246" i="228"/>
  <c r="N245" i="228"/>
  <c r="N229" i="228"/>
  <c r="N230" i="228"/>
  <c r="N225" i="228"/>
  <c r="N251" i="228"/>
  <c r="N242" i="228"/>
  <c r="N232" i="228"/>
  <c r="N248" i="228"/>
  <c r="N220" i="228"/>
  <c r="N217" i="228"/>
  <c r="N201" i="228"/>
  <c r="N195" i="228"/>
  <c r="N244" i="228"/>
  <c r="N239" i="228"/>
  <c r="N233" i="228"/>
  <c r="N214" i="228"/>
  <c r="N208" i="228"/>
  <c r="N202" i="228"/>
  <c r="N247" i="228"/>
  <c r="N237" i="228"/>
  <c r="N209" i="228"/>
  <c r="N203" i="228"/>
  <c r="N197" i="228"/>
  <c r="N226" i="228"/>
  <c r="N215" i="228"/>
  <c r="N210" i="228"/>
  <c r="N205" i="228"/>
  <c r="N200" i="228"/>
  <c r="N171" i="228"/>
  <c r="N228" i="228"/>
  <c r="N218" i="228"/>
  <c r="N207" i="228"/>
  <c r="N184" i="228"/>
  <c r="N173" i="228"/>
  <c r="N165" i="228"/>
  <c r="N240" i="228"/>
  <c r="N234" i="228"/>
  <c r="N222" i="228"/>
  <c r="N199" i="228"/>
  <c r="N185" i="228"/>
  <c r="N179" i="228"/>
  <c r="N178" i="228"/>
  <c r="N223" i="228"/>
  <c r="N193" i="228"/>
  <c r="N183" i="228"/>
  <c r="N168" i="228"/>
  <c r="N159" i="228"/>
  <c r="N211" i="228"/>
  <c r="N194" i="228"/>
  <c r="N167" i="228"/>
  <c r="N160" i="228"/>
  <c r="N158" i="228"/>
  <c r="N213" i="228"/>
  <c r="N187" i="228"/>
  <c r="N182" i="228"/>
  <c r="N174" i="228"/>
  <c r="N170" i="228"/>
  <c r="N161" i="228"/>
  <c r="N224" i="228"/>
  <c r="N216" i="228"/>
  <c r="N186" i="228"/>
  <c r="N175" i="228"/>
  <c r="N162" i="228"/>
  <c r="N191" i="228"/>
  <c r="N190" i="228"/>
  <c r="N172" i="228"/>
  <c r="N243" i="228"/>
  <c r="N198" i="228"/>
  <c r="N189" i="228"/>
  <c r="N176" i="228"/>
  <c r="N169" i="228"/>
  <c r="N206" i="228"/>
  <c r="N192" i="228"/>
  <c r="N181" i="228"/>
  <c r="N166" i="228"/>
  <c r="V252" i="228"/>
  <c r="V244" i="228"/>
  <c r="V236" i="228"/>
  <c r="V248" i="228"/>
  <c r="V242" i="228"/>
  <c r="V230" i="228"/>
  <c r="V222" i="228"/>
  <c r="V251" i="228"/>
  <c r="V239" i="228"/>
  <c r="V231" i="228"/>
  <c r="V225" i="228"/>
  <c r="V215" i="228"/>
  <c r="V207" i="228"/>
  <c r="V199" i="228"/>
  <c r="V191" i="228"/>
  <c r="V183" i="228"/>
  <c r="V250" i="228"/>
  <c r="V237" i="228"/>
  <c r="V233" i="228"/>
  <c r="V235" i="228"/>
  <c r="V247" i="228"/>
  <c r="V238" i="228"/>
  <c r="V228" i="228"/>
  <c r="V218" i="228"/>
  <c r="V211" i="228"/>
  <c r="V205" i="228"/>
  <c r="V246" i="228"/>
  <c r="V243" i="228"/>
  <c r="V234" i="228"/>
  <c r="V226" i="228"/>
  <c r="V220" i="228"/>
  <c r="V201" i="228"/>
  <c r="V195" i="228"/>
  <c r="V189" i="228"/>
  <c r="V249" i="228"/>
  <c r="V240" i="228"/>
  <c r="V223" i="228"/>
  <c r="V217" i="228"/>
  <c r="V213" i="228"/>
  <c r="V196" i="228"/>
  <c r="V190" i="228"/>
  <c r="V187" i="228"/>
  <c r="V181" i="228"/>
  <c r="V174" i="228"/>
  <c r="V166" i="228"/>
  <c r="V241" i="228"/>
  <c r="V224" i="228"/>
  <c r="V216" i="228"/>
  <c r="V208" i="228"/>
  <c r="V203" i="228"/>
  <c r="V198" i="228"/>
  <c r="V192" i="228"/>
  <c r="V176" i="228"/>
  <c r="V168" i="228"/>
  <c r="V160" i="228"/>
  <c r="V227" i="228"/>
  <c r="V193" i="228"/>
  <c r="V197" i="228"/>
  <c r="V221" i="228"/>
  <c r="V209" i="228"/>
  <c r="V184" i="228"/>
  <c r="V179" i="228"/>
  <c r="V163" i="228"/>
  <c r="V177" i="228"/>
  <c r="V172" i="228"/>
  <c r="V159" i="228"/>
  <c r="V232" i="228"/>
  <c r="V202" i="228"/>
  <c r="V200" i="228"/>
  <c r="V186" i="228"/>
  <c r="V178" i="228"/>
  <c r="V158" i="228"/>
  <c r="V169" i="228"/>
  <c r="V167" i="228"/>
  <c r="V165" i="228"/>
  <c r="V164" i="228"/>
  <c r="V161" i="228"/>
  <c r="V214" i="228"/>
  <c r="V210" i="228"/>
  <c r="V206" i="228"/>
  <c r="V188" i="228"/>
  <c r="V194" i="228"/>
  <c r="AD247" i="228"/>
  <c r="AD239" i="228"/>
  <c r="AD241" i="228"/>
  <c r="AD233" i="228"/>
  <c r="AD225" i="228"/>
  <c r="AD217" i="228"/>
  <c r="AD252" i="228"/>
  <c r="AD249" i="228"/>
  <c r="AD234" i="228"/>
  <c r="AD240" i="228"/>
  <c r="AD237" i="228"/>
  <c r="AD230" i="228"/>
  <c r="AD224" i="228"/>
  <c r="AD218" i="228"/>
  <c r="AD210" i="228"/>
  <c r="AD202" i="228"/>
  <c r="AD194" i="228"/>
  <c r="AD186" i="228"/>
  <c r="AD178" i="228"/>
  <c r="AD251" i="228"/>
  <c r="AD248" i="228"/>
  <c r="AD238" i="228"/>
  <c r="AD244" i="228"/>
  <c r="AD232" i="228"/>
  <c r="AD243" i="228"/>
  <c r="AD242" i="228"/>
  <c r="AD235" i="228"/>
  <c r="AD204" i="228"/>
  <c r="AD198" i="228"/>
  <c r="AD192" i="228"/>
  <c r="AD231" i="228"/>
  <c r="AD211" i="228"/>
  <c r="AD205" i="228"/>
  <c r="AD245" i="228"/>
  <c r="AD236" i="228"/>
  <c r="AD212" i="228"/>
  <c r="AD206" i="228"/>
  <c r="AD200" i="228"/>
  <c r="AD246" i="228"/>
  <c r="AD195" i="228"/>
  <c r="AD180" i="228"/>
  <c r="AD177" i="228"/>
  <c r="AD169" i="228"/>
  <c r="AD220" i="228"/>
  <c r="AD197" i="228"/>
  <c r="AD187" i="228"/>
  <c r="AD181" i="228"/>
  <c r="AD171" i="228"/>
  <c r="AD163" i="228"/>
  <c r="AD226" i="228"/>
  <c r="AD221" i="228"/>
  <c r="AD219" i="228"/>
  <c r="AD199" i="228"/>
  <c r="AD190" i="228"/>
  <c r="AD188" i="228"/>
  <c r="AD182" i="228"/>
  <c r="AD176" i="228"/>
  <c r="AD183" i="228"/>
  <c r="AD250" i="228"/>
  <c r="AD227" i="228"/>
  <c r="AD196" i="228"/>
  <c r="AD174" i="228"/>
  <c r="AD167" i="228"/>
  <c r="AD162" i="228"/>
  <c r="AD228" i="228"/>
  <c r="AD216" i="228"/>
  <c r="AD208" i="228"/>
  <c r="AD193" i="228"/>
  <c r="AD185" i="228"/>
  <c r="AD173" i="228"/>
  <c r="AD166" i="228"/>
  <c r="AD213" i="228"/>
  <c r="AD191" i="228"/>
  <c r="AD189" i="228"/>
  <c r="AD160" i="228"/>
  <c r="AD214" i="228"/>
  <c r="AD223" i="228"/>
  <c r="AD207" i="228"/>
  <c r="AD172" i="228"/>
  <c r="AD159" i="228"/>
  <c r="AD215" i="228"/>
  <c r="AD203" i="228"/>
  <c r="AD175" i="228"/>
  <c r="AD170" i="228"/>
  <c r="AD168" i="228"/>
  <c r="S158" i="228"/>
  <c r="I159" i="228"/>
  <c r="D160" i="228"/>
  <c r="I164" i="228"/>
  <c r="AA165" i="228"/>
  <c r="AF166" i="228"/>
  <c r="X169" i="228"/>
  <c r="Y170" i="228"/>
  <c r="S173" i="228"/>
  <c r="W174" i="228"/>
  <c r="H176" i="228"/>
  <c r="K179" i="228"/>
  <c r="F181" i="228"/>
  <c r="M187" i="228"/>
  <c r="D192" i="228"/>
  <c r="E199" i="228"/>
  <c r="E202" i="228"/>
  <c r="AD209" i="228"/>
  <c r="AN220" i="228"/>
  <c r="U232" i="228"/>
  <c r="AA241" i="228"/>
  <c r="U250" i="228"/>
  <c r="AF249" i="228"/>
  <c r="AF241" i="228"/>
  <c r="AF248" i="228"/>
  <c r="AF242" i="228"/>
  <c r="AF236" i="228"/>
  <c r="AF235" i="228"/>
  <c r="AF227" i="228"/>
  <c r="AF219" i="228"/>
  <c r="AF240" i="228"/>
  <c r="AF237" i="228"/>
  <c r="AF245" i="228"/>
  <c r="AF231" i="228"/>
  <c r="AF225" i="228"/>
  <c r="AF212" i="228"/>
  <c r="AF204" i="228"/>
  <c r="AF196" i="228"/>
  <c r="AF188" i="228"/>
  <c r="AF180" i="228"/>
  <c r="AF246" i="228"/>
  <c r="AF232" i="228"/>
  <c r="AF224" i="228"/>
  <c r="AF243" i="228"/>
  <c r="AF239" i="228"/>
  <c r="AF233" i="228"/>
  <c r="AF226" i="228"/>
  <c r="AF234" i="228"/>
  <c r="AF223" i="228"/>
  <c r="AF230" i="228"/>
  <c r="AF211" i="228"/>
  <c r="AF205" i="228"/>
  <c r="AF199" i="228"/>
  <c r="AF201" i="228"/>
  <c r="AF195" i="228"/>
  <c r="AF189" i="228"/>
  <c r="AF251" i="228"/>
  <c r="AF221" i="228"/>
  <c r="AF220" i="228"/>
  <c r="AF213" i="228"/>
  <c r="AF207" i="228"/>
  <c r="AF252" i="228"/>
  <c r="AF215" i="228"/>
  <c r="AF210" i="228"/>
  <c r="AF202" i="228"/>
  <c r="AF197" i="228"/>
  <c r="AF187" i="228"/>
  <c r="AF181" i="228"/>
  <c r="AF171" i="228"/>
  <c r="AF214" i="228"/>
  <c r="AF209" i="228"/>
  <c r="AF173" i="228"/>
  <c r="AF165" i="228"/>
  <c r="AF222" i="228"/>
  <c r="AF218" i="228"/>
  <c r="AF217" i="228"/>
  <c r="AF191" i="228"/>
  <c r="AF183" i="228"/>
  <c r="AF244" i="228"/>
  <c r="AF192" i="228"/>
  <c r="AF228" i="228"/>
  <c r="AF208" i="228"/>
  <c r="AF206" i="228"/>
  <c r="AF198" i="228"/>
  <c r="AF185" i="228"/>
  <c r="AF163" i="228"/>
  <c r="AF182" i="228"/>
  <c r="AF176" i="228"/>
  <c r="AF169" i="228"/>
  <c r="AF159" i="228"/>
  <c r="AF158" i="228"/>
  <c r="AF238" i="228"/>
  <c r="AF229" i="228"/>
  <c r="AF194" i="228"/>
  <c r="AF184" i="228"/>
  <c r="AF179" i="228"/>
  <c r="AF172" i="228"/>
  <c r="AF193" i="228"/>
  <c r="AF162" i="228"/>
  <c r="AF247" i="228"/>
  <c r="AF203" i="228"/>
  <c r="AF178" i="228"/>
  <c r="AF174" i="228"/>
  <c r="AF175" i="228"/>
  <c r="AF170" i="228"/>
  <c r="AF168" i="228"/>
  <c r="AF250" i="228"/>
  <c r="AF186" i="228"/>
  <c r="AF167" i="228"/>
  <c r="AF161" i="228"/>
  <c r="I252" i="228"/>
  <c r="I251" i="228"/>
  <c r="I250" i="228"/>
  <c r="I249" i="228"/>
  <c r="I248" i="228"/>
  <c r="I247" i="228"/>
  <c r="I246" i="228"/>
  <c r="I245" i="228"/>
  <c r="I244" i="228"/>
  <c r="I243" i="228"/>
  <c r="I242" i="228"/>
  <c r="I241" i="228"/>
  <c r="I240" i="228"/>
  <c r="I239" i="228"/>
  <c r="I238" i="228"/>
  <c r="I237" i="228"/>
  <c r="I236" i="228"/>
  <c r="I231" i="228"/>
  <c r="I223" i="228"/>
  <c r="I234" i="228"/>
  <c r="I230" i="228"/>
  <c r="I224" i="228"/>
  <c r="I218" i="228"/>
  <c r="I216" i="228"/>
  <c r="I208" i="228"/>
  <c r="I200" i="228"/>
  <c r="I192" i="228"/>
  <c r="I184" i="228"/>
  <c r="I226" i="228"/>
  <c r="I229" i="228"/>
  <c r="I235" i="228"/>
  <c r="I210" i="228"/>
  <c r="I204" i="228"/>
  <c r="I198" i="228"/>
  <c r="I220" i="228"/>
  <c r="I211" i="228"/>
  <c r="I194" i="228"/>
  <c r="I232" i="228"/>
  <c r="I217" i="228"/>
  <c r="I212" i="228"/>
  <c r="I206" i="228"/>
  <c r="I213" i="228"/>
  <c r="I191" i="228"/>
  <c r="I186" i="228"/>
  <c r="I180" i="228"/>
  <c r="I175" i="228"/>
  <c r="I167" i="228"/>
  <c r="I205" i="228"/>
  <c r="I193" i="228"/>
  <c r="I187" i="228"/>
  <c r="I177" i="228"/>
  <c r="I169" i="228"/>
  <c r="I161" i="228"/>
  <c r="I228" i="228"/>
  <c r="I225" i="228"/>
  <c r="I221" i="228"/>
  <c r="I219" i="228"/>
  <c r="I215" i="228"/>
  <c r="I207" i="228"/>
  <c r="I202" i="228"/>
  <c r="I197" i="228"/>
  <c r="I188" i="228"/>
  <c r="I182" i="228"/>
  <c r="I196" i="228"/>
  <c r="I233" i="228"/>
  <c r="I214" i="228"/>
  <c r="I181" i="228"/>
  <c r="I173" i="228"/>
  <c r="I162" i="228"/>
  <c r="I172" i="228"/>
  <c r="I165" i="228"/>
  <c r="I201" i="228"/>
  <c r="I199" i="228"/>
  <c r="I178" i="228"/>
  <c r="I168" i="228"/>
  <c r="I222" i="228"/>
  <c r="I163" i="228"/>
  <c r="I209" i="228"/>
  <c r="I185" i="228"/>
  <c r="I174" i="228"/>
  <c r="I171" i="228"/>
  <c r="I158" i="228"/>
  <c r="I190" i="228"/>
  <c r="I189" i="228"/>
  <c r="AG252" i="228"/>
  <c r="AG251" i="228"/>
  <c r="AG250" i="228"/>
  <c r="AG249" i="228"/>
  <c r="AG248" i="228"/>
  <c r="AG247" i="228"/>
  <c r="AG246" i="228"/>
  <c r="AG245" i="228"/>
  <c r="AG244" i="228"/>
  <c r="AG243" i="228"/>
  <c r="AG242" i="228"/>
  <c r="AG241" i="228"/>
  <c r="AG240" i="228"/>
  <c r="AG239" i="228"/>
  <c r="AG238" i="228"/>
  <c r="AG237" i="228"/>
  <c r="AG236" i="228"/>
  <c r="AG232" i="228"/>
  <c r="AG224" i="228"/>
  <c r="AG230" i="228"/>
  <c r="AG226" i="228"/>
  <c r="AG220" i="228"/>
  <c r="AG209" i="228"/>
  <c r="AG201" i="228"/>
  <c r="AG193" i="228"/>
  <c r="AG185" i="228"/>
  <c r="AG234" i="228"/>
  <c r="AG218" i="228"/>
  <c r="AG206" i="228"/>
  <c r="AG200" i="228"/>
  <c r="AG194" i="228"/>
  <c r="AG221" i="228"/>
  <c r="AG213" i="228"/>
  <c r="AG207" i="228"/>
  <c r="AG190" i="228"/>
  <c r="AG228" i="228"/>
  <c r="AG222" i="228"/>
  <c r="AG217" i="228"/>
  <c r="AG214" i="228"/>
  <c r="AG208" i="228"/>
  <c r="AG202" i="228"/>
  <c r="AG196" i="228"/>
  <c r="AG233" i="228"/>
  <c r="AG227" i="228"/>
  <c r="AG182" i="228"/>
  <c r="AG176" i="228"/>
  <c r="AG168" i="228"/>
  <c r="AG219" i="228"/>
  <c r="AG204" i="228"/>
  <c r="AG199" i="228"/>
  <c r="AG191" i="228"/>
  <c r="AG183" i="228"/>
  <c r="AG170" i="228"/>
  <c r="AG162" i="228"/>
  <c r="AG231" i="228"/>
  <c r="AG192" i="228"/>
  <c r="AG184" i="228"/>
  <c r="AG178" i="228"/>
  <c r="AG175" i="228"/>
  <c r="AG198" i="228"/>
  <c r="AG188" i="228"/>
  <c r="AG216" i="228"/>
  <c r="AG180" i="228"/>
  <c r="AG173" i="228"/>
  <c r="AG166" i="228"/>
  <c r="AG235" i="228"/>
  <c r="AG229" i="228"/>
  <c r="AG223" i="228"/>
  <c r="AG187" i="228"/>
  <c r="AG179" i="228"/>
  <c r="AG172" i="228"/>
  <c r="AG165" i="228"/>
  <c r="AG203" i="228"/>
  <c r="AG177" i="228"/>
  <c r="AG160" i="228"/>
  <c r="AG210" i="228"/>
  <c r="AG174" i="228"/>
  <c r="AG225" i="228"/>
  <c r="AG211" i="228"/>
  <c r="AG195" i="228"/>
  <c r="AG171" i="228"/>
  <c r="AG215" i="228"/>
  <c r="AG186" i="228"/>
  <c r="AG169" i="228"/>
  <c r="AG167" i="228"/>
  <c r="AG161" i="228"/>
  <c r="AG164" i="228"/>
  <c r="G251" i="228"/>
  <c r="G243" i="228"/>
  <c r="G240" i="228"/>
  <c r="G229" i="228"/>
  <c r="G221" i="228"/>
  <c r="G249" i="228"/>
  <c r="G246" i="228"/>
  <c r="G233" i="228"/>
  <c r="G248" i="228"/>
  <c r="G223" i="228"/>
  <c r="G217" i="228"/>
  <c r="G214" i="228"/>
  <c r="G206" i="228"/>
  <c r="G198" i="228"/>
  <c r="G190" i="228"/>
  <c r="G182" i="228"/>
  <c r="G245" i="228"/>
  <c r="G242" i="228"/>
  <c r="G232" i="228"/>
  <c r="G235" i="228"/>
  <c r="G236" i="228"/>
  <c r="G226" i="228"/>
  <c r="G252" i="228"/>
  <c r="G230" i="228"/>
  <c r="G227" i="228"/>
  <c r="G203" i="228"/>
  <c r="G197" i="228"/>
  <c r="G191" i="228"/>
  <c r="G231" i="228"/>
  <c r="G216" i="228"/>
  <c r="G210" i="228"/>
  <c r="G204" i="228"/>
  <c r="G244" i="228"/>
  <c r="G222" i="228"/>
  <c r="G211" i="228"/>
  <c r="G205" i="228"/>
  <c r="G199" i="228"/>
  <c r="G201" i="228"/>
  <c r="G196" i="228"/>
  <c r="G179" i="228"/>
  <c r="G173" i="228"/>
  <c r="G165" i="228"/>
  <c r="G213" i="228"/>
  <c r="G208" i="228"/>
  <c r="G200" i="228"/>
  <c r="G192" i="228"/>
  <c r="G186" i="228"/>
  <c r="G180" i="228"/>
  <c r="G175" i="228"/>
  <c r="G167" i="228"/>
  <c r="G159" i="228"/>
  <c r="G220" i="228"/>
  <c r="G193" i="228"/>
  <c r="G187" i="228"/>
  <c r="G181" i="228"/>
  <c r="G239" i="228"/>
  <c r="G225" i="228"/>
  <c r="G224" i="228"/>
  <c r="G219" i="228"/>
  <c r="G212" i="228"/>
  <c r="G202" i="228"/>
  <c r="G189" i="228"/>
  <c r="G184" i="228"/>
  <c r="G176" i="228"/>
  <c r="G170" i="228"/>
  <c r="G161" i="228"/>
  <c r="G158" i="228"/>
  <c r="G250" i="228"/>
  <c r="G237" i="228"/>
  <c r="G218" i="228"/>
  <c r="G169" i="228"/>
  <c r="G162" i="228"/>
  <c r="G234" i="228"/>
  <c r="G194" i="228"/>
  <c r="G188" i="228"/>
  <c r="G183" i="228"/>
  <c r="G172" i="228"/>
  <c r="G163" i="228"/>
  <c r="G241" i="228"/>
  <c r="G177" i="228"/>
  <c r="G178" i="228"/>
  <c r="G247" i="228"/>
  <c r="G228" i="228"/>
  <c r="G209" i="228"/>
  <c r="G185" i="228"/>
  <c r="G174" i="228"/>
  <c r="G160" i="228"/>
  <c r="O246" i="228"/>
  <c r="O238" i="228"/>
  <c r="O250" i="228"/>
  <c r="O244" i="228"/>
  <c r="O232" i="228"/>
  <c r="O224" i="228"/>
  <c r="O247" i="228"/>
  <c r="O252" i="228"/>
  <c r="O233" i="228"/>
  <c r="O227" i="228"/>
  <c r="O209" i="228"/>
  <c r="O201" i="228"/>
  <c r="O193" i="228"/>
  <c r="O185" i="228"/>
  <c r="O249" i="228"/>
  <c r="O243" i="228"/>
  <c r="O236" i="228"/>
  <c r="O228" i="228"/>
  <c r="O251" i="228"/>
  <c r="O242" i="228"/>
  <c r="O231" i="228"/>
  <c r="O241" i="228"/>
  <c r="O239" i="228"/>
  <c r="O237" i="228"/>
  <c r="O213" i="228"/>
  <c r="O207" i="228"/>
  <c r="O219" i="228"/>
  <c r="O203" i="228"/>
  <c r="O197" i="228"/>
  <c r="O191" i="228"/>
  <c r="O234" i="228"/>
  <c r="O215" i="228"/>
  <c r="O198" i="228"/>
  <c r="O230" i="228"/>
  <c r="O229" i="228"/>
  <c r="O221" i="228"/>
  <c r="O194" i="228"/>
  <c r="O189" i="228"/>
  <c r="O183" i="228"/>
  <c r="O176" i="228"/>
  <c r="O168" i="228"/>
  <c r="O240" i="228"/>
  <c r="O225" i="228"/>
  <c r="O222" i="228"/>
  <c r="O212" i="228"/>
  <c r="O204" i="228"/>
  <c r="O199" i="228"/>
  <c r="O179" i="228"/>
  <c r="O178" i="228"/>
  <c r="O170" i="228"/>
  <c r="O162" i="228"/>
  <c r="O235" i="228"/>
  <c r="O223" i="228"/>
  <c r="O217" i="228"/>
  <c r="O214" i="228"/>
  <c r="O175" i="228"/>
  <c r="O218" i="228"/>
  <c r="O188" i="228"/>
  <c r="O180" i="228"/>
  <c r="O164" i="228"/>
  <c r="O205" i="228"/>
  <c r="O187" i="228"/>
  <c r="O182" i="228"/>
  <c r="O174" i="228"/>
  <c r="O161" i="228"/>
  <c r="O195" i="228"/>
  <c r="O190" i="228"/>
  <c r="O245" i="228"/>
  <c r="O208" i="228"/>
  <c r="O200" i="228"/>
  <c r="O173" i="228"/>
  <c r="O160" i="228"/>
  <c r="O158" i="228"/>
  <c r="O248" i="228"/>
  <c r="O226" i="228"/>
  <c r="O172" i="228"/>
  <c r="O220" i="228"/>
  <c r="O184" i="228"/>
  <c r="O171" i="228"/>
  <c r="O169" i="228"/>
  <c r="O206" i="228"/>
  <c r="O192" i="228"/>
  <c r="O181" i="228"/>
  <c r="O167" i="228"/>
  <c r="O166" i="228"/>
  <c r="O159" i="228"/>
  <c r="O210" i="228"/>
  <c r="O202" i="228"/>
  <c r="O165" i="228"/>
  <c r="W249" i="228"/>
  <c r="W241" i="228"/>
  <c r="W243" i="228"/>
  <c r="W237" i="228"/>
  <c r="W235" i="228"/>
  <c r="W227" i="228"/>
  <c r="W219" i="228"/>
  <c r="W248" i="228"/>
  <c r="W245" i="228"/>
  <c r="W230" i="228"/>
  <c r="W250" i="228"/>
  <c r="W236" i="228"/>
  <c r="W232" i="228"/>
  <c r="W226" i="228"/>
  <c r="W220" i="228"/>
  <c r="W212" i="228"/>
  <c r="W204" i="228"/>
  <c r="W196" i="228"/>
  <c r="W188" i="228"/>
  <c r="W180" i="228"/>
  <c r="W247" i="228"/>
  <c r="W244" i="228"/>
  <c r="W251" i="228"/>
  <c r="W234" i="228"/>
  <c r="W238" i="228"/>
  <c r="W246" i="228"/>
  <c r="W240" i="228"/>
  <c r="W229" i="228"/>
  <c r="W228" i="228"/>
  <c r="W239" i="228"/>
  <c r="W233" i="228"/>
  <c r="W221" i="228"/>
  <c r="W206" i="228"/>
  <c r="W200" i="228"/>
  <c r="W194" i="228"/>
  <c r="W225" i="228"/>
  <c r="W223" i="228"/>
  <c r="W217" i="228"/>
  <c r="W213" i="228"/>
  <c r="W207" i="228"/>
  <c r="W190" i="228"/>
  <c r="W224" i="228"/>
  <c r="W214" i="228"/>
  <c r="W208" i="228"/>
  <c r="W202" i="228"/>
  <c r="W201" i="228"/>
  <c r="W191" i="228"/>
  <c r="W182" i="228"/>
  <c r="W171" i="228"/>
  <c r="W193" i="228"/>
  <c r="W183" i="228"/>
  <c r="W173" i="228"/>
  <c r="W165" i="228"/>
  <c r="W242" i="228"/>
  <c r="W189" i="228"/>
  <c r="W184" i="228"/>
  <c r="W178" i="228"/>
  <c r="W222" i="228"/>
  <c r="W218" i="228"/>
  <c r="W215" i="228"/>
  <c r="W209" i="228"/>
  <c r="W205" i="228"/>
  <c r="W203" i="228"/>
  <c r="W195" i="228"/>
  <c r="W187" i="228"/>
  <c r="W252" i="228"/>
  <c r="W231" i="228"/>
  <c r="W211" i="228"/>
  <c r="W199" i="228"/>
  <c r="W169" i="228"/>
  <c r="W186" i="228"/>
  <c r="W181" i="228"/>
  <c r="W168" i="228"/>
  <c r="W158" i="228"/>
  <c r="W210" i="228"/>
  <c r="W198" i="228"/>
  <c r="W192" i="228"/>
  <c r="W164" i="228"/>
  <c r="W160" i="228"/>
  <c r="W197" i="228"/>
  <c r="W161" i="228"/>
  <c r="W179" i="228"/>
  <c r="W176" i="228"/>
  <c r="W166" i="228"/>
  <c r="W177" i="228"/>
  <c r="W163" i="228"/>
  <c r="AE252" i="228"/>
  <c r="AE244" i="228"/>
  <c r="AE236" i="228"/>
  <c r="AE247" i="228"/>
  <c r="AE230" i="228"/>
  <c r="AE222" i="228"/>
  <c r="AE246" i="228"/>
  <c r="AE243" i="228"/>
  <c r="AE235" i="228"/>
  <c r="AE229" i="228"/>
  <c r="AE251" i="228"/>
  <c r="AE248" i="228"/>
  <c r="AE219" i="228"/>
  <c r="AE215" i="228"/>
  <c r="AE207" i="228"/>
  <c r="AE199" i="228"/>
  <c r="AE191" i="228"/>
  <c r="AE183" i="228"/>
  <c r="AE245" i="228"/>
  <c r="AE242" i="228"/>
  <c r="AE231" i="228"/>
  <c r="AE227" i="228"/>
  <c r="AE239" i="228"/>
  <c r="AE237" i="228"/>
  <c r="AE233" i="228"/>
  <c r="AE226" i="228"/>
  <c r="AE224" i="228"/>
  <c r="AE216" i="228"/>
  <c r="AE210" i="228"/>
  <c r="AE193" i="228"/>
  <c r="AE238" i="228"/>
  <c r="AE218" i="228"/>
  <c r="AE212" i="228"/>
  <c r="AE206" i="228"/>
  <c r="AE200" i="228"/>
  <c r="AE194" i="228"/>
  <c r="AE232" i="228"/>
  <c r="AE201" i="228"/>
  <c r="AE240" i="228"/>
  <c r="AE234" i="228"/>
  <c r="AE205" i="228"/>
  <c r="AE186" i="228"/>
  <c r="AE174" i="228"/>
  <c r="AE166" i="228"/>
  <c r="AE221" i="228"/>
  <c r="AE190" i="228"/>
  <c r="AE188" i="228"/>
  <c r="AE182" i="228"/>
  <c r="AE176" i="228"/>
  <c r="AE168" i="228"/>
  <c r="AE160" i="228"/>
  <c r="AE214" i="228"/>
  <c r="AE209" i="228"/>
  <c r="AE204" i="228"/>
  <c r="AE196" i="228"/>
  <c r="AE250" i="228"/>
  <c r="AE220" i="228"/>
  <c r="AE192" i="228"/>
  <c r="AE175" i="228"/>
  <c r="AE170" i="228"/>
  <c r="AE249" i="228"/>
  <c r="AE223" i="228"/>
  <c r="AE187" i="228"/>
  <c r="AE169" i="228"/>
  <c r="AE165" i="228"/>
  <c r="AE159" i="228"/>
  <c r="AE158" i="228"/>
  <c r="AE217" i="228"/>
  <c r="AE177" i="228"/>
  <c r="AE228" i="228"/>
  <c r="AE202" i="228"/>
  <c r="AE198" i="228"/>
  <c r="AE173" i="228"/>
  <c r="AE172" i="228"/>
  <c r="AE162" i="228"/>
  <c r="AE225" i="228"/>
  <c r="AE211" i="228"/>
  <c r="AE203" i="228"/>
  <c r="AE195" i="228"/>
  <c r="AE180" i="228"/>
  <c r="AE178" i="228"/>
  <c r="AE171" i="228"/>
  <c r="Z158" i="228"/>
  <c r="Q159" i="228"/>
  <c r="I160" i="228"/>
  <c r="N163" i="228"/>
  <c r="N164" i="228"/>
  <c r="AB165" i="228"/>
  <c r="F167" i="228"/>
  <c r="H168" i="228"/>
  <c r="Y169" i="228"/>
  <c r="D172" i="228"/>
  <c r="V173" i="228"/>
  <c r="I176" i="228"/>
  <c r="AD179" i="228"/>
  <c r="M181" i="228"/>
  <c r="F183" i="228"/>
  <c r="V185" i="228"/>
  <c r="AG189" i="228"/>
  <c r="T195" i="228"/>
  <c r="F199" i="228"/>
  <c r="E206" i="228"/>
  <c r="AE213" i="228"/>
  <c r="AF216" i="228"/>
  <c r="F233" i="228"/>
  <c r="AE241" i="228"/>
  <c r="P251" i="228"/>
  <c r="P243" i="228"/>
  <c r="P245" i="228"/>
  <c r="P239" i="228"/>
  <c r="P229" i="228"/>
  <c r="P221" i="228"/>
  <c r="P244" i="228"/>
  <c r="P241" i="228"/>
  <c r="P232" i="228"/>
  <c r="P249" i="228"/>
  <c r="P246" i="228"/>
  <c r="P240" i="228"/>
  <c r="P234" i="228"/>
  <c r="P228" i="228"/>
  <c r="P222" i="228"/>
  <c r="P214" i="228"/>
  <c r="P206" i="228"/>
  <c r="P198" i="228"/>
  <c r="P190" i="228"/>
  <c r="P182" i="228"/>
  <c r="P230" i="228"/>
  <c r="P225" i="228"/>
  <c r="P252" i="228"/>
  <c r="P237" i="228"/>
  <c r="P233" i="228"/>
  <c r="P227" i="228"/>
  <c r="P224" i="228"/>
  <c r="P236" i="228"/>
  <c r="P208" i="228"/>
  <c r="P202" i="228"/>
  <c r="P196" i="228"/>
  <c r="P250" i="228"/>
  <c r="P247" i="228"/>
  <c r="P215" i="228"/>
  <c r="P209" i="228"/>
  <c r="P192" i="228"/>
  <c r="P218" i="228"/>
  <c r="P216" i="228"/>
  <c r="P210" i="228"/>
  <c r="P204" i="228"/>
  <c r="P220" i="228"/>
  <c r="P197" i="228"/>
  <c r="P195" i="228"/>
  <c r="P184" i="228"/>
  <c r="P173" i="228"/>
  <c r="P165" i="228"/>
  <c r="P235" i="228"/>
  <c r="P223" i="228"/>
  <c r="P217" i="228"/>
  <c r="P185" i="228"/>
  <c r="P175" i="228"/>
  <c r="P167" i="228"/>
  <c r="P159" i="228"/>
  <c r="P238" i="228"/>
  <c r="P211" i="228"/>
  <c r="P186" i="228"/>
  <c r="P180" i="228"/>
  <c r="P193" i="228"/>
  <c r="P188" i="228"/>
  <c r="P183" i="228"/>
  <c r="P248" i="228"/>
  <c r="P226" i="228"/>
  <c r="P171" i="228"/>
  <c r="P160" i="228"/>
  <c r="P158" i="228"/>
  <c r="P213" i="228"/>
  <c r="P207" i="228"/>
  <c r="P170" i="228"/>
  <c r="P231" i="228"/>
  <c r="P191" i="228"/>
  <c r="P179" i="228"/>
  <c r="P176" i="228"/>
  <c r="P166" i="228"/>
  <c r="P162" i="228"/>
  <c r="P219" i="228"/>
  <c r="P212" i="228"/>
  <c r="P178" i="228"/>
  <c r="P174" i="228"/>
  <c r="P172" i="228"/>
  <c r="P205" i="228"/>
  <c r="P201" i="228"/>
  <c r="P169" i="228"/>
  <c r="P189" i="228"/>
  <c r="P181" i="228"/>
  <c r="P168" i="228"/>
  <c r="P177" i="228"/>
  <c r="P164" i="228"/>
  <c r="P161" i="228"/>
  <c r="AD158" i="228"/>
  <c r="W159" i="228"/>
  <c r="Q160" i="228"/>
  <c r="J161" i="228"/>
  <c r="H162" i="228"/>
  <c r="O163" i="228"/>
  <c r="AD164" i="228"/>
  <c r="AD165" i="228"/>
  <c r="H167" i="228"/>
  <c r="Y168" i="228"/>
  <c r="Z169" i="228"/>
  <c r="F171" i="228"/>
  <c r="R172" i="228"/>
  <c r="X173" i="228"/>
  <c r="Z176" i="228"/>
  <c r="AE179" i="228"/>
  <c r="AE181" i="228"/>
  <c r="I183" i="228"/>
  <c r="W185" i="228"/>
  <c r="D188" i="228"/>
  <c r="O196" i="228"/>
  <c r="P199" i="228"/>
  <c r="I203" i="228"/>
  <c r="F207" i="228"/>
  <c r="D210" i="228"/>
  <c r="AN217" i="228"/>
  <c r="R221" i="228"/>
  <c r="I227" i="228"/>
  <c r="P242" i="22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BF0485-E36A-44E0-9A6E-49E9F5958330}" keepAlive="1" name="Query - Curves_Base" description="Connection to the 'Curves_Base' query in the workbook." type="5" refreshedVersion="0" background="1">
    <dbPr connection="Provider=Microsoft.Mashup.OleDb.1;Data Source=$Workbook$;Location=Curves_Base;Extended Properties=&quot;&quot;" command="SELECT * FROM [Curves_Base]"/>
  </connection>
  <connection id="2" xr16:uid="{49B1E40B-E137-437D-8747-E9599A583029}" keepAlive="1" name="Query - Curves_Extended" description="Connection to the 'Curves_Extended' query in the workbook." type="5" refreshedVersion="0" background="1">
    <dbPr connection="Provider=Microsoft.Mashup.OleDb.1;Data Source=$Workbook$;Location=Curves_Extended;Extended Properties=&quot;&quot;" command="SELECT * FROM [Curves_Extended]"/>
  </connection>
  <connection id="3" xr16:uid="{01FB0275-92FE-4B3F-8C85-E80997F4667B}" name="Query - Curves_Rates_Long" description="Connection to the 'Curves_Rates_Long' query in the workbook." type="100" refreshedVersion="8" minRefreshableVersion="5">
    <extLst>
      <ext xmlns:x15="http://schemas.microsoft.com/office/spreadsheetml/2010/11/main" uri="{DE250136-89BD-433C-8126-D09CA5730AF9}">
        <x15:connection id="ff734c85-c16d-4b6a-8bae-82c12bb54af9">
          <x15:oledbPr connection="Provider=Microsoft.Mashup.OleDb.1;Data Source=$Workbook$;Location=Curves_Rates_Long;Extended Properties=&quot;&quot;">
            <x15:dbTables>
              <x15:dbTable name="Curves_Rates_Long"/>
            </x15:dbTables>
          </x15:oledbPr>
        </x15:connection>
      </ext>
    </extLst>
  </connection>
  <connection id="4" xr16:uid="{0F913F11-1DC8-4561-A43C-18507682C5EA}" keepAlive="1" name="Query - Fact_Raw" description="Connection to the 'Fact_Raw' query in the workbook." type="5" refreshedVersion="0" background="1">
    <dbPr connection="Provider=Microsoft.Mashup.OleDb.1;Data Source=$Workbook$;Location=Fact_Raw;Extended Properties=&quot;&quot;" command="SELECT * FROM [Fact_Raw]"/>
  </connection>
  <connection id="5" xr16:uid="{2808FF5B-9B72-43A1-A919-2B5A65E70D6B}" name="Query - Fact_Raw(1)" description="Connection to the 'Fact_Raw' query in the workbook." type="100" refreshedVersion="8" minRefreshableVersion="5">
    <extLst>
      <ext xmlns:x15="http://schemas.microsoft.com/office/spreadsheetml/2010/11/main" uri="{DE250136-89BD-433C-8126-D09CA5730AF9}">
        <x15:connection id="1e24ef02-fc23-42c1-9e4e-f5314abf41a2">
          <x15:oledbPr connection="Provider=Microsoft.Mashup.OleDb.1;Data Source=$Workbook$;Location=Fact_Raw;Extended Properties=&quot;&quot;">
            <x15:dbTables>
              <x15:dbTable name="Fact_Raw"/>
            </x15:dbTables>
          </x15:oledbPr>
        </x15:connection>
      </ext>
    </extLst>
  </connection>
  <connection id="6" xr16:uid="{36EC6AE7-CB4E-4DFC-BE8A-CCE76A540C7F}" name="Query - Fact_Raw(2)" description="Connection to the 'Fact_Raw' query in the workbook." type="100" refreshedVersion="8" minRefreshableVersion="5">
    <extLst>
      <ext xmlns:x15="http://schemas.microsoft.com/office/spreadsheetml/2010/11/main" uri="{DE250136-89BD-433C-8126-D09CA5730AF9}">
        <x15:connection id="53559744-9d6e-457f-93d9-97ec8f09a0a0">
          <x15:oledbPr connection="Provider=Microsoft.Mashup.OleDb.1;Data Source=$Workbook$;Location=Fact_Raw;Extended Properties=&quot;&quot;">
            <x15:dbTables>
              <x15:dbTable name="Fact_Raw"/>
            </x15:dbTables>
          </x15:oledbPr>
        </x15:connection>
      </ext>
    </extLst>
  </connection>
  <connection id="7" xr16:uid="{7BD2517D-0F8E-4A30-958D-67EEEB696E5B}" name="Query - Fact_Raw(3)" description="Connection to the 'Fact_Raw' query in the workbook." type="100" refreshedVersion="8" minRefreshableVersion="5">
    <extLst>
      <ext xmlns:x15="http://schemas.microsoft.com/office/spreadsheetml/2010/11/main" uri="{DE250136-89BD-433C-8126-D09CA5730AF9}">
        <x15:connection id="f7bea022-9908-4ff9-94d9-31433b798d78">
          <x15:oledbPr connection="Provider=Microsoft.Mashup.OleDb.1;Data Source=$Workbook$;Location=Fact_Raw;Extended Properties=&quot;&quot;">
            <x15:dbTables>
              <x15:dbTable name="Fact_Raw"/>
            </x15:dbTables>
          </x15:oledbPr>
        </x15:connection>
      </ext>
    </extLst>
  </connection>
  <connection id="8" xr16:uid="{15CD5DDB-3428-4235-9C2B-8CEF2176A65C}" name="Query - Fact_Raw_Base" description="Connection to the 'Fact_Raw_Base' query in the workbook." type="100" refreshedVersion="8" minRefreshableVersion="5">
    <extLst>
      <ext xmlns:x15="http://schemas.microsoft.com/office/spreadsheetml/2010/11/main" uri="{DE250136-89BD-433C-8126-D09CA5730AF9}">
        <x15:connection id="9d72ec4e-9d51-4f56-a015-a48036edbb90">
          <x15:oledbPr connection="Provider=Microsoft.Mashup.OleDb.1;Data Source=$Workbook$;Location=Fact_Raw_Base;Extended Properties=&quot;&quot;">
            <x15:dbTables>
              <x15:dbTable name="Fact_Raw_Base"/>
            </x15:dbTables>
          </x15:oledbPr>
        </x15:connection>
      </ext>
    </extLst>
  </connection>
  <connection id="9" xr16:uid="{7C81838E-31C6-4B6E-A46B-74AA65B265BA}" keepAlive="1" name="Query - Fact_Raw_Base(1)" description="Connection to the 'Fact_Raw_Base' query in the workbook." type="5" refreshedVersion="0" background="1">
    <dbPr connection="Provider=Microsoft.Mashup.OleDb.1;Data Source=$Workbook$;Location=Fact_Raw_Base;Extended Properties=&quot;&quot;" command="SELECT * FROM [Fact_Raw_Base]"/>
  </connection>
  <connection id="10" xr16:uid="{86673031-C2E8-4908-8FA9-C93BFA07592B}" keepAlive="1" name="Query - Fact_Raw_Base(2)" description="Connection to the 'Fact_Raw_Base' query in the workbook." type="5" refreshedVersion="0" background="1">
    <dbPr connection="Provider=Microsoft.Mashup.OleDb.1;Data Source=$Workbook$;Location=Fact_Raw_Base;Extended Properties=&quot;&quot;" command="SELECT * FROM [Fact_Raw_Base]"/>
  </connection>
  <connection id="11" xr16:uid="{DED9A6F0-1C39-400E-8B4C-A8C9067F8B60}" keepAlive="1" name="Query - Fact_Raw_Python" description="Connection to the 'Fact_Raw_Python' query in the workbook." type="5" refreshedVersion="8" background="1" saveData="1">
    <dbPr connection="Provider=Microsoft.Mashup.OleDb.1;Data Source=$Workbook$;Location=Fact_Raw_Python;Extended Properties=&quot;&quot;" command="SELECT * FROM [Fact_Raw_Python]"/>
  </connection>
  <connection id="12" xr16:uid="{020F6EFD-7487-489A-A0DA-3609C2C3693A}" keepAlive="1" name="Query - fn_CohortToEoM" description="Connection to the 'fn_CohortToEoM' query in the workbook." type="5" refreshedVersion="0" background="1">
    <dbPr connection="Provider=Microsoft.Mashup.OleDb.1;Data Source=$Workbook$;Location=fn_CohortToEoM;Extended Properties=&quot;&quot;" command="SELECT * FROM [fn_CohortToEoM]"/>
  </connection>
  <connection id="13" xr16:uid="{131675D7-6BDC-427B-B25C-82B2EDA0CFE7}" name="Query - Forecast_Curves" description="Connection to the 'Forecast_Curves' query in the workbook." type="100" refreshedVersion="8" minRefreshableVersion="5">
    <extLst>
      <ext xmlns:x15="http://schemas.microsoft.com/office/spreadsheetml/2010/11/main" uri="{DE250136-89BD-433C-8126-D09CA5730AF9}">
        <x15:connection id="0ae3b651-fff3-48a9-a784-64ec4ab2c81b"/>
      </ext>
    </extLst>
  </connection>
  <connection id="14" xr16:uid="{E49F4424-FFA5-4608-B095-70D390BE2BE5}" name="Query - Forecast_Curves (2)" description="Connection to the 'Forecast_Curves (2)' query in the workbook." type="100" refreshedVersion="8" minRefreshableVersion="5">
    <extLst>
      <ext xmlns:x15="http://schemas.microsoft.com/office/spreadsheetml/2010/11/main" uri="{DE250136-89BD-433C-8126-D09CA5730AF9}">
        <x15:connection id="47e8c1a0-1d1b-4a2d-a3a5-864fa8ff22aa">
          <x15:oledbPr connection="Provider=Microsoft.Mashup.OleDb.1;Data Source=$Workbook$;Location=&quot;Forecast_Curves (2)&quot;;Extended Properties=&quot;&quot;">
            <x15:dbTables>
              <x15:dbTable name="Forecast_Curves (2)"/>
            </x15:dbTables>
          </x15:oledbPr>
        </x15:connection>
      </ext>
    </extLst>
  </connection>
  <connection id="15" xr16:uid="{04DA3645-E545-4A29-B816-1698DD76485F}" name="Query - Forecast_Curves(1)" description="Connection to the 'Forecast_Curves' query in the workbook." type="100" refreshedVersion="8" minRefreshableVersion="5">
    <extLst>
      <ext xmlns:x15="http://schemas.microsoft.com/office/spreadsheetml/2010/11/main" uri="{DE250136-89BD-433C-8126-D09CA5730AF9}">
        <x15:connection id="aeb85a14-2a60-412d-af27-b0e43e532ff0">
          <x15:oledbPr connection="Provider=Microsoft.Mashup.OleDb.1;Data Source=$Workbook$;Location=Forecast_Curves;Extended Properties=&quot;&quot;">
            <x15:dbTables>
              <x15:dbTable name="Forecast_Curves"/>
            </x15:dbTables>
          </x15:oledbPr>
        </x15:connection>
      </ext>
    </extLst>
  </connection>
  <connection id="16" xr16:uid="{FB3FF771-97FA-412F-81DA-0EC33C55C3DD}" keepAlive="1" name="Query - pDevMonths" description="Connection to the 'pDevMonths' query in the workbook." type="5" refreshedVersion="0" background="1">
    <dbPr connection="Provider=Microsoft.Mashup.OleDb.1;Data Source=$Workbook$;Location=pDevMonths;Extended Properties=&quot;&quot;" command="SELECT * FROM [pDevMonths]"/>
  </connection>
  <connection id="17" xr16:uid="{5E9C74CE-491B-4674-9519-AF7D17161D0D}" keepAlive="1" name="Query - pDevMonths(1)" description="Connection to the 'pDevMonths' query in the workbook." type="5" refreshedVersion="0" background="1">
    <dbPr connection="Provider=Microsoft.Mashup.OleDb.1;Data Source=$Workbook$;Location=pDevMonths;Extended Properties=&quot;&quot;" command="SELECT * FROM [pDevMonths]"/>
  </connection>
  <connection id="18" xr16:uid="{DC944BFC-2220-49C6-BBD4-973953DFE1B9}" keepAlive="1" name="Query - pDevMonths(2)" description="Connection to the 'pDevMonths' query in the workbook." type="5" refreshedVersion="0" background="1">
    <dbPr connection="Provider=Microsoft.Mashup.OleDb.1;Data Source=$Workbook$;Location=pDevMonths;Extended Properties=&quot;&quot;" command="SELECT * FROM [pDevMonths]"/>
  </connection>
  <connection id="19" xr16:uid="{93E1304B-EEF2-455D-83CC-6EBA4B3DD729}" keepAlive="1" name="Query - Seed_Curves" description="Connection to the 'Seed_Curves' query in the workbook." type="5" refreshedVersion="0" background="1">
    <dbPr connection="Provider=Microsoft.Mashup.OleDb.1;Data Source=$Workbook$;Location=Seed_Curves;Extended Properties=&quot;&quot;" command="SELECT * FROM [Seed_Curves]"/>
  </connection>
  <connection id="20" xr16:uid="{7A56C55B-732C-4229-A247-3B5CD6675FF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1" xr16:uid="{2C62784A-9AAB-4B92-B86C-42D5E6A3126C}" name="WorksheetConnection_FB BB Forecast - BackBook (all onBS) 4th Nov.xlsx!Forecast_Approach_Map" type="102" refreshedVersion="8" minRefreshableVersion="5">
    <extLst>
      <ext xmlns:x15="http://schemas.microsoft.com/office/spreadsheetml/2010/11/main" uri="{DE250136-89BD-433C-8126-D09CA5730AF9}">
        <x15:connection id="Forecast_Approach_Map">
          <x15:rangePr sourceName="_xlcn.WorksheetConnection_FBBBForecastBackBookallonBS4thNov.xlsxForecast_Approach_Map1"/>
        </x15:connection>
      </ext>
    </extLst>
  </connection>
  <connection id="22" xr16:uid="{909EC39B-C8E4-4B52-858C-8C2F9EC6A3D6}" name="WorksheetConnection_FB BB Forecast 7 - Jack.xlsx!Measures" type="102" refreshedVersion="8" minRefreshableVersion="5">
    <extLst>
      <ext xmlns:x15="http://schemas.microsoft.com/office/spreadsheetml/2010/11/main" uri="{DE250136-89BD-433C-8126-D09CA5730AF9}">
        <x15:connection id="A">
          <x15:rangePr sourceName="_xlcn.WorksheetConnection_FBBBForecast7Jack.xlsxMeasure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5">
    <s v="ThisWorkbookDataModel"/>
    <s v="{[Curves_Base].[Cohort].&amp;[202504]}"/>
    <s v="{[Curves_Base].[Cohort].&amp;[202506]}"/>
    <s v="{[Curves_Base].[Cohort].&amp;[202507]}"/>
    <s v="{[Curves_Rates_Long].[Metric].&amp;[InterestRevenue]}"/>
  </metadataStrings>
  <mdxMetadata count="4">
    <mdx n="0" f="s">
      <ms ns="1" c="0"/>
    </mdx>
    <mdx n="0" f="s">
      <ms ns="2" c="0"/>
    </mdx>
    <mdx n="0" f="s">
      <ms ns="3" c="0"/>
    </mdx>
    <mdx n="0" f="s">
      <ms ns="4" c="0"/>
    </mdx>
  </mdxMetadata>
  <valueMetadata count="4">
    <bk>
      <rc t="1" v="0"/>
    </bk>
    <bk>
      <rc t="1" v="1"/>
    </bk>
    <bk>
      <rc t="1" v="2"/>
    </bk>
    <bk>
      <rc t="1" v="3"/>
    </bk>
  </valueMetadata>
</metadata>
</file>

<file path=xl/sharedStrings.xml><?xml version="1.0" encoding="utf-8"?>
<sst xmlns="http://schemas.openxmlformats.org/spreadsheetml/2006/main" count="3627" uniqueCount="122">
  <si>
    <t>Segment</t>
  </si>
  <si>
    <t>Cohort</t>
  </si>
  <si>
    <t>Metric</t>
  </si>
  <si>
    <t>MOB_Start</t>
  </si>
  <si>
    <t>MOB_End</t>
  </si>
  <si>
    <t>Approach</t>
  </si>
  <si>
    <t>Param1</t>
  </si>
  <si>
    <t>Param2</t>
  </si>
  <si>
    <t>comment</t>
  </si>
  <si>
    <t>comment 2</t>
  </si>
  <si>
    <t>ALL</t>
  </si>
  <si>
    <t>Coll_Principal</t>
  </si>
  <si>
    <t>CohortAvg</t>
  </si>
  <si>
    <t>Coll_Interest</t>
  </si>
  <si>
    <t>CohortTrend</t>
  </si>
  <si>
    <t>InterestRevenue</t>
  </si>
  <si>
    <t>Manual</t>
  </si>
  <si>
    <t>manual runoff</t>
  </si>
  <si>
    <t>NON PRIME</t>
  </si>
  <si>
    <t>Cohort still collecting at ~5% rate</t>
  </si>
  <si>
    <t>NRP-S</t>
  </si>
  <si>
    <t>DonorCohort</t>
  </si>
  <si>
    <t>PRIME</t>
  </si>
  <si>
    <t>NRP-M</t>
  </si>
  <si>
    <t>Better MOB-curve than flat rate</t>
  </si>
  <si>
    <t>202504</t>
  </si>
  <si>
    <t>NRP-L</t>
  </si>
  <si>
    <t>202505</t>
  </si>
  <si>
    <t xml:space="preserve">held last rate as not enough data to calculate </t>
  </si>
  <si>
    <t>how should these be forecasted based on the lack of adequate data?</t>
  </si>
  <si>
    <t>202506</t>
  </si>
  <si>
    <t>202507</t>
  </si>
  <si>
    <t>202508</t>
  </si>
  <si>
    <t>202510</t>
  </si>
  <si>
    <t>202511</t>
  </si>
  <si>
    <t>Oct actual rate (annualized from 3.78% monthly)</t>
  </si>
  <si>
    <t>Oct actual rate (annualized from 3.79% monthly)</t>
  </si>
  <si>
    <t>Oct rate - using 202508 actual as proxy</t>
  </si>
  <si>
    <t>Oct actual rate (0.0169 × 12)</t>
  </si>
  <si>
    <t>Oct actual rate (0.0153 × 12)</t>
  </si>
  <si>
    <t>Oct actual rate (0.0156 × 12)</t>
  </si>
  <si>
    <t>Oct actual rate (0.0157 × 12)</t>
  </si>
  <si>
    <t>Oct actual rate (0.0212 × 12)</t>
  </si>
  <si>
    <t>Oct actual rate (0.0205 × 12)</t>
  </si>
  <si>
    <t>Oct actual rate (0.0113 × 12)</t>
  </si>
  <si>
    <t>Oct actual rate (0.0112 × 12)</t>
  </si>
  <si>
    <t>High volatility in trend</t>
  </si>
  <si>
    <t>WO_DebtSold</t>
  </si>
  <si>
    <t>Zero</t>
  </si>
  <si>
    <t>WO_Other</t>
  </si>
  <si>
    <t>ContraSettlements_Principal</t>
  </si>
  <si>
    <t>ContraSettlements_Interest</t>
  </si>
  <si>
    <t>NewLoanAmount</t>
  </si>
  <si>
    <t>Total_Coverage_Ratio</t>
  </si>
  <si>
    <t>Debt_Sale_Coverage_Ratio</t>
  </si>
  <si>
    <t>Debt_Sale_Proceeds_Rate</t>
  </si>
  <si>
    <t>Sum of Rate</t>
  </si>
  <si>
    <t>Column Labels</t>
  </si>
  <si>
    <t>201912</t>
  </si>
  <si>
    <t>202001</t>
  </si>
  <si>
    <t>202101</t>
  </si>
  <si>
    <t>202201</t>
  </si>
  <si>
    <t>202301</t>
  </si>
  <si>
    <t>202404</t>
  </si>
  <si>
    <t>202405</t>
  </si>
  <si>
    <t>202406</t>
  </si>
  <si>
    <t>202407</t>
  </si>
  <si>
    <t>202408</t>
  </si>
  <si>
    <t>202409</t>
  </si>
  <si>
    <t>202410</t>
  </si>
  <si>
    <t>202411</t>
  </si>
  <si>
    <t>202412</t>
  </si>
  <si>
    <t>202501</t>
  </si>
  <si>
    <t>202502</t>
  </si>
  <si>
    <t>202503</t>
  </si>
  <si>
    <t>202509</t>
  </si>
  <si>
    <t>Grand Total</t>
  </si>
  <si>
    <t>Row Labels</t>
  </si>
  <si>
    <t>Actual</t>
  </si>
  <si>
    <t>Forecast</t>
  </si>
  <si>
    <t>Sum of InterestRevenue</t>
  </si>
  <si>
    <t>ForecastMonth</t>
  </si>
  <si>
    <t>Values</t>
  </si>
  <si>
    <t>Sum of OpeningGBV</t>
  </si>
  <si>
    <t>Sum of Coll_Principal</t>
  </si>
  <si>
    <t>Sum of Coll_Interest</t>
  </si>
  <si>
    <t>Sum of ContraSettlements_Principal</t>
  </si>
  <si>
    <t>Sum of ContraSettlements_Interest</t>
  </si>
  <si>
    <t>Sum of WO_DebtSold</t>
  </si>
  <si>
    <t>Sum of WO_Other</t>
  </si>
  <si>
    <t>Sum of ClosingGBV</t>
  </si>
  <si>
    <t>SEGMENTS</t>
  </si>
  <si>
    <t>OpeningGBV</t>
  </si>
  <si>
    <t>NP</t>
  </si>
  <si>
    <t>PR</t>
  </si>
  <si>
    <t>Collections excl contra</t>
  </si>
  <si>
    <t>ContraSettlements Collections</t>
  </si>
  <si>
    <t>Total Collections incl contra</t>
  </si>
  <si>
    <t>Total Writeoffs</t>
  </si>
  <si>
    <t>ClosingGBV</t>
  </si>
  <si>
    <t>Closing GBV from flows (excl writeoffs)</t>
  </si>
  <si>
    <t xml:space="preserve"> NON PRIME </t>
  </si>
  <si>
    <t xml:space="preserve"> NRP-S </t>
  </si>
  <si>
    <t xml:space="preserve"> NRP-M </t>
  </si>
  <si>
    <t xml:space="preserve"> PRIME </t>
  </si>
  <si>
    <t xml:space="preserve"> NRP-L </t>
  </si>
  <si>
    <t>INTEREST REVENUE  (DAY COUNTED)</t>
  </si>
  <si>
    <t>INTEREST REV</t>
  </si>
  <si>
    <t>TOTAL COLLECTIONS  (Coll_Principal + Coll_Interest)</t>
  </si>
  <si>
    <t>TOTAL COLLECTIONS</t>
  </si>
  <si>
    <t>RAW DATA BELOW&gt;&gt;&gt;</t>
  </si>
  <si>
    <t xml:space="preserve"> ForecastMonth </t>
  </si>
  <si>
    <t xml:space="preserve"> Cohort </t>
  </si>
  <si>
    <t xml:space="preserve"> Sum of OpeningGBV </t>
  </si>
  <si>
    <t xml:space="preserve"> Sum of Coll_Principal </t>
  </si>
  <si>
    <t xml:space="preserve"> Sum of Coll_Interest </t>
  </si>
  <si>
    <t xml:space="preserve"> Sum of ContraSettlements_Principal </t>
  </si>
  <si>
    <t xml:space="preserve"> Sum of ContraSettlements_Interest </t>
  </si>
  <si>
    <t xml:space="preserve"> Sum of WO_DebtSold </t>
  </si>
  <si>
    <t xml:space="preserve"> Sum of WO_Other </t>
  </si>
  <si>
    <t xml:space="preserve"> Sum of InterestRevenue </t>
  </si>
  <si>
    <t xml:space="preserve"> Sum of ClosingGBV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</si>
</sst>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000000_-;\-* #,##0.000000_-;_-* &quot;-&quot;??_-;_-@_-"/>
    <numFmt numFmtId="166" formatCode="_-* #,##0.0_-;\-* #,##0.0_-;_-* &quot;-&quot;??_-;_-@_-"/>
    <numFmt numFmtId="167" formatCode="_-* #,##0_-;\-* #,##0_-;_-* &quot;-&quot;??_-;_-@_-"/>
    <numFmt numFmtId="168" formatCode="mm/dd/yyyy"/>
  </numFmts>
  <fonts count="12"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rgb="FF000000"/>
      <name val="Aptos Narrow"/>
      <family val="2"/>
      <scheme val="minor"/>
    </font>
    <font>
      <sz val="8"/>
      <name val="Aptos Narrow"/>
      <family val="2"/>
      <scheme val="minor"/>
    </font>
    <font>
      <b/>
      <sz val="11"/>
      <color theme="0"/>
      <name val="Aptos Narrow"/>
      <family val="2"/>
      <scheme val="minor"/>
    </font>
    <font>
      <sz val="10"/>
      <color theme="1"/>
      <name val="Avenir Next LT Pro"/>
      <family val="2"/>
    </font>
    <font>
      <b/>
      <sz val="12"/>
      <color theme="1"/>
      <name val="Aptos Narrow"/>
      <family val="2"/>
      <scheme val="minor"/>
    </font>
    <font>
      <b/>
      <sz val="11"/>
      <color rgb="FFFFFFFF"/>
      <name val="Aptos Narrow"/>
      <family val="2"/>
    </font>
    <font>
      <sz val="11"/>
      <color rgb="FF000000"/>
      <name val="Aptos Narrow"/>
      <family val="2"/>
    </font>
    <font>
      <b/>
      <sz val="11"/>
      <color rgb="FFFFFFFF"/>
      <name val="Aptos Narrow"/>
      <family val="2"/>
      <scheme val="minor"/>
    </font>
    <font>
      <b/>
      <sz val="11"/>
      <color rgb="FF000000"/>
      <name val="Aptos Narrow"/>
      <family val="2"/>
    </font>
  </fonts>
  <fills count="8">
    <fill>
      <patternFill patternType="none"/>
    </fill>
    <fill>
      <patternFill patternType="gray125"/>
    </fill>
    <fill>
      <patternFill patternType="solid">
        <fgColor rgb="FFC0E4F5"/>
        <bgColor rgb="FFC0E4F5"/>
      </patternFill>
    </fill>
    <fill>
      <patternFill patternType="solid">
        <fgColor theme="4"/>
        <bgColor theme="4"/>
      </patternFill>
    </fill>
    <fill>
      <patternFill patternType="solid">
        <fgColor rgb="FFFFC000"/>
        <bgColor indexed="64"/>
      </patternFill>
    </fill>
    <fill>
      <patternFill patternType="solid">
        <fgColor rgb="FF145F82"/>
        <bgColor rgb="FF145F82"/>
      </patternFill>
    </fill>
    <fill>
      <patternFill patternType="solid">
        <fgColor rgb="FF145F82"/>
        <bgColor indexed="64"/>
      </patternFill>
    </fill>
    <fill>
      <patternFill patternType="solid">
        <fgColor rgb="FFC0E4F5"/>
        <bgColor indexed="64"/>
      </patternFill>
    </fill>
  </fills>
  <borders count="4">
    <border>
      <left/>
      <right/>
      <top/>
      <bottom/>
      <diagonal/>
    </border>
    <border>
      <left/>
      <right/>
      <top style="thin">
        <color rgb="FF43AEE2"/>
      </top>
      <bottom style="thin">
        <color rgb="FF43AEE2"/>
      </bottom>
      <diagonal/>
    </border>
    <border>
      <left style="thin">
        <color rgb="FF43AEE2"/>
      </left>
      <right/>
      <top style="thin">
        <color rgb="FF43AEE2"/>
      </top>
      <bottom style="thin">
        <color rgb="FF43AEE2"/>
      </bottom>
      <diagonal/>
    </border>
    <border>
      <left/>
      <right/>
      <top style="medium">
        <color rgb="FF0F4762"/>
      </top>
      <bottom/>
      <diagonal/>
    </border>
  </borders>
  <cellStyleXfs count="9">
    <xf numFmtId="0" fontId="0" fillId="0" borderId="0"/>
    <xf numFmtId="0" fontId="1" fillId="0" borderId="0"/>
    <xf numFmtId="0" fontId="1" fillId="0" borderId="0"/>
    <xf numFmtId="0" fontId="1" fillId="0" borderId="0">
      <alignment vertical="center"/>
    </xf>
    <xf numFmtId="0" fontId="1" fillId="0" borderId="0"/>
    <xf numFmtId="0" fontId="1" fillId="0" borderId="0"/>
    <xf numFmtId="0" fontId="1" fillId="0" borderId="0"/>
    <xf numFmtId="0" fontId="1" fillId="0" borderId="0"/>
    <xf numFmtId="164" fontId="1" fillId="0" borderId="0" applyFont="0" applyFill="0" applyBorder="0" applyAlignment="0" applyProtection="0"/>
  </cellStyleXfs>
  <cellXfs count="30">
    <xf numFmtId="0" fontId="0" fillId="0" borderId="0" xfId="0"/>
    <xf numFmtId="0" fontId="0" fillId="0" borderId="0" xfId="0" applyAlignment="1">
      <alignment horizontal="left"/>
    </xf>
    <xf numFmtId="0" fontId="3" fillId="2" borderId="0" xfId="0" applyFont="1" applyFill="1" applyAlignment="1">
      <alignment horizontal="right"/>
    </xf>
    <xf numFmtId="0" fontId="0" fillId="0" borderId="0" xfId="0" applyAlignment="1">
      <alignment horizontal="right"/>
    </xf>
    <xf numFmtId="0" fontId="2" fillId="0" borderId="0" xfId="0" applyFont="1" applyAlignment="1">
      <alignment horizontal="left"/>
    </xf>
    <xf numFmtId="0" fontId="3" fillId="0" borderId="2" xfId="0" applyFont="1" applyBorder="1" applyAlignment="1">
      <alignment horizontal="right"/>
    </xf>
    <xf numFmtId="0" fontId="3" fillId="0" borderId="1" xfId="0" applyFont="1" applyBorder="1" applyAlignment="1">
      <alignment horizontal="right"/>
    </xf>
    <xf numFmtId="0" fontId="3" fillId="0" borderId="0" xfId="0" applyFont="1" applyAlignment="1">
      <alignment horizontal="right"/>
    </xf>
    <xf numFmtId="0" fontId="3" fillId="0" borderId="0" xfId="0" applyFont="1" applyAlignment="1">
      <alignment horizontal="left"/>
    </xf>
    <xf numFmtId="0" fontId="0" fillId="0" borderId="0" xfId="0" pivotButton="1"/>
    <xf numFmtId="14" fontId="0" fillId="0" borderId="0" xfId="0" applyNumberFormat="1" applyAlignment="1">
      <alignment horizontal="left"/>
    </xf>
    <xf numFmtId="2" fontId="0" fillId="0" borderId="0" xfId="0" applyNumberFormat="1"/>
    <xf numFmtId="14" fontId="0" fillId="0" borderId="0" xfId="0" applyNumberFormat="1"/>
    <xf numFmtId="0" fontId="2" fillId="0" borderId="0" xfId="0" applyFont="1"/>
    <xf numFmtId="0" fontId="6" fillId="4" borderId="0" xfId="8" applyNumberFormat="1" applyFont="1" applyFill="1" applyAlignment="1">
      <alignment horizontal="center" vertical="center" wrapText="1"/>
    </xf>
    <xf numFmtId="0" fontId="7" fillId="0" borderId="0" xfId="0" applyFont="1"/>
    <xf numFmtId="14" fontId="8" fillId="5" borderId="0" xfId="0" applyNumberFormat="1" applyFont="1" applyFill="1"/>
    <xf numFmtId="165" fontId="0" fillId="0" borderId="0" xfId="0" applyNumberFormat="1"/>
    <xf numFmtId="0" fontId="9" fillId="0" borderId="0" xfId="0" applyFont="1"/>
    <xf numFmtId="166" fontId="0" fillId="0" borderId="0" xfId="0" applyNumberFormat="1"/>
    <xf numFmtId="167" fontId="0" fillId="0" borderId="0" xfId="0" applyNumberFormat="1"/>
    <xf numFmtId="0" fontId="8" fillId="5" borderId="3" xfId="0" applyFont="1" applyFill="1" applyBorder="1"/>
    <xf numFmtId="168" fontId="10" fillId="6" borderId="0" xfId="0" applyNumberFormat="1" applyFont="1" applyFill="1"/>
    <xf numFmtId="0" fontId="8" fillId="5" borderId="0" xfId="0" applyFont="1" applyFill="1"/>
    <xf numFmtId="0" fontId="11" fillId="2" borderId="0" xfId="0" applyFont="1" applyFill="1"/>
    <xf numFmtId="3" fontId="0" fillId="0" borderId="0" xfId="0" applyNumberFormat="1"/>
    <xf numFmtId="0" fontId="11" fillId="0" borderId="0" xfId="0" applyFont="1"/>
    <xf numFmtId="0" fontId="8" fillId="6" borderId="0" xfId="0" applyFont="1" applyFill="1"/>
    <xf numFmtId="0" fontId="11" fillId="7" borderId="0" xfId="0" applyFont="1" applyFill="1"/>
    <xf numFmtId="14" fontId="5" fillId="3" borderId="0" xfId="0" applyNumberFormat="1" applyFont="1" applyFill="1"/>
  </cellXfs>
  <cellStyles count="9">
    <cellStyle name="Comma 2" xfId="8" xr:uid="{625BEE47-A893-46B9-980D-4C91C6D8B123}"/>
    <cellStyle name="Normal" xfId="0" builtinId="0"/>
    <cellStyle name="Normal 12" xfId="5" xr:uid="{D0D068ED-9B80-4808-A373-9C81F400A9BD}"/>
    <cellStyle name="Normal 12 2" xfId="7" xr:uid="{1AD35657-D201-47FC-A645-279F243A4440}"/>
    <cellStyle name="Normal 2" xfId="1" xr:uid="{E7D35A97-44FD-4F10-9940-AD2FF60019EB}"/>
    <cellStyle name="Normal 2 2" xfId="2" xr:uid="{D1B0DBA8-3FA3-46FC-AAB8-F075B4711E31}"/>
    <cellStyle name="Normal 3" xfId="3" xr:uid="{27BC0982-826D-45DC-95F5-365FAB6748FF}"/>
    <cellStyle name="Normal 9" xfId="4" xr:uid="{28468D44-CC5A-42FD-AAE0-5A119887F02A}"/>
    <cellStyle name="Normal 9 2" xfId="6" xr:uid="{E039E90D-D2D3-4FBF-82E6-AF8B8BA3C4B0}"/>
  </cellStyles>
  <dxfs count="13">
    <dxf>
      <numFmt numFmtId="2" formatCode="0.00"/>
    </dxf>
    <dxf>
      <numFmt numFmtId="2" formatCode="0.0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fill>
        <patternFill patternType="none">
          <bgColor auto="1"/>
        </patternFill>
      </fill>
      <alignment horizontal="right" vertical="bottom" textRotation="0" wrapText="0"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47.xml"/><Relationship Id="rId21" Type="http://schemas.openxmlformats.org/officeDocument/2006/relationships/externalLink" Target="externalLinks/externalLink15.xml"/><Relationship Id="rId42" Type="http://schemas.openxmlformats.org/officeDocument/2006/relationships/externalLink" Target="externalLinks/externalLink36.xml"/><Relationship Id="rId63" Type="http://schemas.microsoft.com/office/2007/relationships/slicerCache" Target="slicerCaches/slicerCache6.xml"/><Relationship Id="rId84" Type="http://schemas.openxmlformats.org/officeDocument/2006/relationships/customXml" Target="../customXml/item14.xml"/><Relationship Id="rId138" Type="http://schemas.openxmlformats.org/officeDocument/2006/relationships/customXml" Target="../customXml/item68.xml"/><Relationship Id="rId159" Type="http://schemas.openxmlformats.org/officeDocument/2006/relationships/customXml" Target="../customXml/item89.xml"/><Relationship Id="rId170" Type="http://schemas.openxmlformats.org/officeDocument/2006/relationships/customXml" Target="../customXml/item100.xml"/><Relationship Id="rId191" Type="http://schemas.openxmlformats.org/officeDocument/2006/relationships/customXml" Target="../customXml/item121.xml"/><Relationship Id="rId205" Type="http://schemas.openxmlformats.org/officeDocument/2006/relationships/customXml" Target="../customXml/item135.xml"/><Relationship Id="rId107" Type="http://schemas.openxmlformats.org/officeDocument/2006/relationships/customXml" Target="../customXml/item37.xml"/><Relationship Id="rId11" Type="http://schemas.openxmlformats.org/officeDocument/2006/relationships/externalLink" Target="externalLinks/externalLink5.xml"/><Relationship Id="rId32" Type="http://schemas.openxmlformats.org/officeDocument/2006/relationships/externalLink" Target="externalLinks/externalLink26.xml"/><Relationship Id="rId53" Type="http://schemas.openxmlformats.org/officeDocument/2006/relationships/pivotCacheDefinition" Target="pivotCache/pivotCacheDefinition4.xml"/><Relationship Id="rId74" Type="http://schemas.openxmlformats.org/officeDocument/2006/relationships/customXml" Target="../customXml/item4.xml"/><Relationship Id="rId128" Type="http://schemas.openxmlformats.org/officeDocument/2006/relationships/customXml" Target="../customXml/item58.xml"/><Relationship Id="rId149" Type="http://schemas.openxmlformats.org/officeDocument/2006/relationships/customXml" Target="../customXml/item79.xml"/><Relationship Id="rId5" Type="http://schemas.openxmlformats.org/officeDocument/2006/relationships/worksheet" Target="worksheets/sheet5.xml"/><Relationship Id="rId95" Type="http://schemas.openxmlformats.org/officeDocument/2006/relationships/customXml" Target="../customXml/item25.xml"/><Relationship Id="rId160" Type="http://schemas.openxmlformats.org/officeDocument/2006/relationships/customXml" Target="../customXml/item90.xml"/><Relationship Id="rId181" Type="http://schemas.openxmlformats.org/officeDocument/2006/relationships/customXml" Target="../customXml/item111.xml"/><Relationship Id="rId216" Type="http://schemas.openxmlformats.org/officeDocument/2006/relationships/customXml" Target="../customXml/item146.xml"/><Relationship Id="rId22" Type="http://schemas.openxmlformats.org/officeDocument/2006/relationships/externalLink" Target="externalLinks/externalLink16.xml"/><Relationship Id="rId43" Type="http://schemas.openxmlformats.org/officeDocument/2006/relationships/externalLink" Target="externalLinks/externalLink37.xml"/><Relationship Id="rId64" Type="http://schemas.openxmlformats.org/officeDocument/2006/relationships/theme" Target="theme/theme1.xml"/><Relationship Id="rId118" Type="http://schemas.openxmlformats.org/officeDocument/2006/relationships/customXml" Target="../customXml/item48.xml"/><Relationship Id="rId139" Type="http://schemas.openxmlformats.org/officeDocument/2006/relationships/customXml" Target="../customXml/item69.xml"/><Relationship Id="rId85" Type="http://schemas.openxmlformats.org/officeDocument/2006/relationships/customXml" Target="../customXml/item15.xml"/><Relationship Id="rId150" Type="http://schemas.openxmlformats.org/officeDocument/2006/relationships/customXml" Target="../customXml/item80.xml"/><Relationship Id="rId171" Type="http://schemas.openxmlformats.org/officeDocument/2006/relationships/customXml" Target="../customXml/item101.xml"/><Relationship Id="rId192" Type="http://schemas.openxmlformats.org/officeDocument/2006/relationships/customXml" Target="../customXml/item122.xml"/><Relationship Id="rId206" Type="http://schemas.openxmlformats.org/officeDocument/2006/relationships/customXml" Target="../customXml/item136.xml"/><Relationship Id="rId12" Type="http://schemas.openxmlformats.org/officeDocument/2006/relationships/externalLink" Target="externalLinks/externalLink6.xml"/><Relationship Id="rId33" Type="http://schemas.openxmlformats.org/officeDocument/2006/relationships/externalLink" Target="externalLinks/externalLink27.xml"/><Relationship Id="rId108" Type="http://schemas.openxmlformats.org/officeDocument/2006/relationships/customXml" Target="../customXml/item38.xml"/><Relationship Id="rId129" Type="http://schemas.openxmlformats.org/officeDocument/2006/relationships/customXml" Target="../customXml/item59.xml"/><Relationship Id="rId54" Type="http://schemas.openxmlformats.org/officeDocument/2006/relationships/pivotCacheDefinition" Target="pivotCache/pivotCacheDefinition5.xml"/><Relationship Id="rId75" Type="http://schemas.openxmlformats.org/officeDocument/2006/relationships/customXml" Target="../customXml/item5.xml"/><Relationship Id="rId96" Type="http://schemas.openxmlformats.org/officeDocument/2006/relationships/customXml" Target="../customXml/item26.xml"/><Relationship Id="rId140" Type="http://schemas.openxmlformats.org/officeDocument/2006/relationships/customXml" Target="../customXml/item70.xml"/><Relationship Id="rId161" Type="http://schemas.openxmlformats.org/officeDocument/2006/relationships/customXml" Target="../customXml/item91.xml"/><Relationship Id="rId182" Type="http://schemas.openxmlformats.org/officeDocument/2006/relationships/customXml" Target="../customXml/item112.xml"/><Relationship Id="rId217" Type="http://schemas.openxmlformats.org/officeDocument/2006/relationships/customXml" Target="../customXml/item147.xml"/><Relationship Id="rId6" Type="http://schemas.openxmlformats.org/officeDocument/2006/relationships/worksheet" Target="worksheets/sheet6.xml"/><Relationship Id="rId23" Type="http://schemas.openxmlformats.org/officeDocument/2006/relationships/externalLink" Target="externalLinks/externalLink17.xml"/><Relationship Id="rId119" Type="http://schemas.openxmlformats.org/officeDocument/2006/relationships/customXml" Target="../customXml/item49.xml"/><Relationship Id="rId44" Type="http://schemas.openxmlformats.org/officeDocument/2006/relationships/externalLink" Target="externalLinks/externalLink38.xml"/><Relationship Id="rId65" Type="http://schemas.openxmlformats.org/officeDocument/2006/relationships/connections" Target="connections.xml"/><Relationship Id="rId86" Type="http://schemas.openxmlformats.org/officeDocument/2006/relationships/customXml" Target="../customXml/item16.xml"/><Relationship Id="rId130" Type="http://schemas.openxmlformats.org/officeDocument/2006/relationships/customXml" Target="../customXml/item60.xml"/><Relationship Id="rId151" Type="http://schemas.openxmlformats.org/officeDocument/2006/relationships/customXml" Target="../customXml/item81.xml"/><Relationship Id="rId172" Type="http://schemas.openxmlformats.org/officeDocument/2006/relationships/customXml" Target="../customXml/item102.xml"/><Relationship Id="rId193" Type="http://schemas.openxmlformats.org/officeDocument/2006/relationships/customXml" Target="../customXml/item123.xml"/><Relationship Id="rId207" Type="http://schemas.openxmlformats.org/officeDocument/2006/relationships/customXml" Target="../customXml/item137.xml"/><Relationship Id="rId13" Type="http://schemas.openxmlformats.org/officeDocument/2006/relationships/externalLink" Target="externalLinks/externalLink7.xml"/><Relationship Id="rId109" Type="http://schemas.openxmlformats.org/officeDocument/2006/relationships/customXml" Target="../customXml/item39.xml"/><Relationship Id="rId34" Type="http://schemas.openxmlformats.org/officeDocument/2006/relationships/externalLink" Target="externalLinks/externalLink28.xml"/><Relationship Id="rId55" Type="http://schemas.openxmlformats.org/officeDocument/2006/relationships/pivotCacheDefinition" Target="pivotCache/pivotCacheDefinition6.xml"/><Relationship Id="rId76" Type="http://schemas.openxmlformats.org/officeDocument/2006/relationships/customXml" Target="../customXml/item6.xml"/><Relationship Id="rId97" Type="http://schemas.openxmlformats.org/officeDocument/2006/relationships/customXml" Target="../customXml/item27.xml"/><Relationship Id="rId120" Type="http://schemas.openxmlformats.org/officeDocument/2006/relationships/customXml" Target="../customXml/item50.xml"/><Relationship Id="rId141" Type="http://schemas.openxmlformats.org/officeDocument/2006/relationships/customXml" Target="../customXml/item71.xml"/><Relationship Id="rId7" Type="http://schemas.openxmlformats.org/officeDocument/2006/relationships/externalLink" Target="externalLinks/externalLink1.xml"/><Relationship Id="rId162" Type="http://schemas.openxmlformats.org/officeDocument/2006/relationships/customXml" Target="../customXml/item92.xml"/><Relationship Id="rId183" Type="http://schemas.openxmlformats.org/officeDocument/2006/relationships/customXml" Target="../customXml/item113.xml"/><Relationship Id="rId218" Type="http://schemas.openxmlformats.org/officeDocument/2006/relationships/customXml" Target="../customXml/item148.xml"/><Relationship Id="rId24" Type="http://schemas.openxmlformats.org/officeDocument/2006/relationships/externalLink" Target="externalLinks/externalLink18.xml"/><Relationship Id="rId45" Type="http://schemas.openxmlformats.org/officeDocument/2006/relationships/externalLink" Target="externalLinks/externalLink39.xml"/><Relationship Id="rId66" Type="http://schemas.openxmlformats.org/officeDocument/2006/relationships/styles" Target="styles.xml"/><Relationship Id="rId87" Type="http://schemas.openxmlformats.org/officeDocument/2006/relationships/customXml" Target="../customXml/item17.xml"/><Relationship Id="rId110" Type="http://schemas.openxmlformats.org/officeDocument/2006/relationships/customXml" Target="../customXml/item40.xml"/><Relationship Id="rId131" Type="http://schemas.openxmlformats.org/officeDocument/2006/relationships/customXml" Target="../customXml/item61.xml"/><Relationship Id="rId152" Type="http://schemas.openxmlformats.org/officeDocument/2006/relationships/customXml" Target="../customXml/item82.xml"/><Relationship Id="rId173" Type="http://schemas.openxmlformats.org/officeDocument/2006/relationships/customXml" Target="../customXml/item103.xml"/><Relationship Id="rId194" Type="http://schemas.openxmlformats.org/officeDocument/2006/relationships/customXml" Target="../customXml/item124.xml"/><Relationship Id="rId208" Type="http://schemas.openxmlformats.org/officeDocument/2006/relationships/customXml" Target="../customXml/item138.xml"/><Relationship Id="rId14" Type="http://schemas.openxmlformats.org/officeDocument/2006/relationships/externalLink" Target="externalLinks/externalLink8.xml"/><Relationship Id="rId35" Type="http://schemas.openxmlformats.org/officeDocument/2006/relationships/externalLink" Target="externalLinks/externalLink29.xml"/><Relationship Id="rId56" Type="http://schemas.openxmlformats.org/officeDocument/2006/relationships/pivotCacheDefinition" Target="pivotCache/pivotCacheDefinition7.xml"/><Relationship Id="rId77" Type="http://schemas.openxmlformats.org/officeDocument/2006/relationships/customXml" Target="../customXml/item7.xml"/><Relationship Id="rId100" Type="http://schemas.openxmlformats.org/officeDocument/2006/relationships/customXml" Target="../customXml/item30.xml"/><Relationship Id="rId8" Type="http://schemas.openxmlformats.org/officeDocument/2006/relationships/externalLink" Target="externalLinks/externalLink2.xml"/><Relationship Id="rId51" Type="http://schemas.openxmlformats.org/officeDocument/2006/relationships/pivotCacheDefinition" Target="pivotCache/pivotCacheDefinition2.xml"/><Relationship Id="rId72" Type="http://schemas.openxmlformats.org/officeDocument/2006/relationships/customXml" Target="../customXml/item2.xml"/><Relationship Id="rId93" Type="http://schemas.openxmlformats.org/officeDocument/2006/relationships/customXml" Target="../customXml/item23.xml"/><Relationship Id="rId98" Type="http://schemas.openxmlformats.org/officeDocument/2006/relationships/customXml" Target="../customXml/item28.xml"/><Relationship Id="rId121" Type="http://schemas.openxmlformats.org/officeDocument/2006/relationships/customXml" Target="../customXml/item51.xml"/><Relationship Id="rId142" Type="http://schemas.openxmlformats.org/officeDocument/2006/relationships/customXml" Target="../customXml/item72.xml"/><Relationship Id="rId163" Type="http://schemas.openxmlformats.org/officeDocument/2006/relationships/customXml" Target="../customXml/item93.xml"/><Relationship Id="rId184" Type="http://schemas.openxmlformats.org/officeDocument/2006/relationships/customXml" Target="../customXml/item114.xml"/><Relationship Id="rId189" Type="http://schemas.openxmlformats.org/officeDocument/2006/relationships/customXml" Target="../customXml/item119.xml"/><Relationship Id="rId219" Type="http://schemas.openxmlformats.org/officeDocument/2006/relationships/customXml" Target="../customXml/item149.xml"/><Relationship Id="rId3" Type="http://schemas.openxmlformats.org/officeDocument/2006/relationships/worksheet" Target="worksheets/sheet3.xml"/><Relationship Id="rId214" Type="http://schemas.openxmlformats.org/officeDocument/2006/relationships/customXml" Target="../customXml/item144.xml"/><Relationship Id="rId25" Type="http://schemas.openxmlformats.org/officeDocument/2006/relationships/externalLink" Target="externalLinks/externalLink19.xml"/><Relationship Id="rId46" Type="http://schemas.openxmlformats.org/officeDocument/2006/relationships/externalLink" Target="externalLinks/externalLink40.xml"/><Relationship Id="rId67" Type="http://schemas.openxmlformats.org/officeDocument/2006/relationships/sharedStrings" Target="sharedStrings.xml"/><Relationship Id="rId116" Type="http://schemas.openxmlformats.org/officeDocument/2006/relationships/customXml" Target="../customXml/item46.xml"/><Relationship Id="rId137" Type="http://schemas.openxmlformats.org/officeDocument/2006/relationships/customXml" Target="../customXml/item67.xml"/><Relationship Id="rId158" Type="http://schemas.openxmlformats.org/officeDocument/2006/relationships/customXml" Target="../customXml/item88.xml"/><Relationship Id="rId20" Type="http://schemas.openxmlformats.org/officeDocument/2006/relationships/externalLink" Target="externalLinks/externalLink14.xml"/><Relationship Id="rId41" Type="http://schemas.openxmlformats.org/officeDocument/2006/relationships/externalLink" Target="externalLinks/externalLink35.xml"/><Relationship Id="rId62" Type="http://schemas.microsoft.com/office/2007/relationships/slicerCache" Target="slicerCaches/slicerCache5.xml"/><Relationship Id="rId83" Type="http://schemas.openxmlformats.org/officeDocument/2006/relationships/customXml" Target="../customXml/item13.xml"/><Relationship Id="rId88" Type="http://schemas.openxmlformats.org/officeDocument/2006/relationships/customXml" Target="../customXml/item18.xml"/><Relationship Id="rId111" Type="http://schemas.openxmlformats.org/officeDocument/2006/relationships/customXml" Target="../customXml/item41.xml"/><Relationship Id="rId132" Type="http://schemas.openxmlformats.org/officeDocument/2006/relationships/customXml" Target="../customXml/item62.xml"/><Relationship Id="rId153" Type="http://schemas.openxmlformats.org/officeDocument/2006/relationships/customXml" Target="../customXml/item83.xml"/><Relationship Id="rId174" Type="http://schemas.openxmlformats.org/officeDocument/2006/relationships/customXml" Target="../customXml/item104.xml"/><Relationship Id="rId179" Type="http://schemas.openxmlformats.org/officeDocument/2006/relationships/customXml" Target="../customXml/item109.xml"/><Relationship Id="rId195" Type="http://schemas.openxmlformats.org/officeDocument/2006/relationships/customXml" Target="../customXml/item125.xml"/><Relationship Id="rId209" Type="http://schemas.openxmlformats.org/officeDocument/2006/relationships/customXml" Target="../customXml/item139.xml"/><Relationship Id="rId190" Type="http://schemas.openxmlformats.org/officeDocument/2006/relationships/customXml" Target="../customXml/item120.xml"/><Relationship Id="rId204" Type="http://schemas.openxmlformats.org/officeDocument/2006/relationships/customXml" Target="../customXml/item134.xml"/><Relationship Id="rId220" Type="http://schemas.openxmlformats.org/officeDocument/2006/relationships/customXml" Target="../customXml/item150.xml"/><Relationship Id="rId15" Type="http://schemas.openxmlformats.org/officeDocument/2006/relationships/externalLink" Target="externalLinks/externalLink9.xml"/><Relationship Id="rId36" Type="http://schemas.openxmlformats.org/officeDocument/2006/relationships/externalLink" Target="externalLinks/externalLink30.xml"/><Relationship Id="rId57" Type="http://schemas.openxmlformats.org/officeDocument/2006/relationships/pivotCacheDefinition" Target="pivotCache/pivotCacheDefinition8.xml"/><Relationship Id="rId106" Type="http://schemas.openxmlformats.org/officeDocument/2006/relationships/customXml" Target="../customXml/item36.xml"/><Relationship Id="rId127" Type="http://schemas.openxmlformats.org/officeDocument/2006/relationships/customXml" Target="../customXml/item57.xml"/><Relationship Id="rId10" Type="http://schemas.openxmlformats.org/officeDocument/2006/relationships/externalLink" Target="externalLinks/externalLink4.xml"/><Relationship Id="rId31" Type="http://schemas.openxmlformats.org/officeDocument/2006/relationships/externalLink" Target="externalLinks/externalLink25.xml"/><Relationship Id="rId52" Type="http://schemas.openxmlformats.org/officeDocument/2006/relationships/pivotCacheDefinition" Target="pivotCache/pivotCacheDefinition3.xml"/><Relationship Id="rId73" Type="http://schemas.openxmlformats.org/officeDocument/2006/relationships/customXml" Target="../customXml/item3.xml"/><Relationship Id="rId78" Type="http://schemas.openxmlformats.org/officeDocument/2006/relationships/customXml" Target="../customXml/item8.xml"/><Relationship Id="rId94" Type="http://schemas.openxmlformats.org/officeDocument/2006/relationships/customXml" Target="../customXml/item24.xml"/><Relationship Id="rId99" Type="http://schemas.openxmlformats.org/officeDocument/2006/relationships/customXml" Target="../customXml/item29.xml"/><Relationship Id="rId101" Type="http://schemas.openxmlformats.org/officeDocument/2006/relationships/customXml" Target="../customXml/item31.xml"/><Relationship Id="rId122" Type="http://schemas.openxmlformats.org/officeDocument/2006/relationships/customXml" Target="../customXml/item52.xml"/><Relationship Id="rId143" Type="http://schemas.openxmlformats.org/officeDocument/2006/relationships/customXml" Target="../customXml/item73.xml"/><Relationship Id="rId148" Type="http://schemas.openxmlformats.org/officeDocument/2006/relationships/customXml" Target="../customXml/item78.xml"/><Relationship Id="rId164" Type="http://schemas.openxmlformats.org/officeDocument/2006/relationships/customXml" Target="../customXml/item94.xml"/><Relationship Id="rId169" Type="http://schemas.openxmlformats.org/officeDocument/2006/relationships/customXml" Target="../customXml/item99.xml"/><Relationship Id="rId185" Type="http://schemas.openxmlformats.org/officeDocument/2006/relationships/customXml" Target="../customXml/item115.xml"/><Relationship Id="rId4" Type="http://schemas.openxmlformats.org/officeDocument/2006/relationships/worksheet" Target="worksheets/sheet4.xml"/><Relationship Id="rId9" Type="http://schemas.openxmlformats.org/officeDocument/2006/relationships/externalLink" Target="externalLinks/externalLink3.xml"/><Relationship Id="rId180" Type="http://schemas.openxmlformats.org/officeDocument/2006/relationships/customXml" Target="../customXml/item110.xml"/><Relationship Id="rId210" Type="http://schemas.openxmlformats.org/officeDocument/2006/relationships/customXml" Target="../customXml/item140.xml"/><Relationship Id="rId215" Type="http://schemas.openxmlformats.org/officeDocument/2006/relationships/customXml" Target="../customXml/item145.xml"/><Relationship Id="rId26" Type="http://schemas.openxmlformats.org/officeDocument/2006/relationships/externalLink" Target="externalLinks/externalLink20.xml"/><Relationship Id="rId47" Type="http://schemas.openxmlformats.org/officeDocument/2006/relationships/externalLink" Target="externalLinks/externalLink41.xml"/><Relationship Id="rId68" Type="http://schemas.openxmlformats.org/officeDocument/2006/relationships/sheetMetadata" Target="metadata.xml"/><Relationship Id="rId89" Type="http://schemas.openxmlformats.org/officeDocument/2006/relationships/customXml" Target="../customXml/item19.xml"/><Relationship Id="rId112" Type="http://schemas.openxmlformats.org/officeDocument/2006/relationships/customXml" Target="../customXml/item42.xml"/><Relationship Id="rId133" Type="http://schemas.openxmlformats.org/officeDocument/2006/relationships/customXml" Target="../customXml/item63.xml"/><Relationship Id="rId154" Type="http://schemas.openxmlformats.org/officeDocument/2006/relationships/customXml" Target="../customXml/item84.xml"/><Relationship Id="rId175" Type="http://schemas.openxmlformats.org/officeDocument/2006/relationships/customXml" Target="../customXml/item105.xml"/><Relationship Id="rId196" Type="http://schemas.openxmlformats.org/officeDocument/2006/relationships/customXml" Target="../customXml/item126.xml"/><Relationship Id="rId200" Type="http://schemas.openxmlformats.org/officeDocument/2006/relationships/customXml" Target="../customXml/item130.xml"/><Relationship Id="rId16" Type="http://schemas.openxmlformats.org/officeDocument/2006/relationships/externalLink" Target="externalLinks/externalLink10.xml"/><Relationship Id="rId221" Type="http://schemas.openxmlformats.org/officeDocument/2006/relationships/customXml" Target="../customXml/item151.xml"/><Relationship Id="rId37" Type="http://schemas.openxmlformats.org/officeDocument/2006/relationships/externalLink" Target="externalLinks/externalLink31.xml"/><Relationship Id="rId58" Type="http://schemas.microsoft.com/office/2007/relationships/slicerCache" Target="slicerCaches/slicerCache1.xml"/><Relationship Id="rId79" Type="http://schemas.openxmlformats.org/officeDocument/2006/relationships/customXml" Target="../customXml/item9.xml"/><Relationship Id="rId102" Type="http://schemas.openxmlformats.org/officeDocument/2006/relationships/customXml" Target="../customXml/item32.xml"/><Relationship Id="rId123" Type="http://schemas.openxmlformats.org/officeDocument/2006/relationships/customXml" Target="../customXml/item53.xml"/><Relationship Id="rId144" Type="http://schemas.openxmlformats.org/officeDocument/2006/relationships/customXml" Target="../customXml/item74.xml"/><Relationship Id="rId90" Type="http://schemas.openxmlformats.org/officeDocument/2006/relationships/customXml" Target="../customXml/item20.xml"/><Relationship Id="rId165" Type="http://schemas.openxmlformats.org/officeDocument/2006/relationships/customXml" Target="../customXml/item95.xml"/><Relationship Id="rId186" Type="http://schemas.openxmlformats.org/officeDocument/2006/relationships/customXml" Target="../customXml/item116.xml"/><Relationship Id="rId211" Type="http://schemas.openxmlformats.org/officeDocument/2006/relationships/customXml" Target="../customXml/item141.xml"/><Relationship Id="rId27" Type="http://schemas.openxmlformats.org/officeDocument/2006/relationships/externalLink" Target="externalLinks/externalLink21.xml"/><Relationship Id="rId48" Type="http://schemas.openxmlformats.org/officeDocument/2006/relationships/externalLink" Target="externalLinks/externalLink42.xml"/><Relationship Id="rId69" Type="http://schemas.openxmlformats.org/officeDocument/2006/relationships/powerPivotData" Target="model/item.data"/><Relationship Id="rId113" Type="http://schemas.openxmlformats.org/officeDocument/2006/relationships/customXml" Target="../customXml/item43.xml"/><Relationship Id="rId134" Type="http://schemas.openxmlformats.org/officeDocument/2006/relationships/customXml" Target="../customXml/item64.xml"/><Relationship Id="rId80" Type="http://schemas.openxmlformats.org/officeDocument/2006/relationships/customXml" Target="../customXml/item10.xml"/><Relationship Id="rId155" Type="http://schemas.openxmlformats.org/officeDocument/2006/relationships/customXml" Target="../customXml/item85.xml"/><Relationship Id="rId176" Type="http://schemas.openxmlformats.org/officeDocument/2006/relationships/customXml" Target="../customXml/item106.xml"/><Relationship Id="rId197" Type="http://schemas.openxmlformats.org/officeDocument/2006/relationships/customXml" Target="../customXml/item127.xml"/><Relationship Id="rId201" Type="http://schemas.openxmlformats.org/officeDocument/2006/relationships/customXml" Target="../customXml/item131.xml"/><Relationship Id="rId222" Type="http://schemas.openxmlformats.org/officeDocument/2006/relationships/customXml" Target="../customXml/item152.xml"/><Relationship Id="rId17" Type="http://schemas.openxmlformats.org/officeDocument/2006/relationships/externalLink" Target="externalLinks/externalLink11.xml"/><Relationship Id="rId38" Type="http://schemas.openxmlformats.org/officeDocument/2006/relationships/externalLink" Target="externalLinks/externalLink32.xml"/><Relationship Id="rId59" Type="http://schemas.microsoft.com/office/2007/relationships/slicerCache" Target="slicerCaches/slicerCache2.xml"/><Relationship Id="rId103" Type="http://schemas.openxmlformats.org/officeDocument/2006/relationships/customXml" Target="../customXml/item33.xml"/><Relationship Id="rId124" Type="http://schemas.openxmlformats.org/officeDocument/2006/relationships/customXml" Target="../customXml/item54.xml"/><Relationship Id="rId70" Type="http://schemas.openxmlformats.org/officeDocument/2006/relationships/calcChain" Target="calcChain.xml"/><Relationship Id="rId91" Type="http://schemas.openxmlformats.org/officeDocument/2006/relationships/customXml" Target="../customXml/item21.xml"/><Relationship Id="rId145" Type="http://schemas.openxmlformats.org/officeDocument/2006/relationships/customXml" Target="../customXml/item75.xml"/><Relationship Id="rId166" Type="http://schemas.openxmlformats.org/officeDocument/2006/relationships/customXml" Target="../customXml/item96.xml"/><Relationship Id="rId187" Type="http://schemas.openxmlformats.org/officeDocument/2006/relationships/customXml" Target="../customXml/item117.xml"/><Relationship Id="rId1" Type="http://schemas.openxmlformats.org/officeDocument/2006/relationships/worksheet" Target="worksheets/sheet1.xml"/><Relationship Id="rId212" Type="http://schemas.openxmlformats.org/officeDocument/2006/relationships/customXml" Target="../customXml/item142.xml"/><Relationship Id="rId28" Type="http://schemas.openxmlformats.org/officeDocument/2006/relationships/externalLink" Target="externalLinks/externalLink22.xml"/><Relationship Id="rId49" Type="http://schemas.openxmlformats.org/officeDocument/2006/relationships/externalLink" Target="externalLinks/externalLink43.xml"/><Relationship Id="rId114" Type="http://schemas.openxmlformats.org/officeDocument/2006/relationships/customXml" Target="../customXml/item44.xml"/><Relationship Id="rId60" Type="http://schemas.microsoft.com/office/2007/relationships/slicerCache" Target="slicerCaches/slicerCache3.xml"/><Relationship Id="rId81" Type="http://schemas.openxmlformats.org/officeDocument/2006/relationships/customXml" Target="../customXml/item11.xml"/><Relationship Id="rId135" Type="http://schemas.openxmlformats.org/officeDocument/2006/relationships/customXml" Target="../customXml/item65.xml"/><Relationship Id="rId156" Type="http://schemas.openxmlformats.org/officeDocument/2006/relationships/customXml" Target="../customXml/item86.xml"/><Relationship Id="rId177" Type="http://schemas.openxmlformats.org/officeDocument/2006/relationships/customXml" Target="../customXml/item107.xml"/><Relationship Id="rId198" Type="http://schemas.openxmlformats.org/officeDocument/2006/relationships/customXml" Target="../customXml/item128.xml"/><Relationship Id="rId202" Type="http://schemas.openxmlformats.org/officeDocument/2006/relationships/customXml" Target="../customXml/item132.xml"/><Relationship Id="rId223" Type="http://schemas.openxmlformats.org/officeDocument/2006/relationships/customXml" Target="../customXml/item153.xml"/><Relationship Id="rId18" Type="http://schemas.openxmlformats.org/officeDocument/2006/relationships/externalLink" Target="externalLinks/externalLink12.xml"/><Relationship Id="rId39" Type="http://schemas.openxmlformats.org/officeDocument/2006/relationships/externalLink" Target="externalLinks/externalLink33.xml"/><Relationship Id="rId50" Type="http://schemas.openxmlformats.org/officeDocument/2006/relationships/pivotCacheDefinition" Target="pivotCache/pivotCacheDefinition1.xml"/><Relationship Id="rId104" Type="http://schemas.openxmlformats.org/officeDocument/2006/relationships/customXml" Target="../customXml/item34.xml"/><Relationship Id="rId125" Type="http://schemas.openxmlformats.org/officeDocument/2006/relationships/customXml" Target="../customXml/item55.xml"/><Relationship Id="rId146" Type="http://schemas.openxmlformats.org/officeDocument/2006/relationships/customXml" Target="../customXml/item76.xml"/><Relationship Id="rId167" Type="http://schemas.openxmlformats.org/officeDocument/2006/relationships/customXml" Target="../customXml/item97.xml"/><Relationship Id="rId188" Type="http://schemas.openxmlformats.org/officeDocument/2006/relationships/customXml" Target="../customXml/item118.xml"/><Relationship Id="rId71" Type="http://schemas.openxmlformats.org/officeDocument/2006/relationships/customXml" Target="../customXml/item1.xml"/><Relationship Id="rId92" Type="http://schemas.openxmlformats.org/officeDocument/2006/relationships/customXml" Target="../customXml/item22.xml"/><Relationship Id="rId213" Type="http://schemas.openxmlformats.org/officeDocument/2006/relationships/customXml" Target="../customXml/item143.xml"/><Relationship Id="rId2" Type="http://schemas.openxmlformats.org/officeDocument/2006/relationships/worksheet" Target="worksheets/sheet2.xml"/><Relationship Id="rId29" Type="http://schemas.openxmlformats.org/officeDocument/2006/relationships/externalLink" Target="externalLinks/externalLink23.xml"/><Relationship Id="rId40" Type="http://schemas.openxmlformats.org/officeDocument/2006/relationships/externalLink" Target="externalLinks/externalLink34.xml"/><Relationship Id="rId115" Type="http://schemas.openxmlformats.org/officeDocument/2006/relationships/customXml" Target="../customXml/item45.xml"/><Relationship Id="rId136" Type="http://schemas.openxmlformats.org/officeDocument/2006/relationships/customXml" Target="../customXml/item66.xml"/><Relationship Id="rId157" Type="http://schemas.openxmlformats.org/officeDocument/2006/relationships/customXml" Target="../customXml/item87.xml"/><Relationship Id="rId178" Type="http://schemas.openxmlformats.org/officeDocument/2006/relationships/customXml" Target="../customXml/item108.xml"/><Relationship Id="rId61" Type="http://schemas.microsoft.com/office/2007/relationships/slicerCache" Target="slicerCaches/slicerCache4.xml"/><Relationship Id="rId82" Type="http://schemas.openxmlformats.org/officeDocument/2006/relationships/customXml" Target="../customXml/item12.xml"/><Relationship Id="rId199" Type="http://schemas.openxmlformats.org/officeDocument/2006/relationships/customXml" Target="../customXml/item129.xml"/><Relationship Id="rId203" Type="http://schemas.openxmlformats.org/officeDocument/2006/relationships/customXml" Target="../customXml/item133.xml"/><Relationship Id="rId19" Type="http://schemas.openxmlformats.org/officeDocument/2006/relationships/externalLink" Target="externalLinks/externalLink13.xml"/><Relationship Id="rId30" Type="http://schemas.openxmlformats.org/officeDocument/2006/relationships/externalLink" Target="externalLinks/externalLink24.xml"/><Relationship Id="rId105" Type="http://schemas.openxmlformats.org/officeDocument/2006/relationships/customXml" Target="../customXml/item35.xml"/><Relationship Id="rId126" Type="http://schemas.openxmlformats.org/officeDocument/2006/relationships/customXml" Target="../customXml/item56.xml"/><Relationship Id="rId147" Type="http://schemas.openxmlformats.org/officeDocument/2006/relationships/customXml" Target="../customXml/item77.xml"/><Relationship Id="rId168" Type="http://schemas.openxmlformats.org/officeDocument/2006/relationships/customXml" Target="../customXml/item9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[BackBook Forecast - Baseline Outputs (1).xlsx]Interest Revenue Rates!PivotTable11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'Interest Revenue Rates'!$C$4:$C$7</c:f>
              <c:strCache>
                <c:ptCount val="1"/>
                <c:pt idx="0">
                  <c:v>201912 - NON PRIME - Actual</c:v>
                </c:pt>
              </c:strCache>
            </c:strRef>
          </c:tx>
          <c:spPr>
            <a:ln w="28575" cap="rnd">
              <a:solidFill>
                <a:schemeClr val="accent1"/>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Rates'!$C$8:$C$84</c:f>
              <c:numCache>
                <c:formatCode>General</c:formatCode>
                <c:ptCount val="76"/>
                <c:pt idx="0">
                  <c:v>0.46418562215595549</c:v>
                </c:pt>
                <c:pt idx="1">
                  <c:v>0.41848506711259698</c:v>
                </c:pt>
                <c:pt idx="2">
                  <c:v>0.45130211535107173</c:v>
                </c:pt>
                <c:pt idx="3">
                  <c:v>0.42844469087342268</c:v>
                </c:pt>
                <c:pt idx="4">
                  <c:v>0.41963087445645109</c:v>
                </c:pt>
                <c:pt idx="5">
                  <c:v>0.4017163552255984</c:v>
                </c:pt>
                <c:pt idx="6">
                  <c:v>0.35981364798871818</c:v>
                </c:pt>
                <c:pt idx="7">
                  <c:v>0.37408394757321822</c:v>
                </c:pt>
                <c:pt idx="8">
                  <c:v>0.35045206843453208</c:v>
                </c:pt>
                <c:pt idx="9">
                  <c:v>0.33125788522432259</c:v>
                </c:pt>
                <c:pt idx="10">
                  <c:v>0.28561866021875582</c:v>
                </c:pt>
                <c:pt idx="11">
                  <c:v>0.32168132227650914</c:v>
                </c:pt>
                <c:pt idx="12">
                  <c:v>0.30518029515051764</c:v>
                </c:pt>
                <c:pt idx="13">
                  <c:v>0.28145274173847679</c:v>
                </c:pt>
                <c:pt idx="14">
                  <c:v>0.27320792891655293</c:v>
                </c:pt>
                <c:pt idx="15">
                  <c:v>0.24533171578180521</c:v>
                </c:pt>
                <c:pt idx="16">
                  <c:v>0.20942981781701334</c:v>
                </c:pt>
                <c:pt idx="17">
                  <c:v>0.20619230341296615</c:v>
                </c:pt>
                <c:pt idx="18">
                  <c:v>0.18247606183915707</c:v>
                </c:pt>
                <c:pt idx="19">
                  <c:v>0.16437805650597553</c:v>
                </c:pt>
                <c:pt idx="20">
                  <c:v>0.13181589816310627</c:v>
                </c:pt>
                <c:pt idx="21">
                  <c:v>0.13661045536369756</c:v>
                </c:pt>
                <c:pt idx="22">
                  <c:v>0.14695322438982403</c:v>
                </c:pt>
                <c:pt idx="23">
                  <c:v>0.12685088771865863</c:v>
                </c:pt>
                <c:pt idx="24">
                  <c:v>0.11272053902930168</c:v>
                </c:pt>
                <c:pt idx="25">
                  <c:v>0.10142381539382947</c:v>
                </c:pt>
                <c:pt idx="26">
                  <c:v>0.10916932256406252</c:v>
                </c:pt>
                <c:pt idx="27">
                  <c:v>9.2874208042762446E-2</c:v>
                </c:pt>
                <c:pt idx="28">
                  <c:v>7.3851202697007443E-2</c:v>
                </c:pt>
                <c:pt idx="29">
                  <c:v>6.8317458056162086E-2</c:v>
                </c:pt>
                <c:pt idx="30">
                  <c:v>5.7952305064577742E-2</c:v>
                </c:pt>
                <c:pt idx="31">
                  <c:v>4.4228451779006535E-2</c:v>
                </c:pt>
                <c:pt idx="32">
                  <c:v>4.3523788603312741E-2</c:v>
                </c:pt>
                <c:pt idx="33">
                  <c:v>3.3177562395123747E-2</c:v>
                </c:pt>
                <c:pt idx="34">
                  <c:v>4.3553860733106416E-2</c:v>
                </c:pt>
                <c:pt idx="35">
                  <c:v>3.1931064619499863E-2</c:v>
                </c:pt>
                <c:pt idx="36">
                  <c:v>2.1148631839923791E-2</c:v>
                </c:pt>
                <c:pt idx="37">
                  <c:v>2.016301399100116E-2</c:v>
                </c:pt>
                <c:pt idx="38">
                  <c:v>1.8064408054446365E-2</c:v>
                </c:pt>
                <c:pt idx="39">
                  <c:v>2.4419807892425194E-2</c:v>
                </c:pt>
                <c:pt idx="40">
                  <c:v>1.9409177678954594E-2</c:v>
                </c:pt>
                <c:pt idx="41">
                  <c:v>1.7826152265060683E-2</c:v>
                </c:pt>
                <c:pt idx="42">
                  <c:v>1.3338536556138734E-2</c:v>
                </c:pt>
                <c:pt idx="43">
                  <c:v>9.520077731248331E-3</c:v>
                </c:pt>
                <c:pt idx="44">
                  <c:v>5.9973680647180012E-3</c:v>
                </c:pt>
                <c:pt idx="45">
                  <c:v>3.445107068988876E-3</c:v>
                </c:pt>
                <c:pt idx="46">
                  <c:v>2.2702102835025794E-3</c:v>
                </c:pt>
                <c:pt idx="47">
                  <c:v>1.0986260563372605E-3</c:v>
                </c:pt>
                <c:pt idx="48">
                  <c:v>2.2953665519370861E-4</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numCache>
            </c:numRef>
          </c:val>
          <c:smooth val="0"/>
          <c:extLst>
            <c:ext xmlns:c16="http://schemas.microsoft.com/office/drawing/2014/chart" uri="{C3380CC4-5D6E-409C-BE32-E72D297353CC}">
              <c16:uniqueId val="{00000000-B2B3-440D-9458-58667B2F5560}"/>
            </c:ext>
          </c:extLst>
        </c:ser>
        <c:ser>
          <c:idx val="1"/>
          <c:order val="1"/>
          <c:tx>
            <c:strRef>
              <c:f>'Interest Revenue Rates'!$D$4:$D$7</c:f>
              <c:strCache>
                <c:ptCount val="1"/>
                <c:pt idx="0">
                  <c:v>201912 - NON PRIME - Forecast</c:v>
                </c:pt>
              </c:strCache>
            </c:strRef>
          </c:tx>
          <c:spPr>
            <a:ln w="28575" cap="rnd">
              <a:solidFill>
                <a:schemeClr val="accent2"/>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Rates'!$D$8:$D$84</c:f>
              <c:numCache>
                <c:formatCode>General</c:formatCode>
                <c:ptCount val="76"/>
                <c:pt idx="70">
                  <c:v>0.1</c:v>
                </c:pt>
                <c:pt idx="71">
                  <c:v>0.1</c:v>
                </c:pt>
                <c:pt idx="72">
                  <c:v>0.1</c:v>
                </c:pt>
                <c:pt idx="73">
                  <c:v>0.1</c:v>
                </c:pt>
                <c:pt idx="74">
                  <c:v>0.1</c:v>
                </c:pt>
                <c:pt idx="75">
                  <c:v>0.1</c:v>
                </c:pt>
              </c:numCache>
            </c:numRef>
          </c:val>
          <c:smooth val="0"/>
          <c:extLst>
            <c:ext xmlns:c16="http://schemas.microsoft.com/office/drawing/2014/chart" uri="{C3380CC4-5D6E-409C-BE32-E72D297353CC}">
              <c16:uniqueId val="{00000061-B2B3-440D-9458-58667B2F5560}"/>
            </c:ext>
          </c:extLst>
        </c:ser>
        <c:ser>
          <c:idx val="2"/>
          <c:order val="2"/>
          <c:tx>
            <c:strRef>
              <c:f>'Interest Revenue Rates'!$E$4:$E$7</c:f>
              <c:strCache>
                <c:ptCount val="1"/>
                <c:pt idx="0">
                  <c:v>201912 - NRP-S - Actual</c:v>
                </c:pt>
              </c:strCache>
            </c:strRef>
          </c:tx>
          <c:spPr>
            <a:ln w="28575" cap="rnd">
              <a:solidFill>
                <a:schemeClr val="accent3"/>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Rates'!$E$8:$E$84</c:f>
              <c:numCache>
                <c:formatCode>General</c:formatCode>
                <c:ptCount val="76"/>
                <c:pt idx="0">
                  <c:v>0.20466920140249514</c:v>
                </c:pt>
                <c:pt idx="1">
                  <c:v>0.18612659171269885</c:v>
                </c:pt>
                <c:pt idx="2">
                  <c:v>0.19416476801126062</c:v>
                </c:pt>
                <c:pt idx="3">
                  <c:v>0.18940977071564097</c:v>
                </c:pt>
                <c:pt idx="4">
                  <c:v>0.19043654012451</c:v>
                </c:pt>
                <c:pt idx="5">
                  <c:v>0.18826928922468184</c:v>
                </c:pt>
                <c:pt idx="6">
                  <c:v>0.18315500110630231</c:v>
                </c:pt>
                <c:pt idx="7">
                  <c:v>0.18433043051925907</c:v>
                </c:pt>
                <c:pt idx="8">
                  <c:v>0.17981351493087</c:v>
                </c:pt>
                <c:pt idx="9">
                  <c:v>0.1785999397293036</c:v>
                </c:pt>
                <c:pt idx="10">
                  <c:v>0.17368315120482336</c:v>
                </c:pt>
                <c:pt idx="11">
                  <c:v>0.1787452840706813</c:v>
                </c:pt>
                <c:pt idx="12">
                  <c:v>0.17840055582007266</c:v>
                </c:pt>
                <c:pt idx="13">
                  <c:v>0.17399331998814047</c:v>
                </c:pt>
                <c:pt idx="14">
                  <c:v>0.17999596281859306</c:v>
                </c:pt>
                <c:pt idx="15">
                  <c:v>0.17444655332201192</c:v>
                </c:pt>
                <c:pt idx="16">
                  <c:v>0.16535424091546841</c:v>
                </c:pt>
                <c:pt idx="17">
                  <c:v>0.16971690567063188</c:v>
                </c:pt>
                <c:pt idx="18">
                  <c:v>0.16566772818121861</c:v>
                </c:pt>
                <c:pt idx="19">
                  <c:v>0.16579836083927796</c:v>
                </c:pt>
                <c:pt idx="20">
                  <c:v>0.1574684953243892</c:v>
                </c:pt>
                <c:pt idx="21">
                  <c:v>0.1636748878320029</c:v>
                </c:pt>
                <c:pt idx="22">
                  <c:v>0.16359170257755773</c:v>
                </c:pt>
                <c:pt idx="23">
                  <c:v>0.15984345334692043</c:v>
                </c:pt>
                <c:pt idx="24">
                  <c:v>0.15927662524748787</c:v>
                </c:pt>
                <c:pt idx="25">
                  <c:v>0.15245881247090814</c:v>
                </c:pt>
                <c:pt idx="26">
                  <c:v>0.17079577774126944</c:v>
                </c:pt>
                <c:pt idx="27">
                  <c:v>0.1676068498822231</c:v>
                </c:pt>
                <c:pt idx="28">
                  <c:v>0.15712537425060427</c:v>
                </c:pt>
                <c:pt idx="29">
                  <c:v>0.15713599174332274</c:v>
                </c:pt>
                <c:pt idx="30">
                  <c:v>0.16119480629825694</c:v>
                </c:pt>
                <c:pt idx="31">
                  <c:v>0.15529882284861946</c:v>
                </c:pt>
                <c:pt idx="32">
                  <c:v>0.15670911343005631</c:v>
                </c:pt>
                <c:pt idx="33">
                  <c:v>0.1571352287480626</c:v>
                </c:pt>
                <c:pt idx="34">
                  <c:v>0.16513466088060477</c:v>
                </c:pt>
                <c:pt idx="35">
                  <c:v>0.164430030315526</c:v>
                </c:pt>
                <c:pt idx="36">
                  <c:v>0.16120689190907361</c:v>
                </c:pt>
                <c:pt idx="37">
                  <c:v>0.1589788627767201</c:v>
                </c:pt>
                <c:pt idx="38">
                  <c:v>0.16742425489173565</c:v>
                </c:pt>
                <c:pt idx="39">
                  <c:v>0.1710986991679955</c:v>
                </c:pt>
                <c:pt idx="40">
                  <c:v>0.16494889874207033</c:v>
                </c:pt>
                <c:pt idx="41">
                  <c:v>0.16404463955654988</c:v>
                </c:pt>
                <c:pt idx="42">
                  <c:v>0.16251856086409266</c:v>
                </c:pt>
                <c:pt idx="43">
                  <c:v>0.1644003220899409</c:v>
                </c:pt>
                <c:pt idx="44">
                  <c:v>0.15891041633921218</c:v>
                </c:pt>
                <c:pt idx="45">
                  <c:v>0.15650970863770122</c:v>
                </c:pt>
                <c:pt idx="46">
                  <c:v>0.15270157941784537</c:v>
                </c:pt>
                <c:pt idx="47">
                  <c:v>0.15228049255163503</c:v>
                </c:pt>
                <c:pt idx="48">
                  <c:v>0.14241353321882541</c:v>
                </c:pt>
                <c:pt idx="49">
                  <c:v>0.13787799493635675</c:v>
                </c:pt>
                <c:pt idx="50">
                  <c:v>0.13923358401564656</c:v>
                </c:pt>
                <c:pt idx="51">
                  <c:v>0.12489780004431393</c:v>
                </c:pt>
                <c:pt idx="52">
                  <c:v>0.11973271986822497</c:v>
                </c:pt>
                <c:pt idx="53">
                  <c:v>0.11232916132678339</c:v>
                </c:pt>
                <c:pt idx="54">
                  <c:v>9.6753055546429698E-2</c:v>
                </c:pt>
                <c:pt idx="55">
                  <c:v>8.3776958358465478E-2</c:v>
                </c:pt>
                <c:pt idx="56">
                  <c:v>7.0653707702536886E-2</c:v>
                </c:pt>
                <c:pt idx="57">
                  <c:v>5.4239478645456522E-2</c:v>
                </c:pt>
                <c:pt idx="58">
                  <c:v>3.6049186910806857E-2</c:v>
                </c:pt>
                <c:pt idx="59">
                  <c:v>1.7543370969231874E-2</c:v>
                </c:pt>
                <c:pt idx="60">
                  <c:v>2.8760544091139912E-3</c:v>
                </c:pt>
                <c:pt idx="61">
                  <c:v>0</c:v>
                </c:pt>
                <c:pt idx="62">
                  <c:v>0</c:v>
                </c:pt>
                <c:pt idx="63">
                  <c:v>0</c:v>
                </c:pt>
                <c:pt idx="64">
                  <c:v>0</c:v>
                </c:pt>
                <c:pt idx="65">
                  <c:v>0</c:v>
                </c:pt>
                <c:pt idx="66">
                  <c:v>0</c:v>
                </c:pt>
                <c:pt idx="67">
                  <c:v>0</c:v>
                </c:pt>
                <c:pt idx="68">
                  <c:v>0</c:v>
                </c:pt>
                <c:pt idx="69">
                  <c:v>0</c:v>
                </c:pt>
              </c:numCache>
            </c:numRef>
          </c:val>
          <c:smooth val="0"/>
          <c:extLst>
            <c:ext xmlns:c16="http://schemas.microsoft.com/office/drawing/2014/chart" uri="{C3380CC4-5D6E-409C-BE32-E72D297353CC}">
              <c16:uniqueId val="{00000062-B2B3-440D-9458-58667B2F5560}"/>
            </c:ext>
          </c:extLst>
        </c:ser>
        <c:ser>
          <c:idx val="3"/>
          <c:order val="3"/>
          <c:tx>
            <c:strRef>
              <c:f>'Interest Revenue Rates'!$F$4:$F$7</c:f>
              <c:strCache>
                <c:ptCount val="1"/>
                <c:pt idx="0">
                  <c:v>201912 - NRP-S - Forecast</c:v>
                </c:pt>
              </c:strCache>
            </c:strRef>
          </c:tx>
          <c:spPr>
            <a:ln w="28575" cap="rnd">
              <a:solidFill>
                <a:schemeClr val="accent4"/>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Rates'!$F$8:$F$84</c:f>
              <c:numCache>
                <c:formatCode>General</c:formatCode>
                <c:ptCount val="76"/>
                <c:pt idx="70">
                  <c:v>0.1</c:v>
                </c:pt>
                <c:pt idx="71">
                  <c:v>0.1</c:v>
                </c:pt>
                <c:pt idx="72">
                  <c:v>0.1</c:v>
                </c:pt>
                <c:pt idx="73">
                  <c:v>0.1</c:v>
                </c:pt>
                <c:pt idx="74">
                  <c:v>0.1</c:v>
                </c:pt>
                <c:pt idx="75">
                  <c:v>0.1</c:v>
                </c:pt>
              </c:numCache>
            </c:numRef>
          </c:val>
          <c:smooth val="0"/>
          <c:extLst>
            <c:ext xmlns:c16="http://schemas.microsoft.com/office/drawing/2014/chart" uri="{C3380CC4-5D6E-409C-BE32-E72D297353CC}">
              <c16:uniqueId val="{00000063-B2B3-440D-9458-58667B2F5560}"/>
            </c:ext>
          </c:extLst>
        </c:ser>
        <c:ser>
          <c:idx val="4"/>
          <c:order val="4"/>
          <c:tx>
            <c:strRef>
              <c:f>'Interest Revenue Rates'!$G$4:$G$7</c:f>
              <c:strCache>
                <c:ptCount val="1"/>
                <c:pt idx="0">
                  <c:v>202001 - NON PRIME - Actual</c:v>
                </c:pt>
              </c:strCache>
            </c:strRef>
          </c:tx>
          <c:spPr>
            <a:ln w="28575" cap="rnd">
              <a:solidFill>
                <a:schemeClr val="accent5"/>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Rates'!$G$8:$G$84</c:f>
              <c:numCache>
                <c:formatCode>General</c:formatCode>
                <c:ptCount val="76"/>
                <c:pt idx="0">
                  <c:v>138.82839852837299</c:v>
                </c:pt>
                <c:pt idx="1">
                  <c:v>5.2995734432872466</c:v>
                </c:pt>
                <c:pt idx="2">
                  <c:v>5.2896003328625856</c:v>
                </c:pt>
                <c:pt idx="3">
                  <c:v>5.2400936815595607</c:v>
                </c:pt>
                <c:pt idx="4">
                  <c:v>5.1809410177882995</c:v>
                </c:pt>
                <c:pt idx="5">
                  <c:v>5.0749118247601492</c:v>
                </c:pt>
                <c:pt idx="6">
                  <c:v>4.9411812636083603</c:v>
                </c:pt>
                <c:pt idx="7">
                  <c:v>4.680902038389342</c:v>
                </c:pt>
                <c:pt idx="8">
                  <c:v>4.5604170939697024</c:v>
                </c:pt>
                <c:pt idx="9">
                  <c:v>4.437427696851536</c:v>
                </c:pt>
                <c:pt idx="10">
                  <c:v>4.2994282888471869</c:v>
                </c:pt>
                <c:pt idx="11">
                  <c:v>4.1342887489193316</c:v>
                </c:pt>
                <c:pt idx="12">
                  <c:v>3.9126750791216098</c:v>
                </c:pt>
                <c:pt idx="13">
                  <c:v>3.7729709253761263</c:v>
                </c:pt>
                <c:pt idx="14">
                  <c:v>3.7508888166500602</c:v>
                </c:pt>
                <c:pt idx="15">
                  <c:v>3.6272339131198614</c:v>
                </c:pt>
                <c:pt idx="16">
                  <c:v>3.5689377246720286</c:v>
                </c:pt>
                <c:pt idx="17">
                  <c:v>3.3696657021205172</c:v>
                </c:pt>
                <c:pt idx="18">
                  <c:v>3.267477142664557</c:v>
                </c:pt>
                <c:pt idx="19">
                  <c:v>3.1325578497046531</c:v>
                </c:pt>
                <c:pt idx="20">
                  <c:v>3.1142597393962834</c:v>
                </c:pt>
                <c:pt idx="21">
                  <c:v>2.9561880998322749</c:v>
                </c:pt>
                <c:pt idx="22">
                  <c:v>2.7673784685636829</c:v>
                </c:pt>
                <c:pt idx="23">
                  <c:v>2.6300887541982592</c:v>
                </c:pt>
                <c:pt idx="24">
                  <c:v>2.440764145832464</c:v>
                </c:pt>
                <c:pt idx="25">
                  <c:v>2.4691928771102845</c:v>
                </c:pt>
                <c:pt idx="26">
                  <c:v>2.4925510681442442</c:v>
                </c:pt>
                <c:pt idx="27">
                  <c:v>2.4647264535881157</c:v>
                </c:pt>
                <c:pt idx="28">
                  <c:v>2.4261487706411269</c:v>
                </c:pt>
                <c:pt idx="29">
                  <c:v>2.3439025696855595</c:v>
                </c:pt>
                <c:pt idx="30">
                  <c:v>2.1957963631440367</c:v>
                </c:pt>
                <c:pt idx="31">
                  <c:v>2.2767540950347382</c:v>
                </c:pt>
                <c:pt idx="32">
                  <c:v>2.2222189406988822</c:v>
                </c:pt>
                <c:pt idx="33">
                  <c:v>2.2373536834329353</c:v>
                </c:pt>
                <c:pt idx="34">
                  <c:v>1.9500525273187788</c:v>
                </c:pt>
                <c:pt idx="35">
                  <c:v>1.4895504984523023</c:v>
                </c:pt>
                <c:pt idx="36">
                  <c:v>0.81894468923343722</c:v>
                </c:pt>
                <c:pt idx="37">
                  <c:v>0.55312804388500547</c:v>
                </c:pt>
                <c:pt idx="38">
                  <c:v>0.65360886802136542</c:v>
                </c:pt>
                <c:pt idx="39">
                  <c:v>0.67882489190315976</c:v>
                </c:pt>
                <c:pt idx="40">
                  <c:v>0.73343878697106246</c:v>
                </c:pt>
                <c:pt idx="41">
                  <c:v>0.71038110201303895</c:v>
                </c:pt>
                <c:pt idx="42">
                  <c:v>0.68256606007104992</c:v>
                </c:pt>
                <c:pt idx="43">
                  <c:v>0.61407701397717285</c:v>
                </c:pt>
                <c:pt idx="44">
                  <c:v>0.50567872808043668</c:v>
                </c:pt>
                <c:pt idx="45">
                  <c:v>0.42408315695122106</c:v>
                </c:pt>
                <c:pt idx="46">
                  <c:v>0.32347979341405858</c:v>
                </c:pt>
                <c:pt idx="47">
                  <c:v>0.19620725198760858</c:v>
                </c:pt>
                <c:pt idx="48">
                  <c:v>4.4493266989348711E-2</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numCache>
            </c:numRef>
          </c:val>
          <c:smooth val="0"/>
          <c:extLst>
            <c:ext xmlns:c16="http://schemas.microsoft.com/office/drawing/2014/chart" uri="{C3380CC4-5D6E-409C-BE32-E72D297353CC}">
              <c16:uniqueId val="{00000064-B2B3-440D-9458-58667B2F5560}"/>
            </c:ext>
          </c:extLst>
        </c:ser>
        <c:ser>
          <c:idx val="5"/>
          <c:order val="5"/>
          <c:tx>
            <c:strRef>
              <c:f>'Interest Revenue Rates'!$H$4:$H$7</c:f>
              <c:strCache>
                <c:ptCount val="1"/>
                <c:pt idx="0">
                  <c:v>202001 - NON PRIME - Forecast</c:v>
                </c:pt>
              </c:strCache>
            </c:strRef>
          </c:tx>
          <c:spPr>
            <a:ln w="28575" cap="rnd">
              <a:solidFill>
                <a:schemeClr val="accent6"/>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Rates'!$H$8:$H$84</c:f>
              <c:numCache>
                <c:formatCode>General</c:formatCode>
                <c:ptCount val="76"/>
                <c:pt idx="69">
                  <c:v>0.1</c:v>
                </c:pt>
                <c:pt idx="70">
                  <c:v>0.1</c:v>
                </c:pt>
                <c:pt idx="71">
                  <c:v>0.1</c:v>
                </c:pt>
                <c:pt idx="72">
                  <c:v>0.1</c:v>
                </c:pt>
                <c:pt idx="73">
                  <c:v>0.1</c:v>
                </c:pt>
                <c:pt idx="74">
                  <c:v>0.1</c:v>
                </c:pt>
              </c:numCache>
            </c:numRef>
          </c:val>
          <c:smooth val="0"/>
          <c:extLst>
            <c:ext xmlns:c16="http://schemas.microsoft.com/office/drawing/2014/chart" uri="{C3380CC4-5D6E-409C-BE32-E72D297353CC}">
              <c16:uniqueId val="{00000001-5CB4-4C97-AB61-4296E1B2B023}"/>
            </c:ext>
          </c:extLst>
        </c:ser>
        <c:ser>
          <c:idx val="6"/>
          <c:order val="6"/>
          <c:tx>
            <c:strRef>
              <c:f>'Interest Revenue Rates'!$I$4:$I$7</c:f>
              <c:strCache>
                <c:ptCount val="1"/>
                <c:pt idx="0">
                  <c:v>202001 - NRP-M - Actual</c:v>
                </c:pt>
              </c:strCache>
            </c:strRef>
          </c:tx>
          <c:spPr>
            <a:ln w="28575" cap="rnd">
              <a:solidFill>
                <a:schemeClr val="accent1">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Rates'!$I$8:$I$84</c:f>
              <c:numCache>
                <c:formatCode>General</c:formatCode>
                <c:ptCount val="76"/>
                <c:pt idx="0">
                  <c:v>0</c:v>
                </c:pt>
                <c:pt idx="1">
                  <c:v>0.14278072060899233</c:v>
                </c:pt>
                <c:pt idx="2">
                  <c:v>0.14253436851568388</c:v>
                </c:pt>
                <c:pt idx="3">
                  <c:v>0.13471928459746083</c:v>
                </c:pt>
                <c:pt idx="4">
                  <c:v>0.14254476857533946</c:v>
                </c:pt>
                <c:pt idx="5">
                  <c:v>0.14020245565571796</c:v>
                </c:pt>
                <c:pt idx="6">
                  <c:v>0.1393083218546475</c:v>
                </c:pt>
                <c:pt idx="7">
                  <c:v>0.14223652293318245</c:v>
                </c:pt>
                <c:pt idx="8">
                  <c:v>0.13897420563965243</c:v>
                </c:pt>
                <c:pt idx="9">
                  <c:v>0.14200084723884401</c:v>
                </c:pt>
                <c:pt idx="10">
                  <c:v>0.13860472983528035</c:v>
                </c:pt>
                <c:pt idx="11">
                  <c:v>0.14280346872051011</c:v>
                </c:pt>
                <c:pt idx="12">
                  <c:v>0.14254281881391048</c:v>
                </c:pt>
                <c:pt idx="13">
                  <c:v>0.14075321120327083</c:v>
                </c:pt>
                <c:pt idx="14">
                  <c:v>0.14047703431818973</c:v>
                </c:pt>
                <c:pt idx="15">
                  <c:v>0.13649235897504927</c:v>
                </c:pt>
                <c:pt idx="16">
                  <c:v>0.14007982124199031</c:v>
                </c:pt>
                <c:pt idx="17">
                  <c:v>0.1326583869484565</c:v>
                </c:pt>
                <c:pt idx="18">
                  <c:v>0.13516094866929729</c:v>
                </c:pt>
                <c:pt idx="19">
                  <c:v>0.13815655839349464</c:v>
                </c:pt>
                <c:pt idx="20">
                  <c:v>0.1340718948582541</c:v>
                </c:pt>
                <c:pt idx="21">
                  <c:v>0.13462831244242923</c:v>
                </c:pt>
                <c:pt idx="22">
                  <c:v>0.12711258664012143</c:v>
                </c:pt>
                <c:pt idx="23">
                  <c:v>0.1420342550799388</c:v>
                </c:pt>
                <c:pt idx="24">
                  <c:v>0.1388448044621762</c:v>
                </c:pt>
                <c:pt idx="25">
                  <c:v>0.13669665763924574</c:v>
                </c:pt>
                <c:pt idx="26">
                  <c:v>0.13087237957437223</c:v>
                </c:pt>
                <c:pt idx="27">
                  <c:v>0.13164545947571596</c:v>
                </c:pt>
                <c:pt idx="28">
                  <c:v>0.12818353077863429</c:v>
                </c:pt>
                <c:pt idx="29">
                  <c:v>0.12620884434813426</c:v>
                </c:pt>
                <c:pt idx="30">
                  <c:v>0.13289102311511444</c:v>
                </c:pt>
                <c:pt idx="31">
                  <c:v>0.13331209199114588</c:v>
                </c:pt>
                <c:pt idx="32">
                  <c:v>0.13295096070712537</c:v>
                </c:pt>
                <c:pt idx="33">
                  <c:v>0.13275820201930552</c:v>
                </c:pt>
                <c:pt idx="34">
                  <c:v>0.12406089123982024</c:v>
                </c:pt>
                <c:pt idx="35">
                  <c:v>0.12805517899168464</c:v>
                </c:pt>
                <c:pt idx="36">
                  <c:v>0.13651188739020215</c:v>
                </c:pt>
                <c:pt idx="37">
                  <c:v>0.1212083533872431</c:v>
                </c:pt>
                <c:pt idx="38">
                  <c:v>0.12156668233843509</c:v>
                </c:pt>
                <c:pt idx="39">
                  <c:v>0.12724093995007366</c:v>
                </c:pt>
                <c:pt idx="40">
                  <c:v>0.12584550939730305</c:v>
                </c:pt>
                <c:pt idx="41">
                  <c:v>0.12248420010761403</c:v>
                </c:pt>
                <c:pt idx="42">
                  <c:v>0.10629326643594757</c:v>
                </c:pt>
                <c:pt idx="43">
                  <c:v>0.10948617527416306</c:v>
                </c:pt>
                <c:pt idx="44">
                  <c:v>0.13332444226511295</c:v>
                </c:pt>
                <c:pt idx="45">
                  <c:v>0.13282602259731655</c:v>
                </c:pt>
                <c:pt idx="46">
                  <c:v>0.11676681270155857</c:v>
                </c:pt>
                <c:pt idx="47">
                  <c:v>0.13349077858494557</c:v>
                </c:pt>
                <c:pt idx="48">
                  <c:v>0.10594022974136838</c:v>
                </c:pt>
                <c:pt idx="49">
                  <c:v>0.10630823766150449</c:v>
                </c:pt>
                <c:pt idx="50">
                  <c:v>0.13050081664341037</c:v>
                </c:pt>
                <c:pt idx="51">
                  <c:v>0.13080340964791021</c:v>
                </c:pt>
                <c:pt idx="52">
                  <c:v>0.11522013175456587</c:v>
                </c:pt>
                <c:pt idx="53">
                  <c:v>0.12582310214585377</c:v>
                </c:pt>
                <c:pt idx="54">
                  <c:v>0.11054226722201832</c:v>
                </c:pt>
                <c:pt idx="55">
                  <c:v>0.12378513370294991</c:v>
                </c:pt>
                <c:pt idx="56">
                  <c:v>0.12182786088557526</c:v>
                </c:pt>
                <c:pt idx="57">
                  <c:v>9.2752562046902479E-2</c:v>
                </c:pt>
                <c:pt idx="58">
                  <c:v>0.10746682499438912</c:v>
                </c:pt>
                <c:pt idx="59">
                  <c:v>9.9771146764860597E-2</c:v>
                </c:pt>
                <c:pt idx="60">
                  <c:v>5.3750325534293965E-2</c:v>
                </c:pt>
                <c:pt idx="61">
                  <c:v>0</c:v>
                </c:pt>
                <c:pt idx="62">
                  <c:v>0</c:v>
                </c:pt>
                <c:pt idx="63">
                  <c:v>0</c:v>
                </c:pt>
              </c:numCache>
            </c:numRef>
          </c:val>
          <c:smooth val="0"/>
          <c:extLst>
            <c:ext xmlns:c16="http://schemas.microsoft.com/office/drawing/2014/chart" uri="{C3380CC4-5D6E-409C-BE32-E72D297353CC}">
              <c16:uniqueId val="{00000002-5CB4-4C97-AB61-4296E1B2B023}"/>
            </c:ext>
          </c:extLst>
        </c:ser>
        <c:ser>
          <c:idx val="7"/>
          <c:order val="7"/>
          <c:tx>
            <c:strRef>
              <c:f>'Interest Revenue Rates'!$J$4:$J$7</c:f>
              <c:strCache>
                <c:ptCount val="1"/>
                <c:pt idx="0">
                  <c:v>202001 - NRP-S - Actual</c:v>
                </c:pt>
              </c:strCache>
            </c:strRef>
          </c:tx>
          <c:spPr>
            <a:ln w="28575" cap="rnd">
              <a:solidFill>
                <a:schemeClr val="accent2">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Rates'!$J$8:$J$84</c:f>
              <c:numCache>
                <c:formatCode>General</c:formatCode>
                <c:ptCount val="76"/>
                <c:pt idx="0">
                  <c:v>192.09669480293908</c:v>
                </c:pt>
                <c:pt idx="1">
                  <c:v>1.1101659754194626</c:v>
                </c:pt>
                <c:pt idx="2">
                  <c:v>1.1062237651052638</c:v>
                </c:pt>
                <c:pt idx="3">
                  <c:v>1.0966701596951578</c:v>
                </c:pt>
                <c:pt idx="4">
                  <c:v>1.1010893904375414</c:v>
                </c:pt>
                <c:pt idx="5">
                  <c:v>1.0864807694905589</c:v>
                </c:pt>
                <c:pt idx="6">
                  <c:v>1.093932086717228</c:v>
                </c:pt>
                <c:pt idx="7">
                  <c:v>1.0576978491972977</c:v>
                </c:pt>
                <c:pt idx="8">
                  <c:v>1.05221698423112</c:v>
                </c:pt>
                <c:pt idx="9">
                  <c:v>1.0451400292872042</c:v>
                </c:pt>
                <c:pt idx="10">
                  <c:v>1.031942023121603</c:v>
                </c:pt>
                <c:pt idx="11">
                  <c:v>1.0295756663346942</c:v>
                </c:pt>
                <c:pt idx="12">
                  <c:v>1.0099013622543558</c:v>
                </c:pt>
                <c:pt idx="13">
                  <c:v>1.018138342155519</c:v>
                </c:pt>
                <c:pt idx="14">
                  <c:v>1.0092283885607609</c:v>
                </c:pt>
                <c:pt idx="15">
                  <c:v>0.98497057515590458</c:v>
                </c:pt>
                <c:pt idx="16">
                  <c:v>1.0028680414957802</c:v>
                </c:pt>
                <c:pt idx="17">
                  <c:v>0.98347946136154607</c:v>
                </c:pt>
                <c:pt idx="18">
                  <c:v>0.99491225918193915</c:v>
                </c:pt>
                <c:pt idx="19">
                  <c:v>0.9648199895159234</c:v>
                </c:pt>
                <c:pt idx="20">
                  <c:v>0.97491444953876605</c:v>
                </c:pt>
                <c:pt idx="21">
                  <c:v>0.96935084315459341</c:v>
                </c:pt>
                <c:pt idx="22">
                  <c:v>0.94936817830452624</c:v>
                </c:pt>
                <c:pt idx="23">
                  <c:v>0.95040042062547392</c:v>
                </c:pt>
                <c:pt idx="24">
                  <c:v>0.94490842461915947</c:v>
                </c:pt>
                <c:pt idx="25">
                  <c:v>0.96959566980132628</c:v>
                </c:pt>
                <c:pt idx="26">
                  <c:v>0.96984069599354827</c:v>
                </c:pt>
                <c:pt idx="27">
                  <c:v>0.95572795169812153</c:v>
                </c:pt>
                <c:pt idx="28">
                  <c:v>0.97057219090499502</c:v>
                </c:pt>
                <c:pt idx="29">
                  <c:v>0.97934053718919079</c:v>
                </c:pt>
                <c:pt idx="30">
                  <c:v>0.97932106140816466</c:v>
                </c:pt>
                <c:pt idx="31">
                  <c:v>0.95751877103184646</c:v>
                </c:pt>
                <c:pt idx="32">
                  <c:v>0.97123570011638882</c:v>
                </c:pt>
                <c:pt idx="33">
                  <c:v>0.97708747953051422</c:v>
                </c:pt>
                <c:pt idx="34">
                  <c:v>0.97288528105688443</c:v>
                </c:pt>
                <c:pt idx="35">
                  <c:v>0.97036095840592529</c:v>
                </c:pt>
                <c:pt idx="36">
                  <c:v>0.97178481807875794</c:v>
                </c:pt>
                <c:pt idx="37">
                  <c:v>0.99723511426054023</c:v>
                </c:pt>
                <c:pt idx="38">
                  <c:v>1.0035280585014072</c:v>
                </c:pt>
                <c:pt idx="39">
                  <c:v>0.99515276395577235</c:v>
                </c:pt>
                <c:pt idx="40">
                  <c:v>0.979762678509985</c:v>
                </c:pt>
                <c:pt idx="41">
                  <c:v>0.98530491662299802</c:v>
                </c:pt>
                <c:pt idx="42">
                  <c:v>0.98127962316857242</c:v>
                </c:pt>
                <c:pt idx="43">
                  <c:v>0.94680318318457346</c:v>
                </c:pt>
                <c:pt idx="44">
                  <c:v>0.81147096695303411</c:v>
                </c:pt>
                <c:pt idx="45">
                  <c:v>0.80141079205189958</c:v>
                </c:pt>
                <c:pt idx="46">
                  <c:v>0.79290590845969777</c:v>
                </c:pt>
                <c:pt idx="47">
                  <c:v>0.79751907044541703</c:v>
                </c:pt>
                <c:pt idx="48">
                  <c:v>0.79650482597804362</c:v>
                </c:pt>
                <c:pt idx="49">
                  <c:v>0.82015969677573652</c:v>
                </c:pt>
                <c:pt idx="50">
                  <c:v>0.81353693130313598</c:v>
                </c:pt>
                <c:pt idx="51">
                  <c:v>0.82424347129812292</c:v>
                </c:pt>
                <c:pt idx="52">
                  <c:v>0.82701679301512132</c:v>
                </c:pt>
                <c:pt idx="53">
                  <c:v>0.81409981169144885</c:v>
                </c:pt>
                <c:pt idx="54">
                  <c:v>0.78178772608020319</c:v>
                </c:pt>
                <c:pt idx="55">
                  <c:v>0.74900114526132322</c:v>
                </c:pt>
                <c:pt idx="56">
                  <c:v>0.714561943926596</c:v>
                </c:pt>
                <c:pt idx="57">
                  <c:v>0.66387475323999467</c:v>
                </c:pt>
                <c:pt idx="58">
                  <c:v>0.60799015028126369</c:v>
                </c:pt>
                <c:pt idx="59">
                  <c:v>0.48083368331827975</c:v>
                </c:pt>
                <c:pt idx="60">
                  <c:v>0.17287609402772974</c:v>
                </c:pt>
                <c:pt idx="61">
                  <c:v>0</c:v>
                </c:pt>
                <c:pt idx="62">
                  <c:v>0</c:v>
                </c:pt>
                <c:pt idx="63">
                  <c:v>0</c:v>
                </c:pt>
                <c:pt idx="64">
                  <c:v>0</c:v>
                </c:pt>
                <c:pt idx="65">
                  <c:v>0</c:v>
                </c:pt>
                <c:pt idx="66">
                  <c:v>0</c:v>
                </c:pt>
                <c:pt idx="67">
                  <c:v>0</c:v>
                </c:pt>
                <c:pt idx="68">
                  <c:v>0</c:v>
                </c:pt>
              </c:numCache>
            </c:numRef>
          </c:val>
          <c:smooth val="0"/>
          <c:extLst>
            <c:ext xmlns:c16="http://schemas.microsoft.com/office/drawing/2014/chart" uri="{C3380CC4-5D6E-409C-BE32-E72D297353CC}">
              <c16:uniqueId val="{00000003-5CB4-4C97-AB61-4296E1B2B023}"/>
            </c:ext>
          </c:extLst>
        </c:ser>
        <c:ser>
          <c:idx val="8"/>
          <c:order val="8"/>
          <c:tx>
            <c:strRef>
              <c:f>'Interest Revenue Rates'!$K$4:$K$7</c:f>
              <c:strCache>
                <c:ptCount val="1"/>
                <c:pt idx="0">
                  <c:v>202001 - NRP-S - Forecast</c:v>
                </c:pt>
              </c:strCache>
            </c:strRef>
          </c:tx>
          <c:spPr>
            <a:ln w="28575" cap="rnd">
              <a:solidFill>
                <a:schemeClr val="accent3">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Rates'!$K$8:$K$84</c:f>
              <c:numCache>
                <c:formatCode>General</c:formatCode>
                <c:ptCount val="76"/>
                <c:pt idx="69">
                  <c:v>0.1</c:v>
                </c:pt>
                <c:pt idx="70">
                  <c:v>0.1</c:v>
                </c:pt>
                <c:pt idx="71">
                  <c:v>0.1</c:v>
                </c:pt>
                <c:pt idx="72">
                  <c:v>0.1</c:v>
                </c:pt>
                <c:pt idx="73">
                  <c:v>0.1</c:v>
                </c:pt>
                <c:pt idx="74">
                  <c:v>0.1</c:v>
                </c:pt>
              </c:numCache>
            </c:numRef>
          </c:val>
          <c:smooth val="0"/>
          <c:extLst>
            <c:ext xmlns:c16="http://schemas.microsoft.com/office/drawing/2014/chart" uri="{C3380CC4-5D6E-409C-BE32-E72D297353CC}">
              <c16:uniqueId val="{00000004-5CB4-4C97-AB61-4296E1B2B023}"/>
            </c:ext>
          </c:extLst>
        </c:ser>
        <c:ser>
          <c:idx val="9"/>
          <c:order val="9"/>
          <c:tx>
            <c:strRef>
              <c:f>'Interest Revenue Rates'!$L$4:$L$7</c:f>
              <c:strCache>
                <c:ptCount val="1"/>
                <c:pt idx="0">
                  <c:v>202101 - NON PRIME - Actual</c:v>
                </c:pt>
              </c:strCache>
            </c:strRef>
          </c:tx>
          <c:spPr>
            <a:ln w="28575" cap="rnd">
              <a:solidFill>
                <a:schemeClr val="accent4">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Rates'!$L$8:$L$84</c:f>
              <c:numCache>
                <c:formatCode>General</c:formatCode>
                <c:ptCount val="76"/>
                <c:pt idx="0">
                  <c:v>123.01667813105016</c:v>
                </c:pt>
                <c:pt idx="1">
                  <c:v>9.0576632230158474</c:v>
                </c:pt>
                <c:pt idx="2">
                  <c:v>8.9946031635121297</c:v>
                </c:pt>
                <c:pt idx="3">
                  <c:v>8.9412665906960118</c:v>
                </c:pt>
                <c:pt idx="4">
                  <c:v>8.8044770995504766</c:v>
                </c:pt>
                <c:pt idx="5">
                  <c:v>8.6598708817782342</c:v>
                </c:pt>
                <c:pt idx="6">
                  <c:v>8.4036604052329285</c:v>
                </c:pt>
                <c:pt idx="7">
                  <c:v>8.0882425902841941</c:v>
                </c:pt>
                <c:pt idx="8">
                  <c:v>7.9967538909261462</c:v>
                </c:pt>
                <c:pt idx="9">
                  <c:v>7.8099008659765099</c:v>
                </c:pt>
                <c:pt idx="10">
                  <c:v>7.6009611641157493</c:v>
                </c:pt>
                <c:pt idx="11">
                  <c:v>7.484322459956414</c:v>
                </c:pt>
                <c:pt idx="12">
                  <c:v>7.3012350655550593</c:v>
                </c:pt>
                <c:pt idx="13">
                  <c:v>7.336812159202851</c:v>
                </c:pt>
                <c:pt idx="14">
                  <c:v>7.324754781273465</c:v>
                </c:pt>
                <c:pt idx="15">
                  <c:v>7.258414411327009</c:v>
                </c:pt>
                <c:pt idx="16">
                  <c:v>7.125138386746932</c:v>
                </c:pt>
                <c:pt idx="17">
                  <c:v>7.0838975736437026</c:v>
                </c:pt>
                <c:pt idx="18">
                  <c:v>7.0044866671599584</c:v>
                </c:pt>
                <c:pt idx="19">
                  <c:v>6.8580582313839988</c:v>
                </c:pt>
                <c:pt idx="20">
                  <c:v>6.8430817650678533</c:v>
                </c:pt>
                <c:pt idx="21">
                  <c:v>6.6643819157880193</c:v>
                </c:pt>
                <c:pt idx="22">
                  <c:v>6.4739239597136953</c:v>
                </c:pt>
                <c:pt idx="23">
                  <c:v>6.1906367727645781</c:v>
                </c:pt>
                <c:pt idx="24">
                  <c:v>5.8762314258810067</c:v>
                </c:pt>
                <c:pt idx="25">
                  <c:v>5.8656111440614653</c:v>
                </c:pt>
                <c:pt idx="26">
                  <c:v>5.9157334879197538</c:v>
                </c:pt>
                <c:pt idx="27">
                  <c:v>5.7662736172962772</c:v>
                </c:pt>
                <c:pt idx="28">
                  <c:v>5.6030217663973039</c:v>
                </c:pt>
                <c:pt idx="29">
                  <c:v>5.414172171404557</c:v>
                </c:pt>
                <c:pt idx="30">
                  <c:v>5.0858907964474591</c:v>
                </c:pt>
                <c:pt idx="31">
                  <c:v>4.797082466568833</c:v>
                </c:pt>
                <c:pt idx="32">
                  <c:v>4.4543554004137249</c:v>
                </c:pt>
                <c:pt idx="33">
                  <c:v>3.9534483780287104</c:v>
                </c:pt>
                <c:pt idx="34">
                  <c:v>3.2401435478821918</c:v>
                </c:pt>
                <c:pt idx="35">
                  <c:v>2.1766584291444118</c:v>
                </c:pt>
                <c:pt idx="36">
                  <c:v>0.7321487818532969</c:v>
                </c:pt>
                <c:pt idx="37">
                  <c:v>0.20326759562080191</c:v>
                </c:pt>
                <c:pt idx="38">
                  <c:v>3.6165904195250911E-2</c:v>
                </c:pt>
                <c:pt idx="39">
                  <c:v>3.1639209320892391E-2</c:v>
                </c:pt>
                <c:pt idx="40">
                  <c:v>2.0371309205122781E-2</c:v>
                </c:pt>
                <c:pt idx="41">
                  <c:v>1.5707625453655786E-2</c:v>
                </c:pt>
                <c:pt idx="42">
                  <c:v>1.3968095323087473E-2</c:v>
                </c:pt>
                <c:pt idx="43">
                  <c:v>1.2774454139119906E-2</c:v>
                </c:pt>
                <c:pt idx="44">
                  <c:v>9.064448672925416E-3</c:v>
                </c:pt>
                <c:pt idx="45">
                  <c:v>3.3248045417248336E-3</c:v>
                </c:pt>
                <c:pt idx="46">
                  <c:v>1.0458728126759686E-3</c:v>
                </c:pt>
                <c:pt idx="47">
                  <c:v>6.1265521965019141E-4</c:v>
                </c:pt>
                <c:pt idx="48">
                  <c:v>3.472540409209288E-5</c:v>
                </c:pt>
                <c:pt idx="49">
                  <c:v>0</c:v>
                </c:pt>
                <c:pt idx="50">
                  <c:v>0</c:v>
                </c:pt>
                <c:pt idx="51">
                  <c:v>0</c:v>
                </c:pt>
                <c:pt idx="52">
                  <c:v>0</c:v>
                </c:pt>
                <c:pt idx="53">
                  <c:v>0</c:v>
                </c:pt>
                <c:pt idx="54">
                  <c:v>0</c:v>
                </c:pt>
                <c:pt idx="55">
                  <c:v>0</c:v>
                </c:pt>
                <c:pt idx="56">
                  <c:v>0</c:v>
                </c:pt>
              </c:numCache>
            </c:numRef>
          </c:val>
          <c:smooth val="0"/>
          <c:extLst>
            <c:ext xmlns:c16="http://schemas.microsoft.com/office/drawing/2014/chart" uri="{C3380CC4-5D6E-409C-BE32-E72D297353CC}">
              <c16:uniqueId val="{00000005-5CB4-4C97-AB61-4296E1B2B023}"/>
            </c:ext>
          </c:extLst>
        </c:ser>
        <c:ser>
          <c:idx val="10"/>
          <c:order val="10"/>
          <c:tx>
            <c:strRef>
              <c:f>'Interest Revenue Rates'!$M$4:$M$7</c:f>
              <c:strCache>
                <c:ptCount val="1"/>
                <c:pt idx="0">
                  <c:v>202101 - NON PRIME - Forecast</c:v>
                </c:pt>
              </c:strCache>
            </c:strRef>
          </c:tx>
          <c:spPr>
            <a:ln w="28575" cap="rnd">
              <a:solidFill>
                <a:schemeClr val="accent5">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Rates'!$M$8:$M$84</c:f>
              <c:numCache>
                <c:formatCode>General</c:formatCode>
                <c:ptCount val="76"/>
                <c:pt idx="57">
                  <c:v>0.1</c:v>
                </c:pt>
                <c:pt idx="58">
                  <c:v>0.1</c:v>
                </c:pt>
                <c:pt idx="59">
                  <c:v>0.1</c:v>
                </c:pt>
                <c:pt idx="60">
                  <c:v>0.1</c:v>
                </c:pt>
                <c:pt idx="61">
                  <c:v>0.1</c:v>
                </c:pt>
                <c:pt idx="62">
                  <c:v>0.1</c:v>
                </c:pt>
              </c:numCache>
            </c:numRef>
          </c:val>
          <c:smooth val="0"/>
          <c:extLst>
            <c:ext xmlns:c16="http://schemas.microsoft.com/office/drawing/2014/chart" uri="{C3380CC4-5D6E-409C-BE32-E72D297353CC}">
              <c16:uniqueId val="{00000000-7FCF-4E5C-A637-BF09A5817D13}"/>
            </c:ext>
          </c:extLst>
        </c:ser>
        <c:ser>
          <c:idx val="11"/>
          <c:order val="11"/>
          <c:tx>
            <c:strRef>
              <c:f>'Interest Revenue Rates'!$N$4:$N$7</c:f>
              <c:strCache>
                <c:ptCount val="1"/>
                <c:pt idx="0">
                  <c:v>202101 - NRP-M - Actual</c:v>
                </c:pt>
              </c:strCache>
            </c:strRef>
          </c:tx>
          <c:spPr>
            <a:ln w="28575" cap="rnd">
              <a:solidFill>
                <a:schemeClr val="accent6">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Rates'!$N$8:$N$84</c:f>
              <c:numCache>
                <c:formatCode>General</c:formatCode>
                <c:ptCount val="76"/>
                <c:pt idx="0">
                  <c:v>48.784020479932046</c:v>
                </c:pt>
                <c:pt idx="1">
                  <c:v>3.4287369095113207</c:v>
                </c:pt>
                <c:pt idx="2">
                  <c:v>3.4163579123636478</c:v>
                </c:pt>
                <c:pt idx="3">
                  <c:v>3.4319912937109271</c:v>
                </c:pt>
                <c:pt idx="4">
                  <c:v>3.4065336831334219</c:v>
                </c:pt>
                <c:pt idx="5">
                  <c:v>3.377175834014849</c:v>
                </c:pt>
                <c:pt idx="6">
                  <c:v>3.3813130034049022</c:v>
                </c:pt>
                <c:pt idx="7">
                  <c:v>3.3446560065852009</c:v>
                </c:pt>
                <c:pt idx="8">
                  <c:v>3.3471747258160884</c:v>
                </c:pt>
                <c:pt idx="9">
                  <c:v>3.324731456368105</c:v>
                </c:pt>
                <c:pt idx="10">
                  <c:v>3.3226185223237623</c:v>
                </c:pt>
                <c:pt idx="11">
                  <c:v>3.3136407613610408</c:v>
                </c:pt>
                <c:pt idx="12">
                  <c:v>3.2841122388802924</c:v>
                </c:pt>
                <c:pt idx="13">
                  <c:v>3.2776702108297675</c:v>
                </c:pt>
                <c:pt idx="14">
                  <c:v>3.2408889373503329</c:v>
                </c:pt>
                <c:pt idx="15">
                  <c:v>3.2397011626213521</c:v>
                </c:pt>
                <c:pt idx="16">
                  <c:v>3.2068193582798155</c:v>
                </c:pt>
                <c:pt idx="17">
                  <c:v>3.1967740446235284</c:v>
                </c:pt>
                <c:pt idx="18">
                  <c:v>3.1875029993169712</c:v>
                </c:pt>
                <c:pt idx="19">
                  <c:v>3.1782045797838543</c:v>
                </c:pt>
                <c:pt idx="20">
                  <c:v>3.1642392856227812</c:v>
                </c:pt>
                <c:pt idx="21">
                  <c:v>3.1653736548286382</c:v>
                </c:pt>
                <c:pt idx="22">
                  <c:v>3.1761303263578773</c:v>
                </c:pt>
                <c:pt idx="23">
                  <c:v>3.1559684987103784</c:v>
                </c:pt>
                <c:pt idx="24">
                  <c:v>3.1434513746812884</c:v>
                </c:pt>
                <c:pt idx="25">
                  <c:v>3.1470166115551135</c:v>
                </c:pt>
                <c:pt idx="26">
                  <c:v>3.1321098932938711</c:v>
                </c:pt>
                <c:pt idx="27">
                  <c:v>3.1213533175068613</c:v>
                </c:pt>
                <c:pt idx="28">
                  <c:v>3.1074905057961582</c:v>
                </c:pt>
                <c:pt idx="29">
                  <c:v>3.0980563238467136</c:v>
                </c:pt>
                <c:pt idx="30">
                  <c:v>3.094534873066995</c:v>
                </c:pt>
                <c:pt idx="31">
                  <c:v>3.0702616743505913</c:v>
                </c:pt>
                <c:pt idx="32">
                  <c:v>3.0699921742034695</c:v>
                </c:pt>
                <c:pt idx="33">
                  <c:v>3.0374475005404102</c:v>
                </c:pt>
                <c:pt idx="34">
                  <c:v>3.0322157974623147</c:v>
                </c:pt>
                <c:pt idx="35">
                  <c:v>2.9913858191359295</c:v>
                </c:pt>
                <c:pt idx="36">
                  <c:v>2.9517311484252167</c:v>
                </c:pt>
                <c:pt idx="37">
                  <c:v>2.9699977494774621</c:v>
                </c:pt>
                <c:pt idx="38">
                  <c:v>2.8117640963996848</c:v>
                </c:pt>
                <c:pt idx="39">
                  <c:v>2.6715369082590712</c:v>
                </c:pt>
                <c:pt idx="40">
                  <c:v>2.4895565010422454</c:v>
                </c:pt>
                <c:pt idx="41">
                  <c:v>2.3394778175545632</c:v>
                </c:pt>
                <c:pt idx="42">
                  <c:v>2.2106860240559847</c:v>
                </c:pt>
                <c:pt idx="43">
                  <c:v>2.0518520539092058</c:v>
                </c:pt>
                <c:pt idx="44">
                  <c:v>1.8593030472266097</c:v>
                </c:pt>
                <c:pt idx="45">
                  <c:v>1.69839949825457</c:v>
                </c:pt>
                <c:pt idx="46">
                  <c:v>1.5283796457426491</c:v>
                </c:pt>
                <c:pt idx="47">
                  <c:v>1.337367105412943</c:v>
                </c:pt>
                <c:pt idx="48">
                  <c:v>1.1423811782567652</c:v>
                </c:pt>
                <c:pt idx="49">
                  <c:v>0.98147044687110463</c:v>
                </c:pt>
                <c:pt idx="50">
                  <c:v>0.83583270760429951</c:v>
                </c:pt>
                <c:pt idx="51">
                  <c:v>0.72879856411810906</c:v>
                </c:pt>
                <c:pt idx="52">
                  <c:v>0.58542795852287266</c:v>
                </c:pt>
                <c:pt idx="53">
                  <c:v>0.36800856824270689</c:v>
                </c:pt>
                <c:pt idx="54">
                  <c:v>0.28438821620926868</c:v>
                </c:pt>
                <c:pt idx="55">
                  <c:v>0.21201472995284204</c:v>
                </c:pt>
                <c:pt idx="56">
                  <c:v>0.1566524833199413</c:v>
                </c:pt>
              </c:numCache>
            </c:numRef>
          </c:val>
          <c:smooth val="0"/>
          <c:extLst>
            <c:ext xmlns:c16="http://schemas.microsoft.com/office/drawing/2014/chart" uri="{C3380CC4-5D6E-409C-BE32-E72D297353CC}">
              <c16:uniqueId val="{00000001-7FCF-4E5C-A637-BF09A5817D13}"/>
            </c:ext>
          </c:extLst>
        </c:ser>
        <c:ser>
          <c:idx val="12"/>
          <c:order val="12"/>
          <c:tx>
            <c:strRef>
              <c:f>'Interest Revenue Rates'!$O$4:$O$7</c:f>
              <c:strCache>
                <c:ptCount val="1"/>
                <c:pt idx="0">
                  <c:v>202101 - NRP-M - Forecast</c:v>
                </c:pt>
              </c:strCache>
            </c:strRef>
          </c:tx>
          <c:spPr>
            <a:ln w="28575" cap="rnd">
              <a:solidFill>
                <a:schemeClr val="accent1">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Rates'!$O$8:$O$84</c:f>
              <c:numCache>
                <c:formatCode>General</c:formatCode>
                <c:ptCount val="76"/>
                <c:pt idx="57">
                  <c:v>0.1224974283101404</c:v>
                </c:pt>
                <c:pt idx="58">
                  <c:v>0.12403663936206</c:v>
                </c:pt>
                <c:pt idx="59">
                  <c:v>0.12548690782906538</c:v>
                </c:pt>
                <c:pt idx="60">
                  <c:v>0.12685476481073785</c:v>
                </c:pt>
                <c:pt idx="61">
                  <c:v>0.12814615913172334</c:v>
                </c:pt>
                <c:pt idx="62">
                  <c:v>0.12936651822337844</c:v>
                </c:pt>
              </c:numCache>
            </c:numRef>
          </c:val>
          <c:smooth val="0"/>
          <c:extLst>
            <c:ext xmlns:c16="http://schemas.microsoft.com/office/drawing/2014/chart" uri="{C3380CC4-5D6E-409C-BE32-E72D297353CC}">
              <c16:uniqueId val="{00000002-7FCF-4E5C-A637-BF09A5817D13}"/>
            </c:ext>
          </c:extLst>
        </c:ser>
        <c:ser>
          <c:idx val="13"/>
          <c:order val="13"/>
          <c:tx>
            <c:strRef>
              <c:f>'Interest Revenue Rates'!$P$4:$P$7</c:f>
              <c:strCache>
                <c:ptCount val="1"/>
                <c:pt idx="0">
                  <c:v>202101 - NRP-S - Actual</c:v>
                </c:pt>
              </c:strCache>
            </c:strRef>
          </c:tx>
          <c:spPr>
            <a:ln w="28575" cap="rnd">
              <a:solidFill>
                <a:schemeClr val="accent2">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Rates'!$P$8:$P$84</c:f>
              <c:numCache>
                <c:formatCode>General</c:formatCode>
                <c:ptCount val="76"/>
                <c:pt idx="0">
                  <c:v>55.585578680227748</c:v>
                </c:pt>
                <c:pt idx="1">
                  <c:v>3.6554872212323284</c:v>
                </c:pt>
                <c:pt idx="2">
                  <c:v>3.6492032670750434</c:v>
                </c:pt>
                <c:pt idx="3">
                  <c:v>3.6532323710175807</c:v>
                </c:pt>
                <c:pt idx="4">
                  <c:v>3.6413117975335227</c:v>
                </c:pt>
                <c:pt idx="5">
                  <c:v>3.6286057043384896</c:v>
                </c:pt>
                <c:pt idx="6">
                  <c:v>3.59754697793857</c:v>
                </c:pt>
                <c:pt idx="7">
                  <c:v>3.5562947200110862</c:v>
                </c:pt>
                <c:pt idx="8">
                  <c:v>3.5632742135445405</c:v>
                </c:pt>
                <c:pt idx="9">
                  <c:v>3.5427777565969714</c:v>
                </c:pt>
                <c:pt idx="10">
                  <c:v>3.5152526689462165</c:v>
                </c:pt>
                <c:pt idx="11">
                  <c:v>3.5021800104238117</c:v>
                </c:pt>
                <c:pt idx="12">
                  <c:v>3.4771108812123885</c:v>
                </c:pt>
                <c:pt idx="13">
                  <c:v>3.4831885812510444</c:v>
                </c:pt>
                <c:pt idx="14">
                  <c:v>3.4791781017664003</c:v>
                </c:pt>
                <c:pt idx="15">
                  <c:v>3.4548077095244261</c:v>
                </c:pt>
                <c:pt idx="16">
                  <c:v>3.4282781330649654</c:v>
                </c:pt>
                <c:pt idx="17">
                  <c:v>3.4213806921030709</c:v>
                </c:pt>
                <c:pt idx="18">
                  <c:v>3.4087479240588148</c:v>
                </c:pt>
                <c:pt idx="19">
                  <c:v>3.370798168672184</c:v>
                </c:pt>
                <c:pt idx="20">
                  <c:v>3.3683790796958757</c:v>
                </c:pt>
                <c:pt idx="21">
                  <c:v>3.3558559433985566</c:v>
                </c:pt>
                <c:pt idx="22">
                  <c:v>3.3292887633148194</c:v>
                </c:pt>
                <c:pt idx="23">
                  <c:v>3.308505603526096</c:v>
                </c:pt>
                <c:pt idx="24">
                  <c:v>3.2748410468202871</c:v>
                </c:pt>
                <c:pt idx="25">
                  <c:v>3.2954808176951085</c:v>
                </c:pt>
                <c:pt idx="26">
                  <c:v>3.2962111033294876</c:v>
                </c:pt>
                <c:pt idx="27">
                  <c:v>3.2806322898514475</c:v>
                </c:pt>
                <c:pt idx="28">
                  <c:v>3.2526270780344473</c:v>
                </c:pt>
                <c:pt idx="29">
                  <c:v>3.2506018181931848</c:v>
                </c:pt>
                <c:pt idx="30">
                  <c:v>3.220520777121223</c:v>
                </c:pt>
                <c:pt idx="31">
                  <c:v>3.1782360895751371</c:v>
                </c:pt>
                <c:pt idx="32">
                  <c:v>3.1587107951374427</c:v>
                </c:pt>
                <c:pt idx="33">
                  <c:v>3.1262032800517465</c:v>
                </c:pt>
                <c:pt idx="34">
                  <c:v>3.0602544770925109</c:v>
                </c:pt>
                <c:pt idx="35">
                  <c:v>2.9892649014655626</c:v>
                </c:pt>
                <c:pt idx="36">
                  <c:v>2.9194749406917806</c:v>
                </c:pt>
                <c:pt idx="37">
                  <c:v>2.9686346800879795</c:v>
                </c:pt>
                <c:pt idx="38">
                  <c:v>2.8535753817891765</c:v>
                </c:pt>
                <c:pt idx="39">
                  <c:v>2.6975251075804838</c:v>
                </c:pt>
                <c:pt idx="40">
                  <c:v>2.5535179636439431</c:v>
                </c:pt>
                <c:pt idx="41">
                  <c:v>2.4352613784075396</c:v>
                </c:pt>
                <c:pt idx="42">
                  <c:v>2.2942970846090929</c:v>
                </c:pt>
                <c:pt idx="43">
                  <c:v>2.1057646140228274</c:v>
                </c:pt>
                <c:pt idx="44">
                  <c:v>1.9162363324958323</c:v>
                </c:pt>
                <c:pt idx="45">
                  <c:v>1.7425046045452275</c:v>
                </c:pt>
                <c:pt idx="46">
                  <c:v>1.5783811739008426</c:v>
                </c:pt>
                <c:pt idx="47">
                  <c:v>1.4033680102290205</c:v>
                </c:pt>
                <c:pt idx="48">
                  <c:v>1.246541842744086</c:v>
                </c:pt>
                <c:pt idx="49">
                  <c:v>1.0870065583516031</c:v>
                </c:pt>
                <c:pt idx="50">
                  <c:v>0.9594567459022556</c:v>
                </c:pt>
                <c:pt idx="51">
                  <c:v>0.79444601213507338</c:v>
                </c:pt>
                <c:pt idx="52">
                  <c:v>0.65049351681697998</c:v>
                </c:pt>
                <c:pt idx="53">
                  <c:v>0.51823994070762303</c:v>
                </c:pt>
                <c:pt idx="54">
                  <c:v>0.37489840821053011</c:v>
                </c:pt>
                <c:pt idx="55">
                  <c:v>0.23316774929367082</c:v>
                </c:pt>
                <c:pt idx="56">
                  <c:v>0.10888044493016918</c:v>
                </c:pt>
              </c:numCache>
            </c:numRef>
          </c:val>
          <c:smooth val="0"/>
          <c:extLst>
            <c:ext xmlns:c16="http://schemas.microsoft.com/office/drawing/2014/chart" uri="{C3380CC4-5D6E-409C-BE32-E72D297353CC}">
              <c16:uniqueId val="{00000003-7FCF-4E5C-A637-BF09A5817D13}"/>
            </c:ext>
          </c:extLst>
        </c:ser>
        <c:ser>
          <c:idx val="14"/>
          <c:order val="14"/>
          <c:tx>
            <c:strRef>
              <c:f>'Interest Revenue Rates'!$Q$4:$Q$7</c:f>
              <c:strCache>
                <c:ptCount val="1"/>
                <c:pt idx="0">
                  <c:v>202101 - NRP-S - Forecast</c:v>
                </c:pt>
              </c:strCache>
            </c:strRef>
          </c:tx>
          <c:spPr>
            <a:ln w="28575" cap="rnd">
              <a:solidFill>
                <a:schemeClr val="accent3">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Rates'!$Q$8:$Q$84</c:f>
              <c:numCache>
                <c:formatCode>General</c:formatCode>
                <c:ptCount val="76"/>
                <c:pt idx="57">
                  <c:v>0.12776342781238711</c:v>
                </c:pt>
                <c:pt idx="58">
                  <c:v>0.12528155235060059</c:v>
                </c:pt>
                <c:pt idx="59">
                  <c:v>0.12296746110900988</c:v>
                </c:pt>
                <c:pt idx="60">
                  <c:v>0.12080801202920781</c:v>
                </c:pt>
                <c:pt idx="61">
                  <c:v>0.11879127678446776</c:v>
                </c:pt>
                <c:pt idx="62">
                  <c:v>0.11690641101994634</c:v>
                </c:pt>
              </c:numCache>
            </c:numRef>
          </c:val>
          <c:smooth val="0"/>
          <c:extLst>
            <c:ext xmlns:c16="http://schemas.microsoft.com/office/drawing/2014/chart" uri="{C3380CC4-5D6E-409C-BE32-E72D297353CC}">
              <c16:uniqueId val="{00000004-7FCF-4E5C-A637-BF09A5817D13}"/>
            </c:ext>
          </c:extLst>
        </c:ser>
        <c:ser>
          <c:idx val="15"/>
          <c:order val="15"/>
          <c:tx>
            <c:strRef>
              <c:f>'Interest Revenue Rates'!$R$4:$R$7</c:f>
              <c:strCache>
                <c:ptCount val="1"/>
                <c:pt idx="0">
                  <c:v>202101 - PRIME - Actual</c:v>
                </c:pt>
              </c:strCache>
            </c:strRef>
          </c:tx>
          <c:spPr>
            <a:ln w="28575" cap="rnd">
              <a:solidFill>
                <a:schemeClr val="accent4">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Rates'!$R$8:$R$84</c:f>
              <c:numCache>
                <c:formatCode>General</c:formatCode>
                <c:ptCount val="76"/>
                <c:pt idx="0">
                  <c:v>35.52027467019046</c:v>
                </c:pt>
                <c:pt idx="1">
                  <c:v>1.8751651996029188</c:v>
                </c:pt>
                <c:pt idx="2">
                  <c:v>1.8790761335453947</c:v>
                </c:pt>
                <c:pt idx="3">
                  <c:v>1.8787435384099855</c:v>
                </c:pt>
                <c:pt idx="4">
                  <c:v>1.8758645412989676</c:v>
                </c:pt>
                <c:pt idx="5">
                  <c:v>1.8735318145355258</c:v>
                </c:pt>
                <c:pt idx="6">
                  <c:v>1.8696395799785912</c:v>
                </c:pt>
                <c:pt idx="7">
                  <c:v>1.8633719909840349</c:v>
                </c:pt>
                <c:pt idx="8">
                  <c:v>1.8549770061345703</c:v>
                </c:pt>
                <c:pt idx="9">
                  <c:v>1.8421941683398353</c:v>
                </c:pt>
                <c:pt idx="10">
                  <c:v>1.8466188753495343</c:v>
                </c:pt>
                <c:pt idx="11">
                  <c:v>1.8464741450302964</c:v>
                </c:pt>
                <c:pt idx="12">
                  <c:v>1.8285999532817159</c:v>
                </c:pt>
                <c:pt idx="13">
                  <c:v>1.8077708170267894</c:v>
                </c:pt>
                <c:pt idx="14">
                  <c:v>1.8161801746451611</c:v>
                </c:pt>
                <c:pt idx="15">
                  <c:v>1.8095799174303575</c:v>
                </c:pt>
                <c:pt idx="16">
                  <c:v>1.7900794264939022</c:v>
                </c:pt>
                <c:pt idx="17">
                  <c:v>1.7915587202400605</c:v>
                </c:pt>
                <c:pt idx="18">
                  <c:v>1.7995005210697568</c:v>
                </c:pt>
                <c:pt idx="19">
                  <c:v>1.7887864404919915</c:v>
                </c:pt>
                <c:pt idx="20">
                  <c:v>1.7698611500228765</c:v>
                </c:pt>
                <c:pt idx="21">
                  <c:v>1.7633015547157342</c:v>
                </c:pt>
                <c:pt idx="22">
                  <c:v>1.7646796974268675</c:v>
                </c:pt>
                <c:pt idx="23">
                  <c:v>1.7663718129318968</c:v>
                </c:pt>
                <c:pt idx="24">
                  <c:v>1.7478441985157875</c:v>
                </c:pt>
                <c:pt idx="25">
                  <c:v>1.7532833845901035</c:v>
                </c:pt>
                <c:pt idx="26">
                  <c:v>1.7491381781240496</c:v>
                </c:pt>
                <c:pt idx="27">
                  <c:v>1.7501715585625828</c:v>
                </c:pt>
                <c:pt idx="28">
                  <c:v>1.7444862046428729</c:v>
                </c:pt>
                <c:pt idx="29">
                  <c:v>1.7394971103397623</c:v>
                </c:pt>
                <c:pt idx="30">
                  <c:v>1.7534416256525491</c:v>
                </c:pt>
                <c:pt idx="31">
                  <c:v>1.7321897856997877</c:v>
                </c:pt>
                <c:pt idx="32">
                  <c:v>1.7275439227237284</c:v>
                </c:pt>
                <c:pt idx="33">
                  <c:v>1.7187389166937612</c:v>
                </c:pt>
                <c:pt idx="34">
                  <c:v>1.7107271923689178</c:v>
                </c:pt>
                <c:pt idx="35">
                  <c:v>1.7028031954160883</c:v>
                </c:pt>
                <c:pt idx="36">
                  <c:v>1.6829253197788026</c:v>
                </c:pt>
                <c:pt idx="37">
                  <c:v>1.6645474642453111</c:v>
                </c:pt>
                <c:pt idx="38">
                  <c:v>1.5826453726642298</c:v>
                </c:pt>
                <c:pt idx="39">
                  <c:v>1.473254934699781</c:v>
                </c:pt>
                <c:pt idx="40">
                  <c:v>1.3638090824954539</c:v>
                </c:pt>
                <c:pt idx="41">
                  <c:v>1.2572154836392138</c:v>
                </c:pt>
                <c:pt idx="42">
                  <c:v>1.1754298362616635</c:v>
                </c:pt>
                <c:pt idx="43">
                  <c:v>1.1047317766875533</c:v>
                </c:pt>
                <c:pt idx="44">
                  <c:v>0.99219821097577887</c:v>
                </c:pt>
                <c:pt idx="45">
                  <c:v>0.89325209054706323</c:v>
                </c:pt>
                <c:pt idx="46">
                  <c:v>0.77523133217082862</c:v>
                </c:pt>
                <c:pt idx="47">
                  <c:v>0.66851438751313086</c:v>
                </c:pt>
                <c:pt idx="48">
                  <c:v>0.57548448227746074</c:v>
                </c:pt>
                <c:pt idx="49">
                  <c:v>0.49986502109709952</c:v>
                </c:pt>
                <c:pt idx="50">
                  <c:v>0.41878123913325416</c:v>
                </c:pt>
                <c:pt idx="51">
                  <c:v>0.30128828061355017</c:v>
                </c:pt>
                <c:pt idx="52">
                  <c:v>0.22639929070301196</c:v>
                </c:pt>
                <c:pt idx="53">
                  <c:v>9.2684957352997713E-2</c:v>
                </c:pt>
                <c:pt idx="54">
                  <c:v>0.13200739088626529</c:v>
                </c:pt>
              </c:numCache>
            </c:numRef>
          </c:val>
          <c:smooth val="0"/>
          <c:extLst>
            <c:ext xmlns:c16="http://schemas.microsoft.com/office/drawing/2014/chart" uri="{C3380CC4-5D6E-409C-BE32-E72D297353CC}">
              <c16:uniqueId val="{00000005-7FCF-4E5C-A637-BF09A5817D13}"/>
            </c:ext>
          </c:extLst>
        </c:ser>
        <c:ser>
          <c:idx val="16"/>
          <c:order val="16"/>
          <c:tx>
            <c:strRef>
              <c:f>'Interest Revenue Rates'!$S$4:$S$7</c:f>
              <c:strCache>
                <c:ptCount val="1"/>
                <c:pt idx="0">
                  <c:v>202101 - PRIME - Forecast</c:v>
                </c:pt>
              </c:strCache>
            </c:strRef>
          </c:tx>
          <c:spPr>
            <a:ln w="28575" cap="rnd">
              <a:solidFill>
                <a:schemeClr val="accent5">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Rates'!$S$8:$S$84</c:f>
              <c:numCache>
                <c:formatCode>General</c:formatCode>
                <c:ptCount val="76"/>
                <c:pt idx="55">
                  <c:v>0.1</c:v>
                </c:pt>
                <c:pt idx="56">
                  <c:v>0.1</c:v>
                </c:pt>
                <c:pt idx="57">
                  <c:v>0.1</c:v>
                </c:pt>
                <c:pt idx="58">
                  <c:v>0.1</c:v>
                </c:pt>
                <c:pt idx="59">
                  <c:v>0.1</c:v>
                </c:pt>
                <c:pt idx="60">
                  <c:v>0.1</c:v>
                </c:pt>
              </c:numCache>
            </c:numRef>
          </c:val>
          <c:smooth val="0"/>
          <c:extLst>
            <c:ext xmlns:c16="http://schemas.microsoft.com/office/drawing/2014/chart" uri="{C3380CC4-5D6E-409C-BE32-E72D297353CC}">
              <c16:uniqueId val="{00000006-7FCF-4E5C-A637-BF09A5817D13}"/>
            </c:ext>
          </c:extLst>
        </c:ser>
        <c:ser>
          <c:idx val="17"/>
          <c:order val="17"/>
          <c:tx>
            <c:strRef>
              <c:f>'Interest Revenue Rates'!$T$4:$T$7</c:f>
              <c:strCache>
                <c:ptCount val="1"/>
                <c:pt idx="0">
                  <c:v>202201 - NON PRIME - Actual</c:v>
                </c:pt>
              </c:strCache>
            </c:strRef>
          </c:tx>
          <c:spPr>
            <a:ln w="28575" cap="rnd">
              <a:solidFill>
                <a:schemeClr val="accent6">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Rates'!$T$8:$T$84</c:f>
              <c:numCache>
                <c:formatCode>General</c:formatCode>
                <c:ptCount val="76"/>
                <c:pt idx="0">
                  <c:v>53.298615427066657</c:v>
                </c:pt>
                <c:pt idx="1">
                  <c:v>3.8309921663613</c:v>
                </c:pt>
                <c:pt idx="2">
                  <c:v>3.7710649746300722</c:v>
                </c:pt>
                <c:pt idx="3">
                  <c:v>3.6727022156240365</c:v>
                </c:pt>
                <c:pt idx="4">
                  <c:v>3.5223133883000148</c:v>
                </c:pt>
                <c:pt idx="5">
                  <c:v>3.3995316157263904</c:v>
                </c:pt>
                <c:pt idx="6">
                  <c:v>3.283228160295133</c:v>
                </c:pt>
                <c:pt idx="7">
                  <c:v>3.1247190670336229</c:v>
                </c:pt>
                <c:pt idx="8">
                  <c:v>3.0578239578104154</c:v>
                </c:pt>
                <c:pt idx="9">
                  <c:v>2.9914016031378239</c:v>
                </c:pt>
                <c:pt idx="10">
                  <c:v>2.9008387002910343</c:v>
                </c:pt>
                <c:pt idx="11">
                  <c:v>2.8671056554756342</c:v>
                </c:pt>
                <c:pt idx="12">
                  <c:v>2.8119708186192773</c:v>
                </c:pt>
                <c:pt idx="13">
                  <c:v>2.7772362050022763</c:v>
                </c:pt>
                <c:pt idx="14">
                  <c:v>2.7526437694355788</c:v>
                </c:pt>
                <c:pt idx="15">
                  <c:v>2.7309301070986276</c:v>
                </c:pt>
                <c:pt idx="16">
                  <c:v>2.7121808222792585</c:v>
                </c:pt>
                <c:pt idx="17">
                  <c:v>2.7085036603729615</c:v>
                </c:pt>
                <c:pt idx="18">
                  <c:v>2.6606771254819983</c:v>
                </c:pt>
                <c:pt idx="19">
                  <c:v>2.6384899214112751</c:v>
                </c:pt>
                <c:pt idx="20">
                  <c:v>2.5958752471949946</c:v>
                </c:pt>
                <c:pt idx="21">
                  <c:v>2.5077167363224628</c:v>
                </c:pt>
                <c:pt idx="22">
                  <c:v>2.4127437135196304</c:v>
                </c:pt>
                <c:pt idx="23">
                  <c:v>2.3225123169226274</c:v>
                </c:pt>
                <c:pt idx="24">
                  <c:v>2.1971289692304055</c:v>
                </c:pt>
                <c:pt idx="25">
                  <c:v>2.1194867529181853</c:v>
                </c:pt>
                <c:pt idx="26">
                  <c:v>2.1531052518749516</c:v>
                </c:pt>
                <c:pt idx="27">
                  <c:v>2.0297981965978762</c:v>
                </c:pt>
                <c:pt idx="28">
                  <c:v>1.9227321931184214</c:v>
                </c:pt>
                <c:pt idx="29">
                  <c:v>1.6913581362420689</c:v>
                </c:pt>
                <c:pt idx="30">
                  <c:v>1.384994809427162</c:v>
                </c:pt>
                <c:pt idx="31">
                  <c:v>1.0922887304597855</c:v>
                </c:pt>
                <c:pt idx="32">
                  <c:v>0.92213685956705937</c:v>
                </c:pt>
                <c:pt idx="33">
                  <c:v>0.5895462831446967</c:v>
                </c:pt>
                <c:pt idx="34">
                  <c:v>0.37744913303333644</c:v>
                </c:pt>
                <c:pt idx="35">
                  <c:v>0.16935366478871833</c:v>
                </c:pt>
                <c:pt idx="36">
                  <c:v>2.4891690412942577E-2</c:v>
                </c:pt>
              </c:numCache>
            </c:numRef>
          </c:val>
          <c:smooth val="0"/>
          <c:extLst>
            <c:ext xmlns:c16="http://schemas.microsoft.com/office/drawing/2014/chart" uri="{C3380CC4-5D6E-409C-BE32-E72D297353CC}">
              <c16:uniqueId val="{00000007-7FCF-4E5C-A637-BF09A5817D13}"/>
            </c:ext>
          </c:extLst>
        </c:ser>
        <c:ser>
          <c:idx val="18"/>
          <c:order val="18"/>
          <c:tx>
            <c:strRef>
              <c:f>'Interest Revenue Rates'!$U$4:$U$7</c:f>
              <c:strCache>
                <c:ptCount val="1"/>
                <c:pt idx="0">
                  <c:v>202201 - NON PRIME - Forecast</c:v>
                </c:pt>
              </c:strCache>
            </c:strRef>
          </c:tx>
          <c:spPr>
            <a:ln w="28575" cap="rnd">
              <a:solidFill>
                <a:schemeClr val="accent1">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Rates'!$U$8:$U$84</c:f>
              <c:numCache>
                <c:formatCode>General</c:formatCode>
                <c:ptCount val="76"/>
                <c:pt idx="37">
                  <c:v>0.1223518050133201</c:v>
                </c:pt>
                <c:pt idx="38">
                  <c:v>0.10270826685945128</c:v>
                </c:pt>
                <c:pt idx="39">
                  <c:v>0.1</c:v>
                </c:pt>
                <c:pt idx="40">
                  <c:v>0.1</c:v>
                </c:pt>
                <c:pt idx="41">
                  <c:v>0.1</c:v>
                </c:pt>
                <c:pt idx="42">
                  <c:v>0.1</c:v>
                </c:pt>
              </c:numCache>
            </c:numRef>
          </c:val>
          <c:smooth val="0"/>
          <c:extLst>
            <c:ext xmlns:c16="http://schemas.microsoft.com/office/drawing/2014/chart" uri="{C3380CC4-5D6E-409C-BE32-E72D297353CC}">
              <c16:uniqueId val="{00000008-7FCF-4E5C-A637-BF09A5817D13}"/>
            </c:ext>
          </c:extLst>
        </c:ser>
        <c:ser>
          <c:idx val="19"/>
          <c:order val="19"/>
          <c:tx>
            <c:strRef>
              <c:f>'Interest Revenue Rates'!$V$4:$V$7</c:f>
              <c:strCache>
                <c:ptCount val="1"/>
                <c:pt idx="0">
                  <c:v>202201 - NRP-M - Actual</c:v>
                </c:pt>
              </c:strCache>
            </c:strRef>
          </c:tx>
          <c:spPr>
            <a:ln w="28575" cap="rnd">
              <a:solidFill>
                <a:schemeClr val="accent2">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Rates'!$V$8:$V$84</c:f>
              <c:numCache>
                <c:formatCode>General</c:formatCode>
                <c:ptCount val="76"/>
                <c:pt idx="0">
                  <c:v>8.2076249265657406</c:v>
                </c:pt>
                <c:pt idx="1">
                  <c:v>0.70927647928882798</c:v>
                </c:pt>
                <c:pt idx="2">
                  <c:v>0.72512595246442346</c:v>
                </c:pt>
                <c:pt idx="3">
                  <c:v>0.70577870857969383</c:v>
                </c:pt>
                <c:pt idx="4">
                  <c:v>0.68659085088923943</c:v>
                </c:pt>
                <c:pt idx="5">
                  <c:v>0.68385289240763047</c:v>
                </c:pt>
                <c:pt idx="6">
                  <c:v>0.67590625289713313</c:v>
                </c:pt>
                <c:pt idx="7">
                  <c:v>0.6569854293150087</c:v>
                </c:pt>
                <c:pt idx="8">
                  <c:v>0.63743718325278886</c:v>
                </c:pt>
                <c:pt idx="9">
                  <c:v>0.66096299274568404</c:v>
                </c:pt>
                <c:pt idx="10">
                  <c:v>0.65566851361766465</c:v>
                </c:pt>
                <c:pt idx="11">
                  <c:v>0.63605230514739819</c:v>
                </c:pt>
                <c:pt idx="12">
                  <c:v>0.64245138884204778</c:v>
                </c:pt>
                <c:pt idx="13">
                  <c:v>0.63519300823855906</c:v>
                </c:pt>
                <c:pt idx="14">
                  <c:v>0.60538596450393845</c:v>
                </c:pt>
                <c:pt idx="15">
                  <c:v>0.59933100851888965</c:v>
                </c:pt>
                <c:pt idx="16">
                  <c:v>0.58778743565934488</c:v>
                </c:pt>
                <c:pt idx="17">
                  <c:v>0.41975856762444563</c:v>
                </c:pt>
                <c:pt idx="18">
                  <c:v>0.42022254360329492</c:v>
                </c:pt>
                <c:pt idx="19">
                  <c:v>0.44564338456768304</c:v>
                </c:pt>
                <c:pt idx="20">
                  <c:v>0.43231465159512827</c:v>
                </c:pt>
                <c:pt idx="21">
                  <c:v>0.42997953192802907</c:v>
                </c:pt>
                <c:pt idx="22">
                  <c:v>0.41871449646572312</c:v>
                </c:pt>
                <c:pt idx="23">
                  <c:v>0.39888764262902365</c:v>
                </c:pt>
                <c:pt idx="24">
                  <c:v>0.41542761577487886</c:v>
                </c:pt>
                <c:pt idx="25">
                  <c:v>0.28803053677671281</c:v>
                </c:pt>
                <c:pt idx="26">
                  <c:v>0.28552617863022195</c:v>
                </c:pt>
                <c:pt idx="27">
                  <c:v>0.29037099921021209</c:v>
                </c:pt>
                <c:pt idx="28">
                  <c:v>0.29379750356480294</c:v>
                </c:pt>
                <c:pt idx="29">
                  <c:v>0.27873556782736791</c:v>
                </c:pt>
                <c:pt idx="30">
                  <c:v>0.27738370643696014</c:v>
                </c:pt>
                <c:pt idx="31">
                  <c:v>0.28364049489726234</c:v>
                </c:pt>
                <c:pt idx="32">
                  <c:v>0.28154325129252777</c:v>
                </c:pt>
                <c:pt idx="33">
                  <c:v>0.28713051613763707</c:v>
                </c:pt>
                <c:pt idx="34">
                  <c:v>0.29005066514727829</c:v>
                </c:pt>
                <c:pt idx="35">
                  <c:v>0.29306834258796971</c:v>
                </c:pt>
                <c:pt idx="36">
                  <c:v>0.14987595225312744</c:v>
                </c:pt>
              </c:numCache>
            </c:numRef>
          </c:val>
          <c:smooth val="0"/>
          <c:extLst>
            <c:ext xmlns:c16="http://schemas.microsoft.com/office/drawing/2014/chart" uri="{C3380CC4-5D6E-409C-BE32-E72D297353CC}">
              <c16:uniqueId val="{00000009-7FCF-4E5C-A637-BF09A5817D13}"/>
            </c:ext>
          </c:extLst>
        </c:ser>
        <c:ser>
          <c:idx val="20"/>
          <c:order val="20"/>
          <c:tx>
            <c:strRef>
              <c:f>'Interest Revenue Rates'!$W$4:$W$7</c:f>
              <c:strCache>
                <c:ptCount val="1"/>
                <c:pt idx="0">
                  <c:v>202201 - NRP-M - Forecast</c:v>
                </c:pt>
              </c:strCache>
            </c:strRef>
          </c:tx>
          <c:spPr>
            <a:ln w="28575" cap="rnd">
              <a:solidFill>
                <a:schemeClr val="accent3">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Rates'!$W$8:$W$84</c:f>
              <c:numCache>
                <c:formatCode>General</c:formatCode>
                <c:ptCount val="76"/>
                <c:pt idx="37">
                  <c:v>0.13513747894684178</c:v>
                </c:pt>
                <c:pt idx="38">
                  <c:v>0.13601070014478853</c:v>
                </c:pt>
                <c:pt idx="39">
                  <c:v>0.1368088951777704</c:v>
                </c:pt>
                <c:pt idx="40">
                  <c:v>0.1375404102104342</c:v>
                </c:pt>
                <c:pt idx="41">
                  <c:v>0.13821246274268292</c:v>
                </c:pt>
                <c:pt idx="42">
                  <c:v>0.13883131990459924</c:v>
                </c:pt>
              </c:numCache>
            </c:numRef>
          </c:val>
          <c:smooth val="0"/>
          <c:extLst>
            <c:ext xmlns:c16="http://schemas.microsoft.com/office/drawing/2014/chart" uri="{C3380CC4-5D6E-409C-BE32-E72D297353CC}">
              <c16:uniqueId val="{00000000-DC10-4175-A090-888A4C3185B2}"/>
            </c:ext>
          </c:extLst>
        </c:ser>
        <c:ser>
          <c:idx val="21"/>
          <c:order val="21"/>
          <c:tx>
            <c:strRef>
              <c:f>'Interest Revenue Rates'!$X$4:$X$7</c:f>
              <c:strCache>
                <c:ptCount val="1"/>
                <c:pt idx="0">
                  <c:v>202201 - NRP-S - Actual</c:v>
                </c:pt>
              </c:strCache>
            </c:strRef>
          </c:tx>
          <c:spPr>
            <a:ln w="28575" cap="rnd">
              <a:solidFill>
                <a:schemeClr val="accent4">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Rates'!$X$8:$X$84</c:f>
              <c:numCache>
                <c:formatCode>General</c:formatCode>
                <c:ptCount val="76"/>
                <c:pt idx="0">
                  <c:v>21.983725071597291</c:v>
                </c:pt>
                <c:pt idx="1">
                  <c:v>2.0611830169292986</c:v>
                </c:pt>
                <c:pt idx="2">
                  <c:v>2.049232955689765</c:v>
                </c:pt>
                <c:pt idx="3">
                  <c:v>2.0303066176042415</c:v>
                </c:pt>
                <c:pt idx="4">
                  <c:v>1.9907038038898852</c:v>
                </c:pt>
                <c:pt idx="5">
                  <c:v>1.9424111274729381</c:v>
                </c:pt>
                <c:pt idx="6">
                  <c:v>1.9396264805902057</c:v>
                </c:pt>
                <c:pt idx="7">
                  <c:v>1.8927197439671908</c:v>
                </c:pt>
                <c:pt idx="8">
                  <c:v>1.8401207960234418</c:v>
                </c:pt>
                <c:pt idx="9">
                  <c:v>1.8354593681997178</c:v>
                </c:pt>
                <c:pt idx="10">
                  <c:v>1.8233042170508953</c:v>
                </c:pt>
                <c:pt idx="11">
                  <c:v>1.7881390679774347</c:v>
                </c:pt>
                <c:pt idx="12">
                  <c:v>1.7313673871832103</c:v>
                </c:pt>
                <c:pt idx="13">
                  <c:v>1.710668162942286</c:v>
                </c:pt>
                <c:pt idx="14">
                  <c:v>1.6879494818052114</c:v>
                </c:pt>
                <c:pt idx="15">
                  <c:v>1.6563924554134846</c:v>
                </c:pt>
                <c:pt idx="16">
                  <c:v>1.6545597162810433</c:v>
                </c:pt>
                <c:pt idx="17">
                  <c:v>1.6205360998000362</c:v>
                </c:pt>
                <c:pt idx="18">
                  <c:v>1.6063588246962199</c:v>
                </c:pt>
                <c:pt idx="19">
                  <c:v>1.6163055596051359</c:v>
                </c:pt>
                <c:pt idx="20">
                  <c:v>1.6076250391447118</c:v>
                </c:pt>
                <c:pt idx="21">
                  <c:v>1.5554040528978623</c:v>
                </c:pt>
                <c:pt idx="22">
                  <c:v>1.5465189203027583</c:v>
                </c:pt>
                <c:pt idx="23">
                  <c:v>1.4902140410368654</c:v>
                </c:pt>
                <c:pt idx="24">
                  <c:v>1.4469254193353369</c:v>
                </c:pt>
                <c:pt idx="25">
                  <c:v>1.4597531216060722</c:v>
                </c:pt>
                <c:pt idx="26">
                  <c:v>1.4426084637507617</c:v>
                </c:pt>
                <c:pt idx="27">
                  <c:v>1.3885853395416272</c:v>
                </c:pt>
                <c:pt idx="28">
                  <c:v>1.3799399178869352</c:v>
                </c:pt>
                <c:pt idx="29">
                  <c:v>1.1342074769190338</c:v>
                </c:pt>
                <c:pt idx="30">
                  <c:v>1.0035305789600999</c:v>
                </c:pt>
                <c:pt idx="31">
                  <c:v>0.81665202625756783</c:v>
                </c:pt>
                <c:pt idx="32">
                  <c:v>0.66174422289709101</c:v>
                </c:pt>
                <c:pt idx="33">
                  <c:v>0.4876437763909659</c:v>
                </c:pt>
                <c:pt idx="34">
                  <c:v>0.36447066692795232</c:v>
                </c:pt>
                <c:pt idx="35">
                  <c:v>0.23055470244554724</c:v>
                </c:pt>
                <c:pt idx="36">
                  <c:v>0.11260298308341239</c:v>
                </c:pt>
              </c:numCache>
            </c:numRef>
          </c:val>
          <c:smooth val="0"/>
          <c:extLst>
            <c:ext xmlns:c16="http://schemas.microsoft.com/office/drawing/2014/chart" uri="{C3380CC4-5D6E-409C-BE32-E72D297353CC}">
              <c16:uniqueId val="{00000001-DC10-4175-A090-888A4C3185B2}"/>
            </c:ext>
          </c:extLst>
        </c:ser>
        <c:ser>
          <c:idx val="22"/>
          <c:order val="22"/>
          <c:tx>
            <c:strRef>
              <c:f>'Interest Revenue Rates'!$Y$4:$Y$7</c:f>
              <c:strCache>
                <c:ptCount val="1"/>
                <c:pt idx="0">
                  <c:v>202201 - NRP-S - Forecast</c:v>
                </c:pt>
              </c:strCache>
            </c:strRef>
          </c:tx>
          <c:spPr>
            <a:ln w="28575" cap="rnd">
              <a:solidFill>
                <a:schemeClr val="accent5">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Rates'!$Y$8:$Y$84</c:f>
              <c:numCache>
                <c:formatCode>General</c:formatCode>
                <c:ptCount val="76"/>
                <c:pt idx="37">
                  <c:v>0.11779327507205894</c:v>
                </c:pt>
                <c:pt idx="38">
                  <c:v>0.11403480497633102</c:v>
                </c:pt>
                <c:pt idx="39">
                  <c:v>0.11069715114030204</c:v>
                </c:pt>
                <c:pt idx="40">
                  <c:v>0.10772807499733514</c:v>
                </c:pt>
                <c:pt idx="41">
                  <c:v>0.10508284166853751</c:v>
                </c:pt>
                <c:pt idx="42">
                  <c:v>0.10272298838869728</c:v>
                </c:pt>
              </c:numCache>
            </c:numRef>
          </c:val>
          <c:smooth val="0"/>
          <c:extLst>
            <c:ext xmlns:c16="http://schemas.microsoft.com/office/drawing/2014/chart" uri="{C3380CC4-5D6E-409C-BE32-E72D297353CC}">
              <c16:uniqueId val="{00000002-DC10-4175-A090-888A4C3185B2}"/>
            </c:ext>
          </c:extLst>
        </c:ser>
        <c:ser>
          <c:idx val="23"/>
          <c:order val="23"/>
          <c:tx>
            <c:strRef>
              <c:f>'Interest Revenue Rates'!$Z$4:$Z$7</c:f>
              <c:strCache>
                <c:ptCount val="1"/>
                <c:pt idx="0">
                  <c:v>202201 - PRIME - Actual</c:v>
                </c:pt>
              </c:strCache>
            </c:strRef>
          </c:tx>
          <c:spPr>
            <a:ln w="28575" cap="rnd">
              <a:solidFill>
                <a:schemeClr val="accent6">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Rates'!$Z$8:$Z$84</c:f>
              <c:numCache>
                <c:formatCode>General</c:formatCode>
                <c:ptCount val="76"/>
                <c:pt idx="0">
                  <c:v>0.85659043510133315</c:v>
                </c:pt>
                <c:pt idx="1">
                  <c:v>0.10872335529854459</c:v>
                </c:pt>
                <c:pt idx="2">
                  <c:v>0.10893569390688032</c:v>
                </c:pt>
                <c:pt idx="3">
                  <c:v>0.10552411868592977</c:v>
                </c:pt>
                <c:pt idx="4">
                  <c:v>0.10891870957419468</c:v>
                </c:pt>
                <c:pt idx="5">
                  <c:v>0.10619226854056056</c:v>
                </c:pt>
                <c:pt idx="6">
                  <c:v>0.11178895059448495</c:v>
                </c:pt>
                <c:pt idx="7">
                  <c:v>0.11007280457016598</c:v>
                </c:pt>
                <c:pt idx="8">
                  <c:v>0.11098207928364943</c:v>
                </c:pt>
                <c:pt idx="9">
                  <c:v>0.10839890080425973</c:v>
                </c:pt>
                <c:pt idx="10">
                  <c:v>0.10688362541024593</c:v>
                </c:pt>
                <c:pt idx="11">
                  <c:v>0.10903903081827913</c:v>
                </c:pt>
                <c:pt idx="12">
                  <c:v>0.10884126713770328</c:v>
                </c:pt>
                <c:pt idx="13">
                  <c:v>0.10556404749071834</c:v>
                </c:pt>
                <c:pt idx="14">
                  <c:v>0.10255067023467053</c:v>
                </c:pt>
                <c:pt idx="15">
                  <c:v>0.10125031124135797</c:v>
                </c:pt>
                <c:pt idx="16">
                  <c:v>0.10462910529046313</c:v>
                </c:pt>
                <c:pt idx="17">
                  <c:v>0.10253586525963687</c:v>
                </c:pt>
                <c:pt idx="18">
                  <c:v>0.10182536519273733</c:v>
                </c:pt>
                <c:pt idx="19">
                  <c:v>0.11064937521881409</c:v>
                </c:pt>
                <c:pt idx="20">
                  <c:v>0.11183559752888221</c:v>
                </c:pt>
                <c:pt idx="21">
                  <c:v>0.10983829178257801</c:v>
                </c:pt>
                <c:pt idx="22">
                  <c:v>0.10703289028441154</c:v>
                </c:pt>
                <c:pt idx="23">
                  <c:v>0.10751226847550176</c:v>
                </c:pt>
                <c:pt idx="24">
                  <c:v>0.1067969438217027</c:v>
                </c:pt>
                <c:pt idx="25">
                  <c:v>0.11013442038878331</c:v>
                </c:pt>
                <c:pt idx="26">
                  <c:v>0.11279054695270818</c:v>
                </c:pt>
                <c:pt idx="27">
                  <c:v>0.10936922526964442</c:v>
                </c:pt>
                <c:pt idx="28">
                  <c:v>0.10912470551943872</c:v>
                </c:pt>
                <c:pt idx="29">
                  <c:v>0.11001490748494873</c:v>
                </c:pt>
                <c:pt idx="30">
                  <c:v>0.10826915323860385</c:v>
                </c:pt>
                <c:pt idx="31">
                  <c:v>0.10828463894252199</c:v>
                </c:pt>
                <c:pt idx="32">
                  <c:v>0.10733906595759957</c:v>
                </c:pt>
                <c:pt idx="33">
                  <c:v>0.10727736819225668</c:v>
                </c:pt>
                <c:pt idx="34">
                  <c:v>0.1065501315471729</c:v>
                </c:pt>
                <c:pt idx="35">
                  <c:v>0.10661487217661329</c:v>
                </c:pt>
                <c:pt idx="36">
                  <c:v>9.9581098542475627E-2</c:v>
                </c:pt>
              </c:numCache>
            </c:numRef>
          </c:val>
          <c:smooth val="0"/>
          <c:extLst>
            <c:ext xmlns:c16="http://schemas.microsoft.com/office/drawing/2014/chart" uri="{C3380CC4-5D6E-409C-BE32-E72D297353CC}">
              <c16:uniqueId val="{00000003-DC10-4175-A090-888A4C3185B2}"/>
            </c:ext>
          </c:extLst>
        </c:ser>
        <c:ser>
          <c:idx val="24"/>
          <c:order val="24"/>
          <c:tx>
            <c:strRef>
              <c:f>'Interest Revenue Rates'!$AA$4:$AA$7</c:f>
              <c:strCache>
                <c:ptCount val="1"/>
                <c:pt idx="0">
                  <c:v>202201 - PRIME - Forecast</c:v>
                </c:pt>
              </c:strCache>
            </c:strRef>
          </c:tx>
          <c:spPr>
            <a:ln w="28575" cap="rnd">
              <a:solidFill>
                <a:schemeClr val="accent1">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Rates'!$AA$8:$AA$84</c:f>
              <c:numCache>
                <c:formatCode>General</c:formatCode>
                <c:ptCount val="76"/>
                <c:pt idx="37">
                  <c:v>0.10692135437035734</c:v>
                </c:pt>
                <c:pt idx="38">
                  <c:v>0.1060219948459613</c:v>
                </c:pt>
                <c:pt idx="39">
                  <c:v>0.10521308270279392</c:v>
                </c:pt>
                <c:pt idx="40">
                  <c:v>0.10448382604171894</c:v>
                </c:pt>
                <c:pt idx="41">
                  <c:v>0.10382495150592487</c:v>
                </c:pt>
                <c:pt idx="42">
                  <c:v>0.10322845817660238</c:v>
                </c:pt>
              </c:numCache>
            </c:numRef>
          </c:val>
          <c:smooth val="0"/>
          <c:extLst>
            <c:ext xmlns:c16="http://schemas.microsoft.com/office/drawing/2014/chart" uri="{C3380CC4-5D6E-409C-BE32-E72D297353CC}">
              <c16:uniqueId val="{00000004-DC10-4175-A090-888A4C3185B2}"/>
            </c:ext>
          </c:extLst>
        </c:ser>
        <c:ser>
          <c:idx val="25"/>
          <c:order val="25"/>
          <c:tx>
            <c:strRef>
              <c:f>'Interest Revenue Rates'!$AB$4:$AB$7</c:f>
              <c:strCache>
                <c:ptCount val="1"/>
                <c:pt idx="0">
                  <c:v>202301 - NON PRIME - Actual</c:v>
                </c:pt>
              </c:strCache>
            </c:strRef>
          </c:tx>
          <c:spPr>
            <a:ln w="28575" cap="rnd">
              <a:solidFill>
                <a:schemeClr val="accent2">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Rates'!$AB$8:$AB$84</c:f>
              <c:numCache>
                <c:formatCode>General</c:formatCode>
                <c:ptCount val="76"/>
                <c:pt idx="0">
                  <c:v>63.045472884084404</c:v>
                </c:pt>
                <c:pt idx="1">
                  <c:v>4.2211367964880306</c:v>
                </c:pt>
                <c:pt idx="2">
                  <c:v>4.3021490489618888</c:v>
                </c:pt>
                <c:pt idx="3">
                  <c:v>4.1260264696034952</c:v>
                </c:pt>
                <c:pt idx="4">
                  <c:v>3.9744555618148873</c:v>
                </c:pt>
                <c:pt idx="5">
                  <c:v>3.8695761253960184</c:v>
                </c:pt>
                <c:pt idx="6">
                  <c:v>3.6338271174446253</c:v>
                </c:pt>
                <c:pt idx="7">
                  <c:v>3.274591359381946</c:v>
                </c:pt>
                <c:pt idx="8">
                  <c:v>3.2341808146615665</c:v>
                </c:pt>
                <c:pt idx="9">
                  <c:v>3.1632971530494634</c:v>
                </c:pt>
                <c:pt idx="10">
                  <c:v>3.1037238351378584</c:v>
                </c:pt>
                <c:pt idx="11">
                  <c:v>3.0364218359506312</c:v>
                </c:pt>
                <c:pt idx="12">
                  <c:v>2.9633236713653957</c:v>
                </c:pt>
                <c:pt idx="13">
                  <c:v>2.9519118802123194</c:v>
                </c:pt>
                <c:pt idx="14">
                  <c:v>2.9182938945861312</c:v>
                </c:pt>
                <c:pt idx="15">
                  <c:v>2.9122044151834863</c:v>
                </c:pt>
                <c:pt idx="16">
                  <c:v>2.8490976366476168</c:v>
                </c:pt>
                <c:pt idx="17">
                  <c:v>2.7687786226157294</c:v>
                </c:pt>
                <c:pt idx="18">
                  <c:v>2.6723214407183744</c:v>
                </c:pt>
                <c:pt idx="19">
                  <c:v>2.3564957870541523</c:v>
                </c:pt>
                <c:pt idx="20">
                  <c:v>2.0080986322580672</c:v>
                </c:pt>
                <c:pt idx="21">
                  <c:v>1.6912574189405685</c:v>
                </c:pt>
                <c:pt idx="22">
                  <c:v>1.3858017621139316</c:v>
                </c:pt>
                <c:pt idx="23">
                  <c:v>1.0981111395401519</c:v>
                </c:pt>
                <c:pt idx="24">
                  <c:v>0.82572238440625689</c:v>
                </c:pt>
                <c:pt idx="25">
                  <c:v>0.63080100068207434</c:v>
                </c:pt>
                <c:pt idx="26">
                  <c:v>0.39351762892361347</c:v>
                </c:pt>
                <c:pt idx="27">
                  <c:v>0.20595686309156014</c:v>
                </c:pt>
              </c:numCache>
            </c:numRef>
          </c:val>
          <c:smooth val="0"/>
          <c:extLst>
            <c:ext xmlns:c16="http://schemas.microsoft.com/office/drawing/2014/chart" uri="{C3380CC4-5D6E-409C-BE32-E72D297353CC}">
              <c16:uniqueId val="{00000005-DC10-4175-A090-888A4C3185B2}"/>
            </c:ext>
          </c:extLst>
        </c:ser>
        <c:ser>
          <c:idx val="26"/>
          <c:order val="26"/>
          <c:tx>
            <c:strRef>
              <c:f>'Interest Revenue Rates'!$AC$4:$AC$7</c:f>
              <c:strCache>
                <c:ptCount val="1"/>
                <c:pt idx="0">
                  <c:v>202301 - NON PRIME - Forecast</c:v>
                </c:pt>
              </c:strCache>
            </c:strRef>
          </c:tx>
          <c:spPr>
            <a:ln w="28575" cap="rnd">
              <a:solidFill>
                <a:schemeClr val="accent3">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Rates'!$AC$8:$AC$84</c:f>
              <c:numCache>
                <c:formatCode>General</c:formatCode>
                <c:ptCount val="76"/>
                <c:pt idx="28">
                  <c:v>0.18537943122474887</c:v>
                </c:pt>
                <c:pt idx="29">
                  <c:v>0.1809786535030001</c:v>
                </c:pt>
                <c:pt idx="30">
                  <c:v>0.17731823368264901</c:v>
                </c:pt>
                <c:pt idx="31">
                  <c:v>0.17427126127040851</c:v>
                </c:pt>
                <c:pt idx="32">
                  <c:v>0.17173533420121018</c:v>
                </c:pt>
                <c:pt idx="33">
                  <c:v>0.16962723353027834</c:v>
                </c:pt>
              </c:numCache>
            </c:numRef>
          </c:val>
          <c:smooth val="0"/>
          <c:extLst>
            <c:ext xmlns:c16="http://schemas.microsoft.com/office/drawing/2014/chart" uri="{C3380CC4-5D6E-409C-BE32-E72D297353CC}">
              <c16:uniqueId val="{00000006-DC10-4175-A090-888A4C3185B2}"/>
            </c:ext>
          </c:extLst>
        </c:ser>
        <c:ser>
          <c:idx val="27"/>
          <c:order val="27"/>
          <c:tx>
            <c:strRef>
              <c:f>'Interest Revenue Rates'!$AD$4:$AD$7</c:f>
              <c:strCache>
                <c:ptCount val="1"/>
                <c:pt idx="0">
                  <c:v>202301 - NRP-L - Actual</c:v>
                </c:pt>
              </c:strCache>
            </c:strRef>
          </c:tx>
          <c:spPr>
            <a:ln w="28575" cap="rnd">
              <a:solidFill>
                <a:schemeClr val="accent4">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Rates'!$AD$8:$AD$84</c:f>
              <c:numCache>
                <c:formatCode>General</c:formatCode>
                <c:ptCount val="76"/>
                <c:pt idx="0">
                  <c:v>42.236962958489983</c:v>
                </c:pt>
                <c:pt idx="1">
                  <c:v>0.88137351361939276</c:v>
                </c:pt>
                <c:pt idx="2">
                  <c:v>0.96646618214975288</c:v>
                </c:pt>
                <c:pt idx="3">
                  <c:v>0.89779662107002955</c:v>
                </c:pt>
                <c:pt idx="4">
                  <c:v>0.93846079530317561</c:v>
                </c:pt>
                <c:pt idx="5">
                  <c:v>0.91753218938187731</c:v>
                </c:pt>
                <c:pt idx="6">
                  <c:v>0.87689366453028827</c:v>
                </c:pt>
                <c:pt idx="7">
                  <c:v>0.87115606238899002</c:v>
                </c:pt>
                <c:pt idx="8">
                  <c:v>0.82787542789943591</c:v>
                </c:pt>
                <c:pt idx="9">
                  <c:v>0.82498589489449825</c:v>
                </c:pt>
                <c:pt idx="10">
                  <c:v>0.83761513658224618</c:v>
                </c:pt>
                <c:pt idx="11">
                  <c:v>0.80766009540797445</c:v>
                </c:pt>
                <c:pt idx="12">
                  <c:v>0.80308875428536697</c:v>
                </c:pt>
                <c:pt idx="13">
                  <c:v>0.76933178199251206</c:v>
                </c:pt>
                <c:pt idx="14">
                  <c:v>0.75804466329425779</c:v>
                </c:pt>
                <c:pt idx="15">
                  <c:v>0.80361229213668262</c:v>
                </c:pt>
                <c:pt idx="16">
                  <c:v>0.77620797031625555</c:v>
                </c:pt>
                <c:pt idx="17">
                  <c:v>0.76103497419683519</c:v>
                </c:pt>
                <c:pt idx="18">
                  <c:v>0.72362142876564528</c:v>
                </c:pt>
                <c:pt idx="19">
                  <c:v>0.59688840876729332</c:v>
                </c:pt>
                <c:pt idx="20">
                  <c:v>0.44847515466916443</c:v>
                </c:pt>
                <c:pt idx="21">
                  <c:v>0.25939462650999456</c:v>
                </c:pt>
                <c:pt idx="22">
                  <c:v>8.8926513942290369E-2</c:v>
                </c:pt>
              </c:numCache>
            </c:numRef>
          </c:val>
          <c:smooth val="0"/>
          <c:extLst>
            <c:ext xmlns:c16="http://schemas.microsoft.com/office/drawing/2014/chart" uri="{C3380CC4-5D6E-409C-BE32-E72D297353CC}">
              <c16:uniqueId val="{00000007-DC10-4175-A090-888A4C3185B2}"/>
            </c:ext>
          </c:extLst>
        </c:ser>
        <c:ser>
          <c:idx val="28"/>
          <c:order val="28"/>
          <c:tx>
            <c:strRef>
              <c:f>'Interest Revenue Rates'!$AE$4:$AE$7</c:f>
              <c:strCache>
                <c:ptCount val="1"/>
                <c:pt idx="0">
                  <c:v>202301 - NRP-L - Forecast</c:v>
                </c:pt>
              </c:strCache>
            </c:strRef>
          </c:tx>
          <c:spPr>
            <a:ln w="28575" cap="rnd">
              <a:solidFill>
                <a:schemeClr val="accent5">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Rates'!$AE$8:$AE$84</c:f>
              <c:numCache>
                <c:formatCode>General</c:formatCode>
                <c:ptCount val="76"/>
                <c:pt idx="23">
                  <c:v>0.12415387858194513</c:v>
                </c:pt>
                <c:pt idx="24">
                  <c:v>0.11385662575490674</c:v>
                </c:pt>
                <c:pt idx="25">
                  <c:v>0.10535300506330585</c:v>
                </c:pt>
                <c:pt idx="26">
                  <c:v>0.1</c:v>
                </c:pt>
                <c:pt idx="27">
                  <c:v>0.1</c:v>
                </c:pt>
                <c:pt idx="28">
                  <c:v>0.1</c:v>
                </c:pt>
              </c:numCache>
            </c:numRef>
          </c:val>
          <c:smooth val="0"/>
          <c:extLst>
            <c:ext xmlns:c16="http://schemas.microsoft.com/office/drawing/2014/chart" uri="{C3380CC4-5D6E-409C-BE32-E72D297353CC}">
              <c16:uniqueId val="{00000008-DC10-4175-A090-888A4C3185B2}"/>
            </c:ext>
          </c:extLst>
        </c:ser>
        <c:ser>
          <c:idx val="29"/>
          <c:order val="29"/>
          <c:tx>
            <c:strRef>
              <c:f>'Interest Revenue Rates'!$AF$4:$AF$7</c:f>
              <c:strCache>
                <c:ptCount val="1"/>
                <c:pt idx="0">
                  <c:v>202301 - NRP-M - Actual</c:v>
                </c:pt>
              </c:strCache>
            </c:strRef>
          </c:tx>
          <c:spPr>
            <a:ln w="28575" cap="rnd">
              <a:solidFill>
                <a:schemeClr val="accent6">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Rates'!$AF$8:$AF$84</c:f>
              <c:numCache>
                <c:formatCode>General</c:formatCode>
                <c:ptCount val="76"/>
                <c:pt idx="0">
                  <c:v>44.91168399848646</c:v>
                </c:pt>
                <c:pt idx="1">
                  <c:v>1.9431228976036752</c:v>
                </c:pt>
                <c:pt idx="2">
                  <c:v>2.0589485840759618</c:v>
                </c:pt>
                <c:pt idx="3">
                  <c:v>1.9887557730482208</c:v>
                </c:pt>
                <c:pt idx="4">
                  <c:v>2.0132045692526419</c:v>
                </c:pt>
                <c:pt idx="5">
                  <c:v>1.9761327914507356</c:v>
                </c:pt>
                <c:pt idx="6">
                  <c:v>1.9265146871113135</c:v>
                </c:pt>
                <c:pt idx="7">
                  <c:v>1.8774650695580042</c:v>
                </c:pt>
                <c:pt idx="8">
                  <c:v>1.8692345213657173</c:v>
                </c:pt>
                <c:pt idx="9">
                  <c:v>1.8393302938857439</c:v>
                </c:pt>
                <c:pt idx="10">
                  <c:v>1.8341162056867342</c:v>
                </c:pt>
                <c:pt idx="11">
                  <c:v>1.7852240398370347</c:v>
                </c:pt>
                <c:pt idx="12">
                  <c:v>1.7835948649290503</c:v>
                </c:pt>
                <c:pt idx="13">
                  <c:v>1.7645509116747473</c:v>
                </c:pt>
                <c:pt idx="14">
                  <c:v>1.7594827803749089</c:v>
                </c:pt>
                <c:pt idx="15">
                  <c:v>1.7423015218261153</c:v>
                </c:pt>
                <c:pt idx="16">
                  <c:v>1.7497141999719636</c:v>
                </c:pt>
                <c:pt idx="17">
                  <c:v>1.7290007314803244</c:v>
                </c:pt>
                <c:pt idx="18">
                  <c:v>1.7118541822116389</c:v>
                </c:pt>
                <c:pt idx="19">
                  <c:v>1.5472329875147979</c:v>
                </c:pt>
                <c:pt idx="20">
                  <c:v>1.3576283824063149</c:v>
                </c:pt>
                <c:pt idx="21">
                  <c:v>1.1637948415930484</c:v>
                </c:pt>
                <c:pt idx="22">
                  <c:v>1.0191777652980456</c:v>
                </c:pt>
                <c:pt idx="23">
                  <c:v>0.85514117039287363</c:v>
                </c:pt>
                <c:pt idx="24">
                  <c:v>0.66840756361684894</c:v>
                </c:pt>
                <c:pt idx="25">
                  <c:v>0.50672405974460311</c:v>
                </c:pt>
                <c:pt idx="26">
                  <c:v>0.351122361209808</c:v>
                </c:pt>
                <c:pt idx="27">
                  <c:v>0.17436142673144853</c:v>
                </c:pt>
              </c:numCache>
            </c:numRef>
          </c:val>
          <c:smooth val="0"/>
          <c:extLst>
            <c:ext xmlns:c16="http://schemas.microsoft.com/office/drawing/2014/chart" uri="{C3380CC4-5D6E-409C-BE32-E72D297353CC}">
              <c16:uniqueId val="{00000009-DC10-4175-A090-888A4C3185B2}"/>
            </c:ext>
          </c:extLst>
        </c:ser>
        <c:ser>
          <c:idx val="30"/>
          <c:order val="30"/>
          <c:tx>
            <c:strRef>
              <c:f>'Interest Revenue Rates'!$AG$4:$AG$7</c:f>
              <c:strCache>
                <c:ptCount val="1"/>
                <c:pt idx="0">
                  <c:v>202301 - NRP-M - Forecast</c:v>
                </c:pt>
              </c:strCache>
            </c:strRef>
          </c:tx>
          <c:spPr>
            <a:ln w="28575" cap="rnd">
              <a:solidFill>
                <a:schemeClr val="accent1">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Rates'!$AG$8:$AG$84</c:f>
              <c:numCache>
                <c:formatCode>General</c:formatCode>
                <c:ptCount val="76"/>
                <c:pt idx="28">
                  <c:v>0.16352621979147608</c:v>
                </c:pt>
                <c:pt idx="29">
                  <c:v>0.16410571521748352</c:v>
                </c:pt>
                <c:pt idx="30">
                  <c:v>0.16462939659930509</c:v>
                </c:pt>
                <c:pt idx="31">
                  <c:v>0.16510471410551203</c:v>
                </c:pt>
                <c:pt idx="32">
                  <c:v>0.16553787522229294</c:v>
                </c:pt>
                <c:pt idx="33">
                  <c:v>0.16593408976293147</c:v>
                </c:pt>
              </c:numCache>
            </c:numRef>
          </c:val>
          <c:smooth val="0"/>
          <c:extLst>
            <c:ext xmlns:c16="http://schemas.microsoft.com/office/drawing/2014/chart" uri="{C3380CC4-5D6E-409C-BE32-E72D297353CC}">
              <c16:uniqueId val="{0000000A-DC10-4175-A090-888A4C3185B2}"/>
            </c:ext>
          </c:extLst>
        </c:ser>
        <c:ser>
          <c:idx val="31"/>
          <c:order val="31"/>
          <c:tx>
            <c:strRef>
              <c:f>'Interest Revenue Rates'!$AH$4:$AH$7</c:f>
              <c:strCache>
                <c:ptCount val="1"/>
                <c:pt idx="0">
                  <c:v>202301 - NRP-S - Actual</c:v>
                </c:pt>
              </c:strCache>
            </c:strRef>
          </c:tx>
          <c:spPr>
            <a:ln w="28575" cap="rnd">
              <a:solidFill>
                <a:schemeClr val="accent2">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Rates'!$AH$8:$AH$84</c:f>
              <c:numCache>
                <c:formatCode>General</c:formatCode>
                <c:ptCount val="76"/>
                <c:pt idx="0">
                  <c:v>38.912349341857009</c:v>
                </c:pt>
                <c:pt idx="1">
                  <c:v>2.4596424927410525</c:v>
                </c:pt>
                <c:pt idx="2">
                  <c:v>2.5311634944718127</c:v>
                </c:pt>
                <c:pt idx="3">
                  <c:v>2.4970828684143149</c:v>
                </c:pt>
                <c:pt idx="4">
                  <c:v>2.4784428018574425</c:v>
                </c:pt>
                <c:pt idx="5">
                  <c:v>2.4449091977087951</c:v>
                </c:pt>
                <c:pt idx="6">
                  <c:v>2.3537944349447932</c:v>
                </c:pt>
                <c:pt idx="7">
                  <c:v>2.2184515947700296</c:v>
                </c:pt>
                <c:pt idx="8">
                  <c:v>2.2208140694669258</c:v>
                </c:pt>
                <c:pt idx="9">
                  <c:v>2.1959144243076207</c:v>
                </c:pt>
                <c:pt idx="10">
                  <c:v>2.1780684590753903</c:v>
                </c:pt>
                <c:pt idx="11">
                  <c:v>2.1449799985202063</c:v>
                </c:pt>
                <c:pt idx="12">
                  <c:v>2.1252483356837764</c:v>
                </c:pt>
                <c:pt idx="13">
                  <c:v>2.1294792772319244</c:v>
                </c:pt>
                <c:pt idx="14">
                  <c:v>2.1153828171390772</c:v>
                </c:pt>
                <c:pt idx="15">
                  <c:v>2.098847519788674</c:v>
                </c:pt>
                <c:pt idx="16">
                  <c:v>2.0788457186188207</c:v>
                </c:pt>
                <c:pt idx="17">
                  <c:v>2.0480273787991838</c:v>
                </c:pt>
                <c:pt idx="18">
                  <c:v>2.0239010285691998</c:v>
                </c:pt>
                <c:pt idx="19">
                  <c:v>1.7840835061931692</c:v>
                </c:pt>
                <c:pt idx="20">
                  <c:v>1.5514918783099949</c:v>
                </c:pt>
                <c:pt idx="21">
                  <c:v>1.3425325197729086</c:v>
                </c:pt>
                <c:pt idx="22">
                  <c:v>1.1313633611399918</c:v>
                </c:pt>
                <c:pt idx="23">
                  <c:v>0.92749499437409377</c:v>
                </c:pt>
                <c:pt idx="24">
                  <c:v>0.7541138508859081</c:v>
                </c:pt>
                <c:pt idx="25">
                  <c:v>0.5718516681960143</c:v>
                </c:pt>
                <c:pt idx="26">
                  <c:v>0.40507882034536724</c:v>
                </c:pt>
                <c:pt idx="27">
                  <c:v>0.19077075997270354</c:v>
                </c:pt>
              </c:numCache>
            </c:numRef>
          </c:val>
          <c:smooth val="0"/>
          <c:extLst>
            <c:ext xmlns:c16="http://schemas.microsoft.com/office/drawing/2014/chart" uri="{C3380CC4-5D6E-409C-BE32-E72D297353CC}">
              <c16:uniqueId val="{0000000B-DC10-4175-A090-888A4C3185B2}"/>
            </c:ext>
          </c:extLst>
        </c:ser>
        <c:ser>
          <c:idx val="32"/>
          <c:order val="32"/>
          <c:tx>
            <c:strRef>
              <c:f>'Interest Revenue Rates'!$AI$4:$AI$7</c:f>
              <c:strCache>
                <c:ptCount val="1"/>
                <c:pt idx="0">
                  <c:v>202301 - NRP-S - Forecast</c:v>
                </c:pt>
              </c:strCache>
            </c:strRef>
          </c:tx>
          <c:spPr>
            <a:ln w="28575" cap="rnd">
              <a:solidFill>
                <a:schemeClr val="accent3">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Rates'!$AI$8:$AI$84</c:f>
              <c:numCache>
                <c:formatCode>General</c:formatCode>
                <c:ptCount val="76"/>
                <c:pt idx="28">
                  <c:v>0.18068978457124671</c:v>
                </c:pt>
                <c:pt idx="29">
                  <c:v>0.18003797518199183</c:v>
                </c:pt>
                <c:pt idx="30">
                  <c:v>0.17951746254616527</c:v>
                </c:pt>
                <c:pt idx="31">
                  <c:v>0.1791046406278706</c:v>
                </c:pt>
                <c:pt idx="32">
                  <c:v>0.17878056389744484</c:v>
                </c:pt>
                <c:pt idx="33">
                  <c:v>0.17852992168979909</c:v>
                </c:pt>
              </c:numCache>
            </c:numRef>
          </c:val>
          <c:smooth val="0"/>
          <c:extLst>
            <c:ext xmlns:c16="http://schemas.microsoft.com/office/drawing/2014/chart" uri="{C3380CC4-5D6E-409C-BE32-E72D297353CC}">
              <c16:uniqueId val="{0000000C-DC10-4175-A090-888A4C3185B2}"/>
            </c:ext>
          </c:extLst>
        </c:ser>
        <c:ser>
          <c:idx val="33"/>
          <c:order val="33"/>
          <c:tx>
            <c:strRef>
              <c:f>'Interest Revenue Rates'!$AJ$4:$AJ$7</c:f>
              <c:strCache>
                <c:ptCount val="1"/>
                <c:pt idx="0">
                  <c:v>202404 - NON PRIME - Actual</c:v>
                </c:pt>
              </c:strCache>
            </c:strRef>
          </c:tx>
          <c:spPr>
            <a:ln w="28575" cap="rnd">
              <a:solidFill>
                <a:schemeClr val="accent4">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Rates'!$AJ$8:$AJ$84</c:f>
              <c:numCache>
                <c:formatCode>General</c:formatCode>
                <c:ptCount val="76"/>
                <c:pt idx="0">
                  <c:v>5.4176723968903797</c:v>
                </c:pt>
                <c:pt idx="1">
                  <c:v>0.49522338463106624</c:v>
                </c:pt>
                <c:pt idx="2">
                  <c:v>0.42676750874203651</c:v>
                </c:pt>
                <c:pt idx="3">
                  <c:v>0.41093932010562567</c:v>
                </c:pt>
                <c:pt idx="4">
                  <c:v>0.39410209502068544</c:v>
                </c:pt>
                <c:pt idx="5">
                  <c:v>0.37921846865370112</c:v>
                </c:pt>
                <c:pt idx="6">
                  <c:v>0.36881911738563067</c:v>
                </c:pt>
                <c:pt idx="7">
                  <c:v>0.33678232035037647</c:v>
                </c:pt>
                <c:pt idx="8">
                  <c:v>0.32246494614822585</c:v>
                </c:pt>
                <c:pt idx="9">
                  <c:v>0.33715275622809571</c:v>
                </c:pt>
                <c:pt idx="10">
                  <c:v>0.32733249483098986</c:v>
                </c:pt>
                <c:pt idx="11">
                  <c:v>0.29652851497691712</c:v>
                </c:pt>
                <c:pt idx="12">
                  <c:v>0.31595411347683994</c:v>
                </c:pt>
                <c:pt idx="13">
                  <c:v>0.2984636962454611</c:v>
                </c:pt>
                <c:pt idx="14">
                  <c:v>0.27374251711048164</c:v>
                </c:pt>
                <c:pt idx="15">
                  <c:v>0.2846014627473939</c:v>
                </c:pt>
                <c:pt idx="16">
                  <c:v>0.26788901865100939</c:v>
                </c:pt>
                <c:pt idx="17">
                  <c:v>0.25290786316985064</c:v>
                </c:pt>
              </c:numCache>
            </c:numRef>
          </c:val>
          <c:smooth val="0"/>
          <c:extLst>
            <c:ext xmlns:c16="http://schemas.microsoft.com/office/drawing/2014/chart" uri="{C3380CC4-5D6E-409C-BE32-E72D297353CC}">
              <c16:uniqueId val="{0000000D-DC10-4175-A090-888A4C3185B2}"/>
            </c:ext>
          </c:extLst>
        </c:ser>
        <c:ser>
          <c:idx val="34"/>
          <c:order val="34"/>
          <c:tx>
            <c:strRef>
              <c:f>'Interest Revenue Rates'!$AK$4:$AK$7</c:f>
              <c:strCache>
                <c:ptCount val="1"/>
                <c:pt idx="0">
                  <c:v>202404 - NON PRIME - Forecast</c:v>
                </c:pt>
              </c:strCache>
            </c:strRef>
          </c:tx>
          <c:spPr>
            <a:ln w="28575" cap="rnd">
              <a:solidFill>
                <a:schemeClr val="accent5">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Rates'!$AK$8:$AK$84</c:f>
              <c:numCache>
                <c:formatCode>General</c:formatCode>
                <c:ptCount val="76"/>
                <c:pt idx="18">
                  <c:v>0.24453897855240117</c:v>
                </c:pt>
                <c:pt idx="19">
                  <c:v>0.23693816982884433</c:v>
                </c:pt>
                <c:pt idx="20">
                  <c:v>0.23130730399132221</c:v>
                </c:pt>
                <c:pt idx="21">
                  <c:v>0.22711877197837155</c:v>
                </c:pt>
                <c:pt idx="22">
                  <c:v>0.22400220498253756</c:v>
                </c:pt>
                <c:pt idx="23">
                  <c:v>0.22169257075302812</c:v>
                </c:pt>
              </c:numCache>
            </c:numRef>
          </c:val>
          <c:smooth val="0"/>
          <c:extLst>
            <c:ext xmlns:c16="http://schemas.microsoft.com/office/drawing/2014/chart" uri="{C3380CC4-5D6E-409C-BE32-E72D297353CC}">
              <c16:uniqueId val="{0000000E-DC10-4175-A090-888A4C3185B2}"/>
            </c:ext>
          </c:extLst>
        </c:ser>
        <c:ser>
          <c:idx val="35"/>
          <c:order val="35"/>
          <c:tx>
            <c:strRef>
              <c:f>'Interest Revenue Rates'!$AL$4:$AL$7</c:f>
              <c:strCache>
                <c:ptCount val="1"/>
                <c:pt idx="0">
                  <c:v>202404 - NRP-L - Actual</c:v>
                </c:pt>
              </c:strCache>
            </c:strRef>
          </c:tx>
          <c:spPr>
            <a:ln w="28575" cap="rnd">
              <a:solidFill>
                <a:schemeClr val="accent6">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Rates'!$AL$8:$AL$84</c:f>
              <c:numCache>
                <c:formatCode>General</c:formatCode>
                <c:ptCount val="76"/>
                <c:pt idx="0">
                  <c:v>0</c:v>
                </c:pt>
                <c:pt idx="1">
                  <c:v>0.19553726324365275</c:v>
                </c:pt>
                <c:pt idx="2">
                  <c:v>0.18882790578010475</c:v>
                </c:pt>
                <c:pt idx="3">
                  <c:v>0.18135028169520892</c:v>
                </c:pt>
                <c:pt idx="4">
                  <c:v>0.18028539647682404</c:v>
                </c:pt>
                <c:pt idx="5">
                  <c:v>0.17683827417291784</c:v>
                </c:pt>
                <c:pt idx="6">
                  <c:v>0.1739480736588741</c:v>
                </c:pt>
                <c:pt idx="7">
                  <c:v>0.16937955336977292</c:v>
                </c:pt>
                <c:pt idx="8">
                  <c:v>0.15345114551817354</c:v>
                </c:pt>
                <c:pt idx="9">
                  <c:v>0.15846488827656516</c:v>
                </c:pt>
                <c:pt idx="10">
                  <c:v>0.16027601103046296</c:v>
                </c:pt>
                <c:pt idx="11">
                  <c:v>0.16078960690158223</c:v>
                </c:pt>
                <c:pt idx="12">
                  <c:v>0.16896382344763017</c:v>
                </c:pt>
                <c:pt idx="13">
                  <c:v>0.16349162685423302</c:v>
                </c:pt>
                <c:pt idx="14">
                  <c:v>0.16145947136212799</c:v>
                </c:pt>
                <c:pt idx="15">
                  <c:v>0.16509424694499394</c:v>
                </c:pt>
                <c:pt idx="16">
                  <c:v>0.16187495192252266</c:v>
                </c:pt>
                <c:pt idx="17">
                  <c:v>0.15653005147357535</c:v>
                </c:pt>
              </c:numCache>
            </c:numRef>
          </c:val>
          <c:smooth val="0"/>
          <c:extLst>
            <c:ext xmlns:c16="http://schemas.microsoft.com/office/drawing/2014/chart" uri="{C3380CC4-5D6E-409C-BE32-E72D297353CC}">
              <c16:uniqueId val="{0000000F-DC10-4175-A090-888A4C3185B2}"/>
            </c:ext>
          </c:extLst>
        </c:ser>
        <c:ser>
          <c:idx val="36"/>
          <c:order val="36"/>
          <c:tx>
            <c:strRef>
              <c:f>'Interest Revenue Rates'!$AM$4:$AM$7</c:f>
              <c:strCache>
                <c:ptCount val="1"/>
                <c:pt idx="0">
                  <c:v>202404 - NRP-L - Forecast</c:v>
                </c:pt>
              </c:strCache>
            </c:strRef>
          </c:tx>
          <c:spPr>
            <a:ln w="28575" cap="rnd">
              <a:solidFill>
                <a:schemeClr val="accent1">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Rates'!$AM$8:$AM$84</c:f>
              <c:numCache>
                <c:formatCode>General</c:formatCode>
                <c:ptCount val="76"/>
                <c:pt idx="18">
                  <c:v>0.15638476851484678</c:v>
                </c:pt>
                <c:pt idx="19">
                  <c:v>0.15526674528286583</c:v>
                </c:pt>
                <c:pt idx="20">
                  <c:v>0.1544294385502028</c:v>
                </c:pt>
                <c:pt idx="21">
                  <c:v>0.15379843418250991</c:v>
                </c:pt>
                <c:pt idx="22">
                  <c:v>0.15332138250386879</c:v>
                </c:pt>
                <c:pt idx="23">
                  <c:v>0.15296073712769637</c:v>
                </c:pt>
              </c:numCache>
            </c:numRef>
          </c:val>
          <c:smooth val="0"/>
          <c:extLst>
            <c:ext xmlns:c16="http://schemas.microsoft.com/office/drawing/2014/chart" uri="{C3380CC4-5D6E-409C-BE32-E72D297353CC}">
              <c16:uniqueId val="{00000010-DC10-4175-A090-888A4C3185B2}"/>
            </c:ext>
          </c:extLst>
        </c:ser>
        <c:ser>
          <c:idx val="37"/>
          <c:order val="37"/>
          <c:tx>
            <c:strRef>
              <c:f>'Interest Revenue Rates'!$AN$4:$AN$7</c:f>
              <c:strCache>
                <c:ptCount val="1"/>
                <c:pt idx="0">
                  <c:v>202404 - NRP-M - Actual</c:v>
                </c:pt>
              </c:strCache>
            </c:strRef>
          </c:tx>
          <c:spPr>
            <a:ln w="28575" cap="rnd">
              <a:solidFill>
                <a:schemeClr val="accent2">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Rates'!$AN$8:$AN$84</c:f>
              <c:numCache>
                <c:formatCode>General</c:formatCode>
                <c:ptCount val="76"/>
                <c:pt idx="0">
                  <c:v>8.7220190292712569</c:v>
                </c:pt>
                <c:pt idx="1">
                  <c:v>0.2287343060788225</c:v>
                </c:pt>
                <c:pt idx="2">
                  <c:v>0.20369529634682687</c:v>
                </c:pt>
                <c:pt idx="3">
                  <c:v>0.2004873688523075</c:v>
                </c:pt>
                <c:pt idx="4">
                  <c:v>0.19721156421317373</c:v>
                </c:pt>
                <c:pt idx="5">
                  <c:v>0.19316560159324075</c:v>
                </c:pt>
                <c:pt idx="6">
                  <c:v>0.19437192571992506</c:v>
                </c:pt>
                <c:pt idx="7">
                  <c:v>0.18742560300715363</c:v>
                </c:pt>
                <c:pt idx="8">
                  <c:v>0.18548589238402191</c:v>
                </c:pt>
                <c:pt idx="9">
                  <c:v>0.18420610595135706</c:v>
                </c:pt>
                <c:pt idx="10">
                  <c:v>0.18721871399818568</c:v>
                </c:pt>
                <c:pt idx="11">
                  <c:v>0.17787513928805876</c:v>
                </c:pt>
                <c:pt idx="12">
                  <c:v>0.18576803325731728</c:v>
                </c:pt>
                <c:pt idx="13">
                  <c:v>0.18363099237766697</c:v>
                </c:pt>
                <c:pt idx="14">
                  <c:v>0.17676535527290227</c:v>
                </c:pt>
                <c:pt idx="15">
                  <c:v>0.17875002901245657</c:v>
                </c:pt>
                <c:pt idx="16">
                  <c:v>0.17716949343375446</c:v>
                </c:pt>
                <c:pt idx="17">
                  <c:v>0.17588391759779012</c:v>
                </c:pt>
              </c:numCache>
            </c:numRef>
          </c:val>
          <c:smooth val="0"/>
          <c:extLst>
            <c:ext xmlns:c16="http://schemas.microsoft.com/office/drawing/2014/chart" uri="{C3380CC4-5D6E-409C-BE32-E72D297353CC}">
              <c16:uniqueId val="{00000011-DC10-4175-A090-888A4C3185B2}"/>
            </c:ext>
          </c:extLst>
        </c:ser>
        <c:ser>
          <c:idx val="38"/>
          <c:order val="38"/>
          <c:tx>
            <c:strRef>
              <c:f>'Interest Revenue Rates'!$AO$4:$AO$7</c:f>
              <c:strCache>
                <c:ptCount val="1"/>
                <c:pt idx="0">
                  <c:v>202404 - NRP-M - Forecast</c:v>
                </c:pt>
              </c:strCache>
            </c:strRef>
          </c:tx>
          <c:spPr>
            <a:ln w="28575" cap="rnd">
              <a:solidFill>
                <a:schemeClr val="accent3">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Rates'!$AO$8:$AO$84</c:f>
              <c:numCache>
                <c:formatCode>General</c:formatCode>
                <c:ptCount val="76"/>
                <c:pt idx="18">
                  <c:v>0.17338992139085196</c:v>
                </c:pt>
                <c:pt idx="19">
                  <c:v>0.17255527783046329</c:v>
                </c:pt>
                <c:pt idx="20">
                  <c:v>0.17195007846189631</c:v>
                </c:pt>
                <c:pt idx="21">
                  <c:v>0.17151175423716364</c:v>
                </c:pt>
                <c:pt idx="22">
                  <c:v>0.17119654676260618</c:v>
                </c:pt>
                <c:pt idx="23">
                  <c:v>0.17097326696316389</c:v>
                </c:pt>
              </c:numCache>
            </c:numRef>
          </c:val>
          <c:smooth val="0"/>
          <c:extLst>
            <c:ext xmlns:c16="http://schemas.microsoft.com/office/drawing/2014/chart" uri="{C3380CC4-5D6E-409C-BE32-E72D297353CC}">
              <c16:uniqueId val="{00000012-DC10-4175-A090-888A4C3185B2}"/>
            </c:ext>
          </c:extLst>
        </c:ser>
        <c:ser>
          <c:idx val="39"/>
          <c:order val="39"/>
          <c:tx>
            <c:strRef>
              <c:f>'Interest Revenue Rates'!$AP$4:$AP$7</c:f>
              <c:strCache>
                <c:ptCount val="1"/>
                <c:pt idx="0">
                  <c:v>202404 - NRP-S - Actual</c:v>
                </c:pt>
              </c:strCache>
            </c:strRef>
          </c:tx>
          <c:spPr>
            <a:ln w="28575" cap="rnd">
              <a:solidFill>
                <a:schemeClr val="accent4">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Rates'!$AP$8:$AP$84</c:f>
              <c:numCache>
                <c:formatCode>General</c:formatCode>
                <c:ptCount val="76"/>
                <c:pt idx="0">
                  <c:v>3.8822702168628909</c:v>
                </c:pt>
                <c:pt idx="1">
                  <c:v>0.27512526216820832</c:v>
                </c:pt>
                <c:pt idx="2">
                  <c:v>0.24797441707340609</c:v>
                </c:pt>
                <c:pt idx="3">
                  <c:v>0.24284415498235806</c:v>
                </c:pt>
                <c:pt idx="4">
                  <c:v>0.23797783719583673</c:v>
                </c:pt>
                <c:pt idx="5">
                  <c:v>0.2344377599252985</c:v>
                </c:pt>
                <c:pt idx="6">
                  <c:v>0.23194509765284366</c:v>
                </c:pt>
                <c:pt idx="7">
                  <c:v>0.21858793165275128</c:v>
                </c:pt>
                <c:pt idx="8">
                  <c:v>0.21721333235141702</c:v>
                </c:pt>
                <c:pt idx="9">
                  <c:v>0.2199699055156169</c:v>
                </c:pt>
                <c:pt idx="10">
                  <c:v>0.2158068573165722</c:v>
                </c:pt>
                <c:pt idx="11">
                  <c:v>0.20876292814338845</c:v>
                </c:pt>
                <c:pt idx="12">
                  <c:v>0.21148899968622659</c:v>
                </c:pt>
                <c:pt idx="13">
                  <c:v>0.20477055890610452</c:v>
                </c:pt>
                <c:pt idx="14">
                  <c:v>0.19834639412518501</c:v>
                </c:pt>
                <c:pt idx="15">
                  <c:v>0.20100469910203145</c:v>
                </c:pt>
                <c:pt idx="16">
                  <c:v>0.1986323523272352</c:v>
                </c:pt>
                <c:pt idx="17">
                  <c:v>0.19117357097646126</c:v>
                </c:pt>
              </c:numCache>
            </c:numRef>
          </c:val>
          <c:smooth val="0"/>
          <c:extLst>
            <c:ext xmlns:c16="http://schemas.microsoft.com/office/drawing/2014/chart" uri="{C3380CC4-5D6E-409C-BE32-E72D297353CC}">
              <c16:uniqueId val="{00000013-DC10-4175-A090-888A4C3185B2}"/>
            </c:ext>
          </c:extLst>
        </c:ser>
        <c:ser>
          <c:idx val="40"/>
          <c:order val="40"/>
          <c:tx>
            <c:strRef>
              <c:f>'Interest Revenue Rates'!$AQ$4:$AQ$7</c:f>
              <c:strCache>
                <c:ptCount val="1"/>
                <c:pt idx="0">
                  <c:v>202404 - NRP-S - Forecast</c:v>
                </c:pt>
              </c:strCache>
            </c:strRef>
          </c:tx>
          <c:spPr>
            <a:ln w="28575" cap="rnd">
              <a:solidFill>
                <a:schemeClr val="accent5">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Rates'!$AQ$8:$AQ$84</c:f>
              <c:numCache>
                <c:formatCode>General</c:formatCode>
                <c:ptCount val="76"/>
                <c:pt idx="18">
                  <c:v>0.18857157966755103</c:v>
                </c:pt>
                <c:pt idx="19">
                  <c:v>0.18593100487820086</c:v>
                </c:pt>
                <c:pt idx="20">
                  <c:v>0.1839722570470958</c:v>
                </c:pt>
                <c:pt idx="21">
                  <c:v>0.18251293933873797</c:v>
                </c:pt>
                <c:pt idx="22">
                  <c:v>0.18142498186576272</c:v>
                </c:pt>
                <c:pt idx="23">
                  <c:v>0.18061671503995022</c:v>
                </c:pt>
              </c:numCache>
            </c:numRef>
          </c:val>
          <c:smooth val="0"/>
          <c:extLst>
            <c:ext xmlns:c16="http://schemas.microsoft.com/office/drawing/2014/chart" uri="{C3380CC4-5D6E-409C-BE32-E72D297353CC}">
              <c16:uniqueId val="{00000014-DC10-4175-A090-888A4C3185B2}"/>
            </c:ext>
          </c:extLst>
        </c:ser>
        <c:ser>
          <c:idx val="41"/>
          <c:order val="41"/>
          <c:tx>
            <c:strRef>
              <c:f>'Interest Revenue Rates'!$AR$4:$AR$7</c:f>
              <c:strCache>
                <c:ptCount val="1"/>
                <c:pt idx="0">
                  <c:v>202405 - NON PRIME - Actual</c:v>
                </c:pt>
              </c:strCache>
            </c:strRef>
          </c:tx>
          <c:spPr>
            <a:ln w="28575" cap="rnd">
              <a:solidFill>
                <a:schemeClr val="accent6">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Rates'!$AR$8:$AR$84</c:f>
              <c:numCache>
                <c:formatCode>General</c:formatCode>
                <c:ptCount val="76"/>
                <c:pt idx="0">
                  <c:v>2.143253423904917</c:v>
                </c:pt>
                <c:pt idx="1">
                  <c:v>0.4455094563910118</c:v>
                </c:pt>
                <c:pt idx="2">
                  <c:v>0.43271362507560918</c:v>
                </c:pt>
                <c:pt idx="3">
                  <c:v>0.41717388699567404</c:v>
                </c:pt>
                <c:pt idx="4">
                  <c:v>0.39904643205184576</c:v>
                </c:pt>
                <c:pt idx="5">
                  <c:v>0.38546887572311311</c:v>
                </c:pt>
                <c:pt idx="6">
                  <c:v>0.37384903798882252</c:v>
                </c:pt>
                <c:pt idx="7">
                  <c:v>0.32973955368484081</c:v>
                </c:pt>
                <c:pt idx="8">
                  <c:v>0.33968269530881678</c:v>
                </c:pt>
                <c:pt idx="9">
                  <c:v>0.32885731475638486</c:v>
                </c:pt>
                <c:pt idx="10">
                  <c:v>0.29846860508645223</c:v>
                </c:pt>
                <c:pt idx="11">
                  <c:v>0.30982999259987737</c:v>
                </c:pt>
                <c:pt idx="12">
                  <c:v>0.29205584948277374</c:v>
                </c:pt>
                <c:pt idx="13">
                  <c:v>0.27602659741417124</c:v>
                </c:pt>
                <c:pt idx="14">
                  <c:v>0.29739093023957269</c:v>
                </c:pt>
                <c:pt idx="15">
                  <c:v>0.27547221090612151</c:v>
                </c:pt>
                <c:pt idx="16">
                  <c:v>0.26155050409089076</c:v>
                </c:pt>
              </c:numCache>
            </c:numRef>
          </c:val>
          <c:smooth val="0"/>
          <c:extLst>
            <c:ext xmlns:c16="http://schemas.microsoft.com/office/drawing/2014/chart" uri="{C3380CC4-5D6E-409C-BE32-E72D297353CC}">
              <c16:uniqueId val="{00000015-DC10-4175-A090-888A4C3185B2}"/>
            </c:ext>
          </c:extLst>
        </c:ser>
        <c:ser>
          <c:idx val="42"/>
          <c:order val="42"/>
          <c:tx>
            <c:strRef>
              <c:f>'Interest Revenue Rates'!$AS$4:$AS$7</c:f>
              <c:strCache>
                <c:ptCount val="1"/>
                <c:pt idx="0">
                  <c:v>202405 - NON PRIME - Forecast</c:v>
                </c:pt>
              </c:strCache>
            </c:strRef>
          </c:tx>
          <c:spPr>
            <a:ln w="28575" cap="rnd">
              <a:solidFill>
                <a:schemeClr val="accent1">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Rates'!$AS$8:$AS$84</c:f>
              <c:numCache>
                <c:formatCode>General</c:formatCode>
                <c:ptCount val="76"/>
                <c:pt idx="17">
                  <c:v>0.2453333074307337</c:v>
                </c:pt>
                <c:pt idx="18">
                  <c:v>0.23921837897391987</c:v>
                </c:pt>
                <c:pt idx="19">
                  <c:v>0.23488854759759117</c:v>
                </c:pt>
                <c:pt idx="20">
                  <c:v>0.23182727510798609</c:v>
                </c:pt>
                <c:pt idx="21">
                  <c:v>0.22968234582544467</c:v>
                </c:pt>
                <c:pt idx="22">
                  <c:v>0.22820833696505569</c:v>
                </c:pt>
              </c:numCache>
            </c:numRef>
          </c:val>
          <c:smooth val="0"/>
          <c:extLst>
            <c:ext xmlns:c16="http://schemas.microsoft.com/office/drawing/2014/chart" uri="{C3380CC4-5D6E-409C-BE32-E72D297353CC}">
              <c16:uniqueId val="{00000016-DC10-4175-A090-888A4C3185B2}"/>
            </c:ext>
          </c:extLst>
        </c:ser>
        <c:ser>
          <c:idx val="43"/>
          <c:order val="43"/>
          <c:tx>
            <c:strRef>
              <c:f>'Interest Revenue Rates'!$AT$4:$AT$7</c:f>
              <c:strCache>
                <c:ptCount val="1"/>
                <c:pt idx="0">
                  <c:v>202405 - NRP-L - Actual</c:v>
                </c:pt>
              </c:strCache>
            </c:strRef>
          </c:tx>
          <c:spPr>
            <a:ln w="28575" cap="rnd">
              <a:solidFill>
                <a:schemeClr val="accent2">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Rates'!$AT$8:$AT$84</c:f>
              <c:numCache>
                <c:formatCode>General</c:formatCode>
                <c:ptCount val="76"/>
                <c:pt idx="0">
                  <c:v>0.75107482536693526</c:v>
                </c:pt>
                <c:pt idx="1">
                  <c:v>0.19549953883178847</c:v>
                </c:pt>
                <c:pt idx="2">
                  <c:v>0.19057806538807262</c:v>
                </c:pt>
                <c:pt idx="3">
                  <c:v>0.18995475017404442</c:v>
                </c:pt>
                <c:pt idx="4">
                  <c:v>0.18499928111399075</c:v>
                </c:pt>
                <c:pt idx="5">
                  <c:v>0.18492851739973543</c:v>
                </c:pt>
                <c:pt idx="6">
                  <c:v>0.18819496520852663</c:v>
                </c:pt>
                <c:pt idx="7">
                  <c:v>0.19163847596813263</c:v>
                </c:pt>
                <c:pt idx="8">
                  <c:v>0.18924119732528785</c:v>
                </c:pt>
                <c:pt idx="9">
                  <c:v>0.19029692601470841</c:v>
                </c:pt>
                <c:pt idx="10">
                  <c:v>0.18397606267157127</c:v>
                </c:pt>
                <c:pt idx="11">
                  <c:v>0.18126000737410067</c:v>
                </c:pt>
                <c:pt idx="12">
                  <c:v>0.17785901997807846</c:v>
                </c:pt>
                <c:pt idx="13">
                  <c:v>0.16941057320741273</c:v>
                </c:pt>
                <c:pt idx="14">
                  <c:v>0.15856518904057834</c:v>
                </c:pt>
                <c:pt idx="15">
                  <c:v>0.15668937714580036</c:v>
                </c:pt>
                <c:pt idx="16">
                  <c:v>0.14720486320026555</c:v>
                </c:pt>
              </c:numCache>
            </c:numRef>
          </c:val>
          <c:smooth val="0"/>
          <c:extLst>
            <c:ext xmlns:c16="http://schemas.microsoft.com/office/drawing/2014/chart" uri="{C3380CC4-5D6E-409C-BE32-E72D297353CC}">
              <c16:uniqueId val="{00000017-DC10-4175-A090-888A4C3185B2}"/>
            </c:ext>
          </c:extLst>
        </c:ser>
        <c:ser>
          <c:idx val="44"/>
          <c:order val="44"/>
          <c:tx>
            <c:strRef>
              <c:f>'Interest Revenue Rates'!$AU$4:$AU$7</c:f>
              <c:strCache>
                <c:ptCount val="1"/>
                <c:pt idx="0">
                  <c:v>202405 - NRP-L - Forecast</c:v>
                </c:pt>
              </c:strCache>
            </c:strRef>
          </c:tx>
          <c:spPr>
            <a:ln w="28575" cap="rnd">
              <a:solidFill>
                <a:schemeClr val="accent3">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Rates'!$AU$8:$AU$84</c:f>
              <c:numCache>
                <c:formatCode>General</c:formatCode>
                <c:ptCount val="76"/>
                <c:pt idx="17">
                  <c:v>0.15475240831751433</c:v>
                </c:pt>
                <c:pt idx="18">
                  <c:v>0.14938186633323991</c:v>
                </c:pt>
                <c:pt idx="19">
                  <c:v>0.14537158749603629</c:v>
                </c:pt>
                <c:pt idx="20">
                  <c:v>0.14234573667535882</c:v>
                </c:pt>
                <c:pt idx="21">
                  <c:v>0.14004533072207773</c:v>
                </c:pt>
                <c:pt idx="22">
                  <c:v>0.13828788508864279</c:v>
                </c:pt>
              </c:numCache>
            </c:numRef>
          </c:val>
          <c:smooth val="0"/>
          <c:extLst>
            <c:ext xmlns:c16="http://schemas.microsoft.com/office/drawing/2014/chart" uri="{C3380CC4-5D6E-409C-BE32-E72D297353CC}">
              <c16:uniqueId val="{00000018-DC10-4175-A090-888A4C3185B2}"/>
            </c:ext>
          </c:extLst>
        </c:ser>
        <c:ser>
          <c:idx val="45"/>
          <c:order val="45"/>
          <c:tx>
            <c:strRef>
              <c:f>'Interest Revenue Rates'!$AV$4:$AV$7</c:f>
              <c:strCache>
                <c:ptCount val="1"/>
                <c:pt idx="0">
                  <c:v>202405 - NRP-M - Actual</c:v>
                </c:pt>
              </c:strCache>
            </c:strRef>
          </c:tx>
          <c:spPr>
            <a:ln w="28575" cap="rnd">
              <a:solidFill>
                <a:schemeClr val="accent4">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Rates'!$AV$8:$AV$84</c:f>
              <c:numCache>
                <c:formatCode>General</c:formatCode>
                <c:ptCount val="76"/>
                <c:pt idx="0">
                  <c:v>0.71980419582991373</c:v>
                </c:pt>
                <c:pt idx="1">
                  <c:v>0.20698909238196284</c:v>
                </c:pt>
                <c:pt idx="2">
                  <c:v>0.20533516288542097</c:v>
                </c:pt>
                <c:pt idx="3">
                  <c:v>0.20240334931225035</c:v>
                </c:pt>
                <c:pt idx="4">
                  <c:v>0.20027273976866194</c:v>
                </c:pt>
                <c:pt idx="5">
                  <c:v>0.20016813967827618</c:v>
                </c:pt>
                <c:pt idx="6">
                  <c:v>0.19727831511242797</c:v>
                </c:pt>
                <c:pt idx="7">
                  <c:v>0.18866549612558772</c:v>
                </c:pt>
                <c:pt idx="8">
                  <c:v>0.19130365064052529</c:v>
                </c:pt>
                <c:pt idx="9">
                  <c:v>0.18659314757613105</c:v>
                </c:pt>
                <c:pt idx="10">
                  <c:v>0.1866940429522245</c:v>
                </c:pt>
                <c:pt idx="11">
                  <c:v>0.18876555030514894</c:v>
                </c:pt>
                <c:pt idx="12">
                  <c:v>0.18723995877945118</c:v>
                </c:pt>
                <c:pt idx="13">
                  <c:v>0.18154068564286943</c:v>
                </c:pt>
                <c:pt idx="14">
                  <c:v>0.18159317094488411</c:v>
                </c:pt>
                <c:pt idx="15">
                  <c:v>0.17732911295686224</c:v>
                </c:pt>
                <c:pt idx="16">
                  <c:v>0.17320078760680507</c:v>
                </c:pt>
              </c:numCache>
            </c:numRef>
          </c:val>
          <c:smooth val="0"/>
          <c:extLst>
            <c:ext xmlns:c16="http://schemas.microsoft.com/office/drawing/2014/chart" uri="{C3380CC4-5D6E-409C-BE32-E72D297353CC}">
              <c16:uniqueId val="{00000019-DC10-4175-A090-888A4C3185B2}"/>
            </c:ext>
          </c:extLst>
        </c:ser>
        <c:ser>
          <c:idx val="46"/>
          <c:order val="46"/>
          <c:tx>
            <c:strRef>
              <c:f>'Interest Revenue Rates'!$AW$4:$AW$7</c:f>
              <c:strCache>
                <c:ptCount val="1"/>
                <c:pt idx="0">
                  <c:v>202405 - NRP-M - Forecast</c:v>
                </c:pt>
              </c:strCache>
            </c:strRef>
          </c:tx>
          <c:spPr>
            <a:ln w="28575" cap="rnd">
              <a:solidFill>
                <a:schemeClr val="accent5">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Rates'!$AW$8:$AW$84</c:f>
              <c:numCache>
                <c:formatCode>General</c:formatCode>
                <c:ptCount val="76"/>
                <c:pt idx="17">
                  <c:v>0.17363818309577078</c:v>
                </c:pt>
                <c:pt idx="18">
                  <c:v>0.17149839517755158</c:v>
                </c:pt>
                <c:pt idx="19">
                  <c:v>0.16992505169953406</c:v>
                </c:pt>
                <c:pt idx="20">
                  <c:v>0.16875923069459803</c:v>
                </c:pt>
                <c:pt idx="21">
                  <c:v>0.16789180680778865</c:v>
                </c:pt>
                <c:pt idx="22">
                  <c:v>0.16724617356845459</c:v>
                </c:pt>
              </c:numCache>
            </c:numRef>
          </c:val>
          <c:smooth val="0"/>
          <c:extLst>
            <c:ext xmlns:c16="http://schemas.microsoft.com/office/drawing/2014/chart" uri="{C3380CC4-5D6E-409C-BE32-E72D297353CC}">
              <c16:uniqueId val="{0000001A-DC10-4175-A090-888A4C3185B2}"/>
            </c:ext>
          </c:extLst>
        </c:ser>
        <c:ser>
          <c:idx val="47"/>
          <c:order val="47"/>
          <c:tx>
            <c:strRef>
              <c:f>'Interest Revenue Rates'!$AX$4:$AX$7</c:f>
              <c:strCache>
                <c:ptCount val="1"/>
                <c:pt idx="0">
                  <c:v>202405 - NRP-S - Actual</c:v>
                </c:pt>
              </c:strCache>
            </c:strRef>
          </c:tx>
          <c:spPr>
            <a:ln w="28575" cap="rnd">
              <a:solidFill>
                <a:schemeClr val="accent6">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Rates'!$AX$8:$AX$84</c:f>
              <c:numCache>
                <c:formatCode>General</c:formatCode>
                <c:ptCount val="76"/>
                <c:pt idx="0">
                  <c:v>0.7430587449910776</c:v>
                </c:pt>
                <c:pt idx="1">
                  <c:v>0.25621136218671359</c:v>
                </c:pt>
                <c:pt idx="2">
                  <c:v>0.25252634319407935</c:v>
                </c:pt>
                <c:pt idx="3">
                  <c:v>0.24927326473795991</c:v>
                </c:pt>
                <c:pt idx="4">
                  <c:v>0.2448753100665598</c:v>
                </c:pt>
                <c:pt idx="5">
                  <c:v>0.24148206483228402</c:v>
                </c:pt>
                <c:pt idx="6">
                  <c:v>0.23760241502028953</c:v>
                </c:pt>
                <c:pt idx="7">
                  <c:v>0.22002336651700555</c:v>
                </c:pt>
                <c:pt idx="8">
                  <c:v>0.22596452935209163</c:v>
                </c:pt>
                <c:pt idx="9">
                  <c:v>0.2282175260020356</c:v>
                </c:pt>
                <c:pt idx="10">
                  <c:v>0.21314855570942456</c:v>
                </c:pt>
                <c:pt idx="11">
                  <c:v>0.21803838809163203</c:v>
                </c:pt>
                <c:pt idx="12">
                  <c:v>0.21368030197529386</c:v>
                </c:pt>
                <c:pt idx="13">
                  <c:v>0.20788362743214037</c:v>
                </c:pt>
                <c:pt idx="14">
                  <c:v>0.20816144794032013</c:v>
                </c:pt>
                <c:pt idx="15">
                  <c:v>0.2047395945948712</c:v>
                </c:pt>
                <c:pt idx="16">
                  <c:v>0.1997652714185526</c:v>
                </c:pt>
              </c:numCache>
            </c:numRef>
          </c:val>
          <c:smooth val="0"/>
          <c:extLst>
            <c:ext xmlns:c16="http://schemas.microsoft.com/office/drawing/2014/chart" uri="{C3380CC4-5D6E-409C-BE32-E72D297353CC}">
              <c16:uniqueId val="{0000001B-DC10-4175-A090-888A4C3185B2}"/>
            </c:ext>
          </c:extLst>
        </c:ser>
        <c:ser>
          <c:idx val="48"/>
          <c:order val="48"/>
          <c:tx>
            <c:strRef>
              <c:f>'Interest Revenue Rates'!$AY$4:$AY$7</c:f>
              <c:strCache>
                <c:ptCount val="1"/>
                <c:pt idx="0">
                  <c:v>202405 - NRP-S - Forecast</c:v>
                </c:pt>
              </c:strCache>
            </c:strRef>
          </c:tx>
          <c:spPr>
            <a:ln w="28575" cap="rnd">
              <a:solidFill>
                <a:schemeClr val="accent1">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Rates'!$AY$8:$AY$84</c:f>
              <c:numCache>
                <c:formatCode>General</c:formatCode>
                <c:ptCount val="76"/>
                <c:pt idx="17">
                  <c:v>0.19553313602274697</c:v>
                </c:pt>
                <c:pt idx="18">
                  <c:v>0.19320768426048496</c:v>
                </c:pt>
                <c:pt idx="19">
                  <c:v>0.19154265901954814</c:v>
                </c:pt>
                <c:pt idx="20">
                  <c:v>0.19034853664849602</c:v>
                </c:pt>
                <c:pt idx="21">
                  <c:v>0.18949584463239008</c:v>
                </c:pt>
                <c:pt idx="22">
                  <c:v>0.18889418701705307</c:v>
                </c:pt>
              </c:numCache>
            </c:numRef>
          </c:val>
          <c:smooth val="0"/>
          <c:extLst>
            <c:ext xmlns:c16="http://schemas.microsoft.com/office/drawing/2014/chart" uri="{C3380CC4-5D6E-409C-BE32-E72D297353CC}">
              <c16:uniqueId val="{0000001C-DC10-4175-A090-888A4C3185B2}"/>
            </c:ext>
          </c:extLst>
        </c:ser>
        <c:ser>
          <c:idx val="49"/>
          <c:order val="49"/>
          <c:tx>
            <c:strRef>
              <c:f>'Interest Revenue Rates'!$AZ$4:$AZ$7</c:f>
              <c:strCache>
                <c:ptCount val="1"/>
                <c:pt idx="0">
                  <c:v>202405 - PRIME - Actual</c:v>
                </c:pt>
              </c:strCache>
            </c:strRef>
          </c:tx>
          <c:spPr>
            <a:ln w="28575" cap="rnd">
              <a:solidFill>
                <a:schemeClr val="accent2">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Rates'!$AZ$8:$AZ$84</c:f>
              <c:numCache>
                <c:formatCode>General</c:formatCode>
                <c:ptCount val="76"/>
                <c:pt idx="0">
                  <c:v>0</c:v>
                </c:pt>
                <c:pt idx="1">
                  <c:v>0.12406279428079871</c:v>
                </c:pt>
                <c:pt idx="2">
                  <c:v>0.12118088650004592</c:v>
                </c:pt>
                <c:pt idx="3">
                  <c:v>0.12115080179049267</c:v>
                </c:pt>
                <c:pt idx="4">
                  <c:v>0.12111840878076556</c:v>
                </c:pt>
                <c:pt idx="5">
                  <c:v>0.12106292638248431</c:v>
                </c:pt>
                <c:pt idx="6">
                  <c:v>0.13358987673867867</c:v>
                </c:pt>
                <c:pt idx="7">
                  <c:v>0.12189264804575882</c:v>
                </c:pt>
                <c:pt idx="8">
                  <c:v>0.12187156788061948</c:v>
                </c:pt>
                <c:pt idx="9">
                  <c:v>0.12187517370475946</c:v>
                </c:pt>
                <c:pt idx="10">
                  <c:v>0.12180847811465458</c:v>
                </c:pt>
                <c:pt idx="11">
                  <c:v>0.12178183166257994</c:v>
                </c:pt>
                <c:pt idx="12">
                  <c:v>0.12173365654863234</c:v>
                </c:pt>
                <c:pt idx="13">
                  <c:v>0.12168814798862003</c:v>
                </c:pt>
                <c:pt idx="14">
                  <c:v>0.12166391969143987</c:v>
                </c:pt>
                <c:pt idx="15">
                  <c:v>0.12161400265271481</c:v>
                </c:pt>
                <c:pt idx="16">
                  <c:v>0.12157173909057757</c:v>
                </c:pt>
              </c:numCache>
            </c:numRef>
          </c:val>
          <c:smooth val="0"/>
          <c:extLst>
            <c:ext xmlns:c16="http://schemas.microsoft.com/office/drawing/2014/chart" uri="{C3380CC4-5D6E-409C-BE32-E72D297353CC}">
              <c16:uniqueId val="{0000001D-DC10-4175-A090-888A4C3185B2}"/>
            </c:ext>
          </c:extLst>
        </c:ser>
        <c:ser>
          <c:idx val="50"/>
          <c:order val="50"/>
          <c:tx>
            <c:strRef>
              <c:f>'Interest Revenue Rates'!$BA$4:$BA$7</c:f>
              <c:strCache>
                <c:ptCount val="1"/>
                <c:pt idx="0">
                  <c:v>202405 - PRIME - Forecast</c:v>
                </c:pt>
              </c:strCache>
            </c:strRef>
          </c:tx>
          <c:spPr>
            <a:ln w="28575" cap="rnd">
              <a:solidFill>
                <a:schemeClr val="accent3">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Rates'!$BA$8:$BA$84</c:f>
              <c:numCache>
                <c:formatCode>General</c:formatCode>
                <c:ptCount val="76"/>
                <c:pt idx="17">
                  <c:v>0.12089744710415654</c:v>
                </c:pt>
                <c:pt idx="18">
                  <c:v>0.12085267816699936</c:v>
                </c:pt>
                <c:pt idx="19">
                  <c:v>0.12082626944152619</c:v>
                </c:pt>
                <c:pt idx="20">
                  <c:v>0.12081245507178448</c:v>
                </c:pt>
                <c:pt idx="21">
                  <c:v>0.1208073725364603</c:v>
                </c:pt>
                <c:pt idx="22">
                  <c:v>0.1208083820940761</c:v>
                </c:pt>
              </c:numCache>
            </c:numRef>
          </c:val>
          <c:smooth val="0"/>
          <c:extLst>
            <c:ext xmlns:c16="http://schemas.microsoft.com/office/drawing/2014/chart" uri="{C3380CC4-5D6E-409C-BE32-E72D297353CC}">
              <c16:uniqueId val="{0000001E-DC10-4175-A090-888A4C3185B2}"/>
            </c:ext>
          </c:extLst>
        </c:ser>
        <c:ser>
          <c:idx val="51"/>
          <c:order val="51"/>
          <c:tx>
            <c:strRef>
              <c:f>'Interest Revenue Rates'!$BB$4:$BB$7</c:f>
              <c:strCache>
                <c:ptCount val="1"/>
                <c:pt idx="0">
                  <c:v>202406 - NON PRIME - Actual</c:v>
                </c:pt>
              </c:strCache>
            </c:strRef>
          </c:tx>
          <c:spPr>
            <a:ln w="28575" cap="rnd">
              <a:solidFill>
                <a:schemeClr val="accent4">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Rates'!$BB$8:$BB$84</c:f>
              <c:numCache>
                <c:formatCode>General</c:formatCode>
                <c:ptCount val="76"/>
                <c:pt idx="0">
                  <c:v>53.319994281072383</c:v>
                </c:pt>
                <c:pt idx="1">
                  <c:v>0.44407546526396907</c:v>
                </c:pt>
                <c:pt idx="2">
                  <c:v>0.43364894652420394</c:v>
                </c:pt>
                <c:pt idx="3">
                  <c:v>0.42190962426724749</c:v>
                </c:pt>
                <c:pt idx="4">
                  <c:v>0.40666760277039621</c:v>
                </c:pt>
                <c:pt idx="5">
                  <c:v>0.39600837124663679</c:v>
                </c:pt>
                <c:pt idx="6">
                  <c:v>0.38081609830121665</c:v>
                </c:pt>
                <c:pt idx="7">
                  <c:v>0.34768280087413089</c:v>
                </c:pt>
                <c:pt idx="8">
                  <c:v>0.34733812177547713</c:v>
                </c:pt>
                <c:pt idx="9">
                  <c:v>0.32809325425431957</c:v>
                </c:pt>
                <c:pt idx="10">
                  <c:v>0.33581747627531494</c:v>
                </c:pt>
                <c:pt idx="11">
                  <c:v>0.31987600063124039</c:v>
                </c:pt>
                <c:pt idx="12">
                  <c:v>0.2991614152487922</c:v>
                </c:pt>
                <c:pt idx="13">
                  <c:v>0.31084855316911325</c:v>
                </c:pt>
                <c:pt idx="14">
                  <c:v>0.28782374905767111</c:v>
                </c:pt>
                <c:pt idx="15">
                  <c:v>0.28029870495213111</c:v>
                </c:pt>
              </c:numCache>
            </c:numRef>
          </c:val>
          <c:smooth val="0"/>
          <c:extLst>
            <c:ext xmlns:c16="http://schemas.microsoft.com/office/drawing/2014/chart" uri="{C3380CC4-5D6E-409C-BE32-E72D297353CC}">
              <c16:uniqueId val="{0000001F-DC10-4175-A090-888A4C3185B2}"/>
            </c:ext>
          </c:extLst>
        </c:ser>
        <c:ser>
          <c:idx val="52"/>
          <c:order val="52"/>
          <c:tx>
            <c:strRef>
              <c:f>'Interest Revenue Rates'!$BC$4:$BC$7</c:f>
              <c:strCache>
                <c:ptCount val="1"/>
                <c:pt idx="0">
                  <c:v>202406 - NON PRIME - Forecast</c:v>
                </c:pt>
              </c:strCache>
            </c:strRef>
          </c:tx>
          <c:spPr>
            <a:ln w="28575" cap="rnd">
              <a:solidFill>
                <a:schemeClr val="accent5">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Rates'!$BC$8:$BC$84</c:f>
              <c:numCache>
                <c:formatCode>General</c:formatCode>
                <c:ptCount val="76"/>
                <c:pt idx="16">
                  <c:v>0.26463992083808047</c:v>
                </c:pt>
                <c:pt idx="17">
                  <c:v>0.25837143007189767</c:v>
                </c:pt>
                <c:pt idx="18">
                  <c:v>0.25406601121818517</c:v>
                </c:pt>
                <c:pt idx="19">
                  <c:v>0.25111753524813174</c:v>
                </c:pt>
                <c:pt idx="20">
                  <c:v>0.24912478405170776</c:v>
                </c:pt>
                <c:pt idx="21">
                  <c:v>0.24781548291403052</c:v>
                </c:pt>
              </c:numCache>
            </c:numRef>
          </c:val>
          <c:smooth val="0"/>
          <c:extLst>
            <c:ext xmlns:c16="http://schemas.microsoft.com/office/drawing/2014/chart" uri="{C3380CC4-5D6E-409C-BE32-E72D297353CC}">
              <c16:uniqueId val="{00000020-DC10-4175-A090-888A4C3185B2}"/>
            </c:ext>
          </c:extLst>
        </c:ser>
        <c:ser>
          <c:idx val="53"/>
          <c:order val="53"/>
          <c:tx>
            <c:strRef>
              <c:f>'Interest Revenue Rates'!$BD$4:$BD$7</c:f>
              <c:strCache>
                <c:ptCount val="1"/>
                <c:pt idx="0">
                  <c:v>202406 - NRP-L - Actual</c:v>
                </c:pt>
              </c:strCache>
            </c:strRef>
          </c:tx>
          <c:spPr>
            <a:ln w="28575" cap="rnd">
              <a:solidFill>
                <a:schemeClr val="accent6">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Rates'!$BD$8:$BD$84</c:f>
              <c:numCache>
                <c:formatCode>General</c:formatCode>
                <c:ptCount val="76"/>
                <c:pt idx="0">
                  <c:v>0</c:v>
                </c:pt>
                <c:pt idx="1">
                  <c:v>0.19291372812254712</c:v>
                </c:pt>
                <c:pt idx="2">
                  <c:v>0.19263061941910556</c:v>
                </c:pt>
                <c:pt idx="3">
                  <c:v>0.18438066136075962</c:v>
                </c:pt>
                <c:pt idx="4">
                  <c:v>0.18225489006059731</c:v>
                </c:pt>
                <c:pt idx="5">
                  <c:v>0.18430326862807034</c:v>
                </c:pt>
                <c:pt idx="6">
                  <c:v>0.18317949560540417</c:v>
                </c:pt>
                <c:pt idx="7">
                  <c:v>0.16427510479498089</c:v>
                </c:pt>
                <c:pt idx="8">
                  <c:v>0.17138592428408836</c:v>
                </c:pt>
                <c:pt idx="9">
                  <c:v>0.17224564483939067</c:v>
                </c:pt>
                <c:pt idx="10">
                  <c:v>0.17840667192558493</c:v>
                </c:pt>
                <c:pt idx="11">
                  <c:v>0.18180851096897149</c:v>
                </c:pt>
                <c:pt idx="12">
                  <c:v>0.18706287988908915</c:v>
                </c:pt>
                <c:pt idx="13">
                  <c:v>0.18276637646967764</c:v>
                </c:pt>
                <c:pt idx="14">
                  <c:v>0.18272770198486321</c:v>
                </c:pt>
                <c:pt idx="15">
                  <c:v>0.17820858832631437</c:v>
                </c:pt>
              </c:numCache>
            </c:numRef>
          </c:val>
          <c:smooth val="0"/>
          <c:extLst>
            <c:ext xmlns:c16="http://schemas.microsoft.com/office/drawing/2014/chart" uri="{C3380CC4-5D6E-409C-BE32-E72D297353CC}">
              <c16:uniqueId val="{00000021-DC10-4175-A090-888A4C3185B2}"/>
            </c:ext>
          </c:extLst>
        </c:ser>
        <c:ser>
          <c:idx val="54"/>
          <c:order val="54"/>
          <c:tx>
            <c:strRef>
              <c:f>'Interest Revenue Rates'!$BE$4:$BE$7</c:f>
              <c:strCache>
                <c:ptCount val="1"/>
                <c:pt idx="0">
                  <c:v>202406 - NRP-L - Forecast</c:v>
                </c:pt>
              </c:strCache>
            </c:strRef>
          </c:tx>
          <c:spPr>
            <a:ln w="28575" cap="rnd">
              <a:solidFill>
                <a:schemeClr val="accent1"/>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Rates'!$BE$8:$BE$84</c:f>
              <c:numCache>
                <c:formatCode>General</c:formatCode>
                <c:ptCount val="76"/>
                <c:pt idx="16">
                  <c:v>0.18109268837070699</c:v>
                </c:pt>
                <c:pt idx="17">
                  <c:v>0.18051921146822017</c:v>
                </c:pt>
                <c:pt idx="18">
                  <c:v>0.1800778917022198</c:v>
                </c:pt>
                <c:pt idx="19">
                  <c:v>0.17973225127246803</c:v>
                </c:pt>
                <c:pt idx="20">
                  <c:v>0.17945744342202166</c:v>
                </c:pt>
                <c:pt idx="21">
                  <c:v>0.17923609283825268</c:v>
                </c:pt>
              </c:numCache>
            </c:numRef>
          </c:val>
          <c:smooth val="0"/>
          <c:extLst>
            <c:ext xmlns:c16="http://schemas.microsoft.com/office/drawing/2014/chart" uri="{C3380CC4-5D6E-409C-BE32-E72D297353CC}">
              <c16:uniqueId val="{00000022-DC10-4175-A090-888A4C3185B2}"/>
            </c:ext>
          </c:extLst>
        </c:ser>
        <c:ser>
          <c:idx val="55"/>
          <c:order val="55"/>
          <c:tx>
            <c:strRef>
              <c:f>'Interest Revenue Rates'!$BF$4:$BF$7</c:f>
              <c:strCache>
                <c:ptCount val="1"/>
                <c:pt idx="0">
                  <c:v>202406 - NRP-M - Actual</c:v>
                </c:pt>
              </c:strCache>
            </c:strRef>
          </c:tx>
          <c:spPr>
            <a:ln w="28575" cap="rnd">
              <a:solidFill>
                <a:schemeClr val="accent2"/>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Rates'!$BF$8:$BF$84</c:f>
              <c:numCache>
                <c:formatCode>General</c:formatCode>
                <c:ptCount val="76"/>
                <c:pt idx="0">
                  <c:v>0</c:v>
                </c:pt>
                <c:pt idx="1">
                  <c:v>0.2084514889621866</c:v>
                </c:pt>
                <c:pt idx="2">
                  <c:v>0.20652110239733654</c:v>
                </c:pt>
                <c:pt idx="3">
                  <c:v>0.20368126431251438</c:v>
                </c:pt>
                <c:pt idx="4">
                  <c:v>0.20254051413278454</c:v>
                </c:pt>
                <c:pt idx="5">
                  <c:v>0.20205364096807416</c:v>
                </c:pt>
                <c:pt idx="6">
                  <c:v>0.19930502262908018</c:v>
                </c:pt>
                <c:pt idx="7">
                  <c:v>0.19227415780907289</c:v>
                </c:pt>
                <c:pt idx="8">
                  <c:v>0.19204966687631239</c:v>
                </c:pt>
                <c:pt idx="9">
                  <c:v>0.19097474630037203</c:v>
                </c:pt>
                <c:pt idx="10">
                  <c:v>0.18855434429088253</c:v>
                </c:pt>
                <c:pt idx="11">
                  <c:v>0.18754698815634596</c:v>
                </c:pt>
                <c:pt idx="12">
                  <c:v>0.17798603136580729</c:v>
                </c:pt>
                <c:pt idx="13">
                  <c:v>0.18059923684468926</c:v>
                </c:pt>
                <c:pt idx="14">
                  <c:v>0.17588118123660845</c:v>
                </c:pt>
                <c:pt idx="15">
                  <c:v>0.17181944356966214</c:v>
                </c:pt>
              </c:numCache>
            </c:numRef>
          </c:val>
          <c:smooth val="0"/>
          <c:extLst>
            <c:ext xmlns:c16="http://schemas.microsoft.com/office/drawing/2014/chart" uri="{C3380CC4-5D6E-409C-BE32-E72D297353CC}">
              <c16:uniqueId val="{00000023-DC10-4175-A090-888A4C3185B2}"/>
            </c:ext>
          </c:extLst>
        </c:ser>
        <c:ser>
          <c:idx val="56"/>
          <c:order val="56"/>
          <c:tx>
            <c:strRef>
              <c:f>'Interest Revenue Rates'!$BG$4:$BG$7</c:f>
              <c:strCache>
                <c:ptCount val="1"/>
                <c:pt idx="0">
                  <c:v>202406 - NRP-M - Forecast</c:v>
                </c:pt>
              </c:strCache>
            </c:strRef>
          </c:tx>
          <c:spPr>
            <a:ln w="28575" cap="rnd">
              <a:solidFill>
                <a:schemeClr val="accent3"/>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Rates'!$BG$8:$BG$84</c:f>
              <c:numCache>
                <c:formatCode>General</c:formatCode>
                <c:ptCount val="76"/>
                <c:pt idx="16">
                  <c:v>0.17047010804556545</c:v>
                </c:pt>
                <c:pt idx="17">
                  <c:v>0.1681167795192246</c:v>
                </c:pt>
                <c:pt idx="18">
                  <c:v>0.16645065843474044</c:v>
                </c:pt>
                <c:pt idx="19">
                  <c:v>0.16526409977326575</c:v>
                </c:pt>
                <c:pt idx="20">
                  <c:v>0.16441892065328406</c:v>
                </c:pt>
                <c:pt idx="21">
                  <c:v>0.16382080826591866</c:v>
                </c:pt>
              </c:numCache>
            </c:numRef>
          </c:val>
          <c:smooth val="0"/>
          <c:extLst>
            <c:ext xmlns:c16="http://schemas.microsoft.com/office/drawing/2014/chart" uri="{C3380CC4-5D6E-409C-BE32-E72D297353CC}">
              <c16:uniqueId val="{00000024-DC10-4175-A090-888A4C3185B2}"/>
            </c:ext>
          </c:extLst>
        </c:ser>
        <c:ser>
          <c:idx val="57"/>
          <c:order val="57"/>
          <c:tx>
            <c:strRef>
              <c:f>'Interest Revenue Rates'!$BH$4:$BH$7</c:f>
              <c:strCache>
                <c:ptCount val="1"/>
                <c:pt idx="0">
                  <c:v>202406 - NRP-S - Actual</c:v>
                </c:pt>
              </c:strCache>
            </c:strRef>
          </c:tx>
          <c:spPr>
            <a:ln w="28575" cap="rnd">
              <a:solidFill>
                <a:schemeClr val="accent4"/>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Rates'!$BH$8:$BH$84</c:f>
              <c:numCache>
                <c:formatCode>General</c:formatCode>
                <c:ptCount val="76"/>
                <c:pt idx="0">
                  <c:v>145.14828180629138</c:v>
                </c:pt>
                <c:pt idx="1">
                  <c:v>0.25632560077119293</c:v>
                </c:pt>
                <c:pt idx="2">
                  <c:v>0.25293059059616518</c:v>
                </c:pt>
                <c:pt idx="3">
                  <c:v>0.25108830116773412</c:v>
                </c:pt>
                <c:pt idx="4">
                  <c:v>0.24838912855635184</c:v>
                </c:pt>
                <c:pt idx="5">
                  <c:v>0.24581207935774221</c:v>
                </c:pt>
                <c:pt idx="6">
                  <c:v>0.24302056759537094</c:v>
                </c:pt>
                <c:pt idx="7">
                  <c:v>0.22720315513018025</c:v>
                </c:pt>
                <c:pt idx="8">
                  <c:v>0.2276013814472426</c:v>
                </c:pt>
                <c:pt idx="9">
                  <c:v>0.22737006920054523</c:v>
                </c:pt>
                <c:pt idx="10">
                  <c:v>0.22421081105113033</c:v>
                </c:pt>
                <c:pt idx="11">
                  <c:v>0.21900918709821438</c:v>
                </c:pt>
                <c:pt idx="12">
                  <c:v>0.21091848371609218</c:v>
                </c:pt>
                <c:pt idx="13">
                  <c:v>0.21480975933725083</c:v>
                </c:pt>
                <c:pt idx="14">
                  <c:v>0.20963779838255564</c:v>
                </c:pt>
                <c:pt idx="15">
                  <c:v>0.20234682060205714</c:v>
                </c:pt>
              </c:numCache>
            </c:numRef>
          </c:val>
          <c:smooth val="0"/>
          <c:extLst>
            <c:ext xmlns:c16="http://schemas.microsoft.com/office/drawing/2014/chart" uri="{C3380CC4-5D6E-409C-BE32-E72D297353CC}">
              <c16:uniqueId val="{00000025-DC10-4175-A090-888A4C3185B2}"/>
            </c:ext>
          </c:extLst>
        </c:ser>
        <c:ser>
          <c:idx val="58"/>
          <c:order val="58"/>
          <c:tx>
            <c:strRef>
              <c:f>'Interest Revenue Rates'!$BI$4:$BI$7</c:f>
              <c:strCache>
                <c:ptCount val="1"/>
                <c:pt idx="0">
                  <c:v>202406 - NRP-S - Forecast</c:v>
                </c:pt>
              </c:strCache>
            </c:strRef>
          </c:tx>
          <c:spPr>
            <a:ln w="28575" cap="rnd">
              <a:solidFill>
                <a:schemeClr val="accent5"/>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Rates'!$BI$8:$BI$84</c:f>
              <c:numCache>
                <c:formatCode>General</c:formatCode>
                <c:ptCount val="76"/>
                <c:pt idx="16">
                  <c:v>0.19912132832711338</c:v>
                </c:pt>
                <c:pt idx="17">
                  <c:v>0.19612823234056564</c:v>
                </c:pt>
                <c:pt idx="18">
                  <c:v>0.19402575160594301</c:v>
                </c:pt>
                <c:pt idx="19">
                  <c:v>0.19254315705066255</c:v>
                </c:pt>
                <c:pt idx="20">
                  <c:v>0.19150055337583649</c:v>
                </c:pt>
                <c:pt idx="21">
                  <c:v>0.19077535397414147</c:v>
                </c:pt>
              </c:numCache>
            </c:numRef>
          </c:val>
          <c:smooth val="0"/>
          <c:extLst>
            <c:ext xmlns:c16="http://schemas.microsoft.com/office/drawing/2014/chart" uri="{C3380CC4-5D6E-409C-BE32-E72D297353CC}">
              <c16:uniqueId val="{00000026-DC10-4175-A090-888A4C3185B2}"/>
            </c:ext>
          </c:extLst>
        </c:ser>
        <c:ser>
          <c:idx val="59"/>
          <c:order val="59"/>
          <c:tx>
            <c:strRef>
              <c:f>'Interest Revenue Rates'!$BJ$4:$BJ$7</c:f>
              <c:strCache>
                <c:ptCount val="1"/>
                <c:pt idx="0">
                  <c:v>202407 - NON PRIME - Actual</c:v>
                </c:pt>
              </c:strCache>
            </c:strRef>
          </c:tx>
          <c:spPr>
            <a:ln w="28575" cap="rnd">
              <a:solidFill>
                <a:schemeClr val="accent6"/>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Rates'!$BJ$8:$BJ$84</c:f>
              <c:numCache>
                <c:formatCode>General</c:formatCode>
                <c:ptCount val="76"/>
                <c:pt idx="0">
                  <c:v>7.8565578021494353</c:v>
                </c:pt>
                <c:pt idx="1">
                  <c:v>0.4370982302104332</c:v>
                </c:pt>
                <c:pt idx="2">
                  <c:v>0.43180119959149482</c:v>
                </c:pt>
                <c:pt idx="3">
                  <c:v>0.41811225915028277</c:v>
                </c:pt>
                <c:pt idx="4">
                  <c:v>0.40191629852662492</c:v>
                </c:pt>
                <c:pt idx="5">
                  <c:v>0.38723483779417411</c:v>
                </c:pt>
                <c:pt idx="6">
                  <c:v>0.37773901281695843</c:v>
                </c:pt>
                <c:pt idx="7">
                  <c:v>0.34671402719060807</c:v>
                </c:pt>
                <c:pt idx="8">
                  <c:v>0.32957349049546758</c:v>
                </c:pt>
                <c:pt idx="9">
                  <c:v>0.33715000901691483</c:v>
                </c:pt>
                <c:pt idx="10">
                  <c:v>0.32315024000315767</c:v>
                </c:pt>
                <c:pt idx="11">
                  <c:v>0.30141431904596494</c:v>
                </c:pt>
                <c:pt idx="12">
                  <c:v>0.31952293430376627</c:v>
                </c:pt>
                <c:pt idx="13">
                  <c:v>0.301934551466707</c:v>
                </c:pt>
                <c:pt idx="14">
                  <c:v>0.28888758845499085</c:v>
                </c:pt>
              </c:numCache>
            </c:numRef>
          </c:val>
          <c:smooth val="0"/>
          <c:extLst>
            <c:ext xmlns:c16="http://schemas.microsoft.com/office/drawing/2014/chart" uri="{C3380CC4-5D6E-409C-BE32-E72D297353CC}">
              <c16:uniqueId val="{00000027-DC10-4175-A090-888A4C3185B2}"/>
            </c:ext>
          </c:extLst>
        </c:ser>
        <c:ser>
          <c:idx val="60"/>
          <c:order val="60"/>
          <c:tx>
            <c:strRef>
              <c:f>'Interest Revenue Rates'!$BK$4:$BK$7</c:f>
              <c:strCache>
                <c:ptCount val="1"/>
                <c:pt idx="0">
                  <c:v>202407 - NON PRIME - Forecast</c:v>
                </c:pt>
              </c:strCache>
            </c:strRef>
          </c:tx>
          <c:spPr>
            <a:ln w="28575" cap="rnd">
              <a:solidFill>
                <a:schemeClr val="accent1">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Rates'!$BK$8:$BK$84</c:f>
              <c:numCache>
                <c:formatCode>General</c:formatCode>
                <c:ptCount val="76"/>
                <c:pt idx="15">
                  <c:v>0.27349345002925529</c:v>
                </c:pt>
                <c:pt idx="16">
                  <c:v>0.26791559679550758</c:v>
                </c:pt>
                <c:pt idx="17">
                  <c:v>0.26425136684426864</c:v>
                </c:pt>
                <c:pt idx="18">
                  <c:v>0.26186452118304843</c:v>
                </c:pt>
                <c:pt idx="19">
                  <c:v>0.26034879838016045</c:v>
                </c:pt>
                <c:pt idx="20">
                  <c:v>0.25943719850526059</c:v>
                </c:pt>
              </c:numCache>
            </c:numRef>
          </c:val>
          <c:smooth val="0"/>
          <c:extLst>
            <c:ext xmlns:c16="http://schemas.microsoft.com/office/drawing/2014/chart" uri="{C3380CC4-5D6E-409C-BE32-E72D297353CC}">
              <c16:uniqueId val="{00000028-DC10-4175-A090-888A4C3185B2}"/>
            </c:ext>
          </c:extLst>
        </c:ser>
        <c:ser>
          <c:idx val="61"/>
          <c:order val="61"/>
          <c:tx>
            <c:strRef>
              <c:f>'Interest Revenue Rates'!$BL$4:$BL$7</c:f>
              <c:strCache>
                <c:ptCount val="1"/>
                <c:pt idx="0">
                  <c:v>202407 - NRP-L - Actual</c:v>
                </c:pt>
              </c:strCache>
            </c:strRef>
          </c:tx>
          <c:spPr>
            <a:ln w="28575" cap="rnd">
              <a:solidFill>
                <a:schemeClr val="accent2">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Rates'!$BL$8:$BL$84</c:f>
              <c:numCache>
                <c:formatCode>General</c:formatCode>
                <c:ptCount val="76"/>
                <c:pt idx="0">
                  <c:v>0</c:v>
                </c:pt>
                <c:pt idx="1">
                  <c:v>0.18532326267635171</c:v>
                </c:pt>
                <c:pt idx="2">
                  <c:v>0.18083861123207567</c:v>
                </c:pt>
                <c:pt idx="3">
                  <c:v>0.17542905642100332</c:v>
                </c:pt>
                <c:pt idx="4">
                  <c:v>0.17303040008842388</c:v>
                </c:pt>
                <c:pt idx="5">
                  <c:v>0.17421224257313345</c:v>
                </c:pt>
                <c:pt idx="6">
                  <c:v>0.17391285364975717</c:v>
                </c:pt>
                <c:pt idx="7">
                  <c:v>0.16733112040933365</c:v>
                </c:pt>
                <c:pt idx="8">
                  <c:v>0.16706417872249962</c:v>
                </c:pt>
                <c:pt idx="9">
                  <c:v>0.18186667075871593</c:v>
                </c:pt>
                <c:pt idx="10">
                  <c:v>0.18170027136929345</c:v>
                </c:pt>
                <c:pt idx="11">
                  <c:v>0.17802983015580176</c:v>
                </c:pt>
                <c:pt idx="12">
                  <c:v>0.17325282233922704</c:v>
                </c:pt>
                <c:pt idx="13">
                  <c:v>0.17612634012183984</c:v>
                </c:pt>
                <c:pt idx="14">
                  <c:v>0.1690156726803892</c:v>
                </c:pt>
              </c:numCache>
            </c:numRef>
          </c:val>
          <c:smooth val="0"/>
          <c:extLst>
            <c:ext xmlns:c16="http://schemas.microsoft.com/office/drawing/2014/chart" uri="{C3380CC4-5D6E-409C-BE32-E72D297353CC}">
              <c16:uniqueId val="{00000029-DC10-4175-A090-888A4C3185B2}"/>
            </c:ext>
          </c:extLst>
        </c:ser>
        <c:ser>
          <c:idx val="62"/>
          <c:order val="62"/>
          <c:tx>
            <c:strRef>
              <c:f>'Interest Revenue Rates'!$BM$4:$BM$7</c:f>
              <c:strCache>
                <c:ptCount val="1"/>
                <c:pt idx="0">
                  <c:v>202407 - NRP-L - Forecast</c:v>
                </c:pt>
              </c:strCache>
            </c:strRef>
          </c:tx>
          <c:spPr>
            <a:ln w="28575" cap="rnd">
              <a:solidFill>
                <a:schemeClr val="accent3">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Rates'!$BM$8:$BM$84</c:f>
              <c:numCache>
                <c:formatCode>General</c:formatCode>
                <c:ptCount val="76"/>
                <c:pt idx="15">
                  <c:v>0.17532037324419</c:v>
                </c:pt>
                <c:pt idx="16">
                  <c:v>0.17341549885652421</c:v>
                </c:pt>
                <c:pt idx="17">
                  <c:v>0.17201591017065557</c:v>
                </c:pt>
                <c:pt idx="18">
                  <c:v>0.17096785422826438</c:v>
                </c:pt>
                <c:pt idx="19">
                  <c:v>0.17017070618012739</c:v>
                </c:pt>
                <c:pt idx="20">
                  <c:v>0.169556576964459</c:v>
                </c:pt>
              </c:numCache>
            </c:numRef>
          </c:val>
          <c:smooth val="0"/>
          <c:extLst>
            <c:ext xmlns:c16="http://schemas.microsoft.com/office/drawing/2014/chart" uri="{C3380CC4-5D6E-409C-BE32-E72D297353CC}">
              <c16:uniqueId val="{0000002A-DC10-4175-A090-888A4C3185B2}"/>
            </c:ext>
          </c:extLst>
        </c:ser>
        <c:ser>
          <c:idx val="63"/>
          <c:order val="63"/>
          <c:tx>
            <c:strRef>
              <c:f>'Interest Revenue Rates'!$BN$4:$BN$7</c:f>
              <c:strCache>
                <c:ptCount val="1"/>
                <c:pt idx="0">
                  <c:v>202407 - NRP-M - Actual</c:v>
                </c:pt>
              </c:strCache>
            </c:strRef>
          </c:tx>
          <c:spPr>
            <a:ln w="28575" cap="rnd">
              <a:solidFill>
                <a:schemeClr val="accent4">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Rates'!$BN$8:$BN$84</c:f>
              <c:numCache>
                <c:formatCode>General</c:formatCode>
                <c:ptCount val="76"/>
                <c:pt idx="0">
                  <c:v>19.566511836454879</c:v>
                </c:pt>
                <c:pt idx="1">
                  <c:v>0.20332712867668137</c:v>
                </c:pt>
                <c:pt idx="2">
                  <c:v>0.20613659402364473</c:v>
                </c:pt>
                <c:pt idx="3">
                  <c:v>0.20372262425692081</c:v>
                </c:pt>
                <c:pt idx="4">
                  <c:v>0.20208980212824551</c:v>
                </c:pt>
                <c:pt idx="5">
                  <c:v>0.19964956298734476</c:v>
                </c:pt>
                <c:pt idx="6">
                  <c:v>0.19810858663698297</c:v>
                </c:pt>
                <c:pt idx="7">
                  <c:v>0.19508718855543059</c:v>
                </c:pt>
                <c:pt idx="8">
                  <c:v>0.18900406064447994</c:v>
                </c:pt>
                <c:pt idx="9">
                  <c:v>0.18965679466127713</c:v>
                </c:pt>
                <c:pt idx="10">
                  <c:v>0.18529152040513111</c:v>
                </c:pt>
                <c:pt idx="11">
                  <c:v>0.18123516254809827</c:v>
                </c:pt>
                <c:pt idx="12">
                  <c:v>0.18152825993776656</c:v>
                </c:pt>
                <c:pt idx="13">
                  <c:v>0.17878509073019042</c:v>
                </c:pt>
                <c:pt idx="14">
                  <c:v>0.17581630002578733</c:v>
                </c:pt>
              </c:numCache>
            </c:numRef>
          </c:val>
          <c:smooth val="0"/>
          <c:extLst>
            <c:ext xmlns:c16="http://schemas.microsoft.com/office/drawing/2014/chart" uri="{C3380CC4-5D6E-409C-BE32-E72D297353CC}">
              <c16:uniqueId val="{0000002B-DC10-4175-A090-888A4C3185B2}"/>
            </c:ext>
          </c:extLst>
        </c:ser>
        <c:ser>
          <c:idx val="64"/>
          <c:order val="64"/>
          <c:tx>
            <c:strRef>
              <c:f>'Interest Revenue Rates'!$BO$4:$BO$7</c:f>
              <c:strCache>
                <c:ptCount val="1"/>
                <c:pt idx="0">
                  <c:v>202407 - NRP-M - Forecast</c:v>
                </c:pt>
              </c:strCache>
            </c:strRef>
          </c:tx>
          <c:spPr>
            <a:ln w="28575" cap="rnd">
              <a:solidFill>
                <a:schemeClr val="accent5">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Rates'!$BO$8:$BO$84</c:f>
              <c:numCache>
                <c:formatCode>General</c:formatCode>
                <c:ptCount val="76"/>
                <c:pt idx="15">
                  <c:v>0.17260568601138107</c:v>
                </c:pt>
                <c:pt idx="16">
                  <c:v>0.17098513639291735</c:v>
                </c:pt>
                <c:pt idx="17">
                  <c:v>0.16990437914442205</c:v>
                </c:pt>
                <c:pt idx="18">
                  <c:v>0.16918549939146241</c:v>
                </c:pt>
                <c:pt idx="19">
                  <c:v>0.16871462491435268</c:v>
                </c:pt>
                <c:pt idx="20">
                  <c:v>0.16841672572847305</c:v>
                </c:pt>
              </c:numCache>
            </c:numRef>
          </c:val>
          <c:smooth val="0"/>
          <c:extLst>
            <c:ext xmlns:c16="http://schemas.microsoft.com/office/drawing/2014/chart" uri="{C3380CC4-5D6E-409C-BE32-E72D297353CC}">
              <c16:uniqueId val="{0000002C-DC10-4175-A090-888A4C3185B2}"/>
            </c:ext>
          </c:extLst>
        </c:ser>
        <c:ser>
          <c:idx val="65"/>
          <c:order val="65"/>
          <c:tx>
            <c:strRef>
              <c:f>'Interest Revenue Rates'!$BP$4:$BP$7</c:f>
              <c:strCache>
                <c:ptCount val="1"/>
                <c:pt idx="0">
                  <c:v>202407 - NRP-S - Actual</c:v>
                </c:pt>
              </c:strCache>
            </c:strRef>
          </c:tx>
          <c:spPr>
            <a:ln w="28575" cap="rnd">
              <a:solidFill>
                <a:schemeClr val="accent6">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Rates'!$BP$8:$BP$84</c:f>
              <c:numCache>
                <c:formatCode>General</c:formatCode>
                <c:ptCount val="76"/>
                <c:pt idx="0">
                  <c:v>6.131663932852077</c:v>
                </c:pt>
                <c:pt idx="1">
                  <c:v>0.25384005135124621</c:v>
                </c:pt>
                <c:pt idx="2">
                  <c:v>0.254245669934824</c:v>
                </c:pt>
                <c:pt idx="3">
                  <c:v>0.24998360472843287</c:v>
                </c:pt>
                <c:pt idx="4">
                  <c:v>0.24904310123140716</c:v>
                </c:pt>
                <c:pt idx="5">
                  <c:v>0.24477445161648378</c:v>
                </c:pt>
                <c:pt idx="6">
                  <c:v>0.24079323365830935</c:v>
                </c:pt>
                <c:pt idx="7">
                  <c:v>0.22341852589288311</c:v>
                </c:pt>
                <c:pt idx="8">
                  <c:v>0.22053156348436664</c:v>
                </c:pt>
                <c:pt idx="9">
                  <c:v>0.22428394040271962</c:v>
                </c:pt>
                <c:pt idx="10">
                  <c:v>0.21775120272908133</c:v>
                </c:pt>
                <c:pt idx="11">
                  <c:v>0.22067425273508456</c:v>
                </c:pt>
                <c:pt idx="12">
                  <c:v>0.21702765762085643</c:v>
                </c:pt>
                <c:pt idx="13">
                  <c:v>0.21222322225806445</c:v>
                </c:pt>
                <c:pt idx="14">
                  <c:v>0.20660652762024662</c:v>
                </c:pt>
              </c:numCache>
            </c:numRef>
          </c:val>
          <c:smooth val="0"/>
          <c:extLst>
            <c:ext xmlns:c16="http://schemas.microsoft.com/office/drawing/2014/chart" uri="{C3380CC4-5D6E-409C-BE32-E72D297353CC}">
              <c16:uniqueId val="{0000002D-DC10-4175-A090-888A4C3185B2}"/>
            </c:ext>
          </c:extLst>
        </c:ser>
        <c:ser>
          <c:idx val="66"/>
          <c:order val="66"/>
          <c:tx>
            <c:strRef>
              <c:f>'Interest Revenue Rates'!$BQ$4:$BQ$7</c:f>
              <c:strCache>
                <c:ptCount val="1"/>
                <c:pt idx="0">
                  <c:v>202407 - NRP-S - Forecast</c:v>
                </c:pt>
              </c:strCache>
            </c:strRef>
          </c:tx>
          <c:spPr>
            <a:ln w="28575" cap="rnd">
              <a:solidFill>
                <a:schemeClr val="accent1">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Rates'!$BQ$8:$BQ$84</c:f>
              <c:numCache>
                <c:formatCode>General</c:formatCode>
                <c:ptCount val="76"/>
                <c:pt idx="15">
                  <c:v>0.20217778425871546</c:v>
                </c:pt>
                <c:pt idx="16">
                  <c:v>0.19981809185795871</c:v>
                </c:pt>
                <c:pt idx="17">
                  <c:v>0.19824123741848007</c:v>
                </c:pt>
                <c:pt idx="18">
                  <c:v>0.19718951101404242</c:v>
                </c:pt>
                <c:pt idx="19">
                  <c:v>0.19649791441461451</c:v>
                </c:pt>
                <c:pt idx="20">
                  <c:v>0.1960576921034286</c:v>
                </c:pt>
              </c:numCache>
            </c:numRef>
          </c:val>
          <c:smooth val="0"/>
          <c:extLst>
            <c:ext xmlns:c16="http://schemas.microsoft.com/office/drawing/2014/chart" uri="{C3380CC4-5D6E-409C-BE32-E72D297353CC}">
              <c16:uniqueId val="{0000002E-DC10-4175-A090-888A4C3185B2}"/>
            </c:ext>
          </c:extLst>
        </c:ser>
        <c:ser>
          <c:idx val="67"/>
          <c:order val="67"/>
          <c:tx>
            <c:strRef>
              <c:f>'Interest Revenue Rates'!$BR$4:$BR$7</c:f>
              <c:strCache>
                <c:ptCount val="1"/>
                <c:pt idx="0">
                  <c:v>202407 - PRIME - Actual</c:v>
                </c:pt>
              </c:strCache>
            </c:strRef>
          </c:tx>
          <c:spPr>
            <a:ln w="28575" cap="rnd">
              <a:solidFill>
                <a:schemeClr val="accent2">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Rates'!$BR$8:$BR$84</c:f>
              <c:numCache>
                <c:formatCode>General</c:formatCode>
                <c:ptCount val="76"/>
                <c:pt idx="0">
                  <c:v>0</c:v>
                </c:pt>
                <c:pt idx="1">
                  <c:v>0.1219242276750665</c:v>
                </c:pt>
                <c:pt idx="2">
                  <c:v>0.12189462241708945</c:v>
                </c:pt>
                <c:pt idx="3">
                  <c:v>0.12175771009239326</c:v>
                </c:pt>
                <c:pt idx="4">
                  <c:v>0.12173897704359248</c:v>
                </c:pt>
                <c:pt idx="5">
                  <c:v>0.12161094689201804</c:v>
                </c:pt>
                <c:pt idx="6">
                  <c:v>0.12149783567290731</c:v>
                </c:pt>
                <c:pt idx="7">
                  <c:v>0.12164196778995806</c:v>
                </c:pt>
                <c:pt idx="8">
                  <c:v>0.12134844323036731</c:v>
                </c:pt>
                <c:pt idx="9">
                  <c:v>0.12125615171077694</c:v>
                </c:pt>
                <c:pt idx="10">
                  <c:v>0.12105578138568479</c:v>
                </c:pt>
                <c:pt idx="11">
                  <c:v>0.12101185877096793</c:v>
                </c:pt>
                <c:pt idx="12">
                  <c:v>0.12074567658959308</c:v>
                </c:pt>
                <c:pt idx="13">
                  <c:v>0.12057225393768485</c:v>
                </c:pt>
                <c:pt idx="14">
                  <c:v>0.12045722818233748</c:v>
                </c:pt>
              </c:numCache>
            </c:numRef>
          </c:val>
          <c:smooth val="0"/>
          <c:extLst>
            <c:ext xmlns:c16="http://schemas.microsoft.com/office/drawing/2014/chart" uri="{C3380CC4-5D6E-409C-BE32-E72D297353CC}">
              <c16:uniqueId val="{0000002F-DC10-4175-A090-888A4C3185B2}"/>
            </c:ext>
          </c:extLst>
        </c:ser>
        <c:ser>
          <c:idx val="68"/>
          <c:order val="68"/>
          <c:tx>
            <c:strRef>
              <c:f>'Interest Revenue Rates'!$BS$4:$BS$7</c:f>
              <c:strCache>
                <c:ptCount val="1"/>
                <c:pt idx="0">
                  <c:v>202407 - PRIME - Forecast</c:v>
                </c:pt>
              </c:strCache>
            </c:strRef>
          </c:tx>
          <c:spPr>
            <a:ln w="28575" cap="rnd">
              <a:solidFill>
                <a:schemeClr val="accent3">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Rates'!$BS$8:$BS$84</c:f>
              <c:numCache>
                <c:formatCode>General</c:formatCode>
                <c:ptCount val="76"/>
                <c:pt idx="15">
                  <c:v>0.12039212702292365</c:v>
                </c:pt>
                <c:pt idx="16">
                  <c:v>0.12028316492524756</c:v>
                </c:pt>
                <c:pt idx="17">
                  <c:v>0.12020856425710527</c:v>
                </c:pt>
                <c:pt idx="18">
                  <c:v>0.12015719084862003</c:v>
                </c:pt>
                <c:pt idx="19">
                  <c:v>0.12012188524359022</c:v>
                </c:pt>
                <c:pt idx="20">
                  <c:v>0.12009790635093213</c:v>
                </c:pt>
              </c:numCache>
            </c:numRef>
          </c:val>
          <c:smooth val="0"/>
          <c:extLst>
            <c:ext xmlns:c16="http://schemas.microsoft.com/office/drawing/2014/chart" uri="{C3380CC4-5D6E-409C-BE32-E72D297353CC}">
              <c16:uniqueId val="{00000030-DC10-4175-A090-888A4C3185B2}"/>
            </c:ext>
          </c:extLst>
        </c:ser>
        <c:ser>
          <c:idx val="69"/>
          <c:order val="69"/>
          <c:tx>
            <c:strRef>
              <c:f>'Interest Revenue Rates'!$BT$4:$BT$7</c:f>
              <c:strCache>
                <c:ptCount val="1"/>
                <c:pt idx="0">
                  <c:v>202408 - NON PRIME - Actual</c:v>
                </c:pt>
              </c:strCache>
            </c:strRef>
          </c:tx>
          <c:spPr>
            <a:ln w="28575" cap="rnd">
              <a:solidFill>
                <a:schemeClr val="accent4">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Rates'!$BT$8:$BT$84</c:f>
              <c:numCache>
                <c:formatCode>General</c:formatCode>
                <c:ptCount val="76"/>
                <c:pt idx="0">
                  <c:v>11.326323229426881</c:v>
                </c:pt>
                <c:pt idx="1">
                  <c:v>0.46319001771444029</c:v>
                </c:pt>
                <c:pt idx="2">
                  <c:v>0.43694002606181276</c:v>
                </c:pt>
                <c:pt idx="3">
                  <c:v>0.42896945585709151</c:v>
                </c:pt>
                <c:pt idx="4">
                  <c:v>0.40919241400013018</c:v>
                </c:pt>
                <c:pt idx="5">
                  <c:v>0.4000173570620244</c:v>
                </c:pt>
                <c:pt idx="6">
                  <c:v>0.38785924198394739</c:v>
                </c:pt>
                <c:pt idx="7">
                  <c:v>0.34284396250186649</c:v>
                </c:pt>
                <c:pt idx="8">
                  <c:v>0.35041456193714049</c:v>
                </c:pt>
                <c:pt idx="9">
                  <c:v>0.32919073234053919</c:v>
                </c:pt>
                <c:pt idx="10">
                  <c:v>0.30616178616323542</c:v>
                </c:pt>
                <c:pt idx="11">
                  <c:v>0.31988259794951679</c:v>
                </c:pt>
                <c:pt idx="12">
                  <c:v>0.29706145967017084</c:v>
                </c:pt>
                <c:pt idx="13">
                  <c:v>0.27902552013048665</c:v>
                </c:pt>
              </c:numCache>
            </c:numRef>
          </c:val>
          <c:smooth val="0"/>
          <c:extLst>
            <c:ext xmlns:c16="http://schemas.microsoft.com/office/drawing/2014/chart" uri="{C3380CC4-5D6E-409C-BE32-E72D297353CC}">
              <c16:uniqueId val="{00000031-DC10-4175-A090-888A4C3185B2}"/>
            </c:ext>
          </c:extLst>
        </c:ser>
        <c:ser>
          <c:idx val="70"/>
          <c:order val="70"/>
          <c:tx>
            <c:strRef>
              <c:f>'Interest Revenue Rates'!$BU$4:$BU$7</c:f>
              <c:strCache>
                <c:ptCount val="1"/>
                <c:pt idx="0">
                  <c:v>202408 - NON PRIME - Forecast</c:v>
                </c:pt>
              </c:strCache>
            </c:strRef>
          </c:tx>
          <c:spPr>
            <a:ln w="28575" cap="rnd">
              <a:solidFill>
                <a:schemeClr val="accent5">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Rates'!$BU$8:$BU$84</c:f>
              <c:numCache>
                <c:formatCode>General</c:formatCode>
                <c:ptCount val="76"/>
                <c:pt idx="14">
                  <c:v>0.26338673319542527</c:v>
                </c:pt>
                <c:pt idx="15">
                  <c:v>0.25475025023026932</c:v>
                </c:pt>
                <c:pt idx="16">
                  <c:v>0.24922954623736326</c:v>
                </c:pt>
                <c:pt idx="17">
                  <c:v>0.2457187418050977</c:v>
                </c:pt>
                <c:pt idx="18">
                  <c:v>0.24353845263801932</c:v>
                </c:pt>
                <c:pt idx="19">
                  <c:v>0.2422567813281179</c:v>
                </c:pt>
              </c:numCache>
            </c:numRef>
          </c:val>
          <c:smooth val="0"/>
          <c:extLst>
            <c:ext xmlns:c16="http://schemas.microsoft.com/office/drawing/2014/chart" uri="{C3380CC4-5D6E-409C-BE32-E72D297353CC}">
              <c16:uniqueId val="{00000032-DC10-4175-A090-888A4C3185B2}"/>
            </c:ext>
          </c:extLst>
        </c:ser>
        <c:ser>
          <c:idx val="71"/>
          <c:order val="71"/>
          <c:tx>
            <c:strRef>
              <c:f>'Interest Revenue Rates'!$BV$4:$BV$7</c:f>
              <c:strCache>
                <c:ptCount val="1"/>
                <c:pt idx="0">
                  <c:v>202408 - NRP-L - Actual</c:v>
                </c:pt>
              </c:strCache>
            </c:strRef>
          </c:tx>
          <c:spPr>
            <a:ln w="28575" cap="rnd">
              <a:solidFill>
                <a:schemeClr val="accent6">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Rates'!$BV$8:$BV$84</c:f>
              <c:numCache>
                <c:formatCode>General</c:formatCode>
                <c:ptCount val="76"/>
                <c:pt idx="0">
                  <c:v>3.5316885344112898</c:v>
                </c:pt>
                <c:pt idx="1">
                  <c:v>0.19940789072139792</c:v>
                </c:pt>
                <c:pt idx="2">
                  <c:v>0.19343345504907669</c:v>
                </c:pt>
                <c:pt idx="3">
                  <c:v>0.19209818430535031</c:v>
                </c:pt>
                <c:pt idx="4">
                  <c:v>0.19046281770554171</c:v>
                </c:pt>
                <c:pt idx="5">
                  <c:v>0.17887164490165675</c:v>
                </c:pt>
                <c:pt idx="6">
                  <c:v>0.17638904610504136</c:v>
                </c:pt>
                <c:pt idx="7">
                  <c:v>0.17624848061698445</c:v>
                </c:pt>
                <c:pt idx="8">
                  <c:v>0.19622112864096042</c:v>
                </c:pt>
                <c:pt idx="9">
                  <c:v>0.1845066168989184</c:v>
                </c:pt>
                <c:pt idx="10">
                  <c:v>0.18357645043532433</c:v>
                </c:pt>
                <c:pt idx="11">
                  <c:v>0.18536912811477721</c:v>
                </c:pt>
                <c:pt idx="12">
                  <c:v>0.18034529168926033</c:v>
                </c:pt>
                <c:pt idx="13">
                  <c:v>0.18294586612711872</c:v>
                </c:pt>
              </c:numCache>
            </c:numRef>
          </c:val>
          <c:smooth val="0"/>
          <c:extLst>
            <c:ext xmlns:c16="http://schemas.microsoft.com/office/drawing/2014/chart" uri="{C3380CC4-5D6E-409C-BE32-E72D297353CC}">
              <c16:uniqueId val="{00000033-DC10-4175-A090-888A4C3185B2}"/>
            </c:ext>
          </c:extLst>
        </c:ser>
        <c:ser>
          <c:idx val="72"/>
          <c:order val="72"/>
          <c:tx>
            <c:strRef>
              <c:f>'Interest Revenue Rates'!$BW$4:$BW$7</c:f>
              <c:strCache>
                <c:ptCount val="1"/>
                <c:pt idx="0">
                  <c:v>202408 - NRP-L - Forecast</c:v>
                </c:pt>
              </c:strCache>
            </c:strRef>
          </c:tx>
          <c:spPr>
            <a:ln w="28575" cap="rnd">
              <a:solidFill>
                <a:schemeClr val="accent1">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Rates'!$BW$8:$BW$84</c:f>
              <c:numCache>
                <c:formatCode>General</c:formatCode>
                <c:ptCount val="76"/>
                <c:pt idx="14">
                  <c:v>0.18342140615919419</c:v>
                </c:pt>
                <c:pt idx="15">
                  <c:v>0.18323534779037326</c:v>
                </c:pt>
                <c:pt idx="16">
                  <c:v>0.18310410372582483</c:v>
                </c:pt>
                <c:pt idx="17">
                  <c:v>0.1830095311469932</c:v>
                </c:pt>
                <c:pt idx="18">
                  <c:v>0.1829402404302595</c:v>
                </c:pt>
                <c:pt idx="19">
                  <c:v>0.18288882090446551</c:v>
                </c:pt>
              </c:numCache>
            </c:numRef>
          </c:val>
          <c:smooth val="0"/>
          <c:extLst>
            <c:ext xmlns:c16="http://schemas.microsoft.com/office/drawing/2014/chart" uri="{C3380CC4-5D6E-409C-BE32-E72D297353CC}">
              <c16:uniqueId val="{00000034-DC10-4175-A090-888A4C3185B2}"/>
            </c:ext>
          </c:extLst>
        </c:ser>
        <c:ser>
          <c:idx val="73"/>
          <c:order val="73"/>
          <c:tx>
            <c:strRef>
              <c:f>'Interest Revenue Rates'!$BX$4:$BX$7</c:f>
              <c:strCache>
                <c:ptCount val="1"/>
                <c:pt idx="0">
                  <c:v>202408 - NRP-M - Actual</c:v>
                </c:pt>
              </c:strCache>
            </c:strRef>
          </c:tx>
          <c:spPr>
            <a:ln w="28575" cap="rnd">
              <a:solidFill>
                <a:schemeClr val="accent2">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Rates'!$BX$8:$BX$84</c:f>
              <c:numCache>
                <c:formatCode>General</c:formatCode>
                <c:ptCount val="76"/>
                <c:pt idx="0">
                  <c:v>8.4151340784076254</c:v>
                </c:pt>
                <c:pt idx="1">
                  <c:v>0.22100953476682131</c:v>
                </c:pt>
                <c:pt idx="2">
                  <c:v>0.21343564265695691</c:v>
                </c:pt>
                <c:pt idx="3">
                  <c:v>0.2123142789159814</c:v>
                </c:pt>
                <c:pt idx="4">
                  <c:v>0.21045948594147446</c:v>
                </c:pt>
                <c:pt idx="5">
                  <c:v>0.21054017698025662</c:v>
                </c:pt>
                <c:pt idx="6">
                  <c:v>0.20945482171524504</c:v>
                </c:pt>
                <c:pt idx="7">
                  <c:v>0.20154431299340286</c:v>
                </c:pt>
                <c:pt idx="8">
                  <c:v>0.19937633659342241</c:v>
                </c:pt>
                <c:pt idx="9">
                  <c:v>0.19753399894918283</c:v>
                </c:pt>
                <c:pt idx="10">
                  <c:v>0.19263232764256705</c:v>
                </c:pt>
                <c:pt idx="11">
                  <c:v>0.19233403915214051</c:v>
                </c:pt>
                <c:pt idx="12">
                  <c:v>0.19170858873740887</c:v>
                </c:pt>
                <c:pt idx="13">
                  <c:v>0.18796484185717596</c:v>
                </c:pt>
              </c:numCache>
            </c:numRef>
          </c:val>
          <c:smooth val="0"/>
          <c:extLst>
            <c:ext xmlns:c16="http://schemas.microsoft.com/office/drawing/2014/chart" uri="{C3380CC4-5D6E-409C-BE32-E72D297353CC}">
              <c16:uniqueId val="{00000035-DC10-4175-A090-888A4C3185B2}"/>
            </c:ext>
          </c:extLst>
        </c:ser>
        <c:ser>
          <c:idx val="74"/>
          <c:order val="74"/>
          <c:tx>
            <c:strRef>
              <c:f>'Interest Revenue Rates'!$BY$4:$BY$7</c:f>
              <c:strCache>
                <c:ptCount val="1"/>
                <c:pt idx="0">
                  <c:v>202408 - NRP-M - Forecast</c:v>
                </c:pt>
              </c:strCache>
            </c:strRef>
          </c:tx>
          <c:spPr>
            <a:ln w="28575" cap="rnd">
              <a:solidFill>
                <a:schemeClr val="accent3">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Rates'!$BY$8:$BY$84</c:f>
              <c:numCache>
                <c:formatCode>General</c:formatCode>
                <c:ptCount val="76"/>
                <c:pt idx="14">
                  <c:v>0.18440638902386466</c:v>
                </c:pt>
                <c:pt idx="15">
                  <c:v>0.18298246204827551</c:v>
                </c:pt>
                <c:pt idx="16">
                  <c:v>0.18208709334990258</c:v>
                </c:pt>
                <c:pt idx="17">
                  <c:v>0.18153109937678416</c:v>
                </c:pt>
                <c:pt idx="18">
                  <c:v>0.18119855146749381</c:v>
                </c:pt>
                <c:pt idx="19">
                  <c:v>0.18101595673858936</c:v>
                </c:pt>
              </c:numCache>
            </c:numRef>
          </c:val>
          <c:smooth val="0"/>
          <c:extLst>
            <c:ext xmlns:c16="http://schemas.microsoft.com/office/drawing/2014/chart" uri="{C3380CC4-5D6E-409C-BE32-E72D297353CC}">
              <c16:uniqueId val="{00000036-DC10-4175-A090-888A4C3185B2}"/>
            </c:ext>
          </c:extLst>
        </c:ser>
        <c:ser>
          <c:idx val="75"/>
          <c:order val="75"/>
          <c:tx>
            <c:strRef>
              <c:f>'Interest Revenue Rates'!$BZ$4:$BZ$7</c:f>
              <c:strCache>
                <c:ptCount val="1"/>
                <c:pt idx="0">
                  <c:v>202408 - NRP-S - Actual</c:v>
                </c:pt>
              </c:strCache>
            </c:strRef>
          </c:tx>
          <c:spPr>
            <a:ln w="28575" cap="rnd">
              <a:solidFill>
                <a:schemeClr val="accent4">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Rates'!$BZ$8:$BZ$84</c:f>
              <c:numCache>
                <c:formatCode>General</c:formatCode>
                <c:ptCount val="76"/>
                <c:pt idx="0">
                  <c:v>4.4842184725183829</c:v>
                </c:pt>
                <c:pt idx="1">
                  <c:v>0.26446942994136524</c:v>
                </c:pt>
                <c:pt idx="2">
                  <c:v>0.25288527632498142</c:v>
                </c:pt>
                <c:pt idx="3">
                  <c:v>0.25180033650064815</c:v>
                </c:pt>
                <c:pt idx="4">
                  <c:v>0.24855392026863063</c:v>
                </c:pt>
                <c:pt idx="5">
                  <c:v>0.2450588786778696</c:v>
                </c:pt>
                <c:pt idx="6">
                  <c:v>0.24318208776913822</c:v>
                </c:pt>
                <c:pt idx="7">
                  <c:v>0.2274109963233078</c:v>
                </c:pt>
                <c:pt idx="8">
                  <c:v>0.23131959062346122</c:v>
                </c:pt>
                <c:pt idx="9">
                  <c:v>0.22484984457681781</c:v>
                </c:pt>
                <c:pt idx="10">
                  <c:v>0.21892573025771672</c:v>
                </c:pt>
                <c:pt idx="11">
                  <c:v>0.22288922941087039</c:v>
                </c:pt>
                <c:pt idx="12">
                  <c:v>0.21570095923763399</c:v>
                </c:pt>
                <c:pt idx="13">
                  <c:v>0.21378155205843699</c:v>
                </c:pt>
              </c:numCache>
            </c:numRef>
          </c:val>
          <c:smooth val="0"/>
          <c:extLst>
            <c:ext xmlns:c16="http://schemas.microsoft.com/office/drawing/2014/chart" uri="{C3380CC4-5D6E-409C-BE32-E72D297353CC}">
              <c16:uniqueId val="{00000037-DC10-4175-A090-888A4C3185B2}"/>
            </c:ext>
          </c:extLst>
        </c:ser>
        <c:ser>
          <c:idx val="76"/>
          <c:order val="76"/>
          <c:tx>
            <c:strRef>
              <c:f>'Interest Revenue Rates'!$CA$4:$CA$7</c:f>
              <c:strCache>
                <c:ptCount val="1"/>
                <c:pt idx="0">
                  <c:v>202408 - NRP-S - Forecast</c:v>
                </c:pt>
              </c:strCache>
            </c:strRef>
          </c:tx>
          <c:spPr>
            <a:ln w="28575" cap="rnd">
              <a:solidFill>
                <a:schemeClr val="accent5">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Rates'!$CA$8:$CA$84</c:f>
              <c:numCache>
                <c:formatCode>General</c:formatCode>
                <c:ptCount val="76"/>
                <c:pt idx="14">
                  <c:v>0.20743905938678342</c:v>
                </c:pt>
                <c:pt idx="15">
                  <c:v>0.20579483498854748</c:v>
                </c:pt>
                <c:pt idx="16">
                  <c:v>0.20479478376353641</c:v>
                </c:pt>
                <c:pt idx="17">
                  <c:v>0.20420483441634785</c:v>
                </c:pt>
                <c:pt idx="18">
                  <c:v>0.20388219772104726</c:v>
                </c:pt>
                <c:pt idx="19">
                  <c:v>0.20373680431251337</c:v>
                </c:pt>
              </c:numCache>
            </c:numRef>
          </c:val>
          <c:smooth val="0"/>
          <c:extLst>
            <c:ext xmlns:c16="http://schemas.microsoft.com/office/drawing/2014/chart" uri="{C3380CC4-5D6E-409C-BE32-E72D297353CC}">
              <c16:uniqueId val="{00000038-DC10-4175-A090-888A4C3185B2}"/>
            </c:ext>
          </c:extLst>
        </c:ser>
        <c:ser>
          <c:idx val="77"/>
          <c:order val="77"/>
          <c:tx>
            <c:strRef>
              <c:f>'Interest Revenue Rates'!$CB$4:$CB$7</c:f>
              <c:strCache>
                <c:ptCount val="1"/>
                <c:pt idx="0">
                  <c:v>202409 - NON PRIME - Actual</c:v>
                </c:pt>
              </c:strCache>
            </c:strRef>
          </c:tx>
          <c:spPr>
            <a:ln w="28575" cap="rnd">
              <a:solidFill>
                <a:schemeClr val="accent6">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Rates'!$CB$8:$CB$84</c:f>
              <c:numCache>
                <c:formatCode>General</c:formatCode>
                <c:ptCount val="76"/>
                <c:pt idx="0">
                  <c:v>11.629773121434123</c:v>
                </c:pt>
                <c:pt idx="1">
                  <c:v>0.45465828070274805</c:v>
                </c:pt>
                <c:pt idx="2">
                  <c:v>0.44520536394118509</c:v>
                </c:pt>
                <c:pt idx="3">
                  <c:v>0.42980934572426172</c:v>
                </c:pt>
                <c:pt idx="4">
                  <c:v>0.41563726071739565</c:v>
                </c:pt>
                <c:pt idx="5">
                  <c:v>0.40380913783707967</c:v>
                </c:pt>
                <c:pt idx="6">
                  <c:v>0.38735799901142343</c:v>
                </c:pt>
                <c:pt idx="7">
                  <c:v>0.35138481342335981</c:v>
                </c:pt>
                <c:pt idx="8">
                  <c:v>0.34187261322583368</c:v>
                </c:pt>
                <c:pt idx="9">
                  <c:v>0.31767106827000852</c:v>
                </c:pt>
                <c:pt idx="10">
                  <c:v>0.33075508818000016</c:v>
                </c:pt>
                <c:pt idx="11">
                  <c:v>0.30814232480664272</c:v>
                </c:pt>
                <c:pt idx="12">
                  <c:v>0.29634286008312377</c:v>
                </c:pt>
              </c:numCache>
            </c:numRef>
          </c:val>
          <c:smooth val="0"/>
          <c:extLst>
            <c:ext xmlns:c16="http://schemas.microsoft.com/office/drawing/2014/chart" uri="{C3380CC4-5D6E-409C-BE32-E72D297353CC}">
              <c16:uniqueId val="{00000039-DC10-4175-A090-888A4C3185B2}"/>
            </c:ext>
          </c:extLst>
        </c:ser>
        <c:ser>
          <c:idx val="78"/>
          <c:order val="78"/>
          <c:tx>
            <c:strRef>
              <c:f>'Interest Revenue Rates'!$CC$4:$CC$7</c:f>
              <c:strCache>
                <c:ptCount val="1"/>
                <c:pt idx="0">
                  <c:v>202409 - NON PRIME - Forecast</c:v>
                </c:pt>
              </c:strCache>
            </c:strRef>
          </c:tx>
          <c:spPr>
            <a:ln w="28575" cap="rnd">
              <a:solidFill>
                <a:schemeClr val="accent1">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Rates'!$CC$8:$CC$84</c:f>
              <c:numCache>
                <c:formatCode>General</c:formatCode>
                <c:ptCount val="76"/>
                <c:pt idx="13">
                  <c:v>0.27440555102460223</c:v>
                </c:pt>
                <c:pt idx="14">
                  <c:v>0.26799551450726761</c:v>
                </c:pt>
                <c:pt idx="15">
                  <c:v>0.26431526052457316</c:v>
                </c:pt>
                <c:pt idx="16">
                  <c:v>0.26229126310544137</c:v>
                </c:pt>
                <c:pt idx="17">
                  <c:v>0.26130064437371625</c:v>
                </c:pt>
                <c:pt idx="18">
                  <c:v>0.26096725293872225</c:v>
                </c:pt>
              </c:numCache>
            </c:numRef>
          </c:val>
          <c:smooth val="0"/>
          <c:extLst>
            <c:ext xmlns:c16="http://schemas.microsoft.com/office/drawing/2014/chart" uri="{C3380CC4-5D6E-409C-BE32-E72D297353CC}">
              <c16:uniqueId val="{0000003A-DC10-4175-A090-888A4C3185B2}"/>
            </c:ext>
          </c:extLst>
        </c:ser>
        <c:ser>
          <c:idx val="79"/>
          <c:order val="79"/>
          <c:tx>
            <c:strRef>
              <c:f>'Interest Revenue Rates'!$CD$4:$CD$7</c:f>
              <c:strCache>
                <c:ptCount val="1"/>
                <c:pt idx="0">
                  <c:v>202409 - NRP-L - Actual</c:v>
                </c:pt>
              </c:strCache>
            </c:strRef>
          </c:tx>
          <c:spPr>
            <a:ln w="28575" cap="rnd">
              <a:solidFill>
                <a:schemeClr val="accent2">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Rates'!$CD$8:$CD$84</c:f>
              <c:numCache>
                <c:formatCode>General</c:formatCode>
                <c:ptCount val="76"/>
                <c:pt idx="0">
                  <c:v>0</c:v>
                </c:pt>
                <c:pt idx="1">
                  <c:v>0.20096604908450111</c:v>
                </c:pt>
                <c:pt idx="2">
                  <c:v>0.19176613364024364</c:v>
                </c:pt>
                <c:pt idx="3">
                  <c:v>0.19679454523873213</c:v>
                </c:pt>
                <c:pt idx="4">
                  <c:v>0.19614605956797479</c:v>
                </c:pt>
                <c:pt idx="5">
                  <c:v>0.1895601886250384</c:v>
                </c:pt>
                <c:pt idx="6">
                  <c:v>0.1880086211118904</c:v>
                </c:pt>
                <c:pt idx="7">
                  <c:v>0.1899838401682673</c:v>
                </c:pt>
                <c:pt idx="8">
                  <c:v>0.18871309483523593</c:v>
                </c:pt>
                <c:pt idx="9">
                  <c:v>0.1883781284639853</c:v>
                </c:pt>
                <c:pt idx="10">
                  <c:v>0.18863563401717523</c:v>
                </c:pt>
                <c:pt idx="11">
                  <c:v>0.18491956325255077</c:v>
                </c:pt>
                <c:pt idx="12">
                  <c:v>0.18230305128037233</c:v>
                </c:pt>
              </c:numCache>
            </c:numRef>
          </c:val>
          <c:smooth val="0"/>
          <c:extLst>
            <c:ext xmlns:c16="http://schemas.microsoft.com/office/drawing/2014/chart" uri="{C3380CC4-5D6E-409C-BE32-E72D297353CC}">
              <c16:uniqueId val="{0000003B-DC10-4175-A090-888A4C3185B2}"/>
            </c:ext>
          </c:extLst>
        </c:ser>
        <c:ser>
          <c:idx val="80"/>
          <c:order val="80"/>
          <c:tx>
            <c:strRef>
              <c:f>'Interest Revenue Rates'!$CE$4:$CE$7</c:f>
              <c:strCache>
                <c:ptCount val="1"/>
                <c:pt idx="0">
                  <c:v>202409 - NRP-L - Forecast</c:v>
                </c:pt>
              </c:strCache>
            </c:strRef>
          </c:tx>
          <c:spPr>
            <a:ln w="28575" cap="rnd">
              <a:solidFill>
                <a:schemeClr val="accent3">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Rates'!$CE$8:$CE$84</c:f>
              <c:numCache>
                <c:formatCode>General</c:formatCode>
                <c:ptCount val="76"/>
                <c:pt idx="13">
                  <c:v>0.18271266499458907</c:v>
                </c:pt>
                <c:pt idx="14">
                  <c:v>0.18138805958954263</c:v>
                </c:pt>
                <c:pt idx="15">
                  <c:v>0.18053768135516368</c:v>
                </c:pt>
                <c:pt idx="16">
                  <c:v>0.17998462604271148</c:v>
                </c:pt>
                <c:pt idx="17">
                  <c:v>0.17962437454338828</c:v>
                </c:pt>
                <c:pt idx="18">
                  <c:v>0.17939252924428559</c:v>
                </c:pt>
              </c:numCache>
            </c:numRef>
          </c:val>
          <c:smooth val="0"/>
          <c:extLst>
            <c:ext xmlns:c16="http://schemas.microsoft.com/office/drawing/2014/chart" uri="{C3380CC4-5D6E-409C-BE32-E72D297353CC}">
              <c16:uniqueId val="{0000003C-DC10-4175-A090-888A4C3185B2}"/>
            </c:ext>
          </c:extLst>
        </c:ser>
        <c:ser>
          <c:idx val="81"/>
          <c:order val="81"/>
          <c:tx>
            <c:strRef>
              <c:f>'Interest Revenue Rates'!$CF$4:$CF$7</c:f>
              <c:strCache>
                <c:ptCount val="1"/>
                <c:pt idx="0">
                  <c:v>202409 - NRP-M - Actual</c:v>
                </c:pt>
              </c:strCache>
            </c:strRef>
          </c:tx>
          <c:spPr>
            <a:ln w="28575" cap="rnd">
              <a:solidFill>
                <a:schemeClr val="accent4">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Rates'!$CF$8:$CF$84</c:f>
              <c:numCache>
                <c:formatCode>General</c:formatCode>
                <c:ptCount val="76"/>
                <c:pt idx="0">
                  <c:v>0</c:v>
                </c:pt>
                <c:pt idx="1">
                  <c:v>0.21146616982328426</c:v>
                </c:pt>
                <c:pt idx="2">
                  <c:v>0.20979821742968943</c:v>
                </c:pt>
                <c:pt idx="3">
                  <c:v>0.20909036127829517</c:v>
                </c:pt>
                <c:pt idx="4">
                  <c:v>0.20757900965383183</c:v>
                </c:pt>
                <c:pt idx="5">
                  <c:v>0.2060984197800993</c:v>
                </c:pt>
                <c:pt idx="6">
                  <c:v>0.20284036823377333</c:v>
                </c:pt>
                <c:pt idx="7">
                  <c:v>0.20041597288628057</c:v>
                </c:pt>
                <c:pt idx="8">
                  <c:v>0.19710042677994705</c:v>
                </c:pt>
                <c:pt idx="9">
                  <c:v>0.19371599049385207</c:v>
                </c:pt>
                <c:pt idx="10">
                  <c:v>0.19403654704424236</c:v>
                </c:pt>
                <c:pt idx="11">
                  <c:v>0.18926204510380473</c:v>
                </c:pt>
                <c:pt idx="12">
                  <c:v>0.18510483031849484</c:v>
                </c:pt>
              </c:numCache>
            </c:numRef>
          </c:val>
          <c:smooth val="0"/>
          <c:extLst>
            <c:ext xmlns:c16="http://schemas.microsoft.com/office/drawing/2014/chart" uri="{C3380CC4-5D6E-409C-BE32-E72D297353CC}">
              <c16:uniqueId val="{0000003D-DC10-4175-A090-888A4C3185B2}"/>
            </c:ext>
          </c:extLst>
        </c:ser>
        <c:ser>
          <c:idx val="82"/>
          <c:order val="82"/>
          <c:tx>
            <c:strRef>
              <c:f>'Interest Revenue Rates'!$CG$4:$CG$7</c:f>
              <c:strCache>
                <c:ptCount val="1"/>
                <c:pt idx="0">
                  <c:v>202409 - NRP-M - Forecast</c:v>
                </c:pt>
              </c:strCache>
            </c:strRef>
          </c:tx>
          <c:spPr>
            <a:ln w="28575" cap="rnd">
              <a:solidFill>
                <a:schemeClr val="accent5">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Rates'!$CG$8:$CG$84</c:f>
              <c:numCache>
                <c:formatCode>General</c:formatCode>
                <c:ptCount val="76"/>
                <c:pt idx="13">
                  <c:v>0.18362427896533717</c:v>
                </c:pt>
                <c:pt idx="14">
                  <c:v>0.18147127507090485</c:v>
                </c:pt>
                <c:pt idx="15">
                  <c:v>0.18012810079905081</c:v>
                </c:pt>
                <c:pt idx="16">
                  <c:v>0.17928770515186918</c:v>
                </c:pt>
                <c:pt idx="17">
                  <c:v>0.1787696970053517</c:v>
                </c:pt>
                <c:pt idx="18">
                  <c:v>0.1784636156387911</c:v>
                </c:pt>
              </c:numCache>
            </c:numRef>
          </c:val>
          <c:smooth val="0"/>
          <c:extLst>
            <c:ext xmlns:c16="http://schemas.microsoft.com/office/drawing/2014/chart" uri="{C3380CC4-5D6E-409C-BE32-E72D297353CC}">
              <c16:uniqueId val="{0000003E-DC10-4175-A090-888A4C3185B2}"/>
            </c:ext>
          </c:extLst>
        </c:ser>
        <c:ser>
          <c:idx val="83"/>
          <c:order val="83"/>
          <c:tx>
            <c:strRef>
              <c:f>'Interest Revenue Rates'!$CH$4:$CH$7</c:f>
              <c:strCache>
                <c:ptCount val="1"/>
                <c:pt idx="0">
                  <c:v>202409 - NRP-S - Actual</c:v>
                </c:pt>
              </c:strCache>
            </c:strRef>
          </c:tx>
          <c:spPr>
            <a:ln w="28575" cap="rnd">
              <a:solidFill>
                <a:schemeClr val="accent6">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Rates'!$CH$8:$CH$84</c:f>
              <c:numCache>
                <c:formatCode>General</c:formatCode>
                <c:ptCount val="76"/>
                <c:pt idx="0">
                  <c:v>6.1358171549994038</c:v>
                </c:pt>
                <c:pt idx="1">
                  <c:v>0.2559161252025382</c:v>
                </c:pt>
                <c:pt idx="2">
                  <c:v>0.25199896500409757</c:v>
                </c:pt>
                <c:pt idx="3">
                  <c:v>0.24946537943996555</c:v>
                </c:pt>
                <c:pt idx="4">
                  <c:v>0.24737532524303865</c:v>
                </c:pt>
                <c:pt idx="5">
                  <c:v>0.24665093662486151</c:v>
                </c:pt>
                <c:pt idx="6">
                  <c:v>0.24119430479493309</c:v>
                </c:pt>
                <c:pt idx="7">
                  <c:v>0.22377407069211008</c:v>
                </c:pt>
                <c:pt idx="8">
                  <c:v>0.22243492424414882</c:v>
                </c:pt>
                <c:pt idx="9">
                  <c:v>0.21568741981199438</c:v>
                </c:pt>
                <c:pt idx="10">
                  <c:v>0.22007222024311077</c:v>
                </c:pt>
                <c:pt idx="11">
                  <c:v>0.21476796253218683</c:v>
                </c:pt>
                <c:pt idx="12">
                  <c:v>0.21041447242736533</c:v>
                </c:pt>
              </c:numCache>
            </c:numRef>
          </c:val>
          <c:smooth val="0"/>
          <c:extLst>
            <c:ext xmlns:c16="http://schemas.microsoft.com/office/drawing/2014/chart" uri="{C3380CC4-5D6E-409C-BE32-E72D297353CC}">
              <c16:uniqueId val="{0000003F-DC10-4175-A090-888A4C3185B2}"/>
            </c:ext>
          </c:extLst>
        </c:ser>
        <c:ser>
          <c:idx val="84"/>
          <c:order val="84"/>
          <c:tx>
            <c:strRef>
              <c:f>'Interest Revenue Rates'!$CI$4:$CI$7</c:f>
              <c:strCache>
                <c:ptCount val="1"/>
                <c:pt idx="0">
                  <c:v>202409 - NRP-S - Forecast</c:v>
                </c:pt>
              </c:strCache>
            </c:strRef>
          </c:tx>
          <c:spPr>
            <a:ln w="28575" cap="rnd">
              <a:solidFill>
                <a:schemeClr val="accent1">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Rates'!$CI$8:$CI$84</c:f>
              <c:numCache>
                <c:formatCode>General</c:formatCode>
                <c:ptCount val="76"/>
                <c:pt idx="13">
                  <c:v>0.20244491905226566</c:v>
                </c:pt>
                <c:pt idx="14">
                  <c:v>0.20073568784356427</c:v>
                </c:pt>
                <c:pt idx="15">
                  <c:v>0.19979289622666516</c:v>
                </c:pt>
                <c:pt idx="16">
                  <c:v>0.19931101673333548</c:v>
                </c:pt>
                <c:pt idx="17">
                  <c:v>0.19911358190719311</c:v>
                </c:pt>
                <c:pt idx="18">
                  <c:v>0.19909457302801481</c:v>
                </c:pt>
              </c:numCache>
            </c:numRef>
          </c:val>
          <c:smooth val="0"/>
          <c:extLst>
            <c:ext xmlns:c16="http://schemas.microsoft.com/office/drawing/2014/chart" uri="{C3380CC4-5D6E-409C-BE32-E72D297353CC}">
              <c16:uniqueId val="{00000040-DC10-4175-A090-888A4C3185B2}"/>
            </c:ext>
          </c:extLst>
        </c:ser>
        <c:ser>
          <c:idx val="85"/>
          <c:order val="85"/>
          <c:tx>
            <c:strRef>
              <c:f>'Interest Revenue Rates'!$CJ$4:$CJ$7</c:f>
              <c:strCache>
                <c:ptCount val="1"/>
                <c:pt idx="0">
                  <c:v>202409 - PRIME - Actual</c:v>
                </c:pt>
              </c:strCache>
            </c:strRef>
          </c:tx>
          <c:spPr>
            <a:ln w="28575" cap="rnd">
              <a:solidFill>
                <a:schemeClr val="accent2">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Rates'!$CJ$8:$CJ$84</c:f>
              <c:numCache>
                <c:formatCode>General</c:formatCode>
                <c:ptCount val="76"/>
                <c:pt idx="0">
                  <c:v>0</c:v>
                </c:pt>
                <c:pt idx="1">
                  <c:v>0.12291927888306843</c:v>
                </c:pt>
                <c:pt idx="2">
                  <c:v>0.12169493014615093</c:v>
                </c:pt>
                <c:pt idx="3">
                  <c:v>0.12158063206008388</c:v>
                </c:pt>
                <c:pt idx="4">
                  <c:v>0.12150423198365459</c:v>
                </c:pt>
                <c:pt idx="5">
                  <c:v>0.12164192058178144</c:v>
                </c:pt>
                <c:pt idx="6">
                  <c:v>0.12141399437969164</c:v>
                </c:pt>
                <c:pt idx="7">
                  <c:v>0.12133226334213253</c:v>
                </c:pt>
                <c:pt idx="8">
                  <c:v>0.1211910291415695</c:v>
                </c:pt>
                <c:pt idx="9">
                  <c:v>0.12116865071914079</c:v>
                </c:pt>
                <c:pt idx="10">
                  <c:v>0.1209732676942209</c:v>
                </c:pt>
                <c:pt idx="11">
                  <c:v>0.12086503526483232</c:v>
                </c:pt>
                <c:pt idx="12">
                  <c:v>0.12081732385968118</c:v>
                </c:pt>
              </c:numCache>
            </c:numRef>
          </c:val>
          <c:smooth val="0"/>
          <c:extLst>
            <c:ext xmlns:c16="http://schemas.microsoft.com/office/drawing/2014/chart" uri="{C3380CC4-5D6E-409C-BE32-E72D297353CC}">
              <c16:uniqueId val="{00000041-DC10-4175-A090-888A4C3185B2}"/>
            </c:ext>
          </c:extLst>
        </c:ser>
        <c:ser>
          <c:idx val="86"/>
          <c:order val="86"/>
          <c:tx>
            <c:strRef>
              <c:f>'Interest Revenue Rates'!$CK$4:$CK$7</c:f>
              <c:strCache>
                <c:ptCount val="1"/>
                <c:pt idx="0">
                  <c:v>202409 - PRIME - Forecast</c:v>
                </c:pt>
              </c:strCache>
            </c:strRef>
          </c:tx>
          <c:spPr>
            <a:ln w="28575" cap="rnd">
              <a:solidFill>
                <a:schemeClr val="accent3">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Rates'!$CK$8:$CK$84</c:f>
              <c:numCache>
                <c:formatCode>General</c:formatCode>
                <c:ptCount val="76"/>
                <c:pt idx="13">
                  <c:v>0.12070168901513324</c:v>
                </c:pt>
                <c:pt idx="14">
                  <c:v>0.12064588704560784</c:v>
                </c:pt>
                <c:pt idx="15">
                  <c:v>0.12061247915308346</c:v>
                </c:pt>
                <c:pt idx="16">
                  <c:v>0.12059280475221985</c:v>
                </c:pt>
                <c:pt idx="17">
                  <c:v>0.12058181022734756</c:v>
                </c:pt>
                <c:pt idx="18">
                  <c:v>0.12057642423823506</c:v>
                </c:pt>
              </c:numCache>
            </c:numRef>
          </c:val>
          <c:smooth val="0"/>
          <c:extLst>
            <c:ext xmlns:c16="http://schemas.microsoft.com/office/drawing/2014/chart" uri="{C3380CC4-5D6E-409C-BE32-E72D297353CC}">
              <c16:uniqueId val="{00000042-DC10-4175-A090-888A4C3185B2}"/>
            </c:ext>
          </c:extLst>
        </c:ser>
        <c:ser>
          <c:idx val="87"/>
          <c:order val="87"/>
          <c:tx>
            <c:strRef>
              <c:f>'Interest Revenue Rates'!$CL$4:$CL$7</c:f>
              <c:strCache>
                <c:ptCount val="1"/>
                <c:pt idx="0">
                  <c:v>202410 - NON PRIME - Actual</c:v>
                </c:pt>
              </c:strCache>
            </c:strRef>
          </c:tx>
          <c:spPr>
            <a:ln w="28575" cap="rnd">
              <a:solidFill>
                <a:schemeClr val="accent4">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Rates'!$CL$8:$CL$84</c:f>
              <c:numCache>
                <c:formatCode>General</c:formatCode>
                <c:ptCount val="76"/>
                <c:pt idx="0">
                  <c:v>8.0582988625986989</c:v>
                </c:pt>
                <c:pt idx="1">
                  <c:v>0.47051556995865784</c:v>
                </c:pt>
                <c:pt idx="2">
                  <c:v>0.45080177910753344</c:v>
                </c:pt>
                <c:pt idx="3">
                  <c:v>0.43973931282674683</c:v>
                </c:pt>
                <c:pt idx="4">
                  <c:v>0.4262492701263248</c:v>
                </c:pt>
                <c:pt idx="5">
                  <c:v>0.40520687667075461</c:v>
                </c:pt>
                <c:pt idx="6">
                  <c:v>0.39356621713929957</c:v>
                </c:pt>
                <c:pt idx="7">
                  <c:v>0.34251524608346395</c:v>
                </c:pt>
                <c:pt idx="8">
                  <c:v>0.33734699432889731</c:v>
                </c:pt>
                <c:pt idx="9">
                  <c:v>0.34495759097434298</c:v>
                </c:pt>
                <c:pt idx="10">
                  <c:v>0.32062930117779953</c:v>
                </c:pt>
                <c:pt idx="11">
                  <c:v>0.29580152306251289</c:v>
                </c:pt>
              </c:numCache>
            </c:numRef>
          </c:val>
          <c:smooth val="0"/>
          <c:extLst>
            <c:ext xmlns:c16="http://schemas.microsoft.com/office/drawing/2014/chart" uri="{C3380CC4-5D6E-409C-BE32-E72D297353CC}">
              <c16:uniqueId val="{00000043-DC10-4175-A090-888A4C3185B2}"/>
            </c:ext>
          </c:extLst>
        </c:ser>
        <c:ser>
          <c:idx val="88"/>
          <c:order val="88"/>
          <c:tx>
            <c:strRef>
              <c:f>'Interest Revenue Rates'!$CM$4:$CM$7</c:f>
              <c:strCache>
                <c:ptCount val="1"/>
                <c:pt idx="0">
                  <c:v>202410 - NON PRIME - Forecast</c:v>
                </c:pt>
              </c:strCache>
            </c:strRef>
          </c:tx>
          <c:spPr>
            <a:ln w="28575" cap="rnd">
              <a:solidFill>
                <a:schemeClr val="accent5">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Rates'!$CM$8:$CM$84</c:f>
              <c:numCache>
                <c:formatCode>General</c:formatCode>
                <c:ptCount val="76"/>
                <c:pt idx="12">
                  <c:v>0.27862254331180508</c:v>
                </c:pt>
                <c:pt idx="13">
                  <c:v>0.26855507117131527</c:v>
                </c:pt>
                <c:pt idx="14">
                  <c:v>0.26289634299259279</c:v>
                </c:pt>
                <c:pt idx="15">
                  <c:v>0.25979072418597293</c:v>
                </c:pt>
                <c:pt idx="16">
                  <c:v>0.25821887498261914</c:v>
                </c:pt>
                <c:pt idx="17">
                  <c:v>0.25759234859666308</c:v>
                </c:pt>
              </c:numCache>
            </c:numRef>
          </c:val>
          <c:smooth val="0"/>
          <c:extLst>
            <c:ext xmlns:c16="http://schemas.microsoft.com/office/drawing/2014/chart" uri="{C3380CC4-5D6E-409C-BE32-E72D297353CC}">
              <c16:uniqueId val="{00000044-DC10-4175-A090-888A4C3185B2}"/>
            </c:ext>
          </c:extLst>
        </c:ser>
        <c:ser>
          <c:idx val="89"/>
          <c:order val="89"/>
          <c:tx>
            <c:strRef>
              <c:f>'Interest Revenue Rates'!$CN$4:$CN$7</c:f>
              <c:strCache>
                <c:ptCount val="1"/>
                <c:pt idx="0">
                  <c:v>202410 - NRP-L - Actual</c:v>
                </c:pt>
              </c:strCache>
            </c:strRef>
          </c:tx>
          <c:spPr>
            <a:ln w="28575" cap="rnd">
              <a:solidFill>
                <a:schemeClr val="accent6">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Rates'!$CN$8:$CN$84</c:f>
              <c:numCache>
                <c:formatCode>General</c:formatCode>
                <c:ptCount val="76"/>
                <c:pt idx="0">
                  <c:v>0</c:v>
                </c:pt>
                <c:pt idx="1">
                  <c:v>0.19522531595259704</c:v>
                </c:pt>
                <c:pt idx="2">
                  <c:v>0.19723336756204693</c:v>
                </c:pt>
                <c:pt idx="3">
                  <c:v>0.19256353848086111</c:v>
                </c:pt>
                <c:pt idx="4">
                  <c:v>0.18815519524227101</c:v>
                </c:pt>
                <c:pt idx="5">
                  <c:v>0.18175763084350055</c:v>
                </c:pt>
                <c:pt idx="6">
                  <c:v>0.18847590443942344</c:v>
                </c:pt>
                <c:pt idx="7">
                  <c:v>0.18622995067463238</c:v>
                </c:pt>
                <c:pt idx="8">
                  <c:v>0.19139148874538228</c:v>
                </c:pt>
                <c:pt idx="9">
                  <c:v>0.19864359330361742</c:v>
                </c:pt>
                <c:pt idx="10">
                  <c:v>0.1958514193001171</c:v>
                </c:pt>
                <c:pt idx="11">
                  <c:v>0.18753106036303255</c:v>
                </c:pt>
              </c:numCache>
            </c:numRef>
          </c:val>
          <c:smooth val="0"/>
          <c:extLst>
            <c:ext xmlns:c16="http://schemas.microsoft.com/office/drawing/2014/chart" uri="{C3380CC4-5D6E-409C-BE32-E72D297353CC}">
              <c16:uniqueId val="{00000045-DC10-4175-A090-888A4C3185B2}"/>
            </c:ext>
          </c:extLst>
        </c:ser>
        <c:ser>
          <c:idx val="90"/>
          <c:order val="90"/>
          <c:tx>
            <c:strRef>
              <c:f>'Interest Revenue Rates'!$CO$4:$CO$7</c:f>
              <c:strCache>
                <c:ptCount val="1"/>
                <c:pt idx="0">
                  <c:v>202410 - NRP-L - Forecast</c:v>
                </c:pt>
              </c:strCache>
            </c:strRef>
          </c:tx>
          <c:spPr>
            <a:ln w="28575" cap="rnd">
              <a:solidFill>
                <a:schemeClr val="accent1">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Rates'!$CO$8:$CO$84</c:f>
              <c:numCache>
                <c:formatCode>General</c:formatCode>
                <c:ptCount val="76"/>
                <c:pt idx="12">
                  <c:v>0.19520620551355489</c:v>
                </c:pt>
                <c:pt idx="13">
                  <c:v>0.1930065132576689</c:v>
                </c:pt>
                <c:pt idx="14">
                  <c:v>0.19151613912301463</c:v>
                </c:pt>
                <c:pt idx="15">
                  <c:v>0.19046816553015028</c:v>
                </c:pt>
                <c:pt idx="16">
                  <c:v>0.18970913648702889</c:v>
                </c:pt>
                <c:pt idx="17">
                  <c:v>0.1891459996473408</c:v>
                </c:pt>
              </c:numCache>
            </c:numRef>
          </c:val>
          <c:smooth val="0"/>
          <c:extLst>
            <c:ext xmlns:c16="http://schemas.microsoft.com/office/drawing/2014/chart" uri="{C3380CC4-5D6E-409C-BE32-E72D297353CC}">
              <c16:uniqueId val="{00000046-DC10-4175-A090-888A4C3185B2}"/>
            </c:ext>
          </c:extLst>
        </c:ser>
        <c:ser>
          <c:idx val="91"/>
          <c:order val="91"/>
          <c:tx>
            <c:strRef>
              <c:f>'Interest Revenue Rates'!$CP$4:$CP$7</c:f>
              <c:strCache>
                <c:ptCount val="1"/>
                <c:pt idx="0">
                  <c:v>202410 - NRP-M - Actual</c:v>
                </c:pt>
              </c:strCache>
            </c:strRef>
          </c:tx>
          <c:spPr>
            <a:ln w="28575" cap="rnd">
              <a:solidFill>
                <a:schemeClr val="accent2">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Rates'!$CP$8:$CP$84</c:f>
              <c:numCache>
                <c:formatCode>General</c:formatCode>
                <c:ptCount val="76"/>
                <c:pt idx="0">
                  <c:v>1.9110121935829134</c:v>
                </c:pt>
                <c:pt idx="1">
                  <c:v>0.21501990667453483</c:v>
                </c:pt>
                <c:pt idx="2">
                  <c:v>0.21030103016143539</c:v>
                </c:pt>
                <c:pt idx="3">
                  <c:v>0.2107071900839535</c:v>
                </c:pt>
                <c:pt idx="4">
                  <c:v>0.20912872097816199</c:v>
                </c:pt>
                <c:pt idx="5">
                  <c:v>0.20871198860004481</c:v>
                </c:pt>
                <c:pt idx="6">
                  <c:v>0.20612528193508278</c:v>
                </c:pt>
                <c:pt idx="7">
                  <c:v>0.19072912739596323</c:v>
                </c:pt>
                <c:pt idx="8">
                  <c:v>0.19414814974388572</c:v>
                </c:pt>
                <c:pt idx="9">
                  <c:v>0.18986705339323615</c:v>
                </c:pt>
                <c:pt idx="10">
                  <c:v>0.18420833559633143</c:v>
                </c:pt>
                <c:pt idx="11">
                  <c:v>0.18192936383376343</c:v>
                </c:pt>
              </c:numCache>
            </c:numRef>
          </c:val>
          <c:smooth val="0"/>
          <c:extLst>
            <c:ext xmlns:c16="http://schemas.microsoft.com/office/drawing/2014/chart" uri="{C3380CC4-5D6E-409C-BE32-E72D297353CC}">
              <c16:uniqueId val="{00000047-DC10-4175-A090-888A4C3185B2}"/>
            </c:ext>
          </c:extLst>
        </c:ser>
        <c:ser>
          <c:idx val="92"/>
          <c:order val="92"/>
          <c:tx>
            <c:strRef>
              <c:f>'Interest Revenue Rates'!$CQ$4:$CQ$7</c:f>
              <c:strCache>
                <c:ptCount val="1"/>
                <c:pt idx="0">
                  <c:v>202410 - NRP-M - Forecast</c:v>
                </c:pt>
              </c:strCache>
            </c:strRef>
          </c:tx>
          <c:spPr>
            <a:ln w="28575" cap="rnd">
              <a:solidFill>
                <a:schemeClr val="accent3">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Rates'!$CQ$8:$CQ$84</c:f>
              <c:numCache>
                <c:formatCode>General</c:formatCode>
                <c:ptCount val="76"/>
                <c:pt idx="12">
                  <c:v>0.17641299759668508</c:v>
                </c:pt>
                <c:pt idx="13">
                  <c:v>0.17459960368252575</c:v>
                </c:pt>
                <c:pt idx="14">
                  <c:v>0.17363415325040968</c:v>
                </c:pt>
                <c:pt idx="15">
                  <c:v>0.1731530440690856</c:v>
                </c:pt>
                <c:pt idx="16">
                  <c:v>0.17295798962370826</c:v>
                </c:pt>
                <c:pt idx="17">
                  <c:v>0.17293546885081465</c:v>
                </c:pt>
              </c:numCache>
            </c:numRef>
          </c:val>
          <c:smooth val="0"/>
          <c:extLst>
            <c:ext xmlns:c16="http://schemas.microsoft.com/office/drawing/2014/chart" uri="{C3380CC4-5D6E-409C-BE32-E72D297353CC}">
              <c16:uniqueId val="{00000048-DC10-4175-A090-888A4C3185B2}"/>
            </c:ext>
          </c:extLst>
        </c:ser>
        <c:ser>
          <c:idx val="93"/>
          <c:order val="93"/>
          <c:tx>
            <c:strRef>
              <c:f>'Interest Revenue Rates'!$CR$4:$CR$7</c:f>
              <c:strCache>
                <c:ptCount val="1"/>
                <c:pt idx="0">
                  <c:v>202410 - NRP-S - Actual</c:v>
                </c:pt>
              </c:strCache>
            </c:strRef>
          </c:tx>
          <c:spPr>
            <a:ln w="28575" cap="rnd">
              <a:solidFill>
                <a:schemeClr val="accent4">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Rates'!$CR$8:$CR$84</c:f>
              <c:numCache>
                <c:formatCode>General</c:formatCode>
                <c:ptCount val="76"/>
                <c:pt idx="0">
                  <c:v>4.6964428302143331</c:v>
                </c:pt>
                <c:pt idx="1">
                  <c:v>0.26060257994072389</c:v>
                </c:pt>
                <c:pt idx="2">
                  <c:v>0.25288526706854936</c:v>
                </c:pt>
                <c:pt idx="3">
                  <c:v>0.25188039822741087</c:v>
                </c:pt>
                <c:pt idx="4">
                  <c:v>0.24818222144154642</c:v>
                </c:pt>
                <c:pt idx="5">
                  <c:v>0.249031938125505</c:v>
                </c:pt>
                <c:pt idx="6">
                  <c:v>0.24546793994512578</c:v>
                </c:pt>
                <c:pt idx="7">
                  <c:v>0.22007175604684945</c:v>
                </c:pt>
                <c:pt idx="8">
                  <c:v>0.22127948009624815</c:v>
                </c:pt>
                <c:pt idx="9">
                  <c:v>0.22385325438971049</c:v>
                </c:pt>
                <c:pt idx="10">
                  <c:v>0.21656574828135383</c:v>
                </c:pt>
                <c:pt idx="11">
                  <c:v>0.21308219608703888</c:v>
                </c:pt>
              </c:numCache>
            </c:numRef>
          </c:val>
          <c:smooth val="0"/>
          <c:extLst>
            <c:ext xmlns:c16="http://schemas.microsoft.com/office/drawing/2014/chart" uri="{C3380CC4-5D6E-409C-BE32-E72D297353CC}">
              <c16:uniqueId val="{00000049-DC10-4175-A090-888A4C3185B2}"/>
            </c:ext>
          </c:extLst>
        </c:ser>
        <c:ser>
          <c:idx val="94"/>
          <c:order val="94"/>
          <c:tx>
            <c:strRef>
              <c:f>'Interest Revenue Rates'!$CS$4:$CS$7</c:f>
              <c:strCache>
                <c:ptCount val="1"/>
                <c:pt idx="0">
                  <c:v>202410 - NRP-S - Forecast</c:v>
                </c:pt>
              </c:strCache>
            </c:strRef>
          </c:tx>
          <c:spPr>
            <a:ln w="28575" cap="rnd">
              <a:solidFill>
                <a:schemeClr val="accent5">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Rates'!$CS$8:$CS$84</c:f>
              <c:numCache>
                <c:formatCode>General</c:formatCode>
                <c:ptCount val="76"/>
                <c:pt idx="12">
                  <c:v>0.20442391719528888</c:v>
                </c:pt>
                <c:pt idx="13">
                  <c:v>0.20265695234575926</c:v>
                </c:pt>
                <c:pt idx="14">
                  <c:v>0.20178917963363591</c:v>
                </c:pt>
                <c:pt idx="15">
                  <c:v>0.20142651052121704</c:v>
                </c:pt>
                <c:pt idx="16">
                  <c:v>0.20135583742283783</c:v>
                </c:pt>
                <c:pt idx="17">
                  <c:v>0.20145634175941921</c:v>
                </c:pt>
              </c:numCache>
            </c:numRef>
          </c:val>
          <c:smooth val="0"/>
          <c:extLst>
            <c:ext xmlns:c16="http://schemas.microsoft.com/office/drawing/2014/chart" uri="{C3380CC4-5D6E-409C-BE32-E72D297353CC}">
              <c16:uniqueId val="{0000004A-DC10-4175-A090-888A4C3185B2}"/>
            </c:ext>
          </c:extLst>
        </c:ser>
        <c:ser>
          <c:idx val="95"/>
          <c:order val="95"/>
          <c:tx>
            <c:strRef>
              <c:f>'Interest Revenue Rates'!$CT$4:$CT$7</c:f>
              <c:strCache>
                <c:ptCount val="1"/>
                <c:pt idx="0">
                  <c:v>202411 - NON PRIME - Actual</c:v>
                </c:pt>
              </c:strCache>
            </c:strRef>
          </c:tx>
          <c:spPr>
            <a:ln w="28575" cap="rnd">
              <a:solidFill>
                <a:schemeClr val="accent6">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Rates'!$CT$8:$CT$84</c:f>
              <c:numCache>
                <c:formatCode>General</c:formatCode>
                <c:ptCount val="76"/>
                <c:pt idx="0">
                  <c:v>5.1693604534877364</c:v>
                </c:pt>
                <c:pt idx="1">
                  <c:v>0.4639633301095295</c:v>
                </c:pt>
                <c:pt idx="2">
                  <c:v>0.45770964793409802</c:v>
                </c:pt>
                <c:pt idx="3">
                  <c:v>0.44556469072544552</c:v>
                </c:pt>
                <c:pt idx="4">
                  <c:v>0.41464972086892987</c:v>
                </c:pt>
                <c:pt idx="5">
                  <c:v>0.42763474626995357</c:v>
                </c:pt>
                <c:pt idx="6">
                  <c:v>0.38620859396040691</c:v>
                </c:pt>
                <c:pt idx="7">
                  <c:v>0.3532067197213552</c:v>
                </c:pt>
                <c:pt idx="8">
                  <c:v>0.35753205824621098</c:v>
                </c:pt>
                <c:pt idx="9">
                  <c:v>0.33497213885711752</c:v>
                </c:pt>
                <c:pt idx="10">
                  <c:v>0.31647914256977294</c:v>
                </c:pt>
              </c:numCache>
            </c:numRef>
          </c:val>
          <c:smooth val="0"/>
          <c:extLst>
            <c:ext xmlns:c16="http://schemas.microsoft.com/office/drawing/2014/chart" uri="{C3380CC4-5D6E-409C-BE32-E72D297353CC}">
              <c16:uniqueId val="{0000004B-DC10-4175-A090-888A4C3185B2}"/>
            </c:ext>
          </c:extLst>
        </c:ser>
        <c:ser>
          <c:idx val="96"/>
          <c:order val="96"/>
          <c:tx>
            <c:strRef>
              <c:f>'Interest Revenue Rates'!$CU$4:$CU$7</c:f>
              <c:strCache>
                <c:ptCount val="1"/>
                <c:pt idx="0">
                  <c:v>202411 - NON PRIME - Forecast</c:v>
                </c:pt>
              </c:strCache>
            </c:strRef>
          </c:tx>
          <c:spPr>
            <a:ln w="28575" cap="rnd">
              <a:solidFill>
                <a:schemeClr val="accent1">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Rates'!$CU$8:$CU$84</c:f>
              <c:numCache>
                <c:formatCode>General</c:formatCode>
                <c:ptCount val="76"/>
                <c:pt idx="11">
                  <c:v>0.29745280500805826</c:v>
                </c:pt>
                <c:pt idx="12">
                  <c:v>0.28880477788043923</c:v>
                </c:pt>
                <c:pt idx="13">
                  <c:v>0.2845288277418096</c:v>
                </c:pt>
                <c:pt idx="14">
                  <c:v>0.282578243540617</c:v>
                </c:pt>
                <c:pt idx="15">
                  <c:v>0.28191787750036656</c:v>
                </c:pt>
                <c:pt idx="16">
                  <c:v>0.28199128345882307</c:v>
                </c:pt>
              </c:numCache>
            </c:numRef>
          </c:val>
          <c:smooth val="0"/>
          <c:extLst>
            <c:ext xmlns:c16="http://schemas.microsoft.com/office/drawing/2014/chart" uri="{C3380CC4-5D6E-409C-BE32-E72D297353CC}">
              <c16:uniqueId val="{0000004C-DC10-4175-A090-888A4C3185B2}"/>
            </c:ext>
          </c:extLst>
        </c:ser>
        <c:ser>
          <c:idx val="97"/>
          <c:order val="97"/>
          <c:tx>
            <c:strRef>
              <c:f>'Interest Revenue Rates'!$CV$4:$CV$7</c:f>
              <c:strCache>
                <c:ptCount val="1"/>
                <c:pt idx="0">
                  <c:v>202411 - NRP-L - Actual</c:v>
                </c:pt>
              </c:strCache>
            </c:strRef>
          </c:tx>
          <c:spPr>
            <a:ln w="28575" cap="rnd">
              <a:solidFill>
                <a:schemeClr val="accent2">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Rates'!$CV$8:$CV$84</c:f>
              <c:numCache>
                <c:formatCode>General</c:formatCode>
                <c:ptCount val="76"/>
                <c:pt idx="0">
                  <c:v>0</c:v>
                </c:pt>
                <c:pt idx="1">
                  <c:v>0.20228540988099775</c:v>
                </c:pt>
                <c:pt idx="2">
                  <c:v>0.19934018976890355</c:v>
                </c:pt>
                <c:pt idx="3">
                  <c:v>0.19634315977628169</c:v>
                </c:pt>
                <c:pt idx="4">
                  <c:v>0.18797977166299984</c:v>
                </c:pt>
                <c:pt idx="5">
                  <c:v>0.19314401317673732</c:v>
                </c:pt>
                <c:pt idx="6">
                  <c:v>0.17121735851370518</c:v>
                </c:pt>
                <c:pt idx="7">
                  <c:v>0.17927299829993956</c:v>
                </c:pt>
                <c:pt idx="8">
                  <c:v>0.18341824314730687</c:v>
                </c:pt>
                <c:pt idx="9">
                  <c:v>0.17217868075846271</c:v>
                </c:pt>
                <c:pt idx="10">
                  <c:v>0.17334127854977285</c:v>
                </c:pt>
              </c:numCache>
            </c:numRef>
          </c:val>
          <c:smooth val="0"/>
          <c:extLst>
            <c:ext xmlns:c16="http://schemas.microsoft.com/office/drawing/2014/chart" uri="{C3380CC4-5D6E-409C-BE32-E72D297353CC}">
              <c16:uniqueId val="{0000004D-DC10-4175-A090-888A4C3185B2}"/>
            </c:ext>
          </c:extLst>
        </c:ser>
        <c:ser>
          <c:idx val="98"/>
          <c:order val="98"/>
          <c:tx>
            <c:strRef>
              <c:f>'Interest Revenue Rates'!$CW$4:$CW$7</c:f>
              <c:strCache>
                <c:ptCount val="1"/>
                <c:pt idx="0">
                  <c:v>202411 - NRP-L - Forecast</c:v>
                </c:pt>
              </c:strCache>
            </c:strRef>
          </c:tx>
          <c:spPr>
            <a:ln w="28575" cap="rnd">
              <a:solidFill>
                <a:schemeClr val="accent3">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Rates'!$CW$8:$CW$84</c:f>
              <c:numCache>
                <c:formatCode>General</c:formatCode>
                <c:ptCount val="76"/>
                <c:pt idx="11">
                  <c:v>0.16955815493804224</c:v>
                </c:pt>
                <c:pt idx="12">
                  <c:v>0.16881952890309937</c:v>
                </c:pt>
                <c:pt idx="13">
                  <c:v>0.16851426787290141</c:v>
                </c:pt>
                <c:pt idx="14">
                  <c:v>0.16843159458026427</c:v>
                </c:pt>
                <c:pt idx="15">
                  <c:v>0.16846674813362017</c:v>
                </c:pt>
                <c:pt idx="16">
                  <c:v>0.16856457298691052</c:v>
                </c:pt>
              </c:numCache>
            </c:numRef>
          </c:val>
          <c:smooth val="0"/>
          <c:extLst>
            <c:ext xmlns:c16="http://schemas.microsoft.com/office/drawing/2014/chart" uri="{C3380CC4-5D6E-409C-BE32-E72D297353CC}">
              <c16:uniqueId val="{0000004E-DC10-4175-A090-888A4C3185B2}"/>
            </c:ext>
          </c:extLst>
        </c:ser>
        <c:ser>
          <c:idx val="99"/>
          <c:order val="99"/>
          <c:tx>
            <c:strRef>
              <c:f>'Interest Revenue Rates'!$CX$4:$CX$7</c:f>
              <c:strCache>
                <c:ptCount val="1"/>
                <c:pt idx="0">
                  <c:v>202411 - NRP-M - Actual</c:v>
                </c:pt>
              </c:strCache>
            </c:strRef>
          </c:tx>
          <c:spPr>
            <a:ln w="28575" cap="rnd">
              <a:solidFill>
                <a:schemeClr val="accent4">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Rates'!$CX$8:$CX$84</c:f>
              <c:numCache>
                <c:formatCode>General</c:formatCode>
                <c:ptCount val="76"/>
                <c:pt idx="0">
                  <c:v>2.6029930957117347</c:v>
                </c:pt>
                <c:pt idx="1">
                  <c:v>0.21153710462096434</c:v>
                </c:pt>
                <c:pt idx="2">
                  <c:v>0.20999229970986538</c:v>
                </c:pt>
                <c:pt idx="3">
                  <c:v>0.21101354797513816</c:v>
                </c:pt>
                <c:pt idx="4">
                  <c:v>0.20505871007180054</c:v>
                </c:pt>
                <c:pt idx="5">
                  <c:v>0.21476340737026953</c:v>
                </c:pt>
                <c:pt idx="6">
                  <c:v>0.20049492239998595</c:v>
                </c:pt>
                <c:pt idx="7">
                  <c:v>0.20152055377350156</c:v>
                </c:pt>
                <c:pt idx="8">
                  <c:v>0.19728350240466891</c:v>
                </c:pt>
                <c:pt idx="9">
                  <c:v>0.19304735436384884</c:v>
                </c:pt>
                <c:pt idx="10">
                  <c:v>0.19001550690328264</c:v>
                </c:pt>
              </c:numCache>
            </c:numRef>
          </c:val>
          <c:smooth val="0"/>
          <c:extLst>
            <c:ext xmlns:c16="http://schemas.microsoft.com/office/drawing/2014/chart" uri="{C3380CC4-5D6E-409C-BE32-E72D297353CC}">
              <c16:uniqueId val="{0000004F-DC10-4175-A090-888A4C3185B2}"/>
            </c:ext>
          </c:extLst>
        </c:ser>
        <c:ser>
          <c:idx val="100"/>
          <c:order val="100"/>
          <c:tx>
            <c:strRef>
              <c:f>'Interest Revenue Rates'!$CY$4:$CY$7</c:f>
              <c:strCache>
                <c:ptCount val="1"/>
                <c:pt idx="0">
                  <c:v>202411 - NRP-M - Forecast</c:v>
                </c:pt>
              </c:strCache>
            </c:strRef>
          </c:tx>
          <c:spPr>
            <a:ln w="28575" cap="rnd">
              <a:solidFill>
                <a:schemeClr val="accent5">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Rates'!$CY$8:$CY$84</c:f>
              <c:numCache>
                <c:formatCode>General</c:formatCode>
                <c:ptCount val="76"/>
                <c:pt idx="11">
                  <c:v>0.1872015459676637</c:v>
                </c:pt>
                <c:pt idx="12">
                  <c:v>0.18533091445284056</c:v>
                </c:pt>
                <c:pt idx="13">
                  <c:v>0.18436984030392828</c:v>
                </c:pt>
                <c:pt idx="14">
                  <c:v>0.18389729786903514</c:v>
                </c:pt>
                <c:pt idx="15">
                  <c:v>0.18369923753045508</c:v>
                </c:pt>
                <c:pt idx="16">
                  <c:v>0.18365989744161756</c:v>
                </c:pt>
              </c:numCache>
            </c:numRef>
          </c:val>
          <c:smooth val="0"/>
          <c:extLst>
            <c:ext xmlns:c16="http://schemas.microsoft.com/office/drawing/2014/chart" uri="{C3380CC4-5D6E-409C-BE32-E72D297353CC}">
              <c16:uniqueId val="{00000050-DC10-4175-A090-888A4C3185B2}"/>
            </c:ext>
          </c:extLst>
        </c:ser>
        <c:ser>
          <c:idx val="101"/>
          <c:order val="101"/>
          <c:tx>
            <c:strRef>
              <c:f>'Interest Revenue Rates'!$CZ$4:$CZ$7</c:f>
              <c:strCache>
                <c:ptCount val="1"/>
                <c:pt idx="0">
                  <c:v>202411 - NRP-S - Actual</c:v>
                </c:pt>
              </c:strCache>
            </c:strRef>
          </c:tx>
          <c:spPr>
            <a:ln w="28575" cap="rnd">
              <a:solidFill>
                <a:schemeClr val="accent6">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Rates'!$CZ$8:$CZ$84</c:f>
              <c:numCache>
                <c:formatCode>General</c:formatCode>
                <c:ptCount val="76"/>
                <c:pt idx="0">
                  <c:v>2.4051292151650272</c:v>
                </c:pt>
                <c:pt idx="1">
                  <c:v>0.25971031939890166</c:v>
                </c:pt>
                <c:pt idx="2">
                  <c:v>0.2566038718179624</c:v>
                </c:pt>
                <c:pt idx="3">
                  <c:v>0.2543719833728757</c:v>
                </c:pt>
                <c:pt idx="4">
                  <c:v>0.24178697129403764</c:v>
                </c:pt>
                <c:pt idx="5">
                  <c:v>0.25242026014033492</c:v>
                </c:pt>
                <c:pt idx="6">
                  <c:v>0.2347829466561453</c:v>
                </c:pt>
                <c:pt idx="7">
                  <c:v>0.23191705837855769</c:v>
                </c:pt>
                <c:pt idx="8">
                  <c:v>0.2298735403882832</c:v>
                </c:pt>
                <c:pt idx="9">
                  <c:v>0.22191766087301032</c:v>
                </c:pt>
                <c:pt idx="10">
                  <c:v>0.22300347771062237</c:v>
                </c:pt>
              </c:numCache>
            </c:numRef>
          </c:val>
          <c:smooth val="0"/>
          <c:extLst>
            <c:ext xmlns:c16="http://schemas.microsoft.com/office/drawing/2014/chart" uri="{C3380CC4-5D6E-409C-BE32-E72D297353CC}">
              <c16:uniqueId val="{00000051-DC10-4175-A090-888A4C3185B2}"/>
            </c:ext>
          </c:extLst>
        </c:ser>
        <c:ser>
          <c:idx val="102"/>
          <c:order val="102"/>
          <c:tx>
            <c:strRef>
              <c:f>'Interest Revenue Rates'!$DA$4:$DA$7</c:f>
              <c:strCache>
                <c:ptCount val="1"/>
                <c:pt idx="0">
                  <c:v>202411 - NRP-S - Forecast</c:v>
                </c:pt>
              </c:strCache>
            </c:strRef>
          </c:tx>
          <c:spPr>
            <a:ln w="28575" cap="rnd">
              <a:solidFill>
                <a:schemeClr val="accent1">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Rates'!$DA$8:$DA$84</c:f>
              <c:numCache>
                <c:formatCode>General</c:formatCode>
                <c:ptCount val="76"/>
                <c:pt idx="11">
                  <c:v>0.21620526141260493</c:v>
                </c:pt>
                <c:pt idx="12">
                  <c:v>0.21523775936330092</c:v>
                </c:pt>
                <c:pt idx="13">
                  <c:v>0.21488909756641025</c:v>
                </c:pt>
                <c:pt idx="14">
                  <c:v>0.21485247200710525</c:v>
                </c:pt>
                <c:pt idx="15">
                  <c:v>0.21497669901744224</c:v>
                </c:pt>
                <c:pt idx="16">
                  <c:v>0.21518301711075055</c:v>
                </c:pt>
              </c:numCache>
            </c:numRef>
          </c:val>
          <c:smooth val="0"/>
          <c:extLst>
            <c:ext xmlns:c16="http://schemas.microsoft.com/office/drawing/2014/chart" uri="{C3380CC4-5D6E-409C-BE32-E72D297353CC}">
              <c16:uniqueId val="{00000052-DC10-4175-A090-888A4C3185B2}"/>
            </c:ext>
          </c:extLst>
        </c:ser>
        <c:ser>
          <c:idx val="103"/>
          <c:order val="103"/>
          <c:tx>
            <c:strRef>
              <c:f>'Interest Revenue Rates'!$DB$4:$DB$7</c:f>
              <c:strCache>
                <c:ptCount val="1"/>
                <c:pt idx="0">
                  <c:v>202412 - NON PRIME - Actual</c:v>
                </c:pt>
              </c:strCache>
            </c:strRef>
          </c:tx>
          <c:spPr>
            <a:ln w="28575" cap="rnd">
              <a:solidFill>
                <a:schemeClr val="accent2">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Rates'!$DB$8:$DB$84</c:f>
              <c:numCache>
                <c:formatCode>General</c:formatCode>
                <c:ptCount val="76"/>
                <c:pt idx="0">
                  <c:v>0</c:v>
                </c:pt>
                <c:pt idx="1">
                  <c:v>0.46456328119588131</c:v>
                </c:pt>
                <c:pt idx="2">
                  <c:v>0.45828518198489721</c:v>
                </c:pt>
                <c:pt idx="3">
                  <c:v>0.42870621324605857</c:v>
                </c:pt>
                <c:pt idx="4">
                  <c:v>0.44911929636607417</c:v>
                </c:pt>
                <c:pt idx="5">
                  <c:v>0.40402666766379441</c:v>
                </c:pt>
                <c:pt idx="6">
                  <c:v>0.40209368963174708</c:v>
                </c:pt>
                <c:pt idx="7">
                  <c:v>0.36212406509548739</c:v>
                </c:pt>
                <c:pt idx="8">
                  <c:v>0.3455009145702459</c:v>
                </c:pt>
                <c:pt idx="9">
                  <c:v>0.32603822439073726</c:v>
                </c:pt>
              </c:numCache>
            </c:numRef>
          </c:val>
          <c:smooth val="0"/>
          <c:extLst>
            <c:ext xmlns:c16="http://schemas.microsoft.com/office/drawing/2014/chart" uri="{C3380CC4-5D6E-409C-BE32-E72D297353CC}">
              <c16:uniqueId val="{00000053-DC10-4175-A090-888A4C3185B2}"/>
            </c:ext>
          </c:extLst>
        </c:ser>
        <c:ser>
          <c:idx val="104"/>
          <c:order val="104"/>
          <c:tx>
            <c:strRef>
              <c:f>'Interest Revenue Rates'!$DC$4:$DC$7</c:f>
              <c:strCache>
                <c:ptCount val="1"/>
                <c:pt idx="0">
                  <c:v>202412 - NON PRIME - Forecast</c:v>
                </c:pt>
              </c:strCache>
            </c:strRef>
          </c:tx>
          <c:spPr>
            <a:ln w="28575" cap="rnd">
              <a:solidFill>
                <a:schemeClr val="accent3">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Rates'!$DC$8:$DC$84</c:f>
              <c:numCache>
                <c:formatCode>General</c:formatCode>
                <c:ptCount val="76"/>
                <c:pt idx="10">
                  <c:v>0.29838858525032214</c:v>
                </c:pt>
                <c:pt idx="11">
                  <c:v>0.29044688636788529</c:v>
                </c:pt>
                <c:pt idx="12">
                  <c:v>0.28746352403882469</c:v>
                </c:pt>
                <c:pt idx="13">
                  <c:v>0.28679474880109235</c:v>
                </c:pt>
                <c:pt idx="14">
                  <c:v>0.28725069922182883</c:v>
                </c:pt>
                <c:pt idx="15">
                  <c:v>0.28825436722756381</c:v>
                </c:pt>
              </c:numCache>
            </c:numRef>
          </c:val>
          <c:smooth val="0"/>
          <c:extLst>
            <c:ext xmlns:c16="http://schemas.microsoft.com/office/drawing/2014/chart" uri="{C3380CC4-5D6E-409C-BE32-E72D297353CC}">
              <c16:uniqueId val="{00000054-DC10-4175-A090-888A4C3185B2}"/>
            </c:ext>
          </c:extLst>
        </c:ser>
        <c:ser>
          <c:idx val="105"/>
          <c:order val="105"/>
          <c:tx>
            <c:strRef>
              <c:f>'Interest Revenue Rates'!$DD$4:$DD$7</c:f>
              <c:strCache>
                <c:ptCount val="1"/>
                <c:pt idx="0">
                  <c:v>202412 - NRP-L - Actual</c:v>
                </c:pt>
              </c:strCache>
            </c:strRef>
          </c:tx>
          <c:spPr>
            <a:ln w="28575" cap="rnd">
              <a:solidFill>
                <a:schemeClr val="accent4">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Rates'!$DD$8:$DD$84</c:f>
              <c:numCache>
                <c:formatCode>General</c:formatCode>
                <c:ptCount val="76"/>
                <c:pt idx="0">
                  <c:v>0</c:v>
                </c:pt>
                <c:pt idx="1">
                  <c:v>0.20520918643514316</c:v>
                </c:pt>
                <c:pt idx="2">
                  <c:v>0.20405262577960664</c:v>
                </c:pt>
                <c:pt idx="3">
                  <c:v>0.20235937927668571</c:v>
                </c:pt>
                <c:pt idx="4">
                  <c:v>0.20552349441090442</c:v>
                </c:pt>
                <c:pt idx="5">
                  <c:v>0.19791737642055429</c:v>
                </c:pt>
                <c:pt idx="6">
                  <c:v>0.19194839515268414</c:v>
                </c:pt>
                <c:pt idx="7">
                  <c:v>0.19933435241839095</c:v>
                </c:pt>
                <c:pt idx="8">
                  <c:v>0.17308131440967714</c:v>
                </c:pt>
                <c:pt idx="9">
                  <c:v>0.14517161983272336</c:v>
                </c:pt>
              </c:numCache>
            </c:numRef>
          </c:val>
          <c:smooth val="0"/>
          <c:extLst>
            <c:ext xmlns:c16="http://schemas.microsoft.com/office/drawing/2014/chart" uri="{C3380CC4-5D6E-409C-BE32-E72D297353CC}">
              <c16:uniqueId val="{00000055-DC10-4175-A090-888A4C3185B2}"/>
            </c:ext>
          </c:extLst>
        </c:ser>
        <c:ser>
          <c:idx val="106"/>
          <c:order val="106"/>
          <c:tx>
            <c:strRef>
              <c:f>'Interest Revenue Rates'!$DE$4:$DE$7</c:f>
              <c:strCache>
                <c:ptCount val="1"/>
                <c:pt idx="0">
                  <c:v>202412 - NRP-L - Forecast</c:v>
                </c:pt>
              </c:strCache>
            </c:strRef>
          </c:tx>
          <c:spPr>
            <a:ln w="28575" cap="rnd">
              <a:solidFill>
                <a:schemeClr val="accent5">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Rates'!$DE$8:$DE$84</c:f>
              <c:numCache>
                <c:formatCode>General</c:formatCode>
                <c:ptCount val="76"/>
                <c:pt idx="10">
                  <c:v>0.14860793194170607</c:v>
                </c:pt>
                <c:pt idx="11">
                  <c:v>0.13610485068920652</c:v>
                </c:pt>
                <c:pt idx="12">
                  <c:v>0.12973058463049308</c:v>
                </c:pt>
                <c:pt idx="13">
                  <c:v>0.12644118040741667</c:v>
                </c:pt>
                <c:pt idx="14">
                  <c:v>0.12481067198917589</c:v>
                </c:pt>
                <c:pt idx="15">
                  <c:v>0.1241136291671192</c:v>
                </c:pt>
              </c:numCache>
            </c:numRef>
          </c:val>
          <c:smooth val="0"/>
          <c:extLst>
            <c:ext xmlns:c16="http://schemas.microsoft.com/office/drawing/2014/chart" uri="{C3380CC4-5D6E-409C-BE32-E72D297353CC}">
              <c16:uniqueId val="{00000056-DC10-4175-A090-888A4C3185B2}"/>
            </c:ext>
          </c:extLst>
        </c:ser>
        <c:ser>
          <c:idx val="107"/>
          <c:order val="107"/>
          <c:tx>
            <c:strRef>
              <c:f>'Interest Revenue Rates'!$DF$4:$DF$7</c:f>
              <c:strCache>
                <c:ptCount val="1"/>
                <c:pt idx="0">
                  <c:v>202412 - NRP-M - Actual</c:v>
                </c:pt>
              </c:strCache>
            </c:strRef>
          </c:tx>
          <c:spPr>
            <a:ln w="28575" cap="rnd">
              <a:solidFill>
                <a:schemeClr val="accent6">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Rates'!$DF$8:$DF$84</c:f>
              <c:numCache>
                <c:formatCode>General</c:formatCode>
                <c:ptCount val="76"/>
                <c:pt idx="0">
                  <c:v>0</c:v>
                </c:pt>
                <c:pt idx="1">
                  <c:v>0.21568058399786799</c:v>
                </c:pt>
                <c:pt idx="2">
                  <c:v>0.21595729793146975</c:v>
                </c:pt>
                <c:pt idx="3">
                  <c:v>0.20693873999073514</c:v>
                </c:pt>
                <c:pt idx="4">
                  <c:v>0.22003945340695555</c:v>
                </c:pt>
                <c:pt idx="5">
                  <c:v>0.20051756764792084</c:v>
                </c:pt>
                <c:pt idx="6">
                  <c:v>0.20694362499464294</c:v>
                </c:pt>
                <c:pt idx="7">
                  <c:v>0.19439537956496877</c:v>
                </c:pt>
                <c:pt idx="8">
                  <c:v>0.19304584512874529</c:v>
                </c:pt>
                <c:pt idx="9">
                  <c:v>0.18940385402358981</c:v>
                </c:pt>
              </c:numCache>
            </c:numRef>
          </c:val>
          <c:smooth val="0"/>
          <c:extLst>
            <c:ext xmlns:c16="http://schemas.microsoft.com/office/drawing/2014/chart" uri="{C3380CC4-5D6E-409C-BE32-E72D297353CC}">
              <c16:uniqueId val="{00000057-DC10-4175-A090-888A4C3185B2}"/>
            </c:ext>
          </c:extLst>
        </c:ser>
        <c:ser>
          <c:idx val="108"/>
          <c:order val="108"/>
          <c:tx>
            <c:strRef>
              <c:f>'Interest Revenue Rates'!$DG$4:$DG$7</c:f>
              <c:strCache>
                <c:ptCount val="1"/>
                <c:pt idx="0">
                  <c:v>202412 - NRP-M - Forecast</c:v>
                </c:pt>
              </c:strCache>
            </c:strRef>
          </c:tx>
          <c:spPr>
            <a:ln w="28575" cap="rnd">
              <a:solidFill>
                <a:schemeClr val="accent1"/>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Rates'!$DG$8:$DG$84</c:f>
              <c:numCache>
                <c:formatCode>General</c:formatCode>
                <c:ptCount val="76"/>
                <c:pt idx="10">
                  <c:v>0.18191014647073422</c:v>
                </c:pt>
                <c:pt idx="11">
                  <c:v>0.18081679621796515</c:v>
                </c:pt>
                <c:pt idx="12">
                  <c:v>0.18053775350418261</c:v>
                </c:pt>
                <c:pt idx="13">
                  <c:v>0.18062125915779298</c:v>
                </c:pt>
                <c:pt idx="14">
                  <c:v>0.18086838700594601</c:v>
                </c:pt>
                <c:pt idx="15">
                  <c:v>0.18118533372505791</c:v>
                </c:pt>
              </c:numCache>
            </c:numRef>
          </c:val>
          <c:smooth val="0"/>
          <c:extLst>
            <c:ext xmlns:c16="http://schemas.microsoft.com/office/drawing/2014/chart" uri="{C3380CC4-5D6E-409C-BE32-E72D297353CC}">
              <c16:uniqueId val="{00000058-DC10-4175-A090-888A4C3185B2}"/>
            </c:ext>
          </c:extLst>
        </c:ser>
        <c:ser>
          <c:idx val="109"/>
          <c:order val="109"/>
          <c:tx>
            <c:strRef>
              <c:f>'Interest Revenue Rates'!$DH$4:$DH$7</c:f>
              <c:strCache>
                <c:ptCount val="1"/>
                <c:pt idx="0">
                  <c:v>202412 - NRP-S - Actual</c:v>
                </c:pt>
              </c:strCache>
            </c:strRef>
          </c:tx>
          <c:spPr>
            <a:ln w="28575" cap="rnd">
              <a:solidFill>
                <a:schemeClr val="accent2"/>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Rates'!$DH$8:$DH$84</c:f>
              <c:numCache>
                <c:formatCode>General</c:formatCode>
                <c:ptCount val="76"/>
                <c:pt idx="0">
                  <c:v>0</c:v>
                </c:pt>
                <c:pt idx="1">
                  <c:v>0.26039298270686922</c:v>
                </c:pt>
                <c:pt idx="2">
                  <c:v>0.25896474386752411</c:v>
                </c:pt>
                <c:pt idx="3">
                  <c:v>0.24636519608993268</c:v>
                </c:pt>
                <c:pt idx="4">
                  <c:v>0.26119843954867183</c:v>
                </c:pt>
                <c:pt idx="5">
                  <c:v>0.24357083995190232</c:v>
                </c:pt>
                <c:pt idx="6">
                  <c:v>0.24927117493733603</c:v>
                </c:pt>
                <c:pt idx="7">
                  <c:v>0.22900271986047946</c:v>
                </c:pt>
                <c:pt idx="8">
                  <c:v>0.22919800844931493</c:v>
                </c:pt>
                <c:pt idx="9">
                  <c:v>0.22196423822769218</c:v>
                </c:pt>
              </c:numCache>
            </c:numRef>
          </c:val>
          <c:smooth val="0"/>
          <c:extLst>
            <c:ext xmlns:c16="http://schemas.microsoft.com/office/drawing/2014/chart" uri="{C3380CC4-5D6E-409C-BE32-E72D297353CC}">
              <c16:uniqueId val="{00000059-DC10-4175-A090-888A4C3185B2}"/>
            </c:ext>
          </c:extLst>
        </c:ser>
        <c:ser>
          <c:idx val="110"/>
          <c:order val="110"/>
          <c:tx>
            <c:strRef>
              <c:f>'Interest Revenue Rates'!$DI$4:$DI$7</c:f>
              <c:strCache>
                <c:ptCount val="1"/>
                <c:pt idx="0">
                  <c:v>202412 - NRP-S - Forecast</c:v>
                </c:pt>
              </c:strCache>
            </c:strRef>
          </c:tx>
          <c:spPr>
            <a:ln w="28575" cap="rnd">
              <a:solidFill>
                <a:schemeClr val="accent3"/>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Rates'!$DI$8:$DI$84</c:f>
              <c:numCache>
                <c:formatCode>General</c:formatCode>
                <c:ptCount val="76"/>
                <c:pt idx="10">
                  <c:v>0.21307844121028113</c:v>
                </c:pt>
                <c:pt idx="11">
                  <c:v>0.21074009790052978</c:v>
                </c:pt>
                <c:pt idx="12">
                  <c:v>0.20988827613913313</c:v>
                </c:pt>
                <c:pt idx="13">
                  <c:v>0.20972682350300059</c:v>
                </c:pt>
                <c:pt idx="14">
                  <c:v>0.20989830663440015</c:v>
                </c:pt>
                <c:pt idx="15">
                  <c:v>0.21022993071301241</c:v>
                </c:pt>
              </c:numCache>
            </c:numRef>
          </c:val>
          <c:smooth val="0"/>
          <c:extLst>
            <c:ext xmlns:c16="http://schemas.microsoft.com/office/drawing/2014/chart" uri="{C3380CC4-5D6E-409C-BE32-E72D297353CC}">
              <c16:uniqueId val="{0000005A-DC10-4175-A090-888A4C3185B2}"/>
            </c:ext>
          </c:extLst>
        </c:ser>
        <c:ser>
          <c:idx val="111"/>
          <c:order val="111"/>
          <c:tx>
            <c:strRef>
              <c:f>'Interest Revenue Rates'!$DJ$4:$DJ$7</c:f>
              <c:strCache>
                <c:ptCount val="1"/>
                <c:pt idx="0">
                  <c:v>202501 - NON PRIME - Actual</c:v>
                </c:pt>
              </c:strCache>
            </c:strRef>
          </c:tx>
          <c:spPr>
            <a:ln w="28575" cap="rnd">
              <a:solidFill>
                <a:schemeClr val="accent4"/>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Rates'!$DJ$8:$DJ$84</c:f>
              <c:numCache>
                <c:formatCode>General</c:formatCode>
                <c:ptCount val="76"/>
                <c:pt idx="0">
                  <c:v>13.578936682429379</c:v>
                </c:pt>
                <c:pt idx="1">
                  <c:v>0.47230257075048887</c:v>
                </c:pt>
                <c:pt idx="2">
                  <c:v>0.43465324523194548</c:v>
                </c:pt>
                <c:pt idx="3">
                  <c:v>0.46153638373196215</c:v>
                </c:pt>
                <c:pt idx="4">
                  <c:v>0.41263232249138682</c:v>
                </c:pt>
                <c:pt idx="5">
                  <c:v>0.41589760740796178</c:v>
                </c:pt>
                <c:pt idx="6">
                  <c:v>0.39231658397690838</c:v>
                </c:pt>
                <c:pt idx="7">
                  <c:v>0.33683293042454282</c:v>
                </c:pt>
                <c:pt idx="8">
                  <c:v>0.33535311321203876</c:v>
                </c:pt>
              </c:numCache>
            </c:numRef>
          </c:val>
          <c:smooth val="0"/>
          <c:extLst>
            <c:ext xmlns:c16="http://schemas.microsoft.com/office/drawing/2014/chart" uri="{C3380CC4-5D6E-409C-BE32-E72D297353CC}">
              <c16:uniqueId val="{0000005B-DC10-4175-A090-888A4C3185B2}"/>
            </c:ext>
          </c:extLst>
        </c:ser>
        <c:ser>
          <c:idx val="112"/>
          <c:order val="112"/>
          <c:tx>
            <c:strRef>
              <c:f>'Interest Revenue Rates'!$DK$4:$DK$7</c:f>
              <c:strCache>
                <c:ptCount val="1"/>
                <c:pt idx="0">
                  <c:v>202501 - NON PRIME - Forecast</c:v>
                </c:pt>
              </c:strCache>
            </c:strRef>
          </c:tx>
          <c:spPr>
            <a:ln w="28575" cap="rnd">
              <a:solidFill>
                <a:schemeClr val="accent5"/>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Rates'!$DK$8:$DK$84</c:f>
              <c:numCache>
                <c:formatCode>General</c:formatCode>
                <c:ptCount val="76"/>
                <c:pt idx="9">
                  <c:v>0.30851958283993319</c:v>
                </c:pt>
                <c:pt idx="10">
                  <c:v>0.30304629353379203</c:v>
                </c:pt>
                <c:pt idx="11">
                  <c:v>0.30197838527745091</c:v>
                </c:pt>
                <c:pt idx="12">
                  <c:v>0.30259824613778918</c:v>
                </c:pt>
                <c:pt idx="13">
                  <c:v>0.30386968905838219</c:v>
                </c:pt>
                <c:pt idx="14">
                  <c:v>0.30536044074572144</c:v>
                </c:pt>
              </c:numCache>
            </c:numRef>
          </c:val>
          <c:smooth val="0"/>
          <c:extLst>
            <c:ext xmlns:c16="http://schemas.microsoft.com/office/drawing/2014/chart" uri="{C3380CC4-5D6E-409C-BE32-E72D297353CC}">
              <c16:uniqueId val="{0000005C-DC10-4175-A090-888A4C3185B2}"/>
            </c:ext>
          </c:extLst>
        </c:ser>
        <c:ser>
          <c:idx val="113"/>
          <c:order val="113"/>
          <c:tx>
            <c:strRef>
              <c:f>'Interest Revenue Rates'!$DL$4:$DL$7</c:f>
              <c:strCache>
                <c:ptCount val="1"/>
                <c:pt idx="0">
                  <c:v>202501 - NRP-L - Actual</c:v>
                </c:pt>
              </c:strCache>
            </c:strRef>
          </c:tx>
          <c:spPr>
            <a:ln w="28575" cap="rnd">
              <a:solidFill>
                <a:schemeClr val="accent6"/>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Rates'!$DL$8:$DL$84</c:f>
              <c:numCache>
                <c:formatCode>General</c:formatCode>
                <c:ptCount val="76"/>
                <c:pt idx="0">
                  <c:v>0</c:v>
                </c:pt>
                <c:pt idx="1">
                  <c:v>0.21083966967225912</c:v>
                </c:pt>
                <c:pt idx="2">
                  <c:v>0.19134513680236553</c:v>
                </c:pt>
                <c:pt idx="3">
                  <c:v>0.21832633577944355</c:v>
                </c:pt>
                <c:pt idx="4">
                  <c:v>0.20007160249115613</c:v>
                </c:pt>
                <c:pt idx="5">
                  <c:v>0.20893146418464725</c:v>
                </c:pt>
                <c:pt idx="6">
                  <c:v>0.2043742686345939</c:v>
                </c:pt>
                <c:pt idx="7">
                  <c:v>0.20432639883951306</c:v>
                </c:pt>
                <c:pt idx="8">
                  <c:v>0.2043653536257882</c:v>
                </c:pt>
              </c:numCache>
            </c:numRef>
          </c:val>
          <c:smooth val="0"/>
          <c:extLst>
            <c:ext xmlns:c16="http://schemas.microsoft.com/office/drawing/2014/chart" uri="{C3380CC4-5D6E-409C-BE32-E72D297353CC}">
              <c16:uniqueId val="{0000005D-DC10-4175-A090-888A4C3185B2}"/>
            </c:ext>
          </c:extLst>
        </c:ser>
        <c:ser>
          <c:idx val="114"/>
          <c:order val="114"/>
          <c:tx>
            <c:strRef>
              <c:f>'Interest Revenue Rates'!$DM$4:$DM$7</c:f>
              <c:strCache>
                <c:ptCount val="1"/>
                <c:pt idx="0">
                  <c:v>202501 - NRP-L - Forecast</c:v>
                </c:pt>
              </c:strCache>
            </c:strRef>
          </c:tx>
          <c:spPr>
            <a:ln w="28575" cap="rnd">
              <a:solidFill>
                <a:schemeClr val="accent1">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Rates'!$DM$8:$DM$84</c:f>
              <c:numCache>
                <c:formatCode>General</c:formatCode>
                <c:ptCount val="76"/>
                <c:pt idx="9">
                  <c:v>0.20560854863237871</c:v>
                </c:pt>
                <c:pt idx="10">
                  <c:v>0.20517799565373135</c:v>
                </c:pt>
                <c:pt idx="11">
                  <c:v>0.20493427318637819</c:v>
                </c:pt>
                <c:pt idx="12">
                  <c:v>0.2047833890231322</c:v>
                </c:pt>
                <c:pt idx="13">
                  <c:v>0.20468376116686804</c:v>
                </c:pt>
                <c:pt idx="14">
                  <c:v>0.20461469477761299</c:v>
                </c:pt>
              </c:numCache>
            </c:numRef>
          </c:val>
          <c:smooth val="0"/>
          <c:extLst>
            <c:ext xmlns:c16="http://schemas.microsoft.com/office/drawing/2014/chart" uri="{C3380CC4-5D6E-409C-BE32-E72D297353CC}">
              <c16:uniqueId val="{0000005E-DC10-4175-A090-888A4C3185B2}"/>
            </c:ext>
          </c:extLst>
        </c:ser>
        <c:ser>
          <c:idx val="115"/>
          <c:order val="115"/>
          <c:tx>
            <c:strRef>
              <c:f>'Interest Revenue Rates'!$DN$4:$DN$7</c:f>
              <c:strCache>
                <c:ptCount val="1"/>
                <c:pt idx="0">
                  <c:v>202501 - NRP-M - Actual</c:v>
                </c:pt>
              </c:strCache>
            </c:strRef>
          </c:tx>
          <c:spPr>
            <a:ln w="28575" cap="rnd">
              <a:solidFill>
                <a:schemeClr val="accent2">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Rates'!$DN$8:$DN$84</c:f>
              <c:numCache>
                <c:formatCode>General</c:formatCode>
                <c:ptCount val="76"/>
                <c:pt idx="0">
                  <c:v>53.301944059177316</c:v>
                </c:pt>
                <c:pt idx="1">
                  <c:v>0.21923245792879537</c:v>
                </c:pt>
                <c:pt idx="2">
                  <c:v>0.20341526455907868</c:v>
                </c:pt>
                <c:pt idx="3">
                  <c:v>0.22086436453380245</c:v>
                </c:pt>
                <c:pt idx="4">
                  <c:v>0.20526575467815131</c:v>
                </c:pt>
                <c:pt idx="5">
                  <c:v>0.21151796505859999</c:v>
                </c:pt>
                <c:pt idx="6">
                  <c:v>0.20214074532460694</c:v>
                </c:pt>
                <c:pt idx="7">
                  <c:v>0.19658859451513389</c:v>
                </c:pt>
                <c:pt idx="8">
                  <c:v>0.19071575089032683</c:v>
                </c:pt>
              </c:numCache>
            </c:numRef>
          </c:val>
          <c:smooth val="0"/>
          <c:extLst>
            <c:ext xmlns:c16="http://schemas.microsoft.com/office/drawing/2014/chart" uri="{C3380CC4-5D6E-409C-BE32-E72D297353CC}">
              <c16:uniqueId val="{0000005F-DC10-4175-A090-888A4C3185B2}"/>
            </c:ext>
          </c:extLst>
        </c:ser>
        <c:ser>
          <c:idx val="116"/>
          <c:order val="116"/>
          <c:tx>
            <c:strRef>
              <c:f>'Interest Revenue Rates'!$DO$4:$DO$7</c:f>
              <c:strCache>
                <c:ptCount val="1"/>
                <c:pt idx="0">
                  <c:v>202501 - NRP-M - Forecast</c:v>
                </c:pt>
              </c:strCache>
            </c:strRef>
          </c:tx>
          <c:spPr>
            <a:ln w="28575" cap="rnd">
              <a:solidFill>
                <a:schemeClr val="accent3">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Rates'!$DO$8:$DO$84</c:f>
              <c:numCache>
                <c:formatCode>General</c:formatCode>
                <c:ptCount val="76"/>
                <c:pt idx="9">
                  <c:v>0.18803694865762927</c:v>
                </c:pt>
                <c:pt idx="10">
                  <c:v>0.1854198790008495</c:v>
                </c:pt>
                <c:pt idx="11">
                  <c:v>0.18442583973045323</c:v>
                </c:pt>
                <c:pt idx="12">
                  <c:v>0.18411795837702219</c:v>
                </c:pt>
                <c:pt idx="13">
                  <c:v>0.18412163293511252</c:v>
                </c:pt>
                <c:pt idx="14">
                  <c:v>0.18427045528137351</c:v>
                </c:pt>
              </c:numCache>
            </c:numRef>
          </c:val>
          <c:smooth val="0"/>
          <c:extLst>
            <c:ext xmlns:c16="http://schemas.microsoft.com/office/drawing/2014/chart" uri="{C3380CC4-5D6E-409C-BE32-E72D297353CC}">
              <c16:uniqueId val="{00000060-DC10-4175-A090-888A4C3185B2}"/>
            </c:ext>
          </c:extLst>
        </c:ser>
        <c:ser>
          <c:idx val="117"/>
          <c:order val="117"/>
          <c:tx>
            <c:strRef>
              <c:f>'Interest Revenue Rates'!$DP$4:$DP$7</c:f>
              <c:strCache>
                <c:ptCount val="1"/>
                <c:pt idx="0">
                  <c:v>202501 - NRP-S - Actual</c:v>
                </c:pt>
              </c:strCache>
            </c:strRef>
          </c:tx>
          <c:spPr>
            <a:ln w="28575" cap="rnd">
              <a:solidFill>
                <a:schemeClr val="accent4">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Rates'!$DP$8:$DP$84</c:f>
              <c:numCache>
                <c:formatCode>General</c:formatCode>
                <c:ptCount val="76"/>
                <c:pt idx="0">
                  <c:v>16.071322990216171</c:v>
                </c:pt>
                <c:pt idx="1">
                  <c:v>0.27034009820899096</c:v>
                </c:pt>
                <c:pt idx="2">
                  <c:v>0.24925529863507268</c:v>
                </c:pt>
                <c:pt idx="3">
                  <c:v>0.27016584708063562</c:v>
                </c:pt>
                <c:pt idx="4">
                  <c:v>0.24731359329491354</c:v>
                </c:pt>
                <c:pt idx="5">
                  <c:v>0.25476314575362263</c:v>
                </c:pt>
                <c:pt idx="6">
                  <c:v>0.24335369157313391</c:v>
                </c:pt>
                <c:pt idx="7">
                  <c:v>0.22095641649974343</c:v>
                </c:pt>
                <c:pt idx="8">
                  <c:v>0.22493667812342902</c:v>
                </c:pt>
              </c:numCache>
            </c:numRef>
          </c:val>
          <c:smooth val="0"/>
          <c:extLst>
            <c:ext xmlns:c16="http://schemas.microsoft.com/office/drawing/2014/chart" uri="{C3380CC4-5D6E-409C-BE32-E72D297353CC}">
              <c16:uniqueId val="{00000061-DC10-4175-A090-888A4C3185B2}"/>
            </c:ext>
          </c:extLst>
        </c:ser>
        <c:ser>
          <c:idx val="118"/>
          <c:order val="118"/>
          <c:tx>
            <c:strRef>
              <c:f>'Interest Revenue Rates'!$DQ$4:$DQ$7</c:f>
              <c:strCache>
                <c:ptCount val="1"/>
                <c:pt idx="0">
                  <c:v>202501 - NRP-S - Forecast</c:v>
                </c:pt>
              </c:strCache>
            </c:strRef>
          </c:tx>
          <c:spPr>
            <a:ln w="28575" cap="rnd">
              <a:solidFill>
                <a:schemeClr val="accent5">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Rates'!$DQ$8:$DQ$84</c:f>
              <c:numCache>
                <c:formatCode>General</c:formatCode>
                <c:ptCount val="76"/>
                <c:pt idx="9">
                  <c:v>0.21469653716991405</c:v>
                </c:pt>
                <c:pt idx="10">
                  <c:v>0.21366724184590585</c:v>
                </c:pt>
                <c:pt idx="11">
                  <c:v>0.21371374103816498</c:v>
                </c:pt>
                <c:pt idx="12">
                  <c:v>0.21413947050134891</c:v>
                </c:pt>
                <c:pt idx="13">
                  <c:v>0.21468773512215289</c:v>
                </c:pt>
                <c:pt idx="14">
                  <c:v>0.21525663184179261</c:v>
                </c:pt>
              </c:numCache>
            </c:numRef>
          </c:val>
          <c:smooth val="0"/>
          <c:extLst>
            <c:ext xmlns:c16="http://schemas.microsoft.com/office/drawing/2014/chart" uri="{C3380CC4-5D6E-409C-BE32-E72D297353CC}">
              <c16:uniqueId val="{00000062-DC10-4175-A090-888A4C3185B2}"/>
            </c:ext>
          </c:extLst>
        </c:ser>
        <c:ser>
          <c:idx val="119"/>
          <c:order val="119"/>
          <c:tx>
            <c:strRef>
              <c:f>'Interest Revenue Rates'!$DR$4:$DR$7</c:f>
              <c:strCache>
                <c:ptCount val="1"/>
                <c:pt idx="0">
                  <c:v>202502 - NON PRIME - Actual</c:v>
                </c:pt>
              </c:strCache>
            </c:strRef>
          </c:tx>
          <c:spPr>
            <a:ln w="28575" cap="rnd">
              <a:solidFill>
                <a:schemeClr val="accent6">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Rates'!$DR$8:$DR$84</c:f>
              <c:numCache>
                <c:formatCode>General</c:formatCode>
                <c:ptCount val="76"/>
                <c:pt idx="0">
                  <c:v>500.65976067017863</c:v>
                </c:pt>
                <c:pt idx="1">
                  <c:v>0.43656635145031658</c:v>
                </c:pt>
                <c:pt idx="2">
                  <c:v>0.48804565310810932</c:v>
                </c:pt>
                <c:pt idx="3">
                  <c:v>0.42495862708774235</c:v>
                </c:pt>
                <c:pt idx="4">
                  <c:v>0.44368346076814652</c:v>
                </c:pt>
                <c:pt idx="5">
                  <c:v>0.41218784916831097</c:v>
                </c:pt>
                <c:pt idx="6">
                  <c:v>0.39388650436011957</c:v>
                </c:pt>
                <c:pt idx="7">
                  <c:v>0.3518902891183337</c:v>
                </c:pt>
              </c:numCache>
            </c:numRef>
          </c:val>
          <c:smooth val="0"/>
          <c:extLst>
            <c:ext xmlns:c16="http://schemas.microsoft.com/office/drawing/2014/chart" uri="{C3380CC4-5D6E-409C-BE32-E72D297353CC}">
              <c16:uniqueId val="{00000063-DC10-4175-A090-888A4C3185B2}"/>
            </c:ext>
          </c:extLst>
        </c:ser>
        <c:ser>
          <c:idx val="120"/>
          <c:order val="120"/>
          <c:tx>
            <c:strRef>
              <c:f>'Interest Revenue Rates'!$DS$4:$DS$7</c:f>
              <c:strCache>
                <c:ptCount val="1"/>
                <c:pt idx="0">
                  <c:v>202502 - NON PRIME - Forecast</c:v>
                </c:pt>
              </c:strCache>
            </c:strRef>
          </c:tx>
          <c:spPr>
            <a:ln w="28575" cap="rnd">
              <a:solidFill>
                <a:schemeClr val="accent1">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Rates'!$DS$8:$DS$84</c:f>
              <c:numCache>
                <c:formatCode>General</c:formatCode>
                <c:ptCount val="76"/>
                <c:pt idx="8">
                  <c:v>0.32699181091432017</c:v>
                </c:pt>
                <c:pt idx="9">
                  <c:v>0.31754250750176805</c:v>
                </c:pt>
                <c:pt idx="10">
                  <c:v>0.31605263824451818</c:v>
                </c:pt>
                <c:pt idx="11">
                  <c:v>0.31704973149696181</c:v>
                </c:pt>
                <c:pt idx="12">
                  <c:v>0.31882819422581993</c:v>
                </c:pt>
                <c:pt idx="13">
                  <c:v>0.32078402234244585</c:v>
                </c:pt>
              </c:numCache>
            </c:numRef>
          </c:val>
          <c:smooth val="0"/>
          <c:extLst>
            <c:ext xmlns:c16="http://schemas.microsoft.com/office/drawing/2014/chart" uri="{C3380CC4-5D6E-409C-BE32-E72D297353CC}">
              <c16:uniqueId val="{00000064-DC10-4175-A090-888A4C3185B2}"/>
            </c:ext>
          </c:extLst>
        </c:ser>
        <c:ser>
          <c:idx val="121"/>
          <c:order val="121"/>
          <c:tx>
            <c:strRef>
              <c:f>'Interest Revenue Rates'!$DT$4:$DT$7</c:f>
              <c:strCache>
                <c:ptCount val="1"/>
                <c:pt idx="0">
                  <c:v>202502 - NRP-L - Actual</c:v>
                </c:pt>
              </c:strCache>
            </c:strRef>
          </c:tx>
          <c:spPr>
            <a:ln w="28575" cap="rnd">
              <a:solidFill>
                <a:schemeClr val="accent2">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Rates'!$DT$8:$DT$84</c:f>
              <c:numCache>
                <c:formatCode>General</c:formatCode>
                <c:ptCount val="76"/>
                <c:pt idx="0">
                  <c:v>0</c:v>
                </c:pt>
                <c:pt idx="1">
                  <c:v>0.17927273383203998</c:v>
                </c:pt>
                <c:pt idx="2">
                  <c:v>0.20954322079918258</c:v>
                </c:pt>
                <c:pt idx="3">
                  <c:v>0.17876699173376573</c:v>
                </c:pt>
                <c:pt idx="4">
                  <c:v>0.20890302037935218</c:v>
                </c:pt>
                <c:pt idx="5">
                  <c:v>0.193475552919879</c:v>
                </c:pt>
                <c:pt idx="6">
                  <c:v>0.19263379980371731</c:v>
                </c:pt>
                <c:pt idx="7">
                  <c:v>0.1940785254586434</c:v>
                </c:pt>
              </c:numCache>
            </c:numRef>
          </c:val>
          <c:smooth val="0"/>
          <c:extLst>
            <c:ext xmlns:c16="http://schemas.microsoft.com/office/drawing/2014/chart" uri="{C3380CC4-5D6E-409C-BE32-E72D297353CC}">
              <c16:uniqueId val="{00000065-DC10-4175-A090-888A4C3185B2}"/>
            </c:ext>
          </c:extLst>
        </c:ser>
        <c:ser>
          <c:idx val="122"/>
          <c:order val="122"/>
          <c:tx>
            <c:strRef>
              <c:f>'Interest Revenue Rates'!$DU$4:$DU$7</c:f>
              <c:strCache>
                <c:ptCount val="1"/>
                <c:pt idx="0">
                  <c:v>202502 - NRP-L - Forecast</c:v>
                </c:pt>
              </c:strCache>
            </c:strRef>
          </c:tx>
          <c:spPr>
            <a:ln w="28575" cap="rnd">
              <a:solidFill>
                <a:schemeClr val="accent3">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Rates'!$DU$8:$DU$84</c:f>
              <c:numCache>
                <c:formatCode>General</c:formatCode>
                <c:ptCount val="76"/>
                <c:pt idx="8">
                  <c:v>0.18594391517082598</c:v>
                </c:pt>
                <c:pt idx="9">
                  <c:v>0.18792007961325111</c:v>
                </c:pt>
                <c:pt idx="10">
                  <c:v>0.18912110844658067</c:v>
                </c:pt>
                <c:pt idx="11">
                  <c:v>0.18992909441540723</c:v>
                </c:pt>
                <c:pt idx="12">
                  <c:v>0.19051013800739419</c:v>
                </c:pt>
                <c:pt idx="13">
                  <c:v>0.19094820197636572</c:v>
                </c:pt>
              </c:numCache>
            </c:numRef>
          </c:val>
          <c:smooth val="0"/>
          <c:extLst>
            <c:ext xmlns:c16="http://schemas.microsoft.com/office/drawing/2014/chart" uri="{C3380CC4-5D6E-409C-BE32-E72D297353CC}">
              <c16:uniqueId val="{00000066-DC10-4175-A090-888A4C3185B2}"/>
            </c:ext>
          </c:extLst>
        </c:ser>
        <c:ser>
          <c:idx val="123"/>
          <c:order val="123"/>
          <c:tx>
            <c:strRef>
              <c:f>'Interest Revenue Rates'!$DV$4:$DV$7</c:f>
              <c:strCache>
                <c:ptCount val="1"/>
                <c:pt idx="0">
                  <c:v>202502 - NRP-M - Actual</c:v>
                </c:pt>
              </c:strCache>
            </c:strRef>
          </c:tx>
          <c:spPr>
            <a:ln w="28575" cap="rnd">
              <a:solidFill>
                <a:schemeClr val="accent4">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Rates'!$DV$8:$DV$84</c:f>
              <c:numCache>
                <c:formatCode>General</c:formatCode>
                <c:ptCount val="76"/>
                <c:pt idx="0">
                  <c:v>0</c:v>
                </c:pt>
                <c:pt idx="1">
                  <c:v>0.20187992498594365</c:v>
                </c:pt>
                <c:pt idx="2">
                  <c:v>0.2294189521749897</c:v>
                </c:pt>
                <c:pt idx="3">
                  <c:v>0.2008508623499709</c:v>
                </c:pt>
                <c:pt idx="4">
                  <c:v>0.22021512033850782</c:v>
                </c:pt>
                <c:pt idx="5">
                  <c:v>0.20743914403280939</c:v>
                </c:pt>
                <c:pt idx="6">
                  <c:v>0.20412167923224467</c:v>
                </c:pt>
                <c:pt idx="7">
                  <c:v>0.19714753407004848</c:v>
                </c:pt>
              </c:numCache>
            </c:numRef>
          </c:val>
          <c:smooth val="0"/>
          <c:extLst>
            <c:ext xmlns:c16="http://schemas.microsoft.com/office/drawing/2014/chart" uri="{C3380CC4-5D6E-409C-BE32-E72D297353CC}">
              <c16:uniqueId val="{00000067-DC10-4175-A090-888A4C3185B2}"/>
            </c:ext>
          </c:extLst>
        </c:ser>
        <c:ser>
          <c:idx val="124"/>
          <c:order val="124"/>
          <c:tx>
            <c:strRef>
              <c:f>'Interest Revenue Rates'!$DW$4:$DW$7</c:f>
              <c:strCache>
                <c:ptCount val="1"/>
                <c:pt idx="0">
                  <c:v>202502 - NRP-M - Forecast</c:v>
                </c:pt>
              </c:strCache>
            </c:strRef>
          </c:tx>
          <c:spPr>
            <a:ln w="28575" cap="rnd">
              <a:solidFill>
                <a:schemeClr val="accent5">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Rates'!$DW$8:$DW$84</c:f>
              <c:numCache>
                <c:formatCode>General</c:formatCode>
                <c:ptCount val="76"/>
                <c:pt idx="8">
                  <c:v>0.18910081351691688</c:v>
                </c:pt>
                <c:pt idx="9">
                  <c:v>0.18828616759882788</c:v>
                </c:pt>
                <c:pt idx="10">
                  <c:v>0.18855106699634033</c:v>
                </c:pt>
                <c:pt idx="11">
                  <c:v>0.18908656514152283</c:v>
                </c:pt>
                <c:pt idx="12">
                  <c:v>0.18966133089531795</c:v>
                </c:pt>
                <c:pt idx="13">
                  <c:v>0.19020456100655206</c:v>
                </c:pt>
              </c:numCache>
            </c:numRef>
          </c:val>
          <c:smooth val="0"/>
          <c:extLst>
            <c:ext xmlns:c16="http://schemas.microsoft.com/office/drawing/2014/chart" uri="{C3380CC4-5D6E-409C-BE32-E72D297353CC}">
              <c16:uniqueId val="{00000068-DC10-4175-A090-888A4C3185B2}"/>
            </c:ext>
          </c:extLst>
        </c:ser>
        <c:ser>
          <c:idx val="125"/>
          <c:order val="125"/>
          <c:tx>
            <c:strRef>
              <c:f>'Interest Revenue Rates'!$DX$4:$DX$7</c:f>
              <c:strCache>
                <c:ptCount val="1"/>
                <c:pt idx="0">
                  <c:v>202502 - NRP-S - Actual</c:v>
                </c:pt>
              </c:strCache>
            </c:strRef>
          </c:tx>
          <c:spPr>
            <a:ln w="28575" cap="rnd">
              <a:solidFill>
                <a:schemeClr val="accent6">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Rates'!$DX$8:$DX$84</c:f>
              <c:numCache>
                <c:formatCode>General</c:formatCode>
                <c:ptCount val="76"/>
                <c:pt idx="0">
                  <c:v>107.63348402660714</c:v>
                </c:pt>
                <c:pt idx="1">
                  <c:v>0.25103659777542636</c:v>
                </c:pt>
                <c:pt idx="2">
                  <c:v>0.28412063273240218</c:v>
                </c:pt>
                <c:pt idx="3">
                  <c:v>0.25005168101000103</c:v>
                </c:pt>
                <c:pt idx="4">
                  <c:v>0.2698995461324788</c:v>
                </c:pt>
                <c:pt idx="5">
                  <c:v>0.25353189669934922</c:v>
                </c:pt>
                <c:pt idx="6">
                  <c:v>0.24536030624149374</c:v>
                </c:pt>
                <c:pt idx="7">
                  <c:v>0.22664315200397511</c:v>
                </c:pt>
              </c:numCache>
            </c:numRef>
          </c:val>
          <c:smooth val="0"/>
          <c:extLst>
            <c:ext xmlns:c16="http://schemas.microsoft.com/office/drawing/2014/chart" uri="{C3380CC4-5D6E-409C-BE32-E72D297353CC}">
              <c16:uniqueId val="{00000069-DC10-4175-A090-888A4C3185B2}"/>
            </c:ext>
          </c:extLst>
        </c:ser>
        <c:ser>
          <c:idx val="126"/>
          <c:order val="126"/>
          <c:tx>
            <c:strRef>
              <c:f>'Interest Revenue Rates'!$DY$4:$DY$7</c:f>
              <c:strCache>
                <c:ptCount val="1"/>
                <c:pt idx="0">
                  <c:v>202502 - NRP-S - Forecast</c:v>
                </c:pt>
              </c:strCache>
            </c:strRef>
          </c:tx>
          <c:spPr>
            <a:ln w="28575" cap="rnd">
              <a:solidFill>
                <a:schemeClr val="accent1">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Rates'!$DY$8:$DY$84</c:f>
              <c:numCache>
                <c:formatCode>General</c:formatCode>
                <c:ptCount val="76"/>
                <c:pt idx="8">
                  <c:v>0.21437353205848259</c:v>
                </c:pt>
                <c:pt idx="9">
                  <c:v>0.21039515073053994</c:v>
                </c:pt>
                <c:pt idx="10">
                  <c:v>0.20988699828425858</c:v>
                </c:pt>
                <c:pt idx="11">
                  <c:v>0.21044293301077779</c:v>
                </c:pt>
                <c:pt idx="12">
                  <c:v>0.21131933443545581</c:v>
                </c:pt>
                <c:pt idx="13">
                  <c:v>0.21225623019897683</c:v>
                </c:pt>
              </c:numCache>
            </c:numRef>
          </c:val>
          <c:smooth val="0"/>
          <c:extLst>
            <c:ext xmlns:c16="http://schemas.microsoft.com/office/drawing/2014/chart" uri="{C3380CC4-5D6E-409C-BE32-E72D297353CC}">
              <c16:uniqueId val="{0000006A-DC10-4175-A090-888A4C3185B2}"/>
            </c:ext>
          </c:extLst>
        </c:ser>
        <c:ser>
          <c:idx val="127"/>
          <c:order val="127"/>
          <c:tx>
            <c:strRef>
              <c:f>'Interest Revenue Rates'!$DZ$4:$DZ$7</c:f>
              <c:strCache>
                <c:ptCount val="1"/>
                <c:pt idx="0">
                  <c:v>202503 - NON PRIME - Actual</c:v>
                </c:pt>
              </c:strCache>
            </c:strRef>
          </c:tx>
          <c:spPr>
            <a:ln w="28575" cap="rnd">
              <a:solidFill>
                <a:schemeClr val="accent2">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Rates'!$DZ$8:$DZ$84</c:f>
              <c:numCache>
                <c:formatCode>General</c:formatCode>
                <c:ptCount val="76"/>
                <c:pt idx="0">
                  <c:v>10.337145065759351</c:v>
                </c:pt>
                <c:pt idx="1">
                  <c:v>0.47476252638955968</c:v>
                </c:pt>
                <c:pt idx="2">
                  <c:v>0.44725763763787219</c:v>
                </c:pt>
                <c:pt idx="3">
                  <c:v>0.46211560198003493</c:v>
                </c:pt>
                <c:pt idx="4">
                  <c:v>0.44189063407676299</c:v>
                </c:pt>
                <c:pt idx="5">
                  <c:v>0.43471110005194563</c:v>
                </c:pt>
                <c:pt idx="6">
                  <c:v>0.42513622841366977</c:v>
                </c:pt>
              </c:numCache>
            </c:numRef>
          </c:val>
          <c:smooth val="0"/>
          <c:extLst>
            <c:ext xmlns:c16="http://schemas.microsoft.com/office/drawing/2014/chart" uri="{C3380CC4-5D6E-409C-BE32-E72D297353CC}">
              <c16:uniqueId val="{0000006B-DC10-4175-A090-888A4C3185B2}"/>
            </c:ext>
          </c:extLst>
        </c:ser>
        <c:ser>
          <c:idx val="128"/>
          <c:order val="128"/>
          <c:tx>
            <c:strRef>
              <c:f>'Interest Revenue Rates'!$EA$4:$EA$7</c:f>
              <c:strCache>
                <c:ptCount val="1"/>
                <c:pt idx="0">
                  <c:v>202503 - NON PRIME - Forecast</c:v>
                </c:pt>
              </c:strCache>
            </c:strRef>
          </c:tx>
          <c:spPr>
            <a:ln w="28575" cap="rnd">
              <a:solidFill>
                <a:schemeClr val="accent3">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Rates'!$EA$8:$EA$84</c:f>
              <c:numCache>
                <c:formatCode>General</c:formatCode>
                <c:ptCount val="76"/>
                <c:pt idx="7">
                  <c:v>0.41715824851769956</c:v>
                </c:pt>
                <c:pt idx="8">
                  <c:v>0.41675902558212313</c:v>
                </c:pt>
                <c:pt idx="9">
                  <c:v>0.41747697898460484</c:v>
                </c:pt>
                <c:pt idx="10">
                  <c:v>0.4182747769742019</c:v>
                </c:pt>
                <c:pt idx="11">
                  <c:v>0.4189814165616037</c:v>
                </c:pt>
                <c:pt idx="12">
                  <c:v>0.41957978819242847</c:v>
                </c:pt>
              </c:numCache>
            </c:numRef>
          </c:val>
          <c:smooth val="0"/>
          <c:extLst>
            <c:ext xmlns:c16="http://schemas.microsoft.com/office/drawing/2014/chart" uri="{C3380CC4-5D6E-409C-BE32-E72D297353CC}">
              <c16:uniqueId val="{0000006C-DC10-4175-A090-888A4C3185B2}"/>
            </c:ext>
          </c:extLst>
        </c:ser>
        <c:ser>
          <c:idx val="129"/>
          <c:order val="129"/>
          <c:tx>
            <c:strRef>
              <c:f>'Interest Revenue Rates'!$EB$4:$EB$7</c:f>
              <c:strCache>
                <c:ptCount val="1"/>
                <c:pt idx="0">
                  <c:v>202503 - NRP-L - Actual</c:v>
                </c:pt>
              </c:strCache>
            </c:strRef>
          </c:tx>
          <c:spPr>
            <a:ln w="28575" cap="rnd">
              <a:solidFill>
                <a:schemeClr val="accent4">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Rates'!$EB$8:$EB$84</c:f>
              <c:numCache>
                <c:formatCode>General</c:formatCode>
                <c:ptCount val="76"/>
                <c:pt idx="0">
                  <c:v>0</c:v>
                </c:pt>
                <c:pt idx="1">
                  <c:v>0.22953505023615434</c:v>
                </c:pt>
                <c:pt idx="2">
                  <c:v>0.18320333167918643</c:v>
                </c:pt>
                <c:pt idx="3">
                  <c:v>0.2294253446854369</c:v>
                </c:pt>
                <c:pt idx="4">
                  <c:v>0.20030447324544287</c:v>
                </c:pt>
                <c:pt idx="5">
                  <c:v>0.20879728559411337</c:v>
                </c:pt>
                <c:pt idx="6">
                  <c:v>0.20837218813372912</c:v>
                </c:pt>
              </c:numCache>
            </c:numRef>
          </c:val>
          <c:smooth val="0"/>
          <c:extLst>
            <c:ext xmlns:c16="http://schemas.microsoft.com/office/drawing/2014/chart" uri="{C3380CC4-5D6E-409C-BE32-E72D297353CC}">
              <c16:uniqueId val="{0000006D-DC10-4175-A090-888A4C3185B2}"/>
            </c:ext>
          </c:extLst>
        </c:ser>
        <c:ser>
          <c:idx val="130"/>
          <c:order val="130"/>
          <c:tx>
            <c:strRef>
              <c:f>'Interest Revenue Rates'!$EC$4:$EC$7</c:f>
              <c:strCache>
                <c:ptCount val="1"/>
                <c:pt idx="0">
                  <c:v>202503 - NRP-L - Forecast</c:v>
                </c:pt>
              </c:strCache>
            </c:strRef>
          </c:tx>
          <c:spPr>
            <a:ln w="28575" cap="rnd">
              <a:solidFill>
                <a:schemeClr val="accent5">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Rates'!$EC$8:$EC$84</c:f>
              <c:numCache>
                <c:formatCode>General</c:formatCode>
                <c:ptCount val="76"/>
                <c:pt idx="7">
                  <c:v>0.21389236387938138</c:v>
                </c:pt>
                <c:pt idx="8">
                  <c:v>0.21240604557787227</c:v>
                </c:pt>
                <c:pt idx="9">
                  <c:v>0.21155676434300519</c:v>
                </c:pt>
                <c:pt idx="10">
                  <c:v>0.21100474676843997</c:v>
                </c:pt>
                <c:pt idx="11">
                  <c:v>0.21061652132175601</c:v>
                </c:pt>
                <c:pt idx="12">
                  <c:v>0.21032838864717435</c:v>
                </c:pt>
              </c:numCache>
            </c:numRef>
          </c:val>
          <c:smooth val="0"/>
          <c:extLst>
            <c:ext xmlns:c16="http://schemas.microsoft.com/office/drawing/2014/chart" uri="{C3380CC4-5D6E-409C-BE32-E72D297353CC}">
              <c16:uniqueId val="{0000006E-DC10-4175-A090-888A4C3185B2}"/>
            </c:ext>
          </c:extLst>
        </c:ser>
        <c:ser>
          <c:idx val="131"/>
          <c:order val="131"/>
          <c:tx>
            <c:strRef>
              <c:f>'Interest Revenue Rates'!$ED$4:$ED$7</c:f>
              <c:strCache>
                <c:ptCount val="1"/>
                <c:pt idx="0">
                  <c:v>202503 - NRP-M - Actual</c:v>
                </c:pt>
              </c:strCache>
            </c:strRef>
          </c:tx>
          <c:spPr>
            <a:ln w="28575" cap="rnd">
              <a:solidFill>
                <a:schemeClr val="accent6">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Rates'!$ED$8:$ED$84</c:f>
              <c:numCache>
                <c:formatCode>General</c:formatCode>
                <c:ptCount val="76"/>
                <c:pt idx="0">
                  <c:v>14.230024298097351</c:v>
                </c:pt>
                <c:pt idx="1">
                  <c:v>0.20806313914565089</c:v>
                </c:pt>
                <c:pt idx="2">
                  <c:v>0.19931888353224989</c:v>
                </c:pt>
                <c:pt idx="3">
                  <c:v>0.20611303781613766</c:v>
                </c:pt>
                <c:pt idx="4">
                  <c:v>0.19930263546826607</c:v>
                </c:pt>
                <c:pt idx="5">
                  <c:v>0.19963603028596003</c:v>
                </c:pt>
                <c:pt idx="6">
                  <c:v>0.20120905745922174</c:v>
                </c:pt>
              </c:numCache>
            </c:numRef>
          </c:val>
          <c:smooth val="0"/>
          <c:extLst>
            <c:ext xmlns:c16="http://schemas.microsoft.com/office/drawing/2014/chart" uri="{C3380CC4-5D6E-409C-BE32-E72D297353CC}">
              <c16:uniqueId val="{0000006F-DC10-4175-A090-888A4C3185B2}"/>
            </c:ext>
          </c:extLst>
        </c:ser>
        <c:ser>
          <c:idx val="132"/>
          <c:order val="132"/>
          <c:tx>
            <c:strRef>
              <c:f>'Interest Revenue Rates'!$EE$4:$EE$7</c:f>
              <c:strCache>
                <c:ptCount val="1"/>
                <c:pt idx="0">
                  <c:v>202503 - NRP-M - Forecast</c:v>
                </c:pt>
              </c:strCache>
            </c:strRef>
          </c:tx>
          <c:spPr>
            <a:ln w="28575" cap="rnd">
              <a:solidFill>
                <a:schemeClr val="accent1">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Rates'!$EE$8:$EE$84</c:f>
              <c:numCache>
                <c:formatCode>General</c:formatCode>
                <c:ptCount val="76"/>
                <c:pt idx="7">
                  <c:v>0.20195566306210494</c:v>
                </c:pt>
                <c:pt idx="8">
                  <c:v>0.20216226845469956</c:v>
                </c:pt>
                <c:pt idx="9">
                  <c:v>0.20212892897293019</c:v>
                </c:pt>
                <c:pt idx="10">
                  <c:v>0.20205426841264187</c:v>
                </c:pt>
                <c:pt idx="11">
                  <c:v>0.20197846762424645</c:v>
                </c:pt>
                <c:pt idx="12">
                  <c:v>0.20191038112456947</c:v>
                </c:pt>
              </c:numCache>
            </c:numRef>
          </c:val>
          <c:smooth val="0"/>
          <c:extLst>
            <c:ext xmlns:c16="http://schemas.microsoft.com/office/drawing/2014/chart" uri="{C3380CC4-5D6E-409C-BE32-E72D297353CC}">
              <c16:uniqueId val="{00000070-DC10-4175-A090-888A4C3185B2}"/>
            </c:ext>
          </c:extLst>
        </c:ser>
        <c:ser>
          <c:idx val="133"/>
          <c:order val="133"/>
          <c:tx>
            <c:strRef>
              <c:f>'Interest Revenue Rates'!$EF$4:$EF$7</c:f>
              <c:strCache>
                <c:ptCount val="1"/>
                <c:pt idx="0">
                  <c:v>202503 - NRP-S - Actual</c:v>
                </c:pt>
              </c:strCache>
            </c:strRef>
          </c:tx>
          <c:spPr>
            <a:ln w="28575" cap="rnd">
              <a:solidFill>
                <a:schemeClr val="accent2">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Rates'!$EF$8:$EF$84</c:f>
              <c:numCache>
                <c:formatCode>General</c:formatCode>
                <c:ptCount val="76"/>
                <c:pt idx="0">
                  <c:v>4.2604370865394134</c:v>
                </c:pt>
                <c:pt idx="1">
                  <c:v>0.27160725659723978</c:v>
                </c:pt>
                <c:pt idx="2">
                  <c:v>0.25239643267160894</c:v>
                </c:pt>
                <c:pt idx="3">
                  <c:v>0.2670504288365243</c:v>
                </c:pt>
                <c:pt idx="4">
                  <c:v>0.25258163719514026</c:v>
                </c:pt>
                <c:pt idx="5">
                  <c:v>0.25296198643758433</c:v>
                </c:pt>
                <c:pt idx="6">
                  <c:v>0.25478975083620409</c:v>
                </c:pt>
              </c:numCache>
            </c:numRef>
          </c:val>
          <c:smooth val="0"/>
          <c:extLst>
            <c:ext xmlns:c16="http://schemas.microsoft.com/office/drawing/2014/chart" uri="{C3380CC4-5D6E-409C-BE32-E72D297353CC}">
              <c16:uniqueId val="{00000071-DC10-4175-A090-888A4C3185B2}"/>
            </c:ext>
          </c:extLst>
        </c:ser>
        <c:ser>
          <c:idx val="134"/>
          <c:order val="134"/>
          <c:tx>
            <c:strRef>
              <c:f>'Interest Revenue Rates'!$EG$4:$EG$7</c:f>
              <c:strCache>
                <c:ptCount val="1"/>
                <c:pt idx="0">
                  <c:v>202503 - NRP-S - Forecast</c:v>
                </c:pt>
              </c:strCache>
            </c:strRef>
          </c:tx>
          <c:spPr>
            <a:ln w="28575" cap="rnd">
              <a:solidFill>
                <a:schemeClr val="accent3">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Rates'!$EG$8:$EG$84</c:f>
              <c:numCache>
                <c:formatCode>General</c:formatCode>
                <c:ptCount val="76"/>
                <c:pt idx="7">
                  <c:v>0.25565257179737338</c:v>
                </c:pt>
                <c:pt idx="8">
                  <c:v>0.25589380765673597</c:v>
                </c:pt>
                <c:pt idx="9">
                  <c:v>0.25585577273249166</c:v>
                </c:pt>
                <c:pt idx="10">
                  <c:v>0.25576949063637466</c:v>
                </c:pt>
                <c:pt idx="11">
                  <c:v>0.25568174964773943</c:v>
                </c:pt>
                <c:pt idx="12">
                  <c:v>0.25560288844627288</c:v>
                </c:pt>
              </c:numCache>
            </c:numRef>
          </c:val>
          <c:smooth val="0"/>
          <c:extLst>
            <c:ext xmlns:c16="http://schemas.microsoft.com/office/drawing/2014/chart" uri="{C3380CC4-5D6E-409C-BE32-E72D297353CC}">
              <c16:uniqueId val="{00000072-DC10-4175-A090-888A4C3185B2}"/>
            </c:ext>
          </c:extLst>
        </c:ser>
        <c:ser>
          <c:idx val="135"/>
          <c:order val="135"/>
          <c:tx>
            <c:strRef>
              <c:f>'Interest Revenue Rates'!$EH$4:$EH$7</c:f>
              <c:strCache>
                <c:ptCount val="1"/>
                <c:pt idx="0">
                  <c:v>202504 - NON PRIME - Actual</c:v>
                </c:pt>
              </c:strCache>
            </c:strRef>
          </c:tx>
          <c:spPr>
            <a:ln w="28575" cap="rnd">
              <a:solidFill>
                <a:schemeClr val="accent4">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Rates'!$EH$8:$EH$84</c:f>
              <c:numCache>
                <c:formatCode>General</c:formatCode>
                <c:ptCount val="76"/>
                <c:pt idx="0">
                  <c:v>5.2879733719556947</c:v>
                </c:pt>
                <c:pt idx="1">
                  <c:v>0.46524585599745516</c:v>
                </c:pt>
                <c:pt idx="2">
                  <c:v>0.46552330332310032</c:v>
                </c:pt>
                <c:pt idx="3">
                  <c:v>0.4460142088454403</c:v>
                </c:pt>
                <c:pt idx="4">
                  <c:v>0.44753011611677074</c:v>
                </c:pt>
                <c:pt idx="5">
                  <c:v>0.43756840563501226</c:v>
                </c:pt>
              </c:numCache>
            </c:numRef>
          </c:val>
          <c:smooth val="0"/>
          <c:extLst>
            <c:ext xmlns:c16="http://schemas.microsoft.com/office/drawing/2014/chart" uri="{C3380CC4-5D6E-409C-BE32-E72D297353CC}">
              <c16:uniqueId val="{00000073-DC10-4175-A090-888A4C3185B2}"/>
            </c:ext>
          </c:extLst>
        </c:ser>
        <c:ser>
          <c:idx val="136"/>
          <c:order val="136"/>
          <c:tx>
            <c:strRef>
              <c:f>'Interest Revenue Rates'!$EI$4:$EI$7</c:f>
              <c:strCache>
                <c:ptCount val="1"/>
                <c:pt idx="0">
                  <c:v>202504 - NON PRIME - Forecast</c:v>
                </c:pt>
              </c:strCache>
            </c:strRef>
          </c:tx>
          <c:spPr>
            <a:ln w="28575" cap="rnd">
              <a:solidFill>
                <a:schemeClr val="accent5">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Rates'!$EI$8:$EI$84</c:f>
              <c:numCache>
                <c:formatCode>General</c:formatCode>
                <c:ptCount val="76"/>
                <c:pt idx="6">
                  <c:v>0.42760669515325378</c:v>
                </c:pt>
                <c:pt idx="7">
                  <c:v>0.43092726531383996</c:v>
                </c:pt>
                <c:pt idx="8">
                  <c:v>0.43258755039413305</c:v>
                </c:pt>
                <c:pt idx="9">
                  <c:v>0.43358372144230883</c:v>
                </c:pt>
                <c:pt idx="10">
                  <c:v>0.43424783547442608</c:v>
                </c:pt>
                <c:pt idx="11">
                  <c:v>0.4347222026402241</c:v>
                </c:pt>
              </c:numCache>
            </c:numRef>
          </c:val>
          <c:smooth val="0"/>
          <c:extLst>
            <c:ext xmlns:c16="http://schemas.microsoft.com/office/drawing/2014/chart" uri="{C3380CC4-5D6E-409C-BE32-E72D297353CC}">
              <c16:uniqueId val="{00000074-DC10-4175-A090-888A4C3185B2}"/>
            </c:ext>
          </c:extLst>
        </c:ser>
        <c:ser>
          <c:idx val="137"/>
          <c:order val="137"/>
          <c:tx>
            <c:strRef>
              <c:f>'Interest Revenue Rates'!$EJ$4:$EJ$7</c:f>
              <c:strCache>
                <c:ptCount val="1"/>
                <c:pt idx="0">
                  <c:v>202504 - NRP-L - Actual</c:v>
                </c:pt>
              </c:strCache>
            </c:strRef>
          </c:tx>
          <c:spPr>
            <a:ln w="28575" cap="rnd">
              <a:solidFill>
                <a:schemeClr val="accent6">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Rates'!$EJ$8:$EJ$84</c:f>
              <c:numCache>
                <c:formatCode>General</c:formatCode>
                <c:ptCount val="76"/>
                <c:pt idx="0">
                  <c:v>0</c:v>
                </c:pt>
                <c:pt idx="1">
                  <c:v>0.19724042052052027</c:v>
                </c:pt>
                <c:pt idx="2">
                  <c:v>0.22087284561973305</c:v>
                </c:pt>
                <c:pt idx="3">
                  <c:v>0.18101686213984675</c:v>
                </c:pt>
                <c:pt idx="4">
                  <c:v>0.20480154359989614</c:v>
                </c:pt>
                <c:pt idx="5">
                  <c:v>0.2022203825058696</c:v>
                </c:pt>
              </c:numCache>
            </c:numRef>
          </c:val>
          <c:smooth val="0"/>
          <c:extLst>
            <c:ext xmlns:c16="http://schemas.microsoft.com/office/drawing/2014/chart" uri="{C3380CC4-5D6E-409C-BE32-E72D297353CC}">
              <c16:uniqueId val="{00000075-DC10-4175-A090-888A4C3185B2}"/>
            </c:ext>
          </c:extLst>
        </c:ser>
        <c:ser>
          <c:idx val="138"/>
          <c:order val="138"/>
          <c:tx>
            <c:strRef>
              <c:f>'Interest Revenue Rates'!$EK$4:$EK$7</c:f>
              <c:strCache>
                <c:ptCount val="1"/>
                <c:pt idx="0">
                  <c:v>202504 - NRP-L - Forecast</c:v>
                </c:pt>
              </c:strCache>
            </c:strRef>
          </c:tx>
          <c:spPr>
            <a:ln w="28575" cap="rnd">
              <a:solidFill>
                <a:schemeClr val="accent1">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Rates'!$EK$8:$EK$84</c:f>
              <c:numCache>
                <c:formatCode>General</c:formatCode>
                <c:ptCount val="76"/>
                <c:pt idx="6">
                  <c:v>0.19963922141184304</c:v>
                </c:pt>
                <c:pt idx="7">
                  <c:v>0.20049960844318521</c:v>
                </c:pt>
                <c:pt idx="8">
                  <c:v>0.20092980195885632</c:v>
                </c:pt>
                <c:pt idx="9">
                  <c:v>0.201187918068259</c:v>
                </c:pt>
                <c:pt idx="10">
                  <c:v>0.2013599954745274</c:v>
                </c:pt>
                <c:pt idx="11">
                  <c:v>0.20148290790757634</c:v>
                </c:pt>
              </c:numCache>
            </c:numRef>
          </c:val>
          <c:smooth val="0"/>
          <c:extLst>
            <c:ext xmlns:c16="http://schemas.microsoft.com/office/drawing/2014/chart" uri="{C3380CC4-5D6E-409C-BE32-E72D297353CC}">
              <c16:uniqueId val="{00000076-DC10-4175-A090-888A4C3185B2}"/>
            </c:ext>
          </c:extLst>
        </c:ser>
        <c:ser>
          <c:idx val="139"/>
          <c:order val="139"/>
          <c:tx>
            <c:strRef>
              <c:f>'Interest Revenue Rates'!$EL$4:$EL$7</c:f>
              <c:strCache>
                <c:ptCount val="1"/>
                <c:pt idx="0">
                  <c:v>202504 - NRP-M - Actual</c:v>
                </c:pt>
              </c:strCache>
            </c:strRef>
          </c:tx>
          <c:spPr>
            <a:ln w="28575" cap="rnd">
              <a:solidFill>
                <a:schemeClr val="accent2">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Rates'!$EL$8:$EL$84</c:f>
              <c:numCache>
                <c:formatCode>General</c:formatCode>
                <c:ptCount val="76"/>
                <c:pt idx="0">
                  <c:v>0.81866143632409516</c:v>
                </c:pt>
                <c:pt idx="1">
                  <c:v>0.1984708874273178</c:v>
                </c:pt>
                <c:pt idx="2">
                  <c:v>0.20146844771611389</c:v>
                </c:pt>
                <c:pt idx="3">
                  <c:v>0.19319497270078118</c:v>
                </c:pt>
                <c:pt idx="4">
                  <c:v>0.19571490333224859</c:v>
                </c:pt>
                <c:pt idx="5">
                  <c:v>0.1964229678137267</c:v>
                </c:pt>
              </c:numCache>
            </c:numRef>
          </c:val>
          <c:smooth val="0"/>
          <c:extLst>
            <c:ext xmlns:c16="http://schemas.microsoft.com/office/drawing/2014/chart" uri="{C3380CC4-5D6E-409C-BE32-E72D297353CC}">
              <c16:uniqueId val="{00000077-DC10-4175-A090-888A4C3185B2}"/>
            </c:ext>
          </c:extLst>
        </c:ser>
        <c:ser>
          <c:idx val="140"/>
          <c:order val="140"/>
          <c:tx>
            <c:strRef>
              <c:f>'Interest Revenue Rates'!$EM$4:$EM$7</c:f>
              <c:strCache>
                <c:ptCount val="1"/>
                <c:pt idx="0">
                  <c:v>202504 - NRP-M - Forecast</c:v>
                </c:pt>
              </c:strCache>
            </c:strRef>
          </c:tx>
          <c:spPr>
            <a:ln w="28575" cap="rnd">
              <a:solidFill>
                <a:schemeClr val="accent3">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Rates'!$EM$8:$EM$84</c:f>
              <c:numCache>
                <c:formatCode>General</c:formatCode>
                <c:ptCount val="76"/>
                <c:pt idx="6">
                  <c:v>0.19713103229520484</c:v>
                </c:pt>
                <c:pt idx="7">
                  <c:v>0.19689501080137878</c:v>
                </c:pt>
                <c:pt idx="8">
                  <c:v>0.19677700005446577</c:v>
                </c:pt>
                <c:pt idx="9">
                  <c:v>0.19670619360631791</c:v>
                </c:pt>
                <c:pt idx="10">
                  <c:v>0.19665898930755271</c:v>
                </c:pt>
                <c:pt idx="11">
                  <c:v>0.19662527195129187</c:v>
                </c:pt>
              </c:numCache>
            </c:numRef>
          </c:val>
          <c:smooth val="0"/>
          <c:extLst>
            <c:ext xmlns:c16="http://schemas.microsoft.com/office/drawing/2014/chart" uri="{C3380CC4-5D6E-409C-BE32-E72D297353CC}">
              <c16:uniqueId val="{00000078-DC10-4175-A090-888A4C3185B2}"/>
            </c:ext>
          </c:extLst>
        </c:ser>
        <c:ser>
          <c:idx val="141"/>
          <c:order val="141"/>
          <c:tx>
            <c:strRef>
              <c:f>'Interest Revenue Rates'!$EN$4:$EN$7</c:f>
              <c:strCache>
                <c:ptCount val="1"/>
                <c:pt idx="0">
                  <c:v>202504 - NRP-S - Actual</c:v>
                </c:pt>
              </c:strCache>
            </c:strRef>
          </c:tx>
          <c:spPr>
            <a:ln w="28575" cap="rnd">
              <a:solidFill>
                <a:schemeClr val="accent4">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Rates'!$EN$8:$EN$84</c:f>
              <c:numCache>
                <c:formatCode>General</c:formatCode>
                <c:ptCount val="76"/>
                <c:pt idx="0">
                  <c:v>1.069431506127253</c:v>
                </c:pt>
                <c:pt idx="1">
                  <c:v>0.25706265819214807</c:v>
                </c:pt>
                <c:pt idx="2">
                  <c:v>0.26700839089138212</c:v>
                </c:pt>
                <c:pt idx="3">
                  <c:v>0.24369387270393267</c:v>
                </c:pt>
                <c:pt idx="4">
                  <c:v>0.25551985948100764</c:v>
                </c:pt>
                <c:pt idx="5">
                  <c:v>0.2506849471887978</c:v>
                </c:pt>
              </c:numCache>
            </c:numRef>
          </c:val>
          <c:smooth val="0"/>
          <c:extLst>
            <c:ext xmlns:c16="http://schemas.microsoft.com/office/drawing/2014/chart" uri="{C3380CC4-5D6E-409C-BE32-E72D297353CC}">
              <c16:uniqueId val="{00000079-DC10-4175-A090-888A4C3185B2}"/>
            </c:ext>
          </c:extLst>
        </c:ser>
        <c:ser>
          <c:idx val="142"/>
          <c:order val="142"/>
          <c:tx>
            <c:strRef>
              <c:f>'Interest Revenue Rates'!$EO$4:$EO$7</c:f>
              <c:strCache>
                <c:ptCount val="1"/>
                <c:pt idx="0">
                  <c:v>202504 - NRP-S - Forecast</c:v>
                </c:pt>
              </c:strCache>
            </c:strRef>
          </c:tx>
          <c:spPr>
            <a:ln w="28575" cap="rnd">
              <a:solidFill>
                <a:schemeClr val="accent5">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Rates'!$EO$8:$EO$84</c:f>
              <c:numCache>
                <c:formatCode>General</c:formatCode>
                <c:ptCount val="76"/>
                <c:pt idx="6">
                  <c:v>0.24585003489658797</c:v>
                </c:pt>
                <c:pt idx="7">
                  <c:v>0.24746167232732455</c:v>
                </c:pt>
                <c:pt idx="8">
                  <c:v>0.24826749104269288</c:v>
                </c:pt>
                <c:pt idx="9">
                  <c:v>0.24875098227191383</c:v>
                </c:pt>
                <c:pt idx="10">
                  <c:v>0.24907330975806119</c:v>
                </c:pt>
                <c:pt idx="11">
                  <c:v>0.24930354367673785</c:v>
                </c:pt>
              </c:numCache>
            </c:numRef>
          </c:val>
          <c:smooth val="0"/>
          <c:extLst>
            <c:ext xmlns:c16="http://schemas.microsoft.com/office/drawing/2014/chart" uri="{C3380CC4-5D6E-409C-BE32-E72D297353CC}">
              <c16:uniqueId val="{0000007A-DC10-4175-A090-888A4C3185B2}"/>
            </c:ext>
          </c:extLst>
        </c:ser>
        <c:ser>
          <c:idx val="143"/>
          <c:order val="143"/>
          <c:tx>
            <c:strRef>
              <c:f>'Interest Revenue Rates'!$EP$4:$EP$7</c:f>
              <c:strCache>
                <c:ptCount val="1"/>
                <c:pt idx="0">
                  <c:v>202504 - PRIME - Actual</c:v>
                </c:pt>
              </c:strCache>
            </c:strRef>
          </c:tx>
          <c:spPr>
            <a:ln w="28575" cap="rnd">
              <a:solidFill>
                <a:schemeClr val="accent6">
                  <a:lumMod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Rates'!$EP$8:$EP$84</c:f>
              <c:numCache>
                <c:formatCode>General</c:formatCode>
                <c:ptCount val="76"/>
                <c:pt idx="0">
                  <c:v>0</c:v>
                </c:pt>
                <c:pt idx="1">
                  <c:v>0.10591666777592755</c:v>
                </c:pt>
                <c:pt idx="2">
                  <c:v>0.13814588756245696</c:v>
                </c:pt>
                <c:pt idx="3">
                  <c:v>0.1215532267048937</c:v>
                </c:pt>
                <c:pt idx="4">
                  <c:v>0.11760565952616861</c:v>
                </c:pt>
                <c:pt idx="5">
                  <c:v>0.12561383081944077</c:v>
                </c:pt>
              </c:numCache>
            </c:numRef>
          </c:val>
          <c:smooth val="0"/>
          <c:extLst>
            <c:ext xmlns:c16="http://schemas.microsoft.com/office/drawing/2014/chart" uri="{C3380CC4-5D6E-409C-BE32-E72D297353CC}">
              <c16:uniqueId val="{0000007B-DC10-4175-A090-888A4C3185B2}"/>
            </c:ext>
          </c:extLst>
        </c:ser>
        <c:ser>
          <c:idx val="144"/>
          <c:order val="144"/>
          <c:tx>
            <c:strRef>
              <c:f>'Interest Revenue Rates'!$EQ$4:$EQ$7</c:f>
              <c:strCache>
                <c:ptCount val="1"/>
                <c:pt idx="0">
                  <c:v>202504 - PRIME - Forecast</c:v>
                </c:pt>
              </c:strCache>
            </c:strRef>
          </c:tx>
          <c:spPr>
            <a:ln w="28575" cap="rnd">
              <a:solidFill>
                <a:schemeClr val="accent1">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Rates'!$EQ$8:$EQ$84</c:f>
              <c:numCache>
                <c:formatCode>General</c:formatCode>
                <c:ptCount val="76"/>
                <c:pt idx="6">
                  <c:v>0.13362200211271294</c:v>
                </c:pt>
                <c:pt idx="7">
                  <c:v>0.1309526116816222</c:v>
                </c:pt>
                <c:pt idx="8">
                  <c:v>0.12961791646607687</c:v>
                </c:pt>
                <c:pt idx="9">
                  <c:v>0.12881709933674965</c:v>
                </c:pt>
                <c:pt idx="10">
                  <c:v>0.12828322125053152</c:v>
                </c:pt>
                <c:pt idx="11">
                  <c:v>0.1279018797603757</c:v>
                </c:pt>
              </c:numCache>
            </c:numRef>
          </c:val>
          <c:smooth val="0"/>
          <c:extLst>
            <c:ext xmlns:c16="http://schemas.microsoft.com/office/drawing/2014/chart" uri="{C3380CC4-5D6E-409C-BE32-E72D297353CC}">
              <c16:uniqueId val="{0000007C-DC10-4175-A090-888A4C3185B2}"/>
            </c:ext>
          </c:extLst>
        </c:ser>
        <c:ser>
          <c:idx val="145"/>
          <c:order val="145"/>
          <c:tx>
            <c:strRef>
              <c:f>'Interest Revenue Rates'!$ER$4:$ER$7</c:f>
              <c:strCache>
                <c:ptCount val="1"/>
                <c:pt idx="0">
                  <c:v>202505 - NON PRIME - Actual</c:v>
                </c:pt>
              </c:strCache>
            </c:strRef>
          </c:tx>
          <c:spPr>
            <a:ln w="28575" cap="rnd">
              <a:solidFill>
                <a:schemeClr val="accent2">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Rates'!$ER$8:$ER$84</c:f>
              <c:numCache>
                <c:formatCode>General</c:formatCode>
                <c:ptCount val="76"/>
                <c:pt idx="0">
                  <c:v>6.1582490769664053</c:v>
                </c:pt>
                <c:pt idx="1">
                  <c:v>0.46576954197670845</c:v>
                </c:pt>
                <c:pt idx="2">
                  <c:v>0.44544246125007741</c:v>
                </c:pt>
                <c:pt idx="3">
                  <c:v>0.44603205362912618</c:v>
                </c:pt>
                <c:pt idx="4">
                  <c:v>0.44319208224229933</c:v>
                </c:pt>
              </c:numCache>
            </c:numRef>
          </c:val>
          <c:smooth val="0"/>
          <c:extLst>
            <c:ext xmlns:c16="http://schemas.microsoft.com/office/drawing/2014/chart" uri="{C3380CC4-5D6E-409C-BE32-E72D297353CC}">
              <c16:uniqueId val="{0000007D-DC10-4175-A090-888A4C3185B2}"/>
            </c:ext>
          </c:extLst>
        </c:ser>
        <c:ser>
          <c:idx val="146"/>
          <c:order val="146"/>
          <c:tx>
            <c:strRef>
              <c:f>'Interest Revenue Rates'!$ES$4:$ES$7</c:f>
              <c:strCache>
                <c:ptCount val="1"/>
                <c:pt idx="0">
                  <c:v>202505 - NON PRIME - Forecast</c:v>
                </c:pt>
              </c:strCache>
            </c:strRef>
          </c:tx>
          <c:spPr>
            <a:ln w="28575" cap="rnd">
              <a:solidFill>
                <a:schemeClr val="accent3">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Rates'!$ES$8:$ES$84</c:f>
              <c:numCache>
                <c:formatCode>General</c:formatCode>
                <c:ptCount val="76"/>
                <c:pt idx="5">
                  <c:v>0.44319208224229933</c:v>
                </c:pt>
                <c:pt idx="6">
                  <c:v>0.44319208224229933</c:v>
                </c:pt>
                <c:pt idx="7">
                  <c:v>0.44319208224229933</c:v>
                </c:pt>
                <c:pt idx="8">
                  <c:v>0.44319208224229933</c:v>
                </c:pt>
                <c:pt idx="9">
                  <c:v>0.44319208224229933</c:v>
                </c:pt>
                <c:pt idx="10">
                  <c:v>0.44319208224229933</c:v>
                </c:pt>
              </c:numCache>
            </c:numRef>
          </c:val>
          <c:smooth val="0"/>
          <c:extLst>
            <c:ext xmlns:c16="http://schemas.microsoft.com/office/drawing/2014/chart" uri="{C3380CC4-5D6E-409C-BE32-E72D297353CC}">
              <c16:uniqueId val="{0000007E-DC10-4175-A090-888A4C3185B2}"/>
            </c:ext>
          </c:extLst>
        </c:ser>
        <c:ser>
          <c:idx val="147"/>
          <c:order val="147"/>
          <c:tx>
            <c:strRef>
              <c:f>'Interest Revenue Rates'!$ET$4:$ET$7</c:f>
              <c:strCache>
                <c:ptCount val="1"/>
                <c:pt idx="0">
                  <c:v>202505 - NRP-L - Actual</c:v>
                </c:pt>
              </c:strCache>
            </c:strRef>
          </c:tx>
          <c:spPr>
            <a:ln w="28575" cap="rnd">
              <a:solidFill>
                <a:schemeClr val="accent4">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Rates'!$ET$8:$ET$84</c:f>
              <c:numCache>
                <c:formatCode>General</c:formatCode>
                <c:ptCount val="76"/>
                <c:pt idx="0">
                  <c:v>0</c:v>
                </c:pt>
                <c:pt idx="1">
                  <c:v>0.2025837198058878</c:v>
                </c:pt>
                <c:pt idx="2">
                  <c:v>0.19580406438886627</c:v>
                </c:pt>
                <c:pt idx="3">
                  <c:v>0.18944222370599054</c:v>
                </c:pt>
                <c:pt idx="4">
                  <c:v>0.20240259165159952</c:v>
                </c:pt>
              </c:numCache>
            </c:numRef>
          </c:val>
          <c:smooth val="0"/>
          <c:extLst>
            <c:ext xmlns:c16="http://schemas.microsoft.com/office/drawing/2014/chart" uri="{C3380CC4-5D6E-409C-BE32-E72D297353CC}">
              <c16:uniqueId val="{0000007F-DC10-4175-A090-888A4C3185B2}"/>
            </c:ext>
          </c:extLst>
        </c:ser>
        <c:ser>
          <c:idx val="148"/>
          <c:order val="148"/>
          <c:tx>
            <c:strRef>
              <c:f>'Interest Revenue Rates'!$EU$4:$EU$7</c:f>
              <c:strCache>
                <c:ptCount val="1"/>
                <c:pt idx="0">
                  <c:v>202505 - NRP-L - Forecast</c:v>
                </c:pt>
              </c:strCache>
            </c:strRef>
          </c:tx>
          <c:spPr>
            <a:ln w="28575" cap="rnd">
              <a:solidFill>
                <a:schemeClr val="accent5">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Rates'!$EU$8:$EU$84</c:f>
              <c:numCache>
                <c:formatCode>General</c:formatCode>
                <c:ptCount val="76"/>
                <c:pt idx="5">
                  <c:v>0.20240259165159952</c:v>
                </c:pt>
                <c:pt idx="6">
                  <c:v>0.20240259165159952</c:v>
                </c:pt>
                <c:pt idx="7">
                  <c:v>0.20240259165159952</c:v>
                </c:pt>
                <c:pt idx="8">
                  <c:v>0.20240259165159952</c:v>
                </c:pt>
                <c:pt idx="9">
                  <c:v>0.20240259165159952</c:v>
                </c:pt>
                <c:pt idx="10">
                  <c:v>0.20240259165159952</c:v>
                </c:pt>
              </c:numCache>
            </c:numRef>
          </c:val>
          <c:smooth val="0"/>
          <c:extLst>
            <c:ext xmlns:c16="http://schemas.microsoft.com/office/drawing/2014/chart" uri="{C3380CC4-5D6E-409C-BE32-E72D297353CC}">
              <c16:uniqueId val="{00000080-DC10-4175-A090-888A4C3185B2}"/>
            </c:ext>
          </c:extLst>
        </c:ser>
        <c:ser>
          <c:idx val="149"/>
          <c:order val="149"/>
          <c:tx>
            <c:strRef>
              <c:f>'Interest Revenue Rates'!$EV$4:$EV$7</c:f>
              <c:strCache>
                <c:ptCount val="1"/>
                <c:pt idx="0">
                  <c:v>202505 - NRP-M - Actual</c:v>
                </c:pt>
              </c:strCache>
            </c:strRef>
          </c:tx>
          <c:spPr>
            <a:ln w="28575" cap="rnd">
              <a:solidFill>
                <a:schemeClr val="accent6">
                  <a:lumMod val="70000"/>
                  <a:lumOff val="3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Rates'!$EV$8:$EV$84</c:f>
              <c:numCache>
                <c:formatCode>General</c:formatCode>
                <c:ptCount val="76"/>
                <c:pt idx="0">
                  <c:v>3.2735114784101365</c:v>
                </c:pt>
                <c:pt idx="1">
                  <c:v>0.19845480181348829</c:v>
                </c:pt>
                <c:pt idx="2">
                  <c:v>0.19224868339432874</c:v>
                </c:pt>
                <c:pt idx="3">
                  <c:v>0.19370655100690523</c:v>
                </c:pt>
                <c:pt idx="4">
                  <c:v>0.1943066723591961</c:v>
                </c:pt>
              </c:numCache>
            </c:numRef>
          </c:val>
          <c:smooth val="0"/>
          <c:extLst>
            <c:ext xmlns:c16="http://schemas.microsoft.com/office/drawing/2014/chart" uri="{C3380CC4-5D6E-409C-BE32-E72D297353CC}">
              <c16:uniqueId val="{00000081-DC10-4175-A090-888A4C3185B2}"/>
            </c:ext>
          </c:extLst>
        </c:ser>
        <c:ser>
          <c:idx val="150"/>
          <c:order val="150"/>
          <c:tx>
            <c:strRef>
              <c:f>'Interest Revenue Rates'!$EW$4:$EW$7</c:f>
              <c:strCache>
                <c:ptCount val="1"/>
                <c:pt idx="0">
                  <c:v>202505 - NRP-M - Forecast</c:v>
                </c:pt>
              </c:strCache>
            </c:strRef>
          </c:tx>
          <c:spPr>
            <a:ln w="28575" cap="rnd">
              <a:solidFill>
                <a:schemeClr val="accent1">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Rates'!$EW$8:$EW$84</c:f>
              <c:numCache>
                <c:formatCode>General</c:formatCode>
                <c:ptCount val="76"/>
                <c:pt idx="5">
                  <c:v>0.1943066723591961</c:v>
                </c:pt>
                <c:pt idx="6">
                  <c:v>0.1943066723591961</c:v>
                </c:pt>
                <c:pt idx="7">
                  <c:v>0.1943066723591961</c:v>
                </c:pt>
                <c:pt idx="8">
                  <c:v>0.1943066723591961</c:v>
                </c:pt>
                <c:pt idx="9">
                  <c:v>0.1943066723591961</c:v>
                </c:pt>
                <c:pt idx="10">
                  <c:v>0.1943066723591961</c:v>
                </c:pt>
              </c:numCache>
            </c:numRef>
          </c:val>
          <c:smooth val="0"/>
          <c:extLst>
            <c:ext xmlns:c16="http://schemas.microsoft.com/office/drawing/2014/chart" uri="{C3380CC4-5D6E-409C-BE32-E72D297353CC}">
              <c16:uniqueId val="{00000082-DC10-4175-A090-888A4C3185B2}"/>
            </c:ext>
          </c:extLst>
        </c:ser>
        <c:ser>
          <c:idx val="151"/>
          <c:order val="151"/>
          <c:tx>
            <c:strRef>
              <c:f>'Interest Revenue Rates'!$EX$4:$EX$7</c:f>
              <c:strCache>
                <c:ptCount val="1"/>
                <c:pt idx="0">
                  <c:v>202505 - NRP-S - Actual</c:v>
                </c:pt>
              </c:strCache>
            </c:strRef>
          </c:tx>
          <c:spPr>
            <a:ln w="28575" cap="rnd">
              <a:solidFill>
                <a:schemeClr val="accent2">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Rates'!$EX$8:$EX$84</c:f>
              <c:numCache>
                <c:formatCode>General</c:formatCode>
                <c:ptCount val="76"/>
                <c:pt idx="0">
                  <c:v>3.129098583894979</c:v>
                </c:pt>
                <c:pt idx="1">
                  <c:v>0.25472986878155507</c:v>
                </c:pt>
                <c:pt idx="2">
                  <c:v>0.23909034257830331</c:v>
                </c:pt>
                <c:pt idx="3">
                  <c:v>0.2483643312494429</c:v>
                </c:pt>
                <c:pt idx="4">
                  <c:v>0.24387613034741196</c:v>
                </c:pt>
              </c:numCache>
            </c:numRef>
          </c:val>
          <c:smooth val="0"/>
          <c:extLst>
            <c:ext xmlns:c16="http://schemas.microsoft.com/office/drawing/2014/chart" uri="{C3380CC4-5D6E-409C-BE32-E72D297353CC}">
              <c16:uniqueId val="{00000083-DC10-4175-A090-888A4C3185B2}"/>
            </c:ext>
          </c:extLst>
        </c:ser>
        <c:ser>
          <c:idx val="152"/>
          <c:order val="152"/>
          <c:tx>
            <c:strRef>
              <c:f>'Interest Revenue Rates'!$EY$4:$EY$7</c:f>
              <c:strCache>
                <c:ptCount val="1"/>
                <c:pt idx="0">
                  <c:v>202505 - NRP-S - Forecast</c:v>
                </c:pt>
              </c:strCache>
            </c:strRef>
          </c:tx>
          <c:spPr>
            <a:ln w="28575" cap="rnd">
              <a:solidFill>
                <a:schemeClr val="accent3">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Rates'!$EY$8:$EY$84</c:f>
              <c:numCache>
                <c:formatCode>General</c:formatCode>
                <c:ptCount val="76"/>
                <c:pt idx="5">
                  <c:v>0.24387613034741196</c:v>
                </c:pt>
                <c:pt idx="6">
                  <c:v>0.24387613034741196</c:v>
                </c:pt>
                <c:pt idx="7">
                  <c:v>0.24387613034741196</c:v>
                </c:pt>
                <c:pt idx="8">
                  <c:v>0.24387613034741196</c:v>
                </c:pt>
                <c:pt idx="9">
                  <c:v>0.24387613034741196</c:v>
                </c:pt>
                <c:pt idx="10">
                  <c:v>0.24387613034741196</c:v>
                </c:pt>
              </c:numCache>
            </c:numRef>
          </c:val>
          <c:smooth val="0"/>
          <c:extLst>
            <c:ext xmlns:c16="http://schemas.microsoft.com/office/drawing/2014/chart" uri="{C3380CC4-5D6E-409C-BE32-E72D297353CC}">
              <c16:uniqueId val="{00000084-DC10-4175-A090-888A4C3185B2}"/>
            </c:ext>
          </c:extLst>
        </c:ser>
        <c:ser>
          <c:idx val="153"/>
          <c:order val="153"/>
          <c:tx>
            <c:strRef>
              <c:f>'Interest Revenue Rates'!$EZ$4:$EZ$7</c:f>
              <c:strCache>
                <c:ptCount val="1"/>
                <c:pt idx="0">
                  <c:v>202506 - NON PRIME - Actual</c:v>
                </c:pt>
              </c:strCache>
            </c:strRef>
          </c:tx>
          <c:spPr>
            <a:ln w="28575" cap="rnd">
              <a:solidFill>
                <a:schemeClr val="accent4">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Rates'!$EZ$8:$EZ$84</c:f>
              <c:numCache>
                <c:formatCode>General</c:formatCode>
                <c:ptCount val="76"/>
                <c:pt idx="0">
                  <c:v>2159.1921275499994</c:v>
                </c:pt>
                <c:pt idx="1">
                  <c:v>0.46692606397406866</c:v>
                </c:pt>
                <c:pt idx="2">
                  <c:v>0.45511036530427773</c:v>
                </c:pt>
                <c:pt idx="3">
                  <c:v>0.46014498647570123</c:v>
                </c:pt>
              </c:numCache>
            </c:numRef>
          </c:val>
          <c:smooth val="0"/>
          <c:extLst>
            <c:ext xmlns:c16="http://schemas.microsoft.com/office/drawing/2014/chart" uri="{C3380CC4-5D6E-409C-BE32-E72D297353CC}">
              <c16:uniqueId val="{00000085-DC10-4175-A090-888A4C3185B2}"/>
            </c:ext>
          </c:extLst>
        </c:ser>
        <c:ser>
          <c:idx val="154"/>
          <c:order val="154"/>
          <c:tx>
            <c:strRef>
              <c:f>'Interest Revenue Rates'!$FA$4:$FA$7</c:f>
              <c:strCache>
                <c:ptCount val="1"/>
                <c:pt idx="0">
                  <c:v>202506 - NON PRIME - Forecast</c:v>
                </c:pt>
              </c:strCache>
            </c:strRef>
          </c:tx>
          <c:spPr>
            <a:ln w="28575" cap="rnd">
              <a:solidFill>
                <a:schemeClr val="accent5">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Rates'!$FA$8:$FA$84</c:f>
              <c:numCache>
                <c:formatCode>General</c:formatCode>
                <c:ptCount val="76"/>
                <c:pt idx="4">
                  <c:v>0.46014498647570123</c:v>
                </c:pt>
                <c:pt idx="5">
                  <c:v>0.46014498647570123</c:v>
                </c:pt>
                <c:pt idx="6">
                  <c:v>0.46014498647570123</c:v>
                </c:pt>
                <c:pt idx="7">
                  <c:v>0.46014498647570123</c:v>
                </c:pt>
                <c:pt idx="8">
                  <c:v>0.46014498647570123</c:v>
                </c:pt>
                <c:pt idx="9">
                  <c:v>0.46014498647570123</c:v>
                </c:pt>
              </c:numCache>
            </c:numRef>
          </c:val>
          <c:smooth val="0"/>
          <c:extLst>
            <c:ext xmlns:c16="http://schemas.microsoft.com/office/drawing/2014/chart" uri="{C3380CC4-5D6E-409C-BE32-E72D297353CC}">
              <c16:uniqueId val="{00000086-DC10-4175-A090-888A4C3185B2}"/>
            </c:ext>
          </c:extLst>
        </c:ser>
        <c:ser>
          <c:idx val="155"/>
          <c:order val="155"/>
          <c:tx>
            <c:strRef>
              <c:f>'Interest Revenue Rates'!$FB$4:$FB$7</c:f>
              <c:strCache>
                <c:ptCount val="1"/>
                <c:pt idx="0">
                  <c:v>202506 - NRP-L - Actual</c:v>
                </c:pt>
              </c:strCache>
            </c:strRef>
          </c:tx>
          <c:spPr>
            <a:ln w="28575" cap="rnd">
              <a:solidFill>
                <a:schemeClr val="accent6">
                  <a:lumMod val="7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Rates'!$FB$8:$FB$84</c:f>
              <c:numCache>
                <c:formatCode>General</c:formatCode>
                <c:ptCount val="76"/>
                <c:pt idx="0">
                  <c:v>0</c:v>
                </c:pt>
                <c:pt idx="1">
                  <c:v>0.19395190202899307</c:v>
                </c:pt>
                <c:pt idx="2">
                  <c:v>0.19217664232552537</c:v>
                </c:pt>
                <c:pt idx="3">
                  <c:v>0.19678739147541946</c:v>
                </c:pt>
              </c:numCache>
            </c:numRef>
          </c:val>
          <c:smooth val="0"/>
          <c:extLst>
            <c:ext xmlns:c16="http://schemas.microsoft.com/office/drawing/2014/chart" uri="{C3380CC4-5D6E-409C-BE32-E72D297353CC}">
              <c16:uniqueId val="{00000087-DC10-4175-A090-888A4C3185B2}"/>
            </c:ext>
          </c:extLst>
        </c:ser>
        <c:ser>
          <c:idx val="156"/>
          <c:order val="156"/>
          <c:tx>
            <c:strRef>
              <c:f>'Interest Revenue Rates'!$FC$4:$FC$7</c:f>
              <c:strCache>
                <c:ptCount val="1"/>
                <c:pt idx="0">
                  <c:v>202506 - NRP-L - Forecast</c:v>
                </c:pt>
              </c:strCache>
            </c:strRef>
          </c:tx>
          <c:spPr>
            <a:ln w="28575" cap="rnd">
              <a:solidFill>
                <a:schemeClr val="accent1">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Rates'!$FC$8:$FC$84</c:f>
              <c:numCache>
                <c:formatCode>General</c:formatCode>
                <c:ptCount val="76"/>
                <c:pt idx="4">
                  <c:v>0.19678739147541946</c:v>
                </c:pt>
                <c:pt idx="5">
                  <c:v>0.19678739147541946</c:v>
                </c:pt>
                <c:pt idx="6">
                  <c:v>0.19678739147541946</c:v>
                </c:pt>
                <c:pt idx="7">
                  <c:v>0.19678739147541946</c:v>
                </c:pt>
                <c:pt idx="8">
                  <c:v>0.19678739147541946</c:v>
                </c:pt>
                <c:pt idx="9">
                  <c:v>0.19678739147541946</c:v>
                </c:pt>
              </c:numCache>
            </c:numRef>
          </c:val>
          <c:smooth val="0"/>
          <c:extLst>
            <c:ext xmlns:c16="http://schemas.microsoft.com/office/drawing/2014/chart" uri="{C3380CC4-5D6E-409C-BE32-E72D297353CC}">
              <c16:uniqueId val="{00000088-DC10-4175-A090-888A4C3185B2}"/>
            </c:ext>
          </c:extLst>
        </c:ser>
        <c:ser>
          <c:idx val="157"/>
          <c:order val="157"/>
          <c:tx>
            <c:strRef>
              <c:f>'Interest Revenue Rates'!$FD$4:$FD$7</c:f>
              <c:strCache>
                <c:ptCount val="1"/>
                <c:pt idx="0">
                  <c:v>202506 - NRP-M - Actual</c:v>
                </c:pt>
              </c:strCache>
            </c:strRef>
          </c:tx>
          <c:spPr>
            <a:ln w="28575" cap="rnd">
              <a:solidFill>
                <a:schemeClr val="accent2">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Rates'!$FD$8:$FD$84</c:f>
              <c:numCache>
                <c:formatCode>General</c:formatCode>
                <c:ptCount val="76"/>
                <c:pt idx="0">
                  <c:v>0</c:v>
                </c:pt>
                <c:pt idx="1">
                  <c:v>0.19745293529137056</c:v>
                </c:pt>
                <c:pt idx="2">
                  <c:v>0.19413046934672726</c:v>
                </c:pt>
                <c:pt idx="3">
                  <c:v>0.19804119217905994</c:v>
                </c:pt>
              </c:numCache>
            </c:numRef>
          </c:val>
          <c:smooth val="0"/>
          <c:extLst>
            <c:ext xmlns:c16="http://schemas.microsoft.com/office/drawing/2014/chart" uri="{C3380CC4-5D6E-409C-BE32-E72D297353CC}">
              <c16:uniqueId val="{00000089-DC10-4175-A090-888A4C3185B2}"/>
            </c:ext>
          </c:extLst>
        </c:ser>
        <c:ser>
          <c:idx val="158"/>
          <c:order val="158"/>
          <c:tx>
            <c:strRef>
              <c:f>'Interest Revenue Rates'!$FE$4:$FE$7</c:f>
              <c:strCache>
                <c:ptCount val="1"/>
                <c:pt idx="0">
                  <c:v>202506 - NRP-M - Forecast</c:v>
                </c:pt>
              </c:strCache>
            </c:strRef>
          </c:tx>
          <c:spPr>
            <a:ln w="28575" cap="rnd">
              <a:solidFill>
                <a:schemeClr val="accent3">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Rates'!$FE$8:$FE$84</c:f>
              <c:numCache>
                <c:formatCode>General</c:formatCode>
                <c:ptCount val="76"/>
                <c:pt idx="4">
                  <c:v>0.19804119217905994</c:v>
                </c:pt>
                <c:pt idx="5">
                  <c:v>0.19804119217905994</c:v>
                </c:pt>
                <c:pt idx="6">
                  <c:v>0.19804119217905994</c:v>
                </c:pt>
                <c:pt idx="7">
                  <c:v>0.19804119217905994</c:v>
                </c:pt>
                <c:pt idx="8">
                  <c:v>0.19804119217905994</c:v>
                </c:pt>
                <c:pt idx="9">
                  <c:v>0.19804119217905994</c:v>
                </c:pt>
              </c:numCache>
            </c:numRef>
          </c:val>
          <c:smooth val="0"/>
          <c:extLst>
            <c:ext xmlns:c16="http://schemas.microsoft.com/office/drawing/2014/chart" uri="{C3380CC4-5D6E-409C-BE32-E72D297353CC}">
              <c16:uniqueId val="{0000008A-DC10-4175-A090-888A4C3185B2}"/>
            </c:ext>
          </c:extLst>
        </c:ser>
        <c:ser>
          <c:idx val="159"/>
          <c:order val="159"/>
          <c:tx>
            <c:strRef>
              <c:f>'Interest Revenue Rates'!$FF$4:$FF$7</c:f>
              <c:strCache>
                <c:ptCount val="1"/>
                <c:pt idx="0">
                  <c:v>202506 - NRP-S - Actual</c:v>
                </c:pt>
              </c:strCache>
            </c:strRef>
          </c:tx>
          <c:spPr>
            <a:ln w="28575" cap="rnd">
              <a:solidFill>
                <a:schemeClr val="accent4">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Rates'!$FF$8:$FF$84</c:f>
              <c:numCache>
                <c:formatCode>General</c:formatCode>
                <c:ptCount val="76"/>
                <c:pt idx="0">
                  <c:v>0</c:v>
                </c:pt>
                <c:pt idx="1">
                  <c:v>0.25769296843774592</c:v>
                </c:pt>
                <c:pt idx="2">
                  <c:v>0.25342116649837509</c:v>
                </c:pt>
                <c:pt idx="3">
                  <c:v>0.25642508731643399</c:v>
                </c:pt>
              </c:numCache>
            </c:numRef>
          </c:val>
          <c:smooth val="0"/>
          <c:extLst>
            <c:ext xmlns:c16="http://schemas.microsoft.com/office/drawing/2014/chart" uri="{C3380CC4-5D6E-409C-BE32-E72D297353CC}">
              <c16:uniqueId val="{0000008B-DC10-4175-A090-888A4C3185B2}"/>
            </c:ext>
          </c:extLst>
        </c:ser>
        <c:ser>
          <c:idx val="160"/>
          <c:order val="160"/>
          <c:tx>
            <c:strRef>
              <c:f>'Interest Revenue Rates'!$FG$4:$FG$7</c:f>
              <c:strCache>
                <c:ptCount val="1"/>
                <c:pt idx="0">
                  <c:v>202506 - NRP-S - Forecast</c:v>
                </c:pt>
              </c:strCache>
            </c:strRef>
          </c:tx>
          <c:spPr>
            <a:ln w="28575" cap="rnd">
              <a:solidFill>
                <a:schemeClr val="accent5">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Rates'!$FG$8:$FG$84</c:f>
              <c:numCache>
                <c:formatCode>General</c:formatCode>
                <c:ptCount val="76"/>
                <c:pt idx="4">
                  <c:v>0.25642508731643399</c:v>
                </c:pt>
                <c:pt idx="5">
                  <c:v>0.25642508731643399</c:v>
                </c:pt>
                <c:pt idx="6">
                  <c:v>0.25642508731643399</c:v>
                </c:pt>
                <c:pt idx="7">
                  <c:v>0.25642508731643399</c:v>
                </c:pt>
                <c:pt idx="8">
                  <c:v>0.25642508731643399</c:v>
                </c:pt>
                <c:pt idx="9">
                  <c:v>0.25642508731643399</c:v>
                </c:pt>
              </c:numCache>
            </c:numRef>
          </c:val>
          <c:smooth val="0"/>
          <c:extLst>
            <c:ext xmlns:c16="http://schemas.microsoft.com/office/drawing/2014/chart" uri="{C3380CC4-5D6E-409C-BE32-E72D297353CC}">
              <c16:uniqueId val="{0000008C-DC10-4175-A090-888A4C3185B2}"/>
            </c:ext>
          </c:extLst>
        </c:ser>
        <c:ser>
          <c:idx val="161"/>
          <c:order val="161"/>
          <c:tx>
            <c:strRef>
              <c:f>'Interest Revenue Rates'!$FH$4:$FH$7</c:f>
              <c:strCache>
                <c:ptCount val="1"/>
                <c:pt idx="0">
                  <c:v>202507 - NON PRIME - Actual</c:v>
                </c:pt>
              </c:strCache>
            </c:strRef>
          </c:tx>
          <c:spPr>
            <a:ln w="28575" cap="rnd">
              <a:solidFill>
                <a:schemeClr val="accent6">
                  <a:lumMod val="50000"/>
                  <a:lumOff val="5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Rates'!$FH$8:$FH$84</c:f>
              <c:numCache>
                <c:formatCode>General</c:formatCode>
                <c:ptCount val="76"/>
                <c:pt idx="0">
                  <c:v>6.3389531638425387</c:v>
                </c:pt>
                <c:pt idx="1">
                  <c:v>0.45853479558670218</c:v>
                </c:pt>
                <c:pt idx="2">
                  <c:v>0.45972432137921942</c:v>
                </c:pt>
              </c:numCache>
            </c:numRef>
          </c:val>
          <c:smooth val="0"/>
          <c:extLst>
            <c:ext xmlns:c16="http://schemas.microsoft.com/office/drawing/2014/chart" uri="{C3380CC4-5D6E-409C-BE32-E72D297353CC}">
              <c16:uniqueId val="{0000008D-DC10-4175-A090-888A4C3185B2}"/>
            </c:ext>
          </c:extLst>
        </c:ser>
        <c:ser>
          <c:idx val="162"/>
          <c:order val="162"/>
          <c:tx>
            <c:strRef>
              <c:f>'Interest Revenue Rates'!$FI$4:$FI$7</c:f>
              <c:strCache>
                <c:ptCount val="1"/>
                <c:pt idx="0">
                  <c:v>202507 - NON PRIME - Forecast</c:v>
                </c:pt>
              </c:strCache>
            </c:strRef>
          </c:tx>
          <c:spPr>
            <a:ln w="28575" cap="rnd">
              <a:solidFill>
                <a:schemeClr val="accent1"/>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Rates'!$FI$8:$FI$84</c:f>
              <c:numCache>
                <c:formatCode>General</c:formatCode>
                <c:ptCount val="76"/>
                <c:pt idx="3">
                  <c:v>0.45340000000000003</c:v>
                </c:pt>
                <c:pt idx="4">
                  <c:v>0.45340000000000003</c:v>
                </c:pt>
                <c:pt idx="5">
                  <c:v>0.45340000000000003</c:v>
                </c:pt>
                <c:pt idx="6">
                  <c:v>0.45340000000000003</c:v>
                </c:pt>
                <c:pt idx="7">
                  <c:v>0.45340000000000003</c:v>
                </c:pt>
                <c:pt idx="8">
                  <c:v>0.45340000000000003</c:v>
                </c:pt>
              </c:numCache>
            </c:numRef>
          </c:val>
          <c:smooth val="0"/>
          <c:extLst>
            <c:ext xmlns:c16="http://schemas.microsoft.com/office/drawing/2014/chart" uri="{C3380CC4-5D6E-409C-BE32-E72D297353CC}">
              <c16:uniqueId val="{0000008E-DC10-4175-A090-888A4C3185B2}"/>
            </c:ext>
          </c:extLst>
        </c:ser>
        <c:ser>
          <c:idx val="163"/>
          <c:order val="163"/>
          <c:tx>
            <c:strRef>
              <c:f>'Interest Revenue Rates'!$FJ$4:$FJ$7</c:f>
              <c:strCache>
                <c:ptCount val="1"/>
                <c:pt idx="0">
                  <c:v>202507 - NRP-L - Actual</c:v>
                </c:pt>
              </c:strCache>
            </c:strRef>
          </c:tx>
          <c:spPr>
            <a:ln w="28575" cap="rnd">
              <a:solidFill>
                <a:schemeClr val="accent2"/>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Rates'!$FJ$8:$FJ$84</c:f>
              <c:numCache>
                <c:formatCode>General</c:formatCode>
                <c:ptCount val="76"/>
                <c:pt idx="0">
                  <c:v>0</c:v>
                </c:pt>
                <c:pt idx="1">
                  <c:v>0.20191805294525469</c:v>
                </c:pt>
                <c:pt idx="2">
                  <c:v>0.20502845050541782</c:v>
                </c:pt>
              </c:numCache>
            </c:numRef>
          </c:val>
          <c:smooth val="0"/>
          <c:extLst>
            <c:ext xmlns:c16="http://schemas.microsoft.com/office/drawing/2014/chart" uri="{C3380CC4-5D6E-409C-BE32-E72D297353CC}">
              <c16:uniqueId val="{0000008F-DC10-4175-A090-888A4C3185B2}"/>
            </c:ext>
          </c:extLst>
        </c:ser>
        <c:ser>
          <c:idx val="164"/>
          <c:order val="164"/>
          <c:tx>
            <c:strRef>
              <c:f>'Interest Revenue Rates'!$FK$4:$FK$7</c:f>
              <c:strCache>
                <c:ptCount val="1"/>
                <c:pt idx="0">
                  <c:v>202507 - NRP-L - Forecast</c:v>
                </c:pt>
              </c:strCache>
            </c:strRef>
          </c:tx>
          <c:spPr>
            <a:ln w="28575" cap="rnd">
              <a:solidFill>
                <a:schemeClr val="accent3"/>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Rates'!$FK$8:$FK$84</c:f>
              <c:numCache>
                <c:formatCode>General</c:formatCode>
                <c:ptCount val="76"/>
                <c:pt idx="3">
                  <c:v>0.20219999999999999</c:v>
                </c:pt>
                <c:pt idx="4">
                  <c:v>0.20219999999999999</c:v>
                </c:pt>
                <c:pt idx="5">
                  <c:v>0.20219999999999999</c:v>
                </c:pt>
                <c:pt idx="6">
                  <c:v>0.20219999999999999</c:v>
                </c:pt>
                <c:pt idx="7">
                  <c:v>0.20219999999999999</c:v>
                </c:pt>
                <c:pt idx="8">
                  <c:v>0.20219999999999999</c:v>
                </c:pt>
              </c:numCache>
            </c:numRef>
          </c:val>
          <c:smooth val="0"/>
          <c:extLst>
            <c:ext xmlns:c16="http://schemas.microsoft.com/office/drawing/2014/chart" uri="{C3380CC4-5D6E-409C-BE32-E72D297353CC}">
              <c16:uniqueId val="{00000090-DC10-4175-A090-888A4C3185B2}"/>
            </c:ext>
          </c:extLst>
        </c:ser>
        <c:ser>
          <c:idx val="165"/>
          <c:order val="165"/>
          <c:tx>
            <c:strRef>
              <c:f>'Interest Revenue Rates'!$FL$4:$FL$7</c:f>
              <c:strCache>
                <c:ptCount val="1"/>
                <c:pt idx="0">
                  <c:v>202507 - NRP-M - Actual</c:v>
                </c:pt>
              </c:strCache>
            </c:strRef>
          </c:tx>
          <c:spPr>
            <a:ln w="28575" cap="rnd">
              <a:solidFill>
                <a:schemeClr val="accent4"/>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Rates'!$FL$8:$FL$84</c:f>
              <c:numCache>
                <c:formatCode>General</c:formatCode>
                <c:ptCount val="76"/>
                <c:pt idx="0">
                  <c:v>4.1625691154899096</c:v>
                </c:pt>
                <c:pt idx="1">
                  <c:v>0.18729071273004769</c:v>
                </c:pt>
                <c:pt idx="2">
                  <c:v>0.18924743847733944</c:v>
                </c:pt>
              </c:numCache>
            </c:numRef>
          </c:val>
          <c:smooth val="0"/>
          <c:extLst>
            <c:ext xmlns:c16="http://schemas.microsoft.com/office/drawing/2014/chart" uri="{C3380CC4-5D6E-409C-BE32-E72D297353CC}">
              <c16:uniqueId val="{00000091-DC10-4175-A090-888A4C3185B2}"/>
            </c:ext>
          </c:extLst>
        </c:ser>
        <c:ser>
          <c:idx val="166"/>
          <c:order val="166"/>
          <c:tx>
            <c:strRef>
              <c:f>'Interest Revenue Rates'!$FM$4:$FM$7</c:f>
              <c:strCache>
                <c:ptCount val="1"/>
                <c:pt idx="0">
                  <c:v>202507 - NRP-M - Forecast</c:v>
                </c:pt>
              </c:strCache>
            </c:strRef>
          </c:tx>
          <c:spPr>
            <a:ln w="28575" cap="rnd">
              <a:solidFill>
                <a:schemeClr val="accent5"/>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Rates'!$FM$8:$FM$84</c:f>
              <c:numCache>
                <c:formatCode>General</c:formatCode>
                <c:ptCount val="76"/>
                <c:pt idx="3">
                  <c:v>0.1867</c:v>
                </c:pt>
                <c:pt idx="4">
                  <c:v>0.1867</c:v>
                </c:pt>
                <c:pt idx="5">
                  <c:v>0.1867</c:v>
                </c:pt>
                <c:pt idx="6">
                  <c:v>0.1867</c:v>
                </c:pt>
                <c:pt idx="7">
                  <c:v>0.1867</c:v>
                </c:pt>
                <c:pt idx="8">
                  <c:v>0.1867</c:v>
                </c:pt>
              </c:numCache>
            </c:numRef>
          </c:val>
          <c:smooth val="0"/>
          <c:extLst>
            <c:ext xmlns:c16="http://schemas.microsoft.com/office/drawing/2014/chart" uri="{C3380CC4-5D6E-409C-BE32-E72D297353CC}">
              <c16:uniqueId val="{00000092-DC10-4175-A090-888A4C3185B2}"/>
            </c:ext>
          </c:extLst>
        </c:ser>
        <c:ser>
          <c:idx val="167"/>
          <c:order val="167"/>
          <c:tx>
            <c:strRef>
              <c:f>'Interest Revenue Rates'!$FN$4:$FN$7</c:f>
              <c:strCache>
                <c:ptCount val="1"/>
                <c:pt idx="0">
                  <c:v>202507 - NRP-S - Actual</c:v>
                </c:pt>
              </c:strCache>
            </c:strRef>
          </c:tx>
          <c:spPr>
            <a:ln w="28575" cap="rnd">
              <a:solidFill>
                <a:schemeClr val="accent6"/>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Rates'!$FN$8:$FN$84</c:f>
              <c:numCache>
                <c:formatCode>General</c:formatCode>
                <c:ptCount val="76"/>
                <c:pt idx="0">
                  <c:v>3.7043567212882511</c:v>
                </c:pt>
                <c:pt idx="1">
                  <c:v>0.2571534690468133</c:v>
                </c:pt>
                <c:pt idx="2">
                  <c:v>0.25838115674386158</c:v>
                </c:pt>
              </c:numCache>
            </c:numRef>
          </c:val>
          <c:smooth val="0"/>
          <c:extLst>
            <c:ext xmlns:c16="http://schemas.microsoft.com/office/drawing/2014/chart" uri="{C3380CC4-5D6E-409C-BE32-E72D297353CC}">
              <c16:uniqueId val="{00000093-DC10-4175-A090-888A4C3185B2}"/>
            </c:ext>
          </c:extLst>
        </c:ser>
        <c:ser>
          <c:idx val="168"/>
          <c:order val="168"/>
          <c:tx>
            <c:strRef>
              <c:f>'Interest Revenue Rates'!$FO$4:$FO$7</c:f>
              <c:strCache>
                <c:ptCount val="1"/>
                <c:pt idx="0">
                  <c:v>202507 - NRP-S - Forecast</c:v>
                </c:pt>
              </c:strCache>
            </c:strRef>
          </c:tx>
          <c:spPr>
            <a:ln w="28575" cap="rnd">
              <a:solidFill>
                <a:schemeClr val="accent1">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Rates'!$FO$8:$FO$84</c:f>
              <c:numCache>
                <c:formatCode>General</c:formatCode>
                <c:ptCount val="76"/>
                <c:pt idx="3">
                  <c:v>0.25480000000000003</c:v>
                </c:pt>
                <c:pt idx="4">
                  <c:v>0.25480000000000003</c:v>
                </c:pt>
                <c:pt idx="5">
                  <c:v>0.25480000000000003</c:v>
                </c:pt>
                <c:pt idx="6">
                  <c:v>0.25480000000000003</c:v>
                </c:pt>
                <c:pt idx="7">
                  <c:v>0.25480000000000003</c:v>
                </c:pt>
                <c:pt idx="8">
                  <c:v>0.25480000000000003</c:v>
                </c:pt>
              </c:numCache>
            </c:numRef>
          </c:val>
          <c:smooth val="0"/>
          <c:extLst>
            <c:ext xmlns:c16="http://schemas.microsoft.com/office/drawing/2014/chart" uri="{C3380CC4-5D6E-409C-BE32-E72D297353CC}">
              <c16:uniqueId val="{00000094-DC10-4175-A090-888A4C3185B2}"/>
            </c:ext>
          </c:extLst>
        </c:ser>
        <c:ser>
          <c:idx val="169"/>
          <c:order val="169"/>
          <c:tx>
            <c:strRef>
              <c:f>'Interest Revenue Rates'!$FP$4:$FP$7</c:f>
              <c:strCache>
                <c:ptCount val="1"/>
                <c:pt idx="0">
                  <c:v>202507 - PRIME - Actual</c:v>
                </c:pt>
              </c:strCache>
            </c:strRef>
          </c:tx>
          <c:spPr>
            <a:ln w="28575" cap="rnd">
              <a:solidFill>
                <a:schemeClr val="accent2">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Rates'!$FP$8:$FP$84</c:f>
              <c:numCache>
                <c:formatCode>General</c:formatCode>
                <c:ptCount val="76"/>
                <c:pt idx="0">
                  <c:v>0</c:v>
                </c:pt>
                <c:pt idx="1">
                  <c:v>0.13450539566532005</c:v>
                </c:pt>
                <c:pt idx="2">
                  <c:v>0.13746721366601655</c:v>
                </c:pt>
              </c:numCache>
            </c:numRef>
          </c:val>
          <c:smooth val="0"/>
          <c:extLst>
            <c:ext xmlns:c16="http://schemas.microsoft.com/office/drawing/2014/chart" uri="{C3380CC4-5D6E-409C-BE32-E72D297353CC}">
              <c16:uniqueId val="{00000095-DC10-4175-A090-888A4C3185B2}"/>
            </c:ext>
          </c:extLst>
        </c:ser>
        <c:ser>
          <c:idx val="170"/>
          <c:order val="170"/>
          <c:tx>
            <c:strRef>
              <c:f>'Interest Revenue Rates'!$FQ$4:$FQ$7</c:f>
              <c:strCache>
                <c:ptCount val="1"/>
                <c:pt idx="0">
                  <c:v>202507 - PRIME - Forecast</c:v>
                </c:pt>
              </c:strCache>
            </c:strRef>
          </c:tx>
          <c:spPr>
            <a:ln w="28575" cap="rnd">
              <a:solidFill>
                <a:schemeClr val="accent3">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Rates'!$FQ$8:$FQ$84</c:f>
              <c:numCache>
                <c:formatCode>General</c:formatCode>
                <c:ptCount val="76"/>
                <c:pt idx="3">
                  <c:v>0.1356</c:v>
                </c:pt>
                <c:pt idx="4">
                  <c:v>0.1356</c:v>
                </c:pt>
                <c:pt idx="5">
                  <c:v>0.1356</c:v>
                </c:pt>
                <c:pt idx="6">
                  <c:v>0.1356</c:v>
                </c:pt>
                <c:pt idx="7">
                  <c:v>0.1356</c:v>
                </c:pt>
                <c:pt idx="8">
                  <c:v>0.1356</c:v>
                </c:pt>
              </c:numCache>
            </c:numRef>
          </c:val>
          <c:smooth val="0"/>
          <c:extLst>
            <c:ext xmlns:c16="http://schemas.microsoft.com/office/drawing/2014/chart" uri="{C3380CC4-5D6E-409C-BE32-E72D297353CC}">
              <c16:uniqueId val="{00000096-DC10-4175-A090-888A4C3185B2}"/>
            </c:ext>
          </c:extLst>
        </c:ser>
        <c:ser>
          <c:idx val="171"/>
          <c:order val="171"/>
          <c:tx>
            <c:strRef>
              <c:f>'Interest Revenue Rates'!$FR$4:$FR$7</c:f>
              <c:strCache>
                <c:ptCount val="1"/>
                <c:pt idx="0">
                  <c:v>202508 - NON PRIME - Actual</c:v>
                </c:pt>
              </c:strCache>
            </c:strRef>
          </c:tx>
          <c:spPr>
            <a:ln w="28575" cap="rnd">
              <a:solidFill>
                <a:schemeClr val="accent4">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Rates'!$FR$8:$FR$84</c:f>
              <c:numCache>
                <c:formatCode>General</c:formatCode>
                <c:ptCount val="76"/>
                <c:pt idx="0">
                  <c:v>5.9091939067684995</c:v>
                </c:pt>
                <c:pt idx="1">
                  <c:v>0.4615401947680845</c:v>
                </c:pt>
              </c:numCache>
            </c:numRef>
          </c:val>
          <c:smooth val="0"/>
          <c:extLst>
            <c:ext xmlns:c16="http://schemas.microsoft.com/office/drawing/2014/chart" uri="{C3380CC4-5D6E-409C-BE32-E72D297353CC}">
              <c16:uniqueId val="{00000097-DC10-4175-A090-888A4C3185B2}"/>
            </c:ext>
          </c:extLst>
        </c:ser>
        <c:ser>
          <c:idx val="172"/>
          <c:order val="172"/>
          <c:tx>
            <c:strRef>
              <c:f>'Interest Revenue Rates'!$FS$4:$FS$7</c:f>
              <c:strCache>
                <c:ptCount val="1"/>
                <c:pt idx="0">
                  <c:v>202508 - NON PRIME - Forecast</c:v>
                </c:pt>
              </c:strCache>
            </c:strRef>
          </c:tx>
          <c:spPr>
            <a:ln w="28575" cap="rnd">
              <a:solidFill>
                <a:schemeClr val="accent5">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Rates'!$FS$8:$FS$84</c:f>
              <c:numCache>
                <c:formatCode>General</c:formatCode>
                <c:ptCount val="76"/>
                <c:pt idx="2">
                  <c:v>0.45519999999999999</c:v>
                </c:pt>
                <c:pt idx="3">
                  <c:v>0.45519999999999999</c:v>
                </c:pt>
                <c:pt idx="4">
                  <c:v>0.45519999999999999</c:v>
                </c:pt>
                <c:pt idx="5">
                  <c:v>0.45519999999999999</c:v>
                </c:pt>
                <c:pt idx="6">
                  <c:v>0.45519999999999999</c:v>
                </c:pt>
                <c:pt idx="7">
                  <c:v>0.45519999999999999</c:v>
                </c:pt>
              </c:numCache>
            </c:numRef>
          </c:val>
          <c:smooth val="0"/>
          <c:extLst>
            <c:ext xmlns:c16="http://schemas.microsoft.com/office/drawing/2014/chart" uri="{C3380CC4-5D6E-409C-BE32-E72D297353CC}">
              <c16:uniqueId val="{00000098-DC10-4175-A090-888A4C3185B2}"/>
            </c:ext>
          </c:extLst>
        </c:ser>
        <c:ser>
          <c:idx val="173"/>
          <c:order val="173"/>
          <c:tx>
            <c:strRef>
              <c:f>'Interest Revenue Rates'!$FT$4:$FT$7</c:f>
              <c:strCache>
                <c:ptCount val="1"/>
                <c:pt idx="0">
                  <c:v>202508 - NRP-L - Actual</c:v>
                </c:pt>
              </c:strCache>
            </c:strRef>
          </c:tx>
          <c:spPr>
            <a:ln w="28575" cap="rnd">
              <a:solidFill>
                <a:schemeClr val="accent6">
                  <a:lumMod val="6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Rates'!$FT$8:$FT$84</c:f>
              <c:numCache>
                <c:formatCode>General</c:formatCode>
                <c:ptCount val="76"/>
                <c:pt idx="0">
                  <c:v>0.25365580239758079</c:v>
                </c:pt>
                <c:pt idx="1">
                  <c:v>0.18634903491888802</c:v>
                </c:pt>
              </c:numCache>
            </c:numRef>
          </c:val>
          <c:smooth val="0"/>
          <c:extLst>
            <c:ext xmlns:c16="http://schemas.microsoft.com/office/drawing/2014/chart" uri="{C3380CC4-5D6E-409C-BE32-E72D297353CC}">
              <c16:uniqueId val="{00000099-DC10-4175-A090-888A4C3185B2}"/>
            </c:ext>
          </c:extLst>
        </c:ser>
        <c:ser>
          <c:idx val="174"/>
          <c:order val="174"/>
          <c:tx>
            <c:strRef>
              <c:f>'Interest Revenue Rates'!$FU$4:$FU$7</c:f>
              <c:strCache>
                <c:ptCount val="1"/>
                <c:pt idx="0">
                  <c:v>202508 - NRP-L - Forecast</c:v>
                </c:pt>
              </c:strCache>
            </c:strRef>
          </c:tx>
          <c:spPr>
            <a:ln w="28575" cap="rnd">
              <a:solidFill>
                <a:schemeClr val="accent1">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Rates'!$FU$8:$FU$84</c:f>
              <c:numCache>
                <c:formatCode>General</c:formatCode>
                <c:ptCount val="76"/>
                <c:pt idx="2">
                  <c:v>0.18379999999999999</c:v>
                </c:pt>
                <c:pt idx="3">
                  <c:v>0.18379999999999999</c:v>
                </c:pt>
                <c:pt idx="4">
                  <c:v>0.18379999999999999</c:v>
                </c:pt>
                <c:pt idx="5">
                  <c:v>0.18379999999999999</c:v>
                </c:pt>
                <c:pt idx="6">
                  <c:v>0.18379999999999999</c:v>
                </c:pt>
                <c:pt idx="7">
                  <c:v>0.18379999999999999</c:v>
                </c:pt>
              </c:numCache>
            </c:numRef>
          </c:val>
          <c:smooth val="0"/>
          <c:extLst>
            <c:ext xmlns:c16="http://schemas.microsoft.com/office/drawing/2014/chart" uri="{C3380CC4-5D6E-409C-BE32-E72D297353CC}">
              <c16:uniqueId val="{0000009A-DC10-4175-A090-888A4C3185B2}"/>
            </c:ext>
          </c:extLst>
        </c:ser>
        <c:ser>
          <c:idx val="175"/>
          <c:order val="175"/>
          <c:tx>
            <c:strRef>
              <c:f>'Interest Revenue Rates'!$FV$4:$FV$7</c:f>
              <c:strCache>
                <c:ptCount val="1"/>
                <c:pt idx="0">
                  <c:v>202508 - NRP-M - Actual</c:v>
                </c:pt>
              </c:strCache>
            </c:strRef>
          </c:tx>
          <c:spPr>
            <a:ln w="28575" cap="rnd">
              <a:solidFill>
                <a:schemeClr val="accent2">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Rates'!$FV$8:$FV$84</c:f>
              <c:numCache>
                <c:formatCode>General</c:formatCode>
                <c:ptCount val="76"/>
                <c:pt idx="0">
                  <c:v>3.2286410572134097</c:v>
                </c:pt>
                <c:pt idx="1">
                  <c:v>0.19158119390163322</c:v>
                </c:pt>
              </c:numCache>
            </c:numRef>
          </c:val>
          <c:smooth val="0"/>
          <c:extLst>
            <c:ext xmlns:c16="http://schemas.microsoft.com/office/drawing/2014/chart" uri="{C3380CC4-5D6E-409C-BE32-E72D297353CC}">
              <c16:uniqueId val="{0000009B-DC10-4175-A090-888A4C3185B2}"/>
            </c:ext>
          </c:extLst>
        </c:ser>
        <c:ser>
          <c:idx val="176"/>
          <c:order val="176"/>
          <c:tx>
            <c:strRef>
              <c:f>'Interest Revenue Rates'!$FW$4:$FW$7</c:f>
              <c:strCache>
                <c:ptCount val="1"/>
                <c:pt idx="0">
                  <c:v>202508 - NRP-M - Forecast</c:v>
                </c:pt>
              </c:strCache>
            </c:strRef>
          </c:tx>
          <c:spPr>
            <a:ln w="28575" cap="rnd">
              <a:solidFill>
                <a:schemeClr val="accent3">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Rates'!$FW$8:$FW$84</c:f>
              <c:numCache>
                <c:formatCode>General</c:formatCode>
                <c:ptCount val="76"/>
                <c:pt idx="2">
                  <c:v>0.189</c:v>
                </c:pt>
                <c:pt idx="3">
                  <c:v>0.189</c:v>
                </c:pt>
                <c:pt idx="4">
                  <c:v>0.189</c:v>
                </c:pt>
                <c:pt idx="5">
                  <c:v>0.189</c:v>
                </c:pt>
                <c:pt idx="6">
                  <c:v>0.189</c:v>
                </c:pt>
                <c:pt idx="7">
                  <c:v>0.189</c:v>
                </c:pt>
              </c:numCache>
            </c:numRef>
          </c:val>
          <c:smooth val="0"/>
          <c:extLst>
            <c:ext xmlns:c16="http://schemas.microsoft.com/office/drawing/2014/chart" uri="{C3380CC4-5D6E-409C-BE32-E72D297353CC}">
              <c16:uniqueId val="{0000009C-DC10-4175-A090-888A4C3185B2}"/>
            </c:ext>
          </c:extLst>
        </c:ser>
        <c:ser>
          <c:idx val="177"/>
          <c:order val="177"/>
          <c:tx>
            <c:strRef>
              <c:f>'Interest Revenue Rates'!$FX$4:$FX$7</c:f>
              <c:strCache>
                <c:ptCount val="1"/>
                <c:pt idx="0">
                  <c:v>202508 - NRP-S - Actual</c:v>
                </c:pt>
              </c:strCache>
            </c:strRef>
          </c:tx>
          <c:spPr>
            <a:ln w="28575" cap="rnd">
              <a:solidFill>
                <a:schemeClr val="accent4">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Rates'!$FX$8:$FX$84</c:f>
              <c:numCache>
                <c:formatCode>General</c:formatCode>
                <c:ptCount val="76"/>
                <c:pt idx="0">
                  <c:v>4.0753478020361724</c:v>
                </c:pt>
                <c:pt idx="1">
                  <c:v>0.24955481805604696</c:v>
                </c:pt>
              </c:numCache>
            </c:numRef>
          </c:val>
          <c:smooth val="0"/>
          <c:extLst>
            <c:ext xmlns:c16="http://schemas.microsoft.com/office/drawing/2014/chart" uri="{C3380CC4-5D6E-409C-BE32-E72D297353CC}">
              <c16:uniqueId val="{0000009D-DC10-4175-A090-888A4C3185B2}"/>
            </c:ext>
          </c:extLst>
        </c:ser>
        <c:ser>
          <c:idx val="178"/>
          <c:order val="178"/>
          <c:tx>
            <c:strRef>
              <c:f>'Interest Revenue Rates'!$FY$4:$FY$7</c:f>
              <c:strCache>
                <c:ptCount val="1"/>
                <c:pt idx="0">
                  <c:v>202508 - NRP-S - Forecast</c:v>
                </c:pt>
              </c:strCache>
            </c:strRef>
          </c:tx>
          <c:spPr>
            <a:ln w="28575" cap="rnd">
              <a:solidFill>
                <a:schemeClr val="accent5">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Rates'!$FY$8:$FY$84</c:f>
              <c:numCache>
                <c:formatCode>General</c:formatCode>
                <c:ptCount val="76"/>
                <c:pt idx="2">
                  <c:v>0.24610000000000001</c:v>
                </c:pt>
                <c:pt idx="3">
                  <c:v>0.24610000000000001</c:v>
                </c:pt>
                <c:pt idx="4">
                  <c:v>0.24610000000000001</c:v>
                </c:pt>
                <c:pt idx="5">
                  <c:v>0.24610000000000001</c:v>
                </c:pt>
                <c:pt idx="6">
                  <c:v>0.24610000000000001</c:v>
                </c:pt>
                <c:pt idx="7">
                  <c:v>0.24610000000000001</c:v>
                </c:pt>
              </c:numCache>
            </c:numRef>
          </c:val>
          <c:smooth val="0"/>
          <c:extLst>
            <c:ext xmlns:c16="http://schemas.microsoft.com/office/drawing/2014/chart" uri="{C3380CC4-5D6E-409C-BE32-E72D297353CC}">
              <c16:uniqueId val="{0000009E-DC10-4175-A090-888A4C3185B2}"/>
            </c:ext>
          </c:extLst>
        </c:ser>
        <c:ser>
          <c:idx val="179"/>
          <c:order val="179"/>
          <c:tx>
            <c:strRef>
              <c:f>'Interest Revenue Rates'!$FZ$4:$FZ$7</c:f>
              <c:strCache>
                <c:ptCount val="1"/>
                <c:pt idx="0">
                  <c:v>202508 - PRIME - Actual</c:v>
                </c:pt>
              </c:strCache>
            </c:strRef>
          </c:tx>
          <c:spPr>
            <a:ln w="28575" cap="rnd">
              <a:solidFill>
                <a:schemeClr val="accent6">
                  <a:lumMod val="80000"/>
                  <a:lumOff val="2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Rates'!$FZ$8:$FZ$84</c:f>
              <c:numCache>
                <c:formatCode>General</c:formatCode>
                <c:ptCount val="76"/>
                <c:pt idx="0">
                  <c:v>0</c:v>
                </c:pt>
                <c:pt idx="1">
                  <c:v>0.13676074954446571</c:v>
                </c:pt>
              </c:numCache>
            </c:numRef>
          </c:val>
          <c:smooth val="0"/>
          <c:extLst>
            <c:ext xmlns:c16="http://schemas.microsoft.com/office/drawing/2014/chart" uri="{C3380CC4-5D6E-409C-BE32-E72D297353CC}">
              <c16:uniqueId val="{0000009F-DC10-4175-A090-888A4C3185B2}"/>
            </c:ext>
          </c:extLst>
        </c:ser>
        <c:ser>
          <c:idx val="180"/>
          <c:order val="180"/>
          <c:tx>
            <c:strRef>
              <c:f>'Interest Revenue Rates'!$GA$4:$GA$7</c:f>
              <c:strCache>
                <c:ptCount val="1"/>
                <c:pt idx="0">
                  <c:v>202508 - PRIME - Forecast</c:v>
                </c:pt>
              </c:strCache>
            </c:strRef>
          </c:tx>
          <c:spPr>
            <a:ln w="28575" cap="rnd">
              <a:solidFill>
                <a:schemeClr val="accent1">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Rates'!$GA$8:$GA$84</c:f>
              <c:numCache>
                <c:formatCode>General</c:formatCode>
                <c:ptCount val="76"/>
                <c:pt idx="2">
                  <c:v>0.13489999999999999</c:v>
                </c:pt>
                <c:pt idx="3">
                  <c:v>0.13489999999999999</c:v>
                </c:pt>
                <c:pt idx="4">
                  <c:v>0.13489999999999999</c:v>
                </c:pt>
                <c:pt idx="5">
                  <c:v>0.13489999999999999</c:v>
                </c:pt>
                <c:pt idx="6">
                  <c:v>0.13489999999999999</c:v>
                </c:pt>
                <c:pt idx="7">
                  <c:v>0.13489999999999999</c:v>
                </c:pt>
              </c:numCache>
            </c:numRef>
          </c:val>
          <c:smooth val="0"/>
          <c:extLst>
            <c:ext xmlns:c16="http://schemas.microsoft.com/office/drawing/2014/chart" uri="{C3380CC4-5D6E-409C-BE32-E72D297353CC}">
              <c16:uniqueId val="{000000A0-DC10-4175-A090-888A4C3185B2}"/>
            </c:ext>
          </c:extLst>
        </c:ser>
        <c:ser>
          <c:idx val="181"/>
          <c:order val="181"/>
          <c:tx>
            <c:strRef>
              <c:f>'Interest Revenue Rates'!$GB$4:$GB$7</c:f>
              <c:strCache>
                <c:ptCount val="1"/>
                <c:pt idx="0">
                  <c:v>202509 - NON PRIME - Actual</c:v>
                </c:pt>
              </c:strCache>
            </c:strRef>
          </c:tx>
          <c:spPr>
            <a:ln w="28575" cap="rnd">
              <a:solidFill>
                <a:schemeClr val="accent2">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Rates'!$GB$8:$GB$84</c:f>
              <c:numCache>
                <c:formatCode>General</c:formatCode>
                <c:ptCount val="76"/>
                <c:pt idx="0">
                  <c:v>5.4913343794612492</c:v>
                </c:pt>
              </c:numCache>
            </c:numRef>
          </c:val>
          <c:smooth val="0"/>
          <c:extLst>
            <c:ext xmlns:c16="http://schemas.microsoft.com/office/drawing/2014/chart" uri="{C3380CC4-5D6E-409C-BE32-E72D297353CC}">
              <c16:uniqueId val="{000000A1-DC10-4175-A090-888A4C3185B2}"/>
            </c:ext>
          </c:extLst>
        </c:ser>
        <c:ser>
          <c:idx val="182"/>
          <c:order val="182"/>
          <c:tx>
            <c:strRef>
              <c:f>'Interest Revenue Rates'!$GC$4:$GC$7</c:f>
              <c:strCache>
                <c:ptCount val="1"/>
                <c:pt idx="0">
                  <c:v>202509 - NON PRIME - Forecast</c:v>
                </c:pt>
              </c:strCache>
            </c:strRef>
          </c:tx>
          <c:spPr>
            <a:ln w="28575" cap="rnd">
              <a:solidFill>
                <a:schemeClr val="accent3">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Rates'!$GC$8:$GC$84</c:f>
              <c:numCache>
                <c:formatCode>General</c:formatCode>
                <c:ptCount val="76"/>
                <c:pt idx="1">
                  <c:v>0.45519999999999999</c:v>
                </c:pt>
                <c:pt idx="2">
                  <c:v>0.45519999999999999</c:v>
                </c:pt>
                <c:pt idx="3">
                  <c:v>0.45519999999999999</c:v>
                </c:pt>
                <c:pt idx="4">
                  <c:v>0.45519999999999999</c:v>
                </c:pt>
                <c:pt idx="5">
                  <c:v>0.45519999999999999</c:v>
                </c:pt>
                <c:pt idx="6">
                  <c:v>0.45519999999999999</c:v>
                </c:pt>
              </c:numCache>
            </c:numRef>
          </c:val>
          <c:smooth val="0"/>
          <c:extLst>
            <c:ext xmlns:c16="http://schemas.microsoft.com/office/drawing/2014/chart" uri="{C3380CC4-5D6E-409C-BE32-E72D297353CC}">
              <c16:uniqueId val="{000000A2-DC10-4175-A090-888A4C3185B2}"/>
            </c:ext>
          </c:extLst>
        </c:ser>
        <c:ser>
          <c:idx val="183"/>
          <c:order val="183"/>
          <c:tx>
            <c:strRef>
              <c:f>'Interest Revenue Rates'!$GD$4:$GD$7</c:f>
              <c:strCache>
                <c:ptCount val="1"/>
                <c:pt idx="0">
                  <c:v>202509 - NRP-L - Actual</c:v>
                </c:pt>
              </c:strCache>
            </c:strRef>
          </c:tx>
          <c:spPr>
            <a:ln w="28575" cap="rnd">
              <a:solidFill>
                <a:schemeClr val="accent4">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Rates'!$GD$8:$GD$84</c:f>
              <c:numCache>
                <c:formatCode>General</c:formatCode>
                <c:ptCount val="76"/>
                <c:pt idx="0">
                  <c:v>0</c:v>
                </c:pt>
              </c:numCache>
            </c:numRef>
          </c:val>
          <c:smooth val="0"/>
          <c:extLst>
            <c:ext xmlns:c16="http://schemas.microsoft.com/office/drawing/2014/chart" uri="{C3380CC4-5D6E-409C-BE32-E72D297353CC}">
              <c16:uniqueId val="{000000A3-DC10-4175-A090-888A4C3185B2}"/>
            </c:ext>
          </c:extLst>
        </c:ser>
        <c:ser>
          <c:idx val="184"/>
          <c:order val="184"/>
          <c:tx>
            <c:strRef>
              <c:f>'Interest Revenue Rates'!$GE$4:$GE$7</c:f>
              <c:strCache>
                <c:ptCount val="1"/>
                <c:pt idx="0">
                  <c:v>202509 - NRP-L - Forecast</c:v>
                </c:pt>
              </c:strCache>
            </c:strRef>
          </c:tx>
          <c:spPr>
            <a:ln w="28575" cap="rnd">
              <a:solidFill>
                <a:schemeClr val="accent5">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Rates'!$GE$8:$GE$84</c:f>
              <c:numCache>
                <c:formatCode>General</c:formatCode>
                <c:ptCount val="76"/>
                <c:pt idx="1">
                  <c:v>0.18379999999999999</c:v>
                </c:pt>
                <c:pt idx="2">
                  <c:v>0.18379999999999999</c:v>
                </c:pt>
                <c:pt idx="3">
                  <c:v>0.18379999999999999</c:v>
                </c:pt>
                <c:pt idx="4">
                  <c:v>0.18379999999999999</c:v>
                </c:pt>
                <c:pt idx="5">
                  <c:v>0.18379999999999999</c:v>
                </c:pt>
                <c:pt idx="6">
                  <c:v>0.18379999999999999</c:v>
                </c:pt>
              </c:numCache>
            </c:numRef>
          </c:val>
          <c:smooth val="0"/>
          <c:extLst>
            <c:ext xmlns:c16="http://schemas.microsoft.com/office/drawing/2014/chart" uri="{C3380CC4-5D6E-409C-BE32-E72D297353CC}">
              <c16:uniqueId val="{000000A4-DC10-4175-A090-888A4C3185B2}"/>
            </c:ext>
          </c:extLst>
        </c:ser>
        <c:ser>
          <c:idx val="185"/>
          <c:order val="185"/>
          <c:tx>
            <c:strRef>
              <c:f>'Interest Revenue Rates'!$GF$4:$GF$7</c:f>
              <c:strCache>
                <c:ptCount val="1"/>
                <c:pt idx="0">
                  <c:v>202509 - NRP-M - Actual</c:v>
                </c:pt>
              </c:strCache>
            </c:strRef>
          </c:tx>
          <c:spPr>
            <a:ln w="28575" cap="rnd">
              <a:solidFill>
                <a:schemeClr val="accent6">
                  <a:lumMod val="8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Rates'!$GF$8:$GF$84</c:f>
              <c:numCache>
                <c:formatCode>General</c:formatCode>
                <c:ptCount val="76"/>
                <c:pt idx="0">
                  <c:v>2.1991060418334656</c:v>
                </c:pt>
              </c:numCache>
            </c:numRef>
          </c:val>
          <c:smooth val="0"/>
          <c:extLst>
            <c:ext xmlns:c16="http://schemas.microsoft.com/office/drawing/2014/chart" uri="{C3380CC4-5D6E-409C-BE32-E72D297353CC}">
              <c16:uniqueId val="{000000A5-DC10-4175-A090-888A4C3185B2}"/>
            </c:ext>
          </c:extLst>
        </c:ser>
        <c:ser>
          <c:idx val="186"/>
          <c:order val="186"/>
          <c:tx>
            <c:strRef>
              <c:f>'Interest Revenue Rates'!$GG$4:$GG$7</c:f>
              <c:strCache>
                <c:ptCount val="1"/>
                <c:pt idx="0">
                  <c:v>202509 - NRP-M - Forecast</c:v>
                </c:pt>
              </c:strCache>
            </c:strRef>
          </c:tx>
          <c:spPr>
            <a:ln w="28575" cap="rnd">
              <a:solidFill>
                <a:schemeClr val="accent1">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Rates'!$GG$8:$GG$84</c:f>
              <c:numCache>
                <c:formatCode>General</c:formatCode>
                <c:ptCount val="76"/>
                <c:pt idx="1">
                  <c:v>0.189</c:v>
                </c:pt>
                <c:pt idx="2">
                  <c:v>0.189</c:v>
                </c:pt>
                <c:pt idx="3">
                  <c:v>0.189</c:v>
                </c:pt>
                <c:pt idx="4">
                  <c:v>0.189</c:v>
                </c:pt>
                <c:pt idx="5">
                  <c:v>0.189</c:v>
                </c:pt>
                <c:pt idx="6">
                  <c:v>0.189</c:v>
                </c:pt>
              </c:numCache>
            </c:numRef>
          </c:val>
          <c:smooth val="0"/>
          <c:extLst>
            <c:ext xmlns:c16="http://schemas.microsoft.com/office/drawing/2014/chart" uri="{C3380CC4-5D6E-409C-BE32-E72D297353CC}">
              <c16:uniqueId val="{000000A6-DC10-4175-A090-888A4C3185B2}"/>
            </c:ext>
          </c:extLst>
        </c:ser>
        <c:ser>
          <c:idx val="187"/>
          <c:order val="187"/>
          <c:tx>
            <c:strRef>
              <c:f>'Interest Revenue Rates'!$GH$4:$GH$7</c:f>
              <c:strCache>
                <c:ptCount val="1"/>
                <c:pt idx="0">
                  <c:v>202509 - NRP-S - Actual</c:v>
                </c:pt>
              </c:strCache>
            </c:strRef>
          </c:tx>
          <c:spPr>
            <a:ln w="28575" cap="rnd">
              <a:solidFill>
                <a:schemeClr val="accent2">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Rates'!$GH$8:$GH$84</c:f>
              <c:numCache>
                <c:formatCode>General</c:formatCode>
                <c:ptCount val="76"/>
                <c:pt idx="0">
                  <c:v>2.2275370973032724</c:v>
                </c:pt>
              </c:numCache>
            </c:numRef>
          </c:val>
          <c:smooth val="0"/>
          <c:extLst>
            <c:ext xmlns:c16="http://schemas.microsoft.com/office/drawing/2014/chart" uri="{C3380CC4-5D6E-409C-BE32-E72D297353CC}">
              <c16:uniqueId val="{000000A7-DC10-4175-A090-888A4C3185B2}"/>
            </c:ext>
          </c:extLst>
        </c:ser>
        <c:ser>
          <c:idx val="188"/>
          <c:order val="188"/>
          <c:tx>
            <c:strRef>
              <c:f>'Interest Revenue Rates'!$GI$4:$GI$7</c:f>
              <c:strCache>
                <c:ptCount val="1"/>
                <c:pt idx="0">
                  <c:v>202509 - NRP-S - Forecast</c:v>
                </c:pt>
              </c:strCache>
            </c:strRef>
          </c:tx>
          <c:spPr>
            <a:ln w="28575" cap="rnd">
              <a:solidFill>
                <a:schemeClr val="accent3">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Rates'!$GI$8:$GI$84</c:f>
              <c:numCache>
                <c:formatCode>General</c:formatCode>
                <c:ptCount val="76"/>
                <c:pt idx="1">
                  <c:v>0.24610000000000001</c:v>
                </c:pt>
                <c:pt idx="2">
                  <c:v>0.24610000000000001</c:v>
                </c:pt>
                <c:pt idx="3">
                  <c:v>0.24610000000000001</c:v>
                </c:pt>
                <c:pt idx="4">
                  <c:v>0.24610000000000001</c:v>
                </c:pt>
                <c:pt idx="5">
                  <c:v>0.24610000000000001</c:v>
                </c:pt>
                <c:pt idx="6">
                  <c:v>0.24610000000000001</c:v>
                </c:pt>
              </c:numCache>
            </c:numRef>
          </c:val>
          <c:smooth val="0"/>
          <c:extLst>
            <c:ext xmlns:c16="http://schemas.microsoft.com/office/drawing/2014/chart" uri="{C3380CC4-5D6E-409C-BE32-E72D297353CC}">
              <c16:uniqueId val="{000000A8-DC10-4175-A090-888A4C3185B2}"/>
            </c:ext>
          </c:extLst>
        </c:ser>
        <c:ser>
          <c:idx val="189"/>
          <c:order val="189"/>
          <c:tx>
            <c:strRef>
              <c:f>'Interest Revenue Rates'!$GJ$4:$GJ$7</c:f>
              <c:strCache>
                <c:ptCount val="1"/>
                <c:pt idx="0">
                  <c:v>202509 - PRIME - Actual</c:v>
                </c:pt>
              </c:strCache>
            </c:strRef>
          </c:tx>
          <c:spPr>
            <a:ln w="28575" cap="rnd">
              <a:solidFill>
                <a:schemeClr val="accent4">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Rates'!$GJ$8:$GJ$84</c:f>
              <c:numCache>
                <c:formatCode>General</c:formatCode>
                <c:ptCount val="76"/>
                <c:pt idx="0">
                  <c:v>0</c:v>
                </c:pt>
              </c:numCache>
            </c:numRef>
          </c:val>
          <c:smooth val="0"/>
          <c:extLst>
            <c:ext xmlns:c16="http://schemas.microsoft.com/office/drawing/2014/chart" uri="{C3380CC4-5D6E-409C-BE32-E72D297353CC}">
              <c16:uniqueId val="{000000A9-DC10-4175-A090-888A4C3185B2}"/>
            </c:ext>
          </c:extLst>
        </c:ser>
        <c:ser>
          <c:idx val="190"/>
          <c:order val="190"/>
          <c:tx>
            <c:strRef>
              <c:f>'Interest Revenue Rates'!$GK$4:$GK$7</c:f>
              <c:strCache>
                <c:ptCount val="1"/>
                <c:pt idx="0">
                  <c:v>202509 - PRIME - Forecast</c:v>
                </c:pt>
              </c:strCache>
            </c:strRef>
          </c:tx>
          <c:spPr>
            <a:ln w="28575" cap="rnd">
              <a:solidFill>
                <a:schemeClr val="accent5">
                  <a:lumMod val="60000"/>
                  <a:lumOff val="40000"/>
                </a:schemeClr>
              </a:solidFill>
              <a:round/>
            </a:ln>
            <a:effectLst/>
          </c:spPr>
          <c:marker>
            <c:symbol val="none"/>
          </c:marker>
          <c:cat>
            <c:strRef>
              <c:f>'Interest Revenue Rates'!$B$8:$B$84</c:f>
              <c:strCache>
                <c:ptCount val="7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strCache>
            </c:strRef>
          </c:cat>
          <c:val>
            <c:numRef>
              <c:f>'Interest Revenue Rates'!$GK$8:$GK$84</c:f>
              <c:numCache>
                <c:formatCode>General</c:formatCode>
                <c:ptCount val="76"/>
                <c:pt idx="1">
                  <c:v>0.13489999999999999</c:v>
                </c:pt>
                <c:pt idx="2">
                  <c:v>0.13489999999999999</c:v>
                </c:pt>
                <c:pt idx="3">
                  <c:v>0.13489999999999999</c:v>
                </c:pt>
                <c:pt idx="4">
                  <c:v>0.13489999999999999</c:v>
                </c:pt>
                <c:pt idx="5">
                  <c:v>0.13489999999999999</c:v>
                </c:pt>
                <c:pt idx="6">
                  <c:v>0.13489999999999999</c:v>
                </c:pt>
              </c:numCache>
            </c:numRef>
          </c:val>
          <c:smooth val="0"/>
          <c:extLst>
            <c:ext xmlns:c16="http://schemas.microsoft.com/office/drawing/2014/chart" uri="{C3380CC4-5D6E-409C-BE32-E72D297353CC}">
              <c16:uniqueId val="{000000AA-DC10-4175-A090-888A4C3185B2}"/>
            </c:ext>
          </c:extLst>
        </c:ser>
        <c:dLbls>
          <c:showLegendKey val="0"/>
          <c:showVal val="0"/>
          <c:showCatName val="0"/>
          <c:showSerName val="0"/>
          <c:showPercent val="0"/>
          <c:showBubbleSize val="0"/>
        </c:dLbls>
        <c:smooth val="0"/>
        <c:axId val="12795184"/>
        <c:axId val="12795664"/>
      </c:lineChart>
      <c:catAx>
        <c:axId val="1279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5664"/>
        <c:crosses val="autoZero"/>
        <c:auto val="1"/>
        <c:lblAlgn val="ctr"/>
        <c:lblOffset val="100"/>
        <c:noMultiLvlLbl val="0"/>
      </c:catAx>
      <c:valAx>
        <c:axId val="12795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5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[BackBook Forecast - Baseline Outputs (1).xlsx]Interest Revenue Amounts!PivotTable7</c:name>
    <c:fmtId val="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'Interest Revenue Amounts'!$C$2:$C$4</c:f>
              <c:strCache>
                <c:ptCount val="1"/>
                <c:pt idx="0">
                  <c:v>201912 - NON PRIME</c:v>
                </c:pt>
              </c:strCache>
            </c:strRef>
          </c:tx>
          <c:spPr>
            <a:ln w="28575" cap="rnd">
              <a:solidFill>
                <a:schemeClr val="accent1"/>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Amounts'!$C$5:$C$75</c:f>
              <c:numCache>
                <c:formatCode>General</c:formatCode>
                <c:ptCount val="70"/>
                <c:pt idx="0">
                  <c:v>5890366.1980770007</c:v>
                </c:pt>
                <c:pt idx="1">
                  <c:v>5446647.7534039998</c:v>
                </c:pt>
                <c:pt idx="2">
                  <c:v>4855731.3892179998</c:v>
                </c:pt>
                <c:pt idx="3">
                  <c:v>4714386.3862390006</c:v>
                </c:pt>
                <c:pt idx="4">
                  <c:v>4163470.5654339991</c:v>
                </c:pt>
                <c:pt idx="5">
                  <c:v>3954892.7193379998</c:v>
                </c:pt>
                <c:pt idx="6">
                  <c:v>3320628.5492259986</c:v>
                </c:pt>
                <c:pt idx="7">
                  <c:v>3089501.0058820006</c:v>
                </c:pt>
                <c:pt idx="8">
                  <c:v>2722440.0334010003</c:v>
                </c:pt>
                <c:pt idx="9">
                  <c:v>2386559.8712440003</c:v>
                </c:pt>
                <c:pt idx="10">
                  <c:v>1960598.440677</c:v>
                </c:pt>
                <c:pt idx="11">
                  <c:v>1676701.1922699995</c:v>
                </c:pt>
                <c:pt idx="12">
                  <c:v>1520097.0678249993</c:v>
                </c:pt>
                <c:pt idx="13">
                  <c:v>1323720.0798650007</c:v>
                </c:pt>
                <c:pt idx="14">
                  <c:v>1110189.1810279998</c:v>
                </c:pt>
                <c:pt idx="15">
                  <c:v>1049242.9808209997</c:v>
                </c:pt>
                <c:pt idx="16">
                  <c:v>798393.92851199978</c:v>
                </c:pt>
                <c:pt idx="17">
                  <c:v>695127.11244500009</c:v>
                </c:pt>
                <c:pt idx="18">
                  <c:v>565991.55432799994</c:v>
                </c:pt>
                <c:pt idx="19">
                  <c:v>487257.67025099997</c:v>
                </c:pt>
                <c:pt idx="20">
                  <c:v>372172.79151400004</c:v>
                </c:pt>
                <c:pt idx="21">
                  <c:v>301879.15976999997</c:v>
                </c:pt>
                <c:pt idx="22">
                  <c:v>237204.25888699997</c:v>
                </c:pt>
                <c:pt idx="23">
                  <c:v>187576.18823900001</c:v>
                </c:pt>
                <c:pt idx="24">
                  <c:v>158589.56075399995</c:v>
                </c:pt>
                <c:pt idx="25">
                  <c:v>116770.23882399999</c:v>
                </c:pt>
                <c:pt idx="26">
                  <c:v>91347.908523999984</c:v>
                </c:pt>
                <c:pt idx="27">
                  <c:v>82188.04574999999</c:v>
                </c:pt>
                <c:pt idx="28">
                  <c:v>59840.656226999999</c:v>
                </c:pt>
                <c:pt idx="29">
                  <c:v>48786.493616999993</c:v>
                </c:pt>
                <c:pt idx="30">
                  <c:v>36847.766132000004</c:v>
                </c:pt>
                <c:pt idx="31">
                  <c:v>27755.772412000002</c:v>
                </c:pt>
                <c:pt idx="32">
                  <c:v>20630.212542999994</c:v>
                </c:pt>
                <c:pt idx="33">
                  <c:v>14470.242149</c:v>
                </c:pt>
                <c:pt idx="34">
                  <c:v>9779.6672690000032</c:v>
                </c:pt>
                <c:pt idx="35">
                  <c:v>6605.7831979999992</c:v>
                </c:pt>
                <c:pt idx="36">
                  <c:v>4295.1747220000007</c:v>
                </c:pt>
                <c:pt idx="37">
                  <c:v>3293.5807009999999</c:v>
                </c:pt>
                <c:pt idx="38">
                  <c:v>2590.8566960000003</c:v>
                </c:pt>
                <c:pt idx="39">
                  <c:v>2234.2615799999999</c:v>
                </c:pt>
                <c:pt idx="40">
                  <c:v>1572.7673040000002</c:v>
                </c:pt>
                <c:pt idx="41">
                  <c:v>1252.744203</c:v>
                </c:pt>
                <c:pt idx="42">
                  <c:v>854.89942699999995</c:v>
                </c:pt>
                <c:pt idx="43">
                  <c:v>605.87637799999993</c:v>
                </c:pt>
                <c:pt idx="44">
                  <c:v>375.24130700000001</c:v>
                </c:pt>
                <c:pt idx="45">
                  <c:v>205.87760500000002</c:v>
                </c:pt>
                <c:pt idx="46">
                  <c:v>119.046322</c:v>
                </c:pt>
                <c:pt idx="47">
                  <c:v>51.376725</c:v>
                </c:pt>
                <c:pt idx="48">
                  <c:v>11.035353000000001</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numCache>
            </c:numRef>
          </c:val>
          <c:smooth val="0"/>
          <c:extLst>
            <c:ext xmlns:c16="http://schemas.microsoft.com/office/drawing/2014/chart" uri="{C3380CC4-5D6E-409C-BE32-E72D297353CC}">
              <c16:uniqueId val="{00000000-7A98-4CC2-9A4D-D86F024A38BF}"/>
            </c:ext>
          </c:extLst>
        </c:ser>
        <c:ser>
          <c:idx val="1"/>
          <c:order val="1"/>
          <c:tx>
            <c:strRef>
              <c:f>'Interest Revenue Amounts'!$D$2:$D$4</c:f>
              <c:strCache>
                <c:ptCount val="1"/>
                <c:pt idx="0">
                  <c:v>201912 - NRP-S</c:v>
                </c:pt>
              </c:strCache>
            </c:strRef>
          </c:tx>
          <c:spPr>
            <a:ln w="28575" cap="rnd">
              <a:solidFill>
                <a:schemeClr val="accent2"/>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Amounts'!$D$5:$D$75</c:f>
              <c:numCache>
                <c:formatCode>General</c:formatCode>
                <c:ptCount val="70"/>
                <c:pt idx="0">
                  <c:v>760360.0127549998</c:v>
                </c:pt>
                <c:pt idx="1">
                  <c:v>737617.96885900002</c:v>
                </c:pt>
                <c:pt idx="2">
                  <c:v>665503.34516300005</c:v>
                </c:pt>
                <c:pt idx="3">
                  <c:v>656995.3968239997</c:v>
                </c:pt>
                <c:pt idx="4">
                  <c:v>591503.72938600008</c:v>
                </c:pt>
                <c:pt idx="5">
                  <c:v>577404.6275399999</c:v>
                </c:pt>
                <c:pt idx="6">
                  <c:v>522976.92854899995</c:v>
                </c:pt>
                <c:pt idx="7">
                  <c:v>505173.18496699992</c:v>
                </c:pt>
                <c:pt idx="8">
                  <c:v>466238.21268700005</c:v>
                </c:pt>
                <c:pt idx="9">
                  <c:v>428924.33099800011</c:v>
                </c:pt>
                <c:pt idx="10">
                  <c:v>400055.51112999994</c:v>
                </c:pt>
                <c:pt idx="11">
                  <c:v>362617.59826200001</c:v>
                </c:pt>
                <c:pt idx="12">
                  <c:v>349270.07435900002</c:v>
                </c:pt>
                <c:pt idx="13">
                  <c:v>321957.80806399992</c:v>
                </c:pt>
                <c:pt idx="14">
                  <c:v>287092.58343099995</c:v>
                </c:pt>
                <c:pt idx="15">
                  <c:v>292694.62107599998</c:v>
                </c:pt>
                <c:pt idx="16">
                  <c:v>247894.19174000001</c:v>
                </c:pt>
                <c:pt idx="17">
                  <c:v>235042.78272000005</c:v>
                </c:pt>
                <c:pt idx="18">
                  <c:v>209608.30537000002</c:v>
                </c:pt>
                <c:pt idx="19">
                  <c:v>198887.17729699993</c:v>
                </c:pt>
                <c:pt idx="20">
                  <c:v>177629.70518000011</c:v>
                </c:pt>
                <c:pt idx="21">
                  <c:v>161246.15330100004</c:v>
                </c:pt>
                <c:pt idx="22">
                  <c:v>147715.63241300004</c:v>
                </c:pt>
                <c:pt idx="23">
                  <c:v>131288.20372699999</c:v>
                </c:pt>
                <c:pt idx="24">
                  <c:v>124144.12510700001</c:v>
                </c:pt>
                <c:pt idx="25">
                  <c:v>106601.37446000001</c:v>
                </c:pt>
                <c:pt idx="26">
                  <c:v>92109.699719000011</c:v>
                </c:pt>
                <c:pt idx="27">
                  <c:v>92492.018018999996</c:v>
                </c:pt>
                <c:pt idx="28">
                  <c:v>77782.664334999994</c:v>
                </c:pt>
                <c:pt idx="29">
                  <c:v>72285.444736000005</c:v>
                </c:pt>
                <c:pt idx="30">
                  <c:v>64381.166197999992</c:v>
                </c:pt>
                <c:pt idx="31">
                  <c:v>59739.38233</c:v>
                </c:pt>
                <c:pt idx="32">
                  <c:v>53326.174835000005</c:v>
                </c:pt>
                <c:pt idx="33">
                  <c:v>47489.000581999986</c:v>
                </c:pt>
                <c:pt idx="34">
                  <c:v>43554.279172000017</c:v>
                </c:pt>
                <c:pt idx="35">
                  <c:v>38800.487985999993</c:v>
                </c:pt>
                <c:pt idx="36">
                  <c:v>36380.057422000005</c:v>
                </c:pt>
                <c:pt idx="37">
                  <c:v>33267.061967000001</c:v>
                </c:pt>
                <c:pt idx="38">
                  <c:v>29253.542664999994</c:v>
                </c:pt>
                <c:pt idx="39">
                  <c:v>28835.463600000003</c:v>
                </c:pt>
                <c:pt idx="40">
                  <c:v>24430.988116000008</c:v>
                </c:pt>
                <c:pt idx="41">
                  <c:v>22629.373555999999</c:v>
                </c:pt>
                <c:pt idx="42">
                  <c:v>19356.555684000006</c:v>
                </c:pt>
                <c:pt idx="43">
                  <c:v>17842.283378</c:v>
                </c:pt>
                <c:pt idx="44">
                  <c:v>15558.754607000001</c:v>
                </c:pt>
                <c:pt idx="45">
                  <c:v>13254.788571999998</c:v>
                </c:pt>
                <c:pt idx="46">
                  <c:v>11867.634708000003</c:v>
                </c:pt>
                <c:pt idx="47">
                  <c:v>9985.1192179999998</c:v>
                </c:pt>
                <c:pt idx="48">
                  <c:v>8652.9737059999989</c:v>
                </c:pt>
                <c:pt idx="49">
                  <c:v>7339.5327740000002</c:v>
                </c:pt>
                <c:pt idx="50">
                  <c:v>6030.8178240000007</c:v>
                </c:pt>
                <c:pt idx="51">
                  <c:v>5110.5885320000007</c:v>
                </c:pt>
                <c:pt idx="52">
                  <c:v>3940.9679980000005</c:v>
                </c:pt>
                <c:pt idx="53">
                  <c:v>3184.4677359999996</c:v>
                </c:pt>
                <c:pt idx="54">
                  <c:v>2287.4263289999999</c:v>
                </c:pt>
                <c:pt idx="55">
                  <c:v>1683.2855909999998</c:v>
                </c:pt>
                <c:pt idx="56">
                  <c:v>1137.167254</c:v>
                </c:pt>
                <c:pt idx="57">
                  <c:v>709.30477499999995</c:v>
                </c:pt>
                <c:pt idx="58">
                  <c:v>399.91301399999998</c:v>
                </c:pt>
                <c:pt idx="59">
                  <c:v>162.64755299999999</c:v>
                </c:pt>
                <c:pt idx="60">
                  <c:v>23.955090000000002</c:v>
                </c:pt>
                <c:pt idx="61">
                  <c:v>0</c:v>
                </c:pt>
                <c:pt idx="62">
                  <c:v>0</c:v>
                </c:pt>
                <c:pt idx="63">
                  <c:v>0</c:v>
                </c:pt>
                <c:pt idx="64">
                  <c:v>0</c:v>
                </c:pt>
                <c:pt idx="65">
                  <c:v>0</c:v>
                </c:pt>
                <c:pt idx="66">
                  <c:v>0</c:v>
                </c:pt>
                <c:pt idx="67">
                  <c:v>0</c:v>
                </c:pt>
                <c:pt idx="68">
                  <c:v>0</c:v>
                </c:pt>
                <c:pt idx="69">
                  <c:v>0</c:v>
                </c:pt>
              </c:numCache>
            </c:numRef>
          </c:val>
          <c:smooth val="0"/>
          <c:extLst>
            <c:ext xmlns:c16="http://schemas.microsoft.com/office/drawing/2014/chart" uri="{C3380CC4-5D6E-409C-BE32-E72D297353CC}">
              <c16:uniqueId val="{00000001-7A98-4CC2-9A4D-D86F024A38BF}"/>
            </c:ext>
          </c:extLst>
        </c:ser>
        <c:ser>
          <c:idx val="2"/>
          <c:order val="2"/>
          <c:tx>
            <c:strRef>
              <c:f>'Interest Revenue Amounts'!$E$2:$E$4</c:f>
              <c:strCache>
                <c:ptCount val="1"/>
                <c:pt idx="0">
                  <c:v>202001 - NON PRIME</c:v>
                </c:pt>
              </c:strCache>
            </c:strRef>
          </c:tx>
          <c:spPr>
            <a:ln w="28575" cap="rnd">
              <a:solidFill>
                <a:schemeClr val="accent3"/>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Amounts'!$E$5:$E$75</c:f>
              <c:numCache>
                <c:formatCode>General</c:formatCode>
                <c:ptCount val="70"/>
                <c:pt idx="1">
                  <c:v>265009.98844399996</c:v>
                </c:pt>
                <c:pt idx="2">
                  <c:v>603112.7259790001</c:v>
                </c:pt>
                <c:pt idx="3">
                  <c:v>934695.249022</c:v>
                </c:pt>
                <c:pt idx="4">
                  <c:v>979887.99974699994</c:v>
                </c:pt>
                <c:pt idx="5">
                  <c:v>955215.29400300002</c:v>
                </c:pt>
                <c:pt idx="6">
                  <c:v>901072.8683170001</c:v>
                </c:pt>
                <c:pt idx="7">
                  <c:v>1037166.512597</c:v>
                </c:pt>
                <c:pt idx="8">
                  <c:v>1258692.9081250001</c:v>
                </c:pt>
                <c:pt idx="9">
                  <c:v>1489498.9852129999</c:v>
                </c:pt>
                <c:pt idx="10">
                  <c:v>1726433.7842749998</c:v>
                </c:pt>
                <c:pt idx="11">
                  <c:v>1830785.7577180001</c:v>
                </c:pt>
                <c:pt idx="12">
                  <c:v>2041572.916834</c:v>
                </c:pt>
                <c:pt idx="13">
                  <c:v>1981291.0311659998</c:v>
                </c:pt>
                <c:pt idx="14">
                  <c:v>1734335.9812330003</c:v>
                </c:pt>
                <c:pt idx="15">
                  <c:v>1713077.8689069999</c:v>
                </c:pt>
                <c:pt idx="16">
                  <c:v>1408831.6212109998</c:v>
                </c:pt>
                <c:pt idx="17">
                  <c:v>1284942.390444</c:v>
                </c:pt>
                <c:pt idx="18">
                  <c:v>1093072.044307</c:v>
                </c:pt>
                <c:pt idx="19">
                  <c:v>981796.74373999995</c:v>
                </c:pt>
                <c:pt idx="20">
                  <c:v>808239.26314899989</c:v>
                </c:pt>
                <c:pt idx="21">
                  <c:v>695178.79125100002</c:v>
                </c:pt>
                <c:pt idx="22">
                  <c:v>615084.37095600006</c:v>
                </c:pt>
                <c:pt idx="23">
                  <c:v>521081.44883200002</c:v>
                </c:pt>
                <c:pt idx="24">
                  <c:v>470327.68040100002</c:v>
                </c:pt>
                <c:pt idx="25">
                  <c:v>353027.01915499999</c:v>
                </c:pt>
                <c:pt idx="26">
                  <c:v>289205.92839199997</c:v>
                </c:pt>
                <c:pt idx="27">
                  <c:v>276471.89286800002</c:v>
                </c:pt>
                <c:pt idx="28">
                  <c:v>214786.67166600001</c:v>
                </c:pt>
                <c:pt idx="29">
                  <c:v>187431.82625300001</c:v>
                </c:pt>
                <c:pt idx="30">
                  <c:v>157137.211461</c:v>
                </c:pt>
                <c:pt idx="31">
                  <c:v>129210.55574699998</c:v>
                </c:pt>
                <c:pt idx="32">
                  <c:v>104245.43746900001</c:v>
                </c:pt>
                <c:pt idx="33">
                  <c:v>82619.954226000002</c:v>
                </c:pt>
                <c:pt idx="34">
                  <c:v>67637.692302999989</c:v>
                </c:pt>
                <c:pt idx="35">
                  <c:v>55400.120949000004</c:v>
                </c:pt>
                <c:pt idx="36">
                  <c:v>46434.241937000006</c:v>
                </c:pt>
                <c:pt idx="37">
                  <c:v>38826.475355999995</c:v>
                </c:pt>
                <c:pt idx="38">
                  <c:v>31347.186831999996</c:v>
                </c:pt>
                <c:pt idx="39">
                  <c:v>27948.885094999998</c:v>
                </c:pt>
                <c:pt idx="40">
                  <c:v>21521.947761999996</c:v>
                </c:pt>
                <c:pt idx="41">
                  <c:v>17872.709321999999</c:v>
                </c:pt>
                <c:pt idx="42">
                  <c:v>13405.808208</c:v>
                </c:pt>
                <c:pt idx="43">
                  <c:v>10813.048075999999</c:v>
                </c:pt>
                <c:pt idx="44">
                  <c:v>8040.2823160000007</c:v>
                </c:pt>
                <c:pt idx="45">
                  <c:v>5403.1799339999989</c:v>
                </c:pt>
                <c:pt idx="46">
                  <c:v>3859.6862979999996</c:v>
                </c:pt>
                <c:pt idx="47">
                  <c:v>2430.567059</c:v>
                </c:pt>
                <c:pt idx="48">
                  <c:v>1463.407019</c:v>
                </c:pt>
                <c:pt idx="49">
                  <c:v>1144.6372950000002</c:v>
                </c:pt>
                <c:pt idx="50">
                  <c:v>984.38471200000004</c:v>
                </c:pt>
                <c:pt idx="51">
                  <c:v>930.68538599999988</c:v>
                </c:pt>
                <c:pt idx="52">
                  <c:v>736.17162400000007</c:v>
                </c:pt>
                <c:pt idx="53">
                  <c:v>631.192995</c:v>
                </c:pt>
                <c:pt idx="54">
                  <c:v>471.79654200000004</c:v>
                </c:pt>
                <c:pt idx="55">
                  <c:v>348.86425300000002</c:v>
                </c:pt>
                <c:pt idx="56">
                  <c:v>239.73637299999999</c:v>
                </c:pt>
                <c:pt idx="57">
                  <c:v>141.02243100000001</c:v>
                </c:pt>
                <c:pt idx="58">
                  <c:v>73.111463000000015</c:v>
                </c:pt>
                <c:pt idx="59">
                  <c:v>30.850627000000003</c:v>
                </c:pt>
                <c:pt idx="60">
                  <c:v>8.2679809999999989</c:v>
                </c:pt>
                <c:pt idx="61">
                  <c:v>0</c:v>
                </c:pt>
                <c:pt idx="62">
                  <c:v>0</c:v>
                </c:pt>
                <c:pt idx="63">
                  <c:v>0</c:v>
                </c:pt>
                <c:pt idx="64">
                  <c:v>0</c:v>
                </c:pt>
                <c:pt idx="65">
                  <c:v>0</c:v>
                </c:pt>
                <c:pt idx="66">
                  <c:v>0</c:v>
                </c:pt>
                <c:pt idx="67">
                  <c:v>0</c:v>
                </c:pt>
                <c:pt idx="68">
                  <c:v>0</c:v>
                </c:pt>
                <c:pt idx="69">
                  <c:v>0</c:v>
                </c:pt>
              </c:numCache>
            </c:numRef>
          </c:val>
          <c:smooth val="0"/>
          <c:extLst>
            <c:ext xmlns:c16="http://schemas.microsoft.com/office/drawing/2014/chart" uri="{C3380CC4-5D6E-409C-BE32-E72D297353CC}">
              <c16:uniqueId val="{00000002-7A98-4CC2-9A4D-D86F024A38BF}"/>
            </c:ext>
          </c:extLst>
        </c:ser>
        <c:ser>
          <c:idx val="3"/>
          <c:order val="3"/>
          <c:tx>
            <c:strRef>
              <c:f>'Interest Revenue Amounts'!$F$2:$F$4</c:f>
              <c:strCache>
                <c:ptCount val="1"/>
                <c:pt idx="0">
                  <c:v>202001 - NRP-M</c:v>
                </c:pt>
              </c:strCache>
            </c:strRef>
          </c:tx>
          <c:spPr>
            <a:ln w="28575" cap="rnd">
              <a:solidFill>
                <a:schemeClr val="accent4"/>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Amounts'!$F$5:$F$75</c:f>
              <c:numCache>
                <c:formatCode>General</c:formatCode>
                <c:ptCount val="70"/>
                <c:pt idx="3">
                  <c:v>1322.1651870000001</c:v>
                </c:pt>
                <c:pt idx="4">
                  <c:v>2442.3971489999999</c:v>
                </c:pt>
                <c:pt idx="5">
                  <c:v>2481.5837670000001</c:v>
                </c:pt>
                <c:pt idx="6">
                  <c:v>2285.2332959999999</c:v>
                </c:pt>
                <c:pt idx="7">
                  <c:v>2307.0238519999998</c:v>
                </c:pt>
                <c:pt idx="8">
                  <c:v>2233.016173</c:v>
                </c:pt>
                <c:pt idx="9">
                  <c:v>2160.2543759999999</c:v>
                </c:pt>
                <c:pt idx="10">
                  <c:v>2189.5027140000002</c:v>
                </c:pt>
                <c:pt idx="11">
                  <c:v>2082.7998710000002</c:v>
                </c:pt>
                <c:pt idx="12">
                  <c:v>2108.6316059999999</c:v>
                </c:pt>
                <c:pt idx="13">
                  <c:v>2020.1789940000001</c:v>
                </c:pt>
                <c:pt idx="14">
                  <c:v>1820.5817979999999</c:v>
                </c:pt>
                <c:pt idx="15">
                  <c:v>1974.7975650000001</c:v>
                </c:pt>
                <c:pt idx="16">
                  <c:v>1807.4141059999999</c:v>
                </c:pt>
                <c:pt idx="17">
                  <c:v>1823.9495300000001</c:v>
                </c:pt>
                <c:pt idx="18">
                  <c:v>1725.201865</c:v>
                </c:pt>
                <c:pt idx="19">
                  <c:v>1738.1432159999999</c:v>
                </c:pt>
                <c:pt idx="20">
                  <c:v>1655.2906539999999</c:v>
                </c:pt>
                <c:pt idx="21">
                  <c:v>1491.3018079999999</c:v>
                </c:pt>
                <c:pt idx="22">
                  <c:v>1387.739986</c:v>
                </c:pt>
                <c:pt idx="23">
                  <c:v>1308.439138</c:v>
                </c:pt>
                <c:pt idx="24">
                  <c:v>1283.3753750000001</c:v>
                </c:pt>
                <c:pt idx="25">
                  <c:v>1128.8779979999999</c:v>
                </c:pt>
                <c:pt idx="26">
                  <c:v>1029.1647869999999</c:v>
                </c:pt>
                <c:pt idx="27">
                  <c:v>1079.64023</c:v>
                </c:pt>
                <c:pt idx="28">
                  <c:v>919.78563199999996</c:v>
                </c:pt>
                <c:pt idx="29">
                  <c:v>909.96279400000003</c:v>
                </c:pt>
                <c:pt idx="30">
                  <c:v>800.14770299999998</c:v>
                </c:pt>
                <c:pt idx="31">
                  <c:v>724.41142600000001</c:v>
                </c:pt>
                <c:pt idx="32">
                  <c:v>658.17902300000003</c:v>
                </c:pt>
                <c:pt idx="33">
                  <c:v>618.52717700000005</c:v>
                </c:pt>
                <c:pt idx="34">
                  <c:v>613.27479500000004</c:v>
                </c:pt>
                <c:pt idx="35">
                  <c:v>568.32995200000005</c:v>
                </c:pt>
                <c:pt idx="36">
                  <c:v>561.61208499999998</c:v>
                </c:pt>
                <c:pt idx="37">
                  <c:v>526.32352500000002</c:v>
                </c:pt>
                <c:pt idx="38">
                  <c:v>445.58255500000001</c:v>
                </c:pt>
                <c:pt idx="39">
                  <c:v>461.07610299999999</c:v>
                </c:pt>
                <c:pt idx="40">
                  <c:v>379.16539900000004</c:v>
                </c:pt>
                <c:pt idx="41">
                  <c:v>346.042329</c:v>
                </c:pt>
                <c:pt idx="42">
                  <c:v>316.76332200000002</c:v>
                </c:pt>
                <c:pt idx="43">
                  <c:v>307.506688</c:v>
                </c:pt>
                <c:pt idx="44">
                  <c:v>283.31646499999999</c:v>
                </c:pt>
                <c:pt idx="45">
                  <c:v>224.59647799999999</c:v>
                </c:pt>
                <c:pt idx="46">
                  <c:v>202.18716000000001</c:v>
                </c:pt>
                <c:pt idx="47">
                  <c:v>175.31751399999999</c:v>
                </c:pt>
                <c:pt idx="48">
                  <c:v>165.588933</c:v>
                </c:pt>
                <c:pt idx="49">
                  <c:v>147.21064000000001</c:v>
                </c:pt>
                <c:pt idx="50">
                  <c:v>127.27191500000001</c:v>
                </c:pt>
                <c:pt idx="51">
                  <c:v>95.658208000000002</c:v>
                </c:pt>
                <c:pt idx="52">
                  <c:v>46.852049999999998</c:v>
                </c:pt>
                <c:pt idx="53">
                  <c:v>44.017643</c:v>
                </c:pt>
                <c:pt idx="54">
                  <c:v>39.041699999999999</c:v>
                </c:pt>
                <c:pt idx="55">
                  <c:v>35.918948</c:v>
                </c:pt>
                <c:pt idx="56">
                  <c:v>31.401613000000001</c:v>
                </c:pt>
                <c:pt idx="57">
                  <c:v>26.983428</c:v>
                </c:pt>
                <c:pt idx="58">
                  <c:v>23.433316000000001</c:v>
                </c:pt>
                <c:pt idx="59">
                  <c:v>18.708653999999999</c:v>
                </c:pt>
                <c:pt idx="60">
                  <c:v>14.865847</c:v>
                </c:pt>
                <c:pt idx="61">
                  <c:v>10.350654</c:v>
                </c:pt>
                <c:pt idx="62">
                  <c:v>5.8198559999999997</c:v>
                </c:pt>
                <c:pt idx="63">
                  <c:v>1.7450079999999999</c:v>
                </c:pt>
                <c:pt idx="64">
                  <c:v>0</c:v>
                </c:pt>
                <c:pt idx="65">
                  <c:v>0</c:v>
                </c:pt>
                <c:pt idx="66">
                  <c:v>0</c:v>
                </c:pt>
              </c:numCache>
            </c:numRef>
          </c:val>
          <c:smooth val="0"/>
          <c:extLst>
            <c:ext xmlns:c16="http://schemas.microsoft.com/office/drawing/2014/chart" uri="{C3380CC4-5D6E-409C-BE32-E72D297353CC}">
              <c16:uniqueId val="{00000003-7A98-4CC2-9A4D-D86F024A38BF}"/>
            </c:ext>
          </c:extLst>
        </c:ser>
        <c:ser>
          <c:idx val="4"/>
          <c:order val="4"/>
          <c:tx>
            <c:strRef>
              <c:f>'Interest Revenue Amounts'!$G$2:$G$4</c:f>
              <c:strCache>
                <c:ptCount val="1"/>
                <c:pt idx="0">
                  <c:v>202001 - NRP-S</c:v>
                </c:pt>
              </c:strCache>
            </c:strRef>
          </c:tx>
          <c:spPr>
            <a:ln w="28575" cap="rnd">
              <a:solidFill>
                <a:schemeClr val="accent5"/>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Amounts'!$G$5:$G$75</c:f>
              <c:numCache>
                <c:formatCode>General</c:formatCode>
                <c:ptCount val="70"/>
                <c:pt idx="1">
                  <c:v>48950.198253999995</c:v>
                </c:pt>
                <c:pt idx="2">
                  <c:v>120669.68850299998</c:v>
                </c:pt>
                <c:pt idx="3">
                  <c:v>179931.219129</c:v>
                </c:pt>
                <c:pt idx="4">
                  <c:v>178757.62466999999</c:v>
                </c:pt>
                <c:pt idx="5">
                  <c:v>175020.93982899998</c:v>
                </c:pt>
                <c:pt idx="6">
                  <c:v>161446.00422199999</c:v>
                </c:pt>
                <c:pt idx="7">
                  <c:v>156523.37127800001</c:v>
                </c:pt>
                <c:pt idx="8">
                  <c:v>145567.07614799999</c:v>
                </c:pt>
                <c:pt idx="9">
                  <c:v>137550.85150300001</c:v>
                </c:pt>
                <c:pt idx="10">
                  <c:v>141102.28754799999</c:v>
                </c:pt>
                <c:pt idx="11">
                  <c:v>130819.62666400001</c:v>
                </c:pt>
                <c:pt idx="12">
                  <c:v>125340.56169900001</c:v>
                </c:pt>
                <c:pt idx="13">
                  <c:v>114818.53422100001</c:v>
                </c:pt>
                <c:pt idx="14">
                  <c:v>102086.92397800001</c:v>
                </c:pt>
                <c:pt idx="15">
                  <c:v>103873.91183900001</c:v>
                </c:pt>
                <c:pt idx="16">
                  <c:v>89884.324269999983</c:v>
                </c:pt>
                <c:pt idx="17">
                  <c:v>85158.615377000009</c:v>
                </c:pt>
                <c:pt idx="18">
                  <c:v>75771.907058000012</c:v>
                </c:pt>
                <c:pt idx="19">
                  <c:v>71307.562260000006</c:v>
                </c:pt>
                <c:pt idx="20">
                  <c:v>63857.867260000014</c:v>
                </c:pt>
                <c:pt idx="21">
                  <c:v>57863.850709000006</c:v>
                </c:pt>
                <c:pt idx="22">
                  <c:v>54097.825475000005</c:v>
                </c:pt>
                <c:pt idx="23">
                  <c:v>48133.784342999999</c:v>
                </c:pt>
                <c:pt idx="24">
                  <c:v>44981.95429199998</c:v>
                </c:pt>
                <c:pt idx="25">
                  <c:v>38818.865453000006</c:v>
                </c:pt>
                <c:pt idx="26">
                  <c:v>33187.234224000007</c:v>
                </c:pt>
                <c:pt idx="27">
                  <c:v>32637.611149999997</c:v>
                </c:pt>
                <c:pt idx="28">
                  <c:v>27557.039185000001</c:v>
                </c:pt>
                <c:pt idx="29">
                  <c:v>25616.534805999996</c:v>
                </c:pt>
                <c:pt idx="30">
                  <c:v>23040.440128000002</c:v>
                </c:pt>
                <c:pt idx="31">
                  <c:v>21612.069840999997</c:v>
                </c:pt>
                <c:pt idx="32">
                  <c:v>19260.461988999999</c:v>
                </c:pt>
                <c:pt idx="33">
                  <c:v>17056.012169999998</c:v>
                </c:pt>
                <c:pt idx="34">
                  <c:v>15755.244793</c:v>
                </c:pt>
                <c:pt idx="35">
                  <c:v>14216.534543</c:v>
                </c:pt>
                <c:pt idx="36">
                  <c:v>13079.476902000002</c:v>
                </c:pt>
                <c:pt idx="37">
                  <c:v>11761.957945</c:v>
                </c:pt>
                <c:pt idx="38">
                  <c:v>10373.563691000001</c:v>
                </c:pt>
                <c:pt idx="39">
                  <c:v>10191.013669000002</c:v>
                </c:pt>
                <c:pt idx="40">
                  <c:v>8962.988193000001</c:v>
                </c:pt>
                <c:pt idx="41">
                  <c:v>8532.5361440000015</c:v>
                </c:pt>
                <c:pt idx="42">
                  <c:v>7509.2921699999997</c:v>
                </c:pt>
                <c:pt idx="43">
                  <c:v>6951.397739</c:v>
                </c:pt>
                <c:pt idx="44">
                  <c:v>6148.8981469999999</c:v>
                </c:pt>
                <c:pt idx="45">
                  <c:v>5469.1860619999998</c:v>
                </c:pt>
                <c:pt idx="46">
                  <c:v>5086.7132760000004</c:v>
                </c:pt>
                <c:pt idx="47">
                  <c:v>4422.1404540000003</c:v>
                </c:pt>
                <c:pt idx="48">
                  <c:v>3899.0762399999994</c:v>
                </c:pt>
                <c:pt idx="49">
                  <c:v>3434.0795659999994</c:v>
                </c:pt>
                <c:pt idx="50">
                  <c:v>2985.9022080000004</c:v>
                </c:pt>
                <c:pt idx="51">
                  <c:v>2707.2714260000002</c:v>
                </c:pt>
                <c:pt idx="52">
                  <c:v>2345.585517</c:v>
                </c:pt>
                <c:pt idx="53">
                  <c:v>2174.6833899999997</c:v>
                </c:pt>
                <c:pt idx="54">
                  <c:v>1864.9477879999999</c:v>
                </c:pt>
                <c:pt idx="55">
                  <c:v>1642.8326629999999</c:v>
                </c:pt>
                <c:pt idx="56">
                  <c:v>1355.3422919999998</c:v>
                </c:pt>
                <c:pt idx="57">
                  <c:v>1085.779317</c:v>
                </c:pt>
                <c:pt idx="58">
                  <c:v>907.43715400000008</c:v>
                </c:pt>
                <c:pt idx="59">
                  <c:v>672.83183599999995</c:v>
                </c:pt>
                <c:pt idx="60">
                  <c:v>478.43753500000003</c:v>
                </c:pt>
                <c:pt idx="61">
                  <c:v>261.08018200000004</c:v>
                </c:pt>
                <c:pt idx="62">
                  <c:v>106.550162</c:v>
                </c:pt>
                <c:pt idx="63">
                  <c:v>44.189188999999999</c:v>
                </c:pt>
                <c:pt idx="64">
                  <c:v>23.87105</c:v>
                </c:pt>
                <c:pt idx="65">
                  <c:v>21.058289000000002</c:v>
                </c:pt>
                <c:pt idx="66">
                  <c:v>16.049686000000001</c:v>
                </c:pt>
                <c:pt idx="67">
                  <c:v>12.611256999999998</c:v>
                </c:pt>
                <c:pt idx="68">
                  <c:v>8.0070870000000003</c:v>
                </c:pt>
                <c:pt idx="69">
                  <c:v>3.670976</c:v>
                </c:pt>
              </c:numCache>
            </c:numRef>
          </c:val>
          <c:smooth val="0"/>
          <c:extLst>
            <c:ext xmlns:c16="http://schemas.microsoft.com/office/drawing/2014/chart" uri="{C3380CC4-5D6E-409C-BE32-E72D297353CC}">
              <c16:uniqueId val="{00000000-2410-42E8-875A-296840E656C1}"/>
            </c:ext>
          </c:extLst>
        </c:ser>
        <c:ser>
          <c:idx val="5"/>
          <c:order val="5"/>
          <c:tx>
            <c:strRef>
              <c:f>'Interest Revenue Amounts'!$H$2:$H$4</c:f>
              <c:strCache>
                <c:ptCount val="1"/>
                <c:pt idx="0">
                  <c:v>202101 - NON PRIME</c:v>
                </c:pt>
              </c:strCache>
            </c:strRef>
          </c:tx>
          <c:spPr>
            <a:ln w="28575" cap="rnd">
              <a:solidFill>
                <a:schemeClr val="accent6"/>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Amounts'!$H$5:$H$75</c:f>
              <c:numCache>
                <c:formatCode>General</c:formatCode>
                <c:ptCount val="70"/>
                <c:pt idx="13">
                  <c:v>110256.23108700001</c:v>
                </c:pt>
                <c:pt idx="14">
                  <c:v>306336.45059299993</c:v>
                </c:pt>
                <c:pt idx="15">
                  <c:v>581561.65296700003</c:v>
                </c:pt>
                <c:pt idx="16">
                  <c:v>813012.6092660001</c:v>
                </c:pt>
                <c:pt idx="17">
                  <c:v>1083997.748717</c:v>
                </c:pt>
                <c:pt idx="18">
                  <c:v>1282606.2797369999</c:v>
                </c:pt>
                <c:pt idx="19">
                  <c:v>1483048.775128</c:v>
                </c:pt>
                <c:pt idx="20">
                  <c:v>1684213.5221650002</c:v>
                </c:pt>
                <c:pt idx="21">
                  <c:v>1850913.1081599996</c:v>
                </c:pt>
                <c:pt idx="22">
                  <c:v>2039490.3419020001</c:v>
                </c:pt>
                <c:pt idx="23">
                  <c:v>2096112.2631359999</c:v>
                </c:pt>
                <c:pt idx="24">
                  <c:v>2270113.3812309997</c:v>
                </c:pt>
                <c:pt idx="25">
                  <c:v>2236321.2780379998</c:v>
                </c:pt>
                <c:pt idx="26">
                  <c:v>2186989.3850560002</c:v>
                </c:pt>
                <c:pt idx="27">
                  <c:v>2417639.5267380001</c:v>
                </c:pt>
                <c:pt idx="28">
                  <c:v>2295367.7543520005</c:v>
                </c:pt>
                <c:pt idx="29">
                  <c:v>2446483.4142460003</c:v>
                </c:pt>
                <c:pt idx="30">
                  <c:v>2456526.4345889995</c:v>
                </c:pt>
                <c:pt idx="31">
                  <c:v>2520757.2955230004</c:v>
                </c:pt>
                <c:pt idx="32">
                  <c:v>2614499.3217820004</c:v>
                </c:pt>
                <c:pt idx="33">
                  <c:v>2489654.4343110006</c:v>
                </c:pt>
                <c:pt idx="34">
                  <c:v>2307508.0243220003</c:v>
                </c:pt>
                <c:pt idx="35">
                  <c:v>2078852.1077620001</c:v>
                </c:pt>
                <c:pt idx="36">
                  <c:v>1882472.3350249997</c:v>
                </c:pt>
                <c:pt idx="37">
                  <c:v>1695028.7217330001</c:v>
                </c:pt>
                <c:pt idx="38">
                  <c:v>1460964.0517809999</c:v>
                </c:pt>
                <c:pt idx="39">
                  <c:v>1379435.516905</c:v>
                </c:pt>
                <c:pt idx="40">
                  <c:v>1155957.6474039997</c:v>
                </c:pt>
                <c:pt idx="41">
                  <c:v>1038039.7038370002</c:v>
                </c:pt>
                <c:pt idx="42">
                  <c:v>841597.72403600009</c:v>
                </c:pt>
                <c:pt idx="43">
                  <c:v>777049.94557200011</c:v>
                </c:pt>
                <c:pt idx="44">
                  <c:v>679637.86067700002</c:v>
                </c:pt>
                <c:pt idx="45">
                  <c:v>550264.95841199998</c:v>
                </c:pt>
                <c:pt idx="46">
                  <c:v>505461.33753999992</c:v>
                </c:pt>
                <c:pt idx="47">
                  <c:v>434425.44009200006</c:v>
                </c:pt>
                <c:pt idx="48">
                  <c:v>363915.64407699998</c:v>
                </c:pt>
                <c:pt idx="49">
                  <c:v>313692.79635900003</c:v>
                </c:pt>
                <c:pt idx="50">
                  <c:v>265293.82464100001</c:v>
                </c:pt>
                <c:pt idx="51">
                  <c:v>221943.914602</c:v>
                </c:pt>
                <c:pt idx="52">
                  <c:v>180763.31777400002</c:v>
                </c:pt>
                <c:pt idx="53">
                  <c:v>158330.68431999997</c:v>
                </c:pt>
                <c:pt idx="54">
                  <c:v>122233.22425000001</c:v>
                </c:pt>
                <c:pt idx="55">
                  <c:v>104831.235963</c:v>
                </c:pt>
                <c:pt idx="56">
                  <c:v>86772.068996999995</c:v>
                </c:pt>
                <c:pt idx="57">
                  <c:v>69258.526242999986</c:v>
                </c:pt>
                <c:pt idx="58">
                  <c:v>59836.060172999998</c:v>
                </c:pt>
                <c:pt idx="59">
                  <c:v>47697.895569999993</c:v>
                </c:pt>
                <c:pt idx="60">
                  <c:v>38302.801419000003</c:v>
                </c:pt>
                <c:pt idx="61">
                  <c:v>30240.486458000007</c:v>
                </c:pt>
                <c:pt idx="62">
                  <c:v>21698.749761999999</c:v>
                </c:pt>
                <c:pt idx="63">
                  <c:v>16923.588444000001</c:v>
                </c:pt>
                <c:pt idx="64">
                  <c:v>10972.425950000001</c:v>
                </c:pt>
                <c:pt idx="65">
                  <c:v>7185.8835110000009</c:v>
                </c:pt>
                <c:pt idx="66">
                  <c:v>3926.9248440000001</c:v>
                </c:pt>
                <c:pt idx="67">
                  <c:v>1876.0359940000003</c:v>
                </c:pt>
                <c:pt idx="68">
                  <c:v>543.85012099999994</c:v>
                </c:pt>
                <c:pt idx="69">
                  <c:v>785.53000000000009</c:v>
                </c:pt>
              </c:numCache>
            </c:numRef>
          </c:val>
          <c:smooth val="0"/>
          <c:extLst>
            <c:ext xmlns:c16="http://schemas.microsoft.com/office/drawing/2014/chart" uri="{C3380CC4-5D6E-409C-BE32-E72D297353CC}">
              <c16:uniqueId val="{00000001-2410-42E8-875A-296840E656C1}"/>
            </c:ext>
          </c:extLst>
        </c:ser>
        <c:ser>
          <c:idx val="6"/>
          <c:order val="6"/>
          <c:tx>
            <c:strRef>
              <c:f>'Interest Revenue Amounts'!$I$2:$I$4</c:f>
              <c:strCache>
                <c:ptCount val="1"/>
                <c:pt idx="0">
                  <c:v>202101 - NRP-M</c:v>
                </c:pt>
              </c:strCache>
            </c:strRef>
          </c:tx>
          <c:spPr>
            <a:ln w="28575" cap="rnd">
              <a:solidFill>
                <a:schemeClr val="accent1">
                  <a:lumMod val="6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Amounts'!$I$5:$I$75</c:f>
              <c:numCache>
                <c:formatCode>General</c:formatCode>
                <c:ptCount val="70"/>
                <c:pt idx="13">
                  <c:v>2593.7569480000002</c:v>
                </c:pt>
                <c:pt idx="14">
                  <c:v>17720.150081</c:v>
                </c:pt>
                <c:pt idx="15">
                  <c:v>41024.943121999997</c:v>
                </c:pt>
                <c:pt idx="16">
                  <c:v>81564.849627000003</c:v>
                </c:pt>
                <c:pt idx="17">
                  <c:v>124593.16077700001</c:v>
                </c:pt>
                <c:pt idx="18">
                  <c:v>158361.75609499999</c:v>
                </c:pt>
                <c:pt idx="19">
                  <c:v>199557.47980500001</c:v>
                </c:pt>
                <c:pt idx="20">
                  <c:v>246331.35096699998</c:v>
                </c:pt>
                <c:pt idx="21">
                  <c:v>336609.95071300003</c:v>
                </c:pt>
                <c:pt idx="22">
                  <c:v>437839.28061299998</c:v>
                </c:pt>
                <c:pt idx="23">
                  <c:v>439657.79867999989</c:v>
                </c:pt>
                <c:pt idx="24">
                  <c:v>482195.80495299998</c:v>
                </c:pt>
                <c:pt idx="25">
                  <c:v>522900.34189199994</c:v>
                </c:pt>
                <c:pt idx="26">
                  <c:v>547383.39801900007</c:v>
                </c:pt>
                <c:pt idx="27">
                  <c:v>625621.10868599999</c:v>
                </c:pt>
                <c:pt idx="28">
                  <c:v>591880.08110499999</c:v>
                </c:pt>
                <c:pt idx="29">
                  <c:v>626299.20858900016</c:v>
                </c:pt>
                <c:pt idx="30">
                  <c:v>612449.24516699987</c:v>
                </c:pt>
                <c:pt idx="31">
                  <c:v>622493.48533100006</c:v>
                </c:pt>
                <c:pt idx="32">
                  <c:v>623835.899386</c:v>
                </c:pt>
                <c:pt idx="33">
                  <c:v>600674.68697900011</c:v>
                </c:pt>
                <c:pt idx="34">
                  <c:v>590065.96668900002</c:v>
                </c:pt>
                <c:pt idx="35">
                  <c:v>559813.06869599991</c:v>
                </c:pt>
                <c:pt idx="36">
                  <c:v>538525.69498699997</c:v>
                </c:pt>
                <c:pt idx="37">
                  <c:v>509719.42409799999</c:v>
                </c:pt>
                <c:pt idx="38">
                  <c:v>463311.90179600002</c:v>
                </c:pt>
                <c:pt idx="39">
                  <c:v>471486.685512</c:v>
                </c:pt>
                <c:pt idx="40">
                  <c:v>420361.08099600003</c:v>
                </c:pt>
                <c:pt idx="41">
                  <c:v>401117.84656599991</c:v>
                </c:pt>
                <c:pt idx="42">
                  <c:v>355106.29749100003</c:v>
                </c:pt>
                <c:pt idx="43">
                  <c:v>346872.41934700002</c:v>
                </c:pt>
                <c:pt idx="44">
                  <c:v>318754.55841400009</c:v>
                </c:pt>
                <c:pt idx="45">
                  <c:v>282889.20737100003</c:v>
                </c:pt>
                <c:pt idx="46">
                  <c:v>275911.27040800004</c:v>
                </c:pt>
                <c:pt idx="47">
                  <c:v>252239.266019</c:v>
                </c:pt>
                <c:pt idx="48">
                  <c:v>234629.99026700002</c:v>
                </c:pt>
                <c:pt idx="49">
                  <c:v>218735.45647599996</c:v>
                </c:pt>
                <c:pt idx="50">
                  <c:v>197957.27057700002</c:v>
                </c:pt>
                <c:pt idx="51">
                  <c:v>189225.04007699998</c:v>
                </c:pt>
                <c:pt idx="52">
                  <c:v>169441.01647800003</c:v>
                </c:pt>
                <c:pt idx="53">
                  <c:v>162661.57805399998</c:v>
                </c:pt>
                <c:pt idx="54">
                  <c:v>142673.20727499996</c:v>
                </c:pt>
                <c:pt idx="55">
                  <c:v>137131.85926699999</c:v>
                </c:pt>
                <c:pt idx="56">
                  <c:v>126065.837908</c:v>
                </c:pt>
                <c:pt idx="57">
                  <c:v>112815.06893499999</c:v>
                </c:pt>
                <c:pt idx="58">
                  <c:v>108283.58788000001</c:v>
                </c:pt>
                <c:pt idx="59">
                  <c:v>97964.733147999999</c:v>
                </c:pt>
                <c:pt idx="60">
                  <c:v>91232.211647999997</c:v>
                </c:pt>
                <c:pt idx="61">
                  <c:v>83523.482008999999</c:v>
                </c:pt>
                <c:pt idx="62">
                  <c:v>72579.557472</c:v>
                </c:pt>
                <c:pt idx="63">
                  <c:v>71124.940291000006</c:v>
                </c:pt>
                <c:pt idx="64">
                  <c:v>61571.680977000004</c:v>
                </c:pt>
                <c:pt idx="65">
                  <c:v>58113.241645000002</c:v>
                </c:pt>
                <c:pt idx="66">
                  <c:v>49787.157174</c:v>
                </c:pt>
                <c:pt idx="67">
                  <c:v>46575.512552</c:v>
                </c:pt>
                <c:pt idx="68">
                  <c:v>41508.604797999993</c:v>
                </c:pt>
                <c:pt idx="69">
                  <c:v>36220.227595999997</c:v>
                </c:pt>
              </c:numCache>
            </c:numRef>
          </c:val>
          <c:smooth val="0"/>
          <c:extLst>
            <c:ext xmlns:c16="http://schemas.microsoft.com/office/drawing/2014/chart" uri="{C3380CC4-5D6E-409C-BE32-E72D297353CC}">
              <c16:uniqueId val="{00000002-2410-42E8-875A-296840E656C1}"/>
            </c:ext>
          </c:extLst>
        </c:ser>
        <c:ser>
          <c:idx val="7"/>
          <c:order val="7"/>
          <c:tx>
            <c:strRef>
              <c:f>'Interest Revenue Amounts'!$J$2:$J$4</c:f>
              <c:strCache>
                <c:ptCount val="1"/>
                <c:pt idx="0">
                  <c:v>202101 - NRP-S</c:v>
                </c:pt>
              </c:strCache>
            </c:strRef>
          </c:tx>
          <c:spPr>
            <a:ln w="28575" cap="rnd">
              <a:solidFill>
                <a:schemeClr val="accent2">
                  <a:lumMod val="6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Amounts'!$J$5:$J$75</c:f>
              <c:numCache>
                <c:formatCode>General</c:formatCode>
                <c:ptCount val="70"/>
                <c:pt idx="13">
                  <c:v>8929.0557090000002</c:v>
                </c:pt>
                <c:pt idx="14">
                  <c:v>35513.744204000002</c:v>
                </c:pt>
                <c:pt idx="15">
                  <c:v>71250.566338000004</c:v>
                </c:pt>
                <c:pt idx="16">
                  <c:v>138623.712149</c:v>
                </c:pt>
                <c:pt idx="17">
                  <c:v>213335.47537000003</c:v>
                </c:pt>
                <c:pt idx="18">
                  <c:v>278683.861707</c:v>
                </c:pt>
                <c:pt idx="19">
                  <c:v>359271.93893499993</c:v>
                </c:pt>
                <c:pt idx="20">
                  <c:v>457212.08680299995</c:v>
                </c:pt>
                <c:pt idx="21">
                  <c:v>529430.21313499997</c:v>
                </c:pt>
                <c:pt idx="22">
                  <c:v>677875.62926800002</c:v>
                </c:pt>
                <c:pt idx="23">
                  <c:v>806651.274676</c:v>
                </c:pt>
                <c:pt idx="24">
                  <c:v>924166.02231400006</c:v>
                </c:pt>
                <c:pt idx="25">
                  <c:v>962902.9006800002</c:v>
                </c:pt>
                <c:pt idx="26">
                  <c:v>968761.19405900023</c:v>
                </c:pt>
                <c:pt idx="27">
                  <c:v>1081491.9094120003</c:v>
                </c:pt>
                <c:pt idx="28">
                  <c:v>1025388.8177910001</c:v>
                </c:pt>
                <c:pt idx="29">
                  <c:v>1087108.506299</c:v>
                </c:pt>
                <c:pt idx="30">
                  <c:v>1072633.080205</c:v>
                </c:pt>
                <c:pt idx="31">
                  <c:v>1102542.8583129998</c:v>
                </c:pt>
                <c:pt idx="32">
                  <c:v>1109593.8466</c:v>
                </c:pt>
                <c:pt idx="33">
                  <c:v>1052793.214261</c:v>
                </c:pt>
                <c:pt idx="34">
                  <c:v>1009793.7519</c:v>
                </c:pt>
                <c:pt idx="35">
                  <c:v>935162.02413699997</c:v>
                </c:pt>
                <c:pt idx="36">
                  <c:v>883315.57136900013</c:v>
                </c:pt>
                <c:pt idx="37">
                  <c:v>818708.78304700006</c:v>
                </c:pt>
                <c:pt idx="38">
                  <c:v>726281.2375530001</c:v>
                </c:pt>
                <c:pt idx="39">
                  <c:v>727329.31022799993</c:v>
                </c:pt>
                <c:pt idx="40">
                  <c:v>635742.86808100017</c:v>
                </c:pt>
                <c:pt idx="41">
                  <c:v>598131.57769299997</c:v>
                </c:pt>
                <c:pt idx="42">
                  <c:v>518001.48209</c:v>
                </c:pt>
                <c:pt idx="43">
                  <c:v>494063.63394800009</c:v>
                </c:pt>
                <c:pt idx="44">
                  <c:v>449686.80448499997</c:v>
                </c:pt>
                <c:pt idx="45">
                  <c:v>394136.22409999993</c:v>
                </c:pt>
                <c:pt idx="46">
                  <c:v>374646.52785700001</c:v>
                </c:pt>
                <c:pt idx="47">
                  <c:v>333894.40578900004</c:v>
                </c:pt>
                <c:pt idx="48">
                  <c:v>303647.48492800002</c:v>
                </c:pt>
                <c:pt idx="49">
                  <c:v>275618.34949400002</c:v>
                </c:pt>
                <c:pt idx="50">
                  <c:v>242917.522826</c:v>
                </c:pt>
                <c:pt idx="51">
                  <c:v>225447.56491899994</c:v>
                </c:pt>
                <c:pt idx="52">
                  <c:v>196297.438815</c:v>
                </c:pt>
                <c:pt idx="53">
                  <c:v>183759.74583799997</c:v>
                </c:pt>
                <c:pt idx="54">
                  <c:v>157924.17311199999</c:v>
                </c:pt>
                <c:pt idx="55">
                  <c:v>147028.01131099998</c:v>
                </c:pt>
                <c:pt idx="56">
                  <c:v>131325.62203</c:v>
                </c:pt>
                <c:pt idx="57">
                  <c:v>113968.80595699999</c:v>
                </c:pt>
                <c:pt idx="58">
                  <c:v>106059.66560199999</c:v>
                </c:pt>
                <c:pt idx="59">
                  <c:v>92971.180736000009</c:v>
                </c:pt>
                <c:pt idx="60">
                  <c:v>84664.282616000011</c:v>
                </c:pt>
                <c:pt idx="61">
                  <c:v>75248.455555000008</c:v>
                </c:pt>
                <c:pt idx="62">
                  <c:v>63527.075261999991</c:v>
                </c:pt>
                <c:pt idx="63">
                  <c:v>60529.616642000008</c:v>
                </c:pt>
                <c:pt idx="64">
                  <c:v>50921.22776999999</c:v>
                </c:pt>
                <c:pt idx="65">
                  <c:v>46297.832292999999</c:v>
                </c:pt>
                <c:pt idx="66">
                  <c:v>38735.121285000008</c:v>
                </c:pt>
                <c:pt idx="67">
                  <c:v>35015.872005000005</c:v>
                </c:pt>
                <c:pt idx="68">
                  <c:v>30374.021474000005</c:v>
                </c:pt>
                <c:pt idx="69">
                  <c:v>26264.678443999997</c:v>
                </c:pt>
              </c:numCache>
            </c:numRef>
          </c:val>
          <c:smooth val="0"/>
          <c:extLst>
            <c:ext xmlns:c16="http://schemas.microsoft.com/office/drawing/2014/chart" uri="{C3380CC4-5D6E-409C-BE32-E72D297353CC}">
              <c16:uniqueId val="{00000003-2410-42E8-875A-296840E656C1}"/>
            </c:ext>
          </c:extLst>
        </c:ser>
        <c:ser>
          <c:idx val="8"/>
          <c:order val="8"/>
          <c:tx>
            <c:strRef>
              <c:f>'Interest Revenue Amounts'!$K$2:$K$4</c:f>
              <c:strCache>
                <c:ptCount val="1"/>
                <c:pt idx="0">
                  <c:v>202101 - PRIME</c:v>
                </c:pt>
              </c:strCache>
            </c:strRef>
          </c:tx>
          <c:spPr>
            <a:ln w="28575" cap="rnd">
              <a:solidFill>
                <a:schemeClr val="accent3">
                  <a:lumMod val="6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Amounts'!$K$5:$K$75</c:f>
              <c:numCache>
                <c:formatCode>General</c:formatCode>
                <c:ptCount val="70"/>
                <c:pt idx="15">
                  <c:v>4.5032300000000003</c:v>
                </c:pt>
                <c:pt idx="16">
                  <c:v>2730.1734470000001</c:v>
                </c:pt>
                <c:pt idx="17">
                  <c:v>21309.60124</c:v>
                </c:pt>
                <c:pt idx="18">
                  <c:v>40286.635225000005</c:v>
                </c:pt>
                <c:pt idx="19">
                  <c:v>49159.530605</c:v>
                </c:pt>
                <c:pt idx="20">
                  <c:v>68471.989743999991</c:v>
                </c:pt>
                <c:pt idx="21">
                  <c:v>87807.871759999995</c:v>
                </c:pt>
                <c:pt idx="22">
                  <c:v>105863.17229399999</c:v>
                </c:pt>
                <c:pt idx="23">
                  <c:v>106375.23374800001</c:v>
                </c:pt>
                <c:pt idx="24">
                  <c:v>112661.88222499999</c:v>
                </c:pt>
                <c:pt idx="25">
                  <c:v>129323.05641599999</c:v>
                </c:pt>
                <c:pt idx="26">
                  <c:v>137894.43473300003</c:v>
                </c:pt>
                <c:pt idx="27">
                  <c:v>160925.29533599998</c:v>
                </c:pt>
                <c:pt idx="28">
                  <c:v>175978.72866600001</c:v>
                </c:pt>
                <c:pt idx="29">
                  <c:v>232876.985365</c:v>
                </c:pt>
                <c:pt idx="30">
                  <c:v>266874.00856300001</c:v>
                </c:pt>
                <c:pt idx="31">
                  <c:v>299770.95641700004</c:v>
                </c:pt>
                <c:pt idx="32">
                  <c:v>306047.31631899998</c:v>
                </c:pt>
                <c:pt idx="33">
                  <c:v>292519.14071000001</c:v>
                </c:pt>
                <c:pt idx="34">
                  <c:v>290863.73332900001</c:v>
                </c:pt>
                <c:pt idx="35">
                  <c:v>276942.14145400003</c:v>
                </c:pt>
                <c:pt idx="36">
                  <c:v>271187.88055900007</c:v>
                </c:pt>
                <c:pt idx="37">
                  <c:v>257338.877676</c:v>
                </c:pt>
                <c:pt idx="38">
                  <c:v>232588.60947199998</c:v>
                </c:pt>
                <c:pt idx="39">
                  <c:v>245315.32534999997</c:v>
                </c:pt>
                <c:pt idx="40">
                  <c:v>221401.987288</c:v>
                </c:pt>
                <c:pt idx="41">
                  <c:v>215960.93935599996</c:v>
                </c:pt>
                <c:pt idx="42">
                  <c:v>195242.88573400001</c:v>
                </c:pt>
                <c:pt idx="43">
                  <c:v>192337.1115</c:v>
                </c:pt>
                <c:pt idx="44">
                  <c:v>180514.08119100003</c:v>
                </c:pt>
                <c:pt idx="45">
                  <c:v>163853.69087399999</c:v>
                </c:pt>
                <c:pt idx="46">
                  <c:v>161140.80054700005</c:v>
                </c:pt>
                <c:pt idx="47">
                  <c:v>147911.41878399998</c:v>
                </c:pt>
                <c:pt idx="48">
                  <c:v>141444.268224</c:v>
                </c:pt>
                <c:pt idx="49">
                  <c:v>132829.16838699995</c:v>
                </c:pt>
                <c:pt idx="50">
                  <c:v>120292.63617299999</c:v>
                </c:pt>
                <c:pt idx="51">
                  <c:v>118102.76089800001</c:v>
                </c:pt>
                <c:pt idx="52">
                  <c:v>106836.87084100001</c:v>
                </c:pt>
                <c:pt idx="53">
                  <c:v>104002.837</c:v>
                </c:pt>
                <c:pt idx="54">
                  <c:v>93260.980280999982</c:v>
                </c:pt>
                <c:pt idx="55">
                  <c:v>90652.277707999994</c:v>
                </c:pt>
                <c:pt idx="56">
                  <c:v>83962.927060999995</c:v>
                </c:pt>
                <c:pt idx="57">
                  <c:v>75403.294495000009</c:v>
                </c:pt>
                <c:pt idx="58">
                  <c:v>72800.369637000011</c:v>
                </c:pt>
                <c:pt idx="59">
                  <c:v>65301.057067000002</c:v>
                </c:pt>
                <c:pt idx="60">
                  <c:v>62331.806205999994</c:v>
                </c:pt>
                <c:pt idx="61">
                  <c:v>57422.628032000001</c:v>
                </c:pt>
                <c:pt idx="62">
                  <c:v>49817.943396999995</c:v>
                </c:pt>
                <c:pt idx="63">
                  <c:v>49586.644291999983</c:v>
                </c:pt>
                <c:pt idx="64">
                  <c:v>43186.196408999996</c:v>
                </c:pt>
                <c:pt idx="65">
                  <c:v>40517.418330999993</c:v>
                </c:pt>
                <c:pt idx="66">
                  <c:v>35726.637384999995</c:v>
                </c:pt>
                <c:pt idx="67">
                  <c:v>33782.491763999999</c:v>
                </c:pt>
                <c:pt idx="68">
                  <c:v>30367.155343000006</c:v>
                </c:pt>
                <c:pt idx="69">
                  <c:v>27071.508186999996</c:v>
                </c:pt>
              </c:numCache>
            </c:numRef>
          </c:val>
          <c:smooth val="0"/>
          <c:extLst>
            <c:ext xmlns:c16="http://schemas.microsoft.com/office/drawing/2014/chart" uri="{C3380CC4-5D6E-409C-BE32-E72D297353CC}">
              <c16:uniqueId val="{00000004-2410-42E8-875A-296840E656C1}"/>
            </c:ext>
          </c:extLst>
        </c:ser>
        <c:ser>
          <c:idx val="9"/>
          <c:order val="9"/>
          <c:tx>
            <c:strRef>
              <c:f>'Interest Revenue Amounts'!$L$2:$L$4</c:f>
              <c:strCache>
                <c:ptCount val="1"/>
                <c:pt idx="0">
                  <c:v>202201 - NON PRIME</c:v>
                </c:pt>
              </c:strCache>
            </c:strRef>
          </c:tx>
          <c:spPr>
            <a:ln w="28575" cap="rnd">
              <a:solidFill>
                <a:schemeClr val="accent4">
                  <a:lumMod val="6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Amounts'!$L$5:$L$75</c:f>
              <c:numCache>
                <c:formatCode>General</c:formatCode>
                <c:ptCount val="70"/>
                <c:pt idx="33">
                  <c:v>126403.170013</c:v>
                </c:pt>
                <c:pt idx="34">
                  <c:v>348495.57438999997</c:v>
                </c:pt>
                <c:pt idx="35">
                  <c:v>553387.73387799994</c:v>
                </c:pt>
                <c:pt idx="36">
                  <c:v>804300.03848400002</c:v>
                </c:pt>
                <c:pt idx="37">
                  <c:v>1011195.504117</c:v>
                </c:pt>
                <c:pt idx="38">
                  <c:v>1081174.904474</c:v>
                </c:pt>
                <c:pt idx="39">
                  <c:v>1336093.9405999999</c:v>
                </c:pt>
                <c:pt idx="40">
                  <c:v>1324073.6422029999</c:v>
                </c:pt>
                <c:pt idx="41">
                  <c:v>1537795.00936</c:v>
                </c:pt>
                <c:pt idx="42">
                  <c:v>1514529.9425569999</c:v>
                </c:pt>
                <c:pt idx="43">
                  <c:v>1413398.9272489997</c:v>
                </c:pt>
                <c:pt idx="44">
                  <c:v>1264592.0772259999</c:v>
                </c:pt>
                <c:pt idx="45">
                  <c:v>1088738.5167389999</c:v>
                </c:pt>
                <c:pt idx="46">
                  <c:v>986283.36564799992</c:v>
                </c:pt>
                <c:pt idx="47">
                  <c:v>846584.39560199995</c:v>
                </c:pt>
                <c:pt idx="48">
                  <c:v>735569.95097999997</c:v>
                </c:pt>
                <c:pt idx="49">
                  <c:v>631683.17269699997</c:v>
                </c:pt>
                <c:pt idx="50">
                  <c:v>509839.51081500005</c:v>
                </c:pt>
                <c:pt idx="51">
                  <c:v>458368.60805699998</c:v>
                </c:pt>
                <c:pt idx="52">
                  <c:v>389387.26189999992</c:v>
                </c:pt>
                <c:pt idx="53">
                  <c:v>350735.27354199998</c:v>
                </c:pt>
                <c:pt idx="54">
                  <c:v>295961.430529</c:v>
                </c:pt>
                <c:pt idx="55">
                  <c:v>263880.48717400001</c:v>
                </c:pt>
                <c:pt idx="56">
                  <c:v>228905.518404</c:v>
                </c:pt>
                <c:pt idx="57">
                  <c:v>189246.63380100002</c:v>
                </c:pt>
                <c:pt idx="58">
                  <c:v>168162.35894399998</c:v>
                </c:pt>
                <c:pt idx="59">
                  <c:v>139551.86226299999</c:v>
                </c:pt>
                <c:pt idx="60">
                  <c:v>120133.93467500001</c:v>
                </c:pt>
                <c:pt idx="61">
                  <c:v>100629.541017</c:v>
                </c:pt>
                <c:pt idx="62">
                  <c:v>76771.230650000012</c:v>
                </c:pt>
                <c:pt idx="63">
                  <c:v>69803.145659999995</c:v>
                </c:pt>
                <c:pt idx="64">
                  <c:v>55679.513611999995</c:v>
                </c:pt>
                <c:pt idx="65">
                  <c:v>47400.378371999999</c:v>
                </c:pt>
                <c:pt idx="66">
                  <c:v>37448.286761000003</c:v>
                </c:pt>
                <c:pt idx="67">
                  <c:v>36526.446433999998</c:v>
                </c:pt>
                <c:pt idx="68">
                  <c:v>24985.562697000001</c:v>
                </c:pt>
                <c:pt idx="69">
                  <c:v>20117.046651999997</c:v>
                </c:pt>
              </c:numCache>
            </c:numRef>
          </c:val>
          <c:smooth val="0"/>
          <c:extLst>
            <c:ext xmlns:c16="http://schemas.microsoft.com/office/drawing/2014/chart" uri="{C3380CC4-5D6E-409C-BE32-E72D297353CC}">
              <c16:uniqueId val="{00000005-2410-42E8-875A-296840E656C1}"/>
            </c:ext>
          </c:extLst>
        </c:ser>
        <c:ser>
          <c:idx val="10"/>
          <c:order val="10"/>
          <c:tx>
            <c:strRef>
              <c:f>'Interest Revenue Amounts'!$M$2:$M$4</c:f>
              <c:strCache>
                <c:ptCount val="1"/>
                <c:pt idx="0">
                  <c:v>202201 - NRP-M</c:v>
                </c:pt>
              </c:strCache>
            </c:strRef>
          </c:tx>
          <c:spPr>
            <a:ln w="28575" cap="rnd">
              <a:solidFill>
                <a:schemeClr val="accent5">
                  <a:lumMod val="6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Amounts'!$M$5:$M$75</c:f>
              <c:numCache>
                <c:formatCode>General</c:formatCode>
                <c:ptCount val="70"/>
                <c:pt idx="33">
                  <c:v>10069.071002999999</c:v>
                </c:pt>
                <c:pt idx="34">
                  <c:v>28313.244839999999</c:v>
                </c:pt>
                <c:pt idx="35">
                  <c:v>30352.622581999996</c:v>
                </c:pt>
                <c:pt idx="36">
                  <c:v>30781.215815</c:v>
                </c:pt>
                <c:pt idx="37">
                  <c:v>29101.342576999999</c:v>
                </c:pt>
                <c:pt idx="38">
                  <c:v>25961.783084999999</c:v>
                </c:pt>
                <c:pt idx="39">
                  <c:v>26682.870748999998</c:v>
                </c:pt>
                <c:pt idx="40">
                  <c:v>24076.763977999999</c:v>
                </c:pt>
                <c:pt idx="41">
                  <c:v>23584.110852999998</c:v>
                </c:pt>
                <c:pt idx="42">
                  <c:v>22147.487460999997</c:v>
                </c:pt>
                <c:pt idx="43">
                  <c:v>21832.487045999998</c:v>
                </c:pt>
                <c:pt idx="44">
                  <c:v>20774.758696999997</c:v>
                </c:pt>
                <c:pt idx="45">
                  <c:v>18942.562226000002</c:v>
                </c:pt>
                <c:pt idx="46">
                  <c:v>18016.995497999997</c:v>
                </c:pt>
                <c:pt idx="47">
                  <c:v>17178.965506</c:v>
                </c:pt>
                <c:pt idx="48">
                  <c:v>15196.381679</c:v>
                </c:pt>
                <c:pt idx="49">
                  <c:v>14132.340019000001</c:v>
                </c:pt>
                <c:pt idx="50">
                  <c:v>12326.964093999999</c:v>
                </c:pt>
                <c:pt idx="51">
                  <c:v>12172.638841999998</c:v>
                </c:pt>
                <c:pt idx="52">
                  <c:v>11171.41661</c:v>
                </c:pt>
                <c:pt idx="53">
                  <c:v>10904.172221999999</c:v>
                </c:pt>
                <c:pt idx="54">
                  <c:v>9636.6916149999997</c:v>
                </c:pt>
                <c:pt idx="55">
                  <c:v>9432.8462220000001</c:v>
                </c:pt>
                <c:pt idx="56">
                  <c:v>8211.0764549999985</c:v>
                </c:pt>
                <c:pt idx="57">
                  <c:v>7128.1943410000003</c:v>
                </c:pt>
                <c:pt idx="58">
                  <c:v>6838.4847090000003</c:v>
                </c:pt>
                <c:pt idx="59">
                  <c:v>6186.1996289999997</c:v>
                </c:pt>
                <c:pt idx="60">
                  <c:v>6266.2210839999998</c:v>
                </c:pt>
                <c:pt idx="61">
                  <c:v>5701.4116060000006</c:v>
                </c:pt>
                <c:pt idx="62">
                  <c:v>4606.4106449999999</c:v>
                </c:pt>
                <c:pt idx="63">
                  <c:v>4649.8999999999996</c:v>
                </c:pt>
                <c:pt idx="64">
                  <c:v>4088.0435520000001</c:v>
                </c:pt>
                <c:pt idx="65">
                  <c:v>3863.38</c:v>
                </c:pt>
                <c:pt idx="66">
                  <c:v>3416.3599999999997</c:v>
                </c:pt>
                <c:pt idx="67">
                  <c:v>3347.61</c:v>
                </c:pt>
                <c:pt idx="68">
                  <c:v>2874.9700000000003</c:v>
                </c:pt>
                <c:pt idx="69">
                  <c:v>2437.59</c:v>
                </c:pt>
              </c:numCache>
            </c:numRef>
          </c:val>
          <c:smooth val="0"/>
          <c:extLst>
            <c:ext xmlns:c16="http://schemas.microsoft.com/office/drawing/2014/chart" uri="{C3380CC4-5D6E-409C-BE32-E72D297353CC}">
              <c16:uniqueId val="{00000006-2410-42E8-875A-296840E656C1}"/>
            </c:ext>
          </c:extLst>
        </c:ser>
        <c:ser>
          <c:idx val="11"/>
          <c:order val="11"/>
          <c:tx>
            <c:strRef>
              <c:f>'Interest Revenue Amounts'!$N$2:$N$4</c:f>
              <c:strCache>
                <c:ptCount val="1"/>
                <c:pt idx="0">
                  <c:v>202201 - NRP-S</c:v>
                </c:pt>
              </c:strCache>
            </c:strRef>
          </c:tx>
          <c:spPr>
            <a:ln w="28575" cap="rnd">
              <a:solidFill>
                <a:schemeClr val="accent6">
                  <a:lumMod val="6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Amounts'!$N$5:$N$75</c:f>
              <c:numCache>
                <c:formatCode>General</c:formatCode>
                <c:ptCount val="70"/>
                <c:pt idx="33">
                  <c:v>32393.895689000004</c:v>
                </c:pt>
                <c:pt idx="34">
                  <c:v>76502.332322000002</c:v>
                </c:pt>
                <c:pt idx="35">
                  <c:v>97127.630540999991</c:v>
                </c:pt>
                <c:pt idx="36">
                  <c:v>120506.53668700001</c:v>
                </c:pt>
                <c:pt idx="37">
                  <c:v>138893.77467499999</c:v>
                </c:pt>
                <c:pt idx="38">
                  <c:v>134978.88921599998</c:v>
                </c:pt>
                <c:pt idx="39">
                  <c:v>162490.07586899999</c:v>
                </c:pt>
                <c:pt idx="40">
                  <c:v>153878.53237100001</c:v>
                </c:pt>
                <c:pt idx="41">
                  <c:v>171134.54848899998</c:v>
                </c:pt>
                <c:pt idx="42">
                  <c:v>169703.75065</c:v>
                </c:pt>
                <c:pt idx="43">
                  <c:v>162223.31235499997</c:v>
                </c:pt>
                <c:pt idx="44">
                  <c:v>148693.517903</c:v>
                </c:pt>
                <c:pt idx="45">
                  <c:v>132914.27692800001</c:v>
                </c:pt>
                <c:pt idx="46">
                  <c:v>124860.55874499999</c:v>
                </c:pt>
                <c:pt idx="47">
                  <c:v>108302.50156</c:v>
                </c:pt>
                <c:pt idx="48">
                  <c:v>98861.290399000005</c:v>
                </c:pt>
                <c:pt idx="49">
                  <c:v>87328.615263000014</c:v>
                </c:pt>
                <c:pt idx="50">
                  <c:v>73183.371322999999</c:v>
                </c:pt>
                <c:pt idx="51">
                  <c:v>69257.191066999992</c:v>
                </c:pt>
                <c:pt idx="52">
                  <c:v>60470.169272999992</c:v>
                </c:pt>
                <c:pt idx="53">
                  <c:v>55904.842572000001</c:v>
                </c:pt>
                <c:pt idx="54">
                  <c:v>48506.601439999999</c:v>
                </c:pt>
                <c:pt idx="55">
                  <c:v>44183.333760000001</c:v>
                </c:pt>
                <c:pt idx="56">
                  <c:v>39184.566994000001</c:v>
                </c:pt>
                <c:pt idx="57">
                  <c:v>33679.559486000006</c:v>
                </c:pt>
                <c:pt idx="58">
                  <c:v>30722.198792000003</c:v>
                </c:pt>
                <c:pt idx="59">
                  <c:v>26414.105424999998</c:v>
                </c:pt>
                <c:pt idx="60">
                  <c:v>23698.932140999998</c:v>
                </c:pt>
                <c:pt idx="61">
                  <c:v>20760.229462000003</c:v>
                </c:pt>
                <c:pt idx="62">
                  <c:v>16566.377494</c:v>
                </c:pt>
                <c:pt idx="63">
                  <c:v>15717.294182999998</c:v>
                </c:pt>
                <c:pt idx="64">
                  <c:v>13284.720480000002</c:v>
                </c:pt>
                <c:pt idx="65">
                  <c:v>11683.710664</c:v>
                </c:pt>
                <c:pt idx="66">
                  <c:v>9560.2307760000003</c:v>
                </c:pt>
                <c:pt idx="67">
                  <c:v>8695.1213049999988</c:v>
                </c:pt>
                <c:pt idx="68">
                  <c:v>7108.2257050000007</c:v>
                </c:pt>
                <c:pt idx="69">
                  <c:v>5832.3667939999987</c:v>
                </c:pt>
              </c:numCache>
            </c:numRef>
          </c:val>
          <c:smooth val="0"/>
          <c:extLst>
            <c:ext xmlns:c16="http://schemas.microsoft.com/office/drawing/2014/chart" uri="{C3380CC4-5D6E-409C-BE32-E72D297353CC}">
              <c16:uniqueId val="{00000007-2410-42E8-875A-296840E656C1}"/>
            </c:ext>
          </c:extLst>
        </c:ser>
        <c:ser>
          <c:idx val="12"/>
          <c:order val="12"/>
          <c:tx>
            <c:strRef>
              <c:f>'Interest Revenue Amounts'!$O$2:$O$4</c:f>
              <c:strCache>
                <c:ptCount val="1"/>
                <c:pt idx="0">
                  <c:v>202201 - PRIME</c:v>
                </c:pt>
              </c:strCache>
            </c:strRef>
          </c:tx>
          <c:spPr>
            <a:ln w="28575" cap="rnd">
              <a:solidFill>
                <a:schemeClr val="accent1">
                  <a:lumMod val="80000"/>
                  <a:lumOff val="2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Amounts'!$O$5:$O$75</c:f>
              <c:numCache>
                <c:formatCode>General</c:formatCode>
                <c:ptCount val="70"/>
                <c:pt idx="33">
                  <c:v>4400.2933309999999</c:v>
                </c:pt>
                <c:pt idx="34">
                  <c:v>6276.84</c:v>
                </c:pt>
                <c:pt idx="35">
                  <c:v>5988.4699999999993</c:v>
                </c:pt>
                <c:pt idx="36">
                  <c:v>5893.03</c:v>
                </c:pt>
                <c:pt idx="37">
                  <c:v>5980.5999999999995</c:v>
                </c:pt>
                <c:pt idx="38">
                  <c:v>5173.0700000000006</c:v>
                </c:pt>
                <c:pt idx="39">
                  <c:v>5900.62</c:v>
                </c:pt>
                <c:pt idx="40">
                  <c:v>5520.869999999999</c:v>
                </c:pt>
                <c:pt idx="41">
                  <c:v>5454.8345850000005</c:v>
                </c:pt>
                <c:pt idx="42">
                  <c:v>4893.6454199999998</c:v>
                </c:pt>
                <c:pt idx="43">
                  <c:v>4790.770055</c:v>
                </c:pt>
                <c:pt idx="44">
                  <c:v>4641.5722509999996</c:v>
                </c:pt>
                <c:pt idx="45">
                  <c:v>4240.5515480000004</c:v>
                </c:pt>
                <c:pt idx="46">
                  <c:v>4004.198789</c:v>
                </c:pt>
                <c:pt idx="47">
                  <c:v>3685.211886</c:v>
                </c:pt>
                <c:pt idx="48">
                  <c:v>3678.456815</c:v>
                </c:pt>
                <c:pt idx="49">
                  <c:v>3486.7699990000001</c:v>
                </c:pt>
                <c:pt idx="50">
                  <c:v>3122.9990160000002</c:v>
                </c:pt>
                <c:pt idx="51">
                  <c:v>3235.4439010000001</c:v>
                </c:pt>
                <c:pt idx="52">
                  <c:v>3062.3796119999997</c:v>
                </c:pt>
                <c:pt idx="53">
                  <c:v>3003.3978040000002</c:v>
                </c:pt>
                <c:pt idx="54">
                  <c:v>2652.3555999999999</c:v>
                </c:pt>
                <c:pt idx="55">
                  <c:v>2537.4966679999998</c:v>
                </c:pt>
                <c:pt idx="56">
                  <c:v>2473.9980679999999</c:v>
                </c:pt>
                <c:pt idx="57">
                  <c:v>2270.621936</c:v>
                </c:pt>
                <c:pt idx="58">
                  <c:v>2267.0532109999999</c:v>
                </c:pt>
                <c:pt idx="59">
                  <c:v>2179.0274300000001</c:v>
                </c:pt>
                <c:pt idx="60">
                  <c:v>2024.6867470000002</c:v>
                </c:pt>
                <c:pt idx="61">
                  <c:v>1955.3335460000001</c:v>
                </c:pt>
                <c:pt idx="62">
                  <c:v>1720.4004639999998</c:v>
                </c:pt>
                <c:pt idx="63">
                  <c:v>1752.8943859999999</c:v>
                </c:pt>
                <c:pt idx="64">
                  <c:v>1634.0448390000001</c:v>
                </c:pt>
                <c:pt idx="65">
                  <c:v>1531.21</c:v>
                </c:pt>
                <c:pt idx="66">
                  <c:v>1431.92</c:v>
                </c:pt>
                <c:pt idx="67">
                  <c:v>1308.0999999999999</c:v>
                </c:pt>
                <c:pt idx="68">
                  <c:v>1257.1399999999999</c:v>
                </c:pt>
                <c:pt idx="69">
                  <c:v>1045.53</c:v>
                </c:pt>
              </c:numCache>
            </c:numRef>
          </c:val>
          <c:smooth val="0"/>
          <c:extLst>
            <c:ext xmlns:c16="http://schemas.microsoft.com/office/drawing/2014/chart" uri="{C3380CC4-5D6E-409C-BE32-E72D297353CC}">
              <c16:uniqueId val="{00000008-2410-42E8-875A-296840E656C1}"/>
            </c:ext>
          </c:extLst>
        </c:ser>
        <c:ser>
          <c:idx val="13"/>
          <c:order val="13"/>
          <c:tx>
            <c:strRef>
              <c:f>'Interest Revenue Amounts'!$P$2:$P$4</c:f>
              <c:strCache>
                <c:ptCount val="1"/>
                <c:pt idx="0">
                  <c:v>202301 - NON PRIME</c:v>
                </c:pt>
              </c:strCache>
            </c:strRef>
          </c:tx>
          <c:spPr>
            <a:ln w="28575" cap="rnd">
              <a:solidFill>
                <a:schemeClr val="accent2">
                  <a:lumMod val="80000"/>
                  <a:lumOff val="2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Amounts'!$P$5:$P$75</c:f>
              <c:numCache>
                <c:formatCode>General</c:formatCode>
                <c:ptCount val="70"/>
                <c:pt idx="42">
                  <c:v>161994.31967600001</c:v>
                </c:pt>
                <c:pt idx="43">
                  <c:v>450405.03987699992</c:v>
                </c:pt>
                <c:pt idx="44">
                  <c:v>672547.449685</c:v>
                </c:pt>
                <c:pt idx="45">
                  <c:v>905501.07432700007</c:v>
                </c:pt>
                <c:pt idx="46">
                  <c:v>1126379.21958</c:v>
                </c:pt>
                <c:pt idx="47">
                  <c:v>1348948.4240869998</c:v>
                </c:pt>
                <c:pt idx="48">
                  <c:v>1635208.2867380001</c:v>
                </c:pt>
                <c:pt idx="49">
                  <c:v>1839299.6618899999</c:v>
                </c:pt>
                <c:pt idx="50">
                  <c:v>1905523.4281649997</c:v>
                </c:pt>
                <c:pt idx="51">
                  <c:v>2141307.8528810004</c:v>
                </c:pt>
                <c:pt idx="52">
                  <c:v>1815895.2950179998</c:v>
                </c:pt>
                <c:pt idx="53">
                  <c:v>2248634.597108</c:v>
                </c:pt>
                <c:pt idx="54">
                  <c:v>1621672.213031</c:v>
                </c:pt>
                <c:pt idx="55">
                  <c:v>1452596.113773</c:v>
                </c:pt>
                <c:pt idx="56">
                  <c:v>1256386.2503280002</c:v>
                </c:pt>
                <c:pt idx="57">
                  <c:v>1037355.0486399999</c:v>
                </c:pt>
                <c:pt idx="58">
                  <c:v>911628.37107999995</c:v>
                </c:pt>
                <c:pt idx="59">
                  <c:v>767301.32890800002</c:v>
                </c:pt>
                <c:pt idx="60">
                  <c:v>680255.38567400002</c:v>
                </c:pt>
                <c:pt idx="61">
                  <c:v>589405.01922200003</c:v>
                </c:pt>
                <c:pt idx="62">
                  <c:v>439079.73360500002</c:v>
                </c:pt>
                <c:pt idx="63">
                  <c:v>458661.08511600003</c:v>
                </c:pt>
                <c:pt idx="64">
                  <c:v>365895.50561500003</c:v>
                </c:pt>
                <c:pt idx="65">
                  <c:v>325534.25510499999</c:v>
                </c:pt>
                <c:pt idx="66">
                  <c:v>268999.60176999995</c:v>
                </c:pt>
                <c:pt idx="67">
                  <c:v>238198.82289700001</c:v>
                </c:pt>
                <c:pt idx="68">
                  <c:v>199236.61710300003</c:v>
                </c:pt>
                <c:pt idx="69">
                  <c:v>167224.279002</c:v>
                </c:pt>
              </c:numCache>
            </c:numRef>
          </c:val>
          <c:smooth val="0"/>
          <c:extLst>
            <c:ext xmlns:c16="http://schemas.microsoft.com/office/drawing/2014/chart" uri="{C3380CC4-5D6E-409C-BE32-E72D297353CC}">
              <c16:uniqueId val="{00000009-2410-42E8-875A-296840E656C1}"/>
            </c:ext>
          </c:extLst>
        </c:ser>
        <c:ser>
          <c:idx val="14"/>
          <c:order val="14"/>
          <c:tx>
            <c:strRef>
              <c:f>'Interest Revenue Amounts'!$Q$2:$Q$4</c:f>
              <c:strCache>
                <c:ptCount val="1"/>
                <c:pt idx="0">
                  <c:v>202301 - NRP-L</c:v>
                </c:pt>
              </c:strCache>
            </c:strRef>
          </c:tx>
          <c:spPr>
            <a:ln w="28575" cap="rnd">
              <a:solidFill>
                <a:schemeClr val="accent3">
                  <a:lumMod val="80000"/>
                  <a:lumOff val="2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Amounts'!$Q$5:$Q$75</c:f>
              <c:numCache>
                <c:formatCode>General</c:formatCode>
                <c:ptCount val="70"/>
                <c:pt idx="47">
                  <c:v>70.09</c:v>
                </c:pt>
                <c:pt idx="48">
                  <c:v>5938.4393540000001</c:v>
                </c:pt>
                <c:pt idx="49">
                  <c:v>16138.684516000001</c:v>
                </c:pt>
                <c:pt idx="50">
                  <c:v>25407.375518000001</c:v>
                </c:pt>
                <c:pt idx="51">
                  <c:v>35928.895806</c:v>
                </c:pt>
                <c:pt idx="52">
                  <c:v>32799.9</c:v>
                </c:pt>
                <c:pt idx="53">
                  <c:v>44590.22</c:v>
                </c:pt>
                <c:pt idx="54">
                  <c:v>35730.341289999997</c:v>
                </c:pt>
                <c:pt idx="55">
                  <c:v>35772.924384999998</c:v>
                </c:pt>
                <c:pt idx="56">
                  <c:v>34149.379999999997</c:v>
                </c:pt>
                <c:pt idx="57">
                  <c:v>29812.780000000002</c:v>
                </c:pt>
                <c:pt idx="58">
                  <c:v>30437.485485999998</c:v>
                </c:pt>
                <c:pt idx="59">
                  <c:v>27921.170000000002</c:v>
                </c:pt>
                <c:pt idx="60">
                  <c:v>27071.119999999999</c:v>
                </c:pt>
                <c:pt idx="61">
                  <c:v>25516.95</c:v>
                </c:pt>
                <c:pt idx="62">
                  <c:v>21587.699999999997</c:v>
                </c:pt>
                <c:pt idx="63">
                  <c:v>22197.940000000002</c:v>
                </c:pt>
                <c:pt idx="64">
                  <c:v>19845.75</c:v>
                </c:pt>
                <c:pt idx="65">
                  <c:v>19569.928059000002</c:v>
                </c:pt>
                <c:pt idx="66">
                  <c:v>18036.133966000001</c:v>
                </c:pt>
                <c:pt idx="67">
                  <c:v>17717.599999999999</c:v>
                </c:pt>
                <c:pt idx="68">
                  <c:v>16143.619999999999</c:v>
                </c:pt>
                <c:pt idx="69">
                  <c:v>14342.880000000001</c:v>
                </c:pt>
              </c:numCache>
            </c:numRef>
          </c:val>
          <c:smooth val="0"/>
          <c:extLst>
            <c:ext xmlns:c16="http://schemas.microsoft.com/office/drawing/2014/chart" uri="{C3380CC4-5D6E-409C-BE32-E72D297353CC}">
              <c16:uniqueId val="{0000000A-2410-42E8-875A-296840E656C1}"/>
            </c:ext>
          </c:extLst>
        </c:ser>
        <c:ser>
          <c:idx val="15"/>
          <c:order val="15"/>
          <c:tx>
            <c:strRef>
              <c:f>'Interest Revenue Amounts'!$R$2:$R$4</c:f>
              <c:strCache>
                <c:ptCount val="1"/>
                <c:pt idx="0">
                  <c:v>202301 - NRP-M</c:v>
                </c:pt>
              </c:strCache>
            </c:strRef>
          </c:tx>
          <c:spPr>
            <a:ln w="28575" cap="rnd">
              <a:solidFill>
                <a:schemeClr val="accent4">
                  <a:lumMod val="80000"/>
                  <a:lumOff val="2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Amounts'!$R$5:$R$75</c:f>
              <c:numCache>
                <c:formatCode>General</c:formatCode>
                <c:ptCount val="70"/>
                <c:pt idx="42">
                  <c:v>71.165666999999999</c:v>
                </c:pt>
                <c:pt idx="43">
                  <c:v>6607.493872</c:v>
                </c:pt>
                <c:pt idx="44">
                  <c:v>23717.372581</c:v>
                </c:pt>
                <c:pt idx="45">
                  <c:v>70147.437332000001</c:v>
                </c:pt>
                <c:pt idx="46">
                  <c:v>123828.32435899999</c:v>
                </c:pt>
                <c:pt idx="47">
                  <c:v>168601.854001</c:v>
                </c:pt>
                <c:pt idx="48">
                  <c:v>229774.62920199998</c:v>
                </c:pt>
                <c:pt idx="49">
                  <c:v>287323.949035</c:v>
                </c:pt>
                <c:pt idx="50">
                  <c:v>340513.23327500001</c:v>
                </c:pt>
                <c:pt idx="51">
                  <c:v>437611.83699500002</c:v>
                </c:pt>
                <c:pt idx="52">
                  <c:v>411839.22831199999</c:v>
                </c:pt>
                <c:pt idx="53">
                  <c:v>520877.73807799991</c:v>
                </c:pt>
                <c:pt idx="54">
                  <c:v>428126.19141199999</c:v>
                </c:pt>
                <c:pt idx="55">
                  <c:v>419325.03525799996</c:v>
                </c:pt>
                <c:pt idx="56">
                  <c:v>396175.74838799995</c:v>
                </c:pt>
                <c:pt idx="57">
                  <c:v>362312.52198900003</c:v>
                </c:pt>
                <c:pt idx="58">
                  <c:v>357807.15974500001</c:v>
                </c:pt>
                <c:pt idx="59">
                  <c:v>330711.93835099996</c:v>
                </c:pt>
                <c:pt idx="60">
                  <c:v>322039.25562100002</c:v>
                </c:pt>
                <c:pt idx="61">
                  <c:v>304684.96064800001</c:v>
                </c:pt>
                <c:pt idx="62">
                  <c:v>255279.85348300001</c:v>
                </c:pt>
                <c:pt idx="63">
                  <c:v>265072.04245499993</c:v>
                </c:pt>
                <c:pt idx="64">
                  <c:v>239750.41599299997</c:v>
                </c:pt>
                <c:pt idx="65">
                  <c:v>233621.34062399995</c:v>
                </c:pt>
                <c:pt idx="66">
                  <c:v>213754.67875800002</c:v>
                </c:pt>
                <c:pt idx="67">
                  <c:v>206995.497787</c:v>
                </c:pt>
                <c:pt idx="68">
                  <c:v>195470.62065000003</c:v>
                </c:pt>
                <c:pt idx="69">
                  <c:v>178145.229269</c:v>
                </c:pt>
              </c:numCache>
            </c:numRef>
          </c:val>
          <c:smooth val="0"/>
          <c:extLst>
            <c:ext xmlns:c16="http://schemas.microsoft.com/office/drawing/2014/chart" uri="{C3380CC4-5D6E-409C-BE32-E72D297353CC}">
              <c16:uniqueId val="{0000000B-2410-42E8-875A-296840E656C1}"/>
            </c:ext>
          </c:extLst>
        </c:ser>
        <c:ser>
          <c:idx val="16"/>
          <c:order val="16"/>
          <c:tx>
            <c:strRef>
              <c:f>'Interest Revenue Amounts'!$S$2:$S$4</c:f>
              <c:strCache>
                <c:ptCount val="1"/>
                <c:pt idx="0">
                  <c:v>202301 - NRP-S</c:v>
                </c:pt>
              </c:strCache>
            </c:strRef>
          </c:tx>
          <c:spPr>
            <a:ln w="28575" cap="rnd">
              <a:solidFill>
                <a:schemeClr val="accent5">
                  <a:lumMod val="80000"/>
                  <a:lumOff val="2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Amounts'!$S$5:$S$75</c:f>
              <c:numCache>
                <c:formatCode>General</c:formatCode>
                <c:ptCount val="70"/>
                <c:pt idx="42">
                  <c:v>19489.336337999997</c:v>
                </c:pt>
                <c:pt idx="43">
                  <c:v>57933.196030000006</c:v>
                </c:pt>
                <c:pt idx="44">
                  <c:v>101079.177799</c:v>
                </c:pt>
                <c:pt idx="45">
                  <c:v>153211.29697999998</c:v>
                </c:pt>
                <c:pt idx="46">
                  <c:v>206103.77439899999</c:v>
                </c:pt>
                <c:pt idx="47">
                  <c:v>251066.39489</c:v>
                </c:pt>
                <c:pt idx="48">
                  <c:v>314019.54029599996</c:v>
                </c:pt>
                <c:pt idx="49">
                  <c:v>366662.27496900002</c:v>
                </c:pt>
                <c:pt idx="50">
                  <c:v>398668.71465600003</c:v>
                </c:pt>
                <c:pt idx="51">
                  <c:v>471971.27872199996</c:v>
                </c:pt>
                <c:pt idx="52">
                  <c:v>424684.25117600005</c:v>
                </c:pt>
                <c:pt idx="53">
                  <c:v>522358.54540999996</c:v>
                </c:pt>
                <c:pt idx="54">
                  <c:v>403131.95731699996</c:v>
                </c:pt>
                <c:pt idx="55">
                  <c:v>375867.66220200004</c:v>
                </c:pt>
                <c:pt idx="56">
                  <c:v>340191.06581100001</c:v>
                </c:pt>
                <c:pt idx="57">
                  <c:v>296675.966525</c:v>
                </c:pt>
                <c:pt idx="58">
                  <c:v>277872.83310699998</c:v>
                </c:pt>
                <c:pt idx="59">
                  <c:v>242626.42929299999</c:v>
                </c:pt>
                <c:pt idx="60">
                  <c:v>225435.69076899995</c:v>
                </c:pt>
                <c:pt idx="61">
                  <c:v>204025.84803399997</c:v>
                </c:pt>
                <c:pt idx="62">
                  <c:v>163419.84353499999</c:v>
                </c:pt>
                <c:pt idx="63">
                  <c:v>168514.72154600002</c:v>
                </c:pt>
                <c:pt idx="64">
                  <c:v>144018.34801700001</c:v>
                </c:pt>
                <c:pt idx="65">
                  <c:v>133928.73346699998</c:v>
                </c:pt>
                <c:pt idx="66">
                  <c:v>117208.82338399999</c:v>
                </c:pt>
                <c:pt idx="67">
                  <c:v>109882.187705</c:v>
                </c:pt>
                <c:pt idx="68">
                  <c:v>97062.965157999992</c:v>
                </c:pt>
                <c:pt idx="69">
                  <c:v>85940.909768000012</c:v>
                </c:pt>
              </c:numCache>
            </c:numRef>
          </c:val>
          <c:smooth val="0"/>
          <c:extLst>
            <c:ext xmlns:c16="http://schemas.microsoft.com/office/drawing/2014/chart" uri="{C3380CC4-5D6E-409C-BE32-E72D297353CC}">
              <c16:uniqueId val="{0000000C-2410-42E8-875A-296840E656C1}"/>
            </c:ext>
          </c:extLst>
        </c:ser>
        <c:ser>
          <c:idx val="17"/>
          <c:order val="17"/>
          <c:tx>
            <c:strRef>
              <c:f>'Interest Revenue Amounts'!$T$2:$T$4</c:f>
              <c:strCache>
                <c:ptCount val="1"/>
                <c:pt idx="0">
                  <c:v>202404 - NON PRIME</c:v>
                </c:pt>
              </c:strCache>
            </c:strRef>
          </c:tx>
          <c:spPr>
            <a:ln w="28575" cap="rnd">
              <a:solidFill>
                <a:schemeClr val="accent6">
                  <a:lumMod val="80000"/>
                  <a:lumOff val="2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Amounts'!$T$5:$T$75</c:f>
              <c:numCache>
                <c:formatCode>General</c:formatCode>
                <c:ptCount val="70"/>
                <c:pt idx="52">
                  <c:v>155474.48333000002</c:v>
                </c:pt>
                <c:pt idx="53">
                  <c:v>389278.767437</c:v>
                </c:pt>
                <c:pt idx="54">
                  <c:v>312810.496644</c:v>
                </c:pt>
                <c:pt idx="55">
                  <c:v>294833.01032199996</c:v>
                </c:pt>
                <c:pt idx="56">
                  <c:v>268089.58451699995</c:v>
                </c:pt>
                <c:pt idx="57">
                  <c:v>236690.28782700002</c:v>
                </c:pt>
                <c:pt idx="58">
                  <c:v>222203.49997599999</c:v>
                </c:pt>
                <c:pt idx="59">
                  <c:v>184241.48736000003</c:v>
                </c:pt>
                <c:pt idx="60">
                  <c:v>154808.63177800001</c:v>
                </c:pt>
                <c:pt idx="61">
                  <c:v>132337.59255199996</c:v>
                </c:pt>
                <c:pt idx="62">
                  <c:v>104451.475714</c:v>
                </c:pt>
                <c:pt idx="63">
                  <c:v>93121.691390000007</c:v>
                </c:pt>
                <c:pt idx="64">
                  <c:v>78772.84588600001</c:v>
                </c:pt>
                <c:pt idx="65">
                  <c:v>69296.877968999994</c:v>
                </c:pt>
                <c:pt idx="66">
                  <c:v>56960.06306800001</c:v>
                </c:pt>
                <c:pt idx="67">
                  <c:v>51106.379567999997</c:v>
                </c:pt>
                <c:pt idx="68">
                  <c:v>44133.558710999998</c:v>
                </c:pt>
                <c:pt idx="69">
                  <c:v>37154.949441999997</c:v>
                </c:pt>
              </c:numCache>
            </c:numRef>
          </c:val>
          <c:smooth val="0"/>
          <c:extLst>
            <c:ext xmlns:c16="http://schemas.microsoft.com/office/drawing/2014/chart" uri="{C3380CC4-5D6E-409C-BE32-E72D297353CC}">
              <c16:uniqueId val="{0000000D-2410-42E8-875A-296840E656C1}"/>
            </c:ext>
          </c:extLst>
        </c:ser>
        <c:ser>
          <c:idx val="18"/>
          <c:order val="18"/>
          <c:tx>
            <c:strRef>
              <c:f>'Interest Revenue Amounts'!$U$2:$U$4</c:f>
              <c:strCache>
                <c:ptCount val="1"/>
                <c:pt idx="0">
                  <c:v>202404 - NRP-L</c:v>
                </c:pt>
              </c:strCache>
            </c:strRef>
          </c:tx>
          <c:spPr>
            <a:ln w="28575" cap="rnd">
              <a:solidFill>
                <a:schemeClr val="accent1">
                  <a:lumMod val="8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Amounts'!$U$5:$U$75</c:f>
              <c:numCache>
                <c:formatCode>General</c:formatCode>
                <c:ptCount val="70"/>
                <c:pt idx="52">
                  <c:v>4448.637667</c:v>
                </c:pt>
                <c:pt idx="53">
                  <c:v>10170.837742</c:v>
                </c:pt>
                <c:pt idx="54">
                  <c:v>9150.5032100000008</c:v>
                </c:pt>
                <c:pt idx="55">
                  <c:v>8944.8126680000005</c:v>
                </c:pt>
                <c:pt idx="56">
                  <c:v>8763.85</c:v>
                </c:pt>
                <c:pt idx="57">
                  <c:v>8210.85</c:v>
                </c:pt>
                <c:pt idx="58">
                  <c:v>8255.02</c:v>
                </c:pt>
                <c:pt idx="59">
                  <c:v>7707.9900000000007</c:v>
                </c:pt>
                <c:pt idx="60">
                  <c:v>7149.49</c:v>
                </c:pt>
                <c:pt idx="61">
                  <c:v>6243.16</c:v>
                </c:pt>
                <c:pt idx="62">
                  <c:v>5637.81</c:v>
                </c:pt>
                <c:pt idx="63">
                  <c:v>6168.3332190000001</c:v>
                </c:pt>
                <c:pt idx="64">
                  <c:v>5701.33</c:v>
                </c:pt>
                <c:pt idx="65">
                  <c:v>5419.6799999999994</c:v>
                </c:pt>
                <c:pt idx="66">
                  <c:v>5106.58</c:v>
                </c:pt>
                <c:pt idx="67">
                  <c:v>5046.25</c:v>
                </c:pt>
                <c:pt idx="68">
                  <c:v>4669.87</c:v>
                </c:pt>
                <c:pt idx="69">
                  <c:v>4303.01</c:v>
                </c:pt>
              </c:numCache>
            </c:numRef>
          </c:val>
          <c:smooth val="0"/>
          <c:extLst>
            <c:ext xmlns:c16="http://schemas.microsoft.com/office/drawing/2014/chart" uri="{C3380CC4-5D6E-409C-BE32-E72D297353CC}">
              <c16:uniqueId val="{0000000E-2410-42E8-875A-296840E656C1}"/>
            </c:ext>
          </c:extLst>
        </c:ser>
        <c:ser>
          <c:idx val="19"/>
          <c:order val="19"/>
          <c:tx>
            <c:strRef>
              <c:f>'Interest Revenue Amounts'!$V$2:$V$4</c:f>
              <c:strCache>
                <c:ptCount val="1"/>
                <c:pt idx="0">
                  <c:v>202404 - NRP-M</c:v>
                </c:pt>
              </c:strCache>
            </c:strRef>
          </c:tx>
          <c:spPr>
            <a:ln w="28575" cap="rnd">
              <a:solidFill>
                <a:schemeClr val="accent2">
                  <a:lumMod val="8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Amounts'!$V$5:$V$75</c:f>
              <c:numCache>
                <c:formatCode>General</c:formatCode>
                <c:ptCount val="70"/>
                <c:pt idx="52">
                  <c:v>52451.825678999994</c:v>
                </c:pt>
                <c:pt idx="53">
                  <c:v>122349.973541</c:v>
                </c:pt>
                <c:pt idx="54">
                  <c:v>103571.697035</c:v>
                </c:pt>
                <c:pt idx="55">
                  <c:v>103351.33205399998</c:v>
                </c:pt>
                <c:pt idx="56">
                  <c:v>99647.106129000007</c:v>
                </c:pt>
                <c:pt idx="57">
                  <c:v>91901.924193999992</c:v>
                </c:pt>
                <c:pt idx="58">
                  <c:v>93229.923223999998</c:v>
                </c:pt>
                <c:pt idx="59">
                  <c:v>84092.10891699999</c:v>
                </c:pt>
                <c:pt idx="60">
                  <c:v>81111.104349000001</c:v>
                </c:pt>
                <c:pt idx="61">
                  <c:v>75643.267101999998</c:v>
                </c:pt>
                <c:pt idx="62">
                  <c:v>65696.04931100001</c:v>
                </c:pt>
                <c:pt idx="63">
                  <c:v>65711.40350700001</c:v>
                </c:pt>
                <c:pt idx="64">
                  <c:v>62075.208746000004</c:v>
                </c:pt>
                <c:pt idx="65">
                  <c:v>61200.517553999998</c:v>
                </c:pt>
                <c:pt idx="66">
                  <c:v>54865.98393799999</c:v>
                </c:pt>
                <c:pt idx="67">
                  <c:v>53084.532632999995</c:v>
                </c:pt>
                <c:pt idx="68">
                  <c:v>50421.213225999993</c:v>
                </c:pt>
                <c:pt idx="69">
                  <c:v>46239.217288</c:v>
                </c:pt>
              </c:numCache>
            </c:numRef>
          </c:val>
          <c:smooth val="0"/>
          <c:extLst>
            <c:ext xmlns:c16="http://schemas.microsoft.com/office/drawing/2014/chart" uri="{C3380CC4-5D6E-409C-BE32-E72D297353CC}">
              <c16:uniqueId val="{0000000F-2410-42E8-875A-296840E656C1}"/>
            </c:ext>
          </c:extLst>
        </c:ser>
        <c:ser>
          <c:idx val="20"/>
          <c:order val="20"/>
          <c:tx>
            <c:strRef>
              <c:f>'Interest Revenue Amounts'!$W$2:$W$4</c:f>
              <c:strCache>
                <c:ptCount val="1"/>
                <c:pt idx="0">
                  <c:v>202404 - NRP-S</c:v>
                </c:pt>
              </c:strCache>
            </c:strRef>
          </c:tx>
          <c:spPr>
            <a:ln w="28575" cap="rnd">
              <a:solidFill>
                <a:schemeClr val="accent3">
                  <a:lumMod val="8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Amounts'!$W$5:$W$75</c:f>
              <c:numCache>
                <c:formatCode>General</c:formatCode>
                <c:ptCount val="70"/>
                <c:pt idx="52">
                  <c:v>41271.172349</c:v>
                </c:pt>
                <c:pt idx="53">
                  <c:v>99627.426718999996</c:v>
                </c:pt>
                <c:pt idx="54">
                  <c:v>83514.917153999995</c:v>
                </c:pt>
                <c:pt idx="55">
                  <c:v>80694.452965000004</c:v>
                </c:pt>
                <c:pt idx="56">
                  <c:v>75560.282583000007</c:v>
                </c:pt>
                <c:pt idx="57">
                  <c:v>68673.016040000002</c:v>
                </c:pt>
                <c:pt idx="58">
                  <c:v>66599.896720000004</c:v>
                </c:pt>
                <c:pt idx="59">
                  <c:v>57768.700885000013</c:v>
                </c:pt>
                <c:pt idx="60">
                  <c:v>52888.500259</c:v>
                </c:pt>
                <c:pt idx="61">
                  <c:v>47716.198387999997</c:v>
                </c:pt>
                <c:pt idx="62">
                  <c:v>38779.092909000006</c:v>
                </c:pt>
                <c:pt idx="63">
                  <c:v>38265.421544999997</c:v>
                </c:pt>
                <c:pt idx="64">
                  <c:v>33061.242343999998</c:v>
                </c:pt>
                <c:pt idx="65">
                  <c:v>30793.201415</c:v>
                </c:pt>
                <c:pt idx="66">
                  <c:v>27053.558480000003</c:v>
                </c:pt>
                <c:pt idx="67">
                  <c:v>25167.105024</c:v>
                </c:pt>
                <c:pt idx="68">
                  <c:v>23155.930649999998</c:v>
                </c:pt>
                <c:pt idx="69">
                  <c:v>20407.30831</c:v>
                </c:pt>
              </c:numCache>
            </c:numRef>
          </c:val>
          <c:smooth val="0"/>
          <c:extLst>
            <c:ext xmlns:c16="http://schemas.microsoft.com/office/drawing/2014/chart" uri="{C3380CC4-5D6E-409C-BE32-E72D297353CC}">
              <c16:uniqueId val="{00000010-2410-42E8-875A-296840E656C1}"/>
            </c:ext>
          </c:extLst>
        </c:ser>
        <c:ser>
          <c:idx val="21"/>
          <c:order val="21"/>
          <c:tx>
            <c:strRef>
              <c:f>'Interest Revenue Amounts'!$X$2:$X$4</c:f>
              <c:strCache>
                <c:ptCount val="1"/>
                <c:pt idx="0">
                  <c:v>202405 - NON PRIME</c:v>
                </c:pt>
              </c:strCache>
            </c:strRef>
          </c:tx>
          <c:spPr>
            <a:ln w="28575" cap="rnd">
              <a:solidFill>
                <a:schemeClr val="accent4">
                  <a:lumMod val="8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Amounts'!$X$5:$X$75</c:f>
              <c:numCache>
                <c:formatCode>General</c:formatCode>
                <c:ptCount val="70"/>
                <c:pt idx="53">
                  <c:v>197676.78836999999</c:v>
                </c:pt>
                <c:pt idx="54">
                  <c:v>362537.35462300002</c:v>
                </c:pt>
                <c:pt idx="55">
                  <c:v>348886.05960100004</c:v>
                </c:pt>
                <c:pt idx="56">
                  <c:v>319688.04646300006</c:v>
                </c:pt>
                <c:pt idx="57">
                  <c:v>281119.70884900005</c:v>
                </c:pt>
                <c:pt idx="58">
                  <c:v>263714.11208899994</c:v>
                </c:pt>
                <c:pt idx="59">
                  <c:v>233571.17637499998</c:v>
                </c:pt>
                <c:pt idx="60">
                  <c:v>200669.05246599999</c:v>
                </c:pt>
                <c:pt idx="61">
                  <c:v>162511.98124900003</c:v>
                </c:pt>
                <c:pt idx="62">
                  <c:v>126383.08558299999</c:v>
                </c:pt>
                <c:pt idx="63">
                  <c:v>114884.360476</c:v>
                </c:pt>
                <c:pt idx="64">
                  <c:v>94763.046954000005</c:v>
                </c:pt>
                <c:pt idx="65">
                  <c:v>83567.574349000002</c:v>
                </c:pt>
                <c:pt idx="66">
                  <c:v>69991.467257000011</c:v>
                </c:pt>
                <c:pt idx="67">
                  <c:v>63583.421535000009</c:v>
                </c:pt>
                <c:pt idx="68">
                  <c:v>54019.344512000011</c:v>
                </c:pt>
                <c:pt idx="69">
                  <c:v>46110.832490000001</c:v>
                </c:pt>
              </c:numCache>
            </c:numRef>
          </c:val>
          <c:smooth val="0"/>
          <c:extLst>
            <c:ext xmlns:c16="http://schemas.microsoft.com/office/drawing/2014/chart" uri="{C3380CC4-5D6E-409C-BE32-E72D297353CC}">
              <c16:uniqueId val="{00000011-2410-42E8-875A-296840E656C1}"/>
            </c:ext>
          </c:extLst>
        </c:ser>
        <c:ser>
          <c:idx val="22"/>
          <c:order val="22"/>
          <c:tx>
            <c:strRef>
              <c:f>'Interest Revenue Amounts'!$Y$2:$Y$4</c:f>
              <c:strCache>
                <c:ptCount val="1"/>
                <c:pt idx="0">
                  <c:v>202405 - NRP-L</c:v>
                </c:pt>
              </c:strCache>
            </c:strRef>
          </c:tx>
          <c:spPr>
            <a:ln w="28575" cap="rnd">
              <a:solidFill>
                <a:schemeClr val="accent5">
                  <a:lumMod val="8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Amounts'!$Y$5:$Y$75</c:f>
              <c:numCache>
                <c:formatCode>General</c:formatCode>
                <c:ptCount val="70"/>
                <c:pt idx="53">
                  <c:v>7654.7900009999994</c:v>
                </c:pt>
                <c:pt idx="54">
                  <c:v>12799.634451999998</c:v>
                </c:pt>
                <c:pt idx="55">
                  <c:v>12797.843999999999</c:v>
                </c:pt>
                <c:pt idx="56">
                  <c:v>12591.86</c:v>
                </c:pt>
                <c:pt idx="57">
                  <c:v>11737.949999999999</c:v>
                </c:pt>
                <c:pt idx="58">
                  <c:v>11932.16</c:v>
                </c:pt>
                <c:pt idx="59">
                  <c:v>11564.029999999999</c:v>
                </c:pt>
                <c:pt idx="60">
                  <c:v>12022.359999999999</c:v>
                </c:pt>
                <c:pt idx="61">
                  <c:v>11118.609999999999</c:v>
                </c:pt>
                <c:pt idx="62">
                  <c:v>9917.0699999999979</c:v>
                </c:pt>
                <c:pt idx="63">
                  <c:v>10487.257738999999</c:v>
                </c:pt>
                <c:pt idx="64">
                  <c:v>9614.2570930000002</c:v>
                </c:pt>
                <c:pt idx="65">
                  <c:v>9553.6099999999988</c:v>
                </c:pt>
                <c:pt idx="66">
                  <c:v>8700.67</c:v>
                </c:pt>
                <c:pt idx="67">
                  <c:v>7849.2000000000007</c:v>
                </c:pt>
                <c:pt idx="68">
                  <c:v>7340</c:v>
                </c:pt>
                <c:pt idx="69">
                  <c:v>6250.84</c:v>
                </c:pt>
              </c:numCache>
            </c:numRef>
          </c:val>
          <c:smooth val="0"/>
          <c:extLst>
            <c:ext xmlns:c16="http://schemas.microsoft.com/office/drawing/2014/chart" uri="{C3380CC4-5D6E-409C-BE32-E72D297353CC}">
              <c16:uniqueId val="{00000012-2410-42E8-875A-296840E656C1}"/>
            </c:ext>
          </c:extLst>
        </c:ser>
        <c:ser>
          <c:idx val="23"/>
          <c:order val="23"/>
          <c:tx>
            <c:strRef>
              <c:f>'Interest Revenue Amounts'!$Z$2:$Z$4</c:f>
              <c:strCache>
                <c:ptCount val="1"/>
                <c:pt idx="0">
                  <c:v>202405 - NRP-M</c:v>
                </c:pt>
              </c:strCache>
            </c:strRef>
          </c:tx>
          <c:spPr>
            <a:ln w="28575" cap="rnd">
              <a:solidFill>
                <a:schemeClr val="accent6">
                  <a:lumMod val="8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Amounts'!$Z$5:$Z$75</c:f>
              <c:numCache>
                <c:formatCode>General</c:formatCode>
                <c:ptCount val="70"/>
                <c:pt idx="53">
                  <c:v>59558.468385999993</c:v>
                </c:pt>
                <c:pt idx="54">
                  <c:v>89160.939322000006</c:v>
                </c:pt>
                <c:pt idx="55">
                  <c:v>89884.928748000006</c:v>
                </c:pt>
                <c:pt idx="56">
                  <c:v>86823.154836000002</c:v>
                </c:pt>
                <c:pt idx="57">
                  <c:v>80515.734835999989</c:v>
                </c:pt>
                <c:pt idx="58">
                  <c:v>81705.799999999988</c:v>
                </c:pt>
                <c:pt idx="59">
                  <c:v>76175.403999000002</c:v>
                </c:pt>
                <c:pt idx="60">
                  <c:v>73109.844568</c:v>
                </c:pt>
                <c:pt idx="61">
                  <c:v>68278.760641999994</c:v>
                </c:pt>
                <c:pt idx="62">
                  <c:v>57494.040588999997</c:v>
                </c:pt>
                <c:pt idx="63">
                  <c:v>60919.911220000002</c:v>
                </c:pt>
                <c:pt idx="64">
                  <c:v>55367.859494999997</c:v>
                </c:pt>
                <c:pt idx="65">
                  <c:v>54287.744302999999</c:v>
                </c:pt>
                <c:pt idx="66">
                  <c:v>49196.925580999996</c:v>
                </c:pt>
                <c:pt idx="67">
                  <c:v>47716.84087</c:v>
                </c:pt>
                <c:pt idx="68">
                  <c:v>45273.867743000003</c:v>
                </c:pt>
                <c:pt idx="69">
                  <c:v>41137.1</c:v>
                </c:pt>
              </c:numCache>
            </c:numRef>
          </c:val>
          <c:smooth val="0"/>
          <c:extLst>
            <c:ext xmlns:c16="http://schemas.microsoft.com/office/drawing/2014/chart" uri="{C3380CC4-5D6E-409C-BE32-E72D297353CC}">
              <c16:uniqueId val="{00000013-2410-42E8-875A-296840E656C1}"/>
            </c:ext>
          </c:extLst>
        </c:ser>
        <c:ser>
          <c:idx val="24"/>
          <c:order val="24"/>
          <c:tx>
            <c:strRef>
              <c:f>'Interest Revenue Amounts'!$AA$2:$AA$4</c:f>
              <c:strCache>
                <c:ptCount val="1"/>
                <c:pt idx="0">
                  <c:v>202405 - NRP-S</c:v>
                </c:pt>
              </c:strCache>
            </c:strRef>
          </c:tx>
          <c:spPr>
            <a:ln w="28575" cap="rnd">
              <a:solidFill>
                <a:schemeClr val="accent1">
                  <a:lumMod val="60000"/>
                  <a:lumOff val="4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Amounts'!$AA$5:$AA$75</c:f>
              <c:numCache>
                <c:formatCode>General</c:formatCode>
                <c:ptCount val="70"/>
                <c:pt idx="53">
                  <c:v>51366.525805999998</c:v>
                </c:pt>
                <c:pt idx="54">
                  <c:v>76629.621543999994</c:v>
                </c:pt>
                <c:pt idx="55">
                  <c:v>75231.351196000003</c:v>
                </c:pt>
                <c:pt idx="56">
                  <c:v>71345.380645999991</c:v>
                </c:pt>
                <c:pt idx="57">
                  <c:v>64527.691659000011</c:v>
                </c:pt>
                <c:pt idx="58">
                  <c:v>62498.344989000005</c:v>
                </c:pt>
                <c:pt idx="59">
                  <c:v>56043.044418999998</c:v>
                </c:pt>
                <c:pt idx="60">
                  <c:v>50670.669258999995</c:v>
                </c:pt>
                <c:pt idx="61">
                  <c:v>43870.507727000004</c:v>
                </c:pt>
                <c:pt idx="62">
                  <c:v>36114.087073000002</c:v>
                </c:pt>
                <c:pt idx="63">
                  <c:v>34139.733334999997</c:v>
                </c:pt>
                <c:pt idx="64">
                  <c:v>30412.791376000001</c:v>
                </c:pt>
                <c:pt idx="65">
                  <c:v>28201.398228000002</c:v>
                </c:pt>
                <c:pt idx="66">
                  <c:v>24617.422364999999</c:v>
                </c:pt>
                <c:pt idx="67">
                  <c:v>22861.839721</c:v>
                </c:pt>
                <c:pt idx="68">
                  <c:v>21039.976450999999</c:v>
                </c:pt>
                <c:pt idx="69">
                  <c:v>18595.980000000003</c:v>
                </c:pt>
              </c:numCache>
            </c:numRef>
          </c:val>
          <c:smooth val="0"/>
          <c:extLst>
            <c:ext xmlns:c16="http://schemas.microsoft.com/office/drawing/2014/chart" uri="{C3380CC4-5D6E-409C-BE32-E72D297353CC}">
              <c16:uniqueId val="{00000014-2410-42E8-875A-296840E656C1}"/>
            </c:ext>
          </c:extLst>
        </c:ser>
        <c:ser>
          <c:idx val="25"/>
          <c:order val="25"/>
          <c:tx>
            <c:strRef>
              <c:f>'Interest Revenue Amounts'!$AB$2:$AB$4</c:f>
              <c:strCache>
                <c:ptCount val="1"/>
                <c:pt idx="0">
                  <c:v>202405 - PRIME</c:v>
                </c:pt>
              </c:strCache>
            </c:strRef>
          </c:tx>
          <c:spPr>
            <a:ln w="28575" cap="rnd">
              <a:solidFill>
                <a:schemeClr val="accent2">
                  <a:lumMod val="60000"/>
                  <a:lumOff val="4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Amounts'!$AB$5:$AB$75</c:f>
              <c:numCache>
                <c:formatCode>General</c:formatCode>
                <c:ptCount val="70"/>
                <c:pt idx="53">
                  <c:v>0</c:v>
                </c:pt>
                <c:pt idx="54">
                  <c:v>85.11</c:v>
                </c:pt>
                <c:pt idx="55">
                  <c:v>86.78</c:v>
                </c:pt>
                <c:pt idx="56">
                  <c:v>85.31</c:v>
                </c:pt>
                <c:pt idx="57">
                  <c:v>81.12</c:v>
                </c:pt>
                <c:pt idx="58">
                  <c:v>82.28</c:v>
                </c:pt>
                <c:pt idx="59">
                  <c:v>86.27</c:v>
                </c:pt>
                <c:pt idx="60">
                  <c:v>58.24</c:v>
                </c:pt>
                <c:pt idx="61">
                  <c:v>57.45</c:v>
                </c:pt>
                <c:pt idx="62">
                  <c:v>51.18</c:v>
                </c:pt>
                <c:pt idx="63">
                  <c:v>55.78</c:v>
                </c:pt>
                <c:pt idx="64">
                  <c:v>53.19</c:v>
                </c:pt>
                <c:pt idx="65">
                  <c:v>54.11</c:v>
                </c:pt>
                <c:pt idx="66">
                  <c:v>51.55</c:v>
                </c:pt>
                <c:pt idx="67">
                  <c:v>52.41</c:v>
                </c:pt>
                <c:pt idx="68">
                  <c:v>51.55</c:v>
                </c:pt>
                <c:pt idx="69">
                  <c:v>49.05</c:v>
                </c:pt>
              </c:numCache>
            </c:numRef>
          </c:val>
          <c:smooth val="0"/>
          <c:extLst>
            <c:ext xmlns:c16="http://schemas.microsoft.com/office/drawing/2014/chart" uri="{C3380CC4-5D6E-409C-BE32-E72D297353CC}">
              <c16:uniqueId val="{00000015-2410-42E8-875A-296840E656C1}"/>
            </c:ext>
          </c:extLst>
        </c:ser>
        <c:ser>
          <c:idx val="26"/>
          <c:order val="26"/>
          <c:tx>
            <c:strRef>
              <c:f>'Interest Revenue Amounts'!$AC$2:$AC$4</c:f>
              <c:strCache>
                <c:ptCount val="1"/>
                <c:pt idx="0">
                  <c:v>202406 - NON PRIME</c:v>
                </c:pt>
              </c:strCache>
            </c:strRef>
          </c:tx>
          <c:spPr>
            <a:ln w="28575" cap="rnd">
              <a:solidFill>
                <a:schemeClr val="accent3">
                  <a:lumMod val="60000"/>
                  <a:lumOff val="4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Amounts'!$AC$5:$AC$75</c:f>
              <c:numCache>
                <c:formatCode>General</c:formatCode>
                <c:ptCount val="70"/>
                <c:pt idx="54">
                  <c:v>172120.009265</c:v>
                </c:pt>
                <c:pt idx="55">
                  <c:v>386393.17666999996</c:v>
                </c:pt>
                <c:pt idx="56">
                  <c:v>364108.28323</c:v>
                </c:pt>
                <c:pt idx="57">
                  <c:v>327222.08834800002</c:v>
                </c:pt>
                <c:pt idx="58">
                  <c:v>307408.45725999994</c:v>
                </c:pt>
                <c:pt idx="59">
                  <c:v>273982.57078299997</c:v>
                </c:pt>
                <c:pt idx="60">
                  <c:v>258264.956454</c:v>
                </c:pt>
                <c:pt idx="61">
                  <c:v>217707.50105200001</c:v>
                </c:pt>
                <c:pt idx="62">
                  <c:v>163315.59679000001</c:v>
                </c:pt>
                <c:pt idx="63">
                  <c:v>151042.35721200003</c:v>
                </c:pt>
                <c:pt idx="64">
                  <c:v>126200.20252399999</c:v>
                </c:pt>
                <c:pt idx="65">
                  <c:v>112395.916036</c:v>
                </c:pt>
                <c:pt idx="66">
                  <c:v>93163.433517999991</c:v>
                </c:pt>
                <c:pt idx="67">
                  <c:v>83731.368729000009</c:v>
                </c:pt>
                <c:pt idx="68">
                  <c:v>71353.226125000001</c:v>
                </c:pt>
                <c:pt idx="69">
                  <c:v>62304.287528999994</c:v>
                </c:pt>
              </c:numCache>
            </c:numRef>
          </c:val>
          <c:smooth val="0"/>
          <c:extLst>
            <c:ext xmlns:c16="http://schemas.microsoft.com/office/drawing/2014/chart" uri="{C3380CC4-5D6E-409C-BE32-E72D297353CC}">
              <c16:uniqueId val="{00000016-2410-42E8-875A-296840E656C1}"/>
            </c:ext>
          </c:extLst>
        </c:ser>
        <c:ser>
          <c:idx val="27"/>
          <c:order val="27"/>
          <c:tx>
            <c:strRef>
              <c:f>'Interest Revenue Amounts'!$AD$2:$AD$4</c:f>
              <c:strCache>
                <c:ptCount val="1"/>
                <c:pt idx="0">
                  <c:v>202406 - NRP-L</c:v>
                </c:pt>
              </c:strCache>
            </c:strRef>
          </c:tx>
          <c:spPr>
            <a:ln w="28575" cap="rnd">
              <a:solidFill>
                <a:schemeClr val="accent4">
                  <a:lumMod val="60000"/>
                  <a:lumOff val="4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Amounts'!$AD$5:$AD$75</c:f>
              <c:numCache>
                <c:formatCode>General</c:formatCode>
                <c:ptCount val="70"/>
                <c:pt idx="54">
                  <c:v>4016.4539989999998</c:v>
                </c:pt>
                <c:pt idx="55">
                  <c:v>7032.72</c:v>
                </c:pt>
                <c:pt idx="56">
                  <c:v>6974.1</c:v>
                </c:pt>
                <c:pt idx="57">
                  <c:v>6397.46</c:v>
                </c:pt>
                <c:pt idx="58">
                  <c:v>6453.61</c:v>
                </c:pt>
                <c:pt idx="59">
                  <c:v>5970.01</c:v>
                </c:pt>
                <c:pt idx="60">
                  <c:v>6059.04</c:v>
                </c:pt>
                <c:pt idx="61">
                  <c:v>5304.67</c:v>
                </c:pt>
                <c:pt idx="62">
                  <c:v>4661.93</c:v>
                </c:pt>
                <c:pt idx="63">
                  <c:v>4971.7299999999996</c:v>
                </c:pt>
                <c:pt idx="64">
                  <c:v>4645.16</c:v>
                </c:pt>
                <c:pt idx="65">
                  <c:v>4701.6899999999996</c:v>
                </c:pt>
                <c:pt idx="66">
                  <c:v>4597.92</c:v>
                </c:pt>
                <c:pt idx="67">
                  <c:v>4307.76</c:v>
                </c:pt>
                <c:pt idx="68">
                  <c:v>4219.32</c:v>
                </c:pt>
                <c:pt idx="69">
                  <c:v>3918.8300000000004</c:v>
                </c:pt>
              </c:numCache>
            </c:numRef>
          </c:val>
          <c:smooth val="0"/>
          <c:extLst>
            <c:ext xmlns:c16="http://schemas.microsoft.com/office/drawing/2014/chart" uri="{C3380CC4-5D6E-409C-BE32-E72D297353CC}">
              <c16:uniqueId val="{00000017-2410-42E8-875A-296840E656C1}"/>
            </c:ext>
          </c:extLst>
        </c:ser>
        <c:ser>
          <c:idx val="28"/>
          <c:order val="28"/>
          <c:tx>
            <c:strRef>
              <c:f>'Interest Revenue Amounts'!$AE$2:$AE$4</c:f>
              <c:strCache>
                <c:ptCount val="1"/>
                <c:pt idx="0">
                  <c:v>202406 - NRP-M</c:v>
                </c:pt>
              </c:strCache>
            </c:strRef>
          </c:tx>
          <c:spPr>
            <a:ln w="28575" cap="rnd">
              <a:solidFill>
                <a:schemeClr val="accent5">
                  <a:lumMod val="60000"/>
                  <a:lumOff val="4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Amounts'!$AE$5:$AE$75</c:f>
              <c:numCache>
                <c:formatCode>General</c:formatCode>
                <c:ptCount val="70"/>
                <c:pt idx="54">
                  <c:v>45863.930999000004</c:v>
                </c:pt>
                <c:pt idx="55">
                  <c:v>91032.406000000003</c:v>
                </c:pt>
                <c:pt idx="56">
                  <c:v>89294.672581999999</c:v>
                </c:pt>
                <c:pt idx="57">
                  <c:v>83752.23316399999</c:v>
                </c:pt>
                <c:pt idx="58">
                  <c:v>84042.753873000009</c:v>
                </c:pt>
                <c:pt idx="59">
                  <c:v>79348.689999999988</c:v>
                </c:pt>
                <c:pt idx="60">
                  <c:v>78345.040000000008</c:v>
                </c:pt>
                <c:pt idx="61">
                  <c:v>73094.500969999994</c:v>
                </c:pt>
                <c:pt idx="62">
                  <c:v>61128.574261000002</c:v>
                </c:pt>
                <c:pt idx="63">
                  <c:v>63272.995213999988</c:v>
                </c:pt>
                <c:pt idx="64">
                  <c:v>56290.553871999997</c:v>
                </c:pt>
                <c:pt idx="65">
                  <c:v>55848.930173999994</c:v>
                </c:pt>
                <c:pt idx="66">
                  <c:v>48434.532511999998</c:v>
                </c:pt>
                <c:pt idx="67">
                  <c:v>46776.611664999997</c:v>
                </c:pt>
                <c:pt idx="68">
                  <c:v>43670.343548000004</c:v>
                </c:pt>
                <c:pt idx="69">
                  <c:v>39935.26</c:v>
                </c:pt>
              </c:numCache>
            </c:numRef>
          </c:val>
          <c:smooth val="0"/>
          <c:extLst>
            <c:ext xmlns:c16="http://schemas.microsoft.com/office/drawing/2014/chart" uri="{C3380CC4-5D6E-409C-BE32-E72D297353CC}">
              <c16:uniqueId val="{00000018-2410-42E8-875A-296840E656C1}"/>
            </c:ext>
          </c:extLst>
        </c:ser>
        <c:ser>
          <c:idx val="29"/>
          <c:order val="29"/>
          <c:tx>
            <c:strRef>
              <c:f>'Interest Revenue Amounts'!$AF$2:$AF$4</c:f>
              <c:strCache>
                <c:ptCount val="1"/>
                <c:pt idx="0">
                  <c:v>202406 - NRP-S</c:v>
                </c:pt>
              </c:strCache>
            </c:strRef>
          </c:tx>
          <c:spPr>
            <a:ln w="28575" cap="rnd">
              <a:solidFill>
                <a:schemeClr val="accent6">
                  <a:lumMod val="60000"/>
                  <a:lumOff val="4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Amounts'!$AF$5:$AF$75</c:f>
              <c:numCache>
                <c:formatCode>General</c:formatCode>
                <c:ptCount val="70"/>
                <c:pt idx="54">
                  <c:v>43234.304651999999</c:v>
                </c:pt>
                <c:pt idx="55">
                  <c:v>85321.343997999997</c:v>
                </c:pt>
                <c:pt idx="56">
                  <c:v>81346.076451999994</c:v>
                </c:pt>
                <c:pt idx="57">
                  <c:v>75133.291936000009</c:v>
                </c:pt>
                <c:pt idx="58">
                  <c:v>73735.774878000011</c:v>
                </c:pt>
                <c:pt idx="59">
                  <c:v>67073.47</c:v>
                </c:pt>
                <c:pt idx="60">
                  <c:v>65710.116129000002</c:v>
                </c:pt>
                <c:pt idx="61">
                  <c:v>58080.295158999994</c:v>
                </c:pt>
                <c:pt idx="62">
                  <c:v>44933.219169999997</c:v>
                </c:pt>
                <c:pt idx="63">
                  <c:v>44728.21385</c:v>
                </c:pt>
                <c:pt idx="64">
                  <c:v>38139.499552000001</c:v>
                </c:pt>
                <c:pt idx="65">
                  <c:v>35282.200717999993</c:v>
                </c:pt>
                <c:pt idx="66">
                  <c:v>30558.374276000002</c:v>
                </c:pt>
                <c:pt idx="67">
                  <c:v>28424.638620999998</c:v>
                </c:pt>
                <c:pt idx="68">
                  <c:v>25701.579676999998</c:v>
                </c:pt>
                <c:pt idx="69">
                  <c:v>22438.469999999998</c:v>
                </c:pt>
              </c:numCache>
            </c:numRef>
          </c:val>
          <c:smooth val="0"/>
          <c:extLst>
            <c:ext xmlns:c16="http://schemas.microsoft.com/office/drawing/2014/chart" uri="{C3380CC4-5D6E-409C-BE32-E72D297353CC}">
              <c16:uniqueId val="{00000019-2410-42E8-875A-296840E656C1}"/>
            </c:ext>
          </c:extLst>
        </c:ser>
        <c:ser>
          <c:idx val="30"/>
          <c:order val="30"/>
          <c:tx>
            <c:strRef>
              <c:f>'Interest Revenue Amounts'!$AG$2:$AG$4</c:f>
              <c:strCache>
                <c:ptCount val="1"/>
                <c:pt idx="0">
                  <c:v>202407 - NON PRIME</c:v>
                </c:pt>
              </c:strCache>
            </c:strRef>
          </c:tx>
          <c:spPr>
            <a:ln w="28575" cap="rnd">
              <a:solidFill>
                <a:schemeClr val="accent1">
                  <a:lumMod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Amounts'!$AG$5:$AG$75</c:f>
              <c:numCache>
                <c:formatCode>General</c:formatCode>
                <c:ptCount val="70"/>
                <c:pt idx="55">
                  <c:v>215395.18163499999</c:v>
                </c:pt>
                <c:pt idx="56">
                  <c:v>398571.86322699999</c:v>
                </c:pt>
                <c:pt idx="57">
                  <c:v>363132.46360099997</c:v>
                </c:pt>
                <c:pt idx="58">
                  <c:v>344291.07828599995</c:v>
                </c:pt>
                <c:pt idx="59">
                  <c:v>303721.89011600002</c:v>
                </c:pt>
                <c:pt idx="60">
                  <c:v>286636.48564799997</c:v>
                </c:pt>
                <c:pt idx="61">
                  <c:v>261525.52009399998</c:v>
                </c:pt>
                <c:pt idx="62">
                  <c:v>203615.63566599999</c:v>
                </c:pt>
                <c:pt idx="63">
                  <c:v>177484.420201</c:v>
                </c:pt>
                <c:pt idx="64">
                  <c:v>147345.51464099999</c:v>
                </c:pt>
                <c:pt idx="65">
                  <c:v>130953.23327300001</c:v>
                </c:pt>
                <c:pt idx="66">
                  <c:v>108298.21826199999</c:v>
                </c:pt>
                <c:pt idx="67">
                  <c:v>96500.47817100001</c:v>
                </c:pt>
                <c:pt idx="68">
                  <c:v>81629.252896000005</c:v>
                </c:pt>
                <c:pt idx="69">
                  <c:v>69905.467181999993</c:v>
                </c:pt>
              </c:numCache>
            </c:numRef>
          </c:val>
          <c:smooth val="0"/>
          <c:extLst>
            <c:ext xmlns:c16="http://schemas.microsoft.com/office/drawing/2014/chart" uri="{C3380CC4-5D6E-409C-BE32-E72D297353CC}">
              <c16:uniqueId val="{0000001A-2410-42E8-875A-296840E656C1}"/>
            </c:ext>
          </c:extLst>
        </c:ser>
        <c:ser>
          <c:idx val="31"/>
          <c:order val="31"/>
          <c:tx>
            <c:strRef>
              <c:f>'Interest Revenue Amounts'!$AH$2:$AH$4</c:f>
              <c:strCache>
                <c:ptCount val="1"/>
                <c:pt idx="0">
                  <c:v>202407 - NRP-L</c:v>
                </c:pt>
              </c:strCache>
            </c:strRef>
          </c:tx>
          <c:spPr>
            <a:ln w="28575" cap="rnd">
              <a:solidFill>
                <a:schemeClr val="accent2">
                  <a:lumMod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Amounts'!$AH$5:$AH$75</c:f>
              <c:numCache>
                <c:formatCode>General</c:formatCode>
                <c:ptCount val="70"/>
                <c:pt idx="55">
                  <c:v>6432.4941950000002</c:v>
                </c:pt>
                <c:pt idx="56">
                  <c:v>11982.63</c:v>
                </c:pt>
                <c:pt idx="57">
                  <c:v>11243.69</c:v>
                </c:pt>
                <c:pt idx="58">
                  <c:v>10855.67</c:v>
                </c:pt>
                <c:pt idx="59">
                  <c:v>10259.14</c:v>
                </c:pt>
                <c:pt idx="60">
                  <c:v>10565.984516</c:v>
                </c:pt>
                <c:pt idx="61">
                  <c:v>9948.5383870000005</c:v>
                </c:pt>
                <c:pt idx="62">
                  <c:v>8360.27</c:v>
                </c:pt>
                <c:pt idx="63">
                  <c:v>9121.25</c:v>
                </c:pt>
                <c:pt idx="64">
                  <c:v>8698.83</c:v>
                </c:pt>
                <c:pt idx="65">
                  <c:v>8855.2900000000009</c:v>
                </c:pt>
                <c:pt idx="66">
                  <c:v>8024.32</c:v>
                </c:pt>
                <c:pt idx="67">
                  <c:v>7739.52</c:v>
                </c:pt>
                <c:pt idx="68">
                  <c:v>7750.4</c:v>
                </c:pt>
                <c:pt idx="69">
                  <c:v>6853.7777420000002</c:v>
                </c:pt>
              </c:numCache>
            </c:numRef>
          </c:val>
          <c:smooth val="0"/>
          <c:extLst>
            <c:ext xmlns:c16="http://schemas.microsoft.com/office/drawing/2014/chart" uri="{C3380CC4-5D6E-409C-BE32-E72D297353CC}">
              <c16:uniqueId val="{0000001B-2410-42E8-875A-296840E656C1}"/>
            </c:ext>
          </c:extLst>
        </c:ser>
        <c:ser>
          <c:idx val="32"/>
          <c:order val="32"/>
          <c:tx>
            <c:strRef>
              <c:f>'Interest Revenue Amounts'!$AI$2:$AI$4</c:f>
              <c:strCache>
                <c:ptCount val="1"/>
                <c:pt idx="0">
                  <c:v>202407 - NRP-M</c:v>
                </c:pt>
              </c:strCache>
            </c:strRef>
          </c:tx>
          <c:spPr>
            <a:ln w="28575" cap="rnd">
              <a:solidFill>
                <a:schemeClr val="accent3">
                  <a:lumMod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Amounts'!$AI$5:$AI$75</c:f>
              <c:numCache>
                <c:formatCode>General</c:formatCode>
                <c:ptCount val="70"/>
                <c:pt idx="55">
                  <c:v>60939.841610999996</c:v>
                </c:pt>
                <c:pt idx="56">
                  <c:v>130130.75645299999</c:v>
                </c:pt>
                <c:pt idx="57">
                  <c:v>126189.91</c:v>
                </c:pt>
                <c:pt idx="58">
                  <c:v>126614.486129</c:v>
                </c:pt>
                <c:pt idx="59">
                  <c:v>118896.16599599998</c:v>
                </c:pt>
                <c:pt idx="60">
                  <c:v>118835.46419399999</c:v>
                </c:pt>
                <c:pt idx="61">
                  <c:v>114630.03323500001</c:v>
                </c:pt>
                <c:pt idx="62">
                  <c:v>99014.460709999985</c:v>
                </c:pt>
                <c:pt idx="63">
                  <c:v>98125.430079000012</c:v>
                </c:pt>
                <c:pt idx="64">
                  <c:v>90139.928549999997</c:v>
                </c:pt>
                <c:pt idx="65">
                  <c:v>86769.370002000011</c:v>
                </c:pt>
                <c:pt idx="66">
                  <c:v>78770.331301999991</c:v>
                </c:pt>
                <c:pt idx="67">
                  <c:v>76384.331667000006</c:v>
                </c:pt>
                <c:pt idx="68">
                  <c:v>73120.293869999994</c:v>
                </c:pt>
                <c:pt idx="69">
                  <c:v>67235.381935999991</c:v>
                </c:pt>
              </c:numCache>
            </c:numRef>
          </c:val>
          <c:smooth val="0"/>
          <c:extLst>
            <c:ext xmlns:c16="http://schemas.microsoft.com/office/drawing/2014/chart" uri="{C3380CC4-5D6E-409C-BE32-E72D297353CC}">
              <c16:uniqueId val="{0000001C-2410-42E8-875A-296840E656C1}"/>
            </c:ext>
          </c:extLst>
        </c:ser>
        <c:ser>
          <c:idx val="33"/>
          <c:order val="33"/>
          <c:tx>
            <c:strRef>
              <c:f>'Interest Revenue Amounts'!$AJ$2:$AJ$4</c:f>
              <c:strCache>
                <c:ptCount val="1"/>
                <c:pt idx="0">
                  <c:v>202407 - NRP-S</c:v>
                </c:pt>
              </c:strCache>
            </c:strRef>
          </c:tx>
          <c:spPr>
            <a:ln w="28575" cap="rnd">
              <a:solidFill>
                <a:schemeClr val="accent4">
                  <a:lumMod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Amounts'!$AJ$5:$AJ$75</c:f>
              <c:numCache>
                <c:formatCode>General</c:formatCode>
                <c:ptCount val="70"/>
                <c:pt idx="55">
                  <c:v>40548.583218</c:v>
                </c:pt>
                <c:pt idx="56">
                  <c:v>78811.072257000007</c:v>
                </c:pt>
                <c:pt idx="57">
                  <c:v>74055.796331999998</c:v>
                </c:pt>
                <c:pt idx="58">
                  <c:v>72363.302333</c:v>
                </c:pt>
                <c:pt idx="59">
                  <c:v>66902.179030999992</c:v>
                </c:pt>
                <c:pt idx="60">
                  <c:v>65306.103330999991</c:v>
                </c:pt>
                <c:pt idx="61">
                  <c:v>61918.105483000007</c:v>
                </c:pt>
                <c:pt idx="62">
                  <c:v>49444.538039000006</c:v>
                </c:pt>
                <c:pt idx="63">
                  <c:v>44884.477955000009</c:v>
                </c:pt>
                <c:pt idx="64">
                  <c:v>38393.962215999993</c:v>
                </c:pt>
                <c:pt idx="65">
                  <c:v>35324.443478000001</c:v>
                </c:pt>
                <c:pt idx="66">
                  <c:v>32004.778706999998</c:v>
                </c:pt>
                <c:pt idx="67">
                  <c:v>28641.378997999996</c:v>
                </c:pt>
                <c:pt idx="68">
                  <c:v>25787.924193999996</c:v>
                </c:pt>
                <c:pt idx="69">
                  <c:v>22759.644496000004</c:v>
                </c:pt>
              </c:numCache>
            </c:numRef>
          </c:val>
          <c:smooth val="0"/>
          <c:extLst>
            <c:ext xmlns:c16="http://schemas.microsoft.com/office/drawing/2014/chart" uri="{C3380CC4-5D6E-409C-BE32-E72D297353CC}">
              <c16:uniqueId val="{0000001D-2410-42E8-875A-296840E656C1}"/>
            </c:ext>
          </c:extLst>
        </c:ser>
        <c:ser>
          <c:idx val="34"/>
          <c:order val="34"/>
          <c:tx>
            <c:strRef>
              <c:f>'Interest Revenue Amounts'!$AK$2:$AK$4</c:f>
              <c:strCache>
                <c:ptCount val="1"/>
                <c:pt idx="0">
                  <c:v>202407 - PRIME</c:v>
                </c:pt>
              </c:strCache>
            </c:strRef>
          </c:tx>
          <c:spPr>
            <a:ln w="28575" cap="rnd">
              <a:solidFill>
                <a:schemeClr val="accent5">
                  <a:lumMod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Amounts'!$AK$5:$AK$75</c:f>
              <c:numCache>
                <c:formatCode>General</c:formatCode>
                <c:ptCount val="70"/>
                <c:pt idx="55">
                  <c:v>25.5</c:v>
                </c:pt>
                <c:pt idx="56">
                  <c:v>55.69</c:v>
                </c:pt>
                <c:pt idx="57">
                  <c:v>52.35</c:v>
                </c:pt>
                <c:pt idx="58">
                  <c:v>52.42</c:v>
                </c:pt>
                <c:pt idx="59">
                  <c:v>49.16</c:v>
                </c:pt>
                <c:pt idx="60">
                  <c:v>49.1</c:v>
                </c:pt>
                <c:pt idx="61">
                  <c:v>47.41</c:v>
                </c:pt>
                <c:pt idx="62">
                  <c:v>41.37</c:v>
                </c:pt>
                <c:pt idx="63">
                  <c:v>43.97</c:v>
                </c:pt>
                <c:pt idx="64">
                  <c:v>40.880000000000003</c:v>
                </c:pt>
                <c:pt idx="65">
                  <c:v>40.450000000000003</c:v>
                </c:pt>
                <c:pt idx="66">
                  <c:v>37.46</c:v>
                </c:pt>
                <c:pt idx="67">
                  <c:v>36.869999999999997</c:v>
                </c:pt>
                <c:pt idx="68">
                  <c:v>35.06</c:v>
                </c:pt>
                <c:pt idx="69">
                  <c:v>32.18</c:v>
                </c:pt>
              </c:numCache>
            </c:numRef>
          </c:val>
          <c:smooth val="0"/>
          <c:extLst>
            <c:ext xmlns:c16="http://schemas.microsoft.com/office/drawing/2014/chart" uri="{C3380CC4-5D6E-409C-BE32-E72D297353CC}">
              <c16:uniqueId val="{0000001E-2410-42E8-875A-296840E656C1}"/>
            </c:ext>
          </c:extLst>
        </c:ser>
        <c:ser>
          <c:idx val="35"/>
          <c:order val="35"/>
          <c:tx>
            <c:strRef>
              <c:f>'Interest Revenue Amounts'!$AL$2:$AL$4</c:f>
              <c:strCache>
                <c:ptCount val="1"/>
                <c:pt idx="0">
                  <c:v>202408 - NON PRIME</c:v>
                </c:pt>
              </c:strCache>
            </c:strRef>
          </c:tx>
          <c:spPr>
            <a:ln w="28575" cap="rnd">
              <a:solidFill>
                <a:schemeClr val="accent6">
                  <a:lumMod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Amounts'!$AL$5:$AL$75</c:f>
              <c:numCache>
                <c:formatCode>General</c:formatCode>
                <c:ptCount val="70"/>
                <c:pt idx="56">
                  <c:v>184036.65389400002</c:v>
                </c:pt>
                <c:pt idx="57">
                  <c:v>399351.07991500007</c:v>
                </c:pt>
                <c:pt idx="58">
                  <c:v>376141.38799100008</c:v>
                </c:pt>
                <c:pt idx="59">
                  <c:v>339678.78949199995</c:v>
                </c:pt>
                <c:pt idx="60">
                  <c:v>317998.78670900001</c:v>
                </c:pt>
                <c:pt idx="61">
                  <c:v>293701.06471599994</c:v>
                </c:pt>
                <c:pt idx="62">
                  <c:v>242634.18143000003</c:v>
                </c:pt>
                <c:pt idx="63">
                  <c:v>222115.95550000004</c:v>
                </c:pt>
                <c:pt idx="64">
                  <c:v>172171.86801199996</c:v>
                </c:pt>
                <c:pt idx="65">
                  <c:v>148466.16714100001</c:v>
                </c:pt>
                <c:pt idx="66">
                  <c:v>122397.67140899997</c:v>
                </c:pt>
                <c:pt idx="67">
                  <c:v>107703.142542</c:v>
                </c:pt>
                <c:pt idx="68">
                  <c:v>89307.16483899999</c:v>
                </c:pt>
                <c:pt idx="69">
                  <c:v>73848.947174000001</c:v>
                </c:pt>
              </c:numCache>
            </c:numRef>
          </c:val>
          <c:smooth val="0"/>
          <c:extLst>
            <c:ext xmlns:c16="http://schemas.microsoft.com/office/drawing/2014/chart" uri="{C3380CC4-5D6E-409C-BE32-E72D297353CC}">
              <c16:uniqueId val="{0000001F-2410-42E8-875A-296840E656C1}"/>
            </c:ext>
          </c:extLst>
        </c:ser>
        <c:ser>
          <c:idx val="36"/>
          <c:order val="36"/>
          <c:tx>
            <c:strRef>
              <c:f>'Interest Revenue Amounts'!$AM$2:$AM$4</c:f>
              <c:strCache>
                <c:ptCount val="1"/>
                <c:pt idx="0">
                  <c:v>202408 - NRP-L</c:v>
                </c:pt>
              </c:strCache>
            </c:strRef>
          </c:tx>
          <c:spPr>
            <a:ln w="28575" cap="rnd">
              <a:solidFill>
                <a:schemeClr val="accent1">
                  <a:lumMod val="70000"/>
                  <a:lumOff val="3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Amounts'!$AM$5:$AM$75</c:f>
              <c:numCache>
                <c:formatCode>General</c:formatCode>
                <c:ptCount val="70"/>
                <c:pt idx="56">
                  <c:v>5999.0325789999997</c:v>
                </c:pt>
                <c:pt idx="57">
                  <c:v>13622.55</c:v>
                </c:pt>
                <c:pt idx="58">
                  <c:v>13288.470000000001</c:v>
                </c:pt>
                <c:pt idx="59">
                  <c:v>12663.499032</c:v>
                </c:pt>
                <c:pt idx="60">
                  <c:v>12801.38</c:v>
                </c:pt>
                <c:pt idx="61">
                  <c:v>11895.03</c:v>
                </c:pt>
                <c:pt idx="62">
                  <c:v>10445.77</c:v>
                </c:pt>
                <c:pt idx="63">
                  <c:v>11402.99</c:v>
                </c:pt>
                <c:pt idx="64">
                  <c:v>10788.47</c:v>
                </c:pt>
                <c:pt idx="65">
                  <c:v>10037.6</c:v>
                </c:pt>
                <c:pt idx="66">
                  <c:v>9576.66</c:v>
                </c:pt>
                <c:pt idx="67">
                  <c:v>9828.7000000000007</c:v>
                </c:pt>
                <c:pt idx="68">
                  <c:v>9433.58</c:v>
                </c:pt>
                <c:pt idx="69">
                  <c:v>9161.98</c:v>
                </c:pt>
              </c:numCache>
            </c:numRef>
          </c:val>
          <c:smooth val="0"/>
          <c:extLst>
            <c:ext xmlns:c16="http://schemas.microsoft.com/office/drawing/2014/chart" uri="{C3380CC4-5D6E-409C-BE32-E72D297353CC}">
              <c16:uniqueId val="{00000020-2410-42E8-875A-296840E656C1}"/>
            </c:ext>
          </c:extLst>
        </c:ser>
        <c:ser>
          <c:idx val="37"/>
          <c:order val="37"/>
          <c:tx>
            <c:strRef>
              <c:f>'Interest Revenue Amounts'!$AN$2:$AN$4</c:f>
              <c:strCache>
                <c:ptCount val="1"/>
                <c:pt idx="0">
                  <c:v>202408 - NRP-M</c:v>
                </c:pt>
              </c:strCache>
            </c:strRef>
          </c:tx>
          <c:spPr>
            <a:ln w="28575" cap="rnd">
              <a:solidFill>
                <a:schemeClr val="accent2">
                  <a:lumMod val="70000"/>
                  <a:lumOff val="3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Amounts'!$AN$5:$AN$75</c:f>
              <c:numCache>
                <c:formatCode>General</c:formatCode>
                <c:ptCount val="70"/>
                <c:pt idx="56">
                  <c:v>39309.050969000004</c:v>
                </c:pt>
                <c:pt idx="57">
                  <c:v>91547.203516000009</c:v>
                </c:pt>
                <c:pt idx="58">
                  <c:v>90654.349999999991</c:v>
                </c:pt>
                <c:pt idx="59">
                  <c:v>85249.970323000001</c:v>
                </c:pt>
                <c:pt idx="60">
                  <c:v>85441.23000000001</c:v>
                </c:pt>
                <c:pt idx="61">
                  <c:v>83360.41</c:v>
                </c:pt>
                <c:pt idx="62">
                  <c:v>73178.355484999993</c:v>
                </c:pt>
                <c:pt idx="63">
                  <c:v>75057.442159999991</c:v>
                </c:pt>
                <c:pt idx="64">
                  <c:v>66365.624194999997</c:v>
                </c:pt>
                <c:pt idx="65">
                  <c:v>64068.121428000006</c:v>
                </c:pt>
                <c:pt idx="66">
                  <c:v>57740.740126999997</c:v>
                </c:pt>
                <c:pt idx="67">
                  <c:v>56200.867354000009</c:v>
                </c:pt>
                <c:pt idx="68">
                  <c:v>53367.905806000002</c:v>
                </c:pt>
                <c:pt idx="69">
                  <c:v>48454.510321000002</c:v>
                </c:pt>
              </c:numCache>
            </c:numRef>
          </c:val>
          <c:smooth val="0"/>
          <c:extLst>
            <c:ext xmlns:c16="http://schemas.microsoft.com/office/drawing/2014/chart" uri="{C3380CC4-5D6E-409C-BE32-E72D297353CC}">
              <c16:uniqueId val="{00000021-2410-42E8-875A-296840E656C1}"/>
            </c:ext>
          </c:extLst>
        </c:ser>
        <c:ser>
          <c:idx val="38"/>
          <c:order val="38"/>
          <c:tx>
            <c:strRef>
              <c:f>'Interest Revenue Amounts'!$AO$2:$AO$4</c:f>
              <c:strCache>
                <c:ptCount val="1"/>
                <c:pt idx="0">
                  <c:v>202408 - NRP-S</c:v>
                </c:pt>
              </c:strCache>
            </c:strRef>
          </c:tx>
          <c:spPr>
            <a:ln w="28575" cap="rnd">
              <a:solidFill>
                <a:schemeClr val="accent3">
                  <a:lumMod val="70000"/>
                  <a:lumOff val="3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Amounts'!$AO$5:$AO$75</c:f>
              <c:numCache>
                <c:formatCode>General</c:formatCode>
                <c:ptCount val="70"/>
                <c:pt idx="56">
                  <c:v>31327.741937000003</c:v>
                </c:pt>
                <c:pt idx="57">
                  <c:v>72445.491867999997</c:v>
                </c:pt>
                <c:pt idx="58">
                  <c:v>70414.896512999985</c:v>
                </c:pt>
                <c:pt idx="59">
                  <c:v>65048.159999999996</c:v>
                </c:pt>
                <c:pt idx="60">
                  <c:v>63703.633732000002</c:v>
                </c:pt>
                <c:pt idx="61">
                  <c:v>59696.360987</c:v>
                </c:pt>
                <c:pt idx="62">
                  <c:v>50883.285222000006</c:v>
                </c:pt>
                <c:pt idx="63">
                  <c:v>50202.622136999998</c:v>
                </c:pt>
                <c:pt idx="64">
                  <c:v>41890.042319</c:v>
                </c:pt>
                <c:pt idx="65">
                  <c:v>38054.053160000003</c:v>
                </c:pt>
                <c:pt idx="66">
                  <c:v>33299.806824000007</c:v>
                </c:pt>
                <c:pt idx="67">
                  <c:v>31936.821000000004</c:v>
                </c:pt>
                <c:pt idx="68">
                  <c:v>28467.874517000004</c:v>
                </c:pt>
                <c:pt idx="69">
                  <c:v>25596.620650000001</c:v>
                </c:pt>
              </c:numCache>
            </c:numRef>
          </c:val>
          <c:smooth val="0"/>
          <c:extLst>
            <c:ext xmlns:c16="http://schemas.microsoft.com/office/drawing/2014/chart" uri="{C3380CC4-5D6E-409C-BE32-E72D297353CC}">
              <c16:uniqueId val="{00000022-2410-42E8-875A-296840E656C1}"/>
            </c:ext>
          </c:extLst>
        </c:ser>
        <c:ser>
          <c:idx val="39"/>
          <c:order val="39"/>
          <c:tx>
            <c:strRef>
              <c:f>'Interest Revenue Amounts'!$AP$2:$AP$4</c:f>
              <c:strCache>
                <c:ptCount val="1"/>
                <c:pt idx="0">
                  <c:v>202409 - NON PRIME</c:v>
                </c:pt>
              </c:strCache>
            </c:strRef>
          </c:tx>
          <c:spPr>
            <a:ln w="28575" cap="rnd">
              <a:solidFill>
                <a:schemeClr val="accent4">
                  <a:lumMod val="70000"/>
                  <a:lumOff val="3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Amounts'!$AP$5:$AP$75</c:f>
              <c:numCache>
                <c:formatCode>General</c:formatCode>
                <c:ptCount val="70"/>
                <c:pt idx="57">
                  <c:v>167921.59631400002</c:v>
                </c:pt>
                <c:pt idx="58">
                  <c:v>367844.05800899997</c:v>
                </c:pt>
                <c:pt idx="59">
                  <c:v>333515.46296099998</c:v>
                </c:pt>
                <c:pt idx="60">
                  <c:v>318033.98095900001</c:v>
                </c:pt>
                <c:pt idx="61">
                  <c:v>290823.36160400003</c:v>
                </c:pt>
                <c:pt idx="62">
                  <c:v>240716.78917000003</c:v>
                </c:pt>
                <c:pt idx="63">
                  <c:v>239824.11796599999</c:v>
                </c:pt>
                <c:pt idx="64">
                  <c:v>192396.931812</c:v>
                </c:pt>
                <c:pt idx="65">
                  <c:v>156966.36186</c:v>
                </c:pt>
                <c:pt idx="66">
                  <c:v>126040.04468399999</c:v>
                </c:pt>
                <c:pt idx="67">
                  <c:v>110991.09618099997</c:v>
                </c:pt>
                <c:pt idx="68">
                  <c:v>92495.075161999994</c:v>
                </c:pt>
                <c:pt idx="69">
                  <c:v>77917.213210999995</c:v>
                </c:pt>
              </c:numCache>
            </c:numRef>
          </c:val>
          <c:smooth val="0"/>
          <c:extLst>
            <c:ext xmlns:c16="http://schemas.microsoft.com/office/drawing/2014/chart" uri="{C3380CC4-5D6E-409C-BE32-E72D297353CC}">
              <c16:uniqueId val="{00000023-2410-42E8-875A-296840E656C1}"/>
            </c:ext>
          </c:extLst>
        </c:ser>
        <c:ser>
          <c:idx val="40"/>
          <c:order val="40"/>
          <c:tx>
            <c:strRef>
              <c:f>'Interest Revenue Amounts'!$AQ$2:$AQ$4</c:f>
              <c:strCache>
                <c:ptCount val="1"/>
                <c:pt idx="0">
                  <c:v>202409 - NRP-L</c:v>
                </c:pt>
              </c:strCache>
            </c:strRef>
          </c:tx>
          <c:spPr>
            <a:ln w="28575" cap="rnd">
              <a:solidFill>
                <a:schemeClr val="accent5">
                  <a:lumMod val="70000"/>
                  <a:lumOff val="3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Amounts'!$AQ$5:$AQ$75</c:f>
              <c:numCache>
                <c:formatCode>General</c:formatCode>
                <c:ptCount val="70"/>
                <c:pt idx="57">
                  <c:v>6783.2213330000004</c:v>
                </c:pt>
                <c:pt idx="58">
                  <c:v>14963.628000000001</c:v>
                </c:pt>
                <c:pt idx="59">
                  <c:v>13436.3</c:v>
                </c:pt>
                <c:pt idx="60">
                  <c:v>13582.63</c:v>
                </c:pt>
                <c:pt idx="61">
                  <c:v>13007.11</c:v>
                </c:pt>
                <c:pt idx="62">
                  <c:v>11008.829999999998</c:v>
                </c:pt>
                <c:pt idx="63">
                  <c:v>11930.16</c:v>
                </c:pt>
                <c:pt idx="64">
                  <c:v>11190.72</c:v>
                </c:pt>
                <c:pt idx="65">
                  <c:v>11040.87</c:v>
                </c:pt>
                <c:pt idx="66">
                  <c:v>10515.169999999998</c:v>
                </c:pt>
                <c:pt idx="67">
                  <c:v>10704.58</c:v>
                </c:pt>
                <c:pt idx="68">
                  <c:v>10358.160000000002</c:v>
                </c:pt>
                <c:pt idx="69">
                  <c:v>9764.5</c:v>
                </c:pt>
              </c:numCache>
            </c:numRef>
          </c:val>
          <c:smooth val="0"/>
          <c:extLst>
            <c:ext xmlns:c16="http://schemas.microsoft.com/office/drawing/2014/chart" uri="{C3380CC4-5D6E-409C-BE32-E72D297353CC}">
              <c16:uniqueId val="{00000024-2410-42E8-875A-296840E656C1}"/>
            </c:ext>
          </c:extLst>
        </c:ser>
        <c:ser>
          <c:idx val="41"/>
          <c:order val="41"/>
          <c:tx>
            <c:strRef>
              <c:f>'Interest Revenue Amounts'!$AR$2:$AR$4</c:f>
              <c:strCache>
                <c:ptCount val="1"/>
                <c:pt idx="0">
                  <c:v>202409 - NRP-M</c:v>
                </c:pt>
              </c:strCache>
            </c:strRef>
          </c:tx>
          <c:spPr>
            <a:ln w="28575" cap="rnd">
              <a:solidFill>
                <a:schemeClr val="accent6">
                  <a:lumMod val="70000"/>
                  <a:lumOff val="3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Amounts'!$AR$5:$AR$75</c:f>
              <c:numCache>
                <c:formatCode>General</c:formatCode>
                <c:ptCount val="70"/>
                <c:pt idx="57">
                  <c:v>37210.821005999998</c:v>
                </c:pt>
                <c:pt idx="58">
                  <c:v>93220.32</c:v>
                </c:pt>
                <c:pt idx="59">
                  <c:v>88488.118334999992</c:v>
                </c:pt>
                <c:pt idx="60">
                  <c:v>89336.085999999981</c:v>
                </c:pt>
                <c:pt idx="61">
                  <c:v>86554.34</c:v>
                </c:pt>
                <c:pt idx="62">
                  <c:v>75450.912902999989</c:v>
                </c:pt>
                <c:pt idx="63">
                  <c:v>79544.731935999996</c:v>
                </c:pt>
                <c:pt idx="64">
                  <c:v>73115.822052000003</c:v>
                </c:pt>
                <c:pt idx="65">
                  <c:v>68561.75080200001</c:v>
                </c:pt>
                <c:pt idx="66">
                  <c:v>61806.023291000005</c:v>
                </c:pt>
                <c:pt idx="67">
                  <c:v>59873.577440999987</c:v>
                </c:pt>
                <c:pt idx="68">
                  <c:v>55388.878709000011</c:v>
                </c:pt>
                <c:pt idx="69">
                  <c:v>50300.846665000012</c:v>
                </c:pt>
              </c:numCache>
            </c:numRef>
          </c:val>
          <c:smooth val="0"/>
          <c:extLst>
            <c:ext xmlns:c16="http://schemas.microsoft.com/office/drawing/2014/chart" uri="{C3380CC4-5D6E-409C-BE32-E72D297353CC}">
              <c16:uniqueId val="{00000025-2410-42E8-875A-296840E656C1}"/>
            </c:ext>
          </c:extLst>
        </c:ser>
        <c:ser>
          <c:idx val="42"/>
          <c:order val="42"/>
          <c:tx>
            <c:strRef>
              <c:f>'Interest Revenue Amounts'!$AS$2:$AS$4</c:f>
              <c:strCache>
                <c:ptCount val="1"/>
                <c:pt idx="0">
                  <c:v>202409 - NRP-S</c:v>
                </c:pt>
              </c:strCache>
            </c:strRef>
          </c:tx>
          <c:spPr>
            <a:ln w="28575" cap="rnd">
              <a:solidFill>
                <a:schemeClr val="accent1">
                  <a:lumMod val="7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Amounts'!$AS$5:$AS$75</c:f>
              <c:numCache>
                <c:formatCode>General</c:formatCode>
                <c:ptCount val="70"/>
                <c:pt idx="57">
                  <c:v>31306.561333999998</c:v>
                </c:pt>
                <c:pt idx="58">
                  <c:v>67053.850664999991</c:v>
                </c:pt>
                <c:pt idx="59">
                  <c:v>61732.763223999988</c:v>
                </c:pt>
                <c:pt idx="60">
                  <c:v>61212.530361000012</c:v>
                </c:pt>
                <c:pt idx="61">
                  <c:v>57887.981931999995</c:v>
                </c:pt>
                <c:pt idx="62">
                  <c:v>49755.317258000003</c:v>
                </c:pt>
                <c:pt idx="63">
                  <c:v>51070.630368999991</c:v>
                </c:pt>
                <c:pt idx="64">
                  <c:v>42946.04434</c:v>
                </c:pt>
                <c:pt idx="65">
                  <c:v>36812.318897999998</c:v>
                </c:pt>
                <c:pt idx="66">
                  <c:v>31194.460244000002</c:v>
                </c:pt>
                <c:pt idx="67">
                  <c:v>29216.877761</c:v>
                </c:pt>
                <c:pt idx="68">
                  <c:v>26583.311938999999</c:v>
                </c:pt>
                <c:pt idx="69">
                  <c:v>23828.786313999997</c:v>
                </c:pt>
              </c:numCache>
            </c:numRef>
          </c:val>
          <c:smooth val="0"/>
          <c:extLst>
            <c:ext xmlns:c16="http://schemas.microsoft.com/office/drawing/2014/chart" uri="{C3380CC4-5D6E-409C-BE32-E72D297353CC}">
              <c16:uniqueId val="{00000026-2410-42E8-875A-296840E656C1}"/>
            </c:ext>
          </c:extLst>
        </c:ser>
        <c:ser>
          <c:idx val="43"/>
          <c:order val="43"/>
          <c:tx>
            <c:strRef>
              <c:f>'Interest Revenue Amounts'!$AT$2:$AT$4</c:f>
              <c:strCache>
                <c:ptCount val="1"/>
                <c:pt idx="0">
                  <c:v>202409 - PRIME</c:v>
                </c:pt>
              </c:strCache>
            </c:strRef>
          </c:tx>
          <c:spPr>
            <a:ln w="28575" cap="rnd">
              <a:solidFill>
                <a:schemeClr val="accent2">
                  <a:lumMod val="7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Amounts'!$AT$5:$AT$75</c:f>
              <c:numCache>
                <c:formatCode>General</c:formatCode>
                <c:ptCount val="70"/>
                <c:pt idx="57">
                  <c:v>13.52</c:v>
                </c:pt>
                <c:pt idx="58">
                  <c:v>159.68</c:v>
                </c:pt>
                <c:pt idx="59">
                  <c:v>150.27000000000001</c:v>
                </c:pt>
                <c:pt idx="60">
                  <c:v>150.77000000000001</c:v>
                </c:pt>
                <c:pt idx="61">
                  <c:v>146.32</c:v>
                </c:pt>
                <c:pt idx="62">
                  <c:v>128.33000000000001</c:v>
                </c:pt>
                <c:pt idx="63">
                  <c:v>137.22999999999999</c:v>
                </c:pt>
                <c:pt idx="64">
                  <c:v>128.37</c:v>
                </c:pt>
                <c:pt idx="65">
                  <c:v>127.92</c:v>
                </c:pt>
                <c:pt idx="66">
                  <c:v>119.34</c:v>
                </c:pt>
                <c:pt idx="67">
                  <c:v>118.46000000000001</c:v>
                </c:pt>
                <c:pt idx="68">
                  <c:v>113.69</c:v>
                </c:pt>
                <c:pt idx="69">
                  <c:v>105.42</c:v>
                </c:pt>
              </c:numCache>
            </c:numRef>
          </c:val>
          <c:smooth val="0"/>
          <c:extLst>
            <c:ext xmlns:c16="http://schemas.microsoft.com/office/drawing/2014/chart" uri="{C3380CC4-5D6E-409C-BE32-E72D297353CC}">
              <c16:uniqueId val="{00000027-2410-42E8-875A-296840E656C1}"/>
            </c:ext>
          </c:extLst>
        </c:ser>
        <c:ser>
          <c:idx val="44"/>
          <c:order val="44"/>
          <c:tx>
            <c:strRef>
              <c:f>'Interest Revenue Amounts'!$AU$2:$AU$4</c:f>
              <c:strCache>
                <c:ptCount val="1"/>
                <c:pt idx="0">
                  <c:v>202410 - NON PRIME</c:v>
                </c:pt>
              </c:strCache>
            </c:strRef>
          </c:tx>
          <c:spPr>
            <a:ln w="28575" cap="rnd">
              <a:solidFill>
                <a:schemeClr val="accent3">
                  <a:lumMod val="7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Amounts'!$AU$5:$AU$75</c:f>
              <c:numCache>
                <c:formatCode>General</c:formatCode>
                <c:ptCount val="70"/>
                <c:pt idx="58">
                  <c:v>205681.549038</c:v>
                </c:pt>
                <c:pt idx="59">
                  <c:v>405623.64386900002</c:v>
                </c:pt>
                <c:pt idx="60">
                  <c:v>387090.86823399999</c:v>
                </c:pt>
                <c:pt idx="61">
                  <c:v>357694.09015299997</c:v>
                </c:pt>
                <c:pt idx="62">
                  <c:v>298166.04123700008</c:v>
                </c:pt>
                <c:pt idx="63">
                  <c:v>294907.47260799998</c:v>
                </c:pt>
                <c:pt idx="64">
                  <c:v>257227.919115</c:v>
                </c:pt>
                <c:pt idx="65">
                  <c:v>216542.81160799999</c:v>
                </c:pt>
                <c:pt idx="66">
                  <c:v>173117.56478199994</c:v>
                </c:pt>
                <c:pt idx="67">
                  <c:v>149264.97227600001</c:v>
                </c:pt>
                <c:pt idx="68">
                  <c:v>122723.525801</c:v>
                </c:pt>
                <c:pt idx="69">
                  <c:v>100514.00441000001</c:v>
                </c:pt>
              </c:numCache>
            </c:numRef>
          </c:val>
          <c:smooth val="0"/>
          <c:extLst>
            <c:ext xmlns:c16="http://schemas.microsoft.com/office/drawing/2014/chart" uri="{C3380CC4-5D6E-409C-BE32-E72D297353CC}">
              <c16:uniqueId val="{00000028-2410-42E8-875A-296840E656C1}"/>
            </c:ext>
          </c:extLst>
        </c:ser>
        <c:ser>
          <c:idx val="45"/>
          <c:order val="45"/>
          <c:tx>
            <c:strRef>
              <c:f>'Interest Revenue Amounts'!$AV$2:$AV$4</c:f>
              <c:strCache>
                <c:ptCount val="1"/>
                <c:pt idx="0">
                  <c:v>202410 - NRP-L</c:v>
                </c:pt>
              </c:strCache>
            </c:strRef>
          </c:tx>
          <c:spPr>
            <a:ln w="28575" cap="rnd">
              <a:solidFill>
                <a:schemeClr val="accent4">
                  <a:lumMod val="7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Amounts'!$AV$5:$AV$75</c:f>
              <c:numCache>
                <c:formatCode>General</c:formatCode>
                <c:ptCount val="70"/>
                <c:pt idx="58">
                  <c:v>5093.1458059999995</c:v>
                </c:pt>
                <c:pt idx="59">
                  <c:v>10630.236999000001</c:v>
                </c:pt>
                <c:pt idx="60">
                  <c:v>10731.431665</c:v>
                </c:pt>
                <c:pt idx="61">
                  <c:v>10194.32</c:v>
                </c:pt>
                <c:pt idx="62">
                  <c:v>8911.65</c:v>
                </c:pt>
                <c:pt idx="63">
                  <c:v>9260.630000000001</c:v>
                </c:pt>
                <c:pt idx="64">
                  <c:v>8866.2887119999996</c:v>
                </c:pt>
                <c:pt idx="65">
                  <c:v>8675.0999999999985</c:v>
                </c:pt>
                <c:pt idx="66">
                  <c:v>8546.2999999999993</c:v>
                </c:pt>
                <c:pt idx="67">
                  <c:v>8378.2199999999993</c:v>
                </c:pt>
                <c:pt idx="68">
                  <c:v>7892.15</c:v>
                </c:pt>
                <c:pt idx="69">
                  <c:v>7253.74</c:v>
                </c:pt>
              </c:numCache>
            </c:numRef>
          </c:val>
          <c:smooth val="0"/>
          <c:extLst>
            <c:ext xmlns:c16="http://schemas.microsoft.com/office/drawing/2014/chart" uri="{C3380CC4-5D6E-409C-BE32-E72D297353CC}">
              <c16:uniqueId val="{00000029-2410-42E8-875A-296840E656C1}"/>
            </c:ext>
          </c:extLst>
        </c:ser>
        <c:ser>
          <c:idx val="46"/>
          <c:order val="46"/>
          <c:tx>
            <c:strRef>
              <c:f>'Interest Revenue Amounts'!$AW$2:$AW$4</c:f>
              <c:strCache>
                <c:ptCount val="1"/>
                <c:pt idx="0">
                  <c:v>202410 - NRP-M</c:v>
                </c:pt>
              </c:strCache>
            </c:strRef>
          </c:tx>
          <c:spPr>
            <a:ln w="28575" cap="rnd">
              <a:solidFill>
                <a:schemeClr val="accent5">
                  <a:lumMod val="7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Amounts'!$AW$5:$AW$75</c:f>
              <c:numCache>
                <c:formatCode>General</c:formatCode>
                <c:ptCount val="70"/>
                <c:pt idx="58">
                  <c:v>49295.990646000006</c:v>
                </c:pt>
                <c:pt idx="59">
                  <c:v>85518.34561199999</c:v>
                </c:pt>
                <c:pt idx="60">
                  <c:v>84889.56</c:v>
                </c:pt>
                <c:pt idx="61">
                  <c:v>83113.746135999987</c:v>
                </c:pt>
                <c:pt idx="62">
                  <c:v>72016.514941000001</c:v>
                </c:pt>
                <c:pt idx="63">
                  <c:v>76386.331834000011</c:v>
                </c:pt>
                <c:pt idx="64">
                  <c:v>70563.042096000005</c:v>
                </c:pt>
                <c:pt idx="65">
                  <c:v>65080.328441999991</c:v>
                </c:pt>
                <c:pt idx="66">
                  <c:v>58756.134659000003</c:v>
                </c:pt>
                <c:pt idx="67">
                  <c:v>55606.811665000008</c:v>
                </c:pt>
                <c:pt idx="68">
                  <c:v>52002.229999999989</c:v>
                </c:pt>
                <c:pt idx="69">
                  <c:v>47892.16066400001</c:v>
                </c:pt>
              </c:numCache>
            </c:numRef>
          </c:val>
          <c:smooth val="0"/>
          <c:extLst>
            <c:ext xmlns:c16="http://schemas.microsoft.com/office/drawing/2014/chart" uri="{C3380CC4-5D6E-409C-BE32-E72D297353CC}">
              <c16:uniqueId val="{0000002A-2410-42E8-875A-296840E656C1}"/>
            </c:ext>
          </c:extLst>
        </c:ser>
        <c:ser>
          <c:idx val="47"/>
          <c:order val="47"/>
          <c:tx>
            <c:strRef>
              <c:f>'Interest Revenue Amounts'!$AX$2:$AX$4</c:f>
              <c:strCache>
                <c:ptCount val="1"/>
                <c:pt idx="0">
                  <c:v>202410 - NRP-S</c:v>
                </c:pt>
              </c:strCache>
            </c:strRef>
          </c:tx>
          <c:spPr>
            <a:ln w="28575" cap="rnd">
              <a:solidFill>
                <a:schemeClr val="accent6">
                  <a:lumMod val="7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Amounts'!$AX$5:$AX$75</c:f>
              <c:numCache>
                <c:formatCode>General</c:formatCode>
                <c:ptCount val="70"/>
                <c:pt idx="58">
                  <c:v>33451.306124999996</c:v>
                </c:pt>
                <c:pt idx="59">
                  <c:v>61703.756688000009</c:v>
                </c:pt>
                <c:pt idx="60">
                  <c:v>60446.536000999993</c:v>
                </c:pt>
                <c:pt idx="61">
                  <c:v>57279.707096999999</c:v>
                </c:pt>
                <c:pt idx="62">
                  <c:v>48351.034068000001</c:v>
                </c:pt>
                <c:pt idx="63">
                  <c:v>51070.203731000009</c:v>
                </c:pt>
                <c:pt idx="64">
                  <c:v>46228.644773</c:v>
                </c:pt>
                <c:pt idx="65">
                  <c:v>40672.894281999994</c:v>
                </c:pt>
                <c:pt idx="66">
                  <c:v>32619.463026999998</c:v>
                </c:pt>
                <c:pt idx="67">
                  <c:v>28865.059666000001</c:v>
                </c:pt>
                <c:pt idx="68">
                  <c:v>25704.341286000003</c:v>
                </c:pt>
                <c:pt idx="69">
                  <c:v>22553.990773999998</c:v>
                </c:pt>
              </c:numCache>
            </c:numRef>
          </c:val>
          <c:smooth val="0"/>
          <c:extLst>
            <c:ext xmlns:c16="http://schemas.microsoft.com/office/drawing/2014/chart" uri="{C3380CC4-5D6E-409C-BE32-E72D297353CC}">
              <c16:uniqueId val="{0000002B-2410-42E8-875A-296840E656C1}"/>
            </c:ext>
          </c:extLst>
        </c:ser>
        <c:ser>
          <c:idx val="48"/>
          <c:order val="48"/>
          <c:tx>
            <c:strRef>
              <c:f>'Interest Revenue Amounts'!$AY$2:$AY$4</c:f>
              <c:strCache>
                <c:ptCount val="1"/>
                <c:pt idx="0">
                  <c:v>202411 - NON PRIME</c:v>
                </c:pt>
              </c:strCache>
            </c:strRef>
          </c:tx>
          <c:spPr>
            <a:ln w="28575" cap="rnd">
              <a:solidFill>
                <a:schemeClr val="accent1">
                  <a:lumMod val="50000"/>
                  <a:lumOff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Amounts'!$AY$5:$AY$75</c:f>
              <c:numCache>
                <c:formatCode>General</c:formatCode>
                <c:ptCount val="70"/>
                <c:pt idx="59">
                  <c:v>198341.50730299996</c:v>
                </c:pt>
                <c:pt idx="60">
                  <c:v>399654.07824900001</c:v>
                </c:pt>
                <c:pt idx="61">
                  <c:v>378803.07806200004</c:v>
                </c:pt>
                <c:pt idx="62">
                  <c:v>315148.68764899997</c:v>
                </c:pt>
                <c:pt idx="63">
                  <c:v>306727.60213499999</c:v>
                </c:pt>
                <c:pt idx="64">
                  <c:v>287669.32207400003</c:v>
                </c:pt>
                <c:pt idx="65">
                  <c:v>251134.13926999999</c:v>
                </c:pt>
                <c:pt idx="66">
                  <c:v>210778.15888300003</c:v>
                </c:pt>
                <c:pt idx="67">
                  <c:v>169664.17399999997</c:v>
                </c:pt>
                <c:pt idx="68">
                  <c:v>138481.22097899998</c:v>
                </c:pt>
                <c:pt idx="69">
                  <c:v>114327.333478</c:v>
                </c:pt>
              </c:numCache>
            </c:numRef>
          </c:val>
          <c:smooth val="0"/>
          <c:extLst>
            <c:ext xmlns:c16="http://schemas.microsoft.com/office/drawing/2014/chart" uri="{C3380CC4-5D6E-409C-BE32-E72D297353CC}">
              <c16:uniqueId val="{0000002C-2410-42E8-875A-296840E656C1}"/>
            </c:ext>
          </c:extLst>
        </c:ser>
        <c:ser>
          <c:idx val="49"/>
          <c:order val="49"/>
          <c:tx>
            <c:strRef>
              <c:f>'Interest Revenue Amounts'!$AZ$2:$AZ$4</c:f>
              <c:strCache>
                <c:ptCount val="1"/>
                <c:pt idx="0">
                  <c:v>202411 - NRP-L</c:v>
                </c:pt>
              </c:strCache>
            </c:strRef>
          </c:tx>
          <c:spPr>
            <a:ln w="28575" cap="rnd">
              <a:solidFill>
                <a:schemeClr val="accent2">
                  <a:lumMod val="50000"/>
                  <a:lumOff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Amounts'!$AZ$5:$AZ$75</c:f>
              <c:numCache>
                <c:formatCode>General</c:formatCode>
                <c:ptCount val="70"/>
                <c:pt idx="59">
                  <c:v>4742.4870000000001</c:v>
                </c:pt>
                <c:pt idx="60">
                  <c:v>13598.335999999999</c:v>
                </c:pt>
                <c:pt idx="61">
                  <c:v>13378.16</c:v>
                </c:pt>
                <c:pt idx="62">
                  <c:v>11791.61</c:v>
                </c:pt>
                <c:pt idx="63">
                  <c:v>12045.95</c:v>
                </c:pt>
                <c:pt idx="64">
                  <c:v>11856.51</c:v>
                </c:pt>
                <c:pt idx="65">
                  <c:v>10755.62</c:v>
                </c:pt>
                <c:pt idx="66">
                  <c:v>10503.32</c:v>
                </c:pt>
                <c:pt idx="67">
                  <c:v>10311.52</c:v>
                </c:pt>
                <c:pt idx="68">
                  <c:v>9427.83</c:v>
                </c:pt>
                <c:pt idx="69">
                  <c:v>9067.4100000000017</c:v>
                </c:pt>
              </c:numCache>
            </c:numRef>
          </c:val>
          <c:smooth val="0"/>
          <c:extLst>
            <c:ext xmlns:c16="http://schemas.microsoft.com/office/drawing/2014/chart" uri="{C3380CC4-5D6E-409C-BE32-E72D297353CC}">
              <c16:uniqueId val="{0000002D-2410-42E8-875A-296840E656C1}"/>
            </c:ext>
          </c:extLst>
        </c:ser>
        <c:ser>
          <c:idx val="50"/>
          <c:order val="50"/>
          <c:tx>
            <c:strRef>
              <c:f>'Interest Revenue Amounts'!$BA$2:$BA$4</c:f>
              <c:strCache>
                <c:ptCount val="1"/>
                <c:pt idx="0">
                  <c:v>202411 - NRP-M</c:v>
                </c:pt>
              </c:strCache>
            </c:strRef>
          </c:tx>
          <c:spPr>
            <a:ln w="28575" cap="rnd">
              <a:solidFill>
                <a:schemeClr val="accent3">
                  <a:lumMod val="50000"/>
                  <a:lumOff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Amounts'!$BA$5:$BA$75</c:f>
              <c:numCache>
                <c:formatCode>General</c:formatCode>
                <c:ptCount val="70"/>
                <c:pt idx="59">
                  <c:v>37994.71067</c:v>
                </c:pt>
                <c:pt idx="60">
                  <c:v>90100.153514999984</c:v>
                </c:pt>
                <c:pt idx="61">
                  <c:v>88017.551609000002</c:v>
                </c:pt>
                <c:pt idx="62">
                  <c:v>77756.761609000008</c:v>
                </c:pt>
                <c:pt idx="63">
                  <c:v>81987.786576999992</c:v>
                </c:pt>
                <c:pt idx="64">
                  <c:v>80813.299259000007</c:v>
                </c:pt>
                <c:pt idx="65">
                  <c:v>75673.93075900001</c:v>
                </c:pt>
                <c:pt idx="66">
                  <c:v>71619.42536600001</c:v>
                </c:pt>
                <c:pt idx="67">
                  <c:v>66224.683204999994</c:v>
                </c:pt>
                <c:pt idx="68">
                  <c:v>60767.149357999988</c:v>
                </c:pt>
                <c:pt idx="69">
                  <c:v>55512.535000000003</c:v>
                </c:pt>
              </c:numCache>
            </c:numRef>
          </c:val>
          <c:smooth val="0"/>
          <c:extLst>
            <c:ext xmlns:c16="http://schemas.microsoft.com/office/drawing/2014/chart" uri="{C3380CC4-5D6E-409C-BE32-E72D297353CC}">
              <c16:uniqueId val="{0000002E-2410-42E8-875A-296840E656C1}"/>
            </c:ext>
          </c:extLst>
        </c:ser>
        <c:ser>
          <c:idx val="51"/>
          <c:order val="51"/>
          <c:tx>
            <c:strRef>
              <c:f>'Interest Revenue Amounts'!$BB$2:$BB$4</c:f>
              <c:strCache>
                <c:ptCount val="1"/>
                <c:pt idx="0">
                  <c:v>202411 - NRP-S</c:v>
                </c:pt>
              </c:strCache>
            </c:strRef>
          </c:tx>
          <c:spPr>
            <a:ln w="28575" cap="rnd">
              <a:solidFill>
                <a:schemeClr val="accent4">
                  <a:lumMod val="50000"/>
                  <a:lumOff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Amounts'!$BB$5:$BB$75</c:f>
              <c:numCache>
                <c:formatCode>General</c:formatCode>
                <c:ptCount val="70"/>
                <c:pt idx="59">
                  <c:v>28077.716335000001</c:v>
                </c:pt>
                <c:pt idx="60">
                  <c:v>61398.980676000006</c:v>
                </c:pt>
                <c:pt idx="61">
                  <c:v>59420.913871000004</c:v>
                </c:pt>
                <c:pt idx="62">
                  <c:v>50879.216947000008</c:v>
                </c:pt>
                <c:pt idx="63">
                  <c:v>50966.760558000002</c:v>
                </c:pt>
                <c:pt idx="64">
                  <c:v>48774.314378000003</c:v>
                </c:pt>
                <c:pt idx="65">
                  <c:v>44543.538693000002</c:v>
                </c:pt>
                <c:pt idx="66">
                  <c:v>40690.682094999996</c:v>
                </c:pt>
                <c:pt idx="67">
                  <c:v>35014.870247999999</c:v>
                </c:pt>
                <c:pt idx="68">
                  <c:v>29959.785160999996</c:v>
                </c:pt>
                <c:pt idx="69">
                  <c:v>26470.376374999996</c:v>
                </c:pt>
              </c:numCache>
            </c:numRef>
          </c:val>
          <c:smooth val="0"/>
          <c:extLst>
            <c:ext xmlns:c16="http://schemas.microsoft.com/office/drawing/2014/chart" uri="{C3380CC4-5D6E-409C-BE32-E72D297353CC}">
              <c16:uniqueId val="{0000002F-2410-42E8-875A-296840E656C1}"/>
            </c:ext>
          </c:extLst>
        </c:ser>
        <c:ser>
          <c:idx val="52"/>
          <c:order val="52"/>
          <c:tx>
            <c:strRef>
              <c:f>'Interest Revenue Amounts'!$BC$2:$BC$4</c:f>
              <c:strCache>
                <c:ptCount val="1"/>
                <c:pt idx="0">
                  <c:v>202412 - NON PRIME</c:v>
                </c:pt>
              </c:strCache>
            </c:strRef>
          </c:tx>
          <c:spPr>
            <a:ln w="28575" cap="rnd">
              <a:solidFill>
                <a:schemeClr val="accent5">
                  <a:lumMod val="50000"/>
                  <a:lumOff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Amounts'!$BC$5:$BC$75</c:f>
              <c:numCache>
                <c:formatCode>General</c:formatCode>
                <c:ptCount val="70"/>
                <c:pt idx="60">
                  <c:v>204583.850026</c:v>
                </c:pt>
                <c:pt idx="61">
                  <c:v>389044.56724400003</c:v>
                </c:pt>
                <c:pt idx="62">
                  <c:v>334567.28251799999</c:v>
                </c:pt>
                <c:pt idx="63">
                  <c:v>325571.86920299998</c:v>
                </c:pt>
                <c:pt idx="64">
                  <c:v>311374.42515099997</c:v>
                </c:pt>
                <c:pt idx="65">
                  <c:v>271430.01697699999</c:v>
                </c:pt>
                <c:pt idx="66">
                  <c:v>247964.99287300007</c:v>
                </c:pt>
                <c:pt idx="67">
                  <c:v>207708.76098500003</c:v>
                </c:pt>
                <c:pt idx="68">
                  <c:v>159103.183219</c:v>
                </c:pt>
                <c:pt idx="69">
                  <c:v>128811.108624</c:v>
                </c:pt>
              </c:numCache>
            </c:numRef>
          </c:val>
          <c:smooth val="0"/>
          <c:extLst>
            <c:ext xmlns:c16="http://schemas.microsoft.com/office/drawing/2014/chart" uri="{C3380CC4-5D6E-409C-BE32-E72D297353CC}">
              <c16:uniqueId val="{00000030-2410-42E8-875A-296840E656C1}"/>
            </c:ext>
          </c:extLst>
        </c:ser>
        <c:ser>
          <c:idx val="53"/>
          <c:order val="53"/>
          <c:tx>
            <c:strRef>
              <c:f>'Interest Revenue Amounts'!$BD$2:$BD$4</c:f>
              <c:strCache>
                <c:ptCount val="1"/>
                <c:pt idx="0">
                  <c:v>202412 - NRP-L</c:v>
                </c:pt>
              </c:strCache>
            </c:strRef>
          </c:tx>
          <c:spPr>
            <a:ln w="28575" cap="rnd">
              <a:solidFill>
                <a:schemeClr val="accent6">
                  <a:lumMod val="50000"/>
                  <a:lumOff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Amounts'!$BD$5:$BD$75</c:f>
              <c:numCache>
                <c:formatCode>General</c:formatCode>
                <c:ptCount val="70"/>
                <c:pt idx="60">
                  <c:v>936.73</c:v>
                </c:pt>
                <c:pt idx="61">
                  <c:v>1364.92</c:v>
                </c:pt>
                <c:pt idx="62">
                  <c:v>1219.29</c:v>
                </c:pt>
                <c:pt idx="63">
                  <c:v>1319.93</c:v>
                </c:pt>
                <c:pt idx="64">
                  <c:v>1280.5500000000002</c:v>
                </c:pt>
                <c:pt idx="65">
                  <c:v>1256.9099999999999</c:v>
                </c:pt>
                <c:pt idx="66">
                  <c:v>1175.2</c:v>
                </c:pt>
                <c:pt idx="67">
                  <c:v>1254.9099999999999</c:v>
                </c:pt>
                <c:pt idx="68">
                  <c:v>1085.4299999999998</c:v>
                </c:pt>
                <c:pt idx="69">
                  <c:v>875.6</c:v>
                </c:pt>
              </c:numCache>
            </c:numRef>
          </c:val>
          <c:smooth val="0"/>
          <c:extLst>
            <c:ext xmlns:c16="http://schemas.microsoft.com/office/drawing/2014/chart" uri="{C3380CC4-5D6E-409C-BE32-E72D297353CC}">
              <c16:uniqueId val="{00000031-2410-42E8-875A-296840E656C1}"/>
            </c:ext>
          </c:extLst>
        </c:ser>
        <c:ser>
          <c:idx val="54"/>
          <c:order val="54"/>
          <c:tx>
            <c:strRef>
              <c:f>'Interest Revenue Amounts'!$BE$2:$BE$4</c:f>
              <c:strCache>
                <c:ptCount val="1"/>
                <c:pt idx="0">
                  <c:v>202412 - NRP-M</c:v>
                </c:pt>
              </c:strCache>
            </c:strRef>
          </c:tx>
          <c:spPr>
            <a:ln w="28575" cap="rnd">
              <a:solidFill>
                <a:schemeClr val="accent1"/>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Amounts'!$BE$5:$BE$75</c:f>
              <c:numCache>
                <c:formatCode>General</c:formatCode>
                <c:ptCount val="70"/>
                <c:pt idx="60">
                  <c:v>38982.966774</c:v>
                </c:pt>
                <c:pt idx="61">
                  <c:v>75496.907099000004</c:v>
                </c:pt>
                <c:pt idx="62">
                  <c:v>66411.929164999994</c:v>
                </c:pt>
                <c:pt idx="63">
                  <c:v>68159.873992000008</c:v>
                </c:pt>
                <c:pt idx="64">
                  <c:v>68183.029693000004</c:v>
                </c:pt>
                <c:pt idx="65">
                  <c:v>62186.463778999991</c:v>
                </c:pt>
                <c:pt idx="66">
                  <c:v>60745.904709999995</c:v>
                </c:pt>
                <c:pt idx="67">
                  <c:v>56199.007417999994</c:v>
                </c:pt>
                <c:pt idx="68">
                  <c:v>50378.757092000007</c:v>
                </c:pt>
                <c:pt idx="69">
                  <c:v>44963.46</c:v>
                </c:pt>
              </c:numCache>
            </c:numRef>
          </c:val>
          <c:smooth val="0"/>
          <c:extLst>
            <c:ext xmlns:c16="http://schemas.microsoft.com/office/drawing/2014/chart" uri="{C3380CC4-5D6E-409C-BE32-E72D297353CC}">
              <c16:uniqueId val="{00000032-2410-42E8-875A-296840E656C1}"/>
            </c:ext>
          </c:extLst>
        </c:ser>
        <c:ser>
          <c:idx val="55"/>
          <c:order val="55"/>
          <c:tx>
            <c:strRef>
              <c:f>'Interest Revenue Amounts'!$BF$2:$BF$4</c:f>
              <c:strCache>
                <c:ptCount val="1"/>
                <c:pt idx="0">
                  <c:v>202412 - NRP-S</c:v>
                </c:pt>
              </c:strCache>
            </c:strRef>
          </c:tx>
          <c:spPr>
            <a:ln w="28575" cap="rnd">
              <a:solidFill>
                <a:schemeClr val="accent2"/>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Amounts'!$BF$5:$BF$75</c:f>
              <c:numCache>
                <c:formatCode>General</c:formatCode>
                <c:ptCount val="70"/>
                <c:pt idx="60">
                  <c:v>36088.287418</c:v>
                </c:pt>
                <c:pt idx="61">
                  <c:v>63360.880967000005</c:v>
                </c:pt>
                <c:pt idx="62">
                  <c:v>55127.003266999993</c:v>
                </c:pt>
                <c:pt idx="63">
                  <c:v>55396.899795999998</c:v>
                </c:pt>
                <c:pt idx="64">
                  <c:v>53895.806454000005</c:v>
                </c:pt>
                <c:pt idx="65">
                  <c:v>49617.657599000006</c:v>
                </c:pt>
                <c:pt idx="66">
                  <c:v>46676.614625999995</c:v>
                </c:pt>
                <c:pt idx="67">
                  <c:v>41393.033914</c:v>
                </c:pt>
                <c:pt idx="68">
                  <c:v>34314.750332000003</c:v>
                </c:pt>
                <c:pt idx="69">
                  <c:v>28881.956636999999</c:v>
                </c:pt>
              </c:numCache>
            </c:numRef>
          </c:val>
          <c:smooth val="0"/>
          <c:extLst>
            <c:ext xmlns:c16="http://schemas.microsoft.com/office/drawing/2014/chart" uri="{C3380CC4-5D6E-409C-BE32-E72D297353CC}">
              <c16:uniqueId val="{00000033-2410-42E8-875A-296840E656C1}"/>
            </c:ext>
          </c:extLst>
        </c:ser>
        <c:ser>
          <c:idx val="56"/>
          <c:order val="56"/>
          <c:tx>
            <c:strRef>
              <c:f>'Interest Revenue Amounts'!$BG$2:$BG$4</c:f>
              <c:strCache>
                <c:ptCount val="1"/>
                <c:pt idx="0">
                  <c:v>202501 - NON PRIME</c:v>
                </c:pt>
              </c:strCache>
            </c:strRef>
          </c:tx>
          <c:spPr>
            <a:ln w="28575" cap="rnd">
              <a:solidFill>
                <a:schemeClr val="accent3"/>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Amounts'!$BG$5:$BG$75</c:f>
              <c:numCache>
                <c:formatCode>General</c:formatCode>
                <c:ptCount val="70"/>
                <c:pt idx="61">
                  <c:v>177927.46212499999</c:v>
                </c:pt>
                <c:pt idx="62">
                  <c:v>343195.78460399999</c:v>
                </c:pt>
                <c:pt idx="63">
                  <c:v>332560.55029500002</c:v>
                </c:pt>
                <c:pt idx="64">
                  <c:v>321378.99856799998</c:v>
                </c:pt>
                <c:pt idx="65">
                  <c:v>280051.71909400006</c:v>
                </c:pt>
                <c:pt idx="66">
                  <c:v>258918.08258800008</c:v>
                </c:pt>
                <c:pt idx="67">
                  <c:v>232928.670469</c:v>
                </c:pt>
                <c:pt idx="68">
                  <c:v>188270.45999500001</c:v>
                </c:pt>
                <c:pt idx="69">
                  <c:v>147301.35186599998</c:v>
                </c:pt>
              </c:numCache>
            </c:numRef>
          </c:val>
          <c:smooth val="0"/>
          <c:extLst>
            <c:ext xmlns:c16="http://schemas.microsoft.com/office/drawing/2014/chart" uri="{C3380CC4-5D6E-409C-BE32-E72D297353CC}">
              <c16:uniqueId val="{00000034-2410-42E8-875A-296840E656C1}"/>
            </c:ext>
          </c:extLst>
        </c:ser>
        <c:ser>
          <c:idx val="57"/>
          <c:order val="57"/>
          <c:tx>
            <c:strRef>
              <c:f>'Interest Revenue Amounts'!$BH$2:$BH$4</c:f>
              <c:strCache>
                <c:ptCount val="1"/>
                <c:pt idx="0">
                  <c:v>202501 - NRP-L</c:v>
                </c:pt>
              </c:strCache>
            </c:strRef>
          </c:tx>
          <c:spPr>
            <a:ln w="28575" cap="rnd">
              <a:solidFill>
                <a:schemeClr val="accent4"/>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Amounts'!$BH$5:$BH$75</c:f>
              <c:numCache>
                <c:formatCode>General</c:formatCode>
                <c:ptCount val="70"/>
                <c:pt idx="61">
                  <c:v>524.27</c:v>
                </c:pt>
                <c:pt idx="62">
                  <c:v>1096.22</c:v>
                </c:pt>
                <c:pt idx="63">
                  <c:v>1086.51</c:v>
                </c:pt>
                <c:pt idx="64">
                  <c:v>1183.05</c:v>
                </c:pt>
                <c:pt idx="65">
                  <c:v>1106.1199999999999</c:v>
                </c:pt>
                <c:pt idx="66">
                  <c:v>1102.22</c:v>
                </c:pt>
                <c:pt idx="67">
                  <c:v>1098.26</c:v>
                </c:pt>
                <c:pt idx="68">
                  <c:v>1082.08</c:v>
                </c:pt>
                <c:pt idx="69">
                  <c:v>1031.69</c:v>
                </c:pt>
              </c:numCache>
            </c:numRef>
          </c:val>
          <c:smooth val="0"/>
          <c:extLst>
            <c:ext xmlns:c16="http://schemas.microsoft.com/office/drawing/2014/chart" uri="{C3380CC4-5D6E-409C-BE32-E72D297353CC}">
              <c16:uniqueId val="{00000035-2410-42E8-875A-296840E656C1}"/>
            </c:ext>
          </c:extLst>
        </c:ser>
        <c:ser>
          <c:idx val="58"/>
          <c:order val="58"/>
          <c:tx>
            <c:strRef>
              <c:f>'Interest Revenue Amounts'!$BI$2:$BI$4</c:f>
              <c:strCache>
                <c:ptCount val="1"/>
                <c:pt idx="0">
                  <c:v>202501 - NRP-M</c:v>
                </c:pt>
              </c:strCache>
            </c:strRef>
          </c:tx>
          <c:spPr>
            <a:ln w="28575" cap="rnd">
              <a:solidFill>
                <a:schemeClr val="accent5"/>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Amounts'!$BI$5:$BI$75</c:f>
              <c:numCache>
                <c:formatCode>General</c:formatCode>
                <c:ptCount val="70"/>
                <c:pt idx="61">
                  <c:v>47999.028566000008</c:v>
                </c:pt>
                <c:pt idx="62">
                  <c:v>111007.423052</c:v>
                </c:pt>
                <c:pt idx="63">
                  <c:v>111907.768237</c:v>
                </c:pt>
                <c:pt idx="64">
                  <c:v>114835.689134</c:v>
                </c:pt>
                <c:pt idx="65">
                  <c:v>106960.566953</c:v>
                </c:pt>
                <c:pt idx="66">
                  <c:v>103956.30334499999</c:v>
                </c:pt>
                <c:pt idx="67">
                  <c:v>99254.749677000014</c:v>
                </c:pt>
                <c:pt idx="68">
                  <c:v>93509.079029000015</c:v>
                </c:pt>
                <c:pt idx="69">
                  <c:v>83041.134515000012</c:v>
                </c:pt>
              </c:numCache>
            </c:numRef>
          </c:val>
          <c:smooth val="0"/>
          <c:extLst>
            <c:ext xmlns:c16="http://schemas.microsoft.com/office/drawing/2014/chart" uri="{C3380CC4-5D6E-409C-BE32-E72D297353CC}">
              <c16:uniqueId val="{00000036-2410-42E8-875A-296840E656C1}"/>
            </c:ext>
          </c:extLst>
        </c:ser>
        <c:ser>
          <c:idx val="59"/>
          <c:order val="59"/>
          <c:tx>
            <c:strRef>
              <c:f>'Interest Revenue Amounts'!$BJ$2:$BJ$4</c:f>
              <c:strCache>
                <c:ptCount val="1"/>
                <c:pt idx="0">
                  <c:v>202501 - NRP-S</c:v>
                </c:pt>
              </c:strCache>
            </c:strRef>
          </c:tx>
          <c:spPr>
            <a:ln w="28575" cap="rnd">
              <a:solidFill>
                <a:schemeClr val="accent6"/>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Amounts'!$BJ$5:$BJ$75</c:f>
              <c:numCache>
                <c:formatCode>General</c:formatCode>
                <c:ptCount val="70"/>
                <c:pt idx="61">
                  <c:v>39070.622139999999</c:v>
                </c:pt>
                <c:pt idx="62">
                  <c:v>81689.778107000006</c:v>
                </c:pt>
                <c:pt idx="63">
                  <c:v>80353.939715</c:v>
                </c:pt>
                <c:pt idx="64">
                  <c:v>79617.13798900001</c:v>
                </c:pt>
                <c:pt idx="65">
                  <c:v>71389.366878000001</c:v>
                </c:pt>
                <c:pt idx="66">
                  <c:v>67745.998843000008</c:v>
                </c:pt>
                <c:pt idx="67">
                  <c:v>63408.692561000003</c:v>
                </c:pt>
                <c:pt idx="68">
                  <c:v>54677.359029999992</c:v>
                </c:pt>
                <c:pt idx="69">
                  <c:v>45540.804399999994</c:v>
                </c:pt>
              </c:numCache>
            </c:numRef>
          </c:val>
          <c:smooth val="0"/>
          <c:extLst>
            <c:ext xmlns:c16="http://schemas.microsoft.com/office/drawing/2014/chart" uri="{C3380CC4-5D6E-409C-BE32-E72D297353CC}">
              <c16:uniqueId val="{00000037-2410-42E8-875A-296840E656C1}"/>
            </c:ext>
          </c:extLst>
        </c:ser>
        <c:ser>
          <c:idx val="60"/>
          <c:order val="60"/>
          <c:tx>
            <c:strRef>
              <c:f>'Interest Revenue Amounts'!$BK$2:$BK$4</c:f>
              <c:strCache>
                <c:ptCount val="1"/>
                <c:pt idx="0">
                  <c:v>202502 - NON PRIME</c:v>
                </c:pt>
              </c:strCache>
            </c:strRef>
          </c:tx>
          <c:spPr>
            <a:ln w="28575" cap="rnd">
              <a:solidFill>
                <a:schemeClr val="accent1">
                  <a:lumMod val="6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Amounts'!$BK$5:$BK$75</c:f>
              <c:numCache>
                <c:formatCode>General</c:formatCode>
                <c:ptCount val="70"/>
                <c:pt idx="62">
                  <c:v>192033.88080500002</c:v>
                </c:pt>
                <c:pt idx="63">
                  <c:v>386175.06861500005</c:v>
                </c:pt>
                <c:pt idx="64">
                  <c:v>398833.17492600001</c:v>
                </c:pt>
                <c:pt idx="65">
                  <c:v>340459.91600100009</c:v>
                </c:pt>
                <c:pt idx="66">
                  <c:v>326897.778635</c:v>
                </c:pt>
                <c:pt idx="67">
                  <c:v>296191.09255899995</c:v>
                </c:pt>
                <c:pt idx="68">
                  <c:v>266536.73957200005</c:v>
                </c:pt>
                <c:pt idx="69">
                  <c:v>218287.46202999997</c:v>
                </c:pt>
              </c:numCache>
            </c:numRef>
          </c:val>
          <c:smooth val="0"/>
          <c:extLst>
            <c:ext xmlns:c16="http://schemas.microsoft.com/office/drawing/2014/chart" uri="{C3380CC4-5D6E-409C-BE32-E72D297353CC}">
              <c16:uniqueId val="{00000038-2410-42E8-875A-296840E656C1}"/>
            </c:ext>
          </c:extLst>
        </c:ser>
        <c:ser>
          <c:idx val="61"/>
          <c:order val="61"/>
          <c:tx>
            <c:strRef>
              <c:f>'Interest Revenue Amounts'!$BL$2:$BL$4</c:f>
              <c:strCache>
                <c:ptCount val="1"/>
                <c:pt idx="0">
                  <c:v>202502 - NRP-L</c:v>
                </c:pt>
              </c:strCache>
            </c:strRef>
          </c:tx>
          <c:spPr>
            <a:ln w="28575" cap="rnd">
              <a:solidFill>
                <a:schemeClr val="accent2">
                  <a:lumMod val="6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Amounts'!$BL$5:$BL$75</c:f>
              <c:numCache>
                <c:formatCode>General</c:formatCode>
                <c:ptCount val="70"/>
                <c:pt idx="62">
                  <c:v>1009.25</c:v>
                </c:pt>
                <c:pt idx="63">
                  <c:v>2101.8000000000002</c:v>
                </c:pt>
                <c:pt idx="64">
                  <c:v>2366.94</c:v>
                </c:pt>
                <c:pt idx="65">
                  <c:v>2064.0100000000002</c:v>
                </c:pt>
                <c:pt idx="66">
                  <c:v>2303.39</c:v>
                </c:pt>
                <c:pt idx="67">
                  <c:v>2178.89</c:v>
                </c:pt>
                <c:pt idx="68">
                  <c:v>2141.98</c:v>
                </c:pt>
                <c:pt idx="69">
                  <c:v>2067.4299999999998</c:v>
                </c:pt>
              </c:numCache>
            </c:numRef>
          </c:val>
          <c:smooth val="0"/>
          <c:extLst>
            <c:ext xmlns:c16="http://schemas.microsoft.com/office/drawing/2014/chart" uri="{C3380CC4-5D6E-409C-BE32-E72D297353CC}">
              <c16:uniqueId val="{00000039-2410-42E8-875A-296840E656C1}"/>
            </c:ext>
          </c:extLst>
        </c:ser>
        <c:ser>
          <c:idx val="62"/>
          <c:order val="62"/>
          <c:tx>
            <c:strRef>
              <c:f>'Interest Revenue Amounts'!$BM$2:$BM$4</c:f>
              <c:strCache>
                <c:ptCount val="1"/>
                <c:pt idx="0">
                  <c:v>202502 - NRP-M</c:v>
                </c:pt>
              </c:strCache>
            </c:strRef>
          </c:tx>
          <c:spPr>
            <a:ln w="28575" cap="rnd">
              <a:solidFill>
                <a:schemeClr val="accent3">
                  <a:lumMod val="6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Amounts'!$BM$5:$BM$75</c:f>
              <c:numCache>
                <c:formatCode>General</c:formatCode>
                <c:ptCount val="70"/>
                <c:pt idx="62">
                  <c:v>53953.741076999999</c:v>
                </c:pt>
                <c:pt idx="63">
                  <c:v>114385.044712</c:v>
                </c:pt>
                <c:pt idx="64">
                  <c:v>122415.44529999999</c:v>
                </c:pt>
                <c:pt idx="65">
                  <c:v>107740.03570899999</c:v>
                </c:pt>
                <c:pt idx="66">
                  <c:v>111411.042547</c:v>
                </c:pt>
                <c:pt idx="67">
                  <c:v>104950.34009100001</c:v>
                </c:pt>
                <c:pt idx="68">
                  <c:v>99917.497285999998</c:v>
                </c:pt>
                <c:pt idx="69">
                  <c:v>90593.646003000002</c:v>
                </c:pt>
              </c:numCache>
            </c:numRef>
          </c:val>
          <c:smooth val="0"/>
          <c:extLst>
            <c:ext xmlns:c16="http://schemas.microsoft.com/office/drawing/2014/chart" uri="{C3380CC4-5D6E-409C-BE32-E72D297353CC}">
              <c16:uniqueId val="{0000003A-2410-42E8-875A-296840E656C1}"/>
            </c:ext>
          </c:extLst>
        </c:ser>
        <c:ser>
          <c:idx val="63"/>
          <c:order val="63"/>
          <c:tx>
            <c:strRef>
              <c:f>'Interest Revenue Amounts'!$BN$2:$BN$4</c:f>
              <c:strCache>
                <c:ptCount val="1"/>
                <c:pt idx="0">
                  <c:v>202502 - NRP-S</c:v>
                </c:pt>
              </c:strCache>
            </c:strRef>
          </c:tx>
          <c:spPr>
            <a:ln w="28575" cap="rnd">
              <a:solidFill>
                <a:schemeClr val="accent4">
                  <a:lumMod val="6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Amounts'!$BN$5:$BN$75</c:f>
              <c:numCache>
                <c:formatCode>General</c:formatCode>
                <c:ptCount val="70"/>
                <c:pt idx="62">
                  <c:v>41284.076065000001</c:v>
                </c:pt>
                <c:pt idx="63">
                  <c:v>81772.623697000003</c:v>
                </c:pt>
                <c:pt idx="64">
                  <c:v>85954.231625999993</c:v>
                </c:pt>
                <c:pt idx="65">
                  <c:v>74618.564625999992</c:v>
                </c:pt>
                <c:pt idx="66">
                  <c:v>74154.628181999986</c:v>
                </c:pt>
                <c:pt idx="67">
                  <c:v>68047.394149</c:v>
                </c:pt>
                <c:pt idx="68">
                  <c:v>62754.026645000005</c:v>
                </c:pt>
                <c:pt idx="69">
                  <c:v>53465.364767000006</c:v>
                </c:pt>
              </c:numCache>
            </c:numRef>
          </c:val>
          <c:smooth val="0"/>
          <c:extLst>
            <c:ext xmlns:c16="http://schemas.microsoft.com/office/drawing/2014/chart" uri="{C3380CC4-5D6E-409C-BE32-E72D297353CC}">
              <c16:uniqueId val="{0000003B-2410-42E8-875A-296840E656C1}"/>
            </c:ext>
          </c:extLst>
        </c:ser>
        <c:ser>
          <c:idx val="64"/>
          <c:order val="64"/>
          <c:tx>
            <c:strRef>
              <c:f>'Interest Revenue Amounts'!$BO$2:$BO$4</c:f>
              <c:strCache>
                <c:ptCount val="1"/>
                <c:pt idx="0">
                  <c:v>202503 - NON PRIME</c:v>
                </c:pt>
              </c:strCache>
            </c:strRef>
          </c:tx>
          <c:spPr>
            <a:ln w="28575" cap="rnd">
              <a:solidFill>
                <a:schemeClr val="accent5">
                  <a:lumMod val="6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Amounts'!$BO$5:$BO$75</c:f>
              <c:numCache>
                <c:formatCode>General</c:formatCode>
                <c:ptCount val="70"/>
                <c:pt idx="63">
                  <c:v>217933.88323499999</c:v>
                </c:pt>
                <c:pt idx="64">
                  <c:v>414744.19907000003</c:v>
                </c:pt>
                <c:pt idx="65">
                  <c:v>385071.67349199997</c:v>
                </c:pt>
                <c:pt idx="66">
                  <c:v>365242.937194</c:v>
                </c:pt>
                <c:pt idx="67">
                  <c:v>341160.70442199998</c:v>
                </c:pt>
                <c:pt idx="68">
                  <c:v>317901.504128</c:v>
                </c:pt>
                <c:pt idx="69">
                  <c:v>285891.36115200003</c:v>
                </c:pt>
              </c:numCache>
            </c:numRef>
          </c:val>
          <c:smooth val="0"/>
          <c:extLst>
            <c:ext xmlns:c16="http://schemas.microsoft.com/office/drawing/2014/chart" uri="{C3380CC4-5D6E-409C-BE32-E72D297353CC}">
              <c16:uniqueId val="{0000003C-2410-42E8-875A-296840E656C1}"/>
            </c:ext>
          </c:extLst>
        </c:ser>
        <c:ser>
          <c:idx val="65"/>
          <c:order val="65"/>
          <c:tx>
            <c:strRef>
              <c:f>'Interest Revenue Amounts'!$BP$2:$BP$4</c:f>
              <c:strCache>
                <c:ptCount val="1"/>
                <c:pt idx="0">
                  <c:v>202503 - NRP-L</c:v>
                </c:pt>
              </c:strCache>
            </c:strRef>
          </c:tx>
          <c:spPr>
            <a:ln w="28575" cap="rnd">
              <a:solidFill>
                <a:schemeClr val="accent6">
                  <a:lumMod val="6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Amounts'!$BP$5:$BP$75</c:f>
              <c:numCache>
                <c:formatCode>General</c:formatCode>
                <c:ptCount val="70"/>
                <c:pt idx="63">
                  <c:v>673.75225799999998</c:v>
                </c:pt>
                <c:pt idx="64">
                  <c:v>1664.08</c:v>
                </c:pt>
                <c:pt idx="65">
                  <c:v>1373.42</c:v>
                </c:pt>
                <c:pt idx="66">
                  <c:v>1643.86</c:v>
                </c:pt>
                <c:pt idx="67">
                  <c:v>1469.07</c:v>
                </c:pt>
                <c:pt idx="68">
                  <c:v>1513.69</c:v>
                </c:pt>
                <c:pt idx="69">
                  <c:v>1445.58</c:v>
                </c:pt>
              </c:numCache>
            </c:numRef>
          </c:val>
          <c:smooth val="0"/>
          <c:extLst>
            <c:ext xmlns:c16="http://schemas.microsoft.com/office/drawing/2014/chart" uri="{C3380CC4-5D6E-409C-BE32-E72D297353CC}">
              <c16:uniqueId val="{0000003D-2410-42E8-875A-296840E656C1}"/>
            </c:ext>
          </c:extLst>
        </c:ser>
        <c:ser>
          <c:idx val="66"/>
          <c:order val="66"/>
          <c:tx>
            <c:strRef>
              <c:f>'Interest Revenue Amounts'!$BQ$2:$BQ$4</c:f>
              <c:strCache>
                <c:ptCount val="1"/>
                <c:pt idx="0">
                  <c:v>202503 - NRP-M</c:v>
                </c:pt>
              </c:strCache>
            </c:strRef>
          </c:tx>
          <c:spPr>
            <a:ln w="28575" cap="rnd">
              <a:solidFill>
                <a:schemeClr val="accent1">
                  <a:lumMod val="80000"/>
                  <a:lumOff val="2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Amounts'!$BQ$5:$BQ$75</c:f>
              <c:numCache>
                <c:formatCode>General</c:formatCode>
                <c:ptCount val="70"/>
                <c:pt idx="63">
                  <c:v>62861.712454000008</c:v>
                </c:pt>
                <c:pt idx="64">
                  <c:v>121405.65741299998</c:v>
                </c:pt>
                <c:pt idx="65">
                  <c:v>118062.13404200002</c:v>
                </c:pt>
                <c:pt idx="66">
                  <c:v>115699.69277500003</c:v>
                </c:pt>
                <c:pt idx="67">
                  <c:v>112775.41965</c:v>
                </c:pt>
                <c:pt idx="68">
                  <c:v>109784.47200299999</c:v>
                </c:pt>
                <c:pt idx="69">
                  <c:v>105084.84684299999</c:v>
                </c:pt>
              </c:numCache>
            </c:numRef>
          </c:val>
          <c:smooth val="0"/>
          <c:extLst>
            <c:ext xmlns:c16="http://schemas.microsoft.com/office/drawing/2014/chart" uri="{C3380CC4-5D6E-409C-BE32-E72D297353CC}">
              <c16:uniqueId val="{0000003E-2410-42E8-875A-296840E656C1}"/>
            </c:ext>
          </c:extLst>
        </c:ser>
        <c:ser>
          <c:idx val="67"/>
          <c:order val="67"/>
          <c:tx>
            <c:strRef>
              <c:f>'Interest Revenue Amounts'!$BR$2:$BR$4</c:f>
              <c:strCache>
                <c:ptCount val="1"/>
                <c:pt idx="0">
                  <c:v>202503 - NRP-S</c:v>
                </c:pt>
              </c:strCache>
            </c:strRef>
          </c:tx>
          <c:spPr>
            <a:ln w="28575" cap="rnd">
              <a:solidFill>
                <a:schemeClr val="accent2">
                  <a:lumMod val="80000"/>
                  <a:lumOff val="2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Amounts'!$BR$5:$BR$75</c:f>
              <c:numCache>
                <c:formatCode>General</c:formatCode>
                <c:ptCount val="70"/>
                <c:pt idx="63">
                  <c:v>41876.241973999997</c:v>
                </c:pt>
                <c:pt idx="64">
                  <c:v>78478.913373999996</c:v>
                </c:pt>
                <c:pt idx="65">
                  <c:v>72458.724728000016</c:v>
                </c:pt>
                <c:pt idx="66">
                  <c:v>71447.632014999996</c:v>
                </c:pt>
                <c:pt idx="67">
                  <c:v>66422.169755999988</c:v>
                </c:pt>
                <c:pt idx="68">
                  <c:v>62761.537116000007</c:v>
                </c:pt>
                <c:pt idx="69">
                  <c:v>58428.953807999998</c:v>
                </c:pt>
              </c:numCache>
            </c:numRef>
          </c:val>
          <c:smooth val="0"/>
          <c:extLst>
            <c:ext xmlns:c16="http://schemas.microsoft.com/office/drawing/2014/chart" uri="{C3380CC4-5D6E-409C-BE32-E72D297353CC}">
              <c16:uniqueId val="{0000003F-2410-42E8-875A-296840E656C1}"/>
            </c:ext>
          </c:extLst>
        </c:ser>
        <c:ser>
          <c:idx val="68"/>
          <c:order val="68"/>
          <c:tx>
            <c:strRef>
              <c:f>'Interest Revenue Amounts'!$BS$2:$BS$4</c:f>
              <c:strCache>
                <c:ptCount val="1"/>
                <c:pt idx="0">
                  <c:v>202504 - NON PRIME</c:v>
                </c:pt>
              </c:strCache>
            </c:strRef>
          </c:tx>
          <c:spPr>
            <a:ln w="28575" cap="rnd">
              <a:solidFill>
                <a:schemeClr val="accent3">
                  <a:lumMod val="80000"/>
                  <a:lumOff val="2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Amounts'!$BS$5:$BS$75</c:f>
              <c:numCache>
                <c:formatCode>General</c:formatCode>
                <c:ptCount val="70"/>
                <c:pt idx="64">
                  <c:v>250481.71073699999</c:v>
                </c:pt>
                <c:pt idx="65">
                  <c:v>474223.93994299998</c:v>
                </c:pt>
                <c:pt idx="66">
                  <c:v>442585.79972800007</c:v>
                </c:pt>
                <c:pt idx="67">
                  <c:v>413579.40086599998</c:v>
                </c:pt>
                <c:pt idx="68">
                  <c:v>393921.85096300003</c:v>
                </c:pt>
                <c:pt idx="69">
                  <c:v>355742.306018</c:v>
                </c:pt>
              </c:numCache>
            </c:numRef>
          </c:val>
          <c:smooth val="0"/>
          <c:extLst>
            <c:ext xmlns:c16="http://schemas.microsoft.com/office/drawing/2014/chart" uri="{C3380CC4-5D6E-409C-BE32-E72D297353CC}">
              <c16:uniqueId val="{00000040-2410-42E8-875A-296840E656C1}"/>
            </c:ext>
          </c:extLst>
        </c:ser>
        <c:ser>
          <c:idx val="69"/>
          <c:order val="69"/>
          <c:tx>
            <c:strRef>
              <c:f>'Interest Revenue Amounts'!$BT$2:$BT$4</c:f>
              <c:strCache>
                <c:ptCount val="1"/>
                <c:pt idx="0">
                  <c:v>202504 - NRP-L</c:v>
                </c:pt>
              </c:strCache>
            </c:strRef>
          </c:tx>
          <c:spPr>
            <a:ln w="28575" cap="rnd">
              <a:solidFill>
                <a:schemeClr val="accent4">
                  <a:lumMod val="80000"/>
                  <a:lumOff val="2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Amounts'!$BT$5:$BT$75</c:f>
              <c:numCache>
                <c:formatCode>General</c:formatCode>
                <c:ptCount val="70"/>
                <c:pt idx="64">
                  <c:v>419.04</c:v>
                </c:pt>
                <c:pt idx="65">
                  <c:v>1148.01</c:v>
                </c:pt>
                <c:pt idx="66">
                  <c:v>1231.48</c:v>
                </c:pt>
                <c:pt idx="67">
                  <c:v>1024.96</c:v>
                </c:pt>
                <c:pt idx="68">
                  <c:v>1135.74</c:v>
                </c:pt>
                <c:pt idx="69">
                  <c:v>1064.26</c:v>
                </c:pt>
              </c:numCache>
            </c:numRef>
          </c:val>
          <c:smooth val="0"/>
          <c:extLst>
            <c:ext xmlns:c16="http://schemas.microsoft.com/office/drawing/2014/chart" uri="{C3380CC4-5D6E-409C-BE32-E72D297353CC}">
              <c16:uniqueId val="{00000041-2410-42E8-875A-296840E656C1}"/>
            </c:ext>
          </c:extLst>
        </c:ser>
        <c:ser>
          <c:idx val="70"/>
          <c:order val="70"/>
          <c:tx>
            <c:strRef>
              <c:f>'Interest Revenue Amounts'!$BU$2:$BU$4</c:f>
              <c:strCache>
                <c:ptCount val="1"/>
                <c:pt idx="0">
                  <c:v>202504 - NRP-M</c:v>
                </c:pt>
              </c:strCache>
            </c:strRef>
          </c:tx>
          <c:spPr>
            <a:ln w="28575" cap="rnd">
              <a:solidFill>
                <a:schemeClr val="accent5">
                  <a:lumMod val="80000"/>
                  <a:lumOff val="2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Amounts'!$BU$5:$BU$75</c:f>
              <c:numCache>
                <c:formatCode>General</c:formatCode>
                <c:ptCount val="70"/>
                <c:pt idx="64">
                  <c:v>84371.827194999991</c:v>
                </c:pt>
                <c:pt idx="65">
                  <c:v>149435.72753099998</c:v>
                </c:pt>
                <c:pt idx="66">
                  <c:v>144888.616007</c:v>
                </c:pt>
                <c:pt idx="67">
                  <c:v>139731.29702400003</c:v>
                </c:pt>
                <c:pt idx="68">
                  <c:v>136397.185321</c:v>
                </c:pt>
                <c:pt idx="69">
                  <c:v>129536.10805699998</c:v>
                </c:pt>
              </c:numCache>
            </c:numRef>
          </c:val>
          <c:smooth val="0"/>
          <c:extLst>
            <c:ext xmlns:c16="http://schemas.microsoft.com/office/drawing/2014/chart" uri="{C3380CC4-5D6E-409C-BE32-E72D297353CC}">
              <c16:uniqueId val="{00000042-2410-42E8-875A-296840E656C1}"/>
            </c:ext>
          </c:extLst>
        </c:ser>
        <c:ser>
          <c:idx val="71"/>
          <c:order val="71"/>
          <c:tx>
            <c:strRef>
              <c:f>'Interest Revenue Amounts'!$BV$2:$BV$4</c:f>
              <c:strCache>
                <c:ptCount val="1"/>
                <c:pt idx="0">
                  <c:v>202504 - NRP-S</c:v>
                </c:pt>
              </c:strCache>
            </c:strRef>
          </c:tx>
          <c:spPr>
            <a:ln w="28575" cap="rnd">
              <a:solidFill>
                <a:schemeClr val="accent6">
                  <a:lumMod val="80000"/>
                  <a:lumOff val="2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Amounts'!$BV$5:$BV$75</c:f>
              <c:numCache>
                <c:formatCode>General</c:formatCode>
                <c:ptCount val="70"/>
                <c:pt idx="64">
                  <c:v>38481.121246999995</c:v>
                </c:pt>
                <c:pt idx="65">
                  <c:v>65646.327985000011</c:v>
                </c:pt>
                <c:pt idx="66">
                  <c:v>63383.184968999994</c:v>
                </c:pt>
                <c:pt idx="67">
                  <c:v>57413.551796999993</c:v>
                </c:pt>
                <c:pt idx="68">
                  <c:v>57545.155129000006</c:v>
                </c:pt>
                <c:pt idx="69">
                  <c:v>51981.636902000006</c:v>
                </c:pt>
              </c:numCache>
            </c:numRef>
          </c:val>
          <c:smooth val="0"/>
          <c:extLst>
            <c:ext xmlns:c16="http://schemas.microsoft.com/office/drawing/2014/chart" uri="{C3380CC4-5D6E-409C-BE32-E72D297353CC}">
              <c16:uniqueId val="{00000043-2410-42E8-875A-296840E656C1}"/>
            </c:ext>
          </c:extLst>
        </c:ser>
        <c:ser>
          <c:idx val="72"/>
          <c:order val="72"/>
          <c:tx>
            <c:strRef>
              <c:f>'Interest Revenue Amounts'!$BW$2:$BW$4</c:f>
              <c:strCache>
                <c:ptCount val="1"/>
                <c:pt idx="0">
                  <c:v>202504 - PRIME</c:v>
                </c:pt>
              </c:strCache>
            </c:strRef>
          </c:tx>
          <c:spPr>
            <a:ln w="28575" cap="rnd">
              <a:solidFill>
                <a:schemeClr val="accent1">
                  <a:lumMod val="8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Amounts'!$BW$5:$BW$75</c:f>
              <c:numCache>
                <c:formatCode>General</c:formatCode>
                <c:ptCount val="70"/>
                <c:pt idx="64">
                  <c:v>45.09</c:v>
                </c:pt>
                <c:pt idx="65">
                  <c:v>44.69</c:v>
                </c:pt>
                <c:pt idx="66">
                  <c:v>55.66</c:v>
                </c:pt>
                <c:pt idx="67">
                  <c:v>50.04</c:v>
                </c:pt>
                <c:pt idx="68">
                  <c:v>47.81</c:v>
                </c:pt>
                <c:pt idx="69">
                  <c:v>48.77</c:v>
                </c:pt>
              </c:numCache>
            </c:numRef>
          </c:val>
          <c:smooth val="0"/>
          <c:extLst>
            <c:ext xmlns:c16="http://schemas.microsoft.com/office/drawing/2014/chart" uri="{C3380CC4-5D6E-409C-BE32-E72D297353CC}">
              <c16:uniqueId val="{00000044-2410-42E8-875A-296840E656C1}"/>
            </c:ext>
          </c:extLst>
        </c:ser>
        <c:ser>
          <c:idx val="73"/>
          <c:order val="73"/>
          <c:tx>
            <c:strRef>
              <c:f>'Interest Revenue Amounts'!$BX$2:$BX$4</c:f>
              <c:strCache>
                <c:ptCount val="1"/>
                <c:pt idx="0">
                  <c:v>202505 - NON PRIME</c:v>
                </c:pt>
              </c:strCache>
            </c:strRef>
          </c:tx>
          <c:spPr>
            <a:ln w="28575" cap="rnd">
              <a:solidFill>
                <a:schemeClr val="accent2">
                  <a:lumMod val="8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Amounts'!$BX$5:$BX$75</c:f>
              <c:numCache>
                <c:formatCode>General</c:formatCode>
                <c:ptCount val="70"/>
                <c:pt idx="65">
                  <c:v>252396.76806199999</c:v>
                </c:pt>
                <c:pt idx="66">
                  <c:v>455625.40841199993</c:v>
                </c:pt>
                <c:pt idx="67">
                  <c:v>433429.03702599998</c:v>
                </c:pt>
                <c:pt idx="68">
                  <c:v>413427.26317399991</c:v>
                </c:pt>
                <c:pt idx="69">
                  <c:v>380317.970157</c:v>
                </c:pt>
              </c:numCache>
            </c:numRef>
          </c:val>
          <c:smooth val="0"/>
          <c:extLst>
            <c:ext xmlns:c16="http://schemas.microsoft.com/office/drawing/2014/chart" uri="{C3380CC4-5D6E-409C-BE32-E72D297353CC}">
              <c16:uniqueId val="{00000045-2410-42E8-875A-296840E656C1}"/>
            </c:ext>
          </c:extLst>
        </c:ser>
        <c:ser>
          <c:idx val="74"/>
          <c:order val="74"/>
          <c:tx>
            <c:strRef>
              <c:f>'Interest Revenue Amounts'!$BY$2:$BY$4</c:f>
              <c:strCache>
                <c:ptCount val="1"/>
                <c:pt idx="0">
                  <c:v>202505 - NRP-L</c:v>
                </c:pt>
              </c:strCache>
            </c:strRef>
          </c:tx>
          <c:spPr>
            <a:ln w="28575" cap="rnd">
              <a:solidFill>
                <a:schemeClr val="accent3">
                  <a:lumMod val="8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Amounts'!$BY$5:$BY$75</c:f>
              <c:numCache>
                <c:formatCode>General</c:formatCode>
                <c:ptCount val="70"/>
                <c:pt idx="65">
                  <c:v>157.22</c:v>
                </c:pt>
                <c:pt idx="66">
                  <c:v>284.82</c:v>
                </c:pt>
                <c:pt idx="67">
                  <c:v>281.75</c:v>
                </c:pt>
                <c:pt idx="68">
                  <c:v>269.92</c:v>
                </c:pt>
                <c:pt idx="69">
                  <c:v>276.12</c:v>
                </c:pt>
              </c:numCache>
            </c:numRef>
          </c:val>
          <c:smooth val="0"/>
          <c:extLst>
            <c:ext xmlns:c16="http://schemas.microsoft.com/office/drawing/2014/chart" uri="{C3380CC4-5D6E-409C-BE32-E72D297353CC}">
              <c16:uniqueId val="{00000046-2410-42E8-875A-296840E656C1}"/>
            </c:ext>
          </c:extLst>
        </c:ser>
        <c:ser>
          <c:idx val="75"/>
          <c:order val="75"/>
          <c:tx>
            <c:strRef>
              <c:f>'Interest Revenue Amounts'!$BZ$2:$BZ$4</c:f>
              <c:strCache>
                <c:ptCount val="1"/>
                <c:pt idx="0">
                  <c:v>202505 - NRP-M</c:v>
                </c:pt>
              </c:strCache>
            </c:strRef>
          </c:tx>
          <c:spPr>
            <a:ln w="28575" cap="rnd">
              <a:solidFill>
                <a:schemeClr val="accent4">
                  <a:lumMod val="8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Amounts'!$BZ$5:$BZ$75</c:f>
              <c:numCache>
                <c:formatCode>General</c:formatCode>
                <c:ptCount val="70"/>
                <c:pt idx="65">
                  <c:v>61546.578530999999</c:v>
                </c:pt>
                <c:pt idx="66">
                  <c:v>131622.72919899999</c:v>
                </c:pt>
                <c:pt idx="67">
                  <c:v>129020.046042</c:v>
                </c:pt>
                <c:pt idx="68">
                  <c:v>126671.626395</c:v>
                </c:pt>
                <c:pt idx="69">
                  <c:v>119403.54010600001</c:v>
                </c:pt>
              </c:numCache>
            </c:numRef>
          </c:val>
          <c:smooth val="0"/>
          <c:extLst>
            <c:ext xmlns:c16="http://schemas.microsoft.com/office/drawing/2014/chart" uri="{C3380CC4-5D6E-409C-BE32-E72D297353CC}">
              <c16:uniqueId val="{00000047-2410-42E8-875A-296840E656C1}"/>
            </c:ext>
          </c:extLst>
        </c:ser>
        <c:ser>
          <c:idx val="76"/>
          <c:order val="76"/>
          <c:tx>
            <c:strRef>
              <c:f>'Interest Revenue Amounts'!$CA$2:$CA$4</c:f>
              <c:strCache>
                <c:ptCount val="1"/>
                <c:pt idx="0">
                  <c:v>202505 - NRP-S</c:v>
                </c:pt>
              </c:strCache>
            </c:strRef>
          </c:tx>
          <c:spPr>
            <a:ln w="28575" cap="rnd">
              <a:solidFill>
                <a:schemeClr val="accent5">
                  <a:lumMod val="8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Amounts'!$CA$5:$CA$75</c:f>
              <c:numCache>
                <c:formatCode>General</c:formatCode>
                <c:ptCount val="70"/>
                <c:pt idx="65">
                  <c:v>29577.595872000002</c:v>
                </c:pt>
                <c:pt idx="66">
                  <c:v>61110.332135999997</c:v>
                </c:pt>
                <c:pt idx="67">
                  <c:v>57192.783614000007</c:v>
                </c:pt>
                <c:pt idx="68">
                  <c:v>56507.180885000002</c:v>
                </c:pt>
                <c:pt idx="69">
                  <c:v>51461.815967000002</c:v>
                </c:pt>
              </c:numCache>
            </c:numRef>
          </c:val>
          <c:smooth val="0"/>
          <c:extLst>
            <c:ext xmlns:c16="http://schemas.microsoft.com/office/drawing/2014/chart" uri="{C3380CC4-5D6E-409C-BE32-E72D297353CC}">
              <c16:uniqueId val="{00000048-2410-42E8-875A-296840E656C1}"/>
            </c:ext>
          </c:extLst>
        </c:ser>
        <c:ser>
          <c:idx val="77"/>
          <c:order val="77"/>
          <c:tx>
            <c:strRef>
              <c:f>'Interest Revenue Amounts'!$CB$2:$CB$4</c:f>
              <c:strCache>
                <c:ptCount val="1"/>
                <c:pt idx="0">
                  <c:v>202506 - NON PRIME</c:v>
                </c:pt>
              </c:strCache>
            </c:strRef>
          </c:tx>
          <c:spPr>
            <a:ln w="28575" cap="rnd">
              <a:solidFill>
                <a:schemeClr val="accent6">
                  <a:lumMod val="8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Amounts'!$CB$5:$CB$75</c:f>
              <c:numCache>
                <c:formatCode>General</c:formatCode>
                <c:ptCount val="70"/>
                <c:pt idx="66">
                  <c:v>266201.76914999995</c:v>
                </c:pt>
                <c:pt idx="67">
                  <c:v>494815.64545500005</c:v>
                </c:pt>
                <c:pt idx="68">
                  <c:v>463428.93138899998</c:v>
                </c:pt>
                <c:pt idx="69">
                  <c:v>434549.331465</c:v>
                </c:pt>
              </c:numCache>
            </c:numRef>
          </c:val>
          <c:smooth val="0"/>
          <c:extLst>
            <c:ext xmlns:c16="http://schemas.microsoft.com/office/drawing/2014/chart" uri="{C3380CC4-5D6E-409C-BE32-E72D297353CC}">
              <c16:uniqueId val="{00000049-2410-42E8-875A-296840E656C1}"/>
            </c:ext>
          </c:extLst>
        </c:ser>
        <c:ser>
          <c:idx val="78"/>
          <c:order val="78"/>
          <c:tx>
            <c:strRef>
              <c:f>'Interest Revenue Amounts'!$CC$2:$CC$4</c:f>
              <c:strCache>
                <c:ptCount val="1"/>
                <c:pt idx="0">
                  <c:v>202506 - NRP-L</c:v>
                </c:pt>
              </c:strCache>
            </c:strRef>
          </c:tx>
          <c:spPr>
            <a:ln w="28575" cap="rnd">
              <a:solidFill>
                <a:schemeClr val="accent1">
                  <a:lumMod val="60000"/>
                  <a:lumOff val="4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Amounts'!$CC$5:$CC$75</c:f>
              <c:numCache>
                <c:formatCode>General</c:formatCode>
                <c:ptCount val="70"/>
                <c:pt idx="66">
                  <c:v>361.59068100000002</c:v>
                </c:pt>
                <c:pt idx="67">
                  <c:v>515.81610899999998</c:v>
                </c:pt>
                <c:pt idx="68">
                  <c:v>503.98516100000001</c:v>
                </c:pt>
                <c:pt idx="69">
                  <c:v>492.192385</c:v>
                </c:pt>
              </c:numCache>
            </c:numRef>
          </c:val>
          <c:smooth val="0"/>
          <c:extLst>
            <c:ext xmlns:c16="http://schemas.microsoft.com/office/drawing/2014/chart" uri="{C3380CC4-5D6E-409C-BE32-E72D297353CC}">
              <c16:uniqueId val="{0000004A-2410-42E8-875A-296840E656C1}"/>
            </c:ext>
          </c:extLst>
        </c:ser>
        <c:ser>
          <c:idx val="79"/>
          <c:order val="79"/>
          <c:tx>
            <c:strRef>
              <c:f>'Interest Revenue Amounts'!$CD$2:$CD$4</c:f>
              <c:strCache>
                <c:ptCount val="1"/>
                <c:pt idx="0">
                  <c:v>202506 - NRP-M</c:v>
                </c:pt>
              </c:strCache>
            </c:strRef>
          </c:tx>
          <c:spPr>
            <a:ln w="28575" cap="rnd">
              <a:solidFill>
                <a:schemeClr val="accent2">
                  <a:lumMod val="60000"/>
                  <a:lumOff val="4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Amounts'!$CD$5:$CD$75</c:f>
              <c:numCache>
                <c:formatCode>General</c:formatCode>
                <c:ptCount val="70"/>
                <c:pt idx="66">
                  <c:v>74815.303880000007</c:v>
                </c:pt>
                <c:pt idx="67">
                  <c:v>125777.24340600001</c:v>
                </c:pt>
                <c:pt idx="68">
                  <c:v>121634.64244000001</c:v>
                </c:pt>
                <c:pt idx="69">
                  <c:v>117670.178075</c:v>
                </c:pt>
              </c:numCache>
            </c:numRef>
          </c:val>
          <c:smooth val="0"/>
          <c:extLst>
            <c:ext xmlns:c16="http://schemas.microsoft.com/office/drawing/2014/chart" uri="{C3380CC4-5D6E-409C-BE32-E72D297353CC}">
              <c16:uniqueId val="{0000004B-2410-42E8-875A-296840E656C1}"/>
            </c:ext>
          </c:extLst>
        </c:ser>
        <c:ser>
          <c:idx val="80"/>
          <c:order val="80"/>
          <c:tx>
            <c:strRef>
              <c:f>'Interest Revenue Amounts'!$CE$2:$CE$4</c:f>
              <c:strCache>
                <c:ptCount val="1"/>
                <c:pt idx="0">
                  <c:v>202506 - NRP-S</c:v>
                </c:pt>
              </c:strCache>
            </c:strRef>
          </c:tx>
          <c:spPr>
            <a:ln w="28575" cap="rnd">
              <a:solidFill>
                <a:schemeClr val="accent3">
                  <a:lumMod val="60000"/>
                  <a:lumOff val="4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Amounts'!$CE$5:$CE$75</c:f>
              <c:numCache>
                <c:formatCode>General</c:formatCode>
                <c:ptCount val="70"/>
                <c:pt idx="66">
                  <c:v>42588.363974999993</c:v>
                </c:pt>
                <c:pt idx="67">
                  <c:v>70113.265891000003</c:v>
                </c:pt>
                <c:pt idx="68">
                  <c:v>66123.843577999985</c:v>
                </c:pt>
                <c:pt idx="69">
                  <c:v>61769.701353000011</c:v>
                </c:pt>
              </c:numCache>
            </c:numRef>
          </c:val>
          <c:smooth val="0"/>
          <c:extLst>
            <c:ext xmlns:c16="http://schemas.microsoft.com/office/drawing/2014/chart" uri="{C3380CC4-5D6E-409C-BE32-E72D297353CC}">
              <c16:uniqueId val="{0000004C-2410-42E8-875A-296840E656C1}"/>
            </c:ext>
          </c:extLst>
        </c:ser>
        <c:ser>
          <c:idx val="81"/>
          <c:order val="81"/>
          <c:tx>
            <c:strRef>
              <c:f>'Interest Revenue Amounts'!$CF$2:$CF$4</c:f>
              <c:strCache>
                <c:ptCount val="1"/>
                <c:pt idx="0">
                  <c:v>202507 - NON PRIME</c:v>
                </c:pt>
              </c:strCache>
            </c:strRef>
          </c:tx>
          <c:spPr>
            <a:ln w="28575" cap="rnd">
              <a:solidFill>
                <a:schemeClr val="accent4">
                  <a:lumMod val="60000"/>
                  <a:lumOff val="4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Amounts'!$CF$5:$CF$75</c:f>
              <c:numCache>
                <c:formatCode>General</c:formatCode>
                <c:ptCount val="70"/>
                <c:pt idx="67">
                  <c:v>304830.51424400002</c:v>
                </c:pt>
                <c:pt idx="68">
                  <c:v>570011.77165699983</c:v>
                </c:pt>
                <c:pt idx="69">
                  <c:v>535106.77272200002</c:v>
                </c:pt>
              </c:numCache>
            </c:numRef>
          </c:val>
          <c:smooth val="0"/>
          <c:extLst>
            <c:ext xmlns:c16="http://schemas.microsoft.com/office/drawing/2014/chart" uri="{C3380CC4-5D6E-409C-BE32-E72D297353CC}">
              <c16:uniqueId val="{0000004D-2410-42E8-875A-296840E656C1}"/>
            </c:ext>
          </c:extLst>
        </c:ser>
        <c:ser>
          <c:idx val="82"/>
          <c:order val="82"/>
          <c:tx>
            <c:strRef>
              <c:f>'Interest Revenue Amounts'!$CG$2:$CG$4</c:f>
              <c:strCache>
                <c:ptCount val="1"/>
                <c:pt idx="0">
                  <c:v>202507 - NRP-L</c:v>
                </c:pt>
              </c:strCache>
            </c:strRef>
          </c:tx>
          <c:spPr>
            <a:ln w="28575" cap="rnd">
              <a:solidFill>
                <a:schemeClr val="accent5">
                  <a:lumMod val="60000"/>
                  <a:lumOff val="4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Amounts'!$CG$5:$CG$75</c:f>
              <c:numCache>
                <c:formatCode>General</c:formatCode>
                <c:ptCount val="70"/>
                <c:pt idx="67">
                  <c:v>967.56613200000004</c:v>
                </c:pt>
                <c:pt idx="68">
                  <c:v>2000.186148</c:v>
                </c:pt>
                <c:pt idx="69">
                  <c:v>1950.0416580000001</c:v>
                </c:pt>
              </c:numCache>
            </c:numRef>
          </c:val>
          <c:smooth val="0"/>
          <c:extLst>
            <c:ext xmlns:c16="http://schemas.microsoft.com/office/drawing/2014/chart" uri="{C3380CC4-5D6E-409C-BE32-E72D297353CC}">
              <c16:uniqueId val="{0000004E-2410-42E8-875A-296840E656C1}"/>
            </c:ext>
          </c:extLst>
        </c:ser>
        <c:ser>
          <c:idx val="83"/>
          <c:order val="83"/>
          <c:tx>
            <c:strRef>
              <c:f>'Interest Revenue Amounts'!$CH$2:$CH$4</c:f>
              <c:strCache>
                <c:ptCount val="1"/>
                <c:pt idx="0">
                  <c:v>202507 - NRP-M</c:v>
                </c:pt>
              </c:strCache>
            </c:strRef>
          </c:tx>
          <c:spPr>
            <a:ln w="28575" cap="rnd">
              <a:solidFill>
                <a:schemeClr val="accent6">
                  <a:lumMod val="60000"/>
                  <a:lumOff val="4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Amounts'!$CH$5:$CH$75</c:f>
              <c:numCache>
                <c:formatCode>General</c:formatCode>
                <c:ptCount val="70"/>
                <c:pt idx="67">
                  <c:v>67740.088650999998</c:v>
                </c:pt>
                <c:pt idx="68">
                  <c:v>142275.52451300001</c:v>
                </c:pt>
                <c:pt idx="69">
                  <c:v>137472.21416</c:v>
                </c:pt>
              </c:numCache>
            </c:numRef>
          </c:val>
          <c:smooth val="0"/>
          <c:extLst>
            <c:ext xmlns:c16="http://schemas.microsoft.com/office/drawing/2014/chart" uri="{C3380CC4-5D6E-409C-BE32-E72D297353CC}">
              <c16:uniqueId val="{0000004F-2410-42E8-875A-296840E656C1}"/>
            </c:ext>
          </c:extLst>
        </c:ser>
        <c:ser>
          <c:idx val="84"/>
          <c:order val="84"/>
          <c:tx>
            <c:strRef>
              <c:f>'Interest Revenue Amounts'!$CI$2:$CI$4</c:f>
              <c:strCache>
                <c:ptCount val="1"/>
                <c:pt idx="0">
                  <c:v>202507 - NRP-S</c:v>
                </c:pt>
              </c:strCache>
            </c:strRef>
          </c:tx>
          <c:spPr>
            <a:ln w="28575" cap="rnd">
              <a:solidFill>
                <a:schemeClr val="accent1">
                  <a:lumMod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Amounts'!$CI$5:$CI$75</c:f>
              <c:numCache>
                <c:formatCode>General</c:formatCode>
                <c:ptCount val="70"/>
                <c:pt idx="67">
                  <c:v>34476.485961999999</c:v>
                </c:pt>
                <c:pt idx="68">
                  <c:v>73071.843070999996</c:v>
                </c:pt>
                <c:pt idx="69">
                  <c:v>69281.121366000007</c:v>
                </c:pt>
              </c:numCache>
            </c:numRef>
          </c:val>
          <c:smooth val="0"/>
          <c:extLst>
            <c:ext xmlns:c16="http://schemas.microsoft.com/office/drawing/2014/chart" uri="{C3380CC4-5D6E-409C-BE32-E72D297353CC}">
              <c16:uniqueId val="{00000050-2410-42E8-875A-296840E656C1}"/>
            </c:ext>
          </c:extLst>
        </c:ser>
        <c:ser>
          <c:idx val="85"/>
          <c:order val="85"/>
          <c:tx>
            <c:strRef>
              <c:f>'Interest Revenue Amounts'!$CJ$2:$CJ$4</c:f>
              <c:strCache>
                <c:ptCount val="1"/>
                <c:pt idx="0">
                  <c:v>202507 - PRIME</c:v>
                </c:pt>
              </c:strCache>
            </c:strRef>
          </c:tx>
          <c:spPr>
            <a:ln w="28575" cap="rnd">
              <a:solidFill>
                <a:schemeClr val="accent2">
                  <a:lumMod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Amounts'!$CJ$5:$CJ$75</c:f>
              <c:numCache>
                <c:formatCode>General</c:formatCode>
                <c:ptCount val="70"/>
                <c:pt idx="67">
                  <c:v>78.614508000000001</c:v>
                </c:pt>
                <c:pt idx="68">
                  <c:v>115.13548</c:v>
                </c:pt>
                <c:pt idx="69">
                  <c:v>112.56</c:v>
                </c:pt>
              </c:numCache>
            </c:numRef>
          </c:val>
          <c:smooth val="0"/>
          <c:extLst>
            <c:ext xmlns:c16="http://schemas.microsoft.com/office/drawing/2014/chart" uri="{C3380CC4-5D6E-409C-BE32-E72D297353CC}">
              <c16:uniqueId val="{00000051-2410-42E8-875A-296840E656C1}"/>
            </c:ext>
          </c:extLst>
        </c:ser>
        <c:ser>
          <c:idx val="86"/>
          <c:order val="86"/>
          <c:tx>
            <c:strRef>
              <c:f>'Interest Revenue Amounts'!$CK$2:$CK$4</c:f>
              <c:strCache>
                <c:ptCount val="1"/>
                <c:pt idx="0">
                  <c:v>202508 - NON PRIME</c:v>
                </c:pt>
              </c:strCache>
            </c:strRef>
          </c:tx>
          <c:spPr>
            <a:ln w="28575" cap="rnd">
              <a:solidFill>
                <a:schemeClr val="accent3">
                  <a:lumMod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Amounts'!$CK$5:$CK$75</c:f>
              <c:numCache>
                <c:formatCode>General</c:formatCode>
                <c:ptCount val="70"/>
                <c:pt idx="68">
                  <c:v>254439.28788400002</c:v>
                </c:pt>
                <c:pt idx="69">
                  <c:v>419482.24298099999</c:v>
                </c:pt>
              </c:numCache>
            </c:numRef>
          </c:val>
          <c:smooth val="0"/>
          <c:extLst>
            <c:ext xmlns:c16="http://schemas.microsoft.com/office/drawing/2014/chart" uri="{C3380CC4-5D6E-409C-BE32-E72D297353CC}">
              <c16:uniqueId val="{00000052-2410-42E8-875A-296840E656C1}"/>
            </c:ext>
          </c:extLst>
        </c:ser>
        <c:ser>
          <c:idx val="87"/>
          <c:order val="87"/>
          <c:tx>
            <c:strRef>
              <c:f>'Interest Revenue Amounts'!$CL$2:$CL$4</c:f>
              <c:strCache>
                <c:ptCount val="1"/>
                <c:pt idx="0">
                  <c:v>202508 - NRP-L</c:v>
                </c:pt>
              </c:strCache>
            </c:strRef>
          </c:tx>
          <c:spPr>
            <a:ln w="28575" cap="rnd">
              <a:solidFill>
                <a:schemeClr val="accent4">
                  <a:lumMod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Amounts'!$CL$5:$CL$75</c:f>
              <c:numCache>
                <c:formatCode>General</c:formatCode>
                <c:ptCount val="70"/>
                <c:pt idx="68">
                  <c:v>700.20453499999996</c:v>
                </c:pt>
                <c:pt idx="69">
                  <c:v>728.70380999999998</c:v>
                </c:pt>
              </c:numCache>
            </c:numRef>
          </c:val>
          <c:smooth val="0"/>
          <c:extLst>
            <c:ext xmlns:c16="http://schemas.microsoft.com/office/drawing/2014/chart" uri="{C3380CC4-5D6E-409C-BE32-E72D297353CC}">
              <c16:uniqueId val="{00000053-2410-42E8-875A-296840E656C1}"/>
            </c:ext>
          </c:extLst>
        </c:ser>
        <c:ser>
          <c:idx val="88"/>
          <c:order val="88"/>
          <c:tx>
            <c:strRef>
              <c:f>'Interest Revenue Amounts'!$CM$2:$CM$4</c:f>
              <c:strCache>
                <c:ptCount val="1"/>
                <c:pt idx="0">
                  <c:v>202508 - NRP-M</c:v>
                </c:pt>
              </c:strCache>
            </c:strRef>
          </c:tx>
          <c:spPr>
            <a:ln w="28575" cap="rnd">
              <a:solidFill>
                <a:schemeClr val="accent5">
                  <a:lumMod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Amounts'!$CM$5:$CM$75</c:f>
              <c:numCache>
                <c:formatCode>General</c:formatCode>
                <c:ptCount val="70"/>
                <c:pt idx="68">
                  <c:v>64634.546304000003</c:v>
                </c:pt>
                <c:pt idx="69">
                  <c:v>120670.672909</c:v>
                </c:pt>
              </c:numCache>
            </c:numRef>
          </c:val>
          <c:smooth val="0"/>
          <c:extLst>
            <c:ext xmlns:c16="http://schemas.microsoft.com/office/drawing/2014/chart" uri="{C3380CC4-5D6E-409C-BE32-E72D297353CC}">
              <c16:uniqueId val="{00000054-2410-42E8-875A-296840E656C1}"/>
            </c:ext>
          </c:extLst>
        </c:ser>
        <c:ser>
          <c:idx val="89"/>
          <c:order val="89"/>
          <c:tx>
            <c:strRef>
              <c:f>'Interest Revenue Amounts'!$CN$2:$CN$4</c:f>
              <c:strCache>
                <c:ptCount val="1"/>
                <c:pt idx="0">
                  <c:v>202508 - NRP-S</c:v>
                </c:pt>
              </c:strCache>
            </c:strRef>
          </c:tx>
          <c:spPr>
            <a:ln w="28575" cap="rnd">
              <a:solidFill>
                <a:schemeClr val="accent6">
                  <a:lumMod val="5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Amounts'!$CN$5:$CN$75</c:f>
              <c:numCache>
                <c:formatCode>General</c:formatCode>
                <c:ptCount val="70"/>
                <c:pt idx="68">
                  <c:v>40451.049028000001</c:v>
                </c:pt>
                <c:pt idx="69">
                  <c:v>69457.652816000002</c:v>
                </c:pt>
              </c:numCache>
            </c:numRef>
          </c:val>
          <c:smooth val="0"/>
          <c:extLst>
            <c:ext xmlns:c16="http://schemas.microsoft.com/office/drawing/2014/chart" uri="{C3380CC4-5D6E-409C-BE32-E72D297353CC}">
              <c16:uniqueId val="{00000055-2410-42E8-875A-296840E656C1}"/>
            </c:ext>
          </c:extLst>
        </c:ser>
        <c:ser>
          <c:idx val="90"/>
          <c:order val="90"/>
          <c:tx>
            <c:strRef>
              <c:f>'Interest Revenue Amounts'!$CO$2:$CO$4</c:f>
              <c:strCache>
                <c:ptCount val="1"/>
                <c:pt idx="0">
                  <c:v>202508 - PRIME</c:v>
                </c:pt>
              </c:strCache>
            </c:strRef>
          </c:tx>
          <c:spPr>
            <a:ln w="28575" cap="rnd">
              <a:solidFill>
                <a:schemeClr val="accent1">
                  <a:lumMod val="70000"/>
                  <a:lumOff val="3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Amounts'!$CO$5:$CO$75</c:f>
              <c:numCache>
                <c:formatCode>General</c:formatCode>
                <c:ptCount val="70"/>
                <c:pt idx="68">
                  <c:v>61.768709000000001</c:v>
                </c:pt>
                <c:pt idx="69">
                  <c:v>337.91261900000001</c:v>
                </c:pt>
              </c:numCache>
            </c:numRef>
          </c:val>
          <c:smooth val="0"/>
          <c:extLst>
            <c:ext xmlns:c16="http://schemas.microsoft.com/office/drawing/2014/chart" uri="{C3380CC4-5D6E-409C-BE32-E72D297353CC}">
              <c16:uniqueId val="{00000056-2410-42E8-875A-296840E656C1}"/>
            </c:ext>
          </c:extLst>
        </c:ser>
        <c:ser>
          <c:idx val="91"/>
          <c:order val="91"/>
          <c:tx>
            <c:strRef>
              <c:f>'Interest Revenue Amounts'!$CP$2:$CP$4</c:f>
              <c:strCache>
                <c:ptCount val="1"/>
                <c:pt idx="0">
                  <c:v>202509 - NON PRIME</c:v>
                </c:pt>
              </c:strCache>
            </c:strRef>
          </c:tx>
          <c:spPr>
            <a:ln w="28575" cap="rnd">
              <a:solidFill>
                <a:schemeClr val="accent2">
                  <a:lumMod val="70000"/>
                  <a:lumOff val="3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Amounts'!$CP$5:$CP$75</c:f>
              <c:numCache>
                <c:formatCode>General</c:formatCode>
                <c:ptCount val="70"/>
                <c:pt idx="69">
                  <c:v>227319.47054499999</c:v>
                </c:pt>
              </c:numCache>
            </c:numRef>
          </c:val>
          <c:smooth val="0"/>
          <c:extLst>
            <c:ext xmlns:c16="http://schemas.microsoft.com/office/drawing/2014/chart" uri="{C3380CC4-5D6E-409C-BE32-E72D297353CC}">
              <c16:uniqueId val="{00000057-2410-42E8-875A-296840E656C1}"/>
            </c:ext>
          </c:extLst>
        </c:ser>
        <c:ser>
          <c:idx val="92"/>
          <c:order val="92"/>
          <c:tx>
            <c:strRef>
              <c:f>'Interest Revenue Amounts'!$CQ$2:$CQ$4</c:f>
              <c:strCache>
                <c:ptCount val="1"/>
                <c:pt idx="0">
                  <c:v>202509 - NRP-L</c:v>
                </c:pt>
              </c:strCache>
            </c:strRef>
          </c:tx>
          <c:spPr>
            <a:ln w="28575" cap="rnd">
              <a:solidFill>
                <a:schemeClr val="accent3">
                  <a:lumMod val="70000"/>
                  <a:lumOff val="3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Amounts'!$CQ$5:$CQ$75</c:f>
              <c:numCache>
                <c:formatCode>General</c:formatCode>
                <c:ptCount val="70"/>
                <c:pt idx="69">
                  <c:v>138.672</c:v>
                </c:pt>
              </c:numCache>
            </c:numRef>
          </c:val>
          <c:smooth val="0"/>
          <c:extLst>
            <c:ext xmlns:c16="http://schemas.microsoft.com/office/drawing/2014/chart" uri="{C3380CC4-5D6E-409C-BE32-E72D297353CC}">
              <c16:uniqueId val="{00000058-2410-42E8-875A-296840E656C1}"/>
            </c:ext>
          </c:extLst>
        </c:ser>
        <c:ser>
          <c:idx val="93"/>
          <c:order val="93"/>
          <c:tx>
            <c:strRef>
              <c:f>'Interest Revenue Amounts'!$CR$2:$CR$4</c:f>
              <c:strCache>
                <c:ptCount val="1"/>
                <c:pt idx="0">
                  <c:v>202509 - NRP-M</c:v>
                </c:pt>
              </c:strCache>
            </c:strRef>
          </c:tx>
          <c:spPr>
            <a:ln w="28575" cap="rnd">
              <a:solidFill>
                <a:schemeClr val="accent4">
                  <a:lumMod val="70000"/>
                  <a:lumOff val="3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Amounts'!$CR$5:$CR$75</c:f>
              <c:numCache>
                <c:formatCode>General</c:formatCode>
                <c:ptCount val="70"/>
                <c:pt idx="69">
                  <c:v>76680.476744</c:v>
                </c:pt>
              </c:numCache>
            </c:numRef>
          </c:val>
          <c:smooth val="0"/>
          <c:extLst>
            <c:ext xmlns:c16="http://schemas.microsoft.com/office/drawing/2014/chart" uri="{C3380CC4-5D6E-409C-BE32-E72D297353CC}">
              <c16:uniqueId val="{00000059-2410-42E8-875A-296840E656C1}"/>
            </c:ext>
          </c:extLst>
        </c:ser>
        <c:ser>
          <c:idx val="94"/>
          <c:order val="94"/>
          <c:tx>
            <c:strRef>
              <c:f>'Interest Revenue Amounts'!$CS$2:$CS$4</c:f>
              <c:strCache>
                <c:ptCount val="1"/>
                <c:pt idx="0">
                  <c:v>202509 - NRP-S</c:v>
                </c:pt>
              </c:strCache>
            </c:strRef>
          </c:tx>
          <c:spPr>
            <a:ln w="28575" cap="rnd">
              <a:solidFill>
                <a:schemeClr val="accent5">
                  <a:lumMod val="70000"/>
                  <a:lumOff val="3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Amounts'!$CS$5:$CS$75</c:f>
              <c:numCache>
                <c:formatCode>General</c:formatCode>
                <c:ptCount val="70"/>
                <c:pt idx="69">
                  <c:v>39704.026450999998</c:v>
                </c:pt>
              </c:numCache>
            </c:numRef>
          </c:val>
          <c:smooth val="0"/>
          <c:extLst>
            <c:ext xmlns:c16="http://schemas.microsoft.com/office/drawing/2014/chart" uri="{C3380CC4-5D6E-409C-BE32-E72D297353CC}">
              <c16:uniqueId val="{0000005A-2410-42E8-875A-296840E656C1}"/>
            </c:ext>
          </c:extLst>
        </c:ser>
        <c:ser>
          <c:idx val="95"/>
          <c:order val="95"/>
          <c:tx>
            <c:strRef>
              <c:f>'Interest Revenue Amounts'!$CT$2:$CT$4</c:f>
              <c:strCache>
                <c:ptCount val="1"/>
                <c:pt idx="0">
                  <c:v>202509 - PRIME</c:v>
                </c:pt>
              </c:strCache>
            </c:strRef>
          </c:tx>
          <c:spPr>
            <a:ln w="28575" cap="rnd">
              <a:solidFill>
                <a:schemeClr val="accent6">
                  <a:lumMod val="70000"/>
                  <a:lumOff val="30000"/>
                </a:schemeClr>
              </a:solidFill>
              <a:round/>
            </a:ln>
            <a:effectLst/>
          </c:spPr>
          <c:marker>
            <c:symbol val="none"/>
          </c:marker>
          <c:cat>
            <c:strRef>
              <c:f>'Interest Revenue Amounts'!$B$5:$B$75</c:f>
              <c:strCache>
                <c:ptCount val="70"/>
                <c:pt idx="0">
                  <c:v>31/12/2019</c:v>
                </c:pt>
                <c:pt idx="1">
                  <c:v>31/01/2020</c:v>
                </c:pt>
                <c:pt idx="2">
                  <c:v>29/02/2020</c:v>
                </c:pt>
                <c:pt idx="3">
                  <c:v>31/03/2020</c:v>
                </c:pt>
                <c:pt idx="4">
                  <c:v>30/04/2020</c:v>
                </c:pt>
                <c:pt idx="5">
                  <c:v>31/05/2020</c:v>
                </c:pt>
                <c:pt idx="6">
                  <c:v>30/06/2020</c:v>
                </c:pt>
                <c:pt idx="7">
                  <c:v>31/07/2020</c:v>
                </c:pt>
                <c:pt idx="8">
                  <c:v>31/08/2020</c:v>
                </c:pt>
                <c:pt idx="9">
                  <c:v>30/09/2020</c:v>
                </c:pt>
                <c:pt idx="10">
                  <c:v>31/10/2020</c:v>
                </c:pt>
                <c:pt idx="11">
                  <c:v>30/11/2020</c:v>
                </c:pt>
                <c:pt idx="12">
                  <c:v>31/12/2020</c:v>
                </c:pt>
                <c:pt idx="13">
                  <c:v>31/01/2021</c:v>
                </c:pt>
                <c:pt idx="14">
                  <c:v>28/02/2021</c:v>
                </c:pt>
                <c:pt idx="15">
                  <c:v>31/03/2021</c:v>
                </c:pt>
                <c:pt idx="16">
                  <c:v>30/04/2021</c:v>
                </c:pt>
                <c:pt idx="17">
                  <c:v>31/05/2021</c:v>
                </c:pt>
                <c:pt idx="18">
                  <c:v>30/06/2021</c:v>
                </c:pt>
                <c:pt idx="19">
                  <c:v>31/07/2021</c:v>
                </c:pt>
                <c:pt idx="20">
                  <c:v>31/08/2021</c:v>
                </c:pt>
                <c:pt idx="21">
                  <c:v>30/09/2021</c:v>
                </c:pt>
                <c:pt idx="22">
                  <c:v>31/10/2021</c:v>
                </c:pt>
                <c:pt idx="23">
                  <c:v>30/11/2021</c:v>
                </c:pt>
                <c:pt idx="24">
                  <c:v>31/12/2021</c:v>
                </c:pt>
                <c:pt idx="25">
                  <c:v>31/01/2022</c:v>
                </c:pt>
                <c:pt idx="26">
                  <c:v>28/02/2022</c:v>
                </c:pt>
                <c:pt idx="27">
                  <c:v>31/03/2022</c:v>
                </c:pt>
                <c:pt idx="28">
                  <c:v>30/04/2022</c:v>
                </c:pt>
                <c:pt idx="29">
                  <c:v>31/05/2022</c:v>
                </c:pt>
                <c:pt idx="30">
                  <c:v>30/06/2022</c:v>
                </c:pt>
                <c:pt idx="31">
                  <c:v>31/07/2022</c:v>
                </c:pt>
                <c:pt idx="32">
                  <c:v>31/08/2022</c:v>
                </c:pt>
                <c:pt idx="33">
                  <c:v>30/09/2022</c:v>
                </c:pt>
                <c:pt idx="34">
                  <c:v>31/10/2022</c:v>
                </c:pt>
                <c:pt idx="35">
                  <c:v>30/11/2022</c:v>
                </c:pt>
                <c:pt idx="36">
                  <c:v>31/12/2022</c:v>
                </c:pt>
                <c:pt idx="37">
                  <c:v>31/01/2023</c:v>
                </c:pt>
                <c:pt idx="38">
                  <c:v>28/02/2023</c:v>
                </c:pt>
                <c:pt idx="39">
                  <c:v>31/03/2023</c:v>
                </c:pt>
                <c:pt idx="40">
                  <c:v>30/04/2023</c:v>
                </c:pt>
                <c:pt idx="41">
                  <c:v>31/05/2023</c:v>
                </c:pt>
                <c:pt idx="42">
                  <c:v>30/06/2023</c:v>
                </c:pt>
                <c:pt idx="43">
                  <c:v>31/07/2023</c:v>
                </c:pt>
                <c:pt idx="44">
                  <c:v>31/08/2023</c:v>
                </c:pt>
                <c:pt idx="45">
                  <c:v>30/09/2023</c:v>
                </c:pt>
                <c:pt idx="46">
                  <c:v>31/10/2023</c:v>
                </c:pt>
                <c:pt idx="47">
                  <c:v>30/11/2023</c:v>
                </c:pt>
                <c:pt idx="48">
                  <c:v>31/12/2023</c:v>
                </c:pt>
                <c:pt idx="49">
                  <c:v>31/01/2024</c:v>
                </c:pt>
                <c:pt idx="50">
                  <c:v>29/02/2024</c:v>
                </c:pt>
                <c:pt idx="51">
                  <c:v>31/03/2024</c:v>
                </c:pt>
                <c:pt idx="52">
                  <c:v>30/04/2024</c:v>
                </c:pt>
                <c:pt idx="53">
                  <c:v>31/05/2024</c:v>
                </c:pt>
                <c:pt idx="54">
                  <c:v>30/06/2024</c:v>
                </c:pt>
                <c:pt idx="55">
                  <c:v>31/07/2024</c:v>
                </c:pt>
                <c:pt idx="56">
                  <c:v>31/08/2024</c:v>
                </c:pt>
                <c:pt idx="57">
                  <c:v>30/09/2024</c:v>
                </c:pt>
                <c:pt idx="58">
                  <c:v>31/10/2024</c:v>
                </c:pt>
                <c:pt idx="59">
                  <c:v>30/11/2024</c:v>
                </c:pt>
                <c:pt idx="60">
                  <c:v>31/12/2024</c:v>
                </c:pt>
                <c:pt idx="61">
                  <c:v>31/01/2025</c:v>
                </c:pt>
                <c:pt idx="62">
                  <c:v>28/02/2025</c:v>
                </c:pt>
                <c:pt idx="63">
                  <c:v>31/03/2025</c:v>
                </c:pt>
                <c:pt idx="64">
                  <c:v>30/04/2025</c:v>
                </c:pt>
                <c:pt idx="65">
                  <c:v>31/05/2025</c:v>
                </c:pt>
                <c:pt idx="66">
                  <c:v>30/06/2025</c:v>
                </c:pt>
                <c:pt idx="67">
                  <c:v>31/07/2025</c:v>
                </c:pt>
                <c:pt idx="68">
                  <c:v>31/08/2025</c:v>
                </c:pt>
                <c:pt idx="69">
                  <c:v>30/09/2025</c:v>
                </c:pt>
              </c:strCache>
            </c:strRef>
          </c:cat>
          <c:val>
            <c:numRef>
              <c:f>'Interest Revenue Amounts'!$CT$5:$CT$75</c:f>
              <c:numCache>
                <c:formatCode>General</c:formatCode>
                <c:ptCount val="70"/>
                <c:pt idx="69">
                  <c:v>204.04500000000002</c:v>
                </c:pt>
              </c:numCache>
            </c:numRef>
          </c:val>
          <c:smooth val="0"/>
          <c:extLst>
            <c:ext xmlns:c16="http://schemas.microsoft.com/office/drawing/2014/chart" uri="{C3380CC4-5D6E-409C-BE32-E72D297353CC}">
              <c16:uniqueId val="{0000005B-2410-42E8-875A-296840E656C1}"/>
            </c:ext>
          </c:extLst>
        </c:ser>
        <c:dLbls>
          <c:showLegendKey val="0"/>
          <c:showVal val="0"/>
          <c:showCatName val="0"/>
          <c:showSerName val="0"/>
          <c:showPercent val="0"/>
          <c:showBubbleSize val="0"/>
        </c:dLbls>
        <c:smooth val="0"/>
        <c:axId val="1558730032"/>
        <c:axId val="1558722832"/>
      </c:lineChart>
      <c:catAx>
        <c:axId val="155873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722832"/>
        <c:crosses val="autoZero"/>
        <c:auto val="1"/>
        <c:lblAlgn val="ctr"/>
        <c:lblOffset val="100"/>
        <c:noMultiLvlLbl val="0"/>
      </c:catAx>
      <c:valAx>
        <c:axId val="155872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730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[BackBook Forecast - Baseline Outputs (1).xlsx]Interest Revenue Amounts!PivotTable12</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'Interest Revenue Amounts'!$C$77:$C$79</c:f>
              <c:strCache>
                <c:ptCount val="1"/>
                <c:pt idx="0">
                  <c:v>201912 - NON PRIME</c:v>
                </c:pt>
              </c:strCache>
            </c:strRef>
          </c:tx>
          <c:spPr>
            <a:ln w="28575" cap="rnd">
              <a:solidFill>
                <a:schemeClr val="accent1"/>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Amounts'!$C$80:$C$176</c:f>
              <c:numCache>
                <c:formatCode>General</c:formatCode>
                <c:ptCount val="96"/>
                <c:pt idx="69">
                  <c:v>3232.8468333333335</c:v>
                </c:pt>
                <c:pt idx="70">
                  <c:v>3259.7872236111111</c:v>
                </c:pt>
                <c:pt idx="71">
                  <c:v>3286.9521171412034</c:v>
                </c:pt>
                <c:pt idx="72">
                  <c:v>3314.3433847840474</c:v>
                </c:pt>
                <c:pt idx="73">
                  <c:v>3341.9629129905807</c:v>
                </c:pt>
                <c:pt idx="74">
                  <c:v>3369.8126039321692</c:v>
                </c:pt>
                <c:pt idx="75">
                  <c:v>3397.8943756316039</c:v>
                </c:pt>
                <c:pt idx="76">
                  <c:v>3426.2101620952003</c:v>
                </c:pt>
                <c:pt idx="77">
                  <c:v>3454.7619134459942</c:v>
                </c:pt>
                <c:pt idx="78">
                  <c:v>3483.5515960580437</c:v>
                </c:pt>
                <c:pt idx="79">
                  <c:v>3512.5811926918614</c:v>
                </c:pt>
                <c:pt idx="80">
                  <c:v>3541.8527026309603</c:v>
                </c:pt>
                <c:pt idx="81">
                  <c:v>3571.3681418195515</c:v>
                </c:pt>
                <c:pt idx="82">
                  <c:v>3601.1295430013811</c:v>
                </c:pt>
                <c:pt idx="83">
                  <c:v>3631.1389558597257</c:v>
                </c:pt>
                <c:pt idx="84">
                  <c:v>3661.3984471585568</c:v>
                </c:pt>
                <c:pt idx="85">
                  <c:v>3691.9101008848779</c:v>
                </c:pt>
                <c:pt idx="86">
                  <c:v>3722.676018392252</c:v>
                </c:pt>
                <c:pt idx="87">
                  <c:v>3753.6983185455206</c:v>
                </c:pt>
                <c:pt idx="88">
                  <c:v>3784.9791378667337</c:v>
                </c:pt>
                <c:pt idx="89">
                  <c:v>3816.5206306822897</c:v>
                </c:pt>
                <c:pt idx="90">
                  <c:v>3848.3249692713089</c:v>
                </c:pt>
                <c:pt idx="91">
                  <c:v>3880.3943440152361</c:v>
                </c:pt>
                <c:pt idx="92">
                  <c:v>3912.7309635486963</c:v>
                </c:pt>
                <c:pt idx="93">
                  <c:v>3945.3370549116025</c:v>
                </c:pt>
                <c:pt idx="94">
                  <c:v>3978.2148637025325</c:v>
                </c:pt>
                <c:pt idx="95">
                  <c:v>4011.3666542333867</c:v>
                </c:pt>
              </c:numCache>
            </c:numRef>
          </c:val>
          <c:smooth val="0"/>
          <c:extLst>
            <c:ext xmlns:c16="http://schemas.microsoft.com/office/drawing/2014/chart" uri="{C3380CC4-5D6E-409C-BE32-E72D297353CC}">
              <c16:uniqueId val="{00000000-E032-4A2A-95E8-B5F8458C4CCB}"/>
            </c:ext>
          </c:extLst>
        </c:ser>
        <c:ser>
          <c:idx val="1"/>
          <c:order val="1"/>
          <c:tx>
            <c:strRef>
              <c:f>'Interest Revenue Amounts'!$D$77:$D$79</c:f>
              <c:strCache>
                <c:ptCount val="1"/>
                <c:pt idx="0">
                  <c:v>201912 - NRP-S</c:v>
                </c:pt>
              </c:strCache>
            </c:strRef>
          </c:tx>
          <c:spPr>
            <a:ln w="28575" cap="rnd">
              <a:solidFill>
                <a:schemeClr val="accent2"/>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Amounts'!$D$80:$D$176</c:f>
              <c:numCache>
                <c:formatCode>General</c:formatCode>
                <c:ptCount val="96"/>
                <c:pt idx="69">
                  <c:v>507.65349999999995</c:v>
                </c:pt>
                <c:pt idx="70">
                  <c:v>509.82758272046857</c:v>
                </c:pt>
                <c:pt idx="71">
                  <c:v>512.2196107664555</c:v>
                </c:pt>
                <c:pt idx="72">
                  <c:v>514.82091137718976</c:v>
                </c:pt>
                <c:pt idx="73">
                  <c:v>517.62359664133953</c:v>
                </c:pt>
                <c:pt idx="74">
                  <c:v>520.62048666658927</c:v>
                </c:pt>
                <c:pt idx="75">
                  <c:v>523.80504159745942</c:v>
                </c:pt>
                <c:pt idx="76">
                  <c:v>527.17130132873501</c:v>
                </c:pt>
                <c:pt idx="77">
                  <c:v>530.71383192882388</c:v>
                </c:pt>
                <c:pt idx="78">
                  <c:v>534.42767792780705</c:v>
                </c:pt>
                <c:pt idx="79">
                  <c:v>538.30831974343585</c:v>
                </c:pt>
                <c:pt idx="80">
                  <c:v>542.35163561860077</c:v>
                </c:pt>
                <c:pt idx="81">
                  <c:v>546.55386752887568</c:v>
                </c:pt>
                <c:pt idx="82">
                  <c:v>550.91159059114295</c:v>
                </c:pt>
                <c:pt idx="83">
                  <c:v>555.4216855660593</c:v>
                </c:pt>
                <c:pt idx="84">
                  <c:v>560.05019961244318</c:v>
                </c:pt>
                <c:pt idx="85">
                  <c:v>564.71728460921349</c:v>
                </c:pt>
                <c:pt idx="86">
                  <c:v>569.42326198095691</c:v>
                </c:pt>
                <c:pt idx="87">
                  <c:v>574.16845583079828</c:v>
                </c:pt>
                <c:pt idx="88">
                  <c:v>578.95319296272157</c:v>
                </c:pt>
                <c:pt idx="89">
                  <c:v>583.7778029040777</c:v>
                </c:pt>
                <c:pt idx="90">
                  <c:v>588.64261792827836</c:v>
                </c:pt>
                <c:pt idx="91">
                  <c:v>593.54797307768058</c:v>
                </c:pt>
                <c:pt idx="92">
                  <c:v>598.49420618666136</c:v>
                </c:pt>
                <c:pt idx="93">
                  <c:v>603.48165790488349</c:v>
                </c:pt>
                <c:pt idx="94">
                  <c:v>608.5106717207575</c:v>
                </c:pt>
                <c:pt idx="95">
                  <c:v>613.58159398509713</c:v>
                </c:pt>
              </c:numCache>
            </c:numRef>
          </c:val>
          <c:smooth val="0"/>
          <c:extLst>
            <c:ext xmlns:c16="http://schemas.microsoft.com/office/drawing/2014/chart" uri="{C3380CC4-5D6E-409C-BE32-E72D297353CC}">
              <c16:uniqueId val="{00000001-E032-4A2A-95E8-B5F8458C4CCB}"/>
            </c:ext>
          </c:extLst>
        </c:ser>
        <c:ser>
          <c:idx val="2"/>
          <c:order val="2"/>
          <c:tx>
            <c:strRef>
              <c:f>'Interest Revenue Amounts'!$E$77:$E$79</c:f>
              <c:strCache>
                <c:ptCount val="1"/>
                <c:pt idx="0">
                  <c:v>202001 - NON PRIME</c:v>
                </c:pt>
              </c:strCache>
            </c:strRef>
          </c:tx>
          <c:spPr>
            <a:ln w="28575" cap="rnd">
              <a:solidFill>
                <a:schemeClr val="accent3"/>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Amounts'!$E$80:$E$176</c:f>
              <c:numCache>
                <c:formatCode>0.00</c:formatCode>
                <c:ptCount val="96"/>
                <c:pt idx="68">
                  <c:v>822.90433333333351</c:v>
                </c:pt>
                <c:pt idx="69">
                  <c:v>788.61665277777786</c:v>
                </c:pt>
                <c:pt idx="70">
                  <c:v>755.75762557870394</c:v>
                </c:pt>
                <c:pt idx="71">
                  <c:v>724.26772451292447</c:v>
                </c:pt>
                <c:pt idx="72">
                  <c:v>694.08990265821956</c:v>
                </c:pt>
                <c:pt idx="73">
                  <c:v>665.16949004746039</c:v>
                </c:pt>
                <c:pt idx="74">
                  <c:v>637.45409462881605</c:v>
                </c:pt>
                <c:pt idx="75">
                  <c:v>610.89350735261542</c:v>
                </c:pt>
                <c:pt idx="76">
                  <c:v>585.43961121292307</c:v>
                </c:pt>
                <c:pt idx="77">
                  <c:v>561.04629407905122</c:v>
                </c:pt>
                <c:pt idx="78">
                  <c:v>537.66936515909083</c:v>
                </c:pt>
                <c:pt idx="79">
                  <c:v>515.26647494412873</c:v>
                </c:pt>
                <c:pt idx="80">
                  <c:v>493.79703848812341</c:v>
                </c:pt>
                <c:pt idx="81">
                  <c:v>473.22216188445162</c:v>
                </c:pt>
                <c:pt idx="82">
                  <c:v>453.50457180593276</c:v>
                </c:pt>
                <c:pt idx="83">
                  <c:v>434.60854798068561</c:v>
                </c:pt>
                <c:pt idx="84">
                  <c:v>416.49985848149032</c:v>
                </c:pt>
                <c:pt idx="85">
                  <c:v>399.14569771142823</c:v>
                </c:pt>
                <c:pt idx="86">
                  <c:v>382.51462697345204</c:v>
                </c:pt>
                <c:pt idx="87">
                  <c:v>366.5765175162249</c:v>
                </c:pt>
                <c:pt idx="88">
                  <c:v>351.30249595304889</c:v>
                </c:pt>
                <c:pt idx="89">
                  <c:v>336.6648919550052</c:v>
                </c:pt>
                <c:pt idx="90">
                  <c:v>322.63718812354665</c:v>
                </c:pt>
                <c:pt idx="91">
                  <c:v>309.19397195173224</c:v>
                </c:pt>
                <c:pt idx="92">
                  <c:v>296.31088978707675</c:v>
                </c:pt>
                <c:pt idx="93">
                  <c:v>283.9646027126152</c:v>
                </c:pt>
                <c:pt idx="94">
                  <c:v>272.13274426625622</c:v>
                </c:pt>
              </c:numCache>
            </c:numRef>
          </c:val>
          <c:smooth val="0"/>
          <c:extLst>
            <c:ext xmlns:c16="http://schemas.microsoft.com/office/drawing/2014/chart" uri="{C3380CC4-5D6E-409C-BE32-E72D297353CC}">
              <c16:uniqueId val="{00000000-CCD6-4B63-BC79-68DF7B16DED1}"/>
            </c:ext>
          </c:extLst>
        </c:ser>
        <c:ser>
          <c:idx val="3"/>
          <c:order val="3"/>
          <c:tx>
            <c:strRef>
              <c:f>'Interest Revenue Amounts'!$F$77:$F$79</c:f>
              <c:strCache>
                <c:ptCount val="1"/>
                <c:pt idx="0">
                  <c:v>202001 - NRP-S</c:v>
                </c:pt>
              </c:strCache>
            </c:strRef>
          </c:tx>
          <c:spPr>
            <a:ln w="28575" cap="rnd">
              <a:solidFill>
                <a:schemeClr val="accent4"/>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Amounts'!$F$80:$F$176</c:f>
              <c:numCache>
                <c:formatCode>General</c:formatCode>
                <c:ptCount val="96"/>
                <c:pt idx="68">
                  <c:v>38.098916666666675</c:v>
                </c:pt>
                <c:pt idx="69">
                  <c:v>32.420635006330919</c:v>
                </c:pt>
                <c:pt idx="70">
                  <c:v>27.607936789277954</c:v>
                </c:pt>
                <c:pt idx="71">
                  <c:v>23.525199560581338</c:v>
                </c:pt>
                <c:pt idx="72">
                  <c:v>20.058759627748504</c:v>
                </c:pt>
                <c:pt idx="73">
                  <c:v>17.113218146192178</c:v>
                </c:pt>
                <c:pt idx="74">
                  <c:v>14.608396034872889</c:v>
                </c:pt>
                <c:pt idx="75">
                  <c:v>12.476818244707788</c:v>
                </c:pt>
                <c:pt idx="76">
                  <c:v>10.661631028092611</c:v>
                </c:pt>
                <c:pt idx="77">
                  <c:v>9.1148742735542374</c:v>
                </c:pt>
                <c:pt idx="78">
                  <c:v>7.796045684211669</c:v>
                </c:pt>
                <c:pt idx="79">
                  <c:v>6.6709053743899043</c:v>
                </c:pt>
                <c:pt idx="80">
                  <c:v>5.7104789439098695</c:v>
                </c:pt>
                <c:pt idx="81">
                  <c:v>4.8902247396059719</c:v>
                </c:pt>
                <c:pt idx="82">
                  <c:v>4.1893372012083665</c:v>
                </c:pt>
                <c:pt idx="83">
                  <c:v>3.5901632071630605</c:v>
                </c:pt>
                <c:pt idx="84">
                  <c:v>3.0777124168551704</c:v>
                </c:pt>
                <c:pt idx="85">
                  <c:v>2.6392459325562485</c:v>
                </c:pt>
                <c:pt idx="86">
                  <c:v>2.2639303231047303</c:v>
                </c:pt>
                <c:pt idx="87">
                  <c:v>1.9425462781624463</c:v>
                </c:pt>
                <c:pt idx="88">
                  <c:v>1.667242989895011</c:v>
                </c:pt>
                <c:pt idx="89">
                  <c:v>1.4310502329932178</c:v>
                </c:pt>
                <c:pt idx="90">
                  <c:v>1.2283181166525119</c:v>
                </c:pt>
                <c:pt idx="91">
                  <c:v>1.0543063834600728</c:v>
                </c:pt>
                <c:pt idx="92">
                  <c:v>0.90494631246989587</c:v>
                </c:pt>
                <c:pt idx="93">
                  <c:v>0.77674558486999379</c:v>
                </c:pt>
                <c:pt idx="94">
                  <c:v>0.66670662701341132</c:v>
                </c:pt>
              </c:numCache>
            </c:numRef>
          </c:val>
          <c:smooth val="0"/>
          <c:extLst>
            <c:ext xmlns:c16="http://schemas.microsoft.com/office/drawing/2014/chart" uri="{C3380CC4-5D6E-409C-BE32-E72D297353CC}">
              <c16:uniqueId val="{00000001-CCD6-4B63-BC79-68DF7B16DED1}"/>
            </c:ext>
          </c:extLst>
        </c:ser>
        <c:ser>
          <c:idx val="4"/>
          <c:order val="4"/>
          <c:tx>
            <c:strRef>
              <c:f>'Interest Revenue Amounts'!$G$77:$G$79</c:f>
              <c:strCache>
                <c:ptCount val="1"/>
                <c:pt idx="0">
                  <c:v>202101 - NON PRIME</c:v>
                </c:pt>
              </c:strCache>
            </c:strRef>
          </c:tx>
          <c:spPr>
            <a:ln w="28575" cap="rnd">
              <a:solidFill>
                <a:schemeClr val="accent5"/>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Amounts'!$G$80:$G$176</c:f>
              <c:numCache>
                <c:formatCode>General</c:formatCode>
                <c:ptCount val="96"/>
                <c:pt idx="56">
                  <c:v>6934.5741666666663</c:v>
                </c:pt>
                <c:pt idx="57">
                  <c:v>6974.9346755408305</c:v>
                </c:pt>
                <c:pt idx="58">
                  <c:v>7026.0232512511129</c:v>
                </c:pt>
                <c:pt idx="59">
                  <c:v>7084.5734450115378</c:v>
                </c:pt>
                <c:pt idx="60">
                  <c:v>7143.6115570533002</c:v>
                </c:pt>
                <c:pt idx="61">
                  <c:v>7203.1416533620786</c:v>
                </c:pt>
                <c:pt idx="62">
                  <c:v>7263.1678338067622</c:v>
                </c:pt>
                <c:pt idx="63">
                  <c:v>7323.694232421818</c:v>
                </c:pt>
                <c:pt idx="64">
                  <c:v>7384.7250176919997</c:v>
                </c:pt>
                <c:pt idx="65">
                  <c:v>7446.2643928394327</c:v>
                </c:pt>
                <c:pt idx="66">
                  <c:v>7508.3165961130944</c:v>
                </c:pt>
                <c:pt idx="67">
                  <c:v>7570.8859010807037</c:v>
                </c:pt>
                <c:pt idx="68">
                  <c:v>7633.9766169230425</c:v>
                </c:pt>
                <c:pt idx="69">
                  <c:v>7697.5930887307341</c:v>
                </c:pt>
                <c:pt idx="70">
                  <c:v>7761.7396978034913</c:v>
                </c:pt>
                <c:pt idx="71">
                  <c:v>7826.4208619518531</c:v>
                </c:pt>
                <c:pt idx="72">
                  <c:v>7891.6410358014518</c:v>
                </c:pt>
                <c:pt idx="73">
                  <c:v>7957.4047110997972</c:v>
                </c:pt>
                <c:pt idx="74">
                  <c:v>8023.7164170256292</c:v>
                </c:pt>
                <c:pt idx="75">
                  <c:v>8090.5807205008432</c:v>
                </c:pt>
                <c:pt idx="76">
                  <c:v>8158.0022265050166</c:v>
                </c:pt>
                <c:pt idx="77">
                  <c:v>8225.9855783925577</c:v>
                </c:pt>
                <c:pt idx="78">
                  <c:v>8294.5354582124946</c:v>
                </c:pt>
                <c:pt idx="79">
                  <c:v>8363.6565870309332</c:v>
                </c:pt>
                <c:pt idx="80">
                  <c:v>8433.353725256191</c:v>
                </c:pt>
                <c:pt idx="81">
                  <c:v>8503.6316729666596</c:v>
                </c:pt>
                <c:pt idx="82">
                  <c:v>8574.4952702413811</c:v>
                </c:pt>
              </c:numCache>
            </c:numRef>
          </c:val>
          <c:smooth val="0"/>
          <c:extLst>
            <c:ext xmlns:c16="http://schemas.microsoft.com/office/drawing/2014/chart" uri="{C3380CC4-5D6E-409C-BE32-E72D297353CC}">
              <c16:uniqueId val="{00000002-CCD6-4B63-BC79-68DF7B16DED1}"/>
            </c:ext>
          </c:extLst>
        </c:ser>
        <c:ser>
          <c:idx val="5"/>
          <c:order val="5"/>
          <c:tx>
            <c:strRef>
              <c:f>'Interest Revenue Amounts'!$H$77:$H$79</c:f>
              <c:strCache>
                <c:ptCount val="1"/>
                <c:pt idx="0">
                  <c:v>202101 - NRP-M</c:v>
                </c:pt>
              </c:strCache>
            </c:strRef>
          </c:tx>
          <c:spPr>
            <a:ln w="28575" cap="rnd">
              <a:solidFill>
                <a:schemeClr val="accent6"/>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Amounts'!$H$80:$H$176</c:f>
              <c:numCache>
                <c:formatCode>General</c:formatCode>
                <c:ptCount val="96"/>
                <c:pt idx="56">
                  <c:v>30987.601764138864</c:v>
                </c:pt>
                <c:pt idx="57">
                  <c:v>28064.439705594606</c:v>
                </c:pt>
                <c:pt idx="58">
                  <c:v>25161.340267613705</c:v>
                </c:pt>
                <c:pt idx="59">
                  <c:v>22345.170997402074</c:v>
                </c:pt>
                <c:pt idx="60">
                  <c:v>19667.591940846662</c:v>
                </c:pt>
                <c:pt idx="61">
                  <c:v>17165.817496500225</c:v>
                </c:pt>
                <c:pt idx="62">
                  <c:v>14864.021176446038</c:v>
                </c:pt>
                <c:pt idx="63">
                  <c:v>12775.125532922713</c:v>
                </c:pt>
                <c:pt idx="64">
                  <c:v>10930.268434240445</c:v>
                </c:pt>
                <c:pt idx="65">
                  <c:v>9346.9721478394622</c:v>
                </c:pt>
                <c:pt idx="66">
                  <c:v>7989.1882246861578</c:v>
                </c:pt>
                <c:pt idx="67">
                  <c:v>6825.6094040953894</c:v>
                </c:pt>
                <c:pt idx="68">
                  <c:v>5829.0977550311827</c:v>
                </c:pt>
                <c:pt idx="69">
                  <c:v>4976.1693345446156</c:v>
                </c:pt>
                <c:pt idx="70">
                  <c:v>4246.53307618503</c:v>
                </c:pt>
                <c:pt idx="71">
                  <c:v>3622.6806418002866</c:v>
                </c:pt>
                <c:pt idx="72">
                  <c:v>3089.5234235833982</c:v>
                </c:pt>
                <c:pt idx="73">
                  <c:v>2634.0726419008643</c:v>
                </c:pt>
                <c:pt idx="74">
                  <c:v>2245.15845383433</c:v>
                </c:pt>
                <c:pt idx="75">
                  <c:v>1913.1840979402125</c:v>
                </c:pt>
                <c:pt idx="76">
                  <c:v>1629.9113017384541</c:v>
                </c:pt>
                <c:pt idx="77">
                  <c:v>1388.273433240616</c:v>
                </c:pt>
                <c:pt idx="78">
                  <c:v>1182.2131603181285</c:v>
                </c:pt>
                <c:pt idx="79">
                  <c:v>1006.5416736322195</c:v>
                </c:pt>
                <c:pt idx="80">
                  <c:v>856.8168177333049</c:v>
                </c:pt>
                <c:pt idx="81">
                  <c:v>729.23775258010892</c:v>
                </c:pt>
                <c:pt idx="82">
                  <c:v>620.55402901295963</c:v>
                </c:pt>
              </c:numCache>
            </c:numRef>
          </c:val>
          <c:smooth val="0"/>
          <c:extLst>
            <c:ext xmlns:c16="http://schemas.microsoft.com/office/drawing/2014/chart" uri="{C3380CC4-5D6E-409C-BE32-E72D297353CC}">
              <c16:uniqueId val="{00000003-CCD6-4B63-BC79-68DF7B16DED1}"/>
            </c:ext>
          </c:extLst>
        </c:ser>
        <c:ser>
          <c:idx val="6"/>
          <c:order val="6"/>
          <c:tx>
            <c:strRef>
              <c:f>'Interest Revenue Amounts'!$I$77:$I$79</c:f>
              <c:strCache>
                <c:ptCount val="1"/>
                <c:pt idx="0">
                  <c:v>202101 - NRP-S</c:v>
                </c:pt>
              </c:strCache>
            </c:strRef>
          </c:tx>
          <c:spPr>
            <a:ln w="28575" cap="rnd">
              <a:solidFill>
                <a:schemeClr val="accent1">
                  <a:lumMod val="6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Amounts'!$I$80:$I$176</c:f>
              <c:numCache>
                <c:formatCode>General</c:formatCode>
                <c:ptCount val="96"/>
                <c:pt idx="56">
                  <c:v>23819.261856743298</c:v>
                </c:pt>
                <c:pt idx="57">
                  <c:v>21085.758977350957</c:v>
                </c:pt>
                <c:pt idx="58">
                  <c:v>18656.553025297926</c:v>
                </c:pt>
                <c:pt idx="59">
                  <c:v>16499.784435880316</c:v>
                </c:pt>
                <c:pt idx="60">
                  <c:v>14586.491572921188</c:v>
                </c:pt>
                <c:pt idx="61">
                  <c:v>12890.446627556057</c:v>
                </c:pt>
                <c:pt idx="62">
                  <c:v>11387.975208903692</c:v>
                </c:pt>
                <c:pt idx="63">
                  <c:v>10057.768460789286</c:v>
                </c:pt>
                <c:pt idx="64">
                  <c:v>8880.6942244409402</c:v>
                </c:pt>
                <c:pt idx="65">
                  <c:v>7839.6119402156119</c:v>
                </c:pt>
                <c:pt idx="66">
                  <c:v>6919.1945545647686</c:v>
                </c:pt>
                <c:pt idx="67">
                  <c:v>6105.7595965773808</c:v>
                </c:pt>
                <c:pt idx="68">
                  <c:v>5387.1107481057479</c:v>
                </c:pt>
                <c:pt idx="69">
                  <c:v>4752.3905997784559</c:v>
                </c:pt>
                <c:pt idx="70">
                  <c:v>4191.9448184932107</c:v>
                </c:pt>
                <c:pt idx="71">
                  <c:v>3697.1976146132233</c:v>
                </c:pt>
                <c:pt idx="72">
                  <c:v>3260.5381601978661</c:v>
                </c:pt>
                <c:pt idx="73">
                  <c:v>2875.2174499920075</c:v>
                </c:pt>
                <c:pt idx="74">
                  <c:v>2535.2549960882088</c:v>
                </c:pt>
                <c:pt idx="75">
                  <c:v>2235.35469052595</c:v>
                </c:pt>
                <c:pt idx="76">
                  <c:v>1983.3325497464402</c:v>
                </c:pt>
                <c:pt idx="77">
                  <c:v>1760.8381219216362</c:v>
                </c:pt>
                <c:pt idx="78">
                  <c:v>1562.7851383893392</c:v>
                </c:pt>
                <c:pt idx="79">
                  <c:v>1386.5769497160388</c:v>
                </c:pt>
                <c:pt idx="80">
                  <c:v>1229.8776540940266</c:v>
                </c:pt>
                <c:pt idx="81">
                  <c:v>1090.5885513645189</c:v>
                </c:pt>
                <c:pt idx="82">
                  <c:v>966.82624410592473</c:v>
                </c:pt>
              </c:numCache>
            </c:numRef>
          </c:val>
          <c:smooth val="0"/>
          <c:extLst>
            <c:ext xmlns:c16="http://schemas.microsoft.com/office/drawing/2014/chart" uri="{C3380CC4-5D6E-409C-BE32-E72D297353CC}">
              <c16:uniqueId val="{00000004-CCD6-4B63-BC79-68DF7B16DED1}"/>
            </c:ext>
          </c:extLst>
        </c:ser>
        <c:ser>
          <c:idx val="7"/>
          <c:order val="7"/>
          <c:tx>
            <c:strRef>
              <c:f>'Interest Revenue Amounts'!$J$77:$J$79</c:f>
              <c:strCache>
                <c:ptCount val="1"/>
                <c:pt idx="0">
                  <c:v>202101 - PRIME</c:v>
                </c:pt>
              </c:strCache>
            </c:strRef>
          </c:tx>
          <c:spPr>
            <a:ln w="28575" cap="rnd">
              <a:solidFill>
                <a:schemeClr val="accent2">
                  <a:lumMod val="6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Amounts'!$J$80:$J$176</c:f>
              <c:numCache>
                <c:formatCode>General</c:formatCode>
                <c:ptCount val="96"/>
                <c:pt idx="54">
                  <c:v>28681.05025</c:v>
                </c:pt>
                <c:pt idx="55">
                  <c:v>25768.238626447604</c:v>
                </c:pt>
                <c:pt idx="56">
                  <c:v>23034.583249794188</c:v>
                </c:pt>
                <c:pt idx="57">
                  <c:v>20493.858733785859</c:v>
                </c:pt>
                <c:pt idx="58">
                  <c:v>18152.91353304276</c:v>
                </c:pt>
                <c:pt idx="59">
                  <c:v>16012.905795107081</c:v>
                </c:pt>
                <c:pt idx="60">
                  <c:v>14141.273930207282</c:v>
                </c:pt>
                <c:pt idx="61">
                  <c:v>12656.220686449298</c:v>
                </c:pt>
                <c:pt idx="62">
                  <c:v>11271.323106744492</c:v>
                </c:pt>
                <c:pt idx="63">
                  <c:v>9992.3349057015203</c:v>
                </c:pt>
                <c:pt idx="64">
                  <c:v>8821.2349189611323</c:v>
                </c:pt>
                <c:pt idx="65">
                  <c:v>7757.0526819009674</c:v>
                </c:pt>
                <c:pt idx="66">
                  <c:v>6796.5898323849842</c:v>
                </c:pt>
                <c:pt idx="67">
                  <c:v>5935.0356739783301</c:v>
                </c:pt>
                <c:pt idx="68">
                  <c:v>5166.4807948077032</c:v>
                </c:pt>
                <c:pt idx="69">
                  <c:v>4484.3362486534961</c:v>
                </c:pt>
                <c:pt idx="70">
                  <c:v>3881.6678975855975</c:v>
                </c:pt>
                <c:pt idx="71">
                  <c:v>3351.4564682347464</c:v>
                </c:pt>
                <c:pt idx="72">
                  <c:v>2886.7940067373388</c:v>
                </c:pt>
                <c:pt idx="73">
                  <c:v>2481.0269911006726</c:v>
                </c:pt>
                <c:pt idx="74">
                  <c:v>2127.855579182853</c:v>
                </c:pt>
                <c:pt idx="75">
                  <c:v>1822.1575001101812</c:v>
                </c:pt>
                <c:pt idx="76">
                  <c:v>1559.6164544013407</c:v>
                </c:pt>
                <c:pt idx="77">
                  <c:v>1334.2991341153549</c:v>
                </c:pt>
                <c:pt idx="78">
                  <c:v>1141.0536839634995</c:v>
                </c:pt>
                <c:pt idx="79">
                  <c:v>975.4144096688666</c:v>
                </c:pt>
                <c:pt idx="80">
                  <c:v>833.51631832011572</c:v>
                </c:pt>
              </c:numCache>
            </c:numRef>
          </c:val>
          <c:smooth val="0"/>
          <c:extLst>
            <c:ext xmlns:c16="http://schemas.microsoft.com/office/drawing/2014/chart" uri="{C3380CC4-5D6E-409C-BE32-E72D297353CC}">
              <c16:uniqueId val="{00000005-CCD6-4B63-BC79-68DF7B16DED1}"/>
            </c:ext>
          </c:extLst>
        </c:ser>
        <c:ser>
          <c:idx val="8"/>
          <c:order val="8"/>
          <c:tx>
            <c:strRef>
              <c:f>'Interest Revenue Amounts'!$K$77:$K$79</c:f>
              <c:strCache>
                <c:ptCount val="1"/>
                <c:pt idx="0">
                  <c:v>202201 - NON PRIME</c:v>
                </c:pt>
              </c:strCache>
            </c:strRef>
          </c:tx>
          <c:spPr>
            <a:ln w="28575" cap="rnd">
              <a:solidFill>
                <a:schemeClr val="accent3">
                  <a:lumMod val="6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Amounts'!$K$80:$K$176</c:f>
              <c:numCache>
                <c:formatCode>General</c:formatCode>
                <c:ptCount val="96"/>
                <c:pt idx="36">
                  <c:v>13267.117852058929</c:v>
                </c:pt>
                <c:pt idx="37">
                  <c:v>9843.2644801925526</c:v>
                </c:pt>
                <c:pt idx="38">
                  <c:v>8445.4953876111849</c:v>
                </c:pt>
                <c:pt idx="39">
                  <c:v>7441.5358638764919</c:v>
                </c:pt>
                <c:pt idx="40">
                  <c:v>6575.5762491083333</c:v>
                </c:pt>
                <c:pt idx="41">
                  <c:v>5817.3078764387865</c:v>
                </c:pt>
                <c:pt idx="42">
                  <c:v>5152.0500930028602</c:v>
                </c:pt>
                <c:pt idx="43">
                  <c:v>4567.3149377778591</c:v>
                </c:pt>
                <c:pt idx="44">
                  <c:v>4052.5002184565478</c:v>
                </c:pt>
                <c:pt idx="45">
                  <c:v>3598.5644622794666</c:v>
                </c:pt>
                <c:pt idx="46">
                  <c:v>3197.7656252781994</c:v>
                </c:pt>
                <c:pt idx="47">
                  <c:v>2843.4495481887466</c:v>
                </c:pt>
                <c:pt idx="48">
                  <c:v>2529.877534586024</c:v>
                </c:pt>
                <c:pt idx="49">
                  <c:v>2252.084926957848</c:v>
                </c:pt>
                <c:pt idx="50">
                  <c:v>2005.7644183689638</c:v>
                </c:pt>
                <c:pt idx="51">
                  <c:v>1787.1692357634593</c:v>
                </c:pt>
                <c:pt idx="52">
                  <c:v>1593.0323896753391</c:v>
                </c:pt>
                <c:pt idx="53">
                  <c:v>1420.4989928073689</c:v>
                </c:pt>
                <c:pt idx="54">
                  <c:v>1267.0692706117268</c:v>
                </c:pt>
                <c:pt idx="55">
                  <c:v>1130.5503672833363</c:v>
                </c:pt>
                <c:pt idx="56">
                  <c:v>1009.0154246866346</c:v>
                </c:pt>
                <c:pt idx="57">
                  <c:v>900.76870500265341</c:v>
                </c:pt>
                <c:pt idx="58">
                  <c:v>804.31575917879479</c:v>
                </c:pt>
                <c:pt idx="59">
                  <c:v>718.33782675257169</c:v>
                </c:pt>
                <c:pt idx="60">
                  <c:v>641.56146999913813</c:v>
                </c:pt>
                <c:pt idx="61">
                  <c:v>572.99101405838849</c:v>
                </c:pt>
                <c:pt idx="62">
                  <c:v>511.74940756978663</c:v>
                </c:pt>
              </c:numCache>
            </c:numRef>
          </c:val>
          <c:smooth val="0"/>
          <c:extLst>
            <c:ext xmlns:c16="http://schemas.microsoft.com/office/drawing/2014/chart" uri="{C3380CC4-5D6E-409C-BE32-E72D297353CC}">
              <c16:uniqueId val="{00000006-CCD6-4B63-BC79-68DF7B16DED1}"/>
            </c:ext>
          </c:extLst>
        </c:ser>
        <c:ser>
          <c:idx val="9"/>
          <c:order val="9"/>
          <c:tx>
            <c:strRef>
              <c:f>'Interest Revenue Amounts'!$L$77:$L$79</c:f>
              <c:strCache>
                <c:ptCount val="1"/>
                <c:pt idx="0">
                  <c:v>202201 - NRP-M</c:v>
                </c:pt>
              </c:strCache>
            </c:strRef>
          </c:tx>
          <c:spPr>
            <a:ln w="28575" cap="rnd">
              <a:solidFill>
                <a:schemeClr val="accent4">
                  <a:lumMod val="6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Amounts'!$L$80:$L$176</c:f>
              <c:numCache>
                <c:formatCode>General</c:formatCode>
                <c:ptCount val="96"/>
                <c:pt idx="36">
                  <c:v>2189.8642195375055</c:v>
                </c:pt>
                <c:pt idx="37">
                  <c:v>2037.6995291610137</c:v>
                </c:pt>
                <c:pt idx="38">
                  <c:v>1892.5764965447313</c:v>
                </c:pt>
                <c:pt idx="39">
                  <c:v>1757.3716513901254</c:v>
                </c:pt>
                <c:pt idx="40">
                  <c:v>1638.8859600504381</c:v>
                </c:pt>
                <c:pt idx="41">
                  <c:v>1538.643832799665</c:v>
                </c:pt>
                <c:pt idx="42">
                  <c:v>1443.9769980544615</c:v>
                </c:pt>
                <c:pt idx="43">
                  <c:v>1354.6684832674132</c:v>
                </c:pt>
                <c:pt idx="44">
                  <c:v>1270.4916554707015</c:v>
                </c:pt>
                <c:pt idx="45">
                  <c:v>1191.2149994187121</c:v>
                </c:pt>
                <c:pt idx="46">
                  <c:v>1116.6058070863958</c:v>
                </c:pt>
                <c:pt idx="47">
                  <c:v>1046.4330058807561</c:v>
                </c:pt>
                <c:pt idx="48">
                  <c:v>980.46930439394816</c:v>
                </c:pt>
                <c:pt idx="49">
                  <c:v>918.49279691231311</c:v>
                </c:pt>
                <c:pt idx="50">
                  <c:v>860.2881385913264</c:v>
                </c:pt>
                <c:pt idx="51">
                  <c:v>805.6473802659558</c:v>
                </c:pt>
                <c:pt idx="52">
                  <c:v>754.37053382629404</c:v>
                </c:pt>
                <c:pt idx="53">
                  <c:v>706.26592484287914</c:v>
                </c:pt>
                <c:pt idx="54">
                  <c:v>661.15037783276114</c:v>
                </c:pt>
                <c:pt idx="55">
                  <c:v>618.84927057189111</c:v>
                </c:pt>
                <c:pt idx="56">
                  <c:v>579.19648668621585</c:v>
                </c:pt>
                <c:pt idx="57">
                  <c:v>542.03429000991207</c:v>
                </c:pt>
                <c:pt idx="58">
                  <c:v>507.21313958685187</c:v>
                </c:pt>
                <c:pt idx="59">
                  <c:v>474.5914604784744</c:v>
                </c:pt>
                <c:pt idx="60">
                  <c:v>444.03538254569463</c:v>
                </c:pt>
                <c:pt idx="61">
                  <c:v>415.41845695104263</c:v>
                </c:pt>
                <c:pt idx="62">
                  <c:v>388.6213581667003</c:v>
                </c:pt>
              </c:numCache>
            </c:numRef>
          </c:val>
          <c:smooth val="0"/>
          <c:extLst>
            <c:ext xmlns:c16="http://schemas.microsoft.com/office/drawing/2014/chart" uri="{C3380CC4-5D6E-409C-BE32-E72D297353CC}">
              <c16:uniqueId val="{00000007-CCD6-4B63-BC79-68DF7B16DED1}"/>
            </c:ext>
          </c:extLst>
        </c:ser>
        <c:ser>
          <c:idx val="10"/>
          <c:order val="10"/>
          <c:tx>
            <c:strRef>
              <c:f>'Interest Revenue Amounts'!$M$77:$M$79</c:f>
              <c:strCache>
                <c:ptCount val="1"/>
                <c:pt idx="0">
                  <c:v>202201 - NRP-S</c:v>
                </c:pt>
              </c:strCache>
            </c:strRef>
          </c:tx>
          <c:spPr>
            <a:ln w="28575" cap="rnd">
              <a:solidFill>
                <a:schemeClr val="accent5">
                  <a:lumMod val="6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Amounts'!$M$80:$M$176</c:f>
              <c:numCache>
                <c:formatCode>General</c:formatCode>
                <c:ptCount val="96"/>
                <c:pt idx="36">
                  <c:v>4612.5753724364504</c:v>
                </c:pt>
                <c:pt idx="37">
                  <c:v>4059.9247412686441</c:v>
                </c:pt>
                <c:pt idx="38">
                  <c:v>3587.4204231655258</c:v>
                </c:pt>
                <c:pt idx="39">
                  <c:v>3177.9618660445117</c:v>
                </c:pt>
                <c:pt idx="40">
                  <c:v>2823.0549309462363</c:v>
                </c:pt>
                <c:pt idx="41">
                  <c:v>2511.6378596820887</c:v>
                </c:pt>
                <c:pt idx="42">
                  <c:v>2238.9904366576366</c:v>
                </c:pt>
                <c:pt idx="43">
                  <c:v>2025.2756048610252</c:v>
                </c:pt>
                <c:pt idx="44">
                  <c:v>1843.4364359230233</c:v>
                </c:pt>
                <c:pt idx="45">
                  <c:v>1678.1743637956654</c:v>
                </c:pt>
                <c:pt idx="46">
                  <c:v>1527.9322413449725</c:v>
                </c:pt>
                <c:pt idx="47">
                  <c:v>1391.3075935094685</c:v>
                </c:pt>
                <c:pt idx="48">
                  <c:v>1267.0357097901913</c:v>
                </c:pt>
                <c:pt idx="49">
                  <c:v>1153.9748671178165</c:v>
                </c:pt>
                <c:pt idx="50">
                  <c:v>1051.0933643872625</c:v>
                </c:pt>
                <c:pt idx="51">
                  <c:v>957.45810620749637</c:v>
                </c:pt>
                <c:pt idx="52">
                  <c:v>872.22451832097397</c:v>
                </c:pt>
                <c:pt idx="53">
                  <c:v>794.62761323570919</c:v>
                </c:pt>
                <c:pt idx="54">
                  <c:v>723.97405380518501</c:v>
                </c:pt>
                <c:pt idx="55">
                  <c:v>659.63508625522718</c:v>
                </c:pt>
                <c:pt idx="56">
                  <c:v>601.04023362134967</c:v>
                </c:pt>
                <c:pt idx="57">
                  <c:v>547.67165659817954</c:v>
                </c:pt>
                <c:pt idx="58">
                  <c:v>499.0591020940771</c:v>
                </c:pt>
                <c:pt idx="59">
                  <c:v>454.77537086105394</c:v>
                </c:pt>
                <c:pt idx="60">
                  <c:v>414.43224485144947</c:v>
                </c:pt>
                <c:pt idx="61">
                  <c:v>377.67682277019372</c:v>
                </c:pt>
                <c:pt idx="62">
                  <c:v>344.18821890874955</c:v>
                </c:pt>
              </c:numCache>
            </c:numRef>
          </c:val>
          <c:smooth val="0"/>
          <c:extLst>
            <c:ext xmlns:c16="http://schemas.microsoft.com/office/drawing/2014/chart" uri="{C3380CC4-5D6E-409C-BE32-E72D297353CC}">
              <c16:uniqueId val="{00000008-CCD6-4B63-BC79-68DF7B16DED1}"/>
            </c:ext>
          </c:extLst>
        </c:ser>
        <c:ser>
          <c:idx val="11"/>
          <c:order val="11"/>
          <c:tx>
            <c:strRef>
              <c:f>'Interest Revenue Amounts'!$N$77:$N$79</c:f>
              <c:strCache>
                <c:ptCount val="1"/>
                <c:pt idx="0">
                  <c:v>202201 - PRIME</c:v>
                </c:pt>
              </c:strCache>
            </c:strRef>
          </c:tx>
          <c:spPr>
            <a:ln w="28575" cap="rnd">
              <a:solidFill>
                <a:schemeClr val="accent6">
                  <a:lumMod val="6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Amounts'!$N$80:$N$176</c:f>
              <c:numCache>
                <c:formatCode>General</c:formatCode>
                <c:ptCount val="96"/>
                <c:pt idx="36">
                  <c:v>1023.9632682193659</c:v>
                </c:pt>
                <c:pt idx="37">
                  <c:v>941.55249468779175</c:v>
                </c:pt>
                <c:pt idx="38">
                  <c:v>856.20369454061802</c:v>
                </c:pt>
                <c:pt idx="39">
                  <c:v>776.73399645149982</c:v>
                </c:pt>
                <c:pt idx="40">
                  <c:v>697.34674540876006</c:v>
                </c:pt>
                <c:pt idx="41">
                  <c:v>624.18306964674809</c:v>
                </c:pt>
                <c:pt idx="42">
                  <c:v>558.9314470474128</c:v>
                </c:pt>
                <c:pt idx="43">
                  <c:v>500.69108744741328</c:v>
                </c:pt>
                <c:pt idx="44">
                  <c:v>448.67254139972835</c:v>
                </c:pt>
                <c:pt idx="45">
                  <c:v>402.18222766385861</c:v>
                </c:pt>
                <c:pt idx="46">
                  <c:v>360.60943730591725</c:v>
                </c:pt>
                <c:pt idx="47">
                  <c:v>323.41535798837464</c:v>
                </c:pt>
                <c:pt idx="48">
                  <c:v>290.12375679766313</c:v>
                </c:pt>
                <c:pt idx="49">
                  <c:v>260.31303315009222</c:v>
                </c:pt>
                <c:pt idx="50">
                  <c:v>234.1499454856619</c:v>
                </c:pt>
                <c:pt idx="51">
                  <c:v>210.67834440979416</c:v>
                </c:pt>
                <c:pt idx="52">
                  <c:v>189.55739736546357</c:v>
                </c:pt>
                <c:pt idx="53">
                  <c:v>170.55207314820046</c:v>
                </c:pt>
                <c:pt idx="54">
                  <c:v>153.45077156457023</c:v>
                </c:pt>
                <c:pt idx="55">
                  <c:v>138.06300009144317</c:v>
                </c:pt>
                <c:pt idx="56">
                  <c:v>124.21727853888865</c:v>
                </c:pt>
                <c:pt idx="57">
                  <c:v>111.75924980521911</c:v>
                </c:pt>
                <c:pt idx="58">
                  <c:v>100.54997682354787</c:v>
                </c:pt>
                <c:pt idx="59">
                  <c:v>90.464407646053189</c:v>
                </c:pt>
                <c:pt idx="60">
                  <c:v>81.389992303525403</c:v>
                </c:pt>
                <c:pt idx="61">
                  <c:v>73.225436623138464</c:v>
                </c:pt>
                <c:pt idx="62">
                  <c:v>65.879579596542797</c:v>
                </c:pt>
              </c:numCache>
            </c:numRef>
          </c:val>
          <c:smooth val="0"/>
          <c:extLst>
            <c:ext xmlns:c16="http://schemas.microsoft.com/office/drawing/2014/chart" uri="{C3380CC4-5D6E-409C-BE32-E72D297353CC}">
              <c16:uniqueId val="{00000009-CCD6-4B63-BC79-68DF7B16DED1}"/>
            </c:ext>
          </c:extLst>
        </c:ser>
        <c:ser>
          <c:idx val="12"/>
          <c:order val="12"/>
          <c:tx>
            <c:strRef>
              <c:f>'Interest Revenue Amounts'!$O$77:$O$79</c:f>
              <c:strCache>
                <c:ptCount val="1"/>
                <c:pt idx="0">
                  <c:v>202301 - NON PRIME</c:v>
                </c:pt>
              </c:strCache>
            </c:strRef>
          </c:tx>
          <c:spPr>
            <a:ln w="28575" cap="rnd">
              <a:solidFill>
                <a:schemeClr val="accent1">
                  <a:lumMod val="80000"/>
                  <a:lumOff val="2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Amounts'!$O$80:$O$176</c:f>
              <c:numCache>
                <c:formatCode>General</c:formatCode>
                <c:ptCount val="96"/>
                <c:pt idx="27">
                  <c:v>111906.02525719015</c:v>
                </c:pt>
                <c:pt idx="28">
                  <c:v>100587.00171048561</c:v>
                </c:pt>
                <c:pt idx="29">
                  <c:v>91241.611744565322</c:v>
                </c:pt>
                <c:pt idx="30">
                  <c:v>83413.060293378367</c:v>
                </c:pt>
                <c:pt idx="31">
                  <c:v>76503.727137016496</c:v>
                </c:pt>
                <c:pt idx="32">
                  <c:v>70277.914622571523</c:v>
                </c:pt>
                <c:pt idx="33">
                  <c:v>64699.403970545485</c:v>
                </c:pt>
                <c:pt idx="34">
                  <c:v>59675.857745073474</c:v>
                </c:pt>
                <c:pt idx="35">
                  <c:v>55131.989701325358</c:v>
                </c:pt>
                <c:pt idx="36">
                  <c:v>51005.872876226378</c:v>
                </c:pt>
                <c:pt idx="37">
                  <c:v>47246.131773518915</c:v>
                </c:pt>
                <c:pt idx="38">
                  <c:v>43809.789948366939</c:v>
                </c:pt>
                <c:pt idx="39">
                  <c:v>40660.607593277637</c:v>
                </c:pt>
                <c:pt idx="40">
                  <c:v>37767.788383862011</c:v>
                </c:pt>
                <c:pt idx="41">
                  <c:v>35104.966672590192</c:v>
                </c:pt>
                <c:pt idx="42">
                  <c:v>32649.409023052849</c:v>
                </c:pt>
                <c:pt idx="43">
                  <c:v>30381.38070669648</c:v>
                </c:pt>
                <c:pt idx="44">
                  <c:v>28283.639958937809</c:v>
                </c:pt>
                <c:pt idx="45">
                  <c:v>26341.031775382493</c:v>
                </c:pt>
                <c:pt idx="46">
                  <c:v>24540.159707030169</c:v>
                </c:pt>
                <c:pt idx="47">
                  <c:v>22869.119112153217</c:v>
                </c:pt>
                <c:pt idx="48">
                  <c:v>21317.279088867017</c:v>
                </c:pt>
                <c:pt idx="49">
                  <c:v>19875.103167730569</c:v>
                </c:pt>
                <c:pt idx="50">
                  <c:v>18534.001021082589</c:v>
                </c:pt>
                <c:pt idx="51">
                  <c:v>17286.205115425837</c:v>
                </c:pt>
                <c:pt idx="52">
                  <c:v>16124.667520180878</c:v>
                </c:pt>
                <c:pt idx="53">
                  <c:v>15042.973083188923</c:v>
                </c:pt>
              </c:numCache>
            </c:numRef>
          </c:val>
          <c:smooth val="0"/>
          <c:extLst>
            <c:ext xmlns:c16="http://schemas.microsoft.com/office/drawing/2014/chart" uri="{C3380CC4-5D6E-409C-BE32-E72D297353CC}">
              <c16:uniqueId val="{0000000A-CCD6-4B63-BC79-68DF7B16DED1}"/>
            </c:ext>
          </c:extLst>
        </c:ser>
        <c:ser>
          <c:idx val="13"/>
          <c:order val="13"/>
          <c:tx>
            <c:strRef>
              <c:f>'Interest Revenue Amounts'!$P$77:$P$79</c:f>
              <c:strCache>
                <c:ptCount val="1"/>
                <c:pt idx="0">
                  <c:v>202301 - NRP-L</c:v>
                </c:pt>
              </c:strCache>
            </c:strRef>
          </c:tx>
          <c:spPr>
            <a:ln w="28575" cap="rnd">
              <a:solidFill>
                <a:schemeClr val="accent2">
                  <a:lumMod val="80000"/>
                  <a:lumOff val="2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Amounts'!$P$80:$P$176</c:f>
              <c:numCache>
                <c:formatCode>General</c:formatCode>
                <c:ptCount val="96"/>
                <c:pt idx="22">
                  <c:v>12008.559083856844</c:v>
                </c:pt>
                <c:pt idx="23">
                  <c:v>10745.525767917412</c:v>
                </c:pt>
                <c:pt idx="24">
                  <c:v>9717.3159083547689</c:v>
                </c:pt>
                <c:pt idx="25">
                  <c:v>9076.470087051146</c:v>
                </c:pt>
                <c:pt idx="26">
                  <c:v>9009.7490421315943</c:v>
                </c:pt>
                <c:pt idx="27">
                  <c:v>8960.0128931031704</c:v>
                </c:pt>
                <c:pt idx="28">
                  <c:v>8916.6068559827872</c:v>
                </c:pt>
                <c:pt idx="29">
                  <c:v>8878.5000115895582</c:v>
                </c:pt>
                <c:pt idx="30">
                  <c:v>8844.849880807591</c:v>
                </c:pt>
                <c:pt idx="31">
                  <c:v>8814.9625397257605</c:v>
                </c:pt>
                <c:pt idx="32">
                  <c:v>8788.2623433286808</c:v>
                </c:pt>
                <c:pt idx="33">
                  <c:v>8764.2686754908354</c:v>
                </c:pt>
                <c:pt idx="34">
                  <c:v>8742.5779044199044</c:v>
                </c:pt>
                <c:pt idx="35">
                  <c:v>8722.8492410025792</c:v>
                </c:pt>
                <c:pt idx="36">
                  <c:v>8704.793555881286</c:v>
                </c:pt>
                <c:pt idx="37">
                  <c:v>8688.1644624677192</c:v>
                </c:pt>
                <c:pt idx="38">
                  <c:v>8672.7511517801231</c:v>
                </c:pt>
                <c:pt idx="39">
                  <c:v>8658.3725935707134</c:v>
                </c:pt>
                <c:pt idx="40">
                  <c:v>8644.8728117996852</c:v>
                </c:pt>
                <c:pt idx="41">
                  <c:v>8632.1170113633689</c:v>
                </c:pt>
                <c:pt idx="42">
                  <c:v>8619.9883841422179</c:v>
                </c:pt>
                <c:pt idx="43">
                  <c:v>8608.3854608013316</c:v>
                </c:pt>
                <c:pt idx="44">
                  <c:v>8597.2199038029303</c:v>
                </c:pt>
                <c:pt idx="45">
                  <c:v>8586.4146592312318</c:v>
                </c:pt>
                <c:pt idx="46">
                  <c:v>8575.9024020501038</c:v>
                </c:pt>
                <c:pt idx="47">
                  <c:v>8565.6242225928199</c:v>
                </c:pt>
                <c:pt idx="48">
                  <c:v>8555.5285123584235</c:v>
                </c:pt>
              </c:numCache>
            </c:numRef>
          </c:val>
          <c:smooth val="0"/>
          <c:extLst>
            <c:ext xmlns:c16="http://schemas.microsoft.com/office/drawing/2014/chart" uri="{C3380CC4-5D6E-409C-BE32-E72D297353CC}">
              <c16:uniqueId val="{0000000B-CCD6-4B63-BC79-68DF7B16DED1}"/>
            </c:ext>
          </c:extLst>
        </c:ser>
        <c:ser>
          <c:idx val="14"/>
          <c:order val="14"/>
          <c:tx>
            <c:strRef>
              <c:f>'Interest Revenue Amounts'!$Q$77:$Q$79</c:f>
              <c:strCache>
                <c:ptCount val="1"/>
                <c:pt idx="0">
                  <c:v>202301 - NRP-M</c:v>
                </c:pt>
              </c:strCache>
            </c:strRef>
          </c:tx>
          <c:spPr>
            <a:ln w="28575" cap="rnd">
              <a:solidFill>
                <a:schemeClr val="accent3">
                  <a:lumMod val="80000"/>
                  <a:lumOff val="2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Amounts'!$Q$80:$Q$176</c:f>
              <c:numCache>
                <c:formatCode>General</c:formatCode>
                <c:ptCount val="96"/>
                <c:pt idx="27">
                  <c:v>162870.71471905321</c:v>
                </c:pt>
                <c:pt idx="28">
                  <c:v>155787.89896287839</c:v>
                </c:pt>
                <c:pt idx="29">
                  <c:v>149147.21660361998</c:v>
                </c:pt>
                <c:pt idx="30">
                  <c:v>142699.03011061129</c:v>
                </c:pt>
                <c:pt idx="31">
                  <c:v>136918.26310167156</c:v>
                </c:pt>
                <c:pt idx="32">
                  <c:v>132221.42468591494</c:v>
                </c:pt>
                <c:pt idx="33">
                  <c:v>127657.79277903843</c:v>
                </c:pt>
                <c:pt idx="34">
                  <c:v>123227.94304166944</c:v>
                </c:pt>
                <c:pt idx="35">
                  <c:v>118931.54963386366</c:v>
                </c:pt>
                <c:pt idx="36">
                  <c:v>114767.57976178116</c:v>
                </c:pt>
                <c:pt idx="37">
                  <c:v>110734.44788324489</c:v>
                </c:pt>
                <c:pt idx="38">
                  <c:v>106830.13859917765</c:v>
                </c:pt>
                <c:pt idx="39">
                  <c:v>103052.30505404458</c:v>
                </c:pt>
                <c:pt idx="40">
                  <c:v>99398.348047414736</c:v>
                </c:pt>
                <c:pt idx="41">
                  <c:v>95865.479855106518</c:v>
                </c:pt>
                <c:pt idx="42">
                  <c:v>92450.775856661377</c:v>
                </c:pt>
                <c:pt idx="43">
                  <c:v>89151.216384684594</c:v>
                </c:pt>
                <c:pt idx="44">
                  <c:v>85963.720692901989</c:v>
                </c:pt>
                <c:pt idx="45">
                  <c:v>82885.174541887332</c:v>
                </c:pt>
                <c:pt idx="46">
                  <c:v>79912.452594028873</c:v>
                </c:pt>
                <c:pt idx="47">
                  <c:v>77042.436570255217</c:v>
                </c:pt>
                <c:pt idx="48">
                  <c:v>74272.029933959609</c:v>
                </c:pt>
                <c:pt idx="49">
                  <c:v>71598.169720274469</c:v>
                </c:pt>
                <c:pt idx="50">
                  <c:v>69017.836012229731</c:v>
                </c:pt>
                <c:pt idx="51">
                  <c:v>66528.059472494613</c:v>
                </c:pt>
                <c:pt idx="52">
                  <c:v>64125.927265122977</c:v>
                </c:pt>
                <c:pt idx="53">
                  <c:v>61808.587641997932</c:v>
                </c:pt>
              </c:numCache>
            </c:numRef>
          </c:val>
          <c:smooth val="0"/>
          <c:extLst>
            <c:ext xmlns:c16="http://schemas.microsoft.com/office/drawing/2014/chart" uri="{C3380CC4-5D6E-409C-BE32-E72D297353CC}">
              <c16:uniqueId val="{0000000C-CCD6-4B63-BC79-68DF7B16DED1}"/>
            </c:ext>
          </c:extLst>
        </c:ser>
        <c:ser>
          <c:idx val="15"/>
          <c:order val="15"/>
          <c:tx>
            <c:strRef>
              <c:f>'Interest Revenue Amounts'!$R$77:$R$79</c:f>
              <c:strCache>
                <c:ptCount val="1"/>
                <c:pt idx="0">
                  <c:v>202301 - NRP-S</c:v>
                </c:pt>
              </c:strCache>
            </c:strRef>
          </c:tx>
          <c:spPr>
            <a:ln w="28575" cap="rnd">
              <a:solidFill>
                <a:schemeClr val="accent4">
                  <a:lumMod val="80000"/>
                  <a:lumOff val="2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Amounts'!$R$80:$R$176</c:f>
              <c:numCache>
                <c:formatCode>General</c:formatCode>
                <c:ptCount val="96"/>
                <c:pt idx="27">
                  <c:v>73406.767922254381</c:v>
                </c:pt>
                <c:pt idx="28">
                  <c:v>67646.320451826075</c:v>
                </c:pt>
                <c:pt idx="29">
                  <c:v>62653.24643983128</c:v>
                </c:pt>
                <c:pt idx="30">
                  <c:v>58322.326512375796</c:v>
                </c:pt>
                <c:pt idx="31">
                  <c:v>54205.803350643517</c:v>
                </c:pt>
                <c:pt idx="32">
                  <c:v>50344.870682205365</c:v>
                </c:pt>
                <c:pt idx="33">
                  <c:v>46775.674464045827</c:v>
                </c:pt>
                <c:pt idx="34">
                  <c:v>43472.514359734101</c:v>
                </c:pt>
                <c:pt idx="35">
                  <c:v>40412.731929241192</c:v>
                </c:pt>
                <c:pt idx="36">
                  <c:v>37576.199172603549</c:v>
                </c:pt>
                <c:pt idx="37">
                  <c:v>34944.91779567123</c:v>
                </c:pt>
                <c:pt idx="38">
                  <c:v>32502.701621162236</c:v>
                </c:pt>
                <c:pt idx="39">
                  <c:v>30234.922043672501</c:v>
                </c:pt>
                <c:pt idx="40">
                  <c:v>28128.301741959429</c:v>
                </c:pt>
                <c:pt idx="41">
                  <c:v>26170.745676275761</c:v>
                </c:pt>
                <c:pt idx="42">
                  <c:v>24351.201160769557</c:v>
                </c:pt>
                <c:pt idx="43">
                  <c:v>22659.540818144076</c:v>
                </c:pt>
                <c:pt idx="44">
                  <c:v>21086.463708642947</c:v>
                </c:pt>
                <c:pt idx="45">
                  <c:v>19623.411026777925</c:v>
                </c:pt>
                <c:pt idx="46">
                  <c:v>18262.493582043418</c:v>
                </c:pt>
                <c:pt idx="47">
                  <c:v>16996.428898886916</c:v>
                </c:pt>
                <c:pt idx="48">
                  <c:v>15818.486240038068</c:v>
                </c:pt>
                <c:pt idx="49">
                  <c:v>14722.438214695598</c:v>
                </c:pt>
                <c:pt idx="50">
                  <c:v>13702.517907248983</c:v>
                </c:pt>
                <c:pt idx="51">
                  <c:v>12753.380673858439</c:v>
                </c:pt>
                <c:pt idx="52">
                  <c:v>11870.069918596886</c:v>
                </c:pt>
                <c:pt idx="53">
                  <c:v>11047.986289304705</c:v>
                </c:pt>
              </c:numCache>
            </c:numRef>
          </c:val>
          <c:smooth val="0"/>
          <c:extLst>
            <c:ext xmlns:c16="http://schemas.microsoft.com/office/drawing/2014/chart" uri="{C3380CC4-5D6E-409C-BE32-E72D297353CC}">
              <c16:uniqueId val="{0000000D-CCD6-4B63-BC79-68DF7B16DED1}"/>
            </c:ext>
          </c:extLst>
        </c:ser>
        <c:ser>
          <c:idx val="16"/>
          <c:order val="16"/>
          <c:tx>
            <c:strRef>
              <c:f>'Interest Revenue Amounts'!$S$77:$S$79</c:f>
              <c:strCache>
                <c:ptCount val="1"/>
                <c:pt idx="0">
                  <c:v>202404 - NON PRIME</c:v>
                </c:pt>
              </c:strCache>
            </c:strRef>
          </c:tx>
          <c:spPr>
            <a:ln w="28575" cap="rnd">
              <a:solidFill>
                <a:schemeClr val="accent5">
                  <a:lumMod val="80000"/>
                  <a:lumOff val="2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Amounts'!$S$80:$S$176</c:f>
              <c:numCache>
                <c:formatCode>General</c:formatCode>
                <c:ptCount val="96"/>
                <c:pt idx="17">
                  <c:v>29336.792878272157</c:v>
                </c:pt>
                <c:pt idx="18">
                  <c:v>26464.601922103477</c:v>
                </c:pt>
                <c:pt idx="19">
                  <c:v>23997.352714398294</c:v>
                </c:pt>
                <c:pt idx="20">
                  <c:v>21867.864753732047</c:v>
                </c:pt>
                <c:pt idx="21">
                  <c:v>19987.782976617036</c:v>
                </c:pt>
                <c:pt idx="22">
                  <c:v>18292.728574593748</c:v>
                </c:pt>
                <c:pt idx="23">
                  <c:v>16783.647861904581</c:v>
                </c:pt>
                <c:pt idx="24">
                  <c:v>15429.333194800682</c:v>
                </c:pt>
                <c:pt idx="25">
                  <c:v>14206.10979500597</c:v>
                </c:pt>
                <c:pt idx="26">
                  <c:v>13095.635575543178</c:v>
                </c:pt>
                <c:pt idx="27">
                  <c:v>12083.40925400549</c:v>
                </c:pt>
                <c:pt idx="28">
                  <c:v>11157.742961387239</c:v>
                </c:pt>
                <c:pt idx="29">
                  <c:v>10309.044404739288</c:v>
                </c:pt>
                <c:pt idx="30">
                  <c:v>9529.3083762212973</c:v>
                </c:pt>
                <c:pt idx="31">
                  <c:v>8811.7517634205524</c:v>
                </c:pt>
                <c:pt idx="32">
                  <c:v>8150.548163612264</c:v>
                </c:pt>
                <c:pt idx="33">
                  <c:v>7540.6324456258917</c:v>
                </c:pt>
                <c:pt idx="34">
                  <c:v>6977.5549777034721</c:v>
                </c:pt>
                <c:pt idx="35">
                  <c:v>6457.3714934615537</c:v>
                </c:pt>
                <c:pt idx="36">
                  <c:v>5976.5587911585098</c:v>
                </c:pt>
                <c:pt idx="37">
                  <c:v>5531.9493457000344</c:v>
                </c:pt>
                <c:pt idx="38">
                  <c:v>5120.6799033879242</c:v>
                </c:pt>
                <c:pt idx="39">
                  <c:v>4740.1505166596853</c:v>
                </c:pt>
                <c:pt idx="40">
                  <c:v>4387.9914516534609</c:v>
                </c:pt>
                <c:pt idx="41">
                  <c:v>4062.0360933655029</c:v>
                </c:pt>
                <c:pt idx="42">
                  <c:v>3760.2984678425723</c:v>
                </c:pt>
                <c:pt idx="43">
                  <c:v>3480.9543571697554</c:v>
                </c:pt>
              </c:numCache>
            </c:numRef>
          </c:val>
          <c:smooth val="0"/>
          <c:extLst>
            <c:ext xmlns:c16="http://schemas.microsoft.com/office/drawing/2014/chart" uri="{C3380CC4-5D6E-409C-BE32-E72D297353CC}">
              <c16:uniqueId val="{0000000E-CCD6-4B63-BC79-68DF7B16DED1}"/>
            </c:ext>
          </c:extLst>
        </c:ser>
        <c:ser>
          <c:idx val="17"/>
          <c:order val="17"/>
          <c:tx>
            <c:strRef>
              <c:f>'Interest Revenue Amounts'!$T$77:$T$79</c:f>
              <c:strCache>
                <c:ptCount val="1"/>
                <c:pt idx="0">
                  <c:v>202404 - NRP-L</c:v>
                </c:pt>
              </c:strCache>
            </c:strRef>
          </c:tx>
          <c:spPr>
            <a:ln w="28575" cap="rnd">
              <a:solidFill>
                <a:schemeClr val="accent6">
                  <a:lumMod val="80000"/>
                  <a:lumOff val="2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Amounts'!$T$80:$T$176</c:f>
              <c:numCache>
                <c:formatCode>General</c:formatCode>
                <c:ptCount val="96"/>
                <c:pt idx="17">
                  <c:v>4071.5191508889734</c:v>
                </c:pt>
                <c:pt idx="18">
                  <c:v>3885.6856057335949</c:v>
                </c:pt>
                <c:pt idx="19">
                  <c:v>3681.6432815330204</c:v>
                </c:pt>
                <c:pt idx="20">
                  <c:v>3460.9444800407568</c:v>
                </c:pt>
                <c:pt idx="21">
                  <c:v>3251.4763916870056</c:v>
                </c:pt>
                <c:pt idx="22">
                  <c:v>3029.9778525559523</c:v>
                </c:pt>
                <c:pt idx="23">
                  <c:v>2824.8731256112501</c:v>
                </c:pt>
                <c:pt idx="24">
                  <c:v>2634.5911197548367</c:v>
                </c:pt>
                <c:pt idx="25">
                  <c:v>2457.807904234186</c:v>
                </c:pt>
                <c:pt idx="26">
                  <c:v>2293.3856491824658</c:v>
                </c:pt>
                <c:pt idx="27">
                  <c:v>2140.3304196295921</c:v>
                </c:pt>
                <c:pt idx="28">
                  <c:v>1997.7623749423735</c:v>
                </c:pt>
                <c:pt idx="29">
                  <c:v>1864.8942804372534</c:v>
                </c:pt>
                <c:pt idx="30">
                  <c:v>1741.0156848601139</c:v>
                </c:pt>
                <c:pt idx="31">
                  <c:v>1625.4810239368253</c:v>
                </c:pt>
                <c:pt idx="32">
                  <c:v>1517.7004882630874</c:v>
                </c:pt>
                <c:pt idx="33">
                  <c:v>1417.1328684577086</c:v>
                </c:pt>
                <c:pt idx="34">
                  <c:v>1323.2798369865718</c:v>
                </c:pt>
                <c:pt idx="35">
                  <c:v>1235.6812904869109</c:v>
                </c:pt>
                <c:pt idx="36">
                  <c:v>1153.9114875275802</c:v>
                </c:pt>
                <c:pt idx="37">
                  <c:v>1077.5757927314314</c:v>
                </c:pt>
                <c:pt idx="38">
                  <c:v>1006.3078907537556</c:v>
                </c:pt>
                <c:pt idx="39">
                  <c:v>939.76737037000657</c:v>
                </c:pt>
                <c:pt idx="40">
                  <c:v>877.63760489720278</c:v>
                </c:pt>
                <c:pt idx="41">
                  <c:v>819.6238737059474</c:v>
                </c:pt>
                <c:pt idx="42">
                  <c:v>765.45168293308222</c:v>
                </c:pt>
                <c:pt idx="43">
                  <c:v>714.86525321814349</c:v>
                </c:pt>
              </c:numCache>
            </c:numRef>
          </c:val>
          <c:smooth val="0"/>
          <c:extLst>
            <c:ext xmlns:c16="http://schemas.microsoft.com/office/drawing/2014/chart" uri="{C3380CC4-5D6E-409C-BE32-E72D297353CC}">
              <c16:uniqueId val="{0000000F-CCD6-4B63-BC79-68DF7B16DED1}"/>
            </c:ext>
          </c:extLst>
        </c:ser>
        <c:ser>
          <c:idx val="18"/>
          <c:order val="18"/>
          <c:tx>
            <c:strRef>
              <c:f>'Interest Revenue Amounts'!$U$77:$U$79</c:f>
              <c:strCache>
                <c:ptCount val="1"/>
                <c:pt idx="0">
                  <c:v>202404 - NRP-M</c:v>
                </c:pt>
              </c:strCache>
            </c:strRef>
          </c:tx>
          <c:spPr>
            <a:ln w="28575" cap="rnd">
              <a:solidFill>
                <a:schemeClr val="accent1">
                  <a:lumMod val="8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Amounts'!$U$80:$U$176</c:f>
              <c:numCache>
                <c:formatCode>General</c:formatCode>
                <c:ptCount val="96"/>
                <c:pt idx="17">
                  <c:v>43066.659475944383</c:v>
                </c:pt>
                <c:pt idx="18">
                  <c:v>41312.733232979699</c:v>
                </c:pt>
                <c:pt idx="19">
                  <c:v>39605.411281827997</c:v>
                </c:pt>
                <c:pt idx="20">
                  <c:v>37903.746997198294</c:v>
                </c:pt>
                <c:pt idx="21">
                  <c:v>36220.54936761158</c:v>
                </c:pt>
                <c:pt idx="22">
                  <c:v>34585.221407469311</c:v>
                </c:pt>
                <c:pt idx="23">
                  <c:v>33032.004733663372</c:v>
                </c:pt>
                <c:pt idx="24">
                  <c:v>31554.313914540893</c:v>
                </c:pt>
                <c:pt idx="25">
                  <c:v>30146.752775413042</c:v>
                </c:pt>
                <c:pt idx="26">
                  <c:v>28804.779048335626</c:v>
                </c:pt>
                <c:pt idx="27">
                  <c:v>27524.477447128138</c:v>
                </c:pt>
                <c:pt idx="28">
                  <c:v>26302.403658915136</c:v>
                </c:pt>
                <c:pt idx="29">
                  <c:v>25135.475467126813</c:v>
                </c:pt>
                <c:pt idx="30">
                  <c:v>24020.895656523327</c:v>
                </c:pt>
                <c:pt idx="31">
                  <c:v>22956.096635991518</c:v>
                </c:pt>
                <c:pt idx="32">
                  <c:v>21938.700084219992</c:v>
                </c:pt>
                <c:pt idx="33">
                  <c:v>20966.487105668039</c:v>
                </c:pt>
                <c:pt idx="34">
                  <c:v>20037.375818351335</c:v>
                </c:pt>
                <c:pt idx="35">
                  <c:v>19149.404250002506</c:v>
                </c:pt>
                <c:pt idx="36">
                  <c:v>18300.717062980053</c:v>
                </c:pt>
                <c:pt idx="37">
                  <c:v>17489.555067216763</c:v>
                </c:pt>
                <c:pt idx="38">
                  <c:v>16714.246782845246</c:v>
                </c:pt>
                <c:pt idx="39">
                  <c:v>15973.201524407596</c:v>
                </c:pt>
                <c:pt idx="40">
                  <c:v>15264.903626086256</c:v>
                </c:pt>
                <c:pt idx="41">
                  <c:v>14587.907531752617</c:v>
                </c:pt>
                <c:pt idx="42">
                  <c:v>13940.833548009754</c:v>
                </c:pt>
                <c:pt idx="43">
                  <c:v>13322.364111790803</c:v>
                </c:pt>
              </c:numCache>
            </c:numRef>
          </c:val>
          <c:smooth val="0"/>
          <c:extLst>
            <c:ext xmlns:c16="http://schemas.microsoft.com/office/drawing/2014/chart" uri="{C3380CC4-5D6E-409C-BE32-E72D297353CC}">
              <c16:uniqueId val="{00000010-CCD6-4B63-BC79-68DF7B16DED1}"/>
            </c:ext>
          </c:extLst>
        </c:ser>
        <c:ser>
          <c:idx val="19"/>
          <c:order val="19"/>
          <c:tx>
            <c:strRef>
              <c:f>'Interest Revenue Amounts'!$V$77:$V$79</c:f>
              <c:strCache>
                <c:ptCount val="1"/>
                <c:pt idx="0">
                  <c:v>202404 - NRP-S</c:v>
                </c:pt>
              </c:strCache>
            </c:strRef>
          </c:tx>
          <c:spPr>
            <a:ln w="28575" cap="rnd">
              <a:solidFill>
                <a:schemeClr val="accent2">
                  <a:lumMod val="8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Amounts'!$V$80:$V$176</c:f>
              <c:numCache>
                <c:formatCode>General</c:formatCode>
                <c:ptCount val="96"/>
                <c:pt idx="17">
                  <c:v>17843.036354173251</c:v>
                </c:pt>
                <c:pt idx="18">
                  <c:v>16744.788820675672</c:v>
                </c:pt>
                <c:pt idx="19">
                  <c:v>15751.767096720092</c:v>
                </c:pt>
                <c:pt idx="20">
                  <c:v>14848.734244125153</c:v>
                </c:pt>
                <c:pt idx="21">
                  <c:v>14004.44434308639</c:v>
                </c:pt>
                <c:pt idx="22">
                  <c:v>13224.527609030343</c:v>
                </c:pt>
                <c:pt idx="23">
                  <c:v>12500.968517474663</c:v>
                </c:pt>
                <c:pt idx="24">
                  <c:v>11826.410148766035</c:v>
                </c:pt>
                <c:pt idx="25">
                  <c:v>11195.149811707633</c:v>
                </c:pt>
                <c:pt idx="26">
                  <c:v>10602.666817678823</c:v>
                </c:pt>
                <c:pt idx="27">
                  <c:v>10045.299715919546</c:v>
                </c:pt>
                <c:pt idx="28">
                  <c:v>9520.0222306257601</c:v>
                </c:pt>
                <c:pt idx="29">
                  <c:v>9024.285464864919</c:v>
                </c:pt>
                <c:pt idx="30">
                  <c:v>8555.9052685207007</c:v>
                </c:pt>
                <c:pt idx="31">
                  <c:v>8112.9808135122448</c:v>
                </c:pt>
                <c:pt idx="32">
                  <c:v>7693.835006577091</c:v>
                </c:pt>
                <c:pt idx="33">
                  <c:v>7296.9703625836109</c:v>
                </c:pt>
                <c:pt idx="34">
                  <c:v>6921.0359431619618</c:v>
                </c:pt>
                <c:pt idx="35">
                  <c:v>6564.802295997034</c:v>
                </c:pt>
                <c:pt idx="36">
                  <c:v>6227.1422348225051</c:v>
                </c:pt>
                <c:pt idx="37">
                  <c:v>5907.0159225449497</c:v>
                </c:pt>
                <c:pt idx="38">
                  <c:v>5603.4591527806151</c:v>
                </c:pt>
                <c:pt idx="39">
                  <c:v>5315.5740291787542</c:v>
                </c:pt>
                <c:pt idx="40">
                  <c:v>5042.5214575548007</c:v>
                </c:pt>
                <c:pt idx="41">
                  <c:v>4783.5150201325978</c:v>
                </c:pt>
                <c:pt idx="42">
                  <c:v>4537.8159124721888</c:v>
                </c:pt>
                <c:pt idx="43">
                  <c:v>4304.7287045400471</c:v>
                </c:pt>
              </c:numCache>
            </c:numRef>
          </c:val>
          <c:smooth val="0"/>
          <c:extLst>
            <c:ext xmlns:c16="http://schemas.microsoft.com/office/drawing/2014/chart" uri="{C3380CC4-5D6E-409C-BE32-E72D297353CC}">
              <c16:uniqueId val="{00000011-CCD6-4B63-BC79-68DF7B16DED1}"/>
            </c:ext>
          </c:extLst>
        </c:ser>
        <c:ser>
          <c:idx val="20"/>
          <c:order val="20"/>
          <c:tx>
            <c:strRef>
              <c:f>'Interest Revenue Amounts'!$W$77:$W$79</c:f>
              <c:strCache>
                <c:ptCount val="1"/>
                <c:pt idx="0">
                  <c:v>202405 - NON PRIME</c:v>
                </c:pt>
              </c:strCache>
            </c:strRef>
          </c:tx>
          <c:spPr>
            <a:ln w="28575" cap="rnd">
              <a:solidFill>
                <a:schemeClr val="accent3">
                  <a:lumMod val="8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Amounts'!$W$80:$W$176</c:f>
              <c:numCache>
                <c:formatCode>General</c:formatCode>
                <c:ptCount val="96"/>
                <c:pt idx="16">
                  <c:v>35767.557912505072</c:v>
                </c:pt>
                <c:pt idx="17">
                  <c:v>32761.79896064382</c:v>
                </c:pt>
                <c:pt idx="18">
                  <c:v>30239.630548068715</c:v>
                </c:pt>
                <c:pt idx="19">
                  <c:v>28024.324593208512</c:v>
                </c:pt>
                <c:pt idx="20">
                  <c:v>26060.303298138271</c:v>
                </c:pt>
                <c:pt idx="21">
                  <c:v>24252.947210394876</c:v>
                </c:pt>
                <c:pt idx="22">
                  <c:v>22616.219702616832</c:v>
                </c:pt>
                <c:pt idx="23">
                  <c:v>21121.750530460315</c:v>
                </c:pt>
                <c:pt idx="24">
                  <c:v>19748.458197020977</c:v>
                </c:pt>
                <c:pt idx="25">
                  <c:v>18480.30066439923</c:v>
                </c:pt>
                <c:pt idx="26">
                  <c:v>17304.782155947047</c:v>
                </c:pt>
                <c:pt idx="27">
                  <c:v>16211.945493640931</c:v>
                </c:pt>
                <c:pt idx="28">
                  <c:v>15193.681808970841</c:v>
                </c:pt>
                <c:pt idx="29">
                  <c:v>14243.251048119171</c:v>
                </c:pt>
                <c:pt idx="30">
                  <c:v>13354.944522901031</c:v>
                </c:pt>
                <c:pt idx="31">
                  <c:v>12523.844449071396</c:v>
                </c:pt>
                <c:pt idx="32">
                  <c:v>11745.650509721236</c:v>
                </c:pt>
                <c:pt idx="33">
                  <c:v>11016.553255379085</c:v>
                </c:pt>
                <c:pt idx="34">
                  <c:v>10333.140573121347</c:v>
                </c:pt>
                <c:pt idx="35">
                  <c:v>9692.32773142509</c:v>
                </c:pt>
                <c:pt idx="36">
                  <c:v>9091.304388108385</c:v>
                </c:pt>
                <c:pt idx="37">
                  <c:v>8527.493911951382</c:v>
                </c:pt>
                <c:pt idx="38">
                  <c:v>7998.5217205551771</c:v>
                </c:pt>
                <c:pt idx="39">
                  <c:v>7502.1902769488479</c:v>
                </c:pt>
                <c:pt idx="40">
                  <c:v>7036.4590467535809</c:v>
                </c:pt>
                <c:pt idx="41">
                  <c:v>6599.4281839471523</c:v>
                </c:pt>
                <c:pt idx="42">
                  <c:v>6189.3250454805811</c:v>
                </c:pt>
              </c:numCache>
            </c:numRef>
          </c:val>
          <c:smooth val="0"/>
          <c:extLst>
            <c:ext xmlns:c16="http://schemas.microsoft.com/office/drawing/2014/chart" uri="{C3380CC4-5D6E-409C-BE32-E72D297353CC}">
              <c16:uniqueId val="{00000012-CCD6-4B63-BC79-68DF7B16DED1}"/>
            </c:ext>
          </c:extLst>
        </c:ser>
        <c:ser>
          <c:idx val="21"/>
          <c:order val="21"/>
          <c:tx>
            <c:strRef>
              <c:f>'Interest Revenue Amounts'!$X$77:$X$79</c:f>
              <c:strCache>
                <c:ptCount val="1"/>
                <c:pt idx="0">
                  <c:v>202405 - NRP-L</c:v>
                </c:pt>
              </c:strCache>
            </c:strRef>
          </c:tx>
          <c:spPr>
            <a:ln w="28575" cap="rnd">
              <a:solidFill>
                <a:schemeClr val="accent4">
                  <a:lumMod val="8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Amounts'!$X$80:$X$176</c:f>
              <c:numCache>
                <c:formatCode>General</c:formatCode>
                <c:ptCount val="96"/>
                <c:pt idx="16">
                  <c:v>6115.0406409045363</c:v>
                </c:pt>
                <c:pt idx="17">
                  <c:v>5717.7257400403587</c:v>
                </c:pt>
                <c:pt idx="18">
                  <c:v>5390.3330925832006</c:v>
                </c:pt>
                <c:pt idx="19">
                  <c:v>5133.4344189735475</c:v>
                </c:pt>
                <c:pt idx="20">
                  <c:v>4947.8013703147262</c:v>
                </c:pt>
                <c:pt idx="21">
                  <c:v>4828.1668734275027</c:v>
                </c:pt>
                <c:pt idx="22">
                  <c:v>4724.4649716091089</c:v>
                </c:pt>
                <c:pt idx="23">
                  <c:v>4632.9924589431785</c:v>
                </c:pt>
                <c:pt idx="24">
                  <c:v>4551.0193132085087</c:v>
                </c:pt>
                <c:pt idx="25">
                  <c:v>4476.506886533848</c:v>
                </c:pt>
                <c:pt idx="26">
                  <c:v>4407.9152517672992</c:v>
                </c:pt>
                <c:pt idx="27">
                  <c:v>4344.0691944806231</c:v>
                </c:pt>
                <c:pt idx="28">
                  <c:v>4284.0635280135948</c:v>
                </c:pt>
                <c:pt idx="29">
                  <c:v>4227.1952368957755</c:v>
                </c:pt>
                <c:pt idx="30">
                  <c:v>4172.9142151804999</c:v>
                </c:pt>
                <c:pt idx="31">
                  <c:v>4120.7870800256105</c:v>
                </c:pt>
                <c:pt idx="32">
                  <c:v>4070.4703014569754</c:v>
                </c:pt>
                <c:pt idx="33">
                  <c:v>4021.6900509964544</c:v>
                </c:pt>
                <c:pt idx="34">
                  <c:v>3974.2269504771289</c:v>
                </c:pt>
                <c:pt idx="35">
                  <c:v>3927.9044318101096</c:v>
                </c:pt>
                <c:pt idx="36">
                  <c:v>3882.5797832950361</c:v>
                </c:pt>
                <c:pt idx="37">
                  <c:v>3838.1372125923936</c:v>
                </c:pt>
                <c:pt idx="38">
                  <c:v>3794.4824361054511</c:v>
                </c:pt>
                <c:pt idx="39">
                  <c:v>3751.5384326609965</c:v>
                </c:pt>
                <c:pt idx="40">
                  <c:v>3709.2420917122404</c:v>
                </c:pt>
                <c:pt idx="41">
                  <c:v>3667.5415534489898</c:v>
                </c:pt>
                <c:pt idx="42">
                  <c:v>3626.3940874852342</c:v>
                </c:pt>
              </c:numCache>
            </c:numRef>
          </c:val>
          <c:smooth val="0"/>
          <c:extLst>
            <c:ext xmlns:c16="http://schemas.microsoft.com/office/drawing/2014/chart" uri="{C3380CC4-5D6E-409C-BE32-E72D297353CC}">
              <c16:uniqueId val="{00000013-CCD6-4B63-BC79-68DF7B16DED1}"/>
            </c:ext>
          </c:extLst>
        </c:ser>
        <c:ser>
          <c:idx val="22"/>
          <c:order val="22"/>
          <c:tx>
            <c:strRef>
              <c:f>'Interest Revenue Amounts'!$Y$77:$Y$79</c:f>
              <c:strCache>
                <c:ptCount val="1"/>
                <c:pt idx="0">
                  <c:v>202405 - NRP-M</c:v>
                </c:pt>
              </c:strCache>
            </c:strRef>
          </c:tx>
          <c:spPr>
            <a:ln w="28575" cap="rnd">
              <a:solidFill>
                <a:schemeClr val="accent5">
                  <a:lumMod val="8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Amounts'!$Y$80:$Y$176</c:f>
              <c:numCache>
                <c:formatCode>General</c:formatCode>
                <c:ptCount val="96"/>
                <c:pt idx="16">
                  <c:v>39416.482097209642</c:v>
                </c:pt>
                <c:pt idx="17">
                  <c:v>37903.317868315695</c:v>
                </c:pt>
                <c:pt idx="18">
                  <c:v>36607.370712762066</c:v>
                </c:pt>
                <c:pt idx="19">
                  <c:v>35532.277095467398</c:v>
                </c:pt>
                <c:pt idx="20">
                  <c:v>34563.693893041323</c:v>
                </c:pt>
                <c:pt idx="21">
                  <c:v>33752.160984615104</c:v>
                </c:pt>
                <c:pt idx="22">
                  <c:v>32990.598549983035</c:v>
                </c:pt>
                <c:pt idx="23">
                  <c:v>32269.337401795532</c:v>
                </c:pt>
                <c:pt idx="24">
                  <c:v>31581.276203280999</c:v>
                </c:pt>
                <c:pt idx="25">
                  <c:v>30921.122995023008</c:v>
                </c:pt>
                <c:pt idx="26">
                  <c:v>30284.880285148203</c:v>
                </c:pt>
                <c:pt idx="27">
                  <c:v>29669.489410447957</c:v>
                </c:pt>
                <c:pt idx="28">
                  <c:v>29072.581060443972</c:v>
                </c:pt>
                <c:pt idx="29">
                  <c:v>28492.2977996054</c:v>
                </c:pt>
                <c:pt idx="30">
                  <c:v>27927.166190339649</c:v>
                </c:pt>
                <c:pt idx="31">
                  <c:v>27376.003579220098</c:v>
                </c:pt>
                <c:pt idx="32">
                  <c:v>26837.849426434714</c:v>
                </c:pt>
                <c:pt idx="33">
                  <c:v>26311.914222794891</c:v>
                </c:pt>
                <c:pt idx="34">
                  <c:v>25797.541149786422</c:v>
                </c:pt>
                <c:pt idx="35">
                  <c:v>25294.17706701536</c:v>
                </c:pt>
                <c:pt idx="36">
                  <c:v>24801.350391434669</c:v>
                </c:pt>
                <c:pt idx="37">
                  <c:v>24318.654113259403</c:v>
                </c:pt>
                <c:pt idx="38">
                  <c:v>23845.732671467598</c:v>
                </c:pt>
                <c:pt idx="39">
                  <c:v>23382.271751120756</c:v>
                </c:pt>
                <c:pt idx="40">
                  <c:v>22927.990308053664</c:v>
                </c:pt>
                <c:pt idx="41">
                  <c:v>22482.634302582857</c:v>
                </c:pt>
                <c:pt idx="42">
                  <c:v>22045.971752452668</c:v>
                </c:pt>
              </c:numCache>
            </c:numRef>
          </c:val>
          <c:smooth val="0"/>
          <c:extLst>
            <c:ext xmlns:c16="http://schemas.microsoft.com/office/drawing/2014/chart" uri="{C3380CC4-5D6E-409C-BE32-E72D297353CC}">
              <c16:uniqueId val="{00000014-CCD6-4B63-BC79-68DF7B16DED1}"/>
            </c:ext>
          </c:extLst>
        </c:ser>
        <c:ser>
          <c:idx val="23"/>
          <c:order val="23"/>
          <c:tx>
            <c:strRef>
              <c:f>'Interest Revenue Amounts'!$Z$77:$Z$79</c:f>
              <c:strCache>
                <c:ptCount val="1"/>
                <c:pt idx="0">
                  <c:v>202405 - NRP-S</c:v>
                </c:pt>
              </c:strCache>
            </c:strRef>
          </c:tx>
          <c:spPr>
            <a:ln w="28575" cap="rnd">
              <a:solidFill>
                <a:schemeClr val="accent6">
                  <a:lumMod val="8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Amounts'!$Z$80:$Z$176</c:f>
              <c:numCache>
                <c:formatCode>General</c:formatCode>
                <c:ptCount val="96"/>
                <c:pt idx="16">
                  <c:v>16398.419693180796</c:v>
                </c:pt>
                <c:pt idx="17">
                  <c:v>15366.055312133392</c:v>
                </c:pt>
                <c:pt idx="18">
                  <c:v>14447.47308321653</c:v>
                </c:pt>
                <c:pt idx="19">
                  <c:v>13604.607309624162</c:v>
                </c:pt>
                <c:pt idx="20">
                  <c:v>12828.680838178125</c:v>
                </c:pt>
                <c:pt idx="21">
                  <c:v>12106.215222399251</c:v>
                </c:pt>
                <c:pt idx="22">
                  <c:v>11434.732814059493</c:v>
                </c:pt>
                <c:pt idx="23">
                  <c:v>10807.80253273655</c:v>
                </c:pt>
                <c:pt idx="24">
                  <c:v>10220.463152841579</c:v>
                </c:pt>
                <c:pt idx="25">
                  <c:v>9668.7850016820212</c:v>
                </c:pt>
                <c:pt idx="26">
                  <c:v>9149.5770912700627</c:v>
                </c:pt>
                <c:pt idx="27">
                  <c:v>8660.1879674811407</c:v>
                </c:pt>
                <c:pt idx="28">
                  <c:v>8198.3680767836031</c:v>
                </c:pt>
                <c:pt idx="29">
                  <c:v>7762.1731941554835</c:v>
                </c:pt>
                <c:pt idx="30">
                  <c:v>7349.8956776141131</c:v>
                </c:pt>
                <c:pt idx="31">
                  <c:v>6960.0148444944853</c:v>
                </c:pt>
                <c:pt idx="32">
                  <c:v>6591.160657227344</c:v>
                </c:pt>
                <c:pt idx="33">
                  <c:v>6242.0867840668043</c:v>
                </c:pt>
                <c:pt idx="34">
                  <c:v>5911.6503375197817</c:v>
                </c:pt>
                <c:pt idx="35">
                  <c:v>5598.7964198524578</c:v>
                </c:pt>
                <c:pt idx="36">
                  <c:v>5302.5461643504977</c:v>
                </c:pt>
                <c:pt idx="37">
                  <c:v>5021.9873438923669</c:v>
                </c:pt>
                <c:pt idx="38">
                  <c:v>4756.2668833580601</c:v>
                </c:pt>
                <c:pt idx="39">
                  <c:v>4504.5847976032674</c:v>
                </c:pt>
                <c:pt idx="40">
                  <c:v>4266.1892073994331</c:v>
                </c:pt>
                <c:pt idx="41">
                  <c:v>4040.3721787350805</c:v>
                </c:pt>
                <c:pt idx="42">
                  <c:v>3826.4661975925605</c:v>
                </c:pt>
              </c:numCache>
            </c:numRef>
          </c:val>
          <c:smooth val="0"/>
          <c:extLst>
            <c:ext xmlns:c16="http://schemas.microsoft.com/office/drawing/2014/chart" uri="{C3380CC4-5D6E-409C-BE32-E72D297353CC}">
              <c16:uniqueId val="{00000015-CCD6-4B63-BC79-68DF7B16DED1}"/>
            </c:ext>
          </c:extLst>
        </c:ser>
        <c:ser>
          <c:idx val="24"/>
          <c:order val="24"/>
          <c:tx>
            <c:strRef>
              <c:f>'Interest Revenue Amounts'!$AA$77:$AA$79</c:f>
              <c:strCache>
                <c:ptCount val="1"/>
                <c:pt idx="0">
                  <c:v>202405 - PRIME</c:v>
                </c:pt>
              </c:strCache>
            </c:strRef>
          </c:tx>
          <c:spPr>
            <a:ln w="28575" cap="rnd">
              <a:solidFill>
                <a:schemeClr val="accent1">
                  <a:lumMod val="60000"/>
                  <a:lumOff val="4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Amounts'!$AA$80:$AA$176</c:f>
              <c:numCache>
                <c:formatCode>General</c:formatCode>
                <c:ptCount val="96"/>
                <c:pt idx="16">
                  <c:v>48.603695424175946</c:v>
                </c:pt>
                <c:pt idx="17">
                  <c:v>47.803176968012743</c:v>
                </c:pt>
                <c:pt idx="18">
                  <c:v>47.009746488236708</c:v>
                </c:pt>
                <c:pt idx="19">
                  <c:v>46.222237557175617</c:v>
                </c:pt>
                <c:pt idx="20">
                  <c:v>45.445476612032479</c:v>
                </c:pt>
                <c:pt idx="21">
                  <c:v>44.679376142164926</c:v>
                </c:pt>
                <c:pt idx="22">
                  <c:v>43.926706944958831</c:v>
                </c:pt>
                <c:pt idx="23">
                  <c:v>43.186920346861591</c:v>
                </c:pt>
                <c:pt idx="24">
                  <c:v>42.459592418432308</c:v>
                </c:pt>
                <c:pt idx="25">
                  <c:v>41.744382895810539</c:v>
                </c:pt>
                <c:pt idx="26">
                  <c:v>41.041008322723179</c:v>
                </c:pt>
                <c:pt idx="27">
                  <c:v>40.349224242106459</c:v>
                </c:pt>
                <c:pt idx="28">
                  <c:v>39.668813247739749</c:v>
                </c:pt>
                <c:pt idx="29">
                  <c:v>38.999576888989303</c:v>
                </c:pt>
                <c:pt idx="30">
                  <c:v>38.341330143298514</c:v>
                </c:pt>
                <c:pt idx="31">
                  <c:v>37.693897619985258</c:v>
                </c:pt>
                <c:pt idx="32">
                  <c:v>37.057110943221595</c:v>
                </c:pt>
                <c:pt idx="33">
                  <c:v>36.430806945057249</c:v>
                </c:pt>
                <c:pt idx="34">
                  <c:v>35.814826418852533</c:v>
                </c:pt>
                <c:pt idx="35">
                  <c:v>35.209013262577393</c:v>
                </c:pt>
                <c:pt idx="36">
                  <c:v>34.613213894413917</c:v>
                </c:pt>
                <c:pt idx="37">
                  <c:v>34.027276858982098</c:v>
                </c:pt>
                <c:pt idx="38">
                  <c:v>33.451052567054383</c:v>
                </c:pt>
                <c:pt idx="39">
                  <c:v>32.884393128567929</c:v>
                </c:pt>
                <c:pt idx="40">
                  <c:v>32.327152250533935</c:v>
                </c:pt>
                <c:pt idx="41">
                  <c:v>31.779185179708392</c:v>
                </c:pt>
                <c:pt idx="42">
                  <c:v>31.240348675719432</c:v>
                </c:pt>
              </c:numCache>
            </c:numRef>
          </c:val>
          <c:smooth val="0"/>
          <c:extLst>
            <c:ext xmlns:c16="http://schemas.microsoft.com/office/drawing/2014/chart" uri="{C3380CC4-5D6E-409C-BE32-E72D297353CC}">
              <c16:uniqueId val="{00000016-CCD6-4B63-BC79-68DF7B16DED1}"/>
            </c:ext>
          </c:extLst>
        </c:ser>
        <c:ser>
          <c:idx val="25"/>
          <c:order val="25"/>
          <c:tx>
            <c:strRef>
              <c:f>'Interest Revenue Amounts'!$AB$77:$AB$79</c:f>
              <c:strCache>
                <c:ptCount val="1"/>
                <c:pt idx="0">
                  <c:v>202406 - NON PRIME</c:v>
                </c:pt>
              </c:strCache>
            </c:strRef>
          </c:tx>
          <c:spPr>
            <a:ln w="28575" cap="rnd">
              <a:solidFill>
                <a:schemeClr val="accent2">
                  <a:lumMod val="60000"/>
                  <a:lumOff val="4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Amounts'!$AB$80:$AB$176</c:f>
              <c:numCache>
                <c:formatCode>General</c:formatCode>
                <c:ptCount val="96"/>
                <c:pt idx="15">
                  <c:v>51572.936692685696</c:v>
                </c:pt>
                <c:pt idx="16">
                  <c:v>47375.658752142474</c:v>
                </c:pt>
                <c:pt idx="17">
                  <c:v>43863.695132398971</c:v>
                </c:pt>
                <c:pt idx="18">
                  <c:v>40867.165969027417</c:v>
                </c:pt>
                <c:pt idx="19">
                  <c:v>38221.675424422516</c:v>
                </c:pt>
                <c:pt idx="20">
                  <c:v>35804.722119194834</c:v>
                </c:pt>
                <c:pt idx="21">
                  <c:v>33603.827577040858</c:v>
                </c:pt>
                <c:pt idx="22">
                  <c:v>31581.920796771388</c:v>
                </c:pt>
                <c:pt idx="23">
                  <c:v>29712.01014093087</c:v>
                </c:pt>
                <c:pt idx="24">
                  <c:v>27973.925973386751</c:v>
                </c:pt>
                <c:pt idx="25">
                  <c:v>26352.203989075249</c:v>
                </c:pt>
                <c:pt idx="26">
                  <c:v>24834.684434128591</c:v>
                </c:pt>
                <c:pt idx="27">
                  <c:v>23411.569700533775</c:v>
                </c:pt>
                <c:pt idx="28">
                  <c:v>22074.78071043306</c:v>
                </c:pt>
                <c:pt idx="29">
                  <c:v>20817.511220053089</c:v>
                </c:pt>
                <c:pt idx="30">
                  <c:v>19633.915140935442</c:v>
                </c:pt>
                <c:pt idx="31">
                  <c:v>18518.884441817965</c:v>
                </c:pt>
                <c:pt idx="32">
                  <c:v>17467.88947650095</c:v>
                </c:pt>
                <c:pt idx="33">
                  <c:v>16476.86280945026</c:v>
                </c:pt>
                <c:pt idx="34">
                  <c:v>15542.113659349974</c:v>
                </c:pt>
                <c:pt idx="35">
                  <c:v>14660.264099480351</c:v>
                </c:pt>
                <c:pt idx="36">
                  <c:v>13828.200856868383</c:v>
                </c:pt>
                <c:pt idx="37">
                  <c:v>13043.038390957116</c:v>
                </c:pt>
                <c:pt idx="38">
                  <c:v>12302.090196447529</c:v>
                </c:pt>
                <c:pt idx="39">
                  <c:v>11602.846152046752</c:v>
                </c:pt>
                <c:pt idx="40">
                  <c:v>10942.954350867934</c:v>
                </c:pt>
                <c:pt idx="41">
                  <c:v>10320.206281562345</c:v>
                </c:pt>
              </c:numCache>
            </c:numRef>
          </c:val>
          <c:smooth val="0"/>
          <c:extLst>
            <c:ext xmlns:c16="http://schemas.microsoft.com/office/drawing/2014/chart" uri="{C3380CC4-5D6E-409C-BE32-E72D297353CC}">
              <c16:uniqueId val="{00000017-CCD6-4B63-BC79-68DF7B16DED1}"/>
            </c:ext>
          </c:extLst>
        </c:ser>
        <c:ser>
          <c:idx val="26"/>
          <c:order val="26"/>
          <c:tx>
            <c:strRef>
              <c:f>'Interest Revenue Amounts'!$AC$77:$AC$79</c:f>
              <c:strCache>
                <c:ptCount val="1"/>
                <c:pt idx="0">
                  <c:v>202406 - NRP-L</c:v>
                </c:pt>
              </c:strCache>
            </c:strRef>
          </c:tx>
          <c:spPr>
            <a:ln w="28575" cap="rnd">
              <a:solidFill>
                <a:schemeClr val="accent3">
                  <a:lumMod val="60000"/>
                  <a:lumOff val="4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Amounts'!$AC$80:$AC$176</c:f>
              <c:numCache>
                <c:formatCode>General</c:formatCode>
                <c:ptCount val="96"/>
                <c:pt idx="15">
                  <c:v>3974.2682881545129</c:v>
                </c:pt>
                <c:pt idx="16">
                  <c:v>3857.3003322802119</c:v>
                </c:pt>
                <c:pt idx="17">
                  <c:v>3748.630815152585</c:v>
                </c:pt>
                <c:pt idx="18">
                  <c:v>3679.6112768506409</c:v>
                </c:pt>
                <c:pt idx="19">
                  <c:v>3616.6971909284398</c:v>
                </c:pt>
                <c:pt idx="20">
                  <c:v>3556.220176088133</c:v>
                </c:pt>
                <c:pt idx="21">
                  <c:v>3497.6869392794929</c:v>
                </c:pt>
                <c:pt idx="22">
                  <c:v>3440.8333712903172</c:v>
                </c:pt>
                <c:pt idx="23">
                  <c:v>3385.4607104072329</c:v>
                </c:pt>
                <c:pt idx="24">
                  <c:v>3331.4165510191647</c:v>
                </c:pt>
                <c:pt idx="25">
                  <c:v>3278.5819715054949</c:v>
                </c:pt>
                <c:pt idx="26">
                  <c:v>3226.8626332818462</c:v>
                </c:pt>
                <c:pt idx="27">
                  <c:v>3176.1825142695216</c:v>
                </c:pt>
                <c:pt idx="28">
                  <c:v>3126.4794249343618</c:v>
                </c:pt>
                <c:pt idx="29">
                  <c:v>3077.7017522674141</c:v>
                </c:pt>
                <c:pt idx="30">
                  <c:v>3029.8060635116108</c:v>
                </c:pt>
                <c:pt idx="31">
                  <c:v>2982.7553208400136</c:v>
                </c:pt>
                <c:pt idx="32">
                  <c:v>2936.5175361303359</c:v>
                </c:pt>
                <c:pt idx="33">
                  <c:v>2891.064746748842</c:v>
                </c:pt>
                <c:pt idx="34">
                  <c:v>2846.3722281966734</c:v>
                </c:pt>
                <c:pt idx="35">
                  <c:v>2802.4178834042509</c:v>
                </c:pt>
                <c:pt idx="36">
                  <c:v>2759.1817650777539</c:v>
                </c:pt>
                <c:pt idx="37">
                  <c:v>2716.6456991883265</c:v>
                </c:pt>
                <c:pt idx="38">
                  <c:v>2674.7929860105414</c:v>
                </c:pt>
                <c:pt idx="39">
                  <c:v>2633.6081610995193</c:v>
                </c:pt>
                <c:pt idx="40">
                  <c:v>2593.0768029448664</c:v>
                </c:pt>
                <c:pt idx="41">
                  <c:v>2553.1853772312156</c:v>
                </c:pt>
              </c:numCache>
            </c:numRef>
          </c:val>
          <c:smooth val="0"/>
          <c:extLst>
            <c:ext xmlns:c16="http://schemas.microsoft.com/office/drawing/2014/chart" uri="{C3380CC4-5D6E-409C-BE32-E72D297353CC}">
              <c16:uniqueId val="{00000018-CCD6-4B63-BC79-68DF7B16DED1}"/>
            </c:ext>
          </c:extLst>
        </c:ser>
        <c:ser>
          <c:idx val="27"/>
          <c:order val="27"/>
          <c:tx>
            <c:strRef>
              <c:f>'Interest Revenue Amounts'!$AD$77:$AD$79</c:f>
              <c:strCache>
                <c:ptCount val="1"/>
                <c:pt idx="0">
                  <c:v>202406 - NRP-M</c:v>
                </c:pt>
              </c:strCache>
            </c:strRef>
          </c:tx>
          <c:spPr>
            <a:ln w="28575" cap="rnd">
              <a:solidFill>
                <a:schemeClr val="accent4">
                  <a:lumMod val="60000"/>
                  <a:lumOff val="4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Amounts'!$AD$80:$AD$176</c:f>
              <c:numCache>
                <c:formatCode>General</c:formatCode>
                <c:ptCount val="96"/>
                <c:pt idx="15">
                  <c:v>36366.698547015541</c:v>
                </c:pt>
                <c:pt idx="16">
                  <c:v>34655.293971079438</c:v>
                </c:pt>
                <c:pt idx="17">
                  <c:v>33280.878242653249</c:v>
                </c:pt>
                <c:pt idx="18">
                  <c:v>32079.073422136626</c:v>
                </c:pt>
                <c:pt idx="19">
                  <c:v>31016.061974559259</c:v>
                </c:pt>
                <c:pt idx="20">
                  <c:v>30031.965355862358</c:v>
                </c:pt>
                <c:pt idx="21">
                  <c:v>29107.607728168241</c:v>
                </c:pt>
                <c:pt idx="22">
                  <c:v>28232.19913876893</c:v>
                </c:pt>
                <c:pt idx="23">
                  <c:v>27397.964383171788</c:v>
                </c:pt>
                <c:pt idx="24">
                  <c:v>26599.194128836516</c:v>
                </c:pt>
                <c:pt idx="25">
                  <c:v>25831.618442948846</c:v>
                </c:pt>
                <c:pt idx="26">
                  <c:v>25091.985428364093</c:v>
                </c:pt>
                <c:pt idx="27">
                  <c:v>24377.773075435933</c:v>
                </c:pt>
                <c:pt idx="28">
                  <c:v>23686.989258689879</c:v>
                </c:pt>
                <c:pt idx="29">
                  <c:v>23018.031040988892</c:v>
                </c:pt>
                <c:pt idx="30">
                  <c:v>22369.584491353628</c:v>
                </c:pt>
                <c:pt idx="31">
                  <c:v>21740.552561351989</c:v>
                </c:pt>
                <c:pt idx="32">
                  <c:v>21130.002638817557</c:v>
                </c:pt>
                <c:pt idx="33">
                  <c:v>20537.128059702041</c:v>
                </c:pt>
                <c:pt idx="34">
                  <c:v>19961.219625083093</c:v>
                </c:pt>
                <c:pt idx="35">
                  <c:v>19401.644358749862</c:v>
                </c:pt>
                <c:pt idx="36">
                  <c:v>18857.829550822975</c:v>
                </c:pt>
                <c:pt idx="37">
                  <c:v>18329.250691650272</c:v>
                </c:pt>
                <c:pt idx="38">
                  <c:v>17815.422289986764</c:v>
                </c:pt>
                <c:pt idx="39">
                  <c:v>17315.890844157682</c:v>
                </c:pt>
                <c:pt idx="40">
                  <c:v>16830.229430358882</c:v>
                </c:pt>
                <c:pt idx="41">
                  <c:v>16358.033512571352</c:v>
                </c:pt>
              </c:numCache>
            </c:numRef>
          </c:val>
          <c:smooth val="0"/>
          <c:extLst>
            <c:ext xmlns:c16="http://schemas.microsoft.com/office/drawing/2014/chart" uri="{C3380CC4-5D6E-409C-BE32-E72D297353CC}">
              <c16:uniqueId val="{00000019-CCD6-4B63-BC79-68DF7B16DED1}"/>
            </c:ext>
          </c:extLst>
        </c:ser>
        <c:ser>
          <c:idx val="28"/>
          <c:order val="28"/>
          <c:tx>
            <c:strRef>
              <c:f>'Interest Revenue Amounts'!$AE$77:$AE$79</c:f>
              <c:strCache>
                <c:ptCount val="1"/>
                <c:pt idx="0">
                  <c:v>202406 - NRP-S</c:v>
                </c:pt>
              </c:strCache>
            </c:strRef>
          </c:tx>
          <c:spPr>
            <a:ln w="28575" cap="rnd">
              <a:solidFill>
                <a:schemeClr val="accent5">
                  <a:lumMod val="60000"/>
                  <a:lumOff val="4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Amounts'!$AE$80:$AE$176</c:f>
              <c:numCache>
                <c:formatCode>General</c:formatCode>
                <c:ptCount val="96"/>
                <c:pt idx="15">
                  <c:v>20022.24410639075</c:v>
                </c:pt>
                <c:pt idx="16">
                  <c:v>18706.84720607795</c:v>
                </c:pt>
                <c:pt idx="17">
                  <c:v>17557.13075750487</c:v>
                </c:pt>
                <c:pt idx="18">
                  <c:v>16540.108192736003</c:v>
                </c:pt>
                <c:pt idx="19">
                  <c:v>15639.617234790972</c:v>
                </c:pt>
                <c:pt idx="20">
                  <c:v>14812.235860702813</c:v>
                </c:pt>
                <c:pt idx="21">
                  <c:v>14044.66293036213</c:v>
                </c:pt>
                <c:pt idx="22">
                  <c:v>13328.159710325746</c:v>
                </c:pt>
                <c:pt idx="23">
                  <c:v>12656.22202463694</c:v>
                </c:pt>
                <c:pt idx="24">
                  <c:v>12023.87608180773</c:v>
                </c:pt>
                <c:pt idx="25">
                  <c:v>11427.217335176916</c:v>
                </c:pt>
                <c:pt idx="26">
                  <c:v>10863.10269937388</c:v>
                </c:pt>
                <c:pt idx="27">
                  <c:v>10328.94155408555</c:v>
                </c:pt>
                <c:pt idx="28">
                  <c:v>9822.5515724045035</c:v>
                </c:pt>
                <c:pt idx="29">
                  <c:v>9342.0578030790784</c:v>
                </c:pt>
                <c:pt idx="30">
                  <c:v>8885.8210535140952</c:v>
                </c:pt>
                <c:pt idx="31">
                  <c:v>8452.3863968705064</c:v>
                </c:pt>
                <c:pt idx="32">
                  <c:v>8040.4456762447871</c:v>
                </c:pt>
                <c:pt idx="33">
                  <c:v>7648.8098583415122</c:v>
                </c:pt>
                <c:pt idx="34">
                  <c:v>7276.3883933718607</c:v>
                </c:pt>
                <c:pt idx="35">
                  <c:v>6922.1736093541003</c:v>
                </c:pt>
                <c:pt idx="36">
                  <c:v>6585.2287586860066</c:v>
                </c:pt>
                <c:pt idx="37">
                  <c:v>6264.6787386121823</c:v>
                </c:pt>
                <c:pt idx="38">
                  <c:v>5959.7027866689887</c:v>
                </c:pt>
                <c:pt idx="39">
                  <c:v>5669.5286475721632</c:v>
                </c:pt>
                <c:pt idx="40">
                  <c:v>5393.4278458910057</c:v>
                </c:pt>
                <c:pt idx="41">
                  <c:v>5130.7117969971368</c:v>
                </c:pt>
              </c:numCache>
            </c:numRef>
          </c:val>
          <c:smooth val="0"/>
          <c:extLst>
            <c:ext xmlns:c16="http://schemas.microsoft.com/office/drawing/2014/chart" uri="{C3380CC4-5D6E-409C-BE32-E72D297353CC}">
              <c16:uniqueId val="{0000001A-CCD6-4B63-BC79-68DF7B16DED1}"/>
            </c:ext>
          </c:extLst>
        </c:ser>
        <c:ser>
          <c:idx val="29"/>
          <c:order val="29"/>
          <c:tx>
            <c:strRef>
              <c:f>'Interest Revenue Amounts'!$AF$77:$AF$79</c:f>
              <c:strCache>
                <c:ptCount val="1"/>
                <c:pt idx="0">
                  <c:v>202407 - NON PRIME</c:v>
                </c:pt>
              </c:strCache>
            </c:strRef>
          </c:tx>
          <c:spPr>
            <a:ln w="28575" cap="rnd">
              <a:solidFill>
                <a:schemeClr val="accent6">
                  <a:lumMod val="60000"/>
                  <a:lumOff val="4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Amounts'!$AF$80:$AF$176</c:f>
              <c:numCache>
                <c:formatCode>General</c:formatCode>
                <c:ptCount val="96"/>
                <c:pt idx="14">
                  <c:v>57502.553516176915</c:v>
                </c:pt>
                <c:pt idx="15">
                  <c:v>52650.278406413512</c:v>
                </c:pt>
                <c:pt idx="16">
                  <c:v>48677.466881822562</c:v>
                </c:pt>
                <c:pt idx="17">
                  <c:v>45312.053249887373</c:v>
                </c:pt>
                <c:pt idx="18">
                  <c:v>42384.769264271126</c:v>
                </c:pt>
                <c:pt idx="19">
                  <c:v>39786.163844845913</c:v>
                </c:pt>
                <c:pt idx="20">
                  <c:v>37443.033729521339</c:v>
                </c:pt>
                <c:pt idx="21">
                  <c:v>35304.908040440569</c:v>
                </c:pt>
                <c:pt idx="22">
                  <c:v>33335.999615125409</c:v>
                </c:pt>
                <c:pt idx="23">
                  <c:v>31510.254252551513</c:v>
                </c:pt>
                <c:pt idx="24">
                  <c:v>29808.219005698105</c:v>
                </c:pt>
                <c:pt idx="25">
                  <c:v>28215.012079721</c:v>
                </c:pt>
                <c:pt idx="26">
                  <c:v>26718.978143629862</c:v>
                </c:pt>
                <c:pt idx="27">
                  <c:v>25310.780398548774</c:v>
                </c:pt>
                <c:pt idx="28">
                  <c:v>23982.776910449753</c:v>
                </c:pt>
                <c:pt idx="29">
                  <c:v>22728.585487339045</c:v>
                </c:pt>
                <c:pt idx="30">
                  <c:v>21542.775750664052</c:v>
                </c:pt>
                <c:pt idx="31">
                  <c:v>20420.648334276582</c:v>
                </c:pt>
                <c:pt idx="32">
                  <c:v>19358.074596437695</c:v>
                </c:pt>
                <c:pt idx="33">
                  <c:v>18351.378891919438</c:v>
                </c:pt>
                <c:pt idx="34">
                  <c:v>17397.251123299571</c:v>
                </c:pt>
                <c:pt idx="35">
                  <c:v>16492.681062665117</c:v>
                </c:pt>
                <c:pt idx="36">
                  <c:v>15634.908479261139</c:v>
                </c:pt>
                <c:pt idx="37">
                  <c:v>14821.38484720528</c:v>
                </c:pt>
                <c:pt idx="38">
                  <c:v>14049.743609671546</c:v>
                </c:pt>
                <c:pt idx="39">
                  <c:v>13317.776816560994</c:v>
                </c:pt>
                <c:pt idx="40">
                  <c:v>12623.416546420687</c:v>
                </c:pt>
              </c:numCache>
            </c:numRef>
          </c:val>
          <c:smooth val="0"/>
          <c:extLst>
            <c:ext xmlns:c16="http://schemas.microsoft.com/office/drawing/2014/chart" uri="{C3380CC4-5D6E-409C-BE32-E72D297353CC}">
              <c16:uniqueId val="{0000001B-CCD6-4B63-BC79-68DF7B16DED1}"/>
            </c:ext>
          </c:extLst>
        </c:ser>
        <c:ser>
          <c:idx val="30"/>
          <c:order val="30"/>
          <c:tx>
            <c:strRef>
              <c:f>'Interest Revenue Amounts'!$AG$77:$AG$79</c:f>
              <c:strCache>
                <c:ptCount val="1"/>
                <c:pt idx="0">
                  <c:v>202407 - NRP-L</c:v>
                </c:pt>
              </c:strCache>
            </c:strRef>
          </c:tx>
          <c:spPr>
            <a:ln w="28575" cap="rnd">
              <a:solidFill>
                <a:schemeClr val="accent1">
                  <a:lumMod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Amounts'!$AG$80:$AG$176</c:f>
              <c:numCache>
                <c:formatCode>General</c:formatCode>
                <c:ptCount val="96"/>
                <c:pt idx="14">
                  <c:v>6891.6162479445129</c:v>
                </c:pt>
                <c:pt idx="15">
                  <c:v>6549.2681968890874</c:v>
                </c:pt>
                <c:pt idx="16">
                  <c:v>6221.8815226570287</c:v>
                </c:pt>
                <c:pt idx="17">
                  <c:v>5909.358116006707</c:v>
                </c:pt>
                <c:pt idx="18">
                  <c:v>5611.4880632964023</c:v>
                </c:pt>
                <c:pt idx="19">
                  <c:v>5327.953068439735</c:v>
                </c:pt>
                <c:pt idx="20">
                  <c:v>5058.3463938031609</c:v>
                </c:pt>
                <c:pt idx="21">
                  <c:v>4802.1962108215384</c:v>
                </c:pt>
                <c:pt idx="22">
                  <c:v>4558.9870587983578</c:v>
                </c:pt>
                <c:pt idx="23">
                  <c:v>4328.1776842046393</c:v>
                </c:pt>
                <c:pt idx="24">
                  <c:v>4109.2150764001772</c:v>
                </c:pt>
                <c:pt idx="25">
                  <c:v>3901.5451128344716</c:v>
                </c:pt>
                <c:pt idx="26">
                  <c:v>3704.6203982008501</c:v>
                </c:pt>
                <c:pt idx="27">
                  <c:v>3517.9058736697066</c:v>
                </c:pt>
                <c:pt idx="28">
                  <c:v>3340.8826978429643</c:v>
                </c:pt>
                <c:pt idx="29">
                  <c:v>3173.0508109809057</c:v>
                </c:pt>
                <c:pt idx="30">
                  <c:v>3013.9305091852329</c:v>
                </c:pt>
                <c:pt idx="31">
                  <c:v>2863.0632827558729</c:v>
                </c:pt>
                <c:pt idx="32">
                  <c:v>2720.012114050222</c:v>
                </c:pt>
                <c:pt idx="33">
                  <c:v>2584.3613836366808</c:v>
                </c:pt>
                <c:pt idx="34">
                  <c:v>2455.7164973700678</c:v>
                </c:pt>
                <c:pt idx="35">
                  <c:v>2333.7033192032673</c:v>
                </c:pt>
                <c:pt idx="36">
                  <c:v>2217.9674732992908</c:v>
                </c:pt>
                <c:pt idx="37">
                  <c:v>2108.1735628409533</c:v>
                </c:pt>
                <c:pt idx="38">
                  <c:v>2004.0043406703842</c:v>
                </c:pt>
                <c:pt idx="39">
                  <c:v>1905.1598576048652</c:v>
                </c:pt>
                <c:pt idx="40">
                  <c:v>1811.3566072570886</c:v>
                </c:pt>
              </c:numCache>
            </c:numRef>
          </c:val>
          <c:smooth val="0"/>
          <c:extLst>
            <c:ext xmlns:c16="http://schemas.microsoft.com/office/drawing/2014/chart" uri="{C3380CC4-5D6E-409C-BE32-E72D297353CC}">
              <c16:uniqueId val="{0000001C-CCD6-4B63-BC79-68DF7B16DED1}"/>
            </c:ext>
          </c:extLst>
        </c:ser>
        <c:ser>
          <c:idx val="31"/>
          <c:order val="31"/>
          <c:tx>
            <c:strRef>
              <c:f>'Interest Revenue Amounts'!$AH$77:$AH$79</c:f>
              <c:strCache>
                <c:ptCount val="1"/>
                <c:pt idx="0">
                  <c:v>202407 - NRP-M</c:v>
                </c:pt>
              </c:strCache>
            </c:strRef>
          </c:tx>
          <c:spPr>
            <a:ln w="28575" cap="rnd">
              <a:solidFill>
                <a:schemeClr val="accent2">
                  <a:lumMod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Amounts'!$AH$80:$AH$176</c:f>
              <c:numCache>
                <c:formatCode>General</c:formatCode>
                <c:ptCount val="96"/>
                <c:pt idx="14">
                  <c:v>62562.111949231614</c:v>
                </c:pt>
                <c:pt idx="15">
                  <c:v>60183.924623820021</c:v>
                </c:pt>
                <c:pt idx="16">
                  <c:v>58067.292763828882</c:v>
                </c:pt>
                <c:pt idx="17">
                  <c:v>56137.9191417982</c:v>
                </c:pt>
                <c:pt idx="18">
                  <c:v>54348.570672843089</c:v>
                </c:pt>
                <c:pt idx="19">
                  <c:v>52668.245571384781</c:v>
                </c:pt>
                <c:pt idx="20">
                  <c:v>51076.002731518965</c:v>
                </c:pt>
                <c:pt idx="21">
                  <c:v>49557.31635906201</c:v>
                </c:pt>
                <c:pt idx="22">
                  <c:v>48101.853785858664</c:v>
                </c:pt>
                <c:pt idx="23">
                  <c:v>46702.083387471539</c:v>
                </c:pt>
                <c:pt idx="24">
                  <c:v>45352.381416779826</c:v>
                </c:pt>
                <c:pt idx="25">
                  <c:v>44048.446720156287</c:v>
                </c:pt>
                <c:pt idx="26">
                  <c:v>42786.909945366737</c:v>
                </c:pt>
                <c:pt idx="27">
                  <c:v>41565.068200127891</c:v>
                </c:pt>
                <c:pt idx="28">
                  <c:v>40380.702154720791</c:v>
                </c:pt>
                <c:pt idx="29">
                  <c:v>39231.948244331892</c:v>
                </c:pt>
                <c:pt idx="30">
                  <c:v>38117.208259973857</c:v>
                </c:pt>
                <c:pt idx="31">
                  <c:v>37035.084661823064</c:v>
                </c:pt>
                <c:pt idx="32">
                  <c:v>35984.33381203199</c:v>
                </c:pt>
                <c:pt idx="33">
                  <c:v>34963.831834506105</c:v>
                </c:pt>
                <c:pt idx="34">
                  <c:v>33972.549465620737</c:v>
                </c:pt>
                <c:pt idx="35">
                  <c:v>33009.533368342418</c:v>
                </c:pt>
                <c:pt idx="36">
                  <c:v>32073.892133673304</c:v>
                </c:pt>
                <c:pt idx="37">
                  <c:v>31164.785708887157</c:v>
                </c:pt>
                <c:pt idx="38">
                  <c:v>30281.417349669398</c:v>
                </c:pt>
                <c:pt idx="39">
                  <c:v>29423.027443937634</c:v>
                </c:pt>
                <c:pt idx="40">
                  <c:v>28588.888732487761</c:v>
                </c:pt>
              </c:numCache>
            </c:numRef>
          </c:val>
          <c:smooth val="0"/>
          <c:extLst>
            <c:ext xmlns:c16="http://schemas.microsoft.com/office/drawing/2014/chart" uri="{C3380CC4-5D6E-409C-BE32-E72D297353CC}">
              <c16:uniqueId val="{0000001D-CCD6-4B63-BC79-68DF7B16DED1}"/>
            </c:ext>
          </c:extLst>
        </c:ser>
        <c:ser>
          <c:idx val="32"/>
          <c:order val="32"/>
          <c:tx>
            <c:strRef>
              <c:f>'Interest Revenue Amounts'!$AI$77:$AI$79</c:f>
              <c:strCache>
                <c:ptCount val="1"/>
                <c:pt idx="0">
                  <c:v>202407 - NRP-S</c:v>
                </c:pt>
              </c:strCache>
            </c:strRef>
          </c:tx>
          <c:spPr>
            <a:ln w="28575" cap="rnd">
              <a:solidFill>
                <a:schemeClr val="accent3">
                  <a:lumMod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Amounts'!$AI$80:$AI$176</c:f>
              <c:numCache>
                <c:formatCode>General</c:formatCode>
                <c:ptCount val="96"/>
                <c:pt idx="14">
                  <c:v>19998.069974421243</c:v>
                </c:pt>
                <c:pt idx="15">
                  <c:v>18498.459008941405</c:v>
                </c:pt>
                <c:pt idx="16">
                  <c:v>17101.51749585073</c:v>
                </c:pt>
                <c:pt idx="17">
                  <c:v>15801.821536958711</c:v>
                </c:pt>
                <c:pt idx="18">
                  <c:v>14594.358812459663</c:v>
                </c:pt>
                <c:pt idx="19">
                  <c:v>13474.180768089429</c:v>
                </c:pt>
                <c:pt idx="20">
                  <c:v>12436.31272999774</c:v>
                </c:pt>
                <c:pt idx="21">
                  <c:v>11475.772377093113</c:v>
                </c:pt>
                <c:pt idx="22">
                  <c:v>10587.624755879895</c:v>
                </c:pt>
                <c:pt idx="23">
                  <c:v>9767.041536962477</c:v>
                </c:pt>
                <c:pt idx="24">
                  <c:v>9009.3515819895056</c:v>
                </c:pt>
                <c:pt idx="25">
                  <c:v>8310.0790024262133</c:v>
                </c:pt>
                <c:pt idx="26">
                  <c:v>7664.9689044573361</c:v>
                </c:pt>
                <c:pt idx="27">
                  <c:v>7070.0025567136727</c:v>
                </c:pt>
                <c:pt idx="28">
                  <c:v>6521.404109323842</c:v>
                </c:pt>
                <c:pt idx="29">
                  <c:v>6015.6408860528563</c:v>
                </c:pt>
                <c:pt idx="30">
                  <c:v>5549.4189804704429</c:v>
                </c:pt>
                <c:pt idx="31">
                  <c:v>5119.6755576791993</c:v>
                </c:pt>
                <c:pt idx="32">
                  <c:v>4723.5689572200999</c:v>
                </c:pt>
                <c:pt idx="33">
                  <c:v>4358.4674323159388</c:v>
                </c:pt>
                <c:pt idx="34">
                  <c:v>4021.937149103805</c:v>
                </c:pt>
                <c:pt idx="35">
                  <c:v>3711.7299026806145</c:v>
                </c:pt>
                <c:pt idx="36">
                  <c:v>3425.7708777652479</c:v>
                </c:pt>
                <c:pt idx="37">
                  <c:v>3162.1466834334319</c:v>
                </c:pt>
                <c:pt idx="38">
                  <c:v>2919.093817287307</c:v>
                </c:pt>
                <c:pt idx="39">
                  <c:v>2694.9876591832494</c:v>
                </c:pt>
                <c:pt idx="40">
                  <c:v>2488.3320538911871</c:v>
                </c:pt>
              </c:numCache>
            </c:numRef>
          </c:val>
          <c:smooth val="0"/>
          <c:extLst>
            <c:ext xmlns:c16="http://schemas.microsoft.com/office/drawing/2014/chart" uri="{C3380CC4-5D6E-409C-BE32-E72D297353CC}">
              <c16:uniqueId val="{0000001E-CCD6-4B63-BC79-68DF7B16DED1}"/>
            </c:ext>
          </c:extLst>
        </c:ser>
        <c:ser>
          <c:idx val="33"/>
          <c:order val="33"/>
          <c:tx>
            <c:strRef>
              <c:f>'Interest Revenue Amounts'!$AJ$77:$AJ$79</c:f>
              <c:strCache>
                <c:ptCount val="1"/>
                <c:pt idx="0">
                  <c:v>202407 - PRIME</c:v>
                </c:pt>
              </c:strCache>
            </c:strRef>
          </c:tx>
          <c:spPr>
            <a:ln w="28575" cap="rnd">
              <a:solidFill>
                <a:schemeClr val="accent4">
                  <a:lumMod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Amounts'!$AJ$80:$AJ$176</c:f>
              <c:numCache>
                <c:formatCode>General</c:formatCode>
                <c:ptCount val="96"/>
                <c:pt idx="14">
                  <c:v>30.840851179462351</c:v>
                </c:pt>
                <c:pt idx="15">
                  <c:v>29.130911204794931</c:v>
                </c:pt>
                <c:pt idx="16">
                  <c:v>27.465832520513448</c:v>
                </c:pt>
                <c:pt idx="17">
                  <c:v>25.863369314935454</c:v>
                </c:pt>
                <c:pt idx="18">
                  <c:v>24.333094971574123</c:v>
                </c:pt>
                <c:pt idx="19">
                  <c:v>22.879466288884974</c:v>
                </c:pt>
                <c:pt idx="20">
                  <c:v>21.503719524384838</c:v>
                </c:pt>
                <c:pt idx="21">
                  <c:v>20.205067359068593</c:v>
                </c:pt>
                <c:pt idx="22">
                  <c:v>18.981466962168469</c:v>
                </c:pt>
                <c:pt idx="23">
                  <c:v>17.830119110086702</c:v>
                </c:pt>
                <c:pt idx="24">
                  <c:v>16.747795424231771</c:v>
                </c:pt>
                <c:pt idx="25">
                  <c:v>15.731053945481236</c:v>
                </c:pt>
                <c:pt idx="26">
                  <c:v>14.776381147887006</c:v>
                </c:pt>
                <c:pt idx="27">
                  <c:v>13.880284928404711</c:v>
                </c:pt>
                <c:pt idx="28">
                  <c:v>13.039354622013315</c:v>
                </c:pt>
                <c:pt idx="29">
                  <c:v>12.250298685770041</c:v>
                </c:pt>
                <c:pt idx="30">
                  <c:v>11.509967196166805</c:v>
                </c:pt>
                <c:pt idx="31">
                  <c:v>10.815364005807126</c:v>
                </c:pt>
                <c:pt idx="32">
                  <c:v>10.163651875773914</c:v>
                </c:pt>
                <c:pt idx="33">
                  <c:v>9.552152869859766</c:v>
                </c:pt>
                <c:pt idx="34">
                  <c:v>8.978345595591259</c:v>
                </c:pt>
                <c:pt idx="35">
                  <c:v>8.4398603951225084</c:v>
                </c:pt>
                <c:pt idx="36">
                  <c:v>7.9344732552013006</c:v>
                </c:pt>
                <c:pt idx="37">
                  <c:v>7.4600989724046949</c:v>
                </c:pt>
                <c:pt idx="38">
                  <c:v>7.0147839462380395</c:v>
                </c:pt>
                <c:pt idx="39">
                  <c:v>6.596698857254558</c:v>
                </c:pt>
                <c:pt idx="40">
                  <c:v>6.2041314056024186</c:v>
                </c:pt>
              </c:numCache>
            </c:numRef>
          </c:val>
          <c:smooth val="0"/>
          <c:extLst>
            <c:ext xmlns:c16="http://schemas.microsoft.com/office/drawing/2014/chart" uri="{C3380CC4-5D6E-409C-BE32-E72D297353CC}">
              <c16:uniqueId val="{0000001F-CCD6-4B63-BC79-68DF7B16DED1}"/>
            </c:ext>
          </c:extLst>
        </c:ser>
        <c:ser>
          <c:idx val="34"/>
          <c:order val="34"/>
          <c:tx>
            <c:strRef>
              <c:f>'Interest Revenue Amounts'!$AK$77:$AK$79</c:f>
              <c:strCache>
                <c:ptCount val="1"/>
                <c:pt idx="0">
                  <c:v>202408 - NON PRIME</c:v>
                </c:pt>
              </c:strCache>
            </c:strRef>
          </c:tx>
          <c:spPr>
            <a:ln w="28575" cap="rnd">
              <a:solidFill>
                <a:schemeClr val="accent5">
                  <a:lumMod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Amounts'!$AK$80:$AK$176</c:f>
              <c:numCache>
                <c:formatCode>General</c:formatCode>
                <c:ptCount val="96"/>
                <c:pt idx="13">
                  <c:v>58003.65741501149</c:v>
                </c:pt>
                <c:pt idx="14">
                  <c:v>52105.344765496258</c:v>
                </c:pt>
                <c:pt idx="15">
                  <c:v>47337.040354896657</c:v>
                </c:pt>
                <c:pt idx="16">
                  <c:v>43336.160668803714</c:v>
                </c:pt>
                <c:pt idx="17">
                  <c:v>39883.755192045006</c:v>
                </c:pt>
                <c:pt idx="18">
                  <c:v>36842.065838587958</c:v>
                </c:pt>
                <c:pt idx="19">
                  <c:v>34121.037709780954</c:v>
                </c:pt>
                <c:pt idx="20">
                  <c:v>31659.601287307032</c:v>
                </c:pt>
                <c:pt idx="21">
                  <c:v>29414.83579314758</c:v>
                </c:pt>
                <c:pt idx="22">
                  <c:v>27355.50125366863</c:v>
                </c:pt>
                <c:pt idx="23">
                  <c:v>25458.07349645501</c:v>
                </c:pt>
                <c:pt idx="24">
                  <c:v>23704.254999196055</c:v>
                </c:pt>
                <c:pt idx="25">
                  <c:v>22079.378269845867</c:v>
                </c:pt>
                <c:pt idx="26">
                  <c:v>20571.361229135207</c:v>
                </c:pt>
                <c:pt idx="27">
                  <c:v>19170.010896145504</c:v>
                </c:pt>
                <c:pt idx="28">
                  <c:v>17866.55084943361</c:v>
                </c:pt>
                <c:pt idx="29">
                  <c:v>16653.294838997092</c:v>
                </c:pt>
                <c:pt idx="30">
                  <c:v>15523.417305416895</c:v>
                </c:pt>
                <c:pt idx="31">
                  <c:v>14470.789067444042</c:v>
                </c:pt>
                <c:pt idx="32">
                  <c:v>13489.857424546373</c:v>
                </c:pt>
                <c:pt idx="33">
                  <c:v>12575.556923985778</c:v>
                </c:pt>
                <c:pt idx="34">
                  <c:v>11723.241570810096</c:v>
                </c:pt>
                <c:pt idx="35">
                  <c:v>10928.632226442916</c:v>
                </c:pt>
                <c:pt idx="36">
                  <c:v>10187.77490916335</c:v>
                </c:pt>
                <c:pt idx="37">
                  <c:v>9497.0070289097039</c:v>
                </c:pt>
                <c:pt idx="38">
                  <c:v>8852.9294822321808</c:v>
                </c:pt>
                <c:pt idx="39">
                  <c:v>8252.3831439616788</c:v>
                </c:pt>
              </c:numCache>
            </c:numRef>
          </c:val>
          <c:smooth val="0"/>
          <c:extLst>
            <c:ext xmlns:c16="http://schemas.microsoft.com/office/drawing/2014/chart" uri="{C3380CC4-5D6E-409C-BE32-E72D297353CC}">
              <c16:uniqueId val="{00000020-CCD6-4B63-BC79-68DF7B16DED1}"/>
            </c:ext>
          </c:extLst>
        </c:ser>
        <c:ser>
          <c:idx val="35"/>
          <c:order val="35"/>
          <c:tx>
            <c:strRef>
              <c:f>'Interest Revenue Amounts'!$AL$77:$AL$79</c:f>
              <c:strCache>
                <c:ptCount val="1"/>
                <c:pt idx="0">
                  <c:v>202408 - NRP-L</c:v>
                </c:pt>
              </c:strCache>
            </c:strRef>
          </c:tx>
          <c:spPr>
            <a:ln w="28575" cap="rnd">
              <a:solidFill>
                <a:schemeClr val="accent6">
                  <a:lumMod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Amounts'!$AL$80:$AL$176</c:f>
              <c:numCache>
                <c:formatCode>General</c:formatCode>
                <c:ptCount val="96"/>
                <c:pt idx="13">
                  <c:v>8717.4013046077434</c:v>
                </c:pt>
                <c:pt idx="14">
                  <c:v>8449.30322847961</c:v>
                </c:pt>
                <c:pt idx="15">
                  <c:v>8116.5630894675778</c:v>
                </c:pt>
                <c:pt idx="16">
                  <c:v>7731.4161839309299</c:v>
                </c:pt>
                <c:pt idx="17">
                  <c:v>7300.7857269688639</c:v>
                </c:pt>
                <c:pt idx="18">
                  <c:v>6832.4503782053935</c:v>
                </c:pt>
                <c:pt idx="19">
                  <c:v>6393.7990702000379</c:v>
                </c:pt>
                <c:pt idx="20">
                  <c:v>5983.0569413993062</c:v>
                </c:pt>
                <c:pt idx="21">
                  <c:v>5598.5247689210692</c:v>
                </c:pt>
                <c:pt idx="22">
                  <c:v>5238.5851430955763</c:v>
                </c:pt>
                <c:pt idx="23">
                  <c:v>4901.7049950506562</c:v>
                </c:pt>
                <c:pt idx="24">
                  <c:v>4586.4356980148104</c:v>
                </c:pt>
                <c:pt idx="25">
                  <c:v>4291.4115795669095</c:v>
                </c:pt>
                <c:pt idx="26">
                  <c:v>4015.3474168773087</c:v>
                </c:pt>
                <c:pt idx="27">
                  <c:v>3757.0353054960601</c:v>
                </c:pt>
                <c:pt idx="28">
                  <c:v>3515.3411682754049</c:v>
                </c:pt>
                <c:pt idx="29">
                  <c:v>3289.2010861504646</c:v>
                </c:pt>
                <c:pt idx="30">
                  <c:v>3077.6175741720594</c:v>
                </c:pt>
                <c:pt idx="31">
                  <c:v>2879.6558859056508</c:v>
                </c:pt>
                <c:pt idx="32">
                  <c:v>2694.4404013705648</c:v>
                </c:pt>
                <c:pt idx="33">
                  <c:v>2521.1511342418376</c:v>
                </c:pt>
                <c:pt idx="34">
                  <c:v>2359.0203804618345</c:v>
                </c:pt>
                <c:pt idx="35">
                  <c:v>2207.3295209285902</c:v>
                </c:pt>
                <c:pt idx="36">
                  <c:v>2065.4059843187679</c:v>
                </c:pt>
                <c:pt idx="37">
                  <c:v>1932.6203715182473</c:v>
                </c:pt>
                <c:pt idx="38">
                  <c:v>1808.3837399823658</c:v>
                </c:pt>
                <c:pt idx="39">
                  <c:v>1692.1450442165544</c:v>
                </c:pt>
              </c:numCache>
            </c:numRef>
          </c:val>
          <c:smooth val="0"/>
          <c:extLst>
            <c:ext xmlns:c16="http://schemas.microsoft.com/office/drawing/2014/chart" uri="{C3380CC4-5D6E-409C-BE32-E72D297353CC}">
              <c16:uniqueId val="{00000021-CCD6-4B63-BC79-68DF7B16DED1}"/>
            </c:ext>
          </c:extLst>
        </c:ser>
        <c:ser>
          <c:idx val="36"/>
          <c:order val="36"/>
          <c:tx>
            <c:strRef>
              <c:f>'Interest Revenue Amounts'!$AM$77:$AM$79</c:f>
              <c:strCache>
                <c:ptCount val="1"/>
                <c:pt idx="0">
                  <c:v>202408 - NRP-M</c:v>
                </c:pt>
              </c:strCache>
            </c:strRef>
          </c:tx>
          <c:spPr>
            <a:ln w="28575" cap="rnd">
              <a:solidFill>
                <a:schemeClr val="accent1">
                  <a:lumMod val="70000"/>
                  <a:lumOff val="3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Amounts'!$AM$80:$AM$176</c:f>
              <c:numCache>
                <c:formatCode>General</c:formatCode>
                <c:ptCount val="96"/>
                <c:pt idx="13">
                  <c:v>45845.820215870386</c:v>
                </c:pt>
                <c:pt idx="14">
                  <c:v>44161.538348629671</c:v>
                </c:pt>
                <c:pt idx="15">
                  <c:v>42725.50212375963</c:v>
                </c:pt>
                <c:pt idx="16">
                  <c:v>41457.558596729134</c:v>
                </c:pt>
                <c:pt idx="17">
                  <c:v>40308.380418076827</c:v>
                </c:pt>
                <c:pt idx="18">
                  <c:v>39246.419111947842</c:v>
                </c:pt>
                <c:pt idx="19">
                  <c:v>38250.834889705438</c:v>
                </c:pt>
                <c:pt idx="20">
                  <c:v>37307.47597338137</c:v>
                </c:pt>
                <c:pt idx="21">
                  <c:v>36406.497494276009</c:v>
                </c:pt>
                <c:pt idx="22">
                  <c:v>35540.901790511962</c:v>
                </c:pt>
                <c:pt idx="23">
                  <c:v>34705.616516079288</c:v>
                </c:pt>
                <c:pt idx="24">
                  <c:v>33896.897147650016</c:v>
                </c:pt>
                <c:pt idx="25">
                  <c:v>33111.930863265741</c:v>
                </c:pt>
                <c:pt idx="26">
                  <c:v>32348.56862789371</c:v>
                </c:pt>
                <c:pt idx="27">
                  <c:v>31605.140757430363</c:v>
                </c:pt>
                <c:pt idx="28">
                  <c:v>30880.327937176524</c:v>
                </c:pt>
                <c:pt idx="29">
                  <c:v>30173.069746047619</c:v>
                </c:pt>
                <c:pt idx="30">
                  <c:v>29482.498960584289</c:v>
                </c:pt>
                <c:pt idx="31">
                  <c:v>28807.89383954024</c:v>
                </c:pt>
                <c:pt idx="32">
                  <c:v>28148.643116355644</c:v>
                </c:pt>
                <c:pt idx="33">
                  <c:v>27504.220081545307</c:v>
                </c:pt>
                <c:pt idx="34">
                  <c:v>26874.163238501194</c:v>
                </c:pt>
                <c:pt idx="35">
                  <c:v>26258.06176041023</c:v>
                </c:pt>
                <c:pt idx="36">
                  <c:v>25655.54448574442</c:v>
                </c:pt>
                <c:pt idx="37">
                  <c:v>25066.27154339671</c:v>
                </c:pt>
                <c:pt idx="38">
                  <c:v>24489.927946727064</c:v>
                </c:pt>
                <c:pt idx="39">
                  <c:v>23926.218671881183</c:v>
                </c:pt>
              </c:numCache>
            </c:numRef>
          </c:val>
          <c:smooth val="0"/>
          <c:extLst>
            <c:ext xmlns:c16="http://schemas.microsoft.com/office/drawing/2014/chart" uri="{C3380CC4-5D6E-409C-BE32-E72D297353CC}">
              <c16:uniqueId val="{00000022-CCD6-4B63-BC79-68DF7B16DED1}"/>
            </c:ext>
          </c:extLst>
        </c:ser>
        <c:ser>
          <c:idx val="37"/>
          <c:order val="37"/>
          <c:tx>
            <c:strRef>
              <c:f>'Interest Revenue Amounts'!$AN$77:$AN$79</c:f>
              <c:strCache>
                <c:ptCount val="1"/>
                <c:pt idx="0">
                  <c:v>202408 - NRP-S</c:v>
                </c:pt>
              </c:strCache>
            </c:strRef>
          </c:tx>
          <c:spPr>
            <a:ln w="28575" cap="rnd">
              <a:solidFill>
                <a:schemeClr val="accent2">
                  <a:lumMod val="70000"/>
                  <a:lumOff val="3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Amounts'!$AN$80:$AN$176</c:f>
              <c:numCache>
                <c:formatCode>General</c:formatCode>
                <c:ptCount val="96"/>
                <c:pt idx="13">
                  <c:v>22786.435967414964</c:v>
                </c:pt>
                <c:pt idx="14">
                  <c:v>21544.929880214073</c:v>
                </c:pt>
                <c:pt idx="15">
                  <c:v>20407.541422202972</c:v>
                </c:pt>
                <c:pt idx="16">
                  <c:v>19350.524791151995</c:v>
                </c:pt>
                <c:pt idx="17">
                  <c:v>18359.515695769795</c:v>
                </c:pt>
                <c:pt idx="18">
                  <c:v>17425.335954352839</c:v>
                </c:pt>
                <c:pt idx="19">
                  <c:v>16541.77364343109</c:v>
                </c:pt>
                <c:pt idx="20">
                  <c:v>15704.365861339749</c:v>
                </c:pt>
                <c:pt idx="21">
                  <c:v>14909.711152792059</c:v>
                </c:pt>
                <c:pt idx="22">
                  <c:v>14155.071363605848</c:v>
                </c:pt>
                <c:pt idx="23">
                  <c:v>13438.136237375824</c:v>
                </c:pt>
                <c:pt idx="24">
                  <c:v>12756.881754599754</c:v>
                </c:pt>
                <c:pt idx="25">
                  <c:v>12109.483575385559</c:v>
                </c:pt>
                <c:pt idx="26">
                  <c:v>11494.263423618118</c:v>
                </c:pt>
                <c:pt idx="27">
                  <c:v>10909.655436278263</c:v>
                </c:pt>
                <c:pt idx="28">
                  <c:v>10354.184745058299</c:v>
                </c:pt>
                <c:pt idx="29">
                  <c:v>9826.4536131356654</c:v>
                </c:pt>
                <c:pt idx="30">
                  <c:v>9325.1322633127565</c:v>
                </c:pt>
                <c:pt idx="31">
                  <c:v>8848.9526269224043</c:v>
                </c:pt>
                <c:pt idx="32">
                  <c:v>8396.7039109413945</c:v>
                </c:pt>
                <c:pt idx="33">
                  <c:v>7967.2292937014508</c:v>
                </c:pt>
                <c:pt idx="34">
                  <c:v>7559.4233172603635</c:v>
                </c:pt>
                <c:pt idx="35">
                  <c:v>7172.2297064592321</c:v>
                </c:pt>
                <c:pt idx="36">
                  <c:v>6804.6394470147798</c:v>
                </c:pt>
                <c:pt idx="37">
                  <c:v>6455.6890198094707</c:v>
                </c:pt>
                <c:pt idx="38">
                  <c:v>6124.4587295879546</c:v>
                </c:pt>
                <c:pt idx="39">
                  <c:v>5810.0710921648824</c:v>
                </c:pt>
              </c:numCache>
            </c:numRef>
          </c:val>
          <c:smooth val="0"/>
          <c:extLst>
            <c:ext xmlns:c16="http://schemas.microsoft.com/office/drawing/2014/chart" uri="{C3380CC4-5D6E-409C-BE32-E72D297353CC}">
              <c16:uniqueId val="{00000023-CCD6-4B63-BC79-68DF7B16DED1}"/>
            </c:ext>
          </c:extLst>
        </c:ser>
        <c:ser>
          <c:idx val="38"/>
          <c:order val="38"/>
          <c:tx>
            <c:strRef>
              <c:f>'Interest Revenue Amounts'!$AO$77:$AO$79</c:f>
              <c:strCache>
                <c:ptCount val="1"/>
                <c:pt idx="0">
                  <c:v>202409 - NON PRIME</c:v>
                </c:pt>
              </c:strCache>
            </c:strRef>
          </c:tx>
          <c:spPr>
            <a:ln w="28575" cap="rnd">
              <a:solidFill>
                <a:schemeClr val="accent3">
                  <a:lumMod val="70000"/>
                  <a:lumOff val="3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Amounts'!$AO$80:$AO$176</c:f>
              <c:numCache>
                <c:formatCode>General</c:formatCode>
                <c:ptCount val="96"/>
                <c:pt idx="12">
                  <c:v>59016.018605774945</c:v>
                </c:pt>
                <c:pt idx="13">
                  <c:v>53473.69078788245</c:v>
                </c:pt>
                <c:pt idx="14">
                  <c:v>48774.70426365672</c:v>
                </c:pt>
                <c:pt idx="15">
                  <c:v>44669.723618503187</c:v>
                </c:pt>
                <c:pt idx="16">
                  <c:v>41013.255297255026</c:v>
                </c:pt>
                <c:pt idx="17">
                  <c:v>37715.344878310956</c:v>
                </c:pt>
                <c:pt idx="18">
                  <c:v>34716.933787354981</c:v>
                </c:pt>
                <c:pt idx="19">
                  <c:v>31976.812197733303</c:v>
                </c:pt>
                <c:pt idx="20">
                  <c:v>29464.483459980172</c:v>
                </c:pt>
                <c:pt idx="21">
                  <c:v>27156.146681865066</c:v>
                </c:pt>
                <c:pt idx="22">
                  <c:v>25032.373504180083</c:v>
                </c:pt>
                <c:pt idx="23">
                  <c:v>23076.729515100786</c:v>
                </c:pt>
                <c:pt idx="24">
                  <c:v>21274.934510324485</c:v>
                </c:pt>
                <c:pt idx="25">
                  <c:v>19614.33645060068</c:v>
                </c:pt>
                <c:pt idx="26">
                  <c:v>18083.571481267587</c:v>
                </c:pt>
                <c:pt idx="27">
                  <c:v>16672.336280983985</c:v>
                </c:pt>
                <c:pt idx="28">
                  <c:v>15371.229433464729</c:v>
                </c:pt>
                <c:pt idx="29">
                  <c:v>14171.636010999755</c:v>
                </c:pt>
                <c:pt idx="30">
                  <c:v>13065.639782433063</c:v>
                </c:pt>
                <c:pt idx="31">
                  <c:v>12045.953518467832</c:v>
                </c:pt>
                <c:pt idx="32">
                  <c:v>11105.861504041017</c:v>
                </c:pt>
                <c:pt idx="33">
                  <c:v>10239.170573620704</c:v>
                </c:pt>
                <c:pt idx="34">
                  <c:v>9440.1673359292708</c:v>
                </c:pt>
                <c:pt idx="35">
                  <c:v>8703.5800881283012</c:v>
                </c:pt>
                <c:pt idx="36">
                  <c:v>8024.544437491345</c:v>
                </c:pt>
                <c:pt idx="37">
                  <c:v>7398.571972511133</c:v>
                </c:pt>
                <c:pt idx="38">
                  <c:v>6821.5215291769609</c:v>
                </c:pt>
              </c:numCache>
            </c:numRef>
          </c:val>
          <c:smooth val="0"/>
          <c:extLst>
            <c:ext xmlns:c16="http://schemas.microsoft.com/office/drawing/2014/chart" uri="{C3380CC4-5D6E-409C-BE32-E72D297353CC}">
              <c16:uniqueId val="{00000024-CCD6-4B63-BC79-68DF7B16DED1}"/>
            </c:ext>
          </c:extLst>
        </c:ser>
        <c:ser>
          <c:idx val="39"/>
          <c:order val="39"/>
          <c:tx>
            <c:strRef>
              <c:f>'Interest Revenue Amounts'!$AP$77:$AP$79</c:f>
              <c:strCache>
                <c:ptCount val="1"/>
                <c:pt idx="0">
                  <c:v>202409 - NRP-L</c:v>
                </c:pt>
              </c:strCache>
            </c:strRef>
          </c:tx>
          <c:spPr>
            <a:ln w="28575" cap="rnd">
              <a:solidFill>
                <a:schemeClr val="accent4">
                  <a:lumMod val="70000"/>
                  <a:lumOff val="3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Amounts'!$AP$80:$AP$176</c:f>
              <c:numCache>
                <c:formatCode>General</c:formatCode>
                <c:ptCount val="96"/>
                <c:pt idx="12">
                  <c:v>9197.9761813705954</c:v>
                </c:pt>
                <c:pt idx="13">
                  <c:v>8922.4619336941287</c:v>
                </c:pt>
                <c:pt idx="14">
                  <c:v>8610.3171630862616</c:v>
                </c:pt>
                <c:pt idx="15">
                  <c:v>8278.4889729236111</c:v>
                </c:pt>
                <c:pt idx="16">
                  <c:v>7938.2688066299952</c:v>
                </c:pt>
                <c:pt idx="17">
                  <c:v>7597.2037442826004</c:v>
                </c:pt>
                <c:pt idx="18">
                  <c:v>7260.3269674003432</c:v>
                </c:pt>
                <c:pt idx="19">
                  <c:v>6930.9627118285598</c:v>
                </c:pt>
                <c:pt idx="20">
                  <c:v>6611.2611913420105</c:v>
                </c:pt>
                <c:pt idx="21">
                  <c:v>6302.5593613909768</c:v>
                </c:pt>
                <c:pt idx="22">
                  <c:v>6005.6275370609219</c:v>
                </c:pt>
                <c:pt idx="23">
                  <c:v>5720.8400403844935</c:v>
                </c:pt>
                <c:pt idx="24">
                  <c:v>5448.2945507114719</c:v>
                </c:pt>
                <c:pt idx="25">
                  <c:v>5187.8963529544762</c:v>
                </c:pt>
                <c:pt idx="26">
                  <c:v>4939.4182697831293</c:v>
                </c:pt>
                <c:pt idx="27">
                  <c:v>4702.5435607186164</c:v>
                </c:pt>
                <c:pt idx="28">
                  <c:v>4476.8967689929768</c:v>
                </c:pt>
                <c:pt idx="29">
                  <c:v>4262.0659632717025</c:v>
                </c:pt>
                <c:pt idx="30">
                  <c:v>4057.6187861638882</c:v>
                </c:pt>
                <c:pt idx="31">
                  <c:v>3863.1140142618574</c:v>
                </c:pt>
                <c:pt idx="32">
                  <c:v>3678.1098458348697</c:v>
                </c:pt>
                <c:pt idx="33">
                  <c:v>3502.1697911131837</c:v>
                </c:pt>
                <c:pt idx="34">
                  <c:v>3334.8667995006526</c:v>
                </c:pt>
                <c:pt idx="35">
                  <c:v>3175.7860868309567</c:v>
                </c:pt>
                <c:pt idx="36">
                  <c:v>3024.5270028916434</c:v>
                </c:pt>
                <c:pt idx="37">
                  <c:v>2880.7041905419792</c:v>
                </c:pt>
                <c:pt idx="38">
                  <c:v>2743.9482229732366</c:v>
                </c:pt>
              </c:numCache>
            </c:numRef>
          </c:val>
          <c:smooth val="0"/>
          <c:extLst>
            <c:ext xmlns:c16="http://schemas.microsoft.com/office/drawing/2014/chart" uri="{C3380CC4-5D6E-409C-BE32-E72D297353CC}">
              <c16:uniqueId val="{00000025-CCD6-4B63-BC79-68DF7B16DED1}"/>
            </c:ext>
          </c:extLst>
        </c:ser>
        <c:ser>
          <c:idx val="40"/>
          <c:order val="40"/>
          <c:tx>
            <c:strRef>
              <c:f>'Interest Revenue Amounts'!$AQ$77:$AQ$79</c:f>
              <c:strCache>
                <c:ptCount val="1"/>
                <c:pt idx="0">
                  <c:v>202409 - NRP-M</c:v>
                </c:pt>
              </c:strCache>
            </c:strRef>
          </c:tx>
          <c:spPr>
            <a:ln w="28575" cap="rnd">
              <a:solidFill>
                <a:schemeClr val="accent5">
                  <a:lumMod val="70000"/>
                  <a:lumOff val="3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Amounts'!$AQ$80:$AQ$176</c:f>
              <c:numCache>
                <c:formatCode>General</c:formatCode>
                <c:ptCount val="96"/>
                <c:pt idx="12">
                  <c:v>46491.629204526842</c:v>
                </c:pt>
                <c:pt idx="13">
                  <c:v>44448.370959850756</c:v>
                </c:pt>
                <c:pt idx="14">
                  <c:v>42655.277541335985</c:v>
                </c:pt>
                <c:pt idx="15">
                  <c:v>41030.662178684346</c:v>
                </c:pt>
                <c:pt idx="16">
                  <c:v>39527.151183160393</c:v>
                </c:pt>
                <c:pt idx="17">
                  <c:v>38116.006082918691</c:v>
                </c:pt>
                <c:pt idx="18">
                  <c:v>36779.075427435739</c:v>
                </c:pt>
                <c:pt idx="19">
                  <c:v>35504.453239171577</c:v>
                </c:pt>
                <c:pt idx="20">
                  <c:v>34284.037817076976</c:v>
                </c:pt>
                <c:pt idx="21">
                  <c:v>33112.110008224408</c:v>
                </c:pt>
                <c:pt idx="22">
                  <c:v>31984.479939997313</c:v>
                </c:pt>
                <c:pt idx="23">
                  <c:v>30897.961460344683</c:v>
                </c:pt>
                <c:pt idx="24">
                  <c:v>29850.041039193165</c:v>
                </c:pt>
                <c:pt idx="25">
                  <c:v>28838.66501749599</c:v>
                </c:pt>
                <c:pt idx="26">
                  <c:v>27862.1005005732</c:v>
                </c:pt>
                <c:pt idx="27">
                  <c:v>26918.842986112213</c:v>
                </c:pt>
                <c:pt idx="28">
                  <c:v>26007.554169658106</c:v>
                </c:pt>
                <c:pt idx="29">
                  <c:v>25127.019538927925</c:v>
                </c:pt>
                <c:pt idx="30">
                  <c:v>24276.119123416709</c:v>
                </c:pt>
                <c:pt idx="31">
                  <c:v>23453.807096366709</c:v>
                </c:pt>
                <c:pt idx="32">
                  <c:v>22659.097398180562</c:v>
                </c:pt>
                <c:pt idx="33">
                  <c:v>21891.053494957141</c:v>
                </c:pt>
                <c:pt idx="34">
                  <c:v>21148.781000790925</c:v>
                </c:pt>
                <c:pt idx="35">
                  <c:v>20431.422298127425</c:v>
                </c:pt>
                <c:pt idx="36">
                  <c:v>19738.152561266554</c:v>
                </c:pt>
                <c:pt idx="37">
                  <c:v>19068.176770860187</c:v>
                </c:pt>
                <c:pt idx="38">
                  <c:v>18420.727431812044</c:v>
                </c:pt>
              </c:numCache>
            </c:numRef>
          </c:val>
          <c:smooth val="0"/>
          <c:extLst>
            <c:ext xmlns:c16="http://schemas.microsoft.com/office/drawing/2014/chart" uri="{C3380CC4-5D6E-409C-BE32-E72D297353CC}">
              <c16:uniqueId val="{00000026-CCD6-4B63-BC79-68DF7B16DED1}"/>
            </c:ext>
          </c:extLst>
        </c:ser>
        <c:ser>
          <c:idx val="41"/>
          <c:order val="41"/>
          <c:tx>
            <c:strRef>
              <c:f>'Interest Revenue Amounts'!$AR$77:$AR$79</c:f>
              <c:strCache>
                <c:ptCount val="1"/>
                <c:pt idx="0">
                  <c:v>202409 - NRP-S</c:v>
                </c:pt>
              </c:strCache>
            </c:strRef>
          </c:tx>
          <c:spPr>
            <a:ln w="28575" cap="rnd">
              <a:solidFill>
                <a:schemeClr val="accent6">
                  <a:lumMod val="70000"/>
                  <a:lumOff val="3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Amounts'!$AR$80:$AR$176</c:f>
              <c:numCache>
                <c:formatCode>General</c:formatCode>
                <c:ptCount val="96"/>
                <c:pt idx="12">
                  <c:v>20296.703799482944</c:v>
                </c:pt>
                <c:pt idx="13">
                  <c:v>18924.151035404677</c:v>
                </c:pt>
                <c:pt idx="14">
                  <c:v>17558.469173061188</c:v>
                </c:pt>
                <c:pt idx="15">
                  <c:v>16233.018398103575</c:v>
                </c:pt>
                <c:pt idx="16">
                  <c:v>14967.74120391354</c:v>
                </c:pt>
                <c:pt idx="17">
                  <c:v>13773.65360877951</c:v>
                </c:pt>
                <c:pt idx="18">
                  <c:v>12655.883202222256</c:v>
                </c:pt>
                <c:pt idx="19">
                  <c:v>11615.716934893344</c:v>
                </c:pt>
                <c:pt idx="20">
                  <c:v>10651.979887239186</c:v>
                </c:pt>
                <c:pt idx="21">
                  <c:v>9761.963279580601</c:v>
                </c:pt>
                <c:pt idx="22">
                  <c:v>8942.0484948047797</c:v>
                </c:pt>
                <c:pt idx="23">
                  <c:v>8188.1255067503116</c:v>
                </c:pt>
                <c:pt idx="24">
                  <c:v>7495.8717634786453</c:v>
                </c:pt>
                <c:pt idx="25">
                  <c:v>6860.9360331095695</c:v>
                </c:pt>
                <c:pt idx="26">
                  <c:v>6279.0573571476416</c:v>
                </c:pt>
                <c:pt idx="27">
                  <c:v>5746.1396419244838</c:v>
                </c:pt>
                <c:pt idx="28">
                  <c:v>5258.2959473085684</c:v>
                </c:pt>
                <c:pt idx="29">
                  <c:v>4811.8721482535693</c:v>
                </c:pt>
                <c:pt idx="30">
                  <c:v>4403.4566559156128</c:v>
                </c:pt>
                <c:pt idx="31">
                  <c:v>4029.8808340048508</c:v>
                </c:pt>
                <c:pt idx="32">
                  <c:v>3688.2133298928056</c:v>
                </c:pt>
                <c:pt idx="33">
                  <c:v>3375.7505567652702</c:v>
                </c:pt>
                <c:pt idx="34">
                  <c:v>3090.004877102785</c:v>
                </c:pt>
                <c:pt idx="35">
                  <c:v>2828.6915571836194</c:v>
                </c:pt>
                <c:pt idx="36">
                  <c:v>2589.7152245753714</c:v>
                </c:pt>
                <c:pt idx="37">
                  <c:v>2371.1563227721208</c:v>
                </c:pt>
                <c:pt idx="38">
                  <c:v>2171.257889572134</c:v>
                </c:pt>
              </c:numCache>
            </c:numRef>
          </c:val>
          <c:smooth val="0"/>
          <c:extLst>
            <c:ext xmlns:c16="http://schemas.microsoft.com/office/drawing/2014/chart" uri="{C3380CC4-5D6E-409C-BE32-E72D297353CC}">
              <c16:uniqueId val="{00000027-CCD6-4B63-BC79-68DF7B16DED1}"/>
            </c:ext>
          </c:extLst>
        </c:ser>
        <c:ser>
          <c:idx val="42"/>
          <c:order val="42"/>
          <c:tx>
            <c:strRef>
              <c:f>'Interest Revenue Amounts'!$AS$77:$AS$79</c:f>
              <c:strCache>
                <c:ptCount val="1"/>
                <c:pt idx="0">
                  <c:v>202409 - PRIME</c:v>
                </c:pt>
              </c:strCache>
            </c:strRef>
          </c:tx>
          <c:spPr>
            <a:ln w="28575" cap="rnd">
              <a:solidFill>
                <a:schemeClr val="accent1">
                  <a:lumMod val="7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Amounts'!$AS$80:$AS$176</c:f>
              <c:numCache>
                <c:formatCode>General</c:formatCode>
                <c:ptCount val="96"/>
                <c:pt idx="12">
                  <c:v>102.08063711180527</c:v>
                </c:pt>
                <c:pt idx="13">
                  <c:v>97.45237159568704</c:v>
                </c:pt>
                <c:pt idx="14">
                  <c:v>92.9256763717989</c:v>
                </c:pt>
                <c:pt idx="15">
                  <c:v>88.544857729214655</c:v>
                </c:pt>
                <c:pt idx="16">
                  <c:v>84.332405827976331</c:v>
                </c:pt>
                <c:pt idx="17">
                  <c:v>80.298278389572531</c:v>
                </c:pt>
                <c:pt idx="18">
                  <c:v>76.445078200325625</c:v>
                </c:pt>
                <c:pt idx="19">
                  <c:v>72.771049101607488</c:v>
                </c:pt>
                <c:pt idx="20">
                  <c:v>69.271861656050859</c:v>
                </c:pt>
                <c:pt idx="21">
                  <c:v>65.941702457300138</c:v>
                </c:pt>
                <c:pt idx="22">
                  <c:v>62.773950329705336</c:v>
                </c:pt>
                <c:pt idx="23">
                  <c:v>59.761601036472086</c:v>
                </c:pt>
                <c:pt idx="24">
                  <c:v>56.897535525515231</c:v>
                </c:pt>
                <c:pt idx="25">
                  <c:v>54.174689063485232</c:v>
                </c:pt>
                <c:pt idx="26">
                  <c:v>51.586156662340187</c:v>
                </c:pt>
                <c:pt idx="27">
                  <c:v>49.125257089785556</c:v>
                </c:pt>
                <c:pt idx="28">
                  <c:v>46.785569740565229</c:v>
                </c:pt>
                <c:pt idx="29">
                  <c:v>44.560953648137541</c:v>
                </c:pt>
                <c:pt idx="30">
                  <c:v>42.445554743933045</c:v>
                </c:pt>
                <c:pt idx="31">
                  <c:v>40.433805425426748</c:v>
                </c:pt>
                <c:pt idx="32">
                  <c:v>38.520419156047119</c:v>
                </c:pt>
                <c:pt idx="33">
                  <c:v>36.700381933723968</c:v>
                </c:pt>
                <c:pt idx="34">
                  <c:v>34.968941871576483</c:v>
                </c:pt>
                <c:pt idx="35">
                  <c:v>33.321597733301822</c:v>
                </c:pt>
                <c:pt idx="36">
                  <c:v>31.754086992724101</c:v>
                </c:pt>
                <c:pt idx="37">
                  <c:v>30.262373799741653</c:v>
                </c:pt>
                <c:pt idx="38">
                  <c:v>28.842637105932649</c:v>
                </c:pt>
              </c:numCache>
            </c:numRef>
          </c:val>
          <c:smooth val="0"/>
          <c:extLst>
            <c:ext xmlns:c16="http://schemas.microsoft.com/office/drawing/2014/chart" uri="{C3380CC4-5D6E-409C-BE32-E72D297353CC}">
              <c16:uniqueId val="{00000028-CCD6-4B63-BC79-68DF7B16DED1}"/>
            </c:ext>
          </c:extLst>
        </c:ser>
        <c:ser>
          <c:idx val="43"/>
          <c:order val="43"/>
          <c:tx>
            <c:strRef>
              <c:f>'Interest Revenue Amounts'!$AT$77:$AT$79</c:f>
              <c:strCache>
                <c:ptCount val="1"/>
                <c:pt idx="0">
                  <c:v>202410 - NON PRIME</c:v>
                </c:pt>
              </c:strCache>
            </c:strRef>
          </c:tx>
          <c:spPr>
            <a:ln w="28575" cap="rnd">
              <a:solidFill>
                <a:schemeClr val="accent2">
                  <a:lumMod val="7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Amounts'!$AT$80:$AT$176</c:f>
              <c:numCache>
                <c:formatCode>General</c:formatCode>
                <c:ptCount val="96"/>
                <c:pt idx="11">
                  <c:v>78632.093998285287</c:v>
                </c:pt>
                <c:pt idx="12">
                  <c:v>70925.875901294945</c:v>
                </c:pt>
                <c:pt idx="13">
                  <c:v>64733.354965526203</c:v>
                </c:pt>
                <c:pt idx="14">
                  <c:v>59583.827836556971</c:v>
                </c:pt>
                <c:pt idx="15">
                  <c:v>55120.888810598175</c:v>
                </c:pt>
                <c:pt idx="16">
                  <c:v>51068.814368481158</c:v>
                </c:pt>
                <c:pt idx="17">
                  <c:v>47408.675026440404</c:v>
                </c:pt>
                <c:pt idx="18">
                  <c:v>44065.430331571966</c:v>
                </c:pt>
                <c:pt idx="19">
                  <c:v>40989.291853770461</c:v>
                </c:pt>
                <c:pt idx="20">
                  <c:v>38145.436146286847</c:v>
                </c:pt>
                <c:pt idx="21">
                  <c:v>35508.195464710698</c:v>
                </c:pt>
                <c:pt idx="22">
                  <c:v>33057.685684610813</c:v>
                </c:pt>
                <c:pt idx="23">
                  <c:v>30777.8012912581</c:v>
                </c:pt>
                <c:pt idx="24">
                  <c:v>28654.997191104645</c:v>
                </c:pt>
                <c:pt idx="25">
                  <c:v>26677.533514092898</c:v>
                </c:pt>
                <c:pt idx="26">
                  <c:v>24834.998106449784</c:v>
                </c:pt>
                <c:pt idx="27">
                  <c:v>23117.998356998756</c:v>
                </c:pt>
                <c:pt idx="28">
                  <c:v>21517.957789725751</c:v>
                </c:pt>
                <c:pt idx="29">
                  <c:v>20026.978316785346</c:v>
                </c:pt>
                <c:pt idx="30">
                  <c:v>18637.744132689131</c:v>
                </c:pt>
                <c:pt idx="31">
                  <c:v>17343.452319004336</c:v>
                </c:pt>
                <c:pt idx="32">
                  <c:v>16137.760784060496</c:v>
                </c:pt>
                <c:pt idx="33">
                  <c:v>15014.747600582372</c:v>
                </c:pt>
                <c:pt idx="34">
                  <c:v>13968.87795545663</c:v>
                </c:pt>
                <c:pt idx="35">
                  <c:v>12994.976284058073</c:v>
                </c:pt>
                <c:pt idx="36">
                  <c:v>12088.202025419318</c:v>
                </c:pt>
                <c:pt idx="37">
                  <c:v>11244.027987106603</c:v>
                </c:pt>
              </c:numCache>
            </c:numRef>
          </c:val>
          <c:smooth val="0"/>
          <c:extLst>
            <c:ext xmlns:c16="http://schemas.microsoft.com/office/drawing/2014/chart" uri="{C3380CC4-5D6E-409C-BE32-E72D297353CC}">
              <c16:uniqueId val="{00000029-CCD6-4B63-BC79-68DF7B16DED1}"/>
            </c:ext>
          </c:extLst>
        </c:ser>
        <c:ser>
          <c:idx val="44"/>
          <c:order val="44"/>
          <c:tx>
            <c:strRef>
              <c:f>'Interest Revenue Amounts'!$AU$77:$AU$79</c:f>
              <c:strCache>
                <c:ptCount val="1"/>
                <c:pt idx="0">
                  <c:v>202410 - NRP-L</c:v>
                </c:pt>
              </c:strCache>
            </c:strRef>
          </c:tx>
          <c:spPr>
            <a:ln w="28575" cap="rnd">
              <a:solidFill>
                <a:schemeClr val="accent3">
                  <a:lumMod val="7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Amounts'!$AU$80:$AU$176</c:f>
              <c:numCache>
                <c:formatCode>General</c:formatCode>
                <c:ptCount val="96"/>
                <c:pt idx="11">
                  <c:v>7537.157066681787</c:v>
                </c:pt>
                <c:pt idx="12">
                  <c:v>7274.965921459534</c:v>
                </c:pt>
                <c:pt idx="13">
                  <c:v>7038.1522376572384</c:v>
                </c:pt>
                <c:pt idx="14">
                  <c:v>6860.7996098993181</c:v>
                </c:pt>
                <c:pt idx="15">
                  <c:v>6730.991247624057</c:v>
                </c:pt>
                <c:pt idx="16">
                  <c:v>6607.0393951383039</c:v>
                </c:pt>
                <c:pt idx="17">
                  <c:v>6488.6361743473899</c:v>
                </c:pt>
                <c:pt idx="18">
                  <c:v>6374.6925750058263</c:v>
                </c:pt>
                <c:pt idx="19">
                  <c:v>6264.4703147485316</c:v>
                </c:pt>
                <c:pt idx="20">
                  <c:v>6157.4521683479261</c:v>
                </c:pt>
                <c:pt idx="21">
                  <c:v>6053.264588390025</c:v>
                </c:pt>
                <c:pt idx="22">
                  <c:v>5951.6300015342194</c:v>
                </c:pt>
                <c:pt idx="23">
                  <c:v>5852.3365433386671</c:v>
                </c:pt>
                <c:pt idx="24">
                  <c:v>5755.2183600621538</c:v>
                </c:pt>
                <c:pt idx="25">
                  <c:v>5660.1424905006434</c:v>
                </c:pt>
                <c:pt idx="26">
                  <c:v>5566.9999464143575</c:v>
                </c:pt>
                <c:pt idx="27">
                  <c:v>5475.6995316021739</c:v>
                </c:pt>
                <c:pt idx="28">
                  <c:v>5386.1634833809003</c:v>
                </c:pt>
                <c:pt idx="29">
                  <c:v>5298.3243490969053</c:v>
                </c:pt>
                <c:pt idx="30">
                  <c:v>5212.1227137592005</c:v>
                </c:pt>
                <c:pt idx="31">
                  <c:v>5127.505523372768</c:v>
                </c:pt>
                <c:pt idx="32">
                  <c:v>5044.4248312366744</c:v>
                </c:pt>
                <c:pt idx="33">
                  <c:v>4962.8368486110285</c:v>
                </c:pt>
                <c:pt idx="34">
                  <c:v>4882.7012171770175</c:v>
                </c:pt>
                <c:pt idx="35">
                  <c:v>4803.9804450371366</c:v>
                </c:pt>
                <c:pt idx="36">
                  <c:v>4726.6394646551944</c:v>
                </c:pt>
                <c:pt idx="37">
                  <c:v>4650.6452826844379</c:v>
                </c:pt>
              </c:numCache>
            </c:numRef>
          </c:val>
          <c:smooth val="0"/>
          <c:extLst>
            <c:ext xmlns:c16="http://schemas.microsoft.com/office/drawing/2014/chart" uri="{C3380CC4-5D6E-409C-BE32-E72D297353CC}">
              <c16:uniqueId val="{0000002A-CCD6-4B63-BC79-68DF7B16DED1}"/>
            </c:ext>
          </c:extLst>
        </c:ser>
        <c:ser>
          <c:idx val="45"/>
          <c:order val="45"/>
          <c:tx>
            <c:strRef>
              <c:f>'Interest Revenue Amounts'!$AV$77:$AV$79</c:f>
              <c:strCache>
                <c:ptCount val="1"/>
                <c:pt idx="0">
                  <c:v>202410 - NRP-M</c:v>
                </c:pt>
              </c:strCache>
            </c:strRef>
          </c:tx>
          <c:spPr>
            <a:ln w="28575" cap="rnd">
              <a:solidFill>
                <a:schemeClr val="accent4">
                  <a:lumMod val="7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Amounts'!$AV$80:$AV$176</c:f>
              <c:numCache>
                <c:formatCode>General</c:formatCode>
                <c:ptCount val="96"/>
                <c:pt idx="11">
                  <c:v>43349.757291063754</c:v>
                </c:pt>
                <c:pt idx="12">
                  <c:v>41525.098731542683</c:v>
                </c:pt>
                <c:pt idx="13">
                  <c:v>39817.255422781454</c:v>
                </c:pt>
                <c:pt idx="14">
                  <c:v>38214.014697783146</c:v>
                </c:pt>
                <c:pt idx="15">
                  <c:v>36629.261703088145</c:v>
                </c:pt>
                <c:pt idx="16">
                  <c:v>35061.172466827753</c:v>
                </c:pt>
                <c:pt idx="17">
                  <c:v>33577.647422185</c:v>
                </c:pt>
                <c:pt idx="18">
                  <c:v>32166.842481124437</c:v>
                </c:pt>
                <c:pt idx="19">
                  <c:v>30820.834220242414</c:v>
                </c:pt>
                <c:pt idx="20">
                  <c:v>29534.022362578762</c:v>
                </c:pt>
                <c:pt idx="21">
                  <c:v>28302.223436880678</c:v>
                </c:pt>
                <c:pt idx="22">
                  <c:v>27122.141954657742</c:v>
                </c:pt>
                <c:pt idx="23">
                  <c:v>25991.054469139737</c:v>
                </c:pt>
                <c:pt idx="24">
                  <c:v>24906.616988910115</c:v>
                </c:pt>
                <c:pt idx="25">
                  <c:v>23866.745550141848</c:v>
                </c:pt>
                <c:pt idx="26">
                  <c:v>22869.541045801292</c:v>
                </c:pt>
                <c:pt idx="27">
                  <c:v>21913.241281545354</c:v>
                </c:pt>
                <c:pt idx="28">
                  <c:v>20996.190019009733</c:v>
                </c:pt>
                <c:pt idx="29">
                  <c:v>20116.816741514936</c:v>
                </c:pt>
                <c:pt idx="30">
                  <c:v>19273.623250581582</c:v>
                </c:pt>
                <c:pt idx="31">
                  <c:v>18465.174644531176</c:v>
                </c:pt>
                <c:pt idx="32">
                  <c:v>17690.093121626731</c:v>
                </c:pt>
                <c:pt idx="33">
                  <c:v>16947.053608341663</c:v>
                </c:pt>
                <c:pt idx="34">
                  <c:v>16234.780567168811</c:v>
                </c:pt>
                <c:pt idx="35">
                  <c:v>15552.045565042319</c:v>
                </c:pt>
                <c:pt idx="36">
                  <c:v>14897.665329931262</c:v>
                </c:pt>
                <c:pt idx="37">
                  <c:v>14270.500118516158</c:v>
                </c:pt>
              </c:numCache>
            </c:numRef>
          </c:val>
          <c:smooth val="0"/>
          <c:extLst>
            <c:ext xmlns:c16="http://schemas.microsoft.com/office/drawing/2014/chart" uri="{C3380CC4-5D6E-409C-BE32-E72D297353CC}">
              <c16:uniqueId val="{0000002B-CCD6-4B63-BC79-68DF7B16DED1}"/>
            </c:ext>
          </c:extLst>
        </c:ser>
        <c:ser>
          <c:idx val="46"/>
          <c:order val="46"/>
          <c:tx>
            <c:strRef>
              <c:f>'Interest Revenue Amounts'!$AW$77:$AW$79</c:f>
              <c:strCache>
                <c:ptCount val="1"/>
                <c:pt idx="0">
                  <c:v>202410 - NRP-S</c:v>
                </c:pt>
              </c:strCache>
            </c:strRef>
          </c:tx>
          <c:spPr>
            <a:ln w="28575" cap="rnd">
              <a:solidFill>
                <a:schemeClr val="accent5">
                  <a:lumMod val="7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Amounts'!$AW$80:$AW$176</c:f>
              <c:numCache>
                <c:formatCode>General</c:formatCode>
                <c:ptCount val="96"/>
                <c:pt idx="11">
                  <c:v>19572.893667304324</c:v>
                </c:pt>
                <c:pt idx="12">
                  <c:v>18392.103126493399</c:v>
                </c:pt>
                <c:pt idx="13">
                  <c:v>17357.273488323757</c:v>
                </c:pt>
                <c:pt idx="14">
                  <c:v>16451.195207734188</c:v>
                </c:pt>
                <c:pt idx="15">
                  <c:v>15599.494207921167</c:v>
                </c:pt>
                <c:pt idx="16">
                  <c:v>14809.476185375621</c:v>
                </c:pt>
                <c:pt idx="17">
                  <c:v>14064.788536651227</c:v>
                </c:pt>
                <c:pt idx="18">
                  <c:v>13360.279393770334</c:v>
                </c:pt>
                <c:pt idx="19">
                  <c:v>12692.328994396454</c:v>
                </c:pt>
                <c:pt idx="20">
                  <c:v>12058.217499850509</c:v>
                </c:pt>
                <c:pt idx="21">
                  <c:v>11455.772732310981</c:v>
                </c:pt>
                <c:pt idx="22">
                  <c:v>10883.168602932908</c:v>
                </c:pt>
                <c:pt idx="23">
                  <c:v>10338.807138978749</c:v>
                </c:pt>
                <c:pt idx="24">
                  <c:v>9821.2480725054575</c:v>
                </c:pt>
                <c:pt idx="25">
                  <c:v>9329.1660622249601</c:v>
                </c:pt>
                <c:pt idx="26">
                  <c:v>8861.3242505434919</c:v>
                </c:pt>
                <c:pt idx="27">
                  <c:v>8416.5576131651487</c:v>
                </c:pt>
                <c:pt idx="28">
                  <c:v>7993.7622438242988</c:v>
                </c:pt>
                <c:pt idx="29">
                  <c:v>7591.888265625731</c:v>
                </c:pt>
                <c:pt idx="30">
                  <c:v>7209.9349706484691</c:v>
                </c:pt>
                <c:pt idx="31">
                  <c:v>6846.9473329123348</c:v>
                </c:pt>
                <c:pt idx="32">
                  <c:v>6502.0133687083808</c:v>
                </c:pt>
                <c:pt idx="33">
                  <c:v>6174.26201960046</c:v>
                </c:pt>
                <c:pt idx="34">
                  <c:v>5862.8613577190217</c:v>
                </c:pt>
                <c:pt idx="35">
                  <c:v>5567.0169902384068</c:v>
                </c:pt>
                <c:pt idx="36">
                  <c:v>5285.9705881462005</c:v>
                </c:pt>
                <c:pt idx="37">
                  <c:v>5018.9984945292954</c:v>
                </c:pt>
              </c:numCache>
            </c:numRef>
          </c:val>
          <c:smooth val="0"/>
          <c:extLst>
            <c:ext xmlns:c16="http://schemas.microsoft.com/office/drawing/2014/chart" uri="{C3380CC4-5D6E-409C-BE32-E72D297353CC}">
              <c16:uniqueId val="{0000002C-CCD6-4B63-BC79-68DF7B16DED1}"/>
            </c:ext>
          </c:extLst>
        </c:ser>
        <c:ser>
          <c:idx val="47"/>
          <c:order val="47"/>
          <c:tx>
            <c:strRef>
              <c:f>'Interest Revenue Amounts'!$AX$77:$AX$79</c:f>
              <c:strCache>
                <c:ptCount val="1"/>
                <c:pt idx="0">
                  <c:v>202411 - NON PRIME</c:v>
                </c:pt>
              </c:strCache>
            </c:strRef>
          </c:tx>
          <c:spPr>
            <a:ln w="28575" cap="rnd">
              <a:solidFill>
                <a:schemeClr val="accent6">
                  <a:lumMod val="7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Amounts'!$AX$80:$AX$176</c:f>
              <c:numCache>
                <c:formatCode>General</c:formatCode>
                <c:ptCount val="96"/>
                <c:pt idx="10">
                  <c:v>89947.200877103605</c:v>
                </c:pt>
                <c:pt idx="11">
                  <c:v>81403.103318594687</c:v>
                </c:pt>
                <c:pt idx="12">
                  <c:v>74399.719771617645</c:v>
                </c:pt>
                <c:pt idx="13">
                  <c:v>68353.899953268658</c:v>
                </c:pt>
                <c:pt idx="14">
                  <c:v>62975.102481347072</c:v>
                </c:pt>
                <c:pt idx="15">
                  <c:v>58106.894288593554</c:v>
                </c:pt>
                <c:pt idx="16">
                  <c:v>53657.832229669606</c:v>
                </c:pt>
                <c:pt idx="17">
                  <c:v>49569.548542795703</c:v>
                </c:pt>
                <c:pt idx="18">
                  <c:v>45801.313482750549</c:v>
                </c:pt>
                <c:pt idx="19">
                  <c:v>42322.276731869584</c:v>
                </c:pt>
                <c:pt idx="20">
                  <c:v>39107.440121048268</c:v>
                </c:pt>
                <c:pt idx="21">
                  <c:v>36135.506745091814</c:v>
                </c:pt>
                <c:pt idx="22">
                  <c:v>33387.70047398594</c:v>
                </c:pt>
                <c:pt idx="23">
                  <c:v>30847.098841747331</c:v>
                </c:pt>
                <c:pt idx="24">
                  <c:v>28498.242549224331</c:v>
                </c:pt>
                <c:pt idx="25">
                  <c:v>26326.896236255463</c:v>
                </c:pt>
                <c:pt idx="26">
                  <c:v>24319.893021516193</c:v>
                </c:pt>
                <c:pt idx="27">
                  <c:v>22465.025992819272</c:v>
                </c:pt>
                <c:pt idx="28">
                  <c:v>20750.966396296448</c:v>
                </c:pt>
                <c:pt idx="29">
                  <c:v>19167.19733899998</c:v>
                </c:pt>
                <c:pt idx="30">
                  <c:v>17703.95682935174</c:v>
                </c:pt>
                <c:pt idx="31">
                  <c:v>16352.186763309861</c:v>
                </c:pt>
                <c:pt idx="32">
                  <c:v>15103.486011441348</c:v>
                </c:pt>
                <c:pt idx="33">
                  <c:v>13950.066617655953</c:v>
                </c:pt>
                <c:pt idx="34">
                  <c:v>12884.712587245738</c:v>
                </c:pt>
                <c:pt idx="35">
                  <c:v>11900.74099050167</c:v>
                </c:pt>
                <c:pt idx="36">
                  <c:v>10991.965235026857</c:v>
                </c:pt>
              </c:numCache>
            </c:numRef>
          </c:val>
          <c:smooth val="0"/>
          <c:extLst>
            <c:ext xmlns:c16="http://schemas.microsoft.com/office/drawing/2014/chart" uri="{C3380CC4-5D6E-409C-BE32-E72D297353CC}">
              <c16:uniqueId val="{0000002D-CCD6-4B63-BC79-68DF7B16DED1}"/>
            </c:ext>
          </c:extLst>
        </c:ser>
        <c:ser>
          <c:idx val="48"/>
          <c:order val="48"/>
          <c:tx>
            <c:strRef>
              <c:f>'Interest Revenue Amounts'!$AY$77:$AY$79</c:f>
              <c:strCache>
                <c:ptCount val="1"/>
                <c:pt idx="0">
                  <c:v>202411 - NRP-L</c:v>
                </c:pt>
              </c:strCache>
            </c:strRef>
          </c:tx>
          <c:spPr>
            <a:ln w="28575" cap="rnd">
              <a:solidFill>
                <a:schemeClr val="accent1">
                  <a:lumMod val="50000"/>
                  <a:lumOff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Amounts'!$AY$80:$AY$176</c:f>
              <c:numCache>
                <c:formatCode>General</c:formatCode>
                <c:ptCount val="96"/>
                <c:pt idx="10">
                  <c:v>8296.2769100340211</c:v>
                </c:pt>
                <c:pt idx="11">
                  <c:v>8009.4805016039527</c:v>
                </c:pt>
                <c:pt idx="12">
                  <c:v>7740.7245632984368</c:v>
                </c:pt>
                <c:pt idx="13">
                  <c:v>7448.4823956091195</c:v>
                </c:pt>
                <c:pt idx="14">
                  <c:v>7150.8216381365528</c:v>
                </c:pt>
                <c:pt idx="15">
                  <c:v>6829.1508009571762</c:v>
                </c:pt>
                <c:pt idx="16">
                  <c:v>6523.3510403633663</c:v>
                </c:pt>
                <c:pt idx="17">
                  <c:v>6231.9488789725719</c:v>
                </c:pt>
                <c:pt idx="18">
                  <c:v>5953.8842799488511</c:v>
                </c:pt>
                <c:pt idx="19">
                  <c:v>5688.3349164582824</c:v>
                </c:pt>
                <c:pt idx="20">
                  <c:v>5434.6216163207901</c:v>
                </c:pt>
                <c:pt idx="21">
                  <c:v>5192.1557669981939</c:v>
                </c:pt>
                <c:pt idx="22">
                  <c:v>4960.409217338628</c:v>
                </c:pt>
                <c:pt idx="23">
                  <c:v>4738.896614481233</c:v>
                </c:pt>
                <c:pt idx="24">
                  <c:v>4527.1647917980717</c:v>
                </c:pt>
                <c:pt idx="25">
                  <c:v>4324.7862406763034</c:v>
                </c:pt>
                <c:pt idx="26">
                  <c:v>4131.3549893923973</c:v>
                </c:pt>
                <c:pt idx="27">
                  <c:v>3946.483921191118</c:v>
                </c:pt>
                <c:pt idx="28">
                  <c:v>3769.8029628055742</c:v>
                </c:pt>
                <c:pt idx="29">
                  <c:v>3600.9578042491635</c:v>
                </c:pt>
                <c:pt idx="30">
                  <c:v>3439.6089452513097</c:v>
                </c:pt>
                <c:pt idx="31">
                  <c:v>3285.4309438063269</c:v>
                </c:pt>
                <c:pt idx="32">
                  <c:v>3138.11179062782</c:v>
                </c:pt>
                <c:pt idx="33">
                  <c:v>2997.352362771388</c:v>
                </c:pt>
                <c:pt idx="34">
                  <c:v>2862.8659278111713</c:v>
                </c:pt>
                <c:pt idx="35">
                  <c:v>2734.3776811635657</c:v>
                </c:pt>
                <c:pt idx="36">
                  <c:v>2611.6243061015152</c:v>
                </c:pt>
              </c:numCache>
            </c:numRef>
          </c:val>
          <c:smooth val="0"/>
          <c:extLst>
            <c:ext xmlns:c16="http://schemas.microsoft.com/office/drawing/2014/chart" uri="{C3380CC4-5D6E-409C-BE32-E72D297353CC}">
              <c16:uniqueId val="{0000002E-CCD6-4B63-BC79-68DF7B16DED1}"/>
            </c:ext>
          </c:extLst>
        </c:ser>
        <c:ser>
          <c:idx val="49"/>
          <c:order val="49"/>
          <c:tx>
            <c:strRef>
              <c:f>'Interest Revenue Amounts'!$AZ$77:$AZ$79</c:f>
              <c:strCache>
                <c:ptCount val="1"/>
                <c:pt idx="0">
                  <c:v>202411 - NRP-M</c:v>
                </c:pt>
              </c:strCache>
            </c:strRef>
          </c:tx>
          <c:spPr>
            <a:ln w="28575" cap="rnd">
              <a:solidFill>
                <a:schemeClr val="accent2">
                  <a:lumMod val="50000"/>
                  <a:lumOff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Amounts'!$AZ$80:$AZ$176</c:f>
              <c:numCache>
                <c:formatCode>General</c:formatCode>
                <c:ptCount val="96"/>
                <c:pt idx="10">
                  <c:v>51261.179370508842</c:v>
                </c:pt>
                <c:pt idx="11">
                  <c:v>48801.68072735711</c:v>
                </c:pt>
                <c:pt idx="12">
                  <c:v>46606.628819007608</c:v>
                </c:pt>
                <c:pt idx="13">
                  <c:v>44584.992341295736</c:v>
                </c:pt>
                <c:pt idx="14">
                  <c:v>42691.250143030971</c:v>
                </c:pt>
                <c:pt idx="15">
                  <c:v>40900.66079258902</c:v>
                </c:pt>
                <c:pt idx="16">
                  <c:v>39198.623377950054</c:v>
                </c:pt>
                <c:pt idx="17">
                  <c:v>37575.768627168065</c:v>
                </c:pt>
                <c:pt idx="18">
                  <c:v>36025.562439551621</c:v>
                </c:pt>
                <c:pt idx="19">
                  <c:v>34543.080279915863</c:v>
                </c:pt>
                <c:pt idx="20">
                  <c:v>33124.355382264504</c:v>
                </c:pt>
                <c:pt idx="21">
                  <c:v>31766.020223553034</c:v>
                </c:pt>
                <c:pt idx="22">
                  <c:v>30465.103290931613</c:v>
                </c:pt>
                <c:pt idx="23">
                  <c:v>29218.910598102888</c:v>
                </c:pt>
                <c:pt idx="24">
                  <c:v>28024.954665935675</c:v>
                </c:pt>
                <c:pt idx="25">
                  <c:v>26880.91069052133</c:v>
                </c:pt>
                <c:pt idx="26">
                  <c:v>25784.588596387792</c:v>
                </c:pt>
                <c:pt idx="27">
                  <c:v>24733.914539342401</c:v>
                </c:pt>
                <c:pt idx="28">
                  <c:v>23726.918126385313</c:v>
                </c:pt>
                <c:pt idx="29">
                  <c:v>22761.723153039635</c:v>
                </c:pt>
                <c:pt idx="30">
                  <c:v>21836.540543792064</c:v>
                </c:pt>
                <c:pt idx="31">
                  <c:v>20949.662700866353</c:v>
                </c:pt>
                <c:pt idx="32">
                  <c:v>20099.458775634153</c:v>
                </c:pt>
                <c:pt idx="33">
                  <c:v>19284.370563025204</c:v>
                </c:pt>
                <c:pt idx="34">
                  <c:v>18502.908832417703</c:v>
                </c:pt>
                <c:pt idx="35">
                  <c:v>17753.649977830391</c:v>
                </c:pt>
                <c:pt idx="36">
                  <c:v>17035.232913022694</c:v>
                </c:pt>
              </c:numCache>
            </c:numRef>
          </c:val>
          <c:smooth val="0"/>
          <c:extLst>
            <c:ext xmlns:c16="http://schemas.microsoft.com/office/drawing/2014/chart" uri="{C3380CC4-5D6E-409C-BE32-E72D297353CC}">
              <c16:uniqueId val="{0000002F-CCD6-4B63-BC79-68DF7B16DED1}"/>
            </c:ext>
          </c:extLst>
        </c:ser>
        <c:ser>
          <c:idx val="50"/>
          <c:order val="50"/>
          <c:tx>
            <c:strRef>
              <c:f>'Interest Revenue Amounts'!$BA$77:$BA$79</c:f>
              <c:strCache>
                <c:ptCount val="1"/>
                <c:pt idx="0">
                  <c:v>202411 - NRP-S</c:v>
                </c:pt>
              </c:strCache>
            </c:strRef>
          </c:tx>
          <c:spPr>
            <a:ln w="28575" cap="rnd">
              <a:solidFill>
                <a:schemeClr val="accent3">
                  <a:lumMod val="50000"/>
                  <a:lumOff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Amounts'!$BA$80:$BA$176</c:f>
              <c:numCache>
                <c:formatCode>General</c:formatCode>
                <c:ptCount val="96"/>
                <c:pt idx="10">
                  <c:v>23232.894354836957</c:v>
                </c:pt>
                <c:pt idx="11">
                  <c:v>21935.833705912766</c:v>
                </c:pt>
                <c:pt idx="12">
                  <c:v>20743.015678951993</c:v>
                </c:pt>
                <c:pt idx="13">
                  <c:v>19627.77176612728</c:v>
                </c:pt>
                <c:pt idx="14">
                  <c:v>18577.03072091538</c:v>
                </c:pt>
                <c:pt idx="15">
                  <c:v>17583.543245728091</c:v>
                </c:pt>
                <c:pt idx="16">
                  <c:v>16642.701447717816</c:v>
                </c:pt>
                <c:pt idx="17">
                  <c:v>15751.155583794978</c:v>
                </c:pt>
                <c:pt idx="18">
                  <c:v>14906.185448379372</c:v>
                </c:pt>
                <c:pt idx="19">
                  <c:v>14105.406177190753</c:v>
                </c:pt>
                <c:pt idx="20">
                  <c:v>13346.628313240253</c:v>
                </c:pt>
                <c:pt idx="21">
                  <c:v>12627.791040166599</c:v>
                </c:pt>
                <c:pt idx="22">
                  <c:v>11946.930665014441</c:v>
                </c:pt>
                <c:pt idx="23">
                  <c:v>11302.166111454246</c:v>
                </c:pt>
                <c:pt idx="24">
                  <c:v>10691.692482910013</c:v>
                </c:pt>
                <c:pt idx="25">
                  <c:v>10113.778275261562</c:v>
                </c:pt>
                <c:pt idx="26">
                  <c:v>9566.7640630208225</c:v>
                </c:pt>
                <c:pt idx="27">
                  <c:v>9049.0616122891424</c:v>
                </c:pt>
                <c:pt idx="28">
                  <c:v>8559.1529449121444</c:v>
                </c:pt>
                <c:pt idx="29">
                  <c:v>8095.5891651588581</c:v>
                </c:pt>
                <c:pt idx="30">
                  <c:v>7656.9890010262825</c:v>
                </c:pt>
                <c:pt idx="31">
                  <c:v>7242.0370777027647</c:v>
                </c:pt>
                <c:pt idx="32">
                  <c:v>6849.481967590571</c:v>
                </c:pt>
                <c:pt idx="33">
                  <c:v>6478.1340688437131</c:v>
                </c:pt>
                <c:pt idx="34">
                  <c:v>6126.8633627157142</c:v>
                </c:pt>
                <c:pt idx="35">
                  <c:v>5794.5970943872735</c:v>
                </c:pt>
                <c:pt idx="36">
                  <c:v>5480.3174150372461</c:v>
                </c:pt>
              </c:numCache>
            </c:numRef>
          </c:val>
          <c:smooth val="0"/>
          <c:extLst>
            <c:ext xmlns:c16="http://schemas.microsoft.com/office/drawing/2014/chart" uri="{C3380CC4-5D6E-409C-BE32-E72D297353CC}">
              <c16:uniqueId val="{00000030-CCD6-4B63-BC79-68DF7B16DED1}"/>
            </c:ext>
          </c:extLst>
        </c:ser>
        <c:ser>
          <c:idx val="51"/>
          <c:order val="51"/>
          <c:tx>
            <c:strRef>
              <c:f>'Interest Revenue Amounts'!$BB$77:$BB$79</c:f>
              <c:strCache>
                <c:ptCount val="1"/>
                <c:pt idx="0">
                  <c:v>202412 - NON PRIME</c:v>
                </c:pt>
              </c:strCache>
            </c:strRef>
          </c:tx>
          <c:spPr>
            <a:ln w="28575" cap="rnd">
              <a:solidFill>
                <a:schemeClr val="accent4">
                  <a:lumMod val="50000"/>
                  <a:lumOff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Amounts'!$BB$80:$BB$176</c:f>
              <c:numCache>
                <c:formatCode>General</c:formatCode>
                <c:ptCount val="96"/>
                <c:pt idx="9">
                  <c:v>97722.868144280044</c:v>
                </c:pt>
                <c:pt idx="10">
                  <c:v>88870.888678953153</c:v>
                </c:pt>
                <c:pt idx="11">
                  <c:v>81857.345174507413</c:v>
                </c:pt>
                <c:pt idx="12">
                  <c:v>75927.465823463033</c:v>
                </c:pt>
                <c:pt idx="13">
                  <c:v>70635.779889023732</c:v>
                </c:pt>
                <c:pt idx="14">
                  <c:v>65729.124083409246</c:v>
                </c:pt>
                <c:pt idx="15">
                  <c:v>61206.309900873835</c:v>
                </c:pt>
                <c:pt idx="16">
                  <c:v>57008.406311000115</c:v>
                </c:pt>
                <c:pt idx="17">
                  <c:v>53098.502789317274</c:v>
                </c:pt>
                <c:pt idx="18">
                  <c:v>49450.883359084961</c:v>
                </c:pt>
                <c:pt idx="19">
                  <c:v>46045.763387639374</c:v>
                </c:pt>
                <c:pt idx="20">
                  <c:v>42866.660476408731</c:v>
                </c:pt>
                <c:pt idx="21">
                  <c:v>39899.05671085207</c:v>
                </c:pt>
                <c:pt idx="22">
                  <c:v>37129.710361841877</c:v>
                </c:pt>
                <c:pt idx="23">
                  <c:v>34546.299740656526</c:v>
                </c:pt>
                <c:pt idx="24">
                  <c:v>32137.238245710319</c:v>
                </c:pt>
                <c:pt idx="25">
                  <c:v>29891.577394887336</c:v>
                </c:pt>
                <c:pt idx="26">
                  <c:v>27798.954333481535</c:v>
                </c:pt>
                <c:pt idx="27">
                  <c:v>25849.560992111961</c:v>
                </c:pt>
                <c:pt idx="28">
                  <c:v>24034.12300760148</c:v>
                </c:pt>
                <c:pt idx="29">
                  <c:v>22343.882355284979</c:v>
                </c:pt>
                <c:pt idx="30">
                  <c:v>20770.580759307046</c:v>
                </c:pt>
                <c:pt idx="31">
                  <c:v>19306.442600793864</c:v>
                </c:pt>
                <c:pt idx="32">
                  <c:v>17944.156901843086</c:v>
                </c:pt>
                <c:pt idx="33">
                  <c:v>16676.858389034827</c:v>
                </c:pt>
                <c:pt idx="34">
                  <c:v>15498.107832475604</c:v>
                </c:pt>
                <c:pt idx="35">
                  <c:v>14401.871924870431</c:v>
                </c:pt>
              </c:numCache>
            </c:numRef>
          </c:val>
          <c:smooth val="0"/>
          <c:extLst>
            <c:ext xmlns:c16="http://schemas.microsoft.com/office/drawing/2014/chart" uri="{C3380CC4-5D6E-409C-BE32-E72D297353CC}">
              <c16:uniqueId val="{00000031-CCD6-4B63-BC79-68DF7B16DED1}"/>
            </c:ext>
          </c:extLst>
        </c:ser>
        <c:ser>
          <c:idx val="52"/>
          <c:order val="52"/>
          <c:tx>
            <c:strRef>
              <c:f>'Interest Revenue Amounts'!$BC$77:$BC$79</c:f>
              <c:strCache>
                <c:ptCount val="1"/>
                <c:pt idx="0">
                  <c:v>202412 - NRP-L</c:v>
                </c:pt>
              </c:strCache>
            </c:strRef>
          </c:tx>
          <c:spPr>
            <a:ln w="28575" cap="rnd">
              <a:solidFill>
                <a:schemeClr val="accent5">
                  <a:lumMod val="50000"/>
                  <a:lumOff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Amounts'!$BC$80:$BC$176</c:f>
              <c:numCache>
                <c:formatCode>General</c:formatCode>
                <c:ptCount val="96"/>
                <c:pt idx="9">
                  <c:v>655.94674279466074</c:v>
                </c:pt>
                <c:pt idx="10">
                  <c:v>596.69971538255083</c:v>
                </c:pt>
                <c:pt idx="11">
                  <c:v>564.15131232529666</c:v>
                </c:pt>
                <c:pt idx="12">
                  <c:v>544.95459133785562</c:v>
                </c:pt>
                <c:pt idx="13">
                  <c:v>532.9204583826787</c:v>
                </c:pt>
                <c:pt idx="14">
                  <c:v>524.8628207474145</c:v>
                </c:pt>
                <c:pt idx="15">
                  <c:v>519.09733868582646</c:v>
                </c:pt>
                <c:pt idx="16">
                  <c:v>514.66668843083028</c:v>
                </c:pt>
                <c:pt idx="17">
                  <c:v>511.01383879858366</c:v>
                </c:pt>
                <c:pt idx="18">
                  <c:v>507.80639887650142</c:v>
                </c:pt>
                <c:pt idx="19">
                  <c:v>504.84257169061783</c:v>
                </c:pt>
                <c:pt idx="20">
                  <c:v>501.99868274019417</c:v>
                </c:pt>
                <c:pt idx="21">
                  <c:v>499.19887644218397</c:v>
                </c:pt>
                <c:pt idx="22">
                  <c:v>496.3970985695903</c:v>
                </c:pt>
                <c:pt idx="23">
                  <c:v>493.5661171736827</c:v>
                </c:pt>
                <c:pt idx="24">
                  <c:v>490.69069259636871</c:v>
                </c:pt>
                <c:pt idx="25">
                  <c:v>487.76325460045291</c:v>
                </c:pt>
                <c:pt idx="26">
                  <c:v>484.78112735703479</c:v>
                </c:pt>
                <c:pt idx="27">
                  <c:v>481.74472805672207</c:v>
                </c:pt>
                <c:pt idx="28">
                  <c:v>478.65638791203423</c:v>
                </c:pt>
                <c:pt idx="29">
                  <c:v>475.51957657795128</c:v>
                </c:pt>
                <c:pt idx="30">
                  <c:v>472.33839114346279</c:v>
                </c:pt>
                <c:pt idx="31">
                  <c:v>469.11722032367885</c:v>
                </c:pt>
                <c:pt idx="32">
                  <c:v>465.8605255619168</c:v>
                </c:pt>
                <c:pt idx="33">
                  <c:v>462.57270057867419</c:v>
                </c:pt>
                <c:pt idx="34">
                  <c:v>459.25798373062645</c:v>
                </c:pt>
                <c:pt idx="35">
                  <c:v>455.92040594446297</c:v>
                </c:pt>
              </c:numCache>
            </c:numRef>
          </c:val>
          <c:smooth val="0"/>
          <c:extLst>
            <c:ext xmlns:c16="http://schemas.microsoft.com/office/drawing/2014/chart" uri="{C3380CC4-5D6E-409C-BE32-E72D297353CC}">
              <c16:uniqueId val="{00000032-CCD6-4B63-BC79-68DF7B16DED1}"/>
            </c:ext>
          </c:extLst>
        </c:ser>
        <c:ser>
          <c:idx val="53"/>
          <c:order val="53"/>
          <c:tx>
            <c:strRef>
              <c:f>'Interest Revenue Amounts'!$BD$77:$BD$79</c:f>
              <c:strCache>
                <c:ptCount val="1"/>
                <c:pt idx="0">
                  <c:v>202412 - NRP-M</c:v>
                </c:pt>
              </c:strCache>
            </c:strRef>
          </c:tx>
          <c:spPr>
            <a:ln w="28575" cap="rnd">
              <a:solidFill>
                <a:schemeClr val="accent6">
                  <a:lumMod val="50000"/>
                  <a:lumOff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Amounts'!$BD$80:$BD$176</c:f>
              <c:numCache>
                <c:formatCode>General</c:formatCode>
                <c:ptCount val="96"/>
                <c:pt idx="9">
                  <c:v>41179.07731998415</c:v>
                </c:pt>
                <c:pt idx="10">
                  <c:v>39847.126744659174</c:v>
                </c:pt>
                <c:pt idx="11">
                  <c:v>38738.158591124171</c:v>
                </c:pt>
                <c:pt idx="12">
                  <c:v>37804.156394953738</c:v>
                </c:pt>
                <c:pt idx="13">
                  <c:v>36953.222240362775</c:v>
                </c:pt>
                <c:pt idx="14">
                  <c:v>36230.030940193246</c:v>
                </c:pt>
                <c:pt idx="15">
                  <c:v>35524.907463450931</c:v>
                </c:pt>
                <c:pt idx="16">
                  <c:v>34833.336698391104</c:v>
                </c:pt>
                <c:pt idx="17">
                  <c:v>34153.168201256623</c:v>
                </c:pt>
                <c:pt idx="18">
                  <c:v>33483.432865506606</c:v>
                </c:pt>
                <c:pt idx="19">
                  <c:v>32823.753558379576</c:v>
                </c:pt>
                <c:pt idx="20">
                  <c:v>32174.043066407499</c:v>
                </c:pt>
                <c:pt idx="21">
                  <c:v>31534.346606846655</c:v>
                </c:pt>
                <c:pt idx="22">
                  <c:v>30904.759350276847</c:v>
                </c:pt>
                <c:pt idx="23">
                  <c:v>30285.38376074846</c:v>
                </c:pt>
                <c:pt idx="24">
                  <c:v>29676.308388261197</c:v>
                </c:pt>
                <c:pt idx="25">
                  <c:v>29077.598289620091</c:v>
                </c:pt>
                <c:pt idx="26">
                  <c:v>28489.291721444752</c:v>
                </c:pt>
                <c:pt idx="27">
                  <c:v>27911.400145810727</c:v>
                </c:pt>
                <c:pt idx="28">
                  <c:v>27343.909901700939</c:v>
                </c:pt>
                <c:pt idx="29">
                  <c:v>26786.784626392186</c:v>
                </c:pt>
                <c:pt idx="30">
                  <c:v>26239.967922906017</c:v>
                </c:pt>
                <c:pt idx="31">
                  <c:v>25703.38600363431</c:v>
                </c:pt>
                <c:pt idx="32">
                  <c:v>25176.950173401594</c:v>
                </c:pt>
                <c:pt idx="33">
                  <c:v>24660.559090621929</c:v>
                </c:pt>
                <c:pt idx="34">
                  <c:v>24154.100787264459</c:v>
                </c:pt>
                <c:pt idx="35">
                  <c:v>23657.454451085865</c:v>
                </c:pt>
              </c:numCache>
            </c:numRef>
          </c:val>
          <c:smooth val="0"/>
          <c:extLst>
            <c:ext xmlns:c16="http://schemas.microsoft.com/office/drawing/2014/chart" uri="{C3380CC4-5D6E-409C-BE32-E72D297353CC}">
              <c16:uniqueId val="{00000033-CCD6-4B63-BC79-68DF7B16DED1}"/>
            </c:ext>
          </c:extLst>
        </c:ser>
        <c:ser>
          <c:idx val="54"/>
          <c:order val="54"/>
          <c:tx>
            <c:strRef>
              <c:f>'Interest Revenue Amounts'!$BE$77:$BE$79</c:f>
              <c:strCache>
                <c:ptCount val="1"/>
                <c:pt idx="0">
                  <c:v>202412 - NRP-S</c:v>
                </c:pt>
              </c:strCache>
            </c:strRef>
          </c:tx>
          <c:spPr>
            <a:ln w="28575" cap="rnd">
              <a:solidFill>
                <a:schemeClr val="accent1"/>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Amounts'!$BE$80:$BE$176</c:f>
              <c:numCache>
                <c:formatCode>General</c:formatCode>
                <c:ptCount val="96"/>
                <c:pt idx="9">
                  <c:v>24437.485397826109</c:v>
                </c:pt>
                <c:pt idx="10">
                  <c:v>22867.696148240775</c:v>
                </c:pt>
                <c:pt idx="11">
                  <c:v>21536.263032297829</c:v>
                </c:pt>
                <c:pt idx="12">
                  <c:v>20364.812016269156</c:v>
                </c:pt>
                <c:pt idx="13">
                  <c:v>19304.768771373147</c:v>
                </c:pt>
                <c:pt idx="14">
                  <c:v>18307.8594060172</c:v>
                </c:pt>
                <c:pt idx="15">
                  <c:v>17367.225864959673</c:v>
                </c:pt>
                <c:pt idx="16">
                  <c:v>16476.360075783679</c:v>
                </c:pt>
                <c:pt idx="17">
                  <c:v>15631.038360126671</c:v>
                </c:pt>
                <c:pt idx="18">
                  <c:v>14828.21584220996</c:v>
                </c:pt>
                <c:pt idx="19">
                  <c:v>14065.480864468356</c:v>
                </c:pt>
                <c:pt idx="20">
                  <c:v>13340.777614156257</c:v>
                </c:pt>
                <c:pt idx="21">
                  <c:v>12652.262151093004</c:v>
                </c:pt>
                <c:pt idx="22">
                  <c:v>11998.226730750715</c:v>
                </c:pt>
                <c:pt idx="23">
                  <c:v>11377.059824604878</c:v>
                </c:pt>
                <c:pt idx="24">
                  <c:v>10787.225036173115</c:v>
                </c:pt>
                <c:pt idx="25">
                  <c:v>10227.250055831844</c:v>
                </c:pt>
                <c:pt idx="26">
                  <c:v>9695.7209091907916</c:v>
                </c:pt>
                <c:pt idx="27">
                  <c:v>9191.2789322125172</c:v>
                </c:pt>
                <c:pt idx="28">
                  <c:v>8712.6190819795065</c:v>
                </c:pt>
                <c:pt idx="29">
                  <c:v>8258.4888352615399</c:v>
                </c:pt>
                <c:pt idx="30">
                  <c:v>7827.6872819182026</c:v>
                </c:pt>
                <c:pt idx="31">
                  <c:v>7419.064216390776</c:v>
                </c:pt>
                <c:pt idx="32">
                  <c:v>7031.5191384109967</c:v>
                </c:pt>
                <c:pt idx="33">
                  <c:v>6664.0001323527731</c:v>
                </c:pt>
                <c:pt idx="34">
                  <c:v>6315.5026250524852</c:v>
                </c:pt>
                <c:pt idx="35">
                  <c:v>5985.0680366738989</c:v>
                </c:pt>
              </c:numCache>
            </c:numRef>
          </c:val>
          <c:smooth val="0"/>
          <c:extLst>
            <c:ext xmlns:c16="http://schemas.microsoft.com/office/drawing/2014/chart" uri="{C3380CC4-5D6E-409C-BE32-E72D297353CC}">
              <c16:uniqueId val="{00000034-CCD6-4B63-BC79-68DF7B16DED1}"/>
            </c:ext>
          </c:extLst>
        </c:ser>
        <c:ser>
          <c:idx val="55"/>
          <c:order val="55"/>
          <c:tx>
            <c:strRef>
              <c:f>'Interest Revenue Amounts'!$BF$77:$BF$79</c:f>
              <c:strCache>
                <c:ptCount val="1"/>
                <c:pt idx="0">
                  <c:v>202501 - NON PRIME</c:v>
                </c:pt>
              </c:strCache>
            </c:strRef>
          </c:tx>
          <c:spPr>
            <a:ln w="28575" cap="rnd">
              <a:solidFill>
                <a:schemeClr val="accent2"/>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Amounts'!$BF$80:$BF$176</c:f>
              <c:numCache>
                <c:formatCode>General</c:formatCode>
                <c:ptCount val="96"/>
                <c:pt idx="8">
                  <c:v>112186.83193227957</c:v>
                </c:pt>
                <c:pt idx="9">
                  <c:v>103347.97289009737</c:v>
                </c:pt>
                <c:pt idx="10">
                  <c:v>96302.986157849955</c:v>
                </c:pt>
                <c:pt idx="11">
                  <c:v>90182.490286368353</c:v>
                </c:pt>
                <c:pt idx="12">
                  <c:v>84532.819409490694</c:v>
                </c:pt>
                <c:pt idx="13">
                  <c:v>79135.929810755799</c:v>
                </c:pt>
                <c:pt idx="14">
                  <c:v>74084.735007011201</c:v>
                </c:pt>
                <c:pt idx="15">
                  <c:v>69341.585619375255</c:v>
                </c:pt>
                <c:pt idx="16">
                  <c:v>64883.384692568645</c:v>
                </c:pt>
                <c:pt idx="17">
                  <c:v>60693.249650044047</c:v>
                </c:pt>
                <c:pt idx="18">
                  <c:v>56756.982034010063</c:v>
                </c:pt>
                <c:pt idx="19">
                  <c:v>53061.574928097747</c:v>
                </c:pt>
                <c:pt idx="20">
                  <c:v>49594.607586657388</c:v>
                </c:pt>
                <c:pt idx="21">
                  <c:v>46344.028525896261</c:v>
                </c:pt>
                <c:pt idx="22">
                  <c:v>43298.104616822631</c:v>
                </c:pt>
                <c:pt idx="23">
                  <c:v>40445.435638734307</c:v>
                </c:pt>
                <c:pt idx="24">
                  <c:v>37774.989140977566</c:v>
                </c:pt>
                <c:pt idx="25">
                  <c:v>35276.136077168696</c:v>
                </c:pt>
                <c:pt idx="26">
                  <c:v>32938.679578031566</c:v>
                </c:pt>
                <c:pt idx="27">
                  <c:v>30752.874683808343</c:v>
                </c:pt>
                <c:pt idx="28">
                  <c:v>28709.439248225706</c:v>
                </c:pt>
                <c:pt idx="29">
                  <c:v>26799.557162619647</c:v>
                </c:pt>
                <c:pt idx="30">
                  <c:v>25014.875307597191</c:v>
                </c:pt>
                <c:pt idx="31">
                  <c:v>23347.495597487872</c:v>
                </c:pt>
                <c:pt idx="32">
                  <c:v>21789.963321863997</c:v>
                </c:pt>
                <c:pt idx="33">
                  <c:v>20335.252794639167</c:v>
                </c:pt>
                <c:pt idx="34">
                  <c:v>18976.751133342106</c:v>
                </c:pt>
              </c:numCache>
            </c:numRef>
          </c:val>
          <c:smooth val="0"/>
          <c:extLst>
            <c:ext xmlns:c16="http://schemas.microsoft.com/office/drawing/2014/chart" uri="{C3380CC4-5D6E-409C-BE32-E72D297353CC}">
              <c16:uniqueId val="{00000035-CCD6-4B63-BC79-68DF7B16DED1}"/>
            </c:ext>
          </c:extLst>
        </c:ser>
        <c:ser>
          <c:idx val="56"/>
          <c:order val="56"/>
          <c:tx>
            <c:strRef>
              <c:f>'Interest Revenue Amounts'!$BG$77:$BG$79</c:f>
              <c:strCache>
                <c:ptCount val="1"/>
                <c:pt idx="0">
                  <c:v>202501 - NRP-L</c:v>
                </c:pt>
              </c:strCache>
            </c:strRef>
          </c:tx>
          <c:spPr>
            <a:ln w="28575" cap="rnd">
              <a:solidFill>
                <a:schemeClr val="accent3"/>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Amounts'!$BG$80:$BG$176</c:f>
              <c:numCache>
                <c:formatCode>General</c:formatCode>
                <c:ptCount val="96"/>
                <c:pt idx="8">
                  <c:v>1035.5203833947387</c:v>
                </c:pt>
                <c:pt idx="9">
                  <c:v>1017.6370451749491</c:v>
                </c:pt>
                <c:pt idx="10">
                  <c:v>1000.6786143634298</c:v>
                </c:pt>
                <c:pt idx="11">
                  <c:v>984.18230582927242</c:v>
                </c:pt>
                <c:pt idx="12">
                  <c:v>968.12289024492463</c:v>
                </c:pt>
                <c:pt idx="13">
                  <c:v>952.38558290012918</c:v>
                </c:pt>
                <c:pt idx="14">
                  <c:v>936.99313022459808</c:v>
                </c:pt>
                <c:pt idx="15">
                  <c:v>921.90977873523514</c:v>
                </c:pt>
                <c:pt idx="16">
                  <c:v>907.11188898024182</c:v>
                </c:pt>
                <c:pt idx="17">
                  <c:v>892.58277806011893</c:v>
                </c:pt>
                <c:pt idx="18">
                  <c:v>878.30997603976209</c:v>
                </c:pt>
                <c:pt idx="19">
                  <c:v>864.28368399452211</c:v>
                </c:pt>
                <c:pt idx="20">
                  <c:v>850.49586611156565</c:v>
                </c:pt>
                <c:pt idx="21">
                  <c:v>836.93969327903244</c:v>
                </c:pt>
                <c:pt idx="22">
                  <c:v>823.60918996407474</c:v>
                </c:pt>
                <c:pt idx="23">
                  <c:v>810.49900308812596</c:v>
                </c:pt>
                <c:pt idx="24">
                  <c:v>797.60424653148903</c:v>
                </c:pt>
                <c:pt idx="25">
                  <c:v>784.92039389395677</c:v>
                </c:pt>
                <c:pt idx="26">
                  <c:v>772.44320285044694</c:v>
                </c:pt>
                <c:pt idx="27">
                  <c:v>760.16866067976844</c:v>
                </c:pt>
                <c:pt idx="28">
                  <c:v>748.09294428483588</c:v>
                </c:pt>
                <c:pt idx="29">
                  <c:v>736.21239032389542</c:v>
                </c:pt>
                <c:pt idx="30">
                  <c:v>724.52347252199161</c:v>
                </c:pt>
                <c:pt idx="31">
                  <c:v>713.02278416496745</c:v>
                </c:pt>
                <c:pt idx="32">
                  <c:v>701.70702439077968</c:v>
                </c:pt>
                <c:pt idx="33">
                  <c:v>690.57298730231378</c:v>
                </c:pt>
                <c:pt idx="34">
                  <c:v>679.61755320414261</c:v>
                </c:pt>
              </c:numCache>
            </c:numRef>
          </c:val>
          <c:smooth val="0"/>
          <c:extLst>
            <c:ext xmlns:c16="http://schemas.microsoft.com/office/drawing/2014/chart" uri="{C3380CC4-5D6E-409C-BE32-E72D297353CC}">
              <c16:uniqueId val="{00000036-CCD6-4B63-BC79-68DF7B16DED1}"/>
            </c:ext>
          </c:extLst>
        </c:ser>
        <c:ser>
          <c:idx val="57"/>
          <c:order val="57"/>
          <c:tx>
            <c:strRef>
              <c:f>'Interest Revenue Amounts'!$BH$77:$BH$79</c:f>
              <c:strCache>
                <c:ptCount val="1"/>
                <c:pt idx="0">
                  <c:v>202501 - NRP-M</c:v>
                </c:pt>
              </c:strCache>
            </c:strRef>
          </c:tx>
          <c:spPr>
            <a:ln w="28575" cap="rnd">
              <a:solidFill>
                <a:schemeClr val="accent4"/>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Amounts'!$BH$80:$BH$176</c:f>
              <c:numCache>
                <c:formatCode>General</c:formatCode>
                <c:ptCount val="96"/>
                <c:pt idx="8">
                  <c:v>77460.453657498743</c:v>
                </c:pt>
                <c:pt idx="9">
                  <c:v>74130.146321915614</c:v>
                </c:pt>
                <c:pt idx="10">
                  <c:v>71459.119242723551</c:v>
                </c:pt>
                <c:pt idx="11">
                  <c:v>69088.635544835663</c:v>
                </c:pt>
                <c:pt idx="12">
                  <c:v>66915.02146679537</c:v>
                </c:pt>
                <c:pt idx="13">
                  <c:v>64770.942708990915</c:v>
                </c:pt>
                <c:pt idx="14">
                  <c:v>62716.020531787712</c:v>
                </c:pt>
                <c:pt idx="15">
                  <c:v>60734.454412594474</c:v>
                </c:pt>
                <c:pt idx="16">
                  <c:v>58817.69815886068</c:v>
                </c:pt>
                <c:pt idx="17">
                  <c:v>56960.774160658948</c:v>
                </c:pt>
                <c:pt idx="18">
                  <c:v>55160.515111329158</c:v>
                </c:pt>
                <c:pt idx="19">
                  <c:v>53414.690130368188</c:v>
                </c:pt>
                <c:pt idx="20">
                  <c:v>51721.55731966591</c:v>
                </c:pt>
                <c:pt idx="21">
                  <c:v>50079.63019704842</c:v>
                </c:pt>
                <c:pt idx="22">
                  <c:v>48487.554750635369</c:v>
                </c:pt>
                <c:pt idx="23">
                  <c:v>46944.045034758725</c:v>
                </c:pt>
                <c:pt idx="24">
                  <c:v>45447.850221329863</c:v>
                </c:pt>
                <c:pt idx="25">
                  <c:v>43997.738667997939</c:v>
                </c:pt>
                <c:pt idx="26">
                  <c:v>42592.491159258003</c:v>
                </c:pt>
                <c:pt idx="27">
                  <c:v>41230.899002719867</c:v>
                </c:pt>
                <c:pt idx="28">
                  <c:v>39911.764587227059</c:v>
                </c:pt>
                <c:pt idx="29">
                  <c:v>38633.90307710963</c:v>
                </c:pt>
                <c:pt idx="30">
                  <c:v>37396.144516190732</c:v>
                </c:pt>
                <c:pt idx="31">
                  <c:v>36197.335954044385</c:v>
                </c:pt>
                <c:pt idx="32">
                  <c:v>35036.343398908226</c:v>
                </c:pt>
                <c:pt idx="33">
                  <c:v>33912.053509715603</c:v>
                </c:pt>
                <c:pt idx="34">
                  <c:v>32823.374999590633</c:v>
                </c:pt>
              </c:numCache>
            </c:numRef>
          </c:val>
          <c:smooth val="0"/>
          <c:extLst>
            <c:ext xmlns:c16="http://schemas.microsoft.com/office/drawing/2014/chart" uri="{C3380CC4-5D6E-409C-BE32-E72D297353CC}">
              <c16:uniqueId val="{00000037-CCD6-4B63-BC79-68DF7B16DED1}"/>
            </c:ext>
          </c:extLst>
        </c:ser>
        <c:ser>
          <c:idx val="58"/>
          <c:order val="58"/>
          <c:tx>
            <c:strRef>
              <c:f>'Interest Revenue Amounts'!$BI$77:$BI$79</c:f>
              <c:strCache>
                <c:ptCount val="1"/>
                <c:pt idx="0">
                  <c:v>202501 - NRP-S</c:v>
                </c:pt>
              </c:strCache>
            </c:strRef>
          </c:tx>
          <c:spPr>
            <a:ln w="28575" cap="rnd">
              <a:solidFill>
                <a:schemeClr val="accent5"/>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Amounts'!$BI$80:$BI$176</c:f>
              <c:numCache>
                <c:formatCode>General</c:formatCode>
                <c:ptCount val="96"/>
                <c:pt idx="8">
                  <c:v>39098.290486226448</c:v>
                </c:pt>
                <c:pt idx="9">
                  <c:v>36939.947732826404</c:v>
                </c:pt>
                <c:pt idx="10">
                  <c:v>35025.557531715291</c:v>
                </c:pt>
                <c:pt idx="11">
                  <c:v>33219.664009424007</c:v>
                </c:pt>
                <c:pt idx="12">
                  <c:v>31509.255794257606</c:v>
                </c:pt>
                <c:pt idx="13">
                  <c:v>29839.966389348629</c:v>
                </c:pt>
                <c:pt idx="14">
                  <c:v>28255.741629447195</c:v>
                </c:pt>
                <c:pt idx="15">
                  <c:v>26751.095394690357</c:v>
                </c:pt>
                <c:pt idx="16">
                  <c:v>25322.090231582279</c:v>
                </c:pt>
                <c:pt idx="17">
                  <c:v>23965.40532072783</c:v>
                </c:pt>
                <c:pt idx="18">
                  <c:v>22677.964890763589</c:v>
                </c:pt>
                <c:pt idx="19">
                  <c:v>21456.796464208001</c:v>
                </c:pt>
                <c:pt idx="20">
                  <c:v>20298.984516830493</c:v>
                </c:pt>
                <c:pt idx="21">
                  <c:v>19201.662851229536</c:v>
                </c:pt>
                <c:pt idx="22">
                  <c:v>18162.021322419896</c:v>
                </c:pt>
                <c:pt idx="23">
                  <c:v>17177.316494720966</c:v>
                </c:pt>
                <c:pt idx="24">
                  <c:v>16244.881953402581</c:v>
                </c:pt>
                <c:pt idx="25">
                  <c:v>15362.136719245938</c:v>
                </c:pt>
                <c:pt idx="26">
                  <c:v>14526.591403435086</c:v>
                </c:pt>
                <c:pt idx="27">
                  <c:v>13735.852231528945</c:v>
                </c:pt>
                <c:pt idx="28">
                  <c:v>12987.623240109948</c:v>
                </c:pt>
                <c:pt idx="29">
                  <c:v>12279.706984495324</c:v>
                </c:pt>
                <c:pt idx="30">
                  <c:v>11610.00407266569</c:v>
                </c:pt>
                <c:pt idx="31">
                  <c:v>10976.511797118372</c:v>
                </c:pt>
                <c:pt idx="32">
                  <c:v>10377.32208957576</c:v>
                </c:pt>
                <c:pt idx="33">
                  <c:v>9810.6189803620528</c:v>
                </c:pt>
                <c:pt idx="34">
                  <c:v>9274.675707181279</c:v>
                </c:pt>
              </c:numCache>
            </c:numRef>
          </c:val>
          <c:smooth val="0"/>
          <c:extLst>
            <c:ext xmlns:c16="http://schemas.microsoft.com/office/drawing/2014/chart" uri="{C3380CC4-5D6E-409C-BE32-E72D297353CC}">
              <c16:uniqueId val="{00000038-CCD6-4B63-BC79-68DF7B16DED1}"/>
            </c:ext>
          </c:extLst>
        </c:ser>
        <c:ser>
          <c:idx val="59"/>
          <c:order val="59"/>
          <c:tx>
            <c:strRef>
              <c:f>'Interest Revenue Amounts'!$BJ$77:$BJ$79</c:f>
              <c:strCache>
                <c:ptCount val="1"/>
                <c:pt idx="0">
                  <c:v>202502 - NON PRIME</c:v>
                </c:pt>
              </c:strCache>
            </c:strRef>
          </c:tx>
          <c:spPr>
            <a:ln w="28575" cap="rnd">
              <a:solidFill>
                <a:schemeClr val="accent6"/>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Amounts'!$BJ$80:$BJ$176</c:f>
              <c:numCache>
                <c:formatCode>General</c:formatCode>
                <c:ptCount val="96"/>
                <c:pt idx="7">
                  <c:v>162369.19386169026</c:v>
                </c:pt>
                <c:pt idx="8">
                  <c:v>147271.02495105137</c:v>
                </c:pt>
                <c:pt idx="9">
                  <c:v>136316.75508018036</c:v>
                </c:pt>
                <c:pt idx="10">
                  <c:v>126977.47626675873</c:v>
                </c:pt>
                <c:pt idx="11">
                  <c:v>118506.5823689447</c:v>
                </c:pt>
                <c:pt idx="12">
                  <c:v>110648.0701937456</c:v>
                </c:pt>
                <c:pt idx="13">
                  <c:v>103300.67403383109</c:v>
                </c:pt>
                <c:pt idx="14">
                  <c:v>96415.788174907808</c:v>
                </c:pt>
                <c:pt idx="15">
                  <c:v>89963.289716421335</c:v>
                </c:pt>
                <c:pt idx="16">
                  <c:v>83919.493313888786</c:v>
                </c:pt>
                <c:pt idx="17">
                  <c:v>78262.887834845533</c:v>
                </c:pt>
                <c:pt idx="18">
                  <c:v>72972.726952296929</c:v>
                </c:pt>
                <c:pt idx="19">
                  <c:v>68028.671531238055</c:v>
                </c:pt>
                <c:pt idx="20">
                  <c:v>63410.799487723161</c:v>
                </c:pt>
                <c:pt idx="21">
                  <c:v>59099.720749306609</c:v>
                </c:pt>
                <c:pt idx="22">
                  <c:v>55076.699850643337</c:v>
                </c:pt>
                <c:pt idx="23">
                  <c:v>51323.754023242094</c:v>
                </c:pt>
                <c:pt idx="24">
                  <c:v>47823.720112716917</c:v>
                </c:pt>
                <c:pt idx="25">
                  <c:v>44560.292924935318</c:v>
                </c:pt>
                <c:pt idx="26">
                  <c:v>41518.04031468054</c:v>
                </c:pt>
                <c:pt idx="27">
                  <c:v>38682.400495540933</c:v>
                </c:pt>
                <c:pt idx="28">
                  <c:v>36039.666335309645</c:v>
                </c:pt>
                <c:pt idx="29">
                  <c:v>33576.960485293574</c:v>
                </c:pt>
                <c:pt idx="30">
                  <c:v>31282.204331956407</c:v>
                </c:pt>
                <c:pt idx="31">
                  <c:v>29144.083035841726</c:v>
                </c:pt>
                <c:pt idx="32">
                  <c:v>27152.008345072845</c:v>
                </c:pt>
                <c:pt idx="33">
                  <c:v>25296.080422431653</c:v>
                </c:pt>
              </c:numCache>
            </c:numRef>
          </c:val>
          <c:smooth val="0"/>
          <c:extLst>
            <c:ext xmlns:c16="http://schemas.microsoft.com/office/drawing/2014/chart" uri="{C3380CC4-5D6E-409C-BE32-E72D297353CC}">
              <c16:uniqueId val="{00000039-CCD6-4B63-BC79-68DF7B16DED1}"/>
            </c:ext>
          </c:extLst>
        </c:ser>
        <c:ser>
          <c:idx val="60"/>
          <c:order val="60"/>
          <c:tx>
            <c:strRef>
              <c:f>'Interest Revenue Amounts'!$BK$77:$BK$79</c:f>
              <c:strCache>
                <c:ptCount val="1"/>
                <c:pt idx="0">
                  <c:v>202502 - NRP-L</c:v>
                </c:pt>
              </c:strCache>
            </c:strRef>
          </c:tx>
          <c:spPr>
            <a:ln w="28575" cap="rnd">
              <a:solidFill>
                <a:schemeClr val="accent1">
                  <a:lumMod val="6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Amounts'!$BK$80:$BK$176</c:f>
              <c:numCache>
                <c:formatCode>General</c:formatCode>
                <c:ptCount val="96"/>
                <c:pt idx="7">
                  <c:v>1974.427953522737</c:v>
                </c:pt>
                <c:pt idx="8">
                  <c:v>1963.1780229339163</c:v>
                </c:pt>
                <c:pt idx="9">
                  <c:v>1940.4108537310785</c:v>
                </c:pt>
                <c:pt idx="10">
                  <c:v>1912.6895439159596</c:v>
                </c:pt>
                <c:pt idx="11">
                  <c:v>1882.7019015729411</c:v>
                </c:pt>
                <c:pt idx="12">
                  <c:v>1851.7153503190514</c:v>
                </c:pt>
                <c:pt idx="13">
                  <c:v>1820.3859785150032</c:v>
                </c:pt>
                <c:pt idx="14">
                  <c:v>1789.0758052585522</c:v>
                </c:pt>
                <c:pt idx="15">
                  <c:v>1757.9933831100086</c:v>
                </c:pt>
                <c:pt idx="16">
                  <c:v>1727.2620554614371</c:v>
                </c:pt>
                <c:pt idx="17">
                  <c:v>1696.9555177591021</c:v>
                </c:pt>
                <c:pt idx="18">
                  <c:v>1667.117416833674</c:v>
                </c:pt>
                <c:pt idx="19">
                  <c:v>1637.7726587667773</c:v>
                </c:pt>
                <c:pt idx="20">
                  <c:v>1608.9341842310021</c:v>
                </c:pt>
                <c:pt idx="21">
                  <c:v>1580.6071581539081</c:v>
                </c:pt>
                <c:pt idx="22">
                  <c:v>1552.79163006873</c:v>
                </c:pt>
                <c:pt idx="23">
                  <c:v>1525.484261545128</c:v>
                </c:pt>
                <c:pt idx="24">
                  <c:v>1498.6794691329453</c:v>
                </c:pt>
                <c:pt idx="25">
                  <c:v>1472.3701925408957</c:v>
                </c:pt>
                <c:pt idx="26">
                  <c:v>1446.5484176228995</c:v>
                </c:pt>
                <c:pt idx="27">
                  <c:v>1421.205536092727</c:v>
                </c:pt>
                <c:pt idx="28">
                  <c:v>1396.3325948296849</c:v>
                </c:pt>
                <c:pt idx="29">
                  <c:v>1371.9204695136314</c:v>
                </c:pt>
                <c:pt idx="30">
                  <c:v>1347.9599857911073</c:v>
                </c:pt>
                <c:pt idx="31">
                  <c:v>1324.4420036959107</c:v>
                </c:pt>
                <c:pt idx="32">
                  <c:v>1301.3574761188454</c:v>
                </c:pt>
                <c:pt idx="33">
                  <c:v>1278.697488824364</c:v>
                </c:pt>
              </c:numCache>
            </c:numRef>
          </c:val>
          <c:smooth val="0"/>
          <c:extLst>
            <c:ext xmlns:c16="http://schemas.microsoft.com/office/drawing/2014/chart" uri="{C3380CC4-5D6E-409C-BE32-E72D297353CC}">
              <c16:uniqueId val="{0000003A-CCD6-4B63-BC79-68DF7B16DED1}"/>
            </c:ext>
          </c:extLst>
        </c:ser>
        <c:ser>
          <c:idx val="61"/>
          <c:order val="61"/>
          <c:tx>
            <c:strRef>
              <c:f>'Interest Revenue Amounts'!$BL$77:$BL$79</c:f>
              <c:strCache>
                <c:ptCount val="1"/>
                <c:pt idx="0">
                  <c:v>202502 - NRP-M</c:v>
                </c:pt>
              </c:strCache>
            </c:strRef>
          </c:tx>
          <c:spPr>
            <a:ln w="28575" cap="rnd">
              <a:solidFill>
                <a:schemeClr val="accent2">
                  <a:lumMod val="6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Amounts'!$BL$80:$BL$176</c:f>
              <c:numCache>
                <c:formatCode>General</c:formatCode>
                <c:ptCount val="96"/>
                <c:pt idx="7">
                  <c:v>81176.409936821743</c:v>
                </c:pt>
                <c:pt idx="8">
                  <c:v>78042.225941037294</c:v>
                </c:pt>
                <c:pt idx="9">
                  <c:v>75350.23638638269</c:v>
                </c:pt>
                <c:pt idx="10">
                  <c:v>72815.70797219091</c:v>
                </c:pt>
                <c:pt idx="11">
                  <c:v>70366.016101319648</c:v>
                </c:pt>
                <c:pt idx="12">
                  <c:v>67982.600211281053</c:v>
                </c:pt>
                <c:pt idx="13">
                  <c:v>65661.988773149671</c:v>
                </c:pt>
                <c:pt idx="14">
                  <c:v>63404.705704587861</c:v>
                </c:pt>
                <c:pt idx="15">
                  <c:v>61211.91381365306</c:v>
                </c:pt>
                <c:pt idx="16">
                  <c:v>59084.436894150153</c:v>
                </c:pt>
                <c:pt idx="17">
                  <c:v>57022.548364521674</c:v>
                </c:pt>
                <c:pt idx="18">
                  <c:v>55026.001630176441</c:v>
                </c:pt>
                <c:pt idx="19">
                  <c:v>53094.124503011502</c:v>
                </c:pt>
                <c:pt idx="20">
                  <c:v>51225.918163670518</c:v>
                </c:pt>
                <c:pt idx="21">
                  <c:v>49420.142753711109</c:v>
                </c:pt>
                <c:pt idx="22">
                  <c:v>47675.386287341513</c:v>
                </c:pt>
                <c:pt idx="23">
                  <c:v>45990.118358402535</c:v>
                </c:pt>
                <c:pt idx="24">
                  <c:v>44362.731328487491</c:v>
                </c:pt>
                <c:pt idx="25">
                  <c:v>42791.571646888122</c:v>
                </c:pt>
                <c:pt idx="26">
                  <c:v>41274.963547226296</c:v>
                </c:pt>
                <c:pt idx="27">
                  <c:v>39811.226908051111</c:v>
                </c:pt>
                <c:pt idx="28">
                  <c:v>38398.690660272579</c:v>
                </c:pt>
                <c:pt idx="29">
                  <c:v>37035.702797193815</c:v>
                </c:pt>
                <c:pt idx="30">
                  <c:v>35720.637788766064</c:v>
                </c:pt>
                <c:pt idx="31">
                  <c:v>34451.902008055964</c:v>
                </c:pt>
                <c:pt idx="32">
                  <c:v>33227.937631703535</c:v>
                </c:pt>
                <c:pt idx="33">
                  <c:v>32047.22536610566</c:v>
                </c:pt>
              </c:numCache>
            </c:numRef>
          </c:val>
          <c:smooth val="0"/>
          <c:extLst>
            <c:ext xmlns:c16="http://schemas.microsoft.com/office/drawing/2014/chart" uri="{C3380CC4-5D6E-409C-BE32-E72D297353CC}">
              <c16:uniqueId val="{0000003B-CCD6-4B63-BC79-68DF7B16DED1}"/>
            </c:ext>
          </c:extLst>
        </c:ser>
        <c:ser>
          <c:idx val="62"/>
          <c:order val="62"/>
          <c:tx>
            <c:strRef>
              <c:f>'Interest Revenue Amounts'!$BM$77:$BM$79</c:f>
              <c:strCache>
                <c:ptCount val="1"/>
                <c:pt idx="0">
                  <c:v>202502 - NRP-S</c:v>
                </c:pt>
              </c:strCache>
            </c:strRef>
          </c:tx>
          <c:spPr>
            <a:ln w="28575" cap="rnd">
              <a:solidFill>
                <a:schemeClr val="accent3">
                  <a:lumMod val="6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Amounts'!$BM$80:$BM$176</c:f>
              <c:numCache>
                <c:formatCode>General</c:formatCode>
                <c:ptCount val="96"/>
                <c:pt idx="7">
                  <c:v>42656.263534065743</c:v>
                </c:pt>
                <c:pt idx="8">
                  <c:v>39776.38613716558</c:v>
                </c:pt>
                <c:pt idx="9">
                  <c:v>37588.77590929866</c:v>
                </c:pt>
                <c:pt idx="10">
                  <c:v>35656.826041930341</c:v>
                </c:pt>
                <c:pt idx="11">
                  <c:v>33855.421713042429</c:v>
                </c:pt>
                <c:pt idx="12">
                  <c:v>32144.51816694206</c:v>
                </c:pt>
                <c:pt idx="13">
                  <c:v>30510.510801403736</c:v>
                </c:pt>
                <c:pt idx="14">
                  <c:v>28948.452964241344</c:v>
                </c:pt>
                <c:pt idx="15">
                  <c:v>27456.134861428258</c:v>
                </c:pt>
                <c:pt idx="16">
                  <c:v>26032.03177457166</c:v>
                </c:pt>
                <c:pt idx="17">
                  <c:v>24674.611689752997</c:v>
                </c:pt>
                <c:pt idx="18">
                  <c:v>23382.138379038519</c:v>
                </c:pt>
                <c:pt idx="19">
                  <c:v>22152.653482627629</c:v>
                </c:pt>
                <c:pt idx="20">
                  <c:v>20984.017556908624</c:v>
                </c:pt>
                <c:pt idx="21">
                  <c:v>19873.964410253164</c:v>
                </c:pt>
                <c:pt idx="22">
                  <c:v>18820.152152752231</c:v>
                </c:pt>
                <c:pt idx="23">
                  <c:v>17820.20589639671</c:v>
                </c:pt>
                <c:pt idx="24">
                  <c:v>16871.751490771141</c:v>
                </c:pt>
                <c:pt idx="25">
                  <c:v>15972.441252262199</c:v>
                </c:pt>
                <c:pt idx="26">
                  <c:v>15119.973057024408</c:v>
                </c:pt>
                <c:pt idx="27">
                  <c:v>14312.104133962404</c:v>
                </c:pt>
                <c:pt idx="28">
                  <c:v>13546.660711352393</c:v>
                </c:pt>
                <c:pt idx="29">
                  <c:v>12821.544460117822</c:v>
                </c:pt>
                <c:pt idx="30">
                  <c:v>12134.736483441675</c:v>
                </c:pt>
                <c:pt idx="31">
                  <c:v>11484.299439849312</c:v>
                </c:pt>
                <c:pt idx="32">
                  <c:v>10868.378255881567</c:v>
                </c:pt>
                <c:pt idx="33">
                  <c:v>10285.199781191435</c:v>
                </c:pt>
              </c:numCache>
            </c:numRef>
          </c:val>
          <c:smooth val="0"/>
          <c:extLst>
            <c:ext xmlns:c16="http://schemas.microsoft.com/office/drawing/2014/chart" uri="{C3380CC4-5D6E-409C-BE32-E72D297353CC}">
              <c16:uniqueId val="{0000003C-CCD6-4B63-BC79-68DF7B16DED1}"/>
            </c:ext>
          </c:extLst>
        </c:ser>
        <c:ser>
          <c:idx val="63"/>
          <c:order val="63"/>
          <c:tx>
            <c:strRef>
              <c:f>'Interest Revenue Amounts'!$BN$77:$BN$79</c:f>
              <c:strCache>
                <c:ptCount val="1"/>
                <c:pt idx="0">
                  <c:v>202503 - NON PRIME</c:v>
                </c:pt>
              </c:strCache>
            </c:strRef>
          </c:tx>
          <c:spPr>
            <a:ln w="28575" cap="rnd">
              <a:solidFill>
                <a:schemeClr val="accent4">
                  <a:lumMod val="6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Amounts'!$BN$80:$BN$176</c:f>
              <c:numCache>
                <c:formatCode>General</c:formatCode>
                <c:ptCount val="96"/>
                <c:pt idx="6">
                  <c:v>262050.09902116668</c:v>
                </c:pt>
                <c:pt idx="7">
                  <c:v>247497.95157412122</c:v>
                </c:pt>
                <c:pt idx="8">
                  <c:v>234325.9259155808</c:v>
                </c:pt>
                <c:pt idx="9">
                  <c:v>221892.80261488489</c:v>
                </c:pt>
                <c:pt idx="10">
                  <c:v>210132.74190290892</c:v>
                </c:pt>
                <c:pt idx="11">
                  <c:v>198856.09963962433</c:v>
                </c:pt>
                <c:pt idx="12">
                  <c:v>188153.24747687977</c:v>
                </c:pt>
                <c:pt idx="13">
                  <c:v>178002.64092391043</c:v>
                </c:pt>
                <c:pt idx="14">
                  <c:v>168381.97118216392</c:v>
                </c:pt>
                <c:pt idx="15">
                  <c:v>159268.19130983338</c:v>
                </c:pt>
                <c:pt idx="16">
                  <c:v>150637.96811163914</c:v>
                </c:pt>
                <c:pt idx="17">
                  <c:v>142468.10120525659</c:v>
                </c:pt>
                <c:pt idx="18">
                  <c:v>134735.83012087925</c:v>
                </c:pt>
                <c:pt idx="19">
                  <c:v>127419.03942206439</c:v>
                </c:pt>
                <c:pt idx="20">
                  <c:v>120496.38702674756</c:v>
                </c:pt>
                <c:pt idx="21">
                  <c:v>113947.37827150995</c:v>
                </c:pt>
                <c:pt idx="22">
                  <c:v>107752.40265279531</c:v>
                </c:pt>
                <c:pt idx="23">
                  <c:v>101892.74523877357</c:v>
                </c:pt>
                <c:pt idx="24">
                  <c:v>96350.58106454974</c:v>
                </c:pt>
                <c:pt idx="25">
                  <c:v>91108.95823392192</c:v>
                </c:pt>
                <c:pt idx="26">
                  <c:v>86151.773667553163</c:v>
                </c:pt>
                <c:pt idx="27">
                  <c:v>81463.744216481995</c:v>
                </c:pt>
                <c:pt idx="28">
                  <c:v>77030.375022866981</c:v>
                </c:pt>
                <c:pt idx="29">
                  <c:v>72837.926433232409</c:v>
                </c:pt>
                <c:pt idx="30">
                  <c:v>68873.380369675069</c:v>
                </c:pt>
                <c:pt idx="31">
                  <c:v>65124.406785344843</c:v>
                </c:pt>
                <c:pt idx="32">
                  <c:v>61579.330634280901</c:v>
                </c:pt>
              </c:numCache>
            </c:numRef>
          </c:val>
          <c:smooth val="0"/>
          <c:extLst>
            <c:ext xmlns:c16="http://schemas.microsoft.com/office/drawing/2014/chart" uri="{C3380CC4-5D6E-409C-BE32-E72D297353CC}">
              <c16:uniqueId val="{0000003D-CCD6-4B63-BC79-68DF7B16DED1}"/>
            </c:ext>
          </c:extLst>
        </c:ser>
        <c:ser>
          <c:idx val="64"/>
          <c:order val="64"/>
          <c:tx>
            <c:strRef>
              <c:f>'Interest Revenue Amounts'!$BO$77:$BO$79</c:f>
              <c:strCache>
                <c:ptCount val="1"/>
                <c:pt idx="0">
                  <c:v>202503 - NRP-L</c:v>
                </c:pt>
              </c:strCache>
            </c:strRef>
          </c:tx>
          <c:spPr>
            <a:ln w="28575" cap="rnd">
              <a:solidFill>
                <a:schemeClr val="accent5">
                  <a:lumMod val="6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Amounts'!$BO$80:$BO$176</c:f>
              <c:numCache>
                <c:formatCode>General</c:formatCode>
                <c:ptCount val="96"/>
                <c:pt idx="6">
                  <c:v>1494.7655739783052</c:v>
                </c:pt>
                <c:pt idx="7">
                  <c:v>1478.2767210252723</c:v>
                </c:pt>
                <c:pt idx="8">
                  <c:v>1467.4295036940846</c:v>
                </c:pt>
                <c:pt idx="9">
                  <c:v>1458.6061399518303</c:v>
                </c:pt>
                <c:pt idx="10">
                  <c:v>1450.6202068503223</c:v>
                </c:pt>
                <c:pt idx="11">
                  <c:v>1443.0627604364079</c:v>
                </c:pt>
                <c:pt idx="12">
                  <c:v>1435.695464392601</c:v>
                </c:pt>
                <c:pt idx="13">
                  <c:v>1428.415672255167</c:v>
                </c:pt>
                <c:pt idx="14">
                  <c:v>1421.1711270663498</c:v>
                </c:pt>
                <c:pt idx="15">
                  <c:v>1413.9349518794522</c:v>
                </c:pt>
                <c:pt idx="16">
                  <c:v>1406.6937084423207</c:v>
                </c:pt>
                <c:pt idx="17">
                  <c:v>1399.4413184364187</c:v>
                </c:pt>
                <c:pt idx="18">
                  <c:v>1392.1758130452997</c:v>
                </c:pt>
                <c:pt idx="19">
                  <c:v>1384.8975278427069</c:v>
                </c:pt>
                <c:pt idx="20">
                  <c:v>1377.6080712710536</c:v>
                </c:pt>
                <c:pt idx="21">
                  <c:v>1370.3097230429214</c:v>
                </c:pt>
                <c:pt idx="22">
                  <c:v>1363.0050788887158</c:v>
                </c:pt>
                <c:pt idx="23">
                  <c:v>1355.6968399792788</c:v>
                </c:pt>
                <c:pt idx="24">
                  <c:v>1348.3876889729447</c:v>
                </c:pt>
                <c:pt idx="25">
                  <c:v>1341.0802186799131</c:v>
                </c:pt>
                <c:pt idx="26">
                  <c:v>1333.7768929876895</c:v>
                </c:pt>
                <c:pt idx="27">
                  <c:v>1326.4800276428414</c:v>
                </c:pt>
                <c:pt idx="28">
                  <c:v>1319.191783219823</c:v>
                </c:pt>
                <c:pt idx="29">
                  <c:v>1311.9141654824082</c:v>
                </c:pt>
                <c:pt idx="30">
                  <c:v>1304.649030117343</c:v>
                </c:pt>
                <c:pt idx="31">
                  <c:v>1297.3980899300084</c:v>
                </c:pt>
                <c:pt idx="32">
                  <c:v>1290.1629232946088</c:v>
                </c:pt>
              </c:numCache>
            </c:numRef>
          </c:val>
          <c:smooth val="0"/>
          <c:extLst>
            <c:ext xmlns:c16="http://schemas.microsoft.com/office/drawing/2014/chart" uri="{C3380CC4-5D6E-409C-BE32-E72D297353CC}">
              <c16:uniqueId val="{0000003E-CCD6-4B63-BC79-68DF7B16DED1}"/>
            </c:ext>
          </c:extLst>
        </c:ser>
        <c:ser>
          <c:idx val="65"/>
          <c:order val="65"/>
          <c:tx>
            <c:strRef>
              <c:f>'Interest Revenue Amounts'!$BP$77:$BP$79</c:f>
              <c:strCache>
                <c:ptCount val="1"/>
                <c:pt idx="0">
                  <c:v>202503 - NRP-M</c:v>
                </c:pt>
              </c:strCache>
            </c:strRef>
          </c:tx>
          <c:spPr>
            <a:ln w="28575" cap="rnd">
              <a:solidFill>
                <a:schemeClr val="accent6">
                  <a:lumMod val="6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Amounts'!$BP$80:$BP$176</c:f>
              <c:numCache>
                <c:formatCode>General</c:formatCode>
                <c:ptCount val="96"/>
                <c:pt idx="6">
                  <c:v>103708.71841766751</c:v>
                </c:pt>
                <c:pt idx="7">
                  <c:v>101341.53617839237</c:v>
                </c:pt>
                <c:pt idx="8">
                  <c:v>98928.701119089106</c:v>
                </c:pt>
                <c:pt idx="9">
                  <c:v>96565.190168067929</c:v>
                </c:pt>
                <c:pt idx="10">
                  <c:v>94360.080586784563</c:v>
                </c:pt>
                <c:pt idx="11">
                  <c:v>92148.621566126283</c:v>
                </c:pt>
                <c:pt idx="12">
                  <c:v>89994.523533617947</c:v>
                </c:pt>
                <c:pt idx="13">
                  <c:v>87895.514759895625</c:v>
                </c:pt>
                <c:pt idx="14">
                  <c:v>85849.356645399661</c:v>
                </c:pt>
                <c:pt idx="15">
                  <c:v>83854.002443766149</c:v>
                </c:pt>
                <c:pt idx="16">
                  <c:v>81907.609022537363</c:v>
                </c:pt>
                <c:pt idx="17">
                  <c:v>80008.511482895978</c:v>
                </c:pt>
                <c:pt idx="18">
                  <c:v>78155.192634830368</c:v>
                </c:pt>
                <c:pt idx="19">
                  <c:v>76346.256060174201</c:v>
                </c:pt>
                <c:pt idx="20">
                  <c:v>74580.40437295934</c:v>
                </c:pt>
                <c:pt idx="21">
                  <c:v>72856.422220715584</c:v>
                </c:pt>
                <c:pt idx="22">
                  <c:v>71173.163116838914</c:v>
                </c:pt>
                <c:pt idx="23">
                  <c:v>69529.539231925126</c:v>
                </c:pt>
                <c:pt idx="24">
                  <c:v>67924.51343138887</c:v>
                </c:pt>
                <c:pt idx="25">
                  <c:v>66357.093010403929</c:v>
                </c:pt>
                <c:pt idx="26">
                  <c:v>64826.324713459559</c:v>
                </c:pt>
                <c:pt idx="27">
                  <c:v>63331.29073101806</c:v>
                </c:pt>
                <c:pt idx="28">
                  <c:v>61871.105444419634</c:v>
                </c:pt>
                <c:pt idx="29">
                  <c:v>60444.912748229232</c:v>
                </c:pt>
                <c:pt idx="30">
                  <c:v>59051.883821890842</c:v>
                </c:pt>
                <c:pt idx="31">
                  <c:v>57691.215253951312</c:v>
                </c:pt>
                <c:pt idx="32">
                  <c:v>56362.127445306513</c:v>
                </c:pt>
              </c:numCache>
            </c:numRef>
          </c:val>
          <c:smooth val="0"/>
          <c:extLst>
            <c:ext xmlns:c16="http://schemas.microsoft.com/office/drawing/2014/chart" uri="{C3380CC4-5D6E-409C-BE32-E72D297353CC}">
              <c16:uniqueId val="{0000003F-CCD6-4B63-BC79-68DF7B16DED1}"/>
            </c:ext>
          </c:extLst>
        </c:ser>
        <c:ser>
          <c:idx val="66"/>
          <c:order val="66"/>
          <c:tx>
            <c:strRef>
              <c:f>'Interest Revenue Amounts'!$BQ$77:$BQ$79</c:f>
              <c:strCache>
                <c:ptCount val="1"/>
                <c:pt idx="0">
                  <c:v>202503 - NRP-S</c:v>
                </c:pt>
              </c:strCache>
            </c:strRef>
          </c:tx>
          <c:spPr>
            <a:ln w="28575" cap="rnd">
              <a:solidFill>
                <a:schemeClr val="accent1">
                  <a:lumMod val="80000"/>
                  <a:lumOff val="2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Amounts'!$BQ$80:$BQ$176</c:f>
              <c:numCache>
                <c:formatCode>General</c:formatCode>
                <c:ptCount val="96"/>
                <c:pt idx="6">
                  <c:v>56402.974121777806</c:v>
                </c:pt>
                <c:pt idx="7">
                  <c:v>53679.884704545344</c:v>
                </c:pt>
                <c:pt idx="8">
                  <c:v>51060.252532071063</c:v>
                </c:pt>
                <c:pt idx="9">
                  <c:v>48578.604894492972</c:v>
                </c:pt>
                <c:pt idx="10">
                  <c:v>46312.261990468563</c:v>
                </c:pt>
                <c:pt idx="11">
                  <c:v>44150.752946943314</c:v>
                </c:pt>
                <c:pt idx="12">
                  <c:v>42092.337113883907</c:v>
                </c:pt>
                <c:pt idx="13">
                  <c:v>40131.796338530665</c:v>
                </c:pt>
                <c:pt idx="14">
                  <c:v>38264.13164708329</c:v>
                </c:pt>
                <c:pt idx="15">
                  <c:v>36484.640641141312</c:v>
                </c:pt>
                <c:pt idx="16">
                  <c:v>34788.914628220889</c:v>
                </c:pt>
                <c:pt idx="17">
                  <c:v>33172.815723428714</c:v>
                </c:pt>
                <c:pt idx="18">
                  <c:v>31632.451517493886</c:v>
                </c:pt>
                <c:pt idx="19">
                  <c:v>30164.152121745745</c:v>
                </c:pt>
                <c:pt idx="20">
                  <c:v>28764.450472167038</c:v>
                </c:pt>
                <c:pt idx="21">
                  <c:v>27430.065629549459</c:v>
                </c:pt>
                <c:pt idx="22">
                  <c:v>26157.888558554419</c:v>
                </c:pt>
                <c:pt idx="23">
                  <c:v>24944.969887355172</c:v>
                </c:pt>
                <c:pt idx="24">
                  <c:v>23788.509236956146</c:v>
                </c:pt>
                <c:pt idx="25">
                  <c:v>22685.845799897146</c:v>
                </c:pt>
                <c:pt idx="26">
                  <c:v>21634.449923931676</c:v>
                </c:pt>
                <c:pt idx="27">
                  <c:v>20631.915515189652</c:v>
                </c:pt>
                <c:pt idx="28">
                  <c:v>19675.953119668462</c:v>
                </c:pt>
                <c:pt idx="29">
                  <c:v>18764.383574842021</c:v>
                </c:pt>
                <c:pt idx="30">
                  <c:v>17895.132147589942</c:v>
                </c:pt>
                <c:pt idx="31">
                  <c:v>17066.223092782086</c:v>
                </c:pt>
                <c:pt idx="32">
                  <c:v>16275.774580396353</c:v>
                </c:pt>
              </c:numCache>
            </c:numRef>
          </c:val>
          <c:smooth val="0"/>
          <c:extLst>
            <c:ext xmlns:c16="http://schemas.microsoft.com/office/drawing/2014/chart" uri="{C3380CC4-5D6E-409C-BE32-E72D297353CC}">
              <c16:uniqueId val="{00000040-CCD6-4B63-BC79-68DF7B16DED1}"/>
            </c:ext>
          </c:extLst>
        </c:ser>
        <c:ser>
          <c:idx val="67"/>
          <c:order val="67"/>
          <c:tx>
            <c:strRef>
              <c:f>'Interest Revenue Amounts'!$BR$77:$BR$79</c:f>
              <c:strCache>
                <c:ptCount val="1"/>
                <c:pt idx="0">
                  <c:v>202504 - NON PRIME</c:v>
                </c:pt>
              </c:strCache>
            </c:strRef>
          </c:tx>
          <c:spPr>
            <a:ln w="28575" cap="rnd">
              <a:solidFill>
                <a:schemeClr val="accent2">
                  <a:lumMod val="80000"/>
                  <a:lumOff val="2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Amounts'!$BR$80:$BR$176</c:f>
              <c:numCache>
                <c:formatCode>General</c:formatCode>
                <c:ptCount val="96"/>
                <c:pt idx="5">
                  <c:v>329486.00110643974</c:v>
                </c:pt>
                <c:pt idx="6">
                  <c:v>310661.18148506747</c:v>
                </c:pt>
                <c:pt idx="7">
                  <c:v>293758.08970914647</c:v>
                </c:pt>
                <c:pt idx="8">
                  <c:v>276524.26917998382</c:v>
                </c:pt>
                <c:pt idx="9">
                  <c:v>258347.31182088214</c:v>
                </c:pt>
                <c:pt idx="10">
                  <c:v>239077.62513700707</c:v>
                </c:pt>
                <c:pt idx="11">
                  <c:v>222377.39727606435</c:v>
                </c:pt>
                <c:pt idx="12">
                  <c:v>206083.82081187694</c:v>
                </c:pt>
                <c:pt idx="13">
                  <c:v>193238.14207171337</c:v>
                </c:pt>
                <c:pt idx="14">
                  <c:v>179648.92399314861</c:v>
                </c:pt>
                <c:pt idx="15">
                  <c:v>167667.46495965004</c:v>
                </c:pt>
                <c:pt idx="16">
                  <c:v>157221.69290046237</c:v>
                </c:pt>
                <c:pt idx="17">
                  <c:v>145706.64352468055</c:v>
                </c:pt>
                <c:pt idx="18">
                  <c:v>135031.76915228786</c:v>
                </c:pt>
                <c:pt idx="19">
                  <c:v>125136.62649841055</c:v>
                </c:pt>
                <c:pt idx="20">
                  <c:v>115964.86736404779</c:v>
                </c:pt>
                <c:pt idx="21">
                  <c:v>107464.04386306742</c:v>
                </c:pt>
                <c:pt idx="22">
                  <c:v>99585.392014421333</c:v>
                </c:pt>
                <c:pt idx="23">
                  <c:v>92283.608513607251</c:v>
                </c:pt>
                <c:pt idx="24">
                  <c:v>85516.629183771351</c:v>
                </c:pt>
                <c:pt idx="25">
                  <c:v>79245.413954653006</c:v>
                </c:pt>
                <c:pt idx="26">
                  <c:v>73433.741054898579</c:v>
                </c:pt>
                <c:pt idx="27">
                  <c:v>68048.011799662665</c:v>
                </c:pt>
                <c:pt idx="28">
                  <c:v>63057.066560382547</c:v>
                </c:pt>
                <c:pt idx="29">
                  <c:v>58432.01201653036</c:v>
                </c:pt>
                <c:pt idx="30">
                  <c:v>54146.059492143744</c:v>
                </c:pt>
                <c:pt idx="31">
                  <c:v>50174.374002129618</c:v>
                </c:pt>
              </c:numCache>
            </c:numRef>
          </c:val>
          <c:smooth val="0"/>
          <c:extLst>
            <c:ext xmlns:c16="http://schemas.microsoft.com/office/drawing/2014/chart" uri="{C3380CC4-5D6E-409C-BE32-E72D297353CC}">
              <c16:uniqueId val="{00000041-CCD6-4B63-BC79-68DF7B16DED1}"/>
            </c:ext>
          </c:extLst>
        </c:ser>
        <c:ser>
          <c:idx val="68"/>
          <c:order val="68"/>
          <c:tx>
            <c:strRef>
              <c:f>'Interest Revenue Amounts'!$BS$77:$BS$79</c:f>
              <c:strCache>
                <c:ptCount val="1"/>
                <c:pt idx="0">
                  <c:v>202504 - NRP-L</c:v>
                </c:pt>
              </c:strCache>
            </c:strRef>
          </c:tx>
          <c:spPr>
            <a:ln w="28575" cap="rnd">
              <a:solidFill>
                <a:schemeClr val="accent3">
                  <a:lumMod val="80000"/>
                  <a:lumOff val="2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Amounts'!$BS$80:$BS$176</c:f>
              <c:numCache>
                <c:formatCode>General</c:formatCode>
                <c:ptCount val="96"/>
                <c:pt idx="5">
                  <c:v>1043.0683493918837</c:v>
                </c:pt>
                <c:pt idx="6">
                  <c:v>1036.2617889887522</c:v>
                </c:pt>
                <c:pt idx="7">
                  <c:v>1028.6092981930158</c:v>
                </c:pt>
                <c:pt idx="8">
                  <c:v>957.18383407805584</c:v>
                </c:pt>
                <c:pt idx="9">
                  <c:v>947.14889923146563</c:v>
                </c:pt>
                <c:pt idx="10">
                  <c:v>935.27873696169843</c:v>
                </c:pt>
                <c:pt idx="11">
                  <c:v>886.04586688981715</c:v>
                </c:pt>
                <c:pt idx="12">
                  <c:v>843.80448859538546</c:v>
                </c:pt>
                <c:pt idx="13">
                  <c:v>832.55230659050301</c:v>
                </c:pt>
                <c:pt idx="14">
                  <c:v>822.30897618491997</c:v>
                </c:pt>
                <c:pt idx="15">
                  <c:v>776.86661701181674</c:v>
                </c:pt>
                <c:pt idx="16">
                  <c:v>765.85985146976998</c:v>
                </c:pt>
                <c:pt idx="17">
                  <c:v>717.36401546462241</c:v>
                </c:pt>
                <c:pt idx="18">
                  <c:v>671.92793455901904</c:v>
                </c:pt>
                <c:pt idx="19">
                  <c:v>629.36129276397173</c:v>
                </c:pt>
                <c:pt idx="20">
                  <c:v>589.48485103634528</c:v>
                </c:pt>
                <c:pt idx="21">
                  <c:v>552.13004111735677</c:v>
                </c:pt>
                <c:pt idx="22">
                  <c:v>517.13848714184701</c:v>
                </c:pt>
                <c:pt idx="23">
                  <c:v>484.36149500168113</c:v>
                </c:pt>
                <c:pt idx="24">
                  <c:v>453.65953310760784</c:v>
                </c:pt>
                <c:pt idx="25">
                  <c:v>424.90171863868005</c:v>
                </c:pt>
                <c:pt idx="26">
                  <c:v>397.96531763267495</c:v>
                </c:pt>
                <c:pt idx="27">
                  <c:v>372.73526375316493</c:v>
                </c:pt>
                <c:pt idx="28">
                  <c:v>349.1036983744093</c:v>
                </c:pt>
                <c:pt idx="29">
                  <c:v>326.96953323943302</c:v>
                </c:pt>
                <c:pt idx="30">
                  <c:v>306.23803606552536</c:v>
                </c:pt>
                <c:pt idx="31">
                  <c:v>286.82043891102376</c:v>
                </c:pt>
              </c:numCache>
            </c:numRef>
          </c:val>
          <c:smooth val="0"/>
          <c:extLst>
            <c:ext xmlns:c16="http://schemas.microsoft.com/office/drawing/2014/chart" uri="{C3380CC4-5D6E-409C-BE32-E72D297353CC}">
              <c16:uniqueId val="{00000042-CCD6-4B63-BC79-68DF7B16DED1}"/>
            </c:ext>
          </c:extLst>
        </c:ser>
        <c:ser>
          <c:idx val="69"/>
          <c:order val="69"/>
          <c:tx>
            <c:strRef>
              <c:f>'Interest Revenue Amounts'!$BT$77:$BT$79</c:f>
              <c:strCache>
                <c:ptCount val="1"/>
                <c:pt idx="0">
                  <c:v>202504 - NRP-M</c:v>
                </c:pt>
              </c:strCache>
            </c:strRef>
          </c:tx>
          <c:spPr>
            <a:ln w="28575" cap="rnd">
              <a:solidFill>
                <a:schemeClr val="accent4">
                  <a:lumMod val="80000"/>
                  <a:lumOff val="2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Amounts'!$BT$80:$BT$176</c:f>
              <c:numCache>
                <c:formatCode>General</c:formatCode>
                <c:ptCount val="96"/>
                <c:pt idx="5">
                  <c:v>128068.68526572437</c:v>
                </c:pt>
                <c:pt idx="6">
                  <c:v>123429.71449756611</c:v>
                </c:pt>
                <c:pt idx="7">
                  <c:v>118985.69652115057</c:v>
                </c:pt>
                <c:pt idx="8">
                  <c:v>115682.83237111481</c:v>
                </c:pt>
                <c:pt idx="9">
                  <c:v>112052.58984882092</c:v>
                </c:pt>
                <c:pt idx="10">
                  <c:v>108062.43248842708</c:v>
                </c:pt>
                <c:pt idx="11">
                  <c:v>104835.78922700642</c:v>
                </c:pt>
                <c:pt idx="12">
                  <c:v>101727.61097125833</c:v>
                </c:pt>
                <c:pt idx="13">
                  <c:v>98207.211406444723</c:v>
                </c:pt>
                <c:pt idx="14">
                  <c:v>95270.889770333888</c:v>
                </c:pt>
                <c:pt idx="15">
                  <c:v>92207.678118328389</c:v>
                </c:pt>
                <c:pt idx="16">
                  <c:v>88786.3978733236</c:v>
                </c:pt>
                <c:pt idx="17">
                  <c:v>84921.99442356205</c:v>
                </c:pt>
                <c:pt idx="18">
                  <c:v>81226.890934065159</c:v>
                </c:pt>
                <c:pt idx="19">
                  <c:v>77693.459858950693</c:v>
                </c:pt>
                <c:pt idx="20">
                  <c:v>74314.465900665571</c:v>
                </c:pt>
                <c:pt idx="21">
                  <c:v>71083.032949612607</c:v>
                </c:pt>
                <c:pt idx="22">
                  <c:v>67992.617307478751</c:v>
                </c:pt>
                <c:pt idx="23">
                  <c:v>65036.985278942149</c:v>
                </c:pt>
                <c:pt idx="24">
                  <c:v>62210.193909717513</c:v>
                </c:pt>
                <c:pt idx="25">
                  <c:v>59506.574067444082</c:v>
                </c:pt>
                <c:pt idx="26">
                  <c:v>56920.715322298573</c:v>
                </c:pt>
                <c:pt idx="27">
                  <c:v>54447.452250616996</c:v>
                </c:pt>
                <c:pt idx="28">
                  <c:v>52081.851893779218</c:v>
                </c:pt>
                <c:pt idx="29">
                  <c:v>49819.202177580526</c:v>
                </c:pt>
                <c:pt idx="30">
                  <c:v>47655.001147195486</c:v>
                </c:pt>
                <c:pt idx="31">
                  <c:v>45584.946907597099</c:v>
                </c:pt>
              </c:numCache>
            </c:numRef>
          </c:val>
          <c:smooth val="0"/>
          <c:extLst>
            <c:ext xmlns:c16="http://schemas.microsoft.com/office/drawing/2014/chart" uri="{C3380CC4-5D6E-409C-BE32-E72D297353CC}">
              <c16:uniqueId val="{00000043-CCD6-4B63-BC79-68DF7B16DED1}"/>
            </c:ext>
          </c:extLst>
        </c:ser>
        <c:ser>
          <c:idx val="70"/>
          <c:order val="70"/>
          <c:tx>
            <c:strRef>
              <c:f>'Interest Revenue Amounts'!$BU$77:$BU$79</c:f>
              <c:strCache>
                <c:ptCount val="1"/>
                <c:pt idx="0">
                  <c:v>202504 - NRP-S</c:v>
                </c:pt>
              </c:strCache>
            </c:strRef>
          </c:tx>
          <c:spPr>
            <a:ln w="28575" cap="rnd">
              <a:solidFill>
                <a:schemeClr val="accent5">
                  <a:lumMod val="80000"/>
                  <a:lumOff val="2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Amounts'!$BU$80:$BU$176</c:f>
              <c:numCache>
                <c:formatCode>General</c:formatCode>
                <c:ptCount val="96"/>
                <c:pt idx="5">
                  <c:v>48634.202027889056</c:v>
                </c:pt>
                <c:pt idx="6">
                  <c:v>46400.572214376036</c:v>
                </c:pt>
                <c:pt idx="7">
                  <c:v>44565.257195823571</c:v>
                </c:pt>
                <c:pt idx="8">
                  <c:v>42599.1029294162</c:v>
                </c:pt>
                <c:pt idx="9">
                  <c:v>40467.456903995684</c:v>
                </c:pt>
                <c:pt idx="10">
                  <c:v>38489.297937570642</c:v>
                </c:pt>
                <c:pt idx="11">
                  <c:v>36540.155777413049</c:v>
                </c:pt>
                <c:pt idx="12">
                  <c:v>34770.57327643699</c:v>
                </c:pt>
                <c:pt idx="13">
                  <c:v>33150.578891929305</c:v>
                </c:pt>
                <c:pt idx="14">
                  <c:v>31506.714074218286</c:v>
                </c:pt>
                <c:pt idx="15">
                  <c:v>30124.875557459436</c:v>
                </c:pt>
                <c:pt idx="16">
                  <c:v>28602.029542591117</c:v>
                </c:pt>
                <c:pt idx="17">
                  <c:v>27137.122054282761</c:v>
                </c:pt>
                <c:pt idx="18">
                  <c:v>25746.95573321301</c:v>
                </c:pt>
                <c:pt idx="19">
                  <c:v>24427.805948579862</c:v>
                </c:pt>
                <c:pt idx="20">
                  <c:v>23176.106112618359</c:v>
                </c:pt>
                <c:pt idx="21">
                  <c:v>21988.450257650638</c:v>
                </c:pt>
                <c:pt idx="22">
                  <c:v>20861.591765496636</c:v>
                </c:pt>
                <c:pt idx="23">
                  <c:v>19792.439834152759</c:v>
                </c:pt>
                <c:pt idx="24">
                  <c:v>18778.054631706451</c:v>
                </c:pt>
                <c:pt idx="25">
                  <c:v>17815.641719569601</c:v>
                </c:pt>
                <c:pt idx="26">
                  <c:v>16902.546107847738</c:v>
                </c:pt>
                <c:pt idx="27">
                  <c:v>16036.246171705447</c:v>
                </c:pt>
                <c:pt idx="28">
                  <c:v>15214.347573967449</c:v>
                </c:pt>
                <c:pt idx="29">
                  <c:v>14434.577286012396</c:v>
                </c:pt>
                <c:pt idx="30">
                  <c:v>13694.777764649647</c:v>
                </c:pt>
                <c:pt idx="31">
                  <c:v>12992.901320166071</c:v>
                </c:pt>
              </c:numCache>
            </c:numRef>
          </c:val>
          <c:smooth val="0"/>
          <c:extLst>
            <c:ext xmlns:c16="http://schemas.microsoft.com/office/drawing/2014/chart" uri="{C3380CC4-5D6E-409C-BE32-E72D297353CC}">
              <c16:uniqueId val="{00000044-CCD6-4B63-BC79-68DF7B16DED1}"/>
            </c:ext>
          </c:extLst>
        </c:ser>
        <c:ser>
          <c:idx val="71"/>
          <c:order val="71"/>
          <c:tx>
            <c:strRef>
              <c:f>'Interest Revenue Amounts'!$BV$77:$BV$79</c:f>
              <c:strCache>
                <c:ptCount val="1"/>
                <c:pt idx="0">
                  <c:v>202504 - PRIME</c:v>
                </c:pt>
              </c:strCache>
            </c:strRef>
          </c:tx>
          <c:spPr>
            <a:ln w="28575" cap="rnd">
              <a:solidFill>
                <a:schemeClr val="accent6">
                  <a:lumMod val="80000"/>
                  <a:lumOff val="2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Amounts'!$BV$80:$BV$176</c:f>
              <c:numCache>
                <c:formatCode>General</c:formatCode>
                <c:ptCount val="96"/>
                <c:pt idx="5">
                  <c:v>51.911257007441556</c:v>
                </c:pt>
                <c:pt idx="6">
                  <c:v>50.909919020548898</c:v>
                </c:pt>
                <c:pt idx="7">
                  <c:v>50.415241155525003</c:v>
                </c:pt>
                <c:pt idx="8">
                  <c:v>50.122282625311435</c:v>
                </c:pt>
                <c:pt idx="9">
                  <c:v>49.929688576755524</c:v>
                </c:pt>
                <c:pt idx="10">
                  <c:v>49.794156153824126</c:v>
                </c:pt>
                <c:pt idx="11">
                  <c:v>49.694103847000939</c:v>
                </c:pt>
                <c:pt idx="12">
                  <c:v>49.617581591424063</c:v>
                </c:pt>
                <c:pt idx="13">
                  <c:v>49.557443474305096</c:v>
                </c:pt>
                <c:pt idx="14">
                  <c:v>49.509157599306356</c:v>
                </c:pt>
                <c:pt idx="15">
                  <c:v>49.469713112374954</c:v>
                </c:pt>
                <c:pt idx="16">
                  <c:v>49.43703282361799</c:v>
                </c:pt>
                <c:pt idx="17">
                  <c:v>49.409638225953181</c:v>
                </c:pt>
                <c:pt idx="18">
                  <c:v>49.38644890810486</c:v>
                </c:pt>
                <c:pt idx="19">
                  <c:v>49.36665744077326</c:v>
                </c:pt>
                <c:pt idx="20">
                  <c:v>49.349648585380059</c:v>
                </c:pt>
                <c:pt idx="21">
                  <c:v>49.334945543633317</c:v>
                </c:pt>
                <c:pt idx="22">
                  <c:v>49.322173256780445</c:v>
                </c:pt>
                <c:pt idx="23">
                  <c:v>49.31103276838855</c:v>
                </c:pt>
                <c:pt idx="24">
                  <c:v>49.30128295024096</c:v>
                </c:pt>
                <c:pt idx="25">
                  <c:v>49.292727239936823</c:v>
                </c:pt>
                <c:pt idx="26">
                  <c:v>49.285203858888273</c:v>
                </c:pt>
                <c:pt idx="27">
                  <c:v>49.278578491332695</c:v>
                </c:pt>
                <c:pt idx="28">
                  <c:v>49.272738732196181</c:v>
                </c:pt>
                <c:pt idx="29">
                  <c:v>49.267589825322979</c:v>
                </c:pt>
                <c:pt idx="30">
                  <c:v>49.263051355857236</c:v>
                </c:pt>
                <c:pt idx="31">
                  <c:v>49.259054656980247</c:v>
                </c:pt>
              </c:numCache>
            </c:numRef>
          </c:val>
          <c:smooth val="0"/>
          <c:extLst>
            <c:ext xmlns:c16="http://schemas.microsoft.com/office/drawing/2014/chart" uri="{C3380CC4-5D6E-409C-BE32-E72D297353CC}">
              <c16:uniqueId val="{00000045-CCD6-4B63-BC79-68DF7B16DED1}"/>
            </c:ext>
          </c:extLst>
        </c:ser>
        <c:ser>
          <c:idx val="72"/>
          <c:order val="72"/>
          <c:tx>
            <c:strRef>
              <c:f>'Interest Revenue Amounts'!$BW$77:$BW$79</c:f>
              <c:strCache>
                <c:ptCount val="1"/>
                <c:pt idx="0">
                  <c:v>202505 - NON PRIME</c:v>
                </c:pt>
              </c:strCache>
            </c:strRef>
          </c:tx>
          <c:spPr>
            <a:ln w="28575" cap="rnd">
              <a:solidFill>
                <a:schemeClr val="accent1">
                  <a:lumMod val="8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Amounts'!$BW$80:$BW$176</c:f>
              <c:numCache>
                <c:formatCode>General</c:formatCode>
                <c:ptCount val="96"/>
                <c:pt idx="4">
                  <c:v>367600.28746274923</c:v>
                </c:pt>
                <c:pt idx="5">
                  <c:v>346987.99406678061</c:v>
                </c:pt>
                <c:pt idx="6">
                  <c:v>325324.09577845404</c:v>
                </c:pt>
                <c:pt idx="7">
                  <c:v>306991.81205055135</c:v>
                </c:pt>
                <c:pt idx="8">
                  <c:v>288793.52764754288</c:v>
                </c:pt>
                <c:pt idx="9">
                  <c:v>269821.11061127868</c:v>
                </c:pt>
                <c:pt idx="10">
                  <c:v>249804.0557019636</c:v>
                </c:pt>
                <c:pt idx="11">
                  <c:v>232507.33101985604</c:v>
                </c:pt>
                <c:pt idx="12">
                  <c:v>215646.7288998306</c:v>
                </c:pt>
                <c:pt idx="13">
                  <c:v>202386.74646026851</c:v>
                </c:pt>
                <c:pt idx="14">
                  <c:v>188339.26929224408</c:v>
                </c:pt>
                <c:pt idx="15">
                  <c:v>175959.54637971285</c:v>
                </c:pt>
                <c:pt idx="16">
                  <c:v>165172.90483614692</c:v>
                </c:pt>
                <c:pt idx="17">
                  <c:v>153245.64701304739</c:v>
                </c:pt>
                <c:pt idx="18">
                  <c:v>142179.66531341255</c:v>
                </c:pt>
                <c:pt idx="19">
                  <c:v>131912.76635030875</c:v>
                </c:pt>
                <c:pt idx="20">
                  <c:v>122387.24776734739</c:v>
                </c:pt>
                <c:pt idx="21">
                  <c:v>113549.57393804227</c:v>
                </c:pt>
                <c:pt idx="22">
                  <c:v>105350.07508315654</c:v>
                </c:pt>
                <c:pt idx="23">
                  <c:v>97742.668115008841</c:v>
                </c:pt>
                <c:pt idx="24">
                  <c:v>90684.597639818894</c:v>
                </c:pt>
                <c:pt idx="25">
                  <c:v>84136.195662465878</c:v>
                </c:pt>
                <c:pt idx="26">
                  <c:v>78060.658643143746</c:v>
                </c:pt>
                <c:pt idx="27">
                  <c:v>72423.840652921004</c:v>
                </c:pt>
                <c:pt idx="28">
                  <c:v>67194.061465690596</c:v>
                </c:pt>
                <c:pt idx="29">
                  <c:v>62341.928507942299</c:v>
                </c:pt>
                <c:pt idx="30">
                  <c:v>57840.171665673923</c:v>
                </c:pt>
              </c:numCache>
            </c:numRef>
          </c:val>
          <c:smooth val="0"/>
          <c:extLst>
            <c:ext xmlns:c16="http://schemas.microsoft.com/office/drawing/2014/chart" uri="{C3380CC4-5D6E-409C-BE32-E72D297353CC}">
              <c16:uniqueId val="{00000046-CCD6-4B63-BC79-68DF7B16DED1}"/>
            </c:ext>
          </c:extLst>
        </c:ser>
        <c:ser>
          <c:idx val="73"/>
          <c:order val="73"/>
          <c:tx>
            <c:strRef>
              <c:f>'Interest Revenue Amounts'!$BX$77:$BX$79</c:f>
              <c:strCache>
                <c:ptCount val="1"/>
                <c:pt idx="0">
                  <c:v>202505 - NRP-L</c:v>
                </c:pt>
              </c:strCache>
            </c:strRef>
          </c:tx>
          <c:spPr>
            <a:ln w="28575" cap="rnd">
              <a:solidFill>
                <a:schemeClr val="accent2">
                  <a:lumMod val="8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Amounts'!$BX$80:$BX$176</c:f>
              <c:numCache>
                <c:formatCode>General</c:formatCode>
                <c:ptCount val="96"/>
                <c:pt idx="4">
                  <c:v>277.05507686811171</c:v>
                </c:pt>
                <c:pt idx="5">
                  <c:v>274.09329933935754</c:v>
                </c:pt>
                <c:pt idx="6">
                  <c:v>271.19245977743435</c:v>
                </c:pt>
                <c:pt idx="7">
                  <c:v>268.65193847232871</c:v>
                </c:pt>
                <c:pt idx="8">
                  <c:v>249.70593653524438</c:v>
                </c:pt>
                <c:pt idx="9">
                  <c:v>246.89969467564848</c:v>
                </c:pt>
                <c:pt idx="10">
                  <c:v>243.67608636195837</c:v>
                </c:pt>
                <c:pt idx="11">
                  <c:v>230.76039626098336</c:v>
                </c:pt>
                <c:pt idx="12">
                  <c:v>219.69545219569341</c:v>
                </c:pt>
                <c:pt idx="13">
                  <c:v>216.71677723529686</c:v>
                </c:pt>
                <c:pt idx="14">
                  <c:v>214.01213729019182</c:v>
                </c:pt>
                <c:pt idx="15">
                  <c:v>202.15688248028189</c:v>
                </c:pt>
                <c:pt idx="16">
                  <c:v>199.26949190185508</c:v>
                </c:pt>
                <c:pt idx="17">
                  <c:v>186.6339604218762</c:v>
                </c:pt>
                <c:pt idx="18">
                  <c:v>174.79963867178503</c:v>
                </c:pt>
                <c:pt idx="19">
                  <c:v>163.71572253366344</c:v>
                </c:pt>
                <c:pt idx="20">
                  <c:v>153.33462934123216</c:v>
                </c:pt>
                <c:pt idx="21">
                  <c:v>143.61179360997895</c:v>
                </c:pt>
                <c:pt idx="22">
                  <c:v>134.50547571988844</c:v>
                </c:pt>
                <c:pt idx="23">
                  <c:v>125.97658272945893</c:v>
                </c:pt>
                <c:pt idx="24">
                  <c:v>117.98850055177049</c:v>
                </c:pt>
                <c:pt idx="25">
                  <c:v>110.50693677214447</c:v>
                </c:pt>
                <c:pt idx="26">
                  <c:v>103.49977343261942</c:v>
                </c:pt>
                <c:pt idx="27">
                  <c:v>96.936929151254731</c:v>
                </c:pt>
                <c:pt idx="28">
                  <c:v>90.790229984347505</c:v>
                </c:pt>
                <c:pt idx="29">
                  <c:v>85.033288477181131</c:v>
                </c:pt>
                <c:pt idx="30">
                  <c:v>79.641390384076473</c:v>
                </c:pt>
              </c:numCache>
            </c:numRef>
          </c:val>
          <c:smooth val="0"/>
          <c:extLst>
            <c:ext xmlns:c16="http://schemas.microsoft.com/office/drawing/2014/chart" uri="{C3380CC4-5D6E-409C-BE32-E72D297353CC}">
              <c16:uniqueId val="{00000047-CCD6-4B63-BC79-68DF7B16DED1}"/>
            </c:ext>
          </c:extLst>
        </c:ser>
        <c:ser>
          <c:idx val="74"/>
          <c:order val="74"/>
          <c:tx>
            <c:strRef>
              <c:f>'Interest Revenue Amounts'!$BY$77:$BY$79</c:f>
              <c:strCache>
                <c:ptCount val="1"/>
                <c:pt idx="0">
                  <c:v>202505 - NRP-M</c:v>
                </c:pt>
              </c:strCache>
            </c:strRef>
          </c:tx>
          <c:spPr>
            <a:ln w="28575" cap="rnd">
              <a:solidFill>
                <a:schemeClr val="accent3">
                  <a:lumMod val="8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Amounts'!$BY$80:$BY$176</c:f>
              <c:numCache>
                <c:formatCode>General</c:formatCode>
                <c:ptCount val="96"/>
                <c:pt idx="4">
                  <c:v>117700.28391366533</c:v>
                </c:pt>
                <c:pt idx="5">
                  <c:v>115195.43922135222</c:v>
                </c:pt>
                <c:pt idx="6">
                  <c:v>111253.39485017509</c:v>
                </c:pt>
                <c:pt idx="7">
                  <c:v>107379.50697474118</c:v>
                </c:pt>
                <c:pt idx="8">
                  <c:v>104488.5258794768</c:v>
                </c:pt>
                <c:pt idx="9">
                  <c:v>101277.0460579768</c:v>
                </c:pt>
                <c:pt idx="10">
                  <c:v>97724.326659562808</c:v>
                </c:pt>
                <c:pt idx="11">
                  <c:v>94850.880800504354</c:v>
                </c:pt>
                <c:pt idx="12">
                  <c:v>92076.863513239994</c:v>
                </c:pt>
                <c:pt idx="13">
                  <c:v>88923.780008766204</c:v>
                </c:pt>
                <c:pt idx="14">
                  <c:v>86294.575927611411</c:v>
                </c:pt>
                <c:pt idx="15">
                  <c:v>83546.595041534558</c:v>
                </c:pt>
                <c:pt idx="16">
                  <c:v>80470.834563941127</c:v>
                </c:pt>
                <c:pt idx="17">
                  <c:v>76990.355680105742</c:v>
                </c:pt>
                <c:pt idx="18">
                  <c:v>73660.412494408272</c:v>
                </c:pt>
                <c:pt idx="19">
                  <c:v>70474.494122234828</c:v>
                </c:pt>
                <c:pt idx="20">
                  <c:v>67426.371284058987</c:v>
                </c:pt>
                <c:pt idx="21">
                  <c:v>64510.084125618487</c:v>
                </c:pt>
                <c:pt idx="22">
                  <c:v>61719.930564886454</c:v>
                </c:pt>
                <c:pt idx="23">
                  <c:v>59050.455143052932</c:v>
                </c:pt>
                <c:pt idx="24">
                  <c:v>56496.438357717409</c:v>
                </c:pt>
                <c:pt idx="25">
                  <c:v>54052.886457436085</c:v>
                </c:pt>
                <c:pt idx="26">
                  <c:v>51715.021677669552</c:v>
                </c:pt>
                <c:pt idx="27">
                  <c:v>49478.27289903973</c:v>
                </c:pt>
                <c:pt idx="28">
                  <c:v>47338.26670963061</c:v>
                </c:pt>
                <c:pt idx="29">
                  <c:v>45290.818853857221</c:v>
                </c:pt>
                <c:pt idx="30">
                  <c:v>43331.926051183364</c:v>
                </c:pt>
              </c:numCache>
            </c:numRef>
          </c:val>
          <c:smooth val="0"/>
          <c:extLst>
            <c:ext xmlns:c16="http://schemas.microsoft.com/office/drawing/2014/chart" uri="{C3380CC4-5D6E-409C-BE32-E72D297353CC}">
              <c16:uniqueId val="{00000048-CCD6-4B63-BC79-68DF7B16DED1}"/>
            </c:ext>
          </c:extLst>
        </c:ser>
        <c:ser>
          <c:idx val="75"/>
          <c:order val="75"/>
          <c:tx>
            <c:strRef>
              <c:f>'Interest Revenue Amounts'!$BZ$77:$BZ$79</c:f>
              <c:strCache>
                <c:ptCount val="1"/>
                <c:pt idx="0">
                  <c:v>202505 - NRP-S</c:v>
                </c:pt>
              </c:strCache>
            </c:strRef>
          </c:tx>
          <c:spPr>
            <a:ln w="28575" cap="rnd">
              <a:solidFill>
                <a:schemeClr val="accent4">
                  <a:lumMod val="8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Amounts'!$BZ$80:$BZ$176</c:f>
              <c:numCache>
                <c:formatCode>General</c:formatCode>
                <c:ptCount val="96"/>
                <c:pt idx="4">
                  <c:v>49527.605677225773</c:v>
                </c:pt>
                <c:pt idx="5">
                  <c:v>47027.20047783968</c:v>
                </c:pt>
                <c:pt idx="6">
                  <c:v>44640.696987410418</c:v>
                </c:pt>
                <c:pt idx="7">
                  <c:v>42775.893641897455</c:v>
                </c:pt>
                <c:pt idx="8">
                  <c:v>40836.993142229978</c:v>
                </c:pt>
                <c:pt idx="9">
                  <c:v>38763.768637179375</c:v>
                </c:pt>
                <c:pt idx="10">
                  <c:v>36850.407977209201</c:v>
                </c:pt>
                <c:pt idx="11">
                  <c:v>34972.233762632408</c:v>
                </c:pt>
                <c:pt idx="12">
                  <c:v>33270.385431317016</c:v>
                </c:pt>
                <c:pt idx="13">
                  <c:v>31714.498781142029</c:v>
                </c:pt>
                <c:pt idx="14">
                  <c:v>30137.683278330016</c:v>
                </c:pt>
                <c:pt idx="15">
                  <c:v>28812.749213406405</c:v>
                </c:pt>
                <c:pt idx="16">
                  <c:v>27353.873973024398</c:v>
                </c:pt>
                <c:pt idx="17">
                  <c:v>25951.057333792483</c:v>
                </c:pt>
                <c:pt idx="18">
                  <c:v>24620.182772134172</c:v>
                </c:pt>
                <c:pt idx="19">
                  <c:v>23357.560809053528</c:v>
                </c:pt>
                <c:pt idx="20">
                  <c:v>22159.691176871824</c:v>
                </c:pt>
                <c:pt idx="21">
                  <c:v>21023.253115710446</c:v>
                </c:pt>
                <c:pt idx="22">
                  <c:v>19945.096167609176</c:v>
                </c:pt>
                <c:pt idx="23">
                  <c:v>18922.231442759043</c:v>
                </c:pt>
                <c:pt idx="24">
                  <c:v>17951.823333637938</c:v>
                </c:pt>
                <c:pt idx="25">
                  <c:v>17031.18165407862</c:v>
                </c:pt>
                <c:pt idx="26">
                  <c:v>16157.75418147697</c:v>
                </c:pt>
                <c:pt idx="27">
                  <c:v>15329.119581465733</c:v>
                </c:pt>
                <c:pt idx="28">
                  <c:v>14542.980695439483</c:v>
                </c:pt>
                <c:pt idx="29">
                  <c:v>13797.158172322283</c:v>
                </c:pt>
                <c:pt idx="30">
                  <c:v>13089.584426923901</c:v>
                </c:pt>
              </c:numCache>
            </c:numRef>
          </c:val>
          <c:smooth val="0"/>
          <c:extLst>
            <c:ext xmlns:c16="http://schemas.microsoft.com/office/drawing/2014/chart" uri="{C3380CC4-5D6E-409C-BE32-E72D297353CC}">
              <c16:uniqueId val="{00000049-CCD6-4B63-BC79-68DF7B16DED1}"/>
            </c:ext>
          </c:extLst>
        </c:ser>
        <c:ser>
          <c:idx val="76"/>
          <c:order val="76"/>
          <c:tx>
            <c:strRef>
              <c:f>'Interest Revenue Amounts'!$CA$77:$CA$79</c:f>
              <c:strCache>
                <c:ptCount val="1"/>
                <c:pt idx="0">
                  <c:v>202506 - NON PRIME</c:v>
                </c:pt>
              </c:strCache>
            </c:strRef>
          </c:tx>
          <c:spPr>
            <a:ln w="28575" cap="rnd">
              <a:solidFill>
                <a:schemeClr val="accent5">
                  <a:lumMod val="8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Amounts'!$CA$80:$CA$176</c:f>
              <c:numCache>
                <c:formatCode>General</c:formatCode>
                <c:ptCount val="96"/>
                <c:pt idx="3">
                  <c:v>420792.49608484219</c:v>
                </c:pt>
                <c:pt idx="4">
                  <c:v>399145.06590419705</c:v>
                </c:pt>
                <c:pt idx="5">
                  <c:v>376723.6318093958</c:v>
                </c:pt>
                <c:pt idx="6">
                  <c:v>353165.13684754883</c:v>
                </c:pt>
                <c:pt idx="7">
                  <c:v>333228.29086666479</c:v>
                </c:pt>
                <c:pt idx="8">
                  <c:v>313441.04298324598</c:v>
                </c:pt>
                <c:pt idx="9">
                  <c:v>292817.71538981638</c:v>
                </c:pt>
                <c:pt idx="10">
                  <c:v>271065.02857771242</c:v>
                </c:pt>
                <c:pt idx="11">
                  <c:v>252268.77121362122</c:v>
                </c:pt>
                <c:pt idx="12">
                  <c:v>233949.64171947096</c:v>
                </c:pt>
                <c:pt idx="13">
                  <c:v>219540.57800527976</c:v>
                </c:pt>
                <c:pt idx="14">
                  <c:v>204280.27902034787</c:v>
                </c:pt>
                <c:pt idx="15">
                  <c:v>190832.09030517144</c:v>
                </c:pt>
                <c:pt idx="16">
                  <c:v>179114.4461763367</c:v>
                </c:pt>
                <c:pt idx="17">
                  <c:v>166162.35521220297</c:v>
                </c:pt>
                <c:pt idx="18">
                  <c:v>154146.85347313952</c:v>
                </c:pt>
                <c:pt idx="19">
                  <c:v>143000.21449096865</c:v>
                </c:pt>
                <c:pt idx="20">
                  <c:v>132659.60922145154</c:v>
                </c:pt>
                <c:pt idx="21">
                  <c:v>123066.75190266717</c:v>
                </c:pt>
                <c:pt idx="22">
                  <c:v>114167.57152201505</c:v>
                </c:pt>
                <c:pt idx="23">
                  <c:v>105911.9070400357</c:v>
                </c:pt>
                <c:pt idx="24">
                  <c:v>98253.224653150421</c:v>
                </c:pt>
                <c:pt idx="25">
                  <c:v>91148.355501645899</c:v>
                </c:pt>
                <c:pt idx="26">
                  <c:v>84557.252344470806</c:v>
                </c:pt>
                <c:pt idx="27">
                  <c:v>78442.763829320043</c:v>
                </c:pt>
                <c:pt idx="28">
                  <c:v>72770.425085659066</c:v>
                </c:pt>
                <c:pt idx="29">
                  <c:v>67508.263460347021</c:v>
                </c:pt>
              </c:numCache>
            </c:numRef>
          </c:val>
          <c:smooth val="0"/>
          <c:extLst>
            <c:ext xmlns:c16="http://schemas.microsoft.com/office/drawing/2014/chart" uri="{C3380CC4-5D6E-409C-BE32-E72D297353CC}">
              <c16:uniqueId val="{0000004A-CCD6-4B63-BC79-68DF7B16DED1}"/>
            </c:ext>
          </c:extLst>
        </c:ser>
        <c:ser>
          <c:idx val="77"/>
          <c:order val="77"/>
          <c:tx>
            <c:strRef>
              <c:f>'Interest Revenue Amounts'!$CB$77:$CB$79</c:f>
              <c:strCache>
                <c:ptCount val="1"/>
                <c:pt idx="0">
                  <c:v>202506 - NRP-L</c:v>
                </c:pt>
              </c:strCache>
            </c:strRef>
          </c:tx>
          <c:spPr>
            <a:ln w="28575" cap="rnd">
              <a:solidFill>
                <a:schemeClr val="accent6">
                  <a:lumMod val="8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Amounts'!$CB$80:$CB$176</c:f>
              <c:numCache>
                <c:formatCode>General</c:formatCode>
                <c:ptCount val="96"/>
                <c:pt idx="3">
                  <c:v>491.49782884393659</c:v>
                </c:pt>
                <c:pt idx="4">
                  <c:v>484.92284165983125</c:v>
                </c:pt>
                <c:pt idx="5">
                  <c:v>479.41958469700756</c:v>
                </c:pt>
                <c:pt idx="6">
                  <c:v>474.02998955640606</c:v>
                </c:pt>
                <c:pt idx="7">
                  <c:v>469.27713765765202</c:v>
                </c:pt>
                <c:pt idx="8">
                  <c:v>435.8735223779168</c:v>
                </c:pt>
                <c:pt idx="9">
                  <c:v>430.68806525320718</c:v>
                </c:pt>
                <c:pt idx="10">
                  <c:v>424.78123749762517</c:v>
                </c:pt>
                <c:pt idx="11">
                  <c:v>401.98661225833979</c:v>
                </c:pt>
                <c:pt idx="12">
                  <c:v>382.44666950533019</c:v>
                </c:pt>
                <c:pt idx="13">
                  <c:v>377.00953407851131</c:v>
                </c:pt>
                <c:pt idx="14">
                  <c:v>372.05616333766551</c:v>
                </c:pt>
                <c:pt idx="15">
                  <c:v>351.20101641204582</c:v>
                </c:pt>
                <c:pt idx="16">
                  <c:v>345.95356927091092</c:v>
                </c:pt>
                <c:pt idx="17">
                  <c:v>323.78909305415073</c:v>
                </c:pt>
                <c:pt idx="18">
                  <c:v>303.04464556262866</c:v>
                </c:pt>
                <c:pt idx="19">
                  <c:v>283.62924871227989</c:v>
                </c:pt>
                <c:pt idx="20">
                  <c:v>265.45775318266448</c:v>
                </c:pt>
                <c:pt idx="21">
                  <c:v>248.45046498103795</c:v>
                </c:pt>
                <c:pt idx="22">
                  <c:v>232.53279593163168</c:v>
                </c:pt>
                <c:pt idx="23">
                  <c:v>217.63493655730801</c:v>
                </c:pt>
                <c:pt idx="24">
                  <c:v>203.69154991896082</c:v>
                </c:pt>
                <c:pt idx="25">
                  <c:v>190.64148506994513</c:v>
                </c:pt>
                <c:pt idx="26">
                  <c:v>178.4275088688448</c:v>
                </c:pt>
                <c:pt idx="27">
                  <c:v>166.99605497439936</c:v>
                </c:pt>
                <c:pt idx="28">
                  <c:v>156.29698892176859</c:v>
                </c:pt>
                <c:pt idx="29">
                  <c:v>146.28338824983865</c:v>
                </c:pt>
              </c:numCache>
            </c:numRef>
          </c:val>
          <c:smooth val="0"/>
          <c:extLst>
            <c:ext xmlns:c16="http://schemas.microsoft.com/office/drawing/2014/chart" uri="{C3380CC4-5D6E-409C-BE32-E72D297353CC}">
              <c16:uniqueId val="{0000004B-CCD6-4B63-BC79-68DF7B16DED1}"/>
            </c:ext>
          </c:extLst>
        </c:ser>
        <c:ser>
          <c:idx val="78"/>
          <c:order val="78"/>
          <c:tx>
            <c:strRef>
              <c:f>'Interest Revenue Amounts'!$CC$77:$CC$79</c:f>
              <c:strCache>
                <c:ptCount val="1"/>
                <c:pt idx="0">
                  <c:v>202506 - NRP-M</c:v>
                </c:pt>
              </c:strCache>
            </c:strRef>
          </c:tx>
          <c:spPr>
            <a:ln w="28575" cap="rnd">
              <a:solidFill>
                <a:schemeClr val="accent1">
                  <a:lumMod val="60000"/>
                  <a:lumOff val="4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Amounts'!$CC$80:$CC$176</c:f>
              <c:numCache>
                <c:formatCode>General</c:formatCode>
                <c:ptCount val="96"/>
                <c:pt idx="3">
                  <c:v>116927.79953267997</c:v>
                </c:pt>
                <c:pt idx="4">
                  <c:v>113757.72905644386</c:v>
                </c:pt>
                <c:pt idx="5">
                  <c:v>111337.99140411759</c:v>
                </c:pt>
                <c:pt idx="6">
                  <c:v>107529.12854517292</c:v>
                </c:pt>
                <c:pt idx="7">
                  <c:v>103786.05858466343</c:v>
                </c:pt>
                <c:pt idx="8">
                  <c:v>100992.92186030174</c:v>
                </c:pt>
                <c:pt idx="9">
                  <c:v>97889.948589474589</c:v>
                </c:pt>
                <c:pt idx="10">
                  <c:v>94457.081417130947</c:v>
                </c:pt>
                <c:pt idx="11">
                  <c:v>91680.70347968828</c:v>
                </c:pt>
                <c:pt idx="12">
                  <c:v>89000.371298804574</c:v>
                </c:pt>
                <c:pt idx="13">
                  <c:v>85953.580772642745</c:v>
                </c:pt>
                <c:pt idx="14">
                  <c:v>83413.105630544203</c:v>
                </c:pt>
                <c:pt idx="15">
                  <c:v>80757.765194871579</c:v>
                </c:pt>
                <c:pt idx="16">
                  <c:v>77785.529513966772</c:v>
                </c:pt>
                <c:pt idx="17">
                  <c:v>74422.016753287156</c:v>
                </c:pt>
                <c:pt idx="18">
                  <c:v>71203.945158360904</c:v>
                </c:pt>
                <c:pt idx="19">
                  <c:v>68125.025728907422</c:v>
                </c:pt>
                <c:pt idx="20">
                  <c:v>65179.24140639195</c:v>
                </c:pt>
                <c:pt idx="21">
                  <c:v>62360.835315032076</c:v>
                </c:pt>
                <c:pt idx="22">
                  <c:v>59664.299511273239</c:v>
                </c:pt>
                <c:pt idx="23">
                  <c:v>57084.364219746487</c:v>
                </c:pt>
                <c:pt idx="24">
                  <c:v>54615.987534672633</c:v>
                </c:pt>
                <c:pt idx="25">
                  <c:v>52254.345566586439</c:v>
                </c:pt>
                <c:pt idx="26">
                  <c:v>49994.82301512501</c:v>
                </c:pt>
                <c:pt idx="27">
                  <c:v>47833.004149456712</c:v>
                </c:pt>
                <c:pt idx="28">
                  <c:v>45764.664178724088</c:v>
                </c:pt>
                <c:pt idx="29">
                  <c:v>43785.760995636323</c:v>
                </c:pt>
              </c:numCache>
            </c:numRef>
          </c:val>
          <c:smooth val="0"/>
          <c:extLst>
            <c:ext xmlns:c16="http://schemas.microsoft.com/office/drawing/2014/chart" uri="{C3380CC4-5D6E-409C-BE32-E72D297353CC}">
              <c16:uniqueId val="{0000004C-CCD6-4B63-BC79-68DF7B16DED1}"/>
            </c:ext>
          </c:extLst>
        </c:ser>
        <c:ser>
          <c:idx val="79"/>
          <c:order val="79"/>
          <c:tx>
            <c:strRef>
              <c:f>'Interest Revenue Amounts'!$CD$77:$CD$79</c:f>
              <c:strCache>
                <c:ptCount val="1"/>
                <c:pt idx="0">
                  <c:v>202506 - NRP-S</c:v>
                </c:pt>
              </c:strCache>
            </c:strRef>
          </c:tx>
          <c:spPr>
            <a:ln w="28575" cap="rnd">
              <a:solidFill>
                <a:schemeClr val="accent2">
                  <a:lumMod val="60000"/>
                  <a:lumOff val="4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Amounts'!$CD$80:$CD$176</c:f>
              <c:numCache>
                <c:formatCode>General</c:formatCode>
                <c:ptCount val="96"/>
                <c:pt idx="3">
                  <c:v>59137.617148397541</c:v>
                </c:pt>
                <c:pt idx="4">
                  <c:v>56313.228090493183</c:v>
                </c:pt>
                <c:pt idx="5">
                  <c:v>53467.006132258488</c:v>
                </c:pt>
                <c:pt idx="6">
                  <c:v>50750.619790793338</c:v>
                </c:pt>
                <c:pt idx="7">
                  <c:v>48627.659262593203</c:v>
                </c:pt>
                <c:pt idx="8">
                  <c:v>46420.71480140838</c:v>
                </c:pt>
                <c:pt idx="9">
                  <c:v>44061.340091813872</c:v>
                </c:pt>
                <c:pt idx="10">
                  <c:v>41883.955635970262</c:v>
                </c:pt>
                <c:pt idx="11">
                  <c:v>39746.821111715821</c:v>
                </c:pt>
                <c:pt idx="12">
                  <c:v>37810.338072724509</c:v>
                </c:pt>
                <c:pt idx="13">
                  <c:v>36039.962780426831</c:v>
                </c:pt>
                <c:pt idx="14">
                  <c:v>34246.013045003609</c:v>
                </c:pt>
                <c:pt idx="15">
                  <c:v>32738.492868113564</c:v>
                </c:pt>
                <c:pt idx="16">
                  <c:v>31078.95956333484</c:v>
                </c:pt>
                <c:pt idx="17">
                  <c:v>29483.315178969544</c:v>
                </c:pt>
                <c:pt idx="18">
                  <c:v>27969.593775203644</c:v>
                </c:pt>
                <c:pt idx="19">
                  <c:v>26533.589292832443</c:v>
                </c:pt>
                <c:pt idx="20">
                  <c:v>25171.31161857878</c:v>
                </c:pt>
                <c:pt idx="21">
                  <c:v>23878.975498077572</c:v>
                </c:pt>
                <c:pt idx="22">
                  <c:v>22652.990018085664</c:v>
                </c:pt>
                <c:pt idx="23">
                  <c:v>21489.948628692287</c:v>
                </c:pt>
                <c:pt idx="24">
                  <c:v>20386.619677805356</c:v>
                </c:pt>
                <c:pt idx="25">
                  <c:v>19339.937431612729</c:v>
                </c:pt>
                <c:pt idx="26">
                  <c:v>18346.993556067569</c:v>
                </c:pt>
                <c:pt idx="27">
                  <c:v>17405.02903572813</c:v>
                </c:pt>
                <c:pt idx="28">
                  <c:v>16511.426507497465</c:v>
                </c:pt>
                <c:pt idx="29">
                  <c:v>15663.702987961418</c:v>
                </c:pt>
              </c:numCache>
            </c:numRef>
          </c:val>
          <c:smooth val="0"/>
          <c:extLst>
            <c:ext xmlns:c16="http://schemas.microsoft.com/office/drawing/2014/chart" uri="{C3380CC4-5D6E-409C-BE32-E72D297353CC}">
              <c16:uniqueId val="{0000004D-CCD6-4B63-BC79-68DF7B16DED1}"/>
            </c:ext>
          </c:extLst>
        </c:ser>
        <c:ser>
          <c:idx val="80"/>
          <c:order val="80"/>
          <c:tx>
            <c:strRef>
              <c:f>'Interest Revenue Amounts'!$CE$77:$CE$79</c:f>
              <c:strCache>
                <c:ptCount val="1"/>
                <c:pt idx="0">
                  <c:v>202507 - NON PRIME</c:v>
                </c:pt>
              </c:strCache>
            </c:strRef>
          </c:tx>
          <c:spPr>
            <a:ln w="28575" cap="rnd">
              <a:solidFill>
                <a:schemeClr val="accent3">
                  <a:lumMod val="60000"/>
                  <a:lumOff val="4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Amounts'!$CE$80:$CE$176</c:f>
              <c:numCache>
                <c:formatCode>General</c:formatCode>
                <c:ptCount val="96"/>
                <c:pt idx="2">
                  <c:v>510402.23502683331</c:v>
                </c:pt>
                <c:pt idx="3">
                  <c:v>483462.26828673598</c:v>
                </c:pt>
                <c:pt idx="4">
                  <c:v>454397.10283088818</c:v>
                </c:pt>
                <c:pt idx="5">
                  <c:v>426706.67634439428</c:v>
                </c:pt>
                <c:pt idx="6">
                  <c:v>401289.59109416889</c:v>
                </c:pt>
                <c:pt idx="7">
                  <c:v>376070.4974031453</c:v>
                </c:pt>
                <c:pt idx="8">
                  <c:v>351268.16516712517</c:v>
                </c:pt>
                <c:pt idx="9">
                  <c:v>328107.5768672885</c:v>
                </c:pt>
                <c:pt idx="10">
                  <c:v>305803.8005676723</c:v>
                </c:pt>
                <c:pt idx="11">
                  <c:v>283961.39472494036</c:v>
                </c:pt>
                <c:pt idx="12">
                  <c:v>263997.95903450449</c:v>
                </c:pt>
                <c:pt idx="13">
                  <c:v>248271.35718029607</c:v>
                </c:pt>
                <c:pt idx="14">
                  <c:v>232574.85459219772</c:v>
                </c:pt>
                <c:pt idx="15">
                  <c:v>220121.37360911813</c:v>
                </c:pt>
                <c:pt idx="16">
                  <c:v>205991.53439361168</c:v>
                </c:pt>
                <c:pt idx="17">
                  <c:v>192768.70549238115</c:v>
                </c:pt>
                <c:pt idx="18">
                  <c:v>180394.66489046553</c:v>
                </c:pt>
                <c:pt idx="19">
                  <c:v>168814.92790970436</c:v>
                </c:pt>
                <c:pt idx="20">
                  <c:v>157978.50730487384</c:v>
                </c:pt>
                <c:pt idx="21">
                  <c:v>147837.68875952237</c:v>
                </c:pt>
                <c:pt idx="22">
                  <c:v>138347.82079298154</c:v>
                </c:pt>
                <c:pt idx="23">
                  <c:v>129467.11815348302</c:v>
                </c:pt>
                <c:pt idx="24">
                  <c:v>121156.47783169321</c:v>
                </c:pt>
                <c:pt idx="25">
                  <c:v>113379.30688454634</c:v>
                </c:pt>
                <c:pt idx="26">
                  <c:v>106101.36131125993</c:v>
                </c:pt>
                <c:pt idx="27">
                  <c:v>99290.595272080725</c:v>
                </c:pt>
                <c:pt idx="28">
                  <c:v>92917.019985849096</c:v>
                </c:pt>
              </c:numCache>
            </c:numRef>
          </c:val>
          <c:smooth val="0"/>
          <c:extLst>
            <c:ext xmlns:c16="http://schemas.microsoft.com/office/drawing/2014/chart" uri="{C3380CC4-5D6E-409C-BE32-E72D297353CC}">
              <c16:uniqueId val="{0000004E-CCD6-4B63-BC79-68DF7B16DED1}"/>
            </c:ext>
          </c:extLst>
        </c:ser>
        <c:ser>
          <c:idx val="81"/>
          <c:order val="81"/>
          <c:tx>
            <c:strRef>
              <c:f>'Interest Revenue Amounts'!$CF$77:$CF$79</c:f>
              <c:strCache>
                <c:ptCount val="1"/>
                <c:pt idx="0">
                  <c:v>202507 - NRP-L</c:v>
                </c:pt>
              </c:strCache>
            </c:strRef>
          </c:tx>
          <c:spPr>
            <a:ln w="28575" cap="rnd">
              <a:solidFill>
                <a:schemeClr val="accent4">
                  <a:lumMod val="60000"/>
                  <a:lumOff val="4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Amounts'!$CF$80:$CF$176</c:f>
              <c:numCache>
                <c:formatCode>General</c:formatCode>
                <c:ptCount val="96"/>
                <c:pt idx="2">
                  <c:v>1924.2619119999999</c:v>
                </c:pt>
                <c:pt idx="3">
                  <c:v>1901.8440388451236</c:v>
                </c:pt>
                <c:pt idx="4">
                  <c:v>1875.0336044587636</c:v>
                </c:pt>
                <c:pt idx="5">
                  <c:v>1843.2207494989527</c:v>
                </c:pt>
                <c:pt idx="6">
                  <c:v>1820.6747364045759</c:v>
                </c:pt>
                <c:pt idx="7">
                  <c:v>1706.5336814493803</c:v>
                </c:pt>
                <c:pt idx="8">
                  <c:v>1675.3307172053264</c:v>
                </c:pt>
                <c:pt idx="9">
                  <c:v>1655.306967294714</c:v>
                </c:pt>
                <c:pt idx="10">
                  <c:v>1588.5597095410719</c:v>
                </c:pt>
                <c:pt idx="11">
                  <c:v>1558.1717799132086</c:v>
                </c:pt>
                <c:pt idx="12">
                  <c:v>1536.8515896615118</c:v>
                </c:pt>
                <c:pt idx="13">
                  <c:v>1481.8647336703527</c:v>
                </c:pt>
                <c:pt idx="14">
                  <c:v>1400.2854187380619</c:v>
                </c:pt>
                <c:pt idx="15">
                  <c:v>1311.1127516258221</c:v>
                </c:pt>
                <c:pt idx="16">
                  <c:v>1295.72716575563</c:v>
                </c:pt>
                <c:pt idx="17">
                  <c:v>1280.5221259538635</c:v>
                </c:pt>
                <c:pt idx="18">
                  <c:v>1265.4955135567882</c:v>
                </c:pt>
                <c:pt idx="19">
                  <c:v>1250.6452347626669</c:v>
                </c:pt>
                <c:pt idx="20">
                  <c:v>1235.9692203400118</c:v>
                </c:pt>
                <c:pt idx="21">
                  <c:v>1221.4654253392573</c:v>
                </c:pt>
                <c:pt idx="22">
                  <c:v>1207.1318288078191</c:v>
                </c:pt>
                <c:pt idx="23">
                  <c:v>1192.9664335084947</c:v>
                </c:pt>
                <c:pt idx="24">
                  <c:v>1178.9672656411683</c:v>
                </c:pt>
                <c:pt idx="25">
                  <c:v>1165.1323745677844</c:v>
                </c:pt>
                <c:pt idx="26">
                  <c:v>1151.4598325405448</c:v>
                </c:pt>
                <c:pt idx="27">
                  <c:v>1137.9477344332984</c:v>
                </c:pt>
                <c:pt idx="28">
                  <c:v>1124.594197476081</c:v>
                </c:pt>
              </c:numCache>
            </c:numRef>
          </c:val>
          <c:smooth val="0"/>
          <c:extLst>
            <c:ext xmlns:c16="http://schemas.microsoft.com/office/drawing/2014/chart" uri="{C3380CC4-5D6E-409C-BE32-E72D297353CC}">
              <c16:uniqueId val="{0000004F-CCD6-4B63-BC79-68DF7B16DED1}"/>
            </c:ext>
          </c:extLst>
        </c:ser>
        <c:ser>
          <c:idx val="82"/>
          <c:order val="82"/>
          <c:tx>
            <c:strRef>
              <c:f>'Interest Revenue Amounts'!$CG$77:$CG$79</c:f>
              <c:strCache>
                <c:ptCount val="1"/>
                <c:pt idx="0">
                  <c:v>202507 - NRP-M</c:v>
                </c:pt>
              </c:strCache>
            </c:strRef>
          </c:tx>
          <c:spPr>
            <a:ln w="28575" cap="rnd">
              <a:solidFill>
                <a:schemeClr val="accent5">
                  <a:lumMod val="60000"/>
                  <a:lumOff val="4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Amounts'!$CG$80:$CG$176</c:f>
              <c:numCache>
                <c:formatCode>General</c:formatCode>
                <c:ptCount val="96"/>
                <c:pt idx="2">
                  <c:v>135047.34026866668</c:v>
                </c:pt>
                <c:pt idx="3">
                  <c:v>130597.16816183434</c:v>
                </c:pt>
                <c:pt idx="4">
                  <c:v>128195.61429342195</c:v>
                </c:pt>
                <c:pt idx="5">
                  <c:v>124997.85840249535</c:v>
                </c:pt>
                <c:pt idx="6">
                  <c:v>121268.06190966674</c:v>
                </c:pt>
                <c:pt idx="7">
                  <c:v>118511.540850809</c:v>
                </c:pt>
                <c:pt idx="8">
                  <c:v>114860.19742696168</c:v>
                </c:pt>
                <c:pt idx="9">
                  <c:v>112015.78293681053</c:v>
                </c:pt>
                <c:pt idx="10">
                  <c:v>107724.44769871497</c:v>
                </c:pt>
                <c:pt idx="11">
                  <c:v>104218.88686234556</c:v>
                </c:pt>
                <c:pt idx="12">
                  <c:v>101267.13234176669</c:v>
                </c:pt>
                <c:pt idx="13">
                  <c:v>97541.825821266684</c:v>
                </c:pt>
                <c:pt idx="14">
                  <c:v>95229.10215633217</c:v>
                </c:pt>
                <c:pt idx="15">
                  <c:v>91784.39836992546</c:v>
                </c:pt>
                <c:pt idx="16">
                  <c:v>89888.057834454929</c:v>
                </c:pt>
                <c:pt idx="17">
                  <c:v>88030.897241222221</c:v>
                </c:pt>
                <c:pt idx="18">
                  <c:v>86212.10710066311</c:v>
                </c:pt>
                <c:pt idx="19">
                  <c:v>84430.894647927955</c:v>
                </c:pt>
                <c:pt idx="20">
                  <c:v>82686.48349733559</c:v>
                </c:pt>
                <c:pt idx="21">
                  <c:v>80978.113303966311</c:v>
                </c:pt>
                <c:pt idx="22">
                  <c:v>79305.039432246587</c:v>
                </c:pt>
                <c:pt idx="23">
                  <c:v>77666.532631381226</c:v>
                </c:pt>
                <c:pt idx="24">
                  <c:v>76061.878717491301</c:v>
                </c:pt>
                <c:pt idx="25">
                  <c:v>74490.378262319355</c:v>
                </c:pt>
                <c:pt idx="26">
                  <c:v>72951.3462883662</c:v>
                </c:pt>
                <c:pt idx="27">
                  <c:v>71444.111970326499</c:v>
                </c:pt>
                <c:pt idx="28">
                  <c:v>69968.018342692958</c:v>
                </c:pt>
              </c:numCache>
            </c:numRef>
          </c:val>
          <c:smooth val="0"/>
          <c:extLst>
            <c:ext xmlns:c16="http://schemas.microsoft.com/office/drawing/2014/chart" uri="{C3380CC4-5D6E-409C-BE32-E72D297353CC}">
              <c16:uniqueId val="{00000050-CCD6-4B63-BC79-68DF7B16DED1}"/>
            </c:ext>
          </c:extLst>
        </c:ser>
        <c:ser>
          <c:idx val="83"/>
          <c:order val="83"/>
          <c:tx>
            <c:strRef>
              <c:f>'Interest Revenue Amounts'!$CH$77:$CH$79</c:f>
              <c:strCache>
                <c:ptCount val="1"/>
                <c:pt idx="0">
                  <c:v>202507 - NRP-S</c:v>
                </c:pt>
              </c:strCache>
            </c:strRef>
          </c:tx>
          <c:spPr>
            <a:ln w="28575" cap="rnd">
              <a:solidFill>
                <a:schemeClr val="accent6">
                  <a:lumMod val="60000"/>
                  <a:lumOff val="4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Amounts'!$CH$80:$CH$176</c:f>
              <c:numCache>
                <c:formatCode>General</c:formatCode>
                <c:ptCount val="96"/>
                <c:pt idx="2">
                  <c:v>66357.450189333336</c:v>
                </c:pt>
                <c:pt idx="3">
                  <c:v>63095.577235987701</c:v>
                </c:pt>
                <c:pt idx="4">
                  <c:v>60020.534945238986</c:v>
                </c:pt>
                <c:pt idx="5">
                  <c:v>56527.540992102498</c:v>
                </c:pt>
                <c:pt idx="6">
                  <c:v>53444.276782557041</c:v>
                </c:pt>
                <c:pt idx="7">
                  <c:v>50845.319396458995</c:v>
                </c:pt>
                <c:pt idx="8">
                  <c:v>48241.279118384547</c:v>
                </c:pt>
                <c:pt idx="9">
                  <c:v>45447.538865961098</c:v>
                </c:pt>
                <c:pt idx="10">
                  <c:v>43119.456708045102</c:v>
                </c:pt>
                <c:pt idx="11">
                  <c:v>40722.466232813684</c:v>
                </c:pt>
                <c:pt idx="12">
                  <c:v>38499.664889472122</c:v>
                </c:pt>
                <c:pt idx="13">
                  <c:v>36616.202913890425</c:v>
                </c:pt>
                <c:pt idx="14">
                  <c:v>34729.91483783516</c:v>
                </c:pt>
                <c:pt idx="15">
                  <c:v>32979.904439263621</c:v>
                </c:pt>
                <c:pt idx="16">
                  <c:v>31234.182958003366</c:v>
                </c:pt>
                <c:pt idx="17">
                  <c:v>29580.867550743296</c:v>
                </c:pt>
                <c:pt idx="18">
                  <c:v>28015.066897416731</c:v>
                </c:pt>
                <c:pt idx="19">
                  <c:v>26532.148589638411</c:v>
                </c:pt>
                <c:pt idx="20">
                  <c:v>25127.725425762354</c:v>
                </c:pt>
                <c:pt idx="21">
                  <c:v>23797.642431381722</c:v>
                </c:pt>
                <c:pt idx="22">
                  <c:v>22537.964566871175</c:v>
                </c:pt>
                <c:pt idx="23">
                  <c:v>21344.965085604392</c:v>
                </c:pt>
                <c:pt idx="24">
                  <c:v>20215.114508404793</c:v>
                </c:pt>
                <c:pt idx="25">
                  <c:v>19145.070181610314</c:v>
                </c:pt>
                <c:pt idx="26">
                  <c:v>18131.666387860008</c:v>
                </c:pt>
                <c:pt idx="27">
                  <c:v>17171.904980345196</c:v>
                </c:pt>
                <c:pt idx="28">
                  <c:v>16262.946512816723</c:v>
                </c:pt>
              </c:numCache>
            </c:numRef>
          </c:val>
          <c:smooth val="0"/>
          <c:extLst>
            <c:ext xmlns:c16="http://schemas.microsoft.com/office/drawing/2014/chart" uri="{C3380CC4-5D6E-409C-BE32-E72D297353CC}">
              <c16:uniqueId val="{00000051-CCD6-4B63-BC79-68DF7B16DED1}"/>
            </c:ext>
          </c:extLst>
        </c:ser>
        <c:ser>
          <c:idx val="84"/>
          <c:order val="84"/>
          <c:tx>
            <c:strRef>
              <c:f>'Interest Revenue Amounts'!$CI$77:$CI$79</c:f>
              <c:strCache>
                <c:ptCount val="1"/>
                <c:pt idx="0">
                  <c:v>202507 - PRIME</c:v>
                </c:pt>
              </c:strCache>
            </c:strRef>
          </c:tx>
          <c:spPr>
            <a:ln w="28575" cap="rnd">
              <a:solidFill>
                <a:schemeClr val="accent1">
                  <a:lumMod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Amounts'!$CI$80:$CI$176</c:f>
              <c:numCache>
                <c:formatCode>General</c:formatCode>
                <c:ptCount val="96"/>
                <c:pt idx="2">
                  <c:v>111.228951</c:v>
                </c:pt>
                <c:pt idx="3">
                  <c:v>109.30990921511216</c:v>
                </c:pt>
                <c:pt idx="4">
                  <c:v>107.37168569097913</c:v>
                </c:pt>
                <c:pt idx="5">
                  <c:v>105.37726848802271</c:v>
                </c:pt>
                <c:pt idx="6">
                  <c:v>89.544056302385229</c:v>
                </c:pt>
                <c:pt idx="7">
                  <c:v>88.301872395006953</c:v>
                </c:pt>
                <c:pt idx="8">
                  <c:v>87.077934784614044</c:v>
                </c:pt>
                <c:pt idx="9">
                  <c:v>85.84191374884864</c:v>
                </c:pt>
                <c:pt idx="10">
                  <c:v>84.505321177170629</c:v>
                </c:pt>
                <c:pt idx="11">
                  <c:v>83.243578507839786</c:v>
                </c:pt>
                <c:pt idx="12">
                  <c:v>81.940708205607507</c:v>
                </c:pt>
                <c:pt idx="13">
                  <c:v>80.653239298534075</c:v>
                </c:pt>
                <c:pt idx="14">
                  <c:v>79.325441606703038</c:v>
                </c:pt>
                <c:pt idx="15">
                  <c:v>78.011938528737105</c:v>
                </c:pt>
                <c:pt idx="16">
                  <c:v>76.685258350619605</c:v>
                </c:pt>
                <c:pt idx="17">
                  <c:v>75.381139851242622</c:v>
                </c:pt>
                <c:pt idx="18">
                  <c:v>74.099199344050803</c:v>
                </c:pt>
                <c:pt idx="19">
                  <c:v>72.839059667507357</c:v>
                </c:pt>
                <c:pt idx="20">
                  <c:v>71.600350074128869</c:v>
                </c:pt>
                <c:pt idx="21">
                  <c:v>70.382706121407082</c:v>
                </c:pt>
                <c:pt idx="22">
                  <c:v>69.185769564585812</c:v>
                </c:pt>
                <c:pt idx="23">
                  <c:v>68.009188251261193</c:v>
                </c:pt>
                <c:pt idx="24">
                  <c:v>66.85261601777448</c:v>
                </c:pt>
                <c:pt idx="25">
                  <c:v>65.715712587366696</c:v>
                </c:pt>
                <c:pt idx="26">
                  <c:v>64.598143470065381</c:v>
                </c:pt>
                <c:pt idx="27">
                  <c:v>63.49957986427372</c:v>
                </c:pt>
                <c:pt idx="28">
                  <c:v>62.419698560033503</c:v>
                </c:pt>
              </c:numCache>
            </c:numRef>
          </c:val>
          <c:smooth val="0"/>
          <c:extLst>
            <c:ext xmlns:c16="http://schemas.microsoft.com/office/drawing/2014/chart" uri="{C3380CC4-5D6E-409C-BE32-E72D297353CC}">
              <c16:uniqueId val="{00000052-CCD6-4B63-BC79-68DF7B16DED1}"/>
            </c:ext>
          </c:extLst>
        </c:ser>
        <c:ser>
          <c:idx val="85"/>
          <c:order val="85"/>
          <c:tx>
            <c:strRef>
              <c:f>'Interest Revenue Amounts'!$CJ$77:$CJ$79</c:f>
              <c:strCache>
                <c:ptCount val="1"/>
                <c:pt idx="0">
                  <c:v>202508 - NON PRIME</c:v>
                </c:pt>
              </c:strCache>
            </c:strRef>
          </c:tx>
          <c:spPr>
            <a:ln w="28575" cap="rnd">
              <a:solidFill>
                <a:schemeClr val="accent2">
                  <a:lumMod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Amounts'!$CJ$80:$CJ$176</c:f>
              <c:numCache>
                <c:formatCode>General</c:formatCode>
                <c:ptCount val="96"/>
                <c:pt idx="1">
                  <c:v>401423.6833026667</c:v>
                </c:pt>
                <c:pt idx="2">
                  <c:v>383282.66209630738</c:v>
                </c:pt>
                <c:pt idx="3">
                  <c:v>366272.93007357413</c:v>
                </c:pt>
                <c:pt idx="4">
                  <c:v>347330.74729387747</c:v>
                </c:pt>
                <c:pt idx="5">
                  <c:v>329083.35414748738</c:v>
                </c:pt>
                <c:pt idx="6">
                  <c:v>312246.47802859975</c:v>
                </c:pt>
                <c:pt idx="7">
                  <c:v>295247.04041451594</c:v>
                </c:pt>
                <c:pt idx="8">
                  <c:v>278256.00753382017</c:v>
                </c:pt>
                <c:pt idx="9">
                  <c:v>262247.53511780838</c:v>
                </c:pt>
                <c:pt idx="10">
                  <c:v>246624.33020653707</c:v>
                </c:pt>
                <c:pt idx="11">
                  <c:v>231081.21336913152</c:v>
                </c:pt>
                <c:pt idx="12">
                  <c:v>216777.15011936185</c:v>
                </c:pt>
                <c:pt idx="13">
                  <c:v>205685.06070052413</c:v>
                </c:pt>
                <c:pt idx="14">
                  <c:v>194409.32003197962</c:v>
                </c:pt>
                <c:pt idx="15">
                  <c:v>185633.02923466396</c:v>
                </c:pt>
                <c:pt idx="16">
                  <c:v>175276.86462380108</c:v>
                </c:pt>
                <c:pt idx="17">
                  <c:v>165498.453583461</c:v>
                </c:pt>
                <c:pt idx="18">
                  <c:v>156265.56418215221</c:v>
                </c:pt>
                <c:pt idx="19">
                  <c:v>147547.76265538851</c:v>
                </c:pt>
                <c:pt idx="20">
                  <c:v>139316.31308887788</c:v>
                </c:pt>
                <c:pt idx="21">
                  <c:v>131544.08269822327</c:v>
                </c:pt>
                <c:pt idx="22">
                  <c:v>124205.45239291458</c:v>
                </c:pt>
                <c:pt idx="23">
                  <c:v>117276.23232980999</c:v>
                </c:pt>
                <c:pt idx="24">
                  <c:v>110733.58217775122</c:v>
                </c:pt>
                <c:pt idx="25">
                  <c:v>104555.93583048599</c:v>
                </c:pt>
                <c:pt idx="26">
                  <c:v>98722.930319734252</c:v>
                </c:pt>
                <c:pt idx="27">
                  <c:v>93215.338694078673</c:v>
                </c:pt>
              </c:numCache>
            </c:numRef>
          </c:val>
          <c:smooth val="0"/>
          <c:extLst>
            <c:ext xmlns:c16="http://schemas.microsoft.com/office/drawing/2014/chart" uri="{C3380CC4-5D6E-409C-BE32-E72D297353CC}">
              <c16:uniqueId val="{00000053-CCD6-4B63-BC79-68DF7B16DED1}"/>
            </c:ext>
          </c:extLst>
        </c:ser>
        <c:ser>
          <c:idx val="86"/>
          <c:order val="86"/>
          <c:tx>
            <c:strRef>
              <c:f>'Interest Revenue Amounts'!$CK$77:$CK$79</c:f>
              <c:strCache>
                <c:ptCount val="1"/>
                <c:pt idx="0">
                  <c:v>202508 - NRP-L</c:v>
                </c:pt>
              </c:strCache>
            </c:strRef>
          </c:tx>
          <c:spPr>
            <a:ln w="28575" cap="rnd">
              <a:solidFill>
                <a:schemeClr val="accent3">
                  <a:lumMod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Amounts'!$CK$80:$CK$176</c:f>
              <c:numCache>
                <c:formatCode>General</c:formatCode>
                <c:ptCount val="96"/>
                <c:pt idx="1">
                  <c:v>717.87332716666651</c:v>
                </c:pt>
                <c:pt idx="2">
                  <c:v>706.64256473019611</c:v>
                </c:pt>
                <c:pt idx="3">
                  <c:v>696.2171098962948</c:v>
                </c:pt>
                <c:pt idx="4">
                  <c:v>684.24185320250217</c:v>
                </c:pt>
                <c:pt idx="5">
                  <c:v>670.50915895969035</c:v>
                </c:pt>
                <c:pt idx="6">
                  <c:v>660.22673521635159</c:v>
                </c:pt>
                <c:pt idx="7">
                  <c:v>616.78710830390048</c:v>
                </c:pt>
                <c:pt idx="8">
                  <c:v>603.5953879962932</c:v>
                </c:pt>
                <c:pt idx="9">
                  <c:v>594.50795298293804</c:v>
                </c:pt>
                <c:pt idx="10">
                  <c:v>568.69050565286307</c:v>
                </c:pt>
                <c:pt idx="11">
                  <c:v>556.0470237428998</c:v>
                </c:pt>
                <c:pt idx="12">
                  <c:v>546.71309939506727</c:v>
                </c:pt>
                <c:pt idx="13">
                  <c:v>525.45564330527372</c:v>
                </c:pt>
                <c:pt idx="14">
                  <c:v>494.89767266042509</c:v>
                </c:pt>
                <c:pt idx="15">
                  <c:v>461.84584775980335</c:v>
                </c:pt>
                <c:pt idx="16">
                  <c:v>454.99291246862754</c:v>
                </c:pt>
                <c:pt idx="17">
                  <c:v>448.24166201955398</c:v>
                </c:pt>
                <c:pt idx="18">
                  <c:v>441.59058759823171</c:v>
                </c:pt>
                <c:pt idx="19">
                  <c:v>435.03820277831483</c:v>
                </c:pt>
                <c:pt idx="20">
                  <c:v>428.58304318926571</c:v>
                </c:pt>
                <c:pt idx="21">
                  <c:v>422.22366618908796</c:v>
                </c:pt>
                <c:pt idx="22">
                  <c:v>415.95865054191546</c:v>
                </c:pt>
                <c:pt idx="23">
                  <c:v>409.78659610038432</c:v>
                </c:pt>
                <c:pt idx="24">
                  <c:v>403.70612349271966</c:v>
                </c:pt>
                <c:pt idx="25">
                  <c:v>397.71587381446369</c:v>
                </c:pt>
                <c:pt idx="26">
                  <c:v>391.81450832477873</c:v>
                </c:pt>
                <c:pt idx="27">
                  <c:v>386.00070814725706</c:v>
                </c:pt>
              </c:numCache>
            </c:numRef>
          </c:val>
          <c:smooth val="0"/>
          <c:extLst>
            <c:ext xmlns:c16="http://schemas.microsoft.com/office/drawing/2014/chart" uri="{C3380CC4-5D6E-409C-BE32-E72D297353CC}">
              <c16:uniqueId val="{00000054-CCD6-4B63-BC79-68DF7B16DED1}"/>
            </c:ext>
          </c:extLst>
        </c:ser>
        <c:ser>
          <c:idx val="87"/>
          <c:order val="87"/>
          <c:tx>
            <c:strRef>
              <c:f>'Interest Revenue Amounts'!$CL$77:$CL$79</c:f>
              <c:strCache>
                <c:ptCount val="1"/>
                <c:pt idx="0">
                  <c:v>202508 - NRP-M</c:v>
                </c:pt>
              </c:strCache>
            </c:strRef>
          </c:tx>
          <c:spPr>
            <a:ln w="28575" cap="rnd">
              <a:solidFill>
                <a:schemeClr val="accent4">
                  <a:lumMod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Amounts'!$CL$80:$CL$176</c:f>
              <c:numCache>
                <c:formatCode>General</c:formatCode>
                <c:ptCount val="96"/>
                <c:pt idx="1">
                  <c:v>118654.14361500001</c:v>
                </c:pt>
                <c:pt idx="2">
                  <c:v>116224.71507295447</c:v>
                </c:pt>
                <c:pt idx="3">
                  <c:v>112519.91182630807</c:v>
                </c:pt>
                <c:pt idx="4">
                  <c:v>110571.90572371957</c:v>
                </c:pt>
                <c:pt idx="5">
                  <c:v>107932.78950469942</c:v>
                </c:pt>
                <c:pt idx="6">
                  <c:v>104828.38243857799</c:v>
                </c:pt>
                <c:pt idx="7">
                  <c:v>102558.39359753211</c:v>
                </c:pt>
                <c:pt idx="8">
                  <c:v>99508.968457025316</c:v>
                </c:pt>
                <c:pt idx="9">
                  <c:v>97151.832820746175</c:v>
                </c:pt>
                <c:pt idx="10">
                  <c:v>93534.518328626014</c:v>
                </c:pt>
                <c:pt idx="11">
                  <c:v>90591.41256818398</c:v>
                </c:pt>
                <c:pt idx="12">
                  <c:v>88123.143452596269</c:v>
                </c:pt>
                <c:pt idx="13">
                  <c:v>84976.226143818683</c:v>
                </c:pt>
                <c:pt idx="14">
                  <c:v>83052.908434354045</c:v>
                </c:pt>
                <c:pt idx="15">
                  <c:v>80138.056022014833</c:v>
                </c:pt>
                <c:pt idx="16">
                  <c:v>78568.604943754486</c:v>
                </c:pt>
                <c:pt idx="17">
                  <c:v>77029.890531808764</c:v>
                </c:pt>
                <c:pt idx="18">
                  <c:v>75521.3108287996</c:v>
                </c:pt>
                <c:pt idx="19">
                  <c:v>74042.275666287853</c:v>
                </c:pt>
                <c:pt idx="20">
                  <c:v>72592.206433894913</c:v>
                </c:pt>
                <c:pt idx="21">
                  <c:v>71170.535852945497</c:v>
                </c:pt>
                <c:pt idx="22">
                  <c:v>69776.707754543822</c:v>
                </c:pt>
                <c:pt idx="23">
                  <c:v>68410.176861995817</c:v>
                </c:pt>
                <c:pt idx="24">
                  <c:v>67070.408577492562</c:v>
                </c:pt>
                <c:pt idx="25">
                  <c:v>65756.878772971337</c:v>
                </c:pt>
                <c:pt idx="26">
                  <c:v>64469.073585072554</c:v>
                </c:pt>
                <c:pt idx="27">
                  <c:v>63206.489214112233</c:v>
                </c:pt>
              </c:numCache>
            </c:numRef>
          </c:val>
          <c:smooth val="0"/>
          <c:extLst>
            <c:ext xmlns:c16="http://schemas.microsoft.com/office/drawing/2014/chart" uri="{C3380CC4-5D6E-409C-BE32-E72D297353CC}">
              <c16:uniqueId val="{00000055-CCD6-4B63-BC79-68DF7B16DED1}"/>
            </c:ext>
          </c:extLst>
        </c:ser>
        <c:ser>
          <c:idx val="88"/>
          <c:order val="88"/>
          <c:tx>
            <c:strRef>
              <c:f>'Interest Revenue Amounts'!$CM$77:$CM$79</c:f>
              <c:strCache>
                <c:ptCount val="1"/>
                <c:pt idx="0">
                  <c:v>202508 - NRP-S</c:v>
                </c:pt>
              </c:strCache>
            </c:strRef>
          </c:tx>
          <c:spPr>
            <a:ln w="28575" cap="rnd">
              <a:solidFill>
                <a:schemeClr val="accent5">
                  <a:lumMod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Amounts'!$CM$80:$CM$176</c:f>
              <c:numCache>
                <c:formatCode>General</c:formatCode>
                <c:ptCount val="96"/>
                <c:pt idx="1">
                  <c:v>66800.04808716668</c:v>
                </c:pt>
                <c:pt idx="2">
                  <c:v>64363.158716502221</c:v>
                </c:pt>
                <c:pt idx="3">
                  <c:v>61392.30482902631</c:v>
                </c:pt>
                <c:pt idx="4">
                  <c:v>58584.353296395653</c:v>
                </c:pt>
                <c:pt idx="5">
                  <c:v>55350.600531788827</c:v>
                </c:pt>
                <c:pt idx="6">
                  <c:v>52497.496000512125</c:v>
                </c:pt>
                <c:pt idx="7">
                  <c:v>50101.989197769326</c:v>
                </c:pt>
                <c:pt idx="8">
                  <c:v>47686.24511437575</c:v>
                </c:pt>
                <c:pt idx="9">
                  <c:v>45067.631065480491</c:v>
                </c:pt>
                <c:pt idx="10">
                  <c:v>42894.141433558871</c:v>
                </c:pt>
                <c:pt idx="11">
                  <c:v>40638.290585967181</c:v>
                </c:pt>
                <c:pt idx="12">
                  <c:v>38541.934377677317</c:v>
                </c:pt>
                <c:pt idx="13">
                  <c:v>36771.969246422414</c:v>
                </c:pt>
                <c:pt idx="14">
                  <c:v>34987.914490068382</c:v>
                </c:pt>
                <c:pt idx="15">
                  <c:v>33329.812015567717</c:v>
                </c:pt>
                <c:pt idx="16">
                  <c:v>31665.50554041332</c:v>
                </c:pt>
                <c:pt idx="17">
                  <c:v>30084.305325862715</c:v>
                </c:pt>
                <c:pt idx="18">
                  <c:v>28582.061504896406</c:v>
                </c:pt>
                <c:pt idx="19">
                  <c:v>27154.83143190225</c:v>
                </c:pt>
                <c:pt idx="20">
                  <c:v>25798.869335184398</c:v>
                </c:pt>
                <c:pt idx="21">
                  <c:v>24510.616486168798</c:v>
                </c:pt>
                <c:pt idx="22">
                  <c:v>23286.691859504139</c:v>
                </c:pt>
                <c:pt idx="23">
                  <c:v>22123.883259545775</c:v>
                </c:pt>
                <c:pt idx="24">
                  <c:v>21019.13888993386</c:v>
                </c:pt>
                <c:pt idx="25">
                  <c:v>19969.559344140234</c:v>
                </c:pt>
                <c:pt idx="26">
                  <c:v>18972.389995963025</c:v>
                </c:pt>
                <c:pt idx="27">
                  <c:v>18025.013769997899</c:v>
                </c:pt>
              </c:numCache>
            </c:numRef>
          </c:val>
          <c:smooth val="0"/>
          <c:extLst>
            <c:ext xmlns:c16="http://schemas.microsoft.com/office/drawing/2014/chart" uri="{C3380CC4-5D6E-409C-BE32-E72D297353CC}">
              <c16:uniqueId val="{00000056-CCD6-4B63-BC79-68DF7B16DED1}"/>
            </c:ext>
          </c:extLst>
        </c:ser>
        <c:ser>
          <c:idx val="89"/>
          <c:order val="89"/>
          <c:tx>
            <c:strRef>
              <c:f>'Interest Revenue Amounts'!$CN$77:$CN$79</c:f>
              <c:strCache>
                <c:ptCount val="1"/>
                <c:pt idx="0">
                  <c:v>202508 - PRIME</c:v>
                </c:pt>
              </c:strCache>
            </c:strRef>
          </c:tx>
          <c:spPr>
            <a:ln w="28575" cap="rnd">
              <a:solidFill>
                <a:schemeClr val="accent6">
                  <a:lumMod val="5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Amounts'!$CN$80:$CN$176</c:f>
              <c:numCache>
                <c:formatCode>General</c:formatCode>
                <c:ptCount val="96"/>
                <c:pt idx="1">
                  <c:v>337.84153649999996</c:v>
                </c:pt>
                <c:pt idx="2">
                  <c:v>333.00780593077963</c:v>
                </c:pt>
                <c:pt idx="3">
                  <c:v>327.61672599371593</c:v>
                </c:pt>
                <c:pt idx="4">
                  <c:v>322.15619889865224</c:v>
                </c:pt>
                <c:pt idx="5">
                  <c:v>316.51496643220707</c:v>
                </c:pt>
                <c:pt idx="6">
                  <c:v>269.29453984616606</c:v>
                </c:pt>
                <c:pt idx="7">
                  <c:v>265.84533654202676</c:v>
                </c:pt>
                <c:pt idx="8">
                  <c:v>262.44336540676431</c:v>
                </c:pt>
                <c:pt idx="9">
                  <c:v>258.99738047446448</c:v>
                </c:pt>
                <c:pt idx="10">
                  <c:v>255.24026932450769</c:v>
                </c:pt>
                <c:pt idx="11">
                  <c:v>251.70087873219438</c:v>
                </c:pt>
                <c:pt idx="12">
                  <c:v>248.02924940633008</c:v>
                </c:pt>
                <c:pt idx="13">
                  <c:v>244.3960740632547</c:v>
                </c:pt>
                <c:pt idx="14">
                  <c:v>240.63261551856081</c:v>
                </c:pt>
                <c:pt idx="15">
                  <c:v>236.90416227649368</c:v>
                </c:pt>
                <c:pt idx="16">
                  <c:v>233.12741506036988</c:v>
                </c:pt>
                <c:pt idx="17">
                  <c:v>229.41087708412371</c:v>
                </c:pt>
                <c:pt idx="18">
                  <c:v>225.75358848670024</c:v>
                </c:pt>
                <c:pt idx="19">
                  <c:v>222.15460470923497</c:v>
                </c:pt>
                <c:pt idx="20">
                  <c:v>218.61299625110476</c:v>
                </c:pt>
                <c:pt idx="21">
                  <c:v>215.12784842986807</c:v>
                </c:pt>
                <c:pt idx="22">
                  <c:v>211.69826114503198</c:v>
                </c:pt>
                <c:pt idx="23">
                  <c:v>208.32334864558592</c:v>
                </c:pt>
                <c:pt idx="24">
                  <c:v>205.00223930124039</c:v>
                </c:pt>
                <c:pt idx="25">
                  <c:v>201.73407537731376</c:v>
                </c:pt>
                <c:pt idx="26">
                  <c:v>198.51801281320672</c:v>
                </c:pt>
                <c:pt idx="27">
                  <c:v>195.35322100440911</c:v>
                </c:pt>
              </c:numCache>
            </c:numRef>
          </c:val>
          <c:smooth val="0"/>
          <c:extLst>
            <c:ext xmlns:c16="http://schemas.microsoft.com/office/drawing/2014/chart" uri="{C3380CC4-5D6E-409C-BE32-E72D297353CC}">
              <c16:uniqueId val="{00000057-CCD6-4B63-BC79-68DF7B16DED1}"/>
            </c:ext>
          </c:extLst>
        </c:ser>
        <c:ser>
          <c:idx val="90"/>
          <c:order val="90"/>
          <c:tx>
            <c:strRef>
              <c:f>'Interest Revenue Amounts'!$CO$77:$CO$79</c:f>
              <c:strCache>
                <c:ptCount val="1"/>
                <c:pt idx="0">
                  <c:v>202509 - NON PRIME</c:v>
                </c:pt>
              </c:strCache>
            </c:strRef>
          </c:tx>
          <c:spPr>
            <a:ln w="28575" cap="rnd">
              <a:solidFill>
                <a:schemeClr val="accent1">
                  <a:lumMod val="70000"/>
                  <a:lumOff val="3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Amounts'!$CO$80:$CO$176</c:f>
              <c:numCache>
                <c:formatCode>General</c:formatCode>
                <c:ptCount val="96"/>
                <c:pt idx="0">
                  <c:v>435528.96785399999</c:v>
                </c:pt>
                <c:pt idx="1">
                  <c:v>418265.34432746726</c:v>
                </c:pt>
                <c:pt idx="2">
                  <c:v>398041.96697693464</c:v>
                </c:pt>
                <c:pt idx="3">
                  <c:v>379481.3340555898</c:v>
                </c:pt>
                <c:pt idx="4">
                  <c:v>358715.78501161002</c:v>
                </c:pt>
                <c:pt idx="5">
                  <c:v>340479.12149367755</c:v>
                </c:pt>
                <c:pt idx="6">
                  <c:v>323425.62428480474</c:v>
                </c:pt>
                <c:pt idx="7">
                  <c:v>307390.87071830616</c:v>
                </c:pt>
                <c:pt idx="8">
                  <c:v>290524.341119116</c:v>
                </c:pt>
                <c:pt idx="9">
                  <c:v>274860.7385816563</c:v>
                </c:pt>
                <c:pt idx="10">
                  <c:v>260623.05160810062</c:v>
                </c:pt>
                <c:pt idx="11">
                  <c:v>245608.18187583514</c:v>
                </c:pt>
                <c:pt idx="12">
                  <c:v>232329.34898152444</c:v>
                </c:pt>
                <c:pt idx="13">
                  <c:v>222101.23268309562</c:v>
                </c:pt>
                <c:pt idx="14">
                  <c:v>211803.99328279475</c:v>
                </c:pt>
                <c:pt idx="15">
                  <c:v>204183.27160735172</c:v>
                </c:pt>
                <c:pt idx="16">
                  <c:v>194525.70483381979</c:v>
                </c:pt>
                <c:pt idx="17">
                  <c:v>185324.92668577612</c:v>
                </c:pt>
                <c:pt idx="18">
                  <c:v>176559.33173679528</c:v>
                </c:pt>
                <c:pt idx="19">
                  <c:v>168208.33646516854</c:v>
                </c:pt>
                <c:pt idx="20">
                  <c:v>160252.33091932241</c:v>
                </c:pt>
                <c:pt idx="21">
                  <c:v>152672.63266939111</c:v>
                </c:pt>
                <c:pt idx="22">
                  <c:v>145451.44293681133</c:v>
                </c:pt>
                <c:pt idx="23">
                  <c:v>138571.80479892262</c:v>
                </c:pt>
                <c:pt idx="24">
                  <c:v>132017.56337042822</c:v>
                </c:pt>
                <c:pt idx="25">
                  <c:v>125773.32786821388</c:v>
                </c:pt>
                <c:pt idx="26">
                  <c:v>119824.43547044478</c:v>
                </c:pt>
              </c:numCache>
            </c:numRef>
          </c:val>
          <c:smooth val="0"/>
          <c:extLst>
            <c:ext xmlns:c16="http://schemas.microsoft.com/office/drawing/2014/chart" uri="{C3380CC4-5D6E-409C-BE32-E72D297353CC}">
              <c16:uniqueId val="{00000058-CCD6-4B63-BC79-68DF7B16DED1}"/>
            </c:ext>
          </c:extLst>
        </c:ser>
        <c:ser>
          <c:idx val="91"/>
          <c:order val="91"/>
          <c:tx>
            <c:strRef>
              <c:f>'Interest Revenue Amounts'!$CP$77:$CP$79</c:f>
              <c:strCache>
                <c:ptCount val="1"/>
                <c:pt idx="0">
                  <c:v>202509 - NRP-L</c:v>
                </c:pt>
              </c:strCache>
            </c:strRef>
          </c:tx>
          <c:spPr>
            <a:ln w="28575" cap="rnd">
              <a:solidFill>
                <a:schemeClr val="accent2">
                  <a:lumMod val="70000"/>
                  <a:lumOff val="3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Amounts'!$CP$80:$CP$176</c:f>
              <c:numCache>
                <c:formatCode>General</c:formatCode>
                <c:ptCount val="96"/>
                <c:pt idx="0">
                  <c:v>235.16245050000001</c:v>
                </c:pt>
                <c:pt idx="1">
                  <c:v>233.33183278737332</c:v>
                </c:pt>
                <c:pt idx="2">
                  <c:v>230.13856201231468</c:v>
                </c:pt>
                <c:pt idx="3">
                  <c:v>227.43309394543871</c:v>
                </c:pt>
                <c:pt idx="4">
                  <c:v>223.84906063242531</c:v>
                </c:pt>
                <c:pt idx="5">
                  <c:v>220.1961767606746</c:v>
                </c:pt>
                <c:pt idx="6">
                  <c:v>217.52470367295032</c:v>
                </c:pt>
                <c:pt idx="7">
                  <c:v>203.51256017164246</c:v>
                </c:pt>
                <c:pt idx="8">
                  <c:v>199.69963242227288</c:v>
                </c:pt>
                <c:pt idx="9">
                  <c:v>197.44146422558291</c:v>
                </c:pt>
                <c:pt idx="10">
                  <c:v>189.79883925117073</c:v>
                </c:pt>
                <c:pt idx="11">
                  <c:v>186.11025569130436</c:v>
                </c:pt>
                <c:pt idx="12">
                  <c:v>183.91789222929154</c:v>
                </c:pt>
                <c:pt idx="13">
                  <c:v>177.48031267447763</c:v>
                </c:pt>
                <c:pt idx="14">
                  <c:v>168.28178094762799</c:v>
                </c:pt>
                <c:pt idx="15">
                  <c:v>157.96745747585007</c:v>
                </c:pt>
                <c:pt idx="16">
                  <c:v>156.53708118534726</c:v>
                </c:pt>
                <c:pt idx="17">
                  <c:v>155.11965677977778</c:v>
                </c:pt>
                <c:pt idx="18">
                  <c:v>153.71506698138435</c:v>
                </c:pt>
                <c:pt idx="19">
                  <c:v>152.32319557434573</c:v>
                </c:pt>
                <c:pt idx="20">
                  <c:v>150.94392739516093</c:v>
                </c:pt>
                <c:pt idx="21">
                  <c:v>149.57714832312058</c:v>
                </c:pt>
                <c:pt idx="22">
                  <c:v>148.22274527086458</c:v>
                </c:pt>
                <c:pt idx="23">
                  <c:v>146.88060617502524</c:v>
                </c:pt>
                <c:pt idx="24">
                  <c:v>145.55061998695513</c:v>
                </c:pt>
                <c:pt idx="25">
                  <c:v>144.23267666353897</c:v>
                </c:pt>
                <c:pt idx="26">
                  <c:v>142.92666715808866</c:v>
                </c:pt>
              </c:numCache>
            </c:numRef>
          </c:val>
          <c:smooth val="0"/>
          <c:extLst>
            <c:ext xmlns:c16="http://schemas.microsoft.com/office/drawing/2014/chart" uri="{C3380CC4-5D6E-409C-BE32-E72D297353CC}">
              <c16:uniqueId val="{00000059-CCD6-4B63-BC79-68DF7B16DED1}"/>
            </c:ext>
          </c:extLst>
        </c:ser>
        <c:ser>
          <c:idx val="92"/>
          <c:order val="92"/>
          <c:tx>
            <c:strRef>
              <c:f>'Interest Revenue Amounts'!$CQ$77:$CQ$79</c:f>
              <c:strCache>
                <c:ptCount val="1"/>
                <c:pt idx="0">
                  <c:v>202509 - NRP-M</c:v>
                </c:pt>
              </c:strCache>
            </c:strRef>
          </c:tx>
          <c:spPr>
            <a:ln w="28575" cap="rnd">
              <a:solidFill>
                <a:schemeClr val="accent3">
                  <a:lumMod val="70000"/>
                  <a:lumOff val="3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Amounts'!$CQ$80:$CQ$176</c:f>
              <c:numCache>
                <c:formatCode>General</c:formatCode>
                <c:ptCount val="96"/>
                <c:pt idx="0">
                  <c:v>137455.0447725</c:v>
                </c:pt>
                <c:pt idx="1">
                  <c:v>135014.48346499246</c:v>
                </c:pt>
                <c:pt idx="2">
                  <c:v>132081.19883536067</c:v>
                </c:pt>
                <c:pt idx="3">
                  <c:v>127726.32840435805</c:v>
                </c:pt>
                <c:pt idx="4">
                  <c:v>125408.59087614146</c:v>
                </c:pt>
                <c:pt idx="5">
                  <c:v>122430.38742900234</c:v>
                </c:pt>
                <c:pt idx="6">
                  <c:v>118847.39633374604</c:v>
                </c:pt>
                <c:pt idx="7">
                  <c:v>116354.13187219766</c:v>
                </c:pt>
                <c:pt idx="8">
                  <c:v>112875.44101069697</c:v>
                </c:pt>
                <c:pt idx="9">
                  <c:v>110231.37126883845</c:v>
                </c:pt>
                <c:pt idx="10">
                  <c:v>106315.09235668824</c:v>
                </c:pt>
                <c:pt idx="11">
                  <c:v>102976.97166152629</c:v>
                </c:pt>
                <c:pt idx="12">
                  <c:v>100300.87185259239</c:v>
                </c:pt>
                <c:pt idx="13">
                  <c:v>96743.448046966674</c:v>
                </c:pt>
                <c:pt idx="14">
                  <c:v>94689.893268511471</c:v>
                </c:pt>
                <c:pt idx="15">
                  <c:v>91482.261768712968</c:v>
                </c:pt>
                <c:pt idx="16">
                  <c:v>89798.148579434492</c:v>
                </c:pt>
                <c:pt idx="17">
                  <c:v>88145.038528682155</c:v>
                </c:pt>
                <c:pt idx="18">
                  <c:v>86522.360874177743</c:v>
                </c:pt>
                <c:pt idx="19">
                  <c:v>84929.555380538877</c:v>
                </c:pt>
                <c:pt idx="20">
                  <c:v>83366.072125855731</c:v>
                </c:pt>
                <c:pt idx="21">
                  <c:v>81831.371311828509</c:v>
                </c:pt>
                <c:pt idx="22">
                  <c:v>80324.923077400104</c:v>
                </c:pt>
                <c:pt idx="23">
                  <c:v>78846.2073158196</c:v>
                </c:pt>
                <c:pt idx="24">
                  <c:v>77394.713495073564</c:v>
                </c:pt>
                <c:pt idx="25">
                  <c:v>75969.940481623009</c:v>
                </c:pt>
                <c:pt idx="26">
                  <c:v>74571.396367385125</c:v>
                </c:pt>
              </c:numCache>
            </c:numRef>
          </c:val>
          <c:smooth val="0"/>
          <c:extLst>
            <c:ext xmlns:c16="http://schemas.microsoft.com/office/drawing/2014/chart" uri="{C3380CC4-5D6E-409C-BE32-E72D297353CC}">
              <c16:uniqueId val="{0000005A-CCD6-4B63-BC79-68DF7B16DED1}"/>
            </c:ext>
          </c:extLst>
        </c:ser>
        <c:ser>
          <c:idx val="93"/>
          <c:order val="93"/>
          <c:tx>
            <c:strRef>
              <c:f>'Interest Revenue Amounts'!$CR$77:$CR$79</c:f>
              <c:strCache>
                <c:ptCount val="1"/>
                <c:pt idx="0">
                  <c:v>202509 - NRP-S</c:v>
                </c:pt>
              </c:strCache>
            </c:strRef>
          </c:tx>
          <c:spPr>
            <a:ln w="28575" cap="rnd">
              <a:solidFill>
                <a:schemeClr val="accent4">
                  <a:lumMod val="70000"/>
                  <a:lumOff val="3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Amounts'!$CR$80:$CR$176</c:f>
              <c:numCache>
                <c:formatCode>General</c:formatCode>
                <c:ptCount val="96"/>
                <c:pt idx="0">
                  <c:v>67967.143703499998</c:v>
                </c:pt>
                <c:pt idx="1">
                  <c:v>65491.491178897879</c:v>
                </c:pt>
                <c:pt idx="2">
                  <c:v>62857.143087318975</c:v>
                </c:pt>
                <c:pt idx="3">
                  <c:v>59758.659720083313</c:v>
                </c:pt>
                <c:pt idx="4">
                  <c:v>56826.749695632134</c:v>
                </c:pt>
                <c:pt idx="5">
                  <c:v>53590.153554167708</c:v>
                </c:pt>
                <c:pt idx="6">
                  <c:v>50684.926456221547</c:v>
                </c:pt>
                <c:pt idx="7">
                  <c:v>48355.741741410144</c:v>
                </c:pt>
                <c:pt idx="8">
                  <c:v>45949.160762419044</c:v>
                </c:pt>
                <c:pt idx="9">
                  <c:v>43364.597395773882</c:v>
                </c:pt>
                <c:pt idx="10">
                  <c:v>41327.67071680956</c:v>
                </c:pt>
                <c:pt idx="11">
                  <c:v>39132.862756346025</c:v>
                </c:pt>
                <c:pt idx="12">
                  <c:v>37159.516506140644</c:v>
                </c:pt>
                <c:pt idx="13">
                  <c:v>35458.928619800696</c:v>
                </c:pt>
                <c:pt idx="14">
                  <c:v>33748.904140735554</c:v>
                </c:pt>
                <c:pt idx="15">
                  <c:v>32163.491765007868</c:v>
                </c:pt>
                <c:pt idx="16">
                  <c:v>30569.248523233557</c:v>
                </c:pt>
                <c:pt idx="17">
                  <c:v>29054.02691046994</c:v>
                </c:pt>
                <c:pt idx="18">
                  <c:v>27613.910072821778</c:v>
                </c:pt>
                <c:pt idx="19">
                  <c:v>26245.175302536216</c:v>
                </c:pt>
                <c:pt idx="20">
                  <c:v>24944.284414788406</c:v>
                </c:pt>
                <c:pt idx="21">
                  <c:v>23707.874601459702</c:v>
                </c:pt>
                <c:pt idx="22">
                  <c:v>22532.749738265276</c:v>
                </c:pt>
                <c:pt idx="23">
                  <c:v>21415.872122760131</c:v>
                </c:pt>
                <c:pt idx="24">
                  <c:v>20354.354621866216</c:v>
                </c:pt>
                <c:pt idx="25">
                  <c:v>19345.453208621915</c:v>
                </c:pt>
                <c:pt idx="26">
                  <c:v>18386.559868861448</c:v>
                </c:pt>
              </c:numCache>
            </c:numRef>
          </c:val>
          <c:smooth val="0"/>
          <c:extLst>
            <c:ext xmlns:c16="http://schemas.microsoft.com/office/drawing/2014/chart" uri="{C3380CC4-5D6E-409C-BE32-E72D297353CC}">
              <c16:uniqueId val="{0000005B-CCD6-4B63-BC79-68DF7B16DED1}"/>
            </c:ext>
          </c:extLst>
        </c:ser>
        <c:ser>
          <c:idx val="94"/>
          <c:order val="94"/>
          <c:tx>
            <c:strRef>
              <c:f>'Interest Revenue Amounts'!$CS$77:$CS$79</c:f>
              <c:strCache>
                <c:ptCount val="1"/>
                <c:pt idx="0">
                  <c:v>202509 - PRIME</c:v>
                </c:pt>
              </c:strCache>
            </c:strRef>
          </c:tx>
          <c:spPr>
            <a:ln w="28575" cap="rnd">
              <a:solidFill>
                <a:schemeClr val="accent5">
                  <a:lumMod val="70000"/>
                  <a:lumOff val="30000"/>
                </a:schemeClr>
              </a:solidFill>
              <a:round/>
            </a:ln>
            <a:effectLst/>
          </c:spPr>
          <c:marker>
            <c:symbol val="none"/>
          </c:marker>
          <c:cat>
            <c:strRef>
              <c:f>'Interest Revenue Amounts'!$B$80:$B$176</c:f>
              <c:strCache>
                <c:ptCount val="9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strCache>
            </c:strRef>
          </c:cat>
          <c:val>
            <c:numRef>
              <c:f>'Interest Revenue Amounts'!$CS$80:$CS$176</c:f>
              <c:numCache>
                <c:formatCode>General</c:formatCode>
                <c:ptCount val="96"/>
                <c:pt idx="0">
                  <c:v>274.46349299999997</c:v>
                </c:pt>
                <c:pt idx="1">
                  <c:v>277.54892010047496</c:v>
                </c:pt>
                <c:pt idx="2">
                  <c:v>273.17872429535032</c:v>
                </c:pt>
                <c:pt idx="3">
                  <c:v>268.75216670842559</c:v>
                </c:pt>
                <c:pt idx="4">
                  <c:v>264.26858386777616</c:v>
                </c:pt>
                <c:pt idx="5">
                  <c:v>259.72476473096191</c:v>
                </c:pt>
                <c:pt idx="6">
                  <c:v>220.03404918213303</c:v>
                </c:pt>
                <c:pt idx="7">
                  <c:v>217.28256828775707</c:v>
                </c:pt>
                <c:pt idx="8">
                  <c:v>214.49544730668563</c:v>
                </c:pt>
                <c:pt idx="9">
                  <c:v>211.67227029878919</c:v>
                </c:pt>
                <c:pt idx="10">
                  <c:v>208.80729930324176</c:v>
                </c:pt>
                <c:pt idx="11">
                  <c:v>205.90535182389522</c:v>
                </c:pt>
                <c:pt idx="12">
                  <c:v>202.96421407169339</c:v>
                </c:pt>
                <c:pt idx="13">
                  <c:v>199.98519570387751</c:v>
                </c:pt>
                <c:pt idx="14">
                  <c:v>196.9660599843011</c:v>
                </c:pt>
                <c:pt idx="15">
                  <c:v>193.90812060921147</c:v>
                </c:pt>
                <c:pt idx="16">
                  <c:v>190.81091200369826</c:v>
                </c:pt>
                <c:pt idx="17">
                  <c:v>187.76317374071593</c:v>
                </c:pt>
                <c:pt idx="18">
                  <c:v>184.76411565237404</c:v>
                </c:pt>
                <c:pt idx="19">
                  <c:v>181.81296019178424</c:v>
                </c:pt>
                <c:pt idx="20">
                  <c:v>178.90894223147055</c:v>
                </c:pt>
                <c:pt idx="21">
                  <c:v>176.05130886499947</c:v>
                </c:pt>
                <c:pt idx="22">
                  <c:v>173.23931921177891</c:v>
                </c:pt>
                <c:pt idx="23">
                  <c:v>170.47224422497465</c:v>
                </c:pt>
                <c:pt idx="24">
                  <c:v>167.74936650249484</c:v>
                </c:pt>
                <c:pt idx="25">
                  <c:v>165.06998010099394</c:v>
                </c:pt>
                <c:pt idx="26">
                  <c:v>162.43339035284694</c:v>
                </c:pt>
              </c:numCache>
            </c:numRef>
          </c:val>
          <c:smooth val="0"/>
          <c:extLst>
            <c:ext xmlns:c16="http://schemas.microsoft.com/office/drawing/2014/chart" uri="{C3380CC4-5D6E-409C-BE32-E72D297353CC}">
              <c16:uniqueId val="{0000005C-CCD6-4B63-BC79-68DF7B16DED1}"/>
            </c:ext>
          </c:extLst>
        </c:ser>
        <c:dLbls>
          <c:showLegendKey val="0"/>
          <c:showVal val="0"/>
          <c:showCatName val="0"/>
          <c:showSerName val="0"/>
          <c:showPercent val="0"/>
          <c:showBubbleSize val="0"/>
        </c:dLbls>
        <c:smooth val="0"/>
        <c:axId val="1793639520"/>
        <c:axId val="1793654880"/>
      </c:lineChart>
      <c:catAx>
        <c:axId val="179363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654880"/>
        <c:crosses val="autoZero"/>
        <c:auto val="1"/>
        <c:lblAlgn val="ctr"/>
        <c:lblOffset val="100"/>
        <c:noMultiLvlLbl val="0"/>
      </c:catAx>
      <c:valAx>
        <c:axId val="1793654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63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285750</xdr:colOff>
      <xdr:row>91</xdr:row>
      <xdr:rowOff>116205</xdr:rowOff>
    </xdr:from>
    <xdr:to>
      <xdr:col>12</xdr:col>
      <xdr:colOff>29527</xdr:colOff>
      <xdr:row>117</xdr:row>
      <xdr:rowOff>115252</xdr:rowOff>
    </xdr:to>
    <xdr:graphicFrame macro="">
      <xdr:nvGraphicFramePr>
        <xdr:cNvPr id="2" name="Chart 1">
          <a:extLst>
            <a:ext uri="{FF2B5EF4-FFF2-40B4-BE49-F238E27FC236}">
              <a16:creationId xmlns:a16="http://schemas.microsoft.com/office/drawing/2014/main" id="{CCA51DAA-E757-98C7-9645-411C9E74B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363855</xdr:colOff>
      <xdr:row>93</xdr:row>
      <xdr:rowOff>-1</xdr:rowOff>
    </xdr:from>
    <xdr:to>
      <xdr:col>21</xdr:col>
      <xdr:colOff>898345</xdr:colOff>
      <xdr:row>124</xdr:row>
      <xdr:rowOff>95250</xdr:rowOff>
    </xdr:to>
    <mc:AlternateContent xmlns:mc="http://schemas.openxmlformats.org/markup-compatibility/2006" xmlns:a14="http://schemas.microsoft.com/office/drawing/2010/main">
      <mc:Choice Requires="a14">
        <xdr:graphicFrame macro="">
          <xdr:nvGraphicFramePr>
            <xdr:cNvPr id="3" name="Cohort">
              <a:extLst>
                <a:ext uri="{FF2B5EF4-FFF2-40B4-BE49-F238E27FC236}">
                  <a16:creationId xmlns:a16="http://schemas.microsoft.com/office/drawing/2014/main" id="{B8BF3203-D88F-A970-E18A-4DBC9D185D89}"/>
                </a:ext>
              </a:extLst>
            </xdr:cNvPr>
            <xdr:cNvGraphicFramePr/>
          </xdr:nvGraphicFramePr>
          <xdr:xfrm>
            <a:off x="0" y="0"/>
            <a:ext cx="0" cy="0"/>
          </xdr:xfrm>
          <a:graphic>
            <a:graphicData uri="http://schemas.microsoft.com/office/drawing/2010/slicer">
              <sle:slicer xmlns:sle="http://schemas.microsoft.com/office/drawing/2010/slicer" name="Cohort"/>
            </a:graphicData>
          </a:graphic>
        </xdr:graphicFrame>
      </mc:Choice>
      <mc:Fallback xmlns="">
        <xdr:sp macro="" textlink="">
          <xdr:nvSpPr>
            <xdr:cNvPr id="0" name=""/>
            <xdr:cNvSpPr>
              <a:spLocks noTextEdit="1"/>
            </xdr:cNvSpPr>
          </xdr:nvSpPr>
          <xdr:spPr>
            <a:xfrm>
              <a:off x="13855065" y="16830675"/>
              <a:ext cx="1844040" cy="2590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828675</xdr:colOff>
      <xdr:row>92</xdr:row>
      <xdr:rowOff>171450</xdr:rowOff>
    </xdr:from>
    <xdr:to>
      <xdr:col>16</xdr:col>
      <xdr:colOff>265339</xdr:colOff>
      <xdr:row>107</xdr:row>
      <xdr:rowOff>57150</xdr:rowOff>
    </xdr:to>
    <mc:AlternateContent xmlns:mc="http://schemas.openxmlformats.org/markup-compatibility/2006" xmlns:a14="http://schemas.microsoft.com/office/drawing/2010/main">
      <mc:Choice Requires="a14">
        <xdr:graphicFrame macro="">
          <xdr:nvGraphicFramePr>
            <xdr:cNvPr id="4" name="Metric">
              <a:extLst>
                <a:ext uri="{FF2B5EF4-FFF2-40B4-BE49-F238E27FC236}">
                  <a16:creationId xmlns:a16="http://schemas.microsoft.com/office/drawing/2014/main" id="{F9C5ED65-3862-9C8B-24A7-AFF32540FC4A}"/>
                </a:ext>
              </a:extLst>
            </xdr:cNvPr>
            <xdr:cNvGraphicFramePr/>
          </xdr:nvGraphicFramePr>
          <xdr:xfrm>
            <a:off x="0" y="0"/>
            <a:ext cx="0" cy="0"/>
          </xdr:xfrm>
          <a:graphic>
            <a:graphicData uri="http://schemas.microsoft.com/office/drawing/2010/slicer">
              <sle:slicer xmlns:sle="http://schemas.microsoft.com/office/drawing/2010/slicer" name="Metric"/>
            </a:graphicData>
          </a:graphic>
        </xdr:graphicFrame>
      </mc:Choice>
      <mc:Fallback xmlns="">
        <xdr:sp macro="" textlink="">
          <xdr:nvSpPr>
            <xdr:cNvPr id="0" name=""/>
            <xdr:cNvSpPr>
              <a:spLocks noTextEdit="1"/>
            </xdr:cNvSpPr>
          </xdr:nvSpPr>
          <xdr:spPr>
            <a:xfrm>
              <a:off x="11818620" y="16817340"/>
              <a:ext cx="1804035" cy="2600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510540</xdr:colOff>
      <xdr:row>92</xdr:row>
      <xdr:rowOff>161925</xdr:rowOff>
    </xdr:from>
    <xdr:to>
      <xdr:col>14</xdr:col>
      <xdr:colOff>421550</xdr:colOff>
      <xdr:row>107</xdr:row>
      <xdr:rowOff>17145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316144CD-ED1D-B9F9-C088-F9DF816B838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801225" y="16813530"/>
              <a:ext cx="1844040" cy="2571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288522</xdr:colOff>
      <xdr:row>157</xdr:row>
      <xdr:rowOff>59575</xdr:rowOff>
    </xdr:from>
    <xdr:to>
      <xdr:col>13</xdr:col>
      <xdr:colOff>865909</xdr:colOff>
      <xdr:row>195</xdr:row>
      <xdr:rowOff>86590</xdr:rowOff>
    </xdr:to>
    <xdr:graphicFrame macro="">
      <xdr:nvGraphicFramePr>
        <xdr:cNvPr id="4" name="Chart 3">
          <a:extLst>
            <a:ext uri="{FF2B5EF4-FFF2-40B4-BE49-F238E27FC236}">
              <a16:creationId xmlns:a16="http://schemas.microsoft.com/office/drawing/2014/main" id="{48809B83-13F7-D9F2-5149-72AA77F3BF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112566</xdr:colOff>
      <xdr:row>158</xdr:row>
      <xdr:rowOff>56111</xdr:rowOff>
    </xdr:from>
    <xdr:to>
      <xdr:col>22</xdr:col>
      <xdr:colOff>708139</xdr:colOff>
      <xdr:row>195</xdr:row>
      <xdr:rowOff>103908</xdr:rowOff>
    </xdr:to>
    <xdr:graphicFrame macro="">
      <xdr:nvGraphicFramePr>
        <xdr:cNvPr id="5" name="Chart 4">
          <a:extLst>
            <a:ext uri="{FF2B5EF4-FFF2-40B4-BE49-F238E27FC236}">
              <a16:creationId xmlns:a16="http://schemas.microsoft.com/office/drawing/2014/main" id="{5D25645C-5304-1C33-0F8D-FA803DA1BE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286616</xdr:colOff>
      <xdr:row>91</xdr:row>
      <xdr:rowOff>23380</xdr:rowOff>
    </xdr:from>
    <xdr:to>
      <xdr:col>12</xdr:col>
      <xdr:colOff>968359</xdr:colOff>
      <xdr:row>106</xdr:row>
      <xdr:rowOff>16452</xdr:rowOff>
    </xdr:to>
    <mc:AlternateContent xmlns:mc="http://schemas.openxmlformats.org/markup-compatibility/2006" xmlns:a14="http://schemas.microsoft.com/office/drawing/2010/main">
      <mc:Choice Requires="a14">
        <xdr:graphicFrame macro="">
          <xdr:nvGraphicFramePr>
            <xdr:cNvPr id="2" name="Cohort 1">
              <a:extLst>
                <a:ext uri="{FF2B5EF4-FFF2-40B4-BE49-F238E27FC236}">
                  <a16:creationId xmlns:a16="http://schemas.microsoft.com/office/drawing/2014/main" id="{983DBEF4-56D8-025C-3BDB-68EB1FB670B1}"/>
                </a:ext>
              </a:extLst>
            </xdr:cNvPr>
            <xdr:cNvGraphicFramePr/>
          </xdr:nvGraphicFramePr>
          <xdr:xfrm>
            <a:off x="0" y="0"/>
            <a:ext cx="0" cy="0"/>
          </xdr:xfrm>
          <a:graphic>
            <a:graphicData uri="http://schemas.microsoft.com/office/drawing/2010/slicer">
              <sle:slicer xmlns:sle="http://schemas.microsoft.com/office/drawing/2010/slicer" name="Cohort 1"/>
            </a:graphicData>
          </a:graphic>
        </xdr:graphicFrame>
      </mc:Choice>
      <mc:Fallback xmlns="">
        <xdr:sp macro="" textlink="">
          <xdr:nvSpPr>
            <xdr:cNvPr id="0" name=""/>
            <xdr:cNvSpPr>
              <a:spLocks noTextEdit="1"/>
            </xdr:cNvSpPr>
          </xdr:nvSpPr>
          <xdr:spPr>
            <a:xfrm>
              <a:off x="15245715" y="15779115"/>
              <a:ext cx="1845945" cy="25984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1142134</xdr:colOff>
      <xdr:row>36</xdr:row>
      <xdr:rowOff>13855</xdr:rowOff>
    </xdr:from>
    <xdr:to>
      <xdr:col>12</xdr:col>
      <xdr:colOff>554899</xdr:colOff>
      <xdr:row>51</xdr:row>
      <xdr:rowOff>1212</xdr:rowOff>
    </xdr:to>
    <mc:AlternateContent xmlns:mc="http://schemas.openxmlformats.org/markup-compatibility/2006" xmlns:a14="http://schemas.microsoft.com/office/drawing/2010/main">
      <mc:Choice Requires="a14">
        <xdr:graphicFrame macro="">
          <xdr:nvGraphicFramePr>
            <xdr:cNvPr id="3" name="Cohort 2">
              <a:extLst>
                <a:ext uri="{FF2B5EF4-FFF2-40B4-BE49-F238E27FC236}">
                  <a16:creationId xmlns:a16="http://schemas.microsoft.com/office/drawing/2014/main" id="{10B0362A-44FC-1FB2-589E-E85E6F89C695}"/>
                </a:ext>
              </a:extLst>
            </xdr:cNvPr>
            <xdr:cNvGraphicFramePr/>
          </xdr:nvGraphicFramePr>
          <xdr:xfrm>
            <a:off x="0" y="0"/>
            <a:ext cx="0" cy="0"/>
          </xdr:xfrm>
          <a:graphic>
            <a:graphicData uri="http://schemas.microsoft.com/office/drawing/2010/slicer">
              <sle:slicer xmlns:sle="http://schemas.microsoft.com/office/drawing/2010/slicer" name="Cohort 2"/>
            </a:graphicData>
          </a:graphic>
        </xdr:graphicFrame>
      </mc:Choice>
      <mc:Fallback xmlns="">
        <xdr:sp macro="" textlink="">
          <xdr:nvSpPr>
            <xdr:cNvPr id="0" name=""/>
            <xdr:cNvSpPr>
              <a:spLocks noTextEdit="1"/>
            </xdr:cNvSpPr>
          </xdr:nvSpPr>
          <xdr:spPr>
            <a:xfrm>
              <a:off x="14719589" y="6252210"/>
              <a:ext cx="1838325"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1053292</xdr:colOff>
      <xdr:row>36</xdr:row>
      <xdr:rowOff>46240</xdr:rowOff>
    </xdr:from>
    <xdr:to>
      <xdr:col>14</xdr:col>
      <xdr:colOff>436616</xdr:colOff>
      <xdr:row>51</xdr:row>
      <xdr:rowOff>22167</xdr:rowOff>
    </xdr:to>
    <mc:AlternateContent xmlns:mc="http://schemas.openxmlformats.org/markup-compatibility/2006" xmlns:a14="http://schemas.microsoft.com/office/drawing/2010/main">
      <mc:Choice Requires="a14">
        <xdr:graphicFrame macro="">
          <xdr:nvGraphicFramePr>
            <xdr:cNvPr id="6" name="Segment 1">
              <a:extLst>
                <a:ext uri="{FF2B5EF4-FFF2-40B4-BE49-F238E27FC236}">
                  <a16:creationId xmlns:a16="http://schemas.microsoft.com/office/drawing/2014/main" id="{B0EC5551-5421-B828-18B6-941EA938D6F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7397846" y="6282690"/>
              <a:ext cx="1824990" cy="25679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knasdata03\CIMSHARED\FINANCE\Carl\Samples\samples2002\NewExpFormat2207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eberfsr12\dtg_3\Documents%20and%20Settings\damienmartin\My%20Documents\Planning%20Archiv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uknasdata07\cimshared\05%20-%20Group%20Accounting%20&amp;%20Reporting\Financial%20Reporting\Financial%20Consolidation\Personnel\CHC\Closing\2008\3.%2008%20September\08%2009%20Financing%20(asset%20and%20liab).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Ed.Birch\Documents\Admin\Oakbrook\Finance\Budget\Nov%202023\Suppliers\AP%20&amp;%20Accruals%20-%20Oct%202023.xlsx" TargetMode="External"/><Relationship Id="rId1" Type="http://schemas.openxmlformats.org/officeDocument/2006/relationships/externalLinkPath" Target="https://oakbrookfinance365.sharepoint.com/Users/Ed.Birch/Documents/Admin/Oakbrook/Finance/Budget/Dec%202023/Suppliers/AP%20&amp;%20Accruals%20-%20Oct%20202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knasdata07\cimshared\Documents%20and%20Settings\iulrich\Desktop\06%2006%20LT%20financing.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uknasdata07\cimshared\05%20-%20Group%20Accounting%20&amp;%20Reporting\Financial%20Reporting\Financial%20Consolidation\FR%20Analysis\A-BS%20and%20IS\ABA-Acq%20and%20divest\2007\07%2003%20ABA-FS-AF-NC-%20acq-disp.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oakbrookfinance365.sharepoint.com/GENLACCT/Recs%202003/Capitalized%20Interes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oakbrookfinance365.sharepoint.com/DOCUME~1/CSTRIN~1.JCP/LOCALS~1/Temp/John%20Henry%20Model%20v%2002.xls" TargetMode="External"/></Relationships>
</file>

<file path=xl/externalLinks/_rels/externalLink9.xml.rels><?xml version="1.0" encoding="UTF-8" standalone="yes"?>
<Relationships xmlns="http://schemas.openxmlformats.org/package/2006/relationships"><Relationship Id="rId2" Type="http://schemas.microsoft.com/office/2019/04/relationships/externalLinkLongPath" Target="https://oakbrookfinance365.sharepoint.com/sites/financeteam/Shared%20Documents/Forecasting/2025/FB%20BB%20Forecast/Finals/November%20Finals/BackBook%20Forecast%20-%20High%20Level%20Outputs%20(Approach%20Updates%20and%20Provisions).%20Oct%20Forecast%20COLLECTIONS%20AND%20INTEREST%20TWEAKING.xlsx?504D5729" TargetMode="External"/><Relationship Id="rId1" Type="http://schemas.openxmlformats.org/officeDocument/2006/relationships/externalLinkPath" Target="file:///\\504D5729\BackBook%20Forecast%20-%20High%20Level%20Outputs%20(Approach%20Updates%20and%20Provisions).%20Oct%20Forecast%20COLLECTIONS%20AND%20INTEREST%20TWEAKING.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knasdata03\CIMSHARED\FINANCE\Carl\Staff%20Numbers\FTE'S%201999%20TO%20200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oakbrookfinance365.sharepoint.com/Clients/J/Joyce-Dayton/Project%20Lion/Marketing/Teaser/04%2001%2001%20JD%205-year%20Projections%20with%20chart.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oakbrookfinance365.sharepoint.com/Documents%20and%20Settings/mseidner/Desktop/Lion/04.04.01%20%202007%20Budget.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oakbrookfinance365.sharepoint.com/XLSPD/05-AUDIT/LEADSHTS/FINSTATE.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Uknasdata03\CIMSHARED\FINANCE\Carl\Budget%202001\FGL%20Staff%20List%2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oakbrookfinance365.sharepoint.com/Clients/M/Macro%20Plastics%20Inc/Project%20Orange/Financial%20Information/Project%20Orange%20Model%202007-11-2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uknasdata07\cimshared\05%20-%20Group%20Accounting%20&amp;%20Reporting\Financial%20Reporting\Financial%20Consolidation\FR%20Analysis\A-BS%20and%20IS\ABC-NFC%20and%20Financial%20Instruments\1.%20Closing\2009\2.%2009%20June\09%2006%20NFC%20Analysi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oakbrookfinance365.sharepoint.com/Clients/J/Joyce-Dayton/Joyce-Dayton%20-%20JOY0113/Financials/Model/J-D%20Model%20v8-23.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uknasdata07\cimshared\05%20-%20Group%20Accounting%20&amp;%20Reporting\Financial%20Reporting\Financial%20Consolidation\FR%20Analysis\A-BS%20and%20IS\ABA-Acq%20and%20divest\2010\2010.09%20ABA-FS-AF-%20acq-disp%202010.xlsx"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Startup" Target="TAX/AIA/SHELL.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uknasdata07\cimshared\05%20-%20Group%20Accounting%20&amp;%20Reporting\Financial%20Reporting\Financial%20Consolidation\Personnel\CHC\Closing\2008\4.%2008%20December\08%2012%20NFC%20Analysi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ma0531f13\SYS1\USERS\MERGACQ\CFC\Fleet%20Capital\Katy%20Industries\November%202003\CCP%20(Contico)\2446-2471_rebates&amp;coop%20advertising%20allow's_CCP\Contico%20Jani%20Rebates%203301-2446%20Dec03.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oakbrookfinance365.sharepoint.com/PUFIN/CREDMGT/DEBTORS/Reporting/SAP/2001%20Debtors%20Reports/Debtors%20Report%202001-10%20Bad%20debt.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Excel%20training\20%20Jan%202012\t_r_advanced_excel_16193756(1).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oakbrookfinance365.sharepoint.com/Finance/_Shared/Management%20accounts/2019/2019%2003%20March/Loanbook%20Files/Revenue%20&amp;%20SWOF%2031-03-2019%20(GLOAK)%20with%20NAV.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s://oakbrookfinance365.sharepoint.com/Users/Ebirch/Desktop/Training/t_r_intermediate_excel_16193152(1).xlsx" TargetMode="External"/></Relationships>
</file>

<file path=xl/externalLinks/_rels/externalLink26.xml.rels><?xml version="1.0" encoding="UTF-8" standalone="yes"?>
<Relationships xmlns="http://schemas.openxmlformats.org/package/2006/relationships"><Relationship Id="rId2" Type="http://schemas.openxmlformats.org/officeDocument/2006/relationships/externalLinkPath" Target="file:///C:\Users\tedbi\OneDrive\Documents\Custom%20Office%20Templates\Databooks\Template%20databook.xlsx" TargetMode="External"/><Relationship Id="rId1" Type="http://schemas.openxmlformats.org/officeDocument/2006/relationships/externalLinkPath" Target="https://oakbrookfinance365.sharepoint.com/Users/tedbi/OneDrive/Documents/Custom%20Office%20Templates/Databooks/Template%20databook.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uknasdata07\cimshared\05%20-%20Group%20Accounting%20&amp;%20Reporting\Financial%20Reporting\Financial%20Consolidation\Personnel\CHC\Closing\2007\2.%2007%20June\07%2006%20NFC%20Analysis.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uknasdata07\cimshared\05%20-%20Group%20Accounting%20&amp;%20Reporting\Financial%20Reporting\Financial%20Consolidation\Personnel\CHC\Closing\2007\2.%2007%20June\06%2012%20Derivatives%20old%20analysi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uknasdata07\cimshared\Documents%20and%20Settings\Mstewart1\Desktop\Nestle\Additional%20Info%20-%20fx%20etc.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David%20-%20NNZ\Monthend\APR200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Pma0531f13\SYS1\USERS\MERGACQ\CFC\Fleet%20Capital\Katy%20Industries\November%202003\CCP%20(Contico)\AR%20reserves.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U:\WIP\Projects\PROJECT%20DAWN\Adv_Project%20DAWN\2010\02%20Reporting\2.A%20Reports\PHASE%20I\100906%20-%20Project%20Dawn%20DD%20databook%20-%20UK%20v4%20Mok.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ACCOUNT\MBRACCTG\CITIBANK\DISNEY010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Pma0531f13\SYS1\Documents%20and%20Settings\jbianco\Local%20Settings\Temporary%20Internet%20Files\OLK6\loanwiredaily09.20031.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T:\GAR\STAT\1-Borlini\YC01E_Carat.xlt"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Uknasdata03\CIMSHARED\FINANCE\Carl\Budget%202001\Budget%202001%20salary%20summary.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https://oakbrookfinance365.sharepoint.com/Documents%20and%20Settings/vpohlot/My%20Documents/Andy%20Isgrig/YSI/consolidated%20financial%20Model%20v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https://oakbrookfinance365.sharepoint.com/ACCT/EXCEL/STMT/2000/STMT05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U:\Users\C03960A\AppData\Local\Microsoft\Windows\Temporary%20Internet%20Files\Content.Outlook\EKKMH6SD\TOM%20Activity%20Mapping%20Template%20-EMEA%20%20Final%20V2%20-%20August%202016.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https://oakbrookfinance365.sharepoint.com/Documents%20and%20Settings/mseidner/Desktop/Lion/Project%20Lion%20Model%202007-02-07.xls"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uknasdata07\cimshared\05%20-%20Group%20Accounting%20&amp;%20Reporting\Financial%20Reporting\Financial%20Consolidation\Personnel\CHC\Closing\2008\1.%2008%20March\08%2003%20NFC%20Analysis.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uknasdata07\cimshared\05%20-%20Group%20Accounting%20&amp;%20Reporting\Financial%20Reporting\Financial%20Consolidation\Personnel\CHC\Closing\2008\2.%2008%20June\08%2006%20NFC%20Analysi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1"/>
      <sheetName val="EXP2"/>
      <sheetName val="EXP3"/>
      <sheetName val="SalaryData"/>
      <sheetName val="fORMULAE"/>
    </sheetNames>
    <sheetDataSet>
      <sheetData sheetId="0"/>
      <sheetData sheetId="1"/>
      <sheetData sheetId="2"/>
      <sheetData sheetId="3" refreshError="1">
        <row r="10">
          <cell r="EE10" t="str">
            <v xml:space="preserve">OLA  &amp; ALOWANCES     OLA  &amp; ALOWANCES     OLA  &amp; ALOWANCES     OLA  &amp; ALOWANCES     OLA  &amp; ALOWANCES     OLA  &amp; ALOWANCES     OLA  &amp; ALOWANCES     OLA  &amp; ALOWANCES     OLA  &amp; ALOWANCES     OLA  &amp; ALOWANCES     </v>
          </cell>
          <cell r="GA10" t="str">
            <v xml:space="preserve">CAR ALLOWANCE      CAR ALLOWANCE      CAR ALLOWANCE      CAR ALLOWANCE      CAR ALLOWANCE      CAR ALLOWANCE      CAR ALLOWANCE      CAR ALLOWANCE      CAR ALLOWANCE      </v>
          </cell>
        </row>
        <row r="11">
          <cell r="AK11">
            <v>37257</v>
          </cell>
          <cell r="AV11">
            <v>37621</v>
          </cell>
          <cell r="BH11">
            <v>37986</v>
          </cell>
        </row>
      </sheetData>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ning Archives"/>
      <sheetName val="#REF"/>
      <sheetName val="CSCCincSKR"/>
      <sheetName val="Proforma"/>
      <sheetName val="Mai 2003"/>
      <sheetName val="Avril 2003"/>
      <sheetName val="Mars 2003"/>
      <sheetName val="Février 2003"/>
      <sheetName val="Janvier 2003"/>
      <sheetName val="Décembre 2002"/>
      <sheetName val="Novembre 2002"/>
      <sheetName val="Octobre 2002"/>
      <sheetName val="septembre 2002"/>
      <sheetName val="Aout 2002"/>
      <sheetName val="Juillet 2002"/>
      <sheetName val="Juin 2002"/>
      <sheetName val="Mai 2002"/>
      <sheetName val="Avril 2002"/>
      <sheetName val="Mars 2002"/>
      <sheetName val="Février 2002"/>
      <sheetName val="Janvier 2002"/>
      <sheetName val="Décembre 2001"/>
      <sheetName val="Novembre 2001"/>
      <sheetName val="Octobre 2001"/>
      <sheetName val="septembre 2001"/>
      <sheetName val="Aout"/>
      <sheetName val="Juillet"/>
      <sheetName val="Juin"/>
      <sheetName val="Mai"/>
      <sheetName val="Avril"/>
      <sheetName val="Mars"/>
      <sheetName val="février"/>
      <sheetName val="Janvier"/>
      <sheetName val="Décembre"/>
      <sheetName val="Novembre"/>
      <sheetName val="Octobre"/>
      <sheetName val="septembre 2003"/>
      <sheetName val="Aout 2003"/>
      <sheetName val="Juillet 2003"/>
      <sheetName val="Juin 2003"/>
      <sheetName val="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D"/>
      <sheetName val="Intro"/>
      <sheetName val="MLT"/>
      <sheetName val="ST"/>
      <sheetName val="CF"/>
      <sheetName val="%"/>
      <sheetName val="Ef I"/>
      <sheetName val="Sheet1"/>
      <sheetName val="Summary"/>
      <sheetName val="Chk"/>
      <sheetName val="36.3"/>
      <sheetName val="Ac. Int"/>
      <sheetName val="FX"/>
      <sheetName val="BTB"/>
      <sheetName val="C&amp;E"/>
      <sheetName val="STA"/>
      <sheetName val="AFS"/>
      <sheetName val="LT"/>
      <sheetName val="Turbo"/>
      <sheetName val="2007.12"/>
      <sheetName val="FC"/>
      <sheetName val="Analysis of Corrected Qtr 2 08"/>
      <sheetName val="3"/>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63">
          <cell r="K163">
            <v>1.1259999999999999</v>
          </cell>
        </row>
      </sheetData>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
      <sheetName val="Accruals"/>
      <sheetName val="AP &amp; Accruals - Oct 2023"/>
    </sheetNames>
    <definedNames>
      <definedName name="Unknown"/>
    </definedNames>
    <sheetDataSet>
      <sheetData sheetId="0"/>
      <sheetData sheetId="1" refreshError="1"/>
      <sheetData sheetId="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 do"/>
      <sheetName val="Expl"/>
      <sheetName val="Intro"/>
      <sheetName val="Bonds"/>
      <sheetName val="List"/>
      <sheetName val="MVT"/>
      <sheetName val="Sheet3"/>
      <sheetName val="Sheet2"/>
      <sheetName val="Other"/>
      <sheetName val="Acq"/>
      <sheetName val="Leasing"/>
      <sheetName val="Ac. Int"/>
      <sheetName val="All"/>
      <sheetName val="FX"/>
      <sheetName val="BTB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O CB1 dès fév"/>
      <sheetName val="Mvt of rec. and pay"/>
      <sheetName val="work"/>
      <sheetName val="Comments"/>
      <sheetName val="Detail"/>
      <sheetName val="vs MandA"/>
      <sheetName val="1070 aq"/>
      <sheetName val="1070 DV"/>
      <sheetName val="Aq"/>
      <sheetName val="Acquis - Final"/>
      <sheetName val="Disposals"/>
      <sheetName val="Disposals Final"/>
      <sheetName val="FX"/>
      <sheetName val="Sheet1"/>
      <sheetName val="Sheet1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PSING"/>
      <sheetName val="CALCULATION"/>
    </sheetNames>
    <sheetDataSet>
      <sheetData sheetId="0"/>
      <sheetData sheetId="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C STATE"/>
      <sheetName val="Mth 03"/>
      <sheetName val="Mth 04"/>
      <sheetName val="SUM PROPOSAL"/>
      <sheetName val="FEES"/>
      <sheetName val="STAND-ALONE COSTS"/>
      <sheetName val="TAX"/>
      <sheetName val="BALANCE"/>
      <sheetName val="WORK CAP"/>
      <sheetName val="CASH"/>
      <sheetName val="DEBT"/>
      <sheetName val="BORROWING BASE"/>
      <sheetName val="CAPEX"/>
      <sheetName val="EQUITY EXIT"/>
      <sheetName val="SUBDEBT EXIT"/>
      <sheetName val="OPTION PLAN SUMMARY"/>
      <sheetName val="PROCEEDS TO MGMT"/>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ckBook Forecast - High Level "/>
    </sheetNames>
    <definedNames>
      <definedName name="Forecast_Approach_Map"/>
      <definedName name="Measures"/>
    </defined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 JY01 bud01 bud02"/>
      <sheetName val="fORMULAE"/>
      <sheetName val="SALARIES"/>
      <sheetName val="2000 Staff Numbers"/>
      <sheetName val="Graph"/>
      <sheetName val="2000 FTE Graph"/>
      <sheetName val="2001 FTE Graph "/>
      <sheetName val="1999 Numbers (2)"/>
      <sheetName val="2000 Numbers"/>
      <sheetName val="1999 Numbers"/>
      <sheetName val="Costs - Excl UK Ops"/>
      <sheetName val="Cost - UK Ops"/>
      <sheetName val="Data Headcount"/>
      <sheetName val="Budget 2002"/>
      <sheetName val="FTE Graph 1"/>
      <sheetName val="CPD2"/>
      <sheetName val="CDP1"/>
      <sheetName val="Salary 2001 to 2003"/>
      <sheetName val="FTE 2001 to 2003"/>
      <sheetName val="FTE Graph 2"/>
      <sheetName val="Data FTE 99 2000 2001"/>
    </sheetNames>
    <sheetDataSet>
      <sheetData sheetId="0" refreshError="1"/>
      <sheetData sheetId="1" refreshError="1">
        <row r="7">
          <cell r="A7" t="str">
            <v>Salary OT &amp; Allowances  Salary OT &amp; Allowances  Salary OT &amp; Allowances  Salary OT &amp; Allowances  Salary OT &amp; Allowances  Salary OT &amp; Allowances  Salary OT &amp; Allowances  Salary OT &amp; Allowances  Salary OT &amp; Allowances  Salary OT &amp; Allowances  Salary OT &amp; All</v>
          </cell>
          <cell r="O7" t="str">
            <v xml:space="preserve">National Insurance  National Insurance  National Insurance  National Insurance  National Insurance  National Insurance  </v>
          </cell>
          <cell r="AC7" t="str">
            <v xml:space="preserve">Pension  Pension  Pension  Pension  Pension  Pension  Pension  Pension  Pension  Pension  Pension  Pension  </v>
          </cell>
          <cell r="AS7" t="str">
            <v>Basic SalaryBasic SalaryBasic SalaryBasic SalaryBasic SalaryBasic SalaryBasic SalaryBasic SalaryBasic SalaryBasic SalaryBasic Salary</v>
          </cell>
          <cell r="BG7" t="str">
            <v xml:space="preserve">CAR OWNERSHIP  CAR OWNERSHIP  CAR OWNERSHIP  CAR OWNERSHIP  CAR OWNERSHIP  CAR OWNERSHIP  </v>
          </cell>
          <cell r="BU7" t="str">
            <v>Annual LocationAnnual LocationAnnual LocationAnnual LocationAnnual LocationAnnual LocationAnnual LocationAnnual Location</v>
          </cell>
          <cell r="CI7" t="str">
            <v>Disc BonusDisc BonusDisc BonusDisc BonusDisc BonusDisc BonusDisc BonusDisc BonusDisc BonusDisc BonusDisc BonusDisc BonusDisc BonusDisc Bonus</v>
          </cell>
          <cell r="CW7" t="str">
            <v>Motiv. BonusMotiv. BonusMotiv. BonusMotiv. BonusMotiv. BonusMotiv. BonusMotiv. BonusMotiv. BonusMotiv. Bonus</v>
          </cell>
          <cell r="DK7" t="str">
            <v>OvertimeOvertimeOvertimeOvertimeOvertimeOvertimeOvertimeOvertimeOvertime</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Sheet1"/>
      <sheetName val="INPUTS JD &amp; IBC"/>
      <sheetName val="INPUTS PROJ SALES"/>
      <sheetName val="INPUTS STOCK OPTIONS"/>
      <sheetName val="CONSOL IS"/>
      <sheetName val="CONSOL BAL SHT"/>
      <sheetName val="COVENANTS"/>
      <sheetName val="IS JOYCE"/>
      <sheetName val="JD CASH FLOW"/>
      <sheetName val="JD BAL SHT"/>
      <sheetName val="JD YRLY BDGT"/>
      <sheetName val="IS IBC"/>
      <sheetName val="IBC CASH FLOW"/>
      <sheetName val="IBC BAL SHT"/>
      <sheetName val="DCF1"/>
      <sheetName val="DCF2"/>
      <sheetName val="IS"/>
      <sheetName val="BS"/>
      <sheetName val="VALU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
          <cell r="A1" t="str">
            <v>Joyce/Dayton</v>
          </cell>
        </row>
        <row r="2">
          <cell r="A2" t="str">
            <v>Standalone Income Statement</v>
          </cell>
        </row>
        <row r="3">
          <cell r="A3" t="str">
            <v>(dollars In thousands, except per share data)</v>
          </cell>
        </row>
        <row r="5">
          <cell r="C5" t="str">
            <v>Projected FYE December 31,</v>
          </cell>
          <cell r="I5" t="str">
            <v>2007 - 2011</v>
          </cell>
        </row>
        <row r="6">
          <cell r="C6">
            <v>2007</v>
          </cell>
          <cell r="D6">
            <v>2008</v>
          </cell>
          <cell r="E6">
            <v>2009</v>
          </cell>
          <cell r="F6">
            <v>2010</v>
          </cell>
          <cell r="G6">
            <v>2011</v>
          </cell>
          <cell r="I6" t="str">
            <v>5 Yr CAGR</v>
          </cell>
        </row>
        <row r="8">
          <cell r="A8" t="str">
            <v>Sales</v>
          </cell>
          <cell r="C8">
            <v>21150</v>
          </cell>
          <cell r="D8">
            <v>22155</v>
          </cell>
          <cell r="E8">
            <v>23755</v>
          </cell>
          <cell r="F8">
            <v>25270</v>
          </cell>
          <cell r="G8">
            <v>26970</v>
          </cell>
          <cell r="I8">
            <v>6.2655865410918166E-2</v>
          </cell>
        </row>
        <row r="10">
          <cell r="A10" t="str">
            <v>Costs of Sales</v>
          </cell>
          <cell r="C10">
            <v>11935.907391000001</v>
          </cell>
          <cell r="D10">
            <v>12380.290426</v>
          </cell>
          <cell r="E10">
            <v>13254.88315</v>
          </cell>
          <cell r="F10">
            <v>14109.455699999999</v>
          </cell>
          <cell r="G10">
            <v>15063.8411</v>
          </cell>
          <cell r="I10">
            <v>5.9912639948167312E-2</v>
          </cell>
        </row>
        <row r="11">
          <cell r="A11" t="str">
            <v>Gross Profit</v>
          </cell>
          <cell r="C11">
            <v>9214.0926089999994</v>
          </cell>
          <cell r="D11">
            <v>9774.7095740000004</v>
          </cell>
          <cell r="E11">
            <v>10500.11685</v>
          </cell>
          <cell r="F11">
            <v>11160.544300000001</v>
          </cell>
          <cell r="G11">
            <v>11906.1589</v>
          </cell>
          <cell r="I11">
            <v>6.6178143620877927E-2</v>
          </cell>
        </row>
        <row r="13">
          <cell r="A13" t="str">
            <v>S, G, &amp; A</v>
          </cell>
          <cell r="C13">
            <v>4285.6000000000004</v>
          </cell>
          <cell r="D13">
            <v>4489.82</v>
          </cell>
          <cell r="E13">
            <v>4766.6769999999997</v>
          </cell>
          <cell r="F13">
            <v>5019.3090000000002</v>
          </cell>
          <cell r="G13">
            <v>5302.99</v>
          </cell>
          <cell r="I13">
            <v>5.4695987307038729E-2</v>
          </cell>
        </row>
        <row r="14">
          <cell r="A14" t="str">
            <v>Other (Income) Expense</v>
          </cell>
          <cell r="C14">
            <v>350</v>
          </cell>
          <cell r="D14">
            <v>350</v>
          </cell>
          <cell r="E14">
            <v>350</v>
          </cell>
          <cell r="F14">
            <v>350</v>
          </cell>
          <cell r="G14">
            <v>350</v>
          </cell>
        </row>
        <row r="16">
          <cell r="A16" t="str">
            <v>Operating Income</v>
          </cell>
          <cell r="C16">
            <v>4578.492608999999</v>
          </cell>
          <cell r="D16">
            <v>4934.8895740000007</v>
          </cell>
          <cell r="E16">
            <v>5383.4398500000007</v>
          </cell>
          <cell r="F16">
            <v>5791.2353000000012</v>
          </cell>
          <cell r="G16">
            <v>6253.1689000000006</v>
          </cell>
          <cell r="I16">
            <v>8.1046588143799392E-2</v>
          </cell>
        </row>
        <row r="18">
          <cell r="A18" t="str">
            <v>Depreciation</v>
          </cell>
          <cell r="C18">
            <v>257.96199999999999</v>
          </cell>
          <cell r="D18">
            <v>251.69300000000001</v>
          </cell>
          <cell r="E18">
            <v>245.26400000000001</v>
          </cell>
          <cell r="F18">
            <v>240.93600000000001</v>
          </cell>
          <cell r="G18">
            <v>232.56700000000001</v>
          </cell>
        </row>
        <row r="19">
          <cell r="A19" t="str">
            <v>Amortization</v>
          </cell>
          <cell r="C19">
            <v>0</v>
          </cell>
          <cell r="D19">
            <v>0</v>
          </cell>
          <cell r="E19">
            <v>0</v>
          </cell>
          <cell r="F19">
            <v>0</v>
          </cell>
          <cell r="G19">
            <v>0</v>
          </cell>
        </row>
        <row r="21">
          <cell r="A21" t="str">
            <v>EBITDA FOR DISCOUNTED CASH FLOW</v>
          </cell>
          <cell r="C21">
            <v>4836.4546089999985</v>
          </cell>
          <cell r="D21">
            <v>5186.5825740000009</v>
          </cell>
          <cell r="E21">
            <v>5628.7038500000008</v>
          </cell>
          <cell r="F21">
            <v>6032.1713000000009</v>
          </cell>
          <cell r="G21">
            <v>6485.7359000000006</v>
          </cell>
          <cell r="I21">
            <v>7.6113391659497154E-2</v>
          </cell>
        </row>
        <row r="23">
          <cell r="A23" t="str">
            <v>Operating Income</v>
          </cell>
          <cell r="C23">
            <v>4578.492608999999</v>
          </cell>
          <cell r="D23">
            <v>4934.8895740000007</v>
          </cell>
          <cell r="E23">
            <v>5383.4398500000007</v>
          </cell>
          <cell r="F23">
            <v>5791.2353000000012</v>
          </cell>
          <cell r="G23">
            <v>6253.1689000000006</v>
          </cell>
          <cell r="I23">
            <v>8.1046588143799392E-2</v>
          </cell>
        </row>
        <row r="25">
          <cell r="A25" t="str">
            <v>Fixed Interest Expense @</v>
          </cell>
          <cell r="C25">
            <v>60</v>
          </cell>
          <cell r="D25">
            <v>60</v>
          </cell>
          <cell r="E25">
            <v>60</v>
          </cell>
          <cell r="F25">
            <v>60</v>
          </cell>
          <cell r="G25">
            <v>60</v>
          </cell>
        </row>
        <row r="26">
          <cell r="A26" t="str">
            <v>Non-Operating Items</v>
          </cell>
          <cell r="C26">
            <v>0</v>
          </cell>
          <cell r="D26">
            <v>0</v>
          </cell>
          <cell r="E26">
            <v>0</v>
          </cell>
          <cell r="F26">
            <v>0</v>
          </cell>
          <cell r="G26">
            <v>0</v>
          </cell>
        </row>
        <row r="28">
          <cell r="A28" t="str">
            <v>Pretax Income</v>
          </cell>
          <cell r="C28">
            <v>4518.492608999999</v>
          </cell>
          <cell r="D28">
            <v>4874.8895740000007</v>
          </cell>
          <cell r="E28">
            <v>5323.4398500000007</v>
          </cell>
          <cell r="F28">
            <v>5731.2353000000012</v>
          </cell>
          <cell r="G28">
            <v>6193.1689000000006</v>
          </cell>
          <cell r="I28">
            <v>8.2006418436390005E-2</v>
          </cell>
        </row>
        <row r="29">
          <cell r="A29" t="str">
            <v xml:space="preserve">Taxes </v>
          </cell>
          <cell r="C29">
            <v>1851.0254199999999</v>
          </cell>
          <cell r="D29">
            <v>1997.081246</v>
          </cell>
          <cell r="E29">
            <v>2180.8681499999998</v>
          </cell>
          <cell r="F29">
            <v>2347.9042100000001</v>
          </cell>
          <cell r="G29">
            <v>2537.1208900000001</v>
          </cell>
        </row>
        <row r="30">
          <cell r="A30" t="str">
            <v>Net Income</v>
          </cell>
          <cell r="C30">
            <v>2667.4671889999991</v>
          </cell>
          <cell r="D30">
            <v>2877.808328000001</v>
          </cell>
          <cell r="E30">
            <v>3142.5717000000009</v>
          </cell>
          <cell r="F30">
            <v>3383.331090000001</v>
          </cell>
          <cell r="G30">
            <v>3656.0480100000004</v>
          </cell>
          <cell r="I30">
            <v>8.2002342481042545E-2</v>
          </cell>
        </row>
        <row r="32">
          <cell r="A32" t="str">
            <v>EBITDA FOR BANK COVENANTS</v>
          </cell>
          <cell r="C32">
            <v>4836.4546089999985</v>
          </cell>
          <cell r="D32">
            <v>5186.5825740000009</v>
          </cell>
          <cell r="E32">
            <v>5628.7038500000008</v>
          </cell>
          <cell r="F32">
            <v>6032.1713000000009</v>
          </cell>
          <cell r="G32">
            <v>6485.7359000000006</v>
          </cell>
        </row>
      </sheetData>
      <sheetData sheetId="18">
        <row r="1">
          <cell r="A1" t="str">
            <v>Joyce/Dayton</v>
          </cell>
        </row>
        <row r="2">
          <cell r="A2" t="str">
            <v>Standalone Balance Sheet Statement</v>
          </cell>
        </row>
        <row r="3">
          <cell r="A3" t="str">
            <v>(dollars In thousands, except per share data)</v>
          </cell>
        </row>
        <row r="5">
          <cell r="D5" t="str">
            <v>Projected FYE December 31,</v>
          </cell>
        </row>
        <row r="6">
          <cell r="C6">
            <v>2006</v>
          </cell>
          <cell r="D6">
            <v>2007</v>
          </cell>
          <cell r="E6">
            <v>2008</v>
          </cell>
          <cell r="F6">
            <v>2009</v>
          </cell>
          <cell r="G6">
            <v>2010</v>
          </cell>
          <cell r="H6">
            <v>2011</v>
          </cell>
        </row>
        <row r="7">
          <cell r="A7" t="str">
            <v>Current Assets:</v>
          </cell>
        </row>
        <row r="8">
          <cell r="A8" t="str">
            <v>Cash</v>
          </cell>
          <cell r="C8">
            <v>190.88499999999999</v>
          </cell>
          <cell r="D8">
            <v>774.57198900000003</v>
          </cell>
          <cell r="E8">
            <v>3213.5977170000019</v>
          </cell>
          <cell r="F8">
            <v>5756.8632170000037</v>
          </cell>
          <cell r="G8">
            <v>8552.3441070000081</v>
          </cell>
          <cell r="H8">
            <v>11567.490317000009</v>
          </cell>
        </row>
        <row r="9">
          <cell r="A9" t="str">
            <v>Accounts Receivable</v>
          </cell>
          <cell r="C9">
            <v>3075.4389999999999</v>
          </cell>
          <cell r="D9">
            <v>2621.0390000000002</v>
          </cell>
          <cell r="E9">
            <v>2747.1819999999998</v>
          </cell>
          <cell r="F9">
            <v>2947.252</v>
          </cell>
          <cell r="G9">
            <v>3136.7269999999999</v>
          </cell>
          <cell r="H9">
            <v>3349.7689999999998</v>
          </cell>
        </row>
        <row r="10">
          <cell r="A10" t="str">
            <v>Inventories</v>
          </cell>
          <cell r="C10">
            <v>2208.5279999999998</v>
          </cell>
          <cell r="D10">
            <v>2395.2429999999999</v>
          </cell>
          <cell r="E10">
            <v>2587.3809999999999</v>
          </cell>
          <cell r="F10">
            <v>2892.6410000000001</v>
          </cell>
          <cell r="G10">
            <v>3180.2710000000002</v>
          </cell>
          <cell r="H10">
            <v>3503.8629999999998</v>
          </cell>
        </row>
        <row r="11">
          <cell r="A11" t="str">
            <v>Prepaid Expenses</v>
          </cell>
          <cell r="C11">
            <v>91.254000000000005</v>
          </cell>
          <cell r="D11">
            <v>91.254000000000005</v>
          </cell>
          <cell r="E11">
            <v>91.254000000000005</v>
          </cell>
          <cell r="F11">
            <v>91.254000000000005</v>
          </cell>
          <cell r="G11">
            <v>91.254000000000005</v>
          </cell>
          <cell r="H11">
            <v>91.254000000000005</v>
          </cell>
        </row>
        <row r="12">
          <cell r="A12" t="str">
            <v>Net Deferred Tax Asset</v>
          </cell>
          <cell r="C12">
            <v>260.89999999999998</v>
          </cell>
          <cell r="D12">
            <v>260.89999999999998</v>
          </cell>
          <cell r="E12">
            <v>260.89999999999998</v>
          </cell>
          <cell r="F12">
            <v>260.89999999999998</v>
          </cell>
          <cell r="G12">
            <v>260.89999999999998</v>
          </cell>
          <cell r="H12">
            <v>260.89999999999998</v>
          </cell>
        </row>
        <row r="13">
          <cell r="A13" t="str">
            <v xml:space="preserve">   Total Current Assets</v>
          </cell>
          <cell r="C13">
            <v>5827.0059999999985</v>
          </cell>
          <cell r="D13">
            <v>6143.0079889999997</v>
          </cell>
          <cell r="E13">
            <v>8900.3147170000011</v>
          </cell>
          <cell r="F13">
            <v>11948.910217000004</v>
          </cell>
          <cell r="G13">
            <v>15221.496107000008</v>
          </cell>
          <cell r="H13">
            <v>18773.276317000011</v>
          </cell>
        </row>
        <row r="15">
          <cell r="A15" t="str">
            <v>Other Assets:</v>
          </cell>
        </row>
        <row r="16">
          <cell r="A16" t="str">
            <v>Existing Goodwill</v>
          </cell>
          <cell r="C16">
            <v>196.68799999999999</v>
          </cell>
          <cell r="D16">
            <v>196.68799999999999</v>
          </cell>
          <cell r="E16">
            <v>196.68799999999999</v>
          </cell>
          <cell r="F16">
            <v>196.68799999999999</v>
          </cell>
          <cell r="G16">
            <v>196.68799999999999</v>
          </cell>
          <cell r="H16">
            <v>196.68799999999999</v>
          </cell>
        </row>
        <row r="17">
          <cell r="A17" t="str">
            <v>Cash Surrender value of life insurance</v>
          </cell>
          <cell r="C17">
            <v>2184.2249999999999</v>
          </cell>
          <cell r="D17">
            <v>2281.2249999999999</v>
          </cell>
          <cell r="E17">
            <v>2378.2249999999999</v>
          </cell>
          <cell r="F17">
            <v>2475.2249999999999</v>
          </cell>
          <cell r="G17">
            <v>2572.2249999999999</v>
          </cell>
          <cell r="H17">
            <v>2669.2249999999999</v>
          </cell>
        </row>
        <row r="18">
          <cell r="A18" t="str">
            <v>Net PP&amp;E</v>
          </cell>
          <cell r="C18">
            <v>1666.242</v>
          </cell>
          <cell r="D18">
            <v>1658.28</v>
          </cell>
          <cell r="E18">
            <v>1663.587</v>
          </cell>
          <cell r="F18">
            <v>1668.3230000000001</v>
          </cell>
          <cell r="G18">
            <v>1684.3869999999999</v>
          </cell>
          <cell r="H18">
            <v>1701.82</v>
          </cell>
        </row>
        <row r="20">
          <cell r="A20" t="str">
            <v>Total Assets</v>
          </cell>
          <cell r="C20">
            <v>9874.1609999999982</v>
          </cell>
          <cell r="D20">
            <v>10279.200989000001</v>
          </cell>
          <cell r="E20">
            <v>13138.814717000001</v>
          </cell>
          <cell r="F20">
            <v>16289.146217000005</v>
          </cell>
          <cell r="G20">
            <v>19674.796107000006</v>
          </cell>
          <cell r="H20">
            <v>23341.009317000007</v>
          </cell>
        </row>
        <row r="22">
          <cell r="A22" t="str">
            <v>Current Liabilities:</v>
          </cell>
        </row>
        <row r="23">
          <cell r="A23" t="str">
            <v>Accounts Payable</v>
          </cell>
          <cell r="C23">
            <v>973.74</v>
          </cell>
          <cell r="D23">
            <v>991.56</v>
          </cell>
          <cell r="E23">
            <v>1038.7205999999999</v>
          </cell>
          <cell r="F23">
            <v>1113.4446</v>
          </cell>
          <cell r="G23">
            <v>1184.4246000000001</v>
          </cell>
          <cell r="H23">
            <v>1264.2059999999999</v>
          </cell>
        </row>
        <row r="24">
          <cell r="A24" t="str">
            <v>Accrued Liabilities</v>
          </cell>
          <cell r="C24">
            <v>3215.221</v>
          </cell>
          <cell r="D24">
            <v>1127.5029999999999</v>
          </cell>
          <cell r="E24">
            <v>1127.5029999999999</v>
          </cell>
          <cell r="F24">
            <v>1127.5029999999999</v>
          </cell>
          <cell r="G24">
            <v>1127.5029999999999</v>
          </cell>
          <cell r="H24">
            <v>1127.5029999999999</v>
          </cell>
        </row>
        <row r="25">
          <cell r="A25" t="str">
            <v>Income Taxes Payable</v>
          </cell>
          <cell r="C25">
            <v>173.92599999999999</v>
          </cell>
          <cell r="D25">
            <v>173.92599999999999</v>
          </cell>
          <cell r="E25">
            <v>173.92599999999999</v>
          </cell>
          <cell r="F25">
            <v>173.92599999999999</v>
          </cell>
          <cell r="G25">
            <v>173.92599999999999</v>
          </cell>
          <cell r="H25">
            <v>173.92599999999999</v>
          </cell>
        </row>
        <row r="26">
          <cell r="A26" t="str">
            <v xml:space="preserve">   Total Current Liabilities</v>
          </cell>
          <cell r="C26">
            <v>4362.8870000000006</v>
          </cell>
          <cell r="D26">
            <v>2292.989</v>
          </cell>
          <cell r="E26">
            <v>2340.1495999999997</v>
          </cell>
          <cell r="F26">
            <v>2414.8735999999999</v>
          </cell>
          <cell r="G26">
            <v>2485.8535999999999</v>
          </cell>
          <cell r="H26">
            <v>2565.6349999999998</v>
          </cell>
        </row>
        <row r="28">
          <cell r="A28" t="str">
            <v>Debt:</v>
          </cell>
        </row>
        <row r="29">
          <cell r="A29" t="str">
            <v>Notes Payable Bank</v>
          </cell>
          <cell r="C29">
            <v>0</v>
          </cell>
          <cell r="D29">
            <v>0</v>
          </cell>
          <cell r="E29">
            <v>0</v>
          </cell>
          <cell r="F29">
            <v>0</v>
          </cell>
          <cell r="G29">
            <v>0</v>
          </cell>
          <cell r="H29">
            <v>0</v>
          </cell>
        </row>
        <row r="30">
          <cell r="A30" t="str">
            <v>Notes Payalble Stockholders</v>
          </cell>
          <cell r="C30">
            <v>450</v>
          </cell>
          <cell r="D30">
            <v>450</v>
          </cell>
          <cell r="E30">
            <v>450</v>
          </cell>
          <cell r="F30">
            <v>450</v>
          </cell>
          <cell r="G30">
            <v>450</v>
          </cell>
          <cell r="H30">
            <v>450</v>
          </cell>
        </row>
        <row r="31">
          <cell r="A31" t="str">
            <v>Total Debt</v>
          </cell>
          <cell r="C31">
            <v>450</v>
          </cell>
          <cell r="D31">
            <v>450</v>
          </cell>
          <cell r="E31">
            <v>450</v>
          </cell>
          <cell r="F31">
            <v>450</v>
          </cell>
          <cell r="G31">
            <v>450</v>
          </cell>
          <cell r="H31">
            <v>450</v>
          </cell>
        </row>
        <row r="33">
          <cell r="A33" t="str">
            <v>Deferred Income Taxes</v>
          </cell>
          <cell r="C33">
            <v>-18.600000000000001</v>
          </cell>
          <cell r="D33">
            <v>-18.600000000000001</v>
          </cell>
          <cell r="E33">
            <v>-18.600000000000001</v>
          </cell>
          <cell r="F33">
            <v>-18.600000000000001</v>
          </cell>
          <cell r="G33">
            <v>-18.600000000000001</v>
          </cell>
          <cell r="H33">
            <v>-18.600000000000001</v>
          </cell>
        </row>
        <row r="34">
          <cell r="A34" t="str">
            <v>Deferred Compensation</v>
          </cell>
          <cell r="C34">
            <v>785.80799999999999</v>
          </cell>
          <cell r="D34">
            <v>751.80499999999995</v>
          </cell>
          <cell r="E34">
            <v>722.00599999999997</v>
          </cell>
          <cell r="F34">
            <v>690.59799999999996</v>
          </cell>
          <cell r="G34">
            <v>657.49300000000005</v>
          </cell>
          <cell r="H34">
            <v>623.43299999999999</v>
          </cell>
        </row>
        <row r="36">
          <cell r="A36" t="str">
            <v>Stockholder's Equity:</v>
          </cell>
        </row>
        <row r="37">
          <cell r="A37" t="str">
            <v>Preferred</v>
          </cell>
          <cell r="C37">
            <v>1938</v>
          </cell>
          <cell r="D37">
            <v>1938</v>
          </cell>
          <cell r="E37">
            <v>1938</v>
          </cell>
          <cell r="F37">
            <v>1938</v>
          </cell>
          <cell r="G37">
            <v>1938</v>
          </cell>
          <cell r="H37">
            <v>1938</v>
          </cell>
        </row>
        <row r="38">
          <cell r="A38" t="str">
            <v>Common</v>
          </cell>
          <cell r="C38">
            <v>14.49</v>
          </cell>
          <cell r="D38">
            <v>14.286</v>
          </cell>
          <cell r="E38">
            <v>14.352</v>
          </cell>
          <cell r="F38">
            <v>14.417999999999999</v>
          </cell>
          <cell r="G38">
            <v>14.484</v>
          </cell>
          <cell r="H38">
            <v>14.55</v>
          </cell>
        </row>
        <row r="39">
          <cell r="A39" t="str">
            <v>Additional Paid In Capital</v>
          </cell>
          <cell r="C39">
            <v>695.33</v>
          </cell>
          <cell r="D39">
            <v>695.24480000000005</v>
          </cell>
          <cell r="E39">
            <v>719.18960000000004</v>
          </cell>
          <cell r="F39">
            <v>743.13440000000014</v>
          </cell>
          <cell r="G39">
            <v>767.07920000000024</v>
          </cell>
          <cell r="H39">
            <v>791.02400000000023</v>
          </cell>
        </row>
        <row r="40">
          <cell r="A40" t="str">
            <v>Retained Earnings</v>
          </cell>
          <cell r="C40">
            <v>1646.2486000000001</v>
          </cell>
          <cell r="D40">
            <v>4155.4787889999998</v>
          </cell>
          <cell r="E40">
            <v>6973.7201169999989</v>
          </cell>
          <cell r="F40">
            <v>10056.724817</v>
          </cell>
          <cell r="G40">
            <v>13380.488906999999</v>
          </cell>
          <cell r="H40">
            <v>16976.969916999999</v>
          </cell>
        </row>
        <row r="41">
          <cell r="A41" t="str">
            <v>Total Stockholder's Equity</v>
          </cell>
          <cell r="C41">
            <v>4294.0686000000005</v>
          </cell>
          <cell r="D41">
            <v>6803.0095889999993</v>
          </cell>
          <cell r="E41">
            <v>9645.2617169999994</v>
          </cell>
          <cell r="F41">
            <v>12752.277217000001</v>
          </cell>
          <cell r="G41">
            <v>16100.052107</v>
          </cell>
          <cell r="H41">
            <v>19720.543916999999</v>
          </cell>
        </row>
        <row r="43">
          <cell r="A43" t="str">
            <v>Total Liab. &amp; Equity</v>
          </cell>
          <cell r="C43">
            <v>9874.1635999999999</v>
          </cell>
          <cell r="D43">
            <v>10279.203588999999</v>
          </cell>
          <cell r="E43">
            <v>13138.817316999999</v>
          </cell>
          <cell r="F43">
            <v>16289.148817000001</v>
          </cell>
          <cell r="G43">
            <v>19674.798706999998</v>
          </cell>
          <cell r="H43">
            <v>23341.011917</v>
          </cell>
        </row>
        <row r="45">
          <cell r="A45" t="str">
            <v>Check</v>
          </cell>
          <cell r="C45">
            <v>-2.6000000016210834E-3</v>
          </cell>
          <cell r="D45">
            <v>-2.5999999979831045E-3</v>
          </cell>
          <cell r="E45">
            <v>-2.5999999979831045E-3</v>
          </cell>
          <cell r="F45">
            <v>-2.5999999961641151E-3</v>
          </cell>
          <cell r="G45">
            <v>-2.5999999925261363E-3</v>
          </cell>
          <cell r="H45">
            <v>-2.5999999925261363E-3</v>
          </cell>
        </row>
      </sheetData>
      <sheetData sheetId="19"/>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 INC STMT"/>
      <sheetName val="CONSOL BAL SHT"/>
      <sheetName val="JD INC STMT"/>
      <sheetName val="JD INC STMT - D.O."/>
      <sheetName val="IS MHD"/>
      <sheetName val="JD CASH FLOW"/>
      <sheetName val="JD BAL SHT"/>
      <sheetName val="MONTHLY BDGT"/>
      <sheetName val="PROJ SALES"/>
      <sheetName val="PORT PLANT BDGT1"/>
      <sheetName val="PORT PLANT BDGT2"/>
      <sheetName val="S&amp;E BDGT1"/>
      <sheetName val="S&amp;E BDGT2"/>
      <sheetName val="G&amp;A BDGT1"/>
      <sheetName val="G&amp;A BDGT2"/>
      <sheetName val="IBC INC STMT"/>
      <sheetName val="IBC CASH FLOW"/>
      <sheetName val="IBC BAL SHT"/>
      <sheetName val="IBC PLANT BDGT1"/>
      <sheetName val="IBC PLANT BDGT2"/>
      <sheetName val="IBC S G &amp; A BDGT"/>
      <sheetName val="DEPREC"/>
      <sheetName val="FORECAST"/>
      <sheetName val="COGS % SALES"/>
      <sheetName val="COMMISSION"/>
      <sheetName val="MKT BUDGET"/>
      <sheetName val="WARR EXP"/>
      <sheetName val="EMPLOY TAXES"/>
      <sheetName val="401K%"/>
      <sheetName val="HEALTH INSUR"/>
      <sheetName val="GEN INSUR"/>
      <sheetName val="LTD"/>
      <sheetName val="SEMINAR-TRAINING"/>
      <sheetName val="IS BUDGET"/>
      <sheetName val="INTEREST EXPENSE"/>
      <sheetName val="LIFE INS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STATE"/>
      <sheetName val="DISC OPS"/>
      <sheetName val="DISC OPS DTL"/>
      <sheetName val="CASH FLOW"/>
      <sheetName val="CASH"/>
      <sheetName val="ACCT REC"/>
      <sheetName val="INVENTORY"/>
      <sheetName val="PREPAID EXP"/>
      <sheetName val="INC TAX PAY"/>
      <sheetName val="FUT TAX BEN"/>
      <sheetName val="SUBSIDIARY"/>
      <sheetName val="NOTE REC"/>
      <sheetName val="INTANG ASSETS"/>
      <sheetName val="CSV INS"/>
      <sheetName val="LAND"/>
      <sheetName val="BLDGS"/>
      <sheetName val="MACH &amp; EQ"/>
      <sheetName val="C-I-P"/>
      <sheetName val="ACC DEPR"/>
      <sheetName val="NOTE PAY"/>
      <sheetName val="ACCT PAY"/>
      <sheetName val="ACCR PAY"/>
      <sheetName val="ACCR EXP"/>
      <sheetName val="LT DEBT"/>
      <sheetName val="LT DEF TAX"/>
      <sheetName val="DEF COMP"/>
      <sheetName val="SH EQUITY"/>
      <sheetName val="NET SALES"/>
      <sheetName val="COP SOLD"/>
      <sheetName val="MKT &amp; ADMIN"/>
      <sheetName val="PROD DEV"/>
      <sheetName val="OTHER INC"/>
      <sheetName val="INT EXP"/>
      <sheetName val="INC TAX"/>
      <sheetName val="IBC CASH"/>
      <sheetName val="IBC ACCT REC"/>
      <sheetName val="IBC PREPAID EXP"/>
      <sheetName val="IBC INVENTORY"/>
      <sheetName val="IBC FUT TAX BEN"/>
      <sheetName val="IBC SUBSIDIARY"/>
      <sheetName val="IBC GOODWILL"/>
      <sheetName val="IBC NET INT ASSETS"/>
      <sheetName val="IBC LAND"/>
      <sheetName val="IBC BLDGS"/>
      <sheetName val="IBC MACH &amp; EQ"/>
      <sheetName val="IBC ACC DEPR"/>
      <sheetName val="IBC ACCT PAY"/>
      <sheetName val="IBC ACCR PAY"/>
      <sheetName val="IBC ACCR EXP"/>
      <sheetName val="IBC INC TAX PAY"/>
      <sheetName val="IBC LT DEF TAX"/>
      <sheetName val="IBC SH EQUITY"/>
      <sheetName val="IBC NET SALES"/>
      <sheetName val="IBC COP SOLD"/>
      <sheetName val="IBC MKT &amp; ADMIN"/>
      <sheetName val="IBC OTHER INC"/>
      <sheetName val="IBC INT EXP"/>
      <sheetName val="IBC INC TAX"/>
      <sheetName val="ACCT USED"/>
    </sheetNames>
    <sheetDataSet>
      <sheetData sheetId="0" refreshError="1"/>
      <sheetData sheetId="1" refreshError="1"/>
      <sheetData sheetId="2" refreshError="1"/>
      <sheetData sheetId="3" refreshError="1"/>
      <sheetData sheetId="4">
        <row r="18">
          <cell r="C18">
            <v>2000</v>
          </cell>
        </row>
      </sheetData>
      <sheetData sheetId="5">
        <row r="32">
          <cell r="C32">
            <v>60000</v>
          </cell>
          <cell r="D32">
            <v>43000</v>
          </cell>
        </row>
      </sheetData>
      <sheetData sheetId="6"/>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sheetData sheetId="17" refreshError="1"/>
      <sheetData sheetId="18"/>
      <sheetData sheetId="19">
        <row r="11">
          <cell r="C11">
            <v>315000</v>
          </cell>
        </row>
        <row r="12">
          <cell r="C12">
            <v>487191.22</v>
          </cell>
        </row>
      </sheetData>
      <sheetData sheetId="20">
        <row r="30">
          <cell r="C30">
            <v>277256.03000000003</v>
          </cell>
          <cell r="D30">
            <v>297982.14999999997</v>
          </cell>
        </row>
      </sheetData>
      <sheetData sheetId="21"/>
      <sheetData sheetId="22"/>
      <sheetData sheetId="23" refreshError="1"/>
      <sheetData sheetId="24" refreshError="1"/>
      <sheetData sheetId="25" refreshError="1"/>
      <sheetData sheetId="26">
        <row r="14">
          <cell r="C14">
            <v>822749.62</v>
          </cell>
        </row>
        <row r="15">
          <cell r="C15">
            <v>485017.26</v>
          </cell>
        </row>
      </sheetData>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iginal Andrew___Data"/>
      <sheetName val="Andrew___Data (2)"/>
      <sheetName val="Assistance"/>
      <sheetName val="LED"/>
      <sheetName val="A&amp;C"/>
      <sheetName val="SERVICES"/>
      <sheetName val="Consolidated IS Detail by Mnth"/>
    </sheetNames>
    <sheetDataSet>
      <sheetData sheetId="0" refreshError="1">
        <row r="6">
          <cell r="B6" t="str">
            <v>Cost Centre</v>
          </cell>
          <cell r="C6" t="str">
            <v>Name</v>
          </cell>
          <cell r="E6" t="str">
            <v>FTE</v>
          </cell>
          <cell r="F6" t="str">
            <v>Basic salary</v>
          </cell>
          <cell r="G6" t="str">
            <v>Allowances</v>
          </cell>
          <cell r="H6" t="str">
            <v>Pension %</v>
          </cell>
          <cell r="I6" t="str">
            <v>FGL Pension</v>
          </cell>
          <cell r="J6" t="str">
            <v>Health first</v>
          </cell>
          <cell r="K6" t="str">
            <v>COS scheme</v>
          </cell>
          <cell r="L6" t="str">
            <v>Hours per week</v>
          </cell>
        </row>
        <row r="7">
          <cell r="B7" t="str">
            <v>AAY</v>
          </cell>
          <cell r="C7" t="str">
            <v>Arber</v>
          </cell>
          <cell r="D7" t="str">
            <v>Louise</v>
          </cell>
          <cell r="E7">
            <v>0.55000001192092896</v>
          </cell>
          <cell r="F7">
            <v>5793</v>
          </cell>
          <cell r="H7">
            <v>0.05</v>
          </cell>
          <cell r="I7" t="str">
            <v>Yes</v>
          </cell>
          <cell r="L7">
            <v>20</v>
          </cell>
        </row>
        <row r="8">
          <cell r="B8" t="str">
            <v>AAY</v>
          </cell>
          <cell r="C8" t="str">
            <v>Armstrong</v>
          </cell>
          <cell r="D8" t="str">
            <v>Hazel</v>
          </cell>
          <cell r="E8">
            <v>0.68999999761581421</v>
          </cell>
          <cell r="F8">
            <v>6553</v>
          </cell>
          <cell r="L8">
            <v>25</v>
          </cell>
        </row>
        <row r="9">
          <cell r="B9" t="str">
            <v>AAY</v>
          </cell>
          <cell r="C9" t="str">
            <v>Atkins</v>
          </cell>
          <cell r="D9" t="str">
            <v>Susan</v>
          </cell>
          <cell r="E9">
            <v>1</v>
          </cell>
          <cell r="F9">
            <v>10000</v>
          </cell>
          <cell r="L9">
            <v>36.25</v>
          </cell>
        </row>
        <row r="10">
          <cell r="B10" t="str">
            <v>AAY</v>
          </cell>
          <cell r="C10" t="str">
            <v>Averill</v>
          </cell>
          <cell r="D10" t="str">
            <v>Paul</v>
          </cell>
          <cell r="E10">
            <v>1</v>
          </cell>
          <cell r="F10">
            <v>10000</v>
          </cell>
          <cell r="H10">
            <v>0.05</v>
          </cell>
          <cell r="I10" t="str">
            <v>Yes</v>
          </cell>
          <cell r="L10">
            <v>36.25</v>
          </cell>
        </row>
        <row r="11">
          <cell r="B11" t="str">
            <v>AAY</v>
          </cell>
          <cell r="C11" t="str">
            <v>Baggott</v>
          </cell>
          <cell r="D11" t="str">
            <v>Fiona</v>
          </cell>
          <cell r="E11">
            <v>0.68999999761581421</v>
          </cell>
          <cell r="F11">
            <v>6903</v>
          </cell>
          <cell r="H11">
            <v>0.05</v>
          </cell>
          <cell r="I11" t="str">
            <v>Yes</v>
          </cell>
          <cell r="L11">
            <v>25</v>
          </cell>
        </row>
        <row r="12">
          <cell r="B12" t="str">
            <v>AAY</v>
          </cell>
          <cell r="C12" t="str">
            <v>Beacall</v>
          </cell>
          <cell r="D12" t="str">
            <v>Amanda</v>
          </cell>
          <cell r="E12">
            <v>0.68999999761581421</v>
          </cell>
          <cell r="F12">
            <v>6552</v>
          </cell>
          <cell r="L12">
            <v>25</v>
          </cell>
        </row>
        <row r="13">
          <cell r="B13" t="str">
            <v>AAY</v>
          </cell>
          <cell r="C13" t="str">
            <v>Beck</v>
          </cell>
          <cell r="D13" t="str">
            <v>Karoline</v>
          </cell>
          <cell r="E13">
            <v>1</v>
          </cell>
          <cell r="F13">
            <v>10000</v>
          </cell>
          <cell r="L13">
            <v>36.25</v>
          </cell>
        </row>
        <row r="14">
          <cell r="B14" t="str">
            <v>AAY</v>
          </cell>
          <cell r="C14" t="str">
            <v>Braganza</v>
          </cell>
          <cell r="D14" t="str">
            <v>Jonathon</v>
          </cell>
          <cell r="E14">
            <v>0.68999999761581421</v>
          </cell>
          <cell r="F14">
            <v>8970</v>
          </cell>
          <cell r="H14">
            <v>0.05</v>
          </cell>
          <cell r="I14" t="str">
            <v>Yes</v>
          </cell>
          <cell r="L14">
            <v>25</v>
          </cell>
        </row>
        <row r="15">
          <cell r="B15" t="str">
            <v>AAY</v>
          </cell>
          <cell r="C15" t="str">
            <v>Brouder</v>
          </cell>
          <cell r="D15" t="str">
            <v>Kathryn</v>
          </cell>
          <cell r="E15">
            <v>1</v>
          </cell>
          <cell r="F15">
            <v>13668</v>
          </cell>
          <cell r="H15">
            <v>0.05</v>
          </cell>
          <cell r="I15" t="str">
            <v>Yes</v>
          </cell>
          <cell r="L15">
            <v>36.25</v>
          </cell>
        </row>
        <row r="16">
          <cell r="B16" t="str">
            <v>AAY</v>
          </cell>
          <cell r="C16" t="str">
            <v>Bullions</v>
          </cell>
          <cell r="D16" t="str">
            <v>Lindsey</v>
          </cell>
          <cell r="E16">
            <v>0.55000001192092896</v>
          </cell>
          <cell r="F16">
            <v>5523</v>
          </cell>
          <cell r="L16">
            <v>20</v>
          </cell>
        </row>
        <row r="17">
          <cell r="B17" t="str">
            <v>AAY</v>
          </cell>
          <cell r="C17" t="str">
            <v>Burscough</v>
          </cell>
          <cell r="D17" t="str">
            <v>Elizabeth</v>
          </cell>
          <cell r="E17">
            <v>1</v>
          </cell>
          <cell r="F17">
            <v>13000</v>
          </cell>
          <cell r="L17">
            <v>36.25</v>
          </cell>
        </row>
        <row r="18">
          <cell r="B18" t="str">
            <v>AAY</v>
          </cell>
          <cell r="C18" t="str">
            <v>Butler</v>
          </cell>
          <cell r="D18" t="str">
            <v>Tracy</v>
          </cell>
          <cell r="E18">
            <v>0.68999999761581421</v>
          </cell>
          <cell r="F18">
            <v>6553</v>
          </cell>
          <cell r="L18">
            <v>25</v>
          </cell>
        </row>
        <row r="19">
          <cell r="B19" t="str">
            <v>AAY</v>
          </cell>
          <cell r="C19" t="str">
            <v>Connolly</v>
          </cell>
          <cell r="D19" t="str">
            <v>Tracey</v>
          </cell>
          <cell r="E19">
            <v>1</v>
          </cell>
          <cell r="F19">
            <v>10000</v>
          </cell>
          <cell r="L19">
            <v>36.25</v>
          </cell>
        </row>
        <row r="20">
          <cell r="B20" t="str">
            <v>AAY</v>
          </cell>
          <cell r="C20" t="str">
            <v>Cook</v>
          </cell>
          <cell r="D20" t="str">
            <v>Peter</v>
          </cell>
          <cell r="E20">
            <v>1</v>
          </cell>
          <cell r="F20">
            <v>10000</v>
          </cell>
          <cell r="L20">
            <v>36.25</v>
          </cell>
        </row>
        <row r="21">
          <cell r="B21" t="str">
            <v>AAY</v>
          </cell>
          <cell r="C21" t="str">
            <v>Dinsdale</v>
          </cell>
          <cell r="D21" t="str">
            <v>Anne</v>
          </cell>
          <cell r="E21">
            <v>1</v>
          </cell>
          <cell r="F21">
            <v>14300</v>
          </cell>
          <cell r="H21">
            <v>0.05</v>
          </cell>
          <cell r="I21" t="str">
            <v>Yes</v>
          </cell>
          <cell r="L21">
            <v>36.25</v>
          </cell>
        </row>
        <row r="22">
          <cell r="B22" t="str">
            <v>AAY</v>
          </cell>
          <cell r="C22" t="str">
            <v>Duane</v>
          </cell>
          <cell r="D22" t="str">
            <v>Amanda</v>
          </cell>
          <cell r="E22">
            <v>1</v>
          </cell>
          <cell r="F22">
            <v>10000</v>
          </cell>
          <cell r="L22">
            <v>36.25</v>
          </cell>
        </row>
        <row r="23">
          <cell r="B23" t="str">
            <v>AAY</v>
          </cell>
          <cell r="C23" t="str">
            <v>Dunn</v>
          </cell>
          <cell r="D23" t="str">
            <v>Jacqueline</v>
          </cell>
          <cell r="E23">
            <v>1</v>
          </cell>
          <cell r="F23">
            <v>18000</v>
          </cell>
          <cell r="H23">
            <v>0.05</v>
          </cell>
          <cell r="I23" t="str">
            <v>Yes</v>
          </cell>
          <cell r="L23">
            <v>36.25</v>
          </cell>
        </row>
        <row r="24">
          <cell r="B24" t="str">
            <v>AAY</v>
          </cell>
          <cell r="C24" t="str">
            <v>Dunthorne</v>
          </cell>
          <cell r="D24" t="str">
            <v>Claire</v>
          </cell>
          <cell r="E24">
            <v>1</v>
          </cell>
          <cell r="F24">
            <v>10000</v>
          </cell>
          <cell r="H24">
            <v>0.05</v>
          </cell>
          <cell r="I24" t="str">
            <v>Yes</v>
          </cell>
          <cell r="L24">
            <v>36.25</v>
          </cell>
        </row>
        <row r="25">
          <cell r="B25" t="str">
            <v>AAY</v>
          </cell>
          <cell r="C25" t="str">
            <v>Fernandes</v>
          </cell>
          <cell r="D25" t="str">
            <v>Paul</v>
          </cell>
          <cell r="E25">
            <v>0.68999999761581421</v>
          </cell>
          <cell r="F25">
            <v>6553</v>
          </cell>
          <cell r="L25">
            <v>25</v>
          </cell>
        </row>
        <row r="26">
          <cell r="B26" t="str">
            <v>AAY</v>
          </cell>
          <cell r="C26" t="str">
            <v>Fidler</v>
          </cell>
          <cell r="D26" t="str">
            <v>Karen</v>
          </cell>
          <cell r="E26">
            <v>1</v>
          </cell>
          <cell r="F26">
            <v>13650</v>
          </cell>
          <cell r="H26">
            <v>0.05</v>
          </cell>
          <cell r="I26" t="str">
            <v>Yes</v>
          </cell>
          <cell r="L26">
            <v>36.25</v>
          </cell>
        </row>
        <row r="27">
          <cell r="B27" t="str">
            <v>AAY</v>
          </cell>
          <cell r="C27" t="str">
            <v>Ghuman</v>
          </cell>
          <cell r="D27" t="str">
            <v>Jagdeep</v>
          </cell>
          <cell r="E27">
            <v>1</v>
          </cell>
          <cell r="F27">
            <v>9500</v>
          </cell>
          <cell r="L27">
            <v>36.25</v>
          </cell>
        </row>
        <row r="28">
          <cell r="B28" t="str">
            <v>AAY</v>
          </cell>
          <cell r="C28" t="str">
            <v>Grain</v>
          </cell>
          <cell r="D28" t="str">
            <v>Karen</v>
          </cell>
          <cell r="E28">
            <v>0.40999999642372131</v>
          </cell>
          <cell r="F28">
            <v>4345</v>
          </cell>
          <cell r="H28">
            <v>0.05</v>
          </cell>
          <cell r="I28" t="str">
            <v>Yes</v>
          </cell>
          <cell r="L28">
            <v>15</v>
          </cell>
        </row>
        <row r="29">
          <cell r="B29" t="str">
            <v>AAY</v>
          </cell>
          <cell r="C29" t="str">
            <v>Greenhill</v>
          </cell>
          <cell r="D29" t="str">
            <v>Ann</v>
          </cell>
          <cell r="E29">
            <v>0.40999999642372131</v>
          </cell>
          <cell r="F29">
            <v>4345</v>
          </cell>
          <cell r="H29">
            <v>0.05</v>
          </cell>
          <cell r="I29" t="str">
            <v>Yes</v>
          </cell>
          <cell r="L29">
            <v>15</v>
          </cell>
        </row>
        <row r="30">
          <cell r="B30" t="str">
            <v>AAY</v>
          </cell>
          <cell r="C30" t="str">
            <v>Grewcock</v>
          </cell>
          <cell r="D30" t="str">
            <v>Christine</v>
          </cell>
          <cell r="E30">
            <v>0.82999998331069946</v>
          </cell>
          <cell r="F30">
            <v>11295</v>
          </cell>
          <cell r="L30">
            <v>30</v>
          </cell>
        </row>
        <row r="31">
          <cell r="B31" t="str">
            <v>AAY</v>
          </cell>
          <cell r="C31" t="str">
            <v>Griffiths</v>
          </cell>
          <cell r="D31" t="str">
            <v>Oscar</v>
          </cell>
          <cell r="E31">
            <v>1</v>
          </cell>
          <cell r="F31">
            <v>19500</v>
          </cell>
          <cell r="H31">
            <v>0.05</v>
          </cell>
          <cell r="I31" t="str">
            <v>Yes</v>
          </cell>
          <cell r="L31">
            <v>36.25</v>
          </cell>
        </row>
        <row r="32">
          <cell r="B32" t="str">
            <v>AAY</v>
          </cell>
          <cell r="C32" t="str">
            <v>Haines</v>
          </cell>
          <cell r="D32" t="str">
            <v>Emily</v>
          </cell>
          <cell r="E32">
            <v>1</v>
          </cell>
          <cell r="F32">
            <v>9500</v>
          </cell>
          <cell r="L32">
            <v>36.25</v>
          </cell>
        </row>
        <row r="33">
          <cell r="B33" t="str">
            <v>AAY</v>
          </cell>
          <cell r="C33" t="str">
            <v>Hall</v>
          </cell>
          <cell r="D33" t="str">
            <v>Samuel</v>
          </cell>
          <cell r="E33">
            <v>1</v>
          </cell>
          <cell r="F33">
            <v>10000</v>
          </cell>
          <cell r="L33">
            <v>36.25</v>
          </cell>
        </row>
        <row r="34">
          <cell r="B34" t="str">
            <v>AAY</v>
          </cell>
          <cell r="C34" t="str">
            <v>Hamlett</v>
          </cell>
          <cell r="D34" t="str">
            <v>Suzanne</v>
          </cell>
          <cell r="E34">
            <v>0.55000001192092896</v>
          </cell>
          <cell r="F34">
            <v>5793</v>
          </cell>
          <cell r="H34">
            <v>0.05</v>
          </cell>
          <cell r="I34" t="str">
            <v>Yes</v>
          </cell>
          <cell r="L34">
            <v>20</v>
          </cell>
        </row>
        <row r="35">
          <cell r="B35" t="str">
            <v>AAY</v>
          </cell>
          <cell r="C35" t="str">
            <v>Handford</v>
          </cell>
          <cell r="D35" t="str">
            <v>Georgina</v>
          </cell>
          <cell r="E35">
            <v>1</v>
          </cell>
          <cell r="F35">
            <v>10000</v>
          </cell>
          <cell r="H35">
            <v>0.05</v>
          </cell>
          <cell r="I35" t="str">
            <v>Yes</v>
          </cell>
          <cell r="L35">
            <v>36.25</v>
          </cell>
        </row>
        <row r="36">
          <cell r="B36" t="str">
            <v>AAY</v>
          </cell>
          <cell r="C36" t="str">
            <v>Hartless</v>
          </cell>
          <cell r="D36" t="str">
            <v>Deborah</v>
          </cell>
          <cell r="E36">
            <v>1</v>
          </cell>
          <cell r="F36">
            <v>10000</v>
          </cell>
          <cell r="H36">
            <v>0.05</v>
          </cell>
          <cell r="I36" t="str">
            <v>Yes</v>
          </cell>
          <cell r="L36">
            <v>36.25</v>
          </cell>
        </row>
        <row r="37">
          <cell r="B37" t="str">
            <v>AAY</v>
          </cell>
          <cell r="C37" t="str">
            <v>Healey</v>
          </cell>
          <cell r="D37" t="str">
            <v>Jenifer</v>
          </cell>
          <cell r="E37">
            <v>1</v>
          </cell>
          <cell r="F37">
            <v>10000</v>
          </cell>
          <cell r="H37">
            <v>0.05</v>
          </cell>
          <cell r="I37" t="str">
            <v>Yes</v>
          </cell>
          <cell r="L37">
            <v>36.25</v>
          </cell>
        </row>
        <row r="38">
          <cell r="B38" t="str">
            <v>AAY</v>
          </cell>
          <cell r="C38" t="str">
            <v>Heeley</v>
          </cell>
          <cell r="D38" t="str">
            <v>Gina</v>
          </cell>
          <cell r="E38">
            <v>1</v>
          </cell>
          <cell r="F38">
            <v>10000</v>
          </cell>
          <cell r="L38">
            <v>36.25</v>
          </cell>
        </row>
        <row r="39">
          <cell r="B39" t="str">
            <v>AAY</v>
          </cell>
          <cell r="C39" t="str">
            <v>Hession</v>
          </cell>
          <cell r="D39" t="str">
            <v>Richard</v>
          </cell>
          <cell r="E39">
            <v>1</v>
          </cell>
          <cell r="F39">
            <v>9500</v>
          </cell>
          <cell r="L39">
            <v>36.25</v>
          </cell>
        </row>
        <row r="40">
          <cell r="B40" t="str">
            <v>AAY</v>
          </cell>
          <cell r="C40" t="str">
            <v>Hewitt</v>
          </cell>
          <cell r="D40" t="str">
            <v>Richard</v>
          </cell>
          <cell r="E40">
            <v>1</v>
          </cell>
          <cell r="F40">
            <v>10000</v>
          </cell>
          <cell r="H40">
            <v>0.05</v>
          </cell>
          <cell r="I40" t="str">
            <v>Yes</v>
          </cell>
          <cell r="L40">
            <v>36.25</v>
          </cell>
        </row>
        <row r="41">
          <cell r="B41" t="str">
            <v>AAY</v>
          </cell>
          <cell r="C41" t="str">
            <v>Hiatt</v>
          </cell>
          <cell r="D41" t="str">
            <v>Carrie</v>
          </cell>
          <cell r="E41">
            <v>1</v>
          </cell>
          <cell r="F41">
            <v>10000</v>
          </cell>
          <cell r="H41">
            <v>0.05</v>
          </cell>
          <cell r="I41" t="str">
            <v>Yes</v>
          </cell>
          <cell r="L41">
            <v>36.25</v>
          </cell>
        </row>
        <row r="42">
          <cell r="B42" t="str">
            <v>AAY</v>
          </cell>
          <cell r="C42" t="str">
            <v>Hill</v>
          </cell>
          <cell r="D42" t="str">
            <v>Amanda</v>
          </cell>
          <cell r="E42">
            <v>1</v>
          </cell>
          <cell r="F42">
            <v>10000</v>
          </cell>
          <cell r="H42">
            <v>0.05</v>
          </cell>
          <cell r="I42" t="str">
            <v>Yes</v>
          </cell>
          <cell r="L42">
            <v>36.25</v>
          </cell>
        </row>
        <row r="43">
          <cell r="B43" t="str">
            <v>AAY</v>
          </cell>
          <cell r="C43" t="str">
            <v>Hill</v>
          </cell>
          <cell r="D43" t="str">
            <v>Mattew</v>
          </cell>
          <cell r="E43">
            <v>1</v>
          </cell>
          <cell r="F43">
            <v>10000</v>
          </cell>
          <cell r="H43">
            <v>0.05</v>
          </cell>
          <cell r="I43" t="str">
            <v>Yes</v>
          </cell>
          <cell r="L43">
            <v>36.25</v>
          </cell>
        </row>
        <row r="44">
          <cell r="B44" t="str">
            <v>AAY</v>
          </cell>
          <cell r="C44" t="str">
            <v>Hollinshead</v>
          </cell>
          <cell r="D44" t="str">
            <v>Paula</v>
          </cell>
          <cell r="E44">
            <v>0.55000001192092896</v>
          </cell>
          <cell r="F44">
            <v>5523</v>
          </cell>
          <cell r="L44">
            <v>20</v>
          </cell>
        </row>
        <row r="45">
          <cell r="B45" t="str">
            <v>AAY</v>
          </cell>
          <cell r="C45" t="str">
            <v>Ison</v>
          </cell>
          <cell r="D45" t="str">
            <v>Kirsty</v>
          </cell>
          <cell r="E45">
            <v>1</v>
          </cell>
          <cell r="F45">
            <v>10000</v>
          </cell>
          <cell r="L45">
            <v>36.25</v>
          </cell>
        </row>
        <row r="46">
          <cell r="B46" t="str">
            <v>AAY</v>
          </cell>
          <cell r="C46" t="str">
            <v>Jandu</v>
          </cell>
          <cell r="D46" t="str">
            <v>Bhupinder</v>
          </cell>
          <cell r="E46">
            <v>1</v>
          </cell>
          <cell r="F46">
            <v>10000</v>
          </cell>
          <cell r="H46">
            <v>0.05</v>
          </cell>
          <cell r="I46" t="str">
            <v>Yes</v>
          </cell>
          <cell r="L46">
            <v>36.25</v>
          </cell>
        </row>
        <row r="47">
          <cell r="B47" t="str">
            <v>AAY</v>
          </cell>
          <cell r="C47" t="str">
            <v>Johal</v>
          </cell>
          <cell r="D47" t="str">
            <v>Harpal</v>
          </cell>
          <cell r="E47">
            <v>1</v>
          </cell>
          <cell r="F47">
            <v>9500</v>
          </cell>
          <cell r="H47">
            <v>0.05</v>
          </cell>
          <cell r="I47" t="str">
            <v>Yes</v>
          </cell>
          <cell r="L47">
            <v>36.25</v>
          </cell>
        </row>
        <row r="48">
          <cell r="B48" t="str">
            <v>AAY</v>
          </cell>
          <cell r="C48" t="str">
            <v>Kelly</v>
          </cell>
          <cell r="D48" t="str">
            <v>Susan</v>
          </cell>
          <cell r="E48">
            <v>1</v>
          </cell>
          <cell r="F48">
            <v>12650</v>
          </cell>
          <cell r="L48">
            <v>36.25</v>
          </cell>
        </row>
        <row r="49">
          <cell r="B49" t="str">
            <v>AAY</v>
          </cell>
          <cell r="C49" t="str">
            <v>Kinton</v>
          </cell>
          <cell r="D49" t="str">
            <v>Silvana</v>
          </cell>
          <cell r="E49">
            <v>1</v>
          </cell>
          <cell r="F49">
            <v>10000</v>
          </cell>
          <cell r="H49">
            <v>0.05</v>
          </cell>
          <cell r="I49" t="str">
            <v>Yes</v>
          </cell>
          <cell r="L49">
            <v>36.25</v>
          </cell>
        </row>
        <row r="50">
          <cell r="B50" t="str">
            <v>AAY</v>
          </cell>
          <cell r="C50" t="str">
            <v>Lakin</v>
          </cell>
          <cell r="D50" t="str">
            <v>Andrew</v>
          </cell>
          <cell r="E50">
            <v>1</v>
          </cell>
          <cell r="F50">
            <v>10000</v>
          </cell>
          <cell r="H50">
            <v>0.05</v>
          </cell>
          <cell r="I50" t="str">
            <v>Yes</v>
          </cell>
          <cell r="L50">
            <v>36.25</v>
          </cell>
        </row>
        <row r="51">
          <cell r="B51" t="str">
            <v>AAY</v>
          </cell>
          <cell r="C51" t="str">
            <v>Leader</v>
          </cell>
          <cell r="D51" t="str">
            <v>Zoe</v>
          </cell>
          <cell r="E51">
            <v>1</v>
          </cell>
          <cell r="F51">
            <v>13650</v>
          </cell>
          <cell r="H51">
            <v>0.05</v>
          </cell>
          <cell r="I51" t="str">
            <v>Yes</v>
          </cell>
          <cell r="L51">
            <v>36.25</v>
          </cell>
        </row>
        <row r="52">
          <cell r="B52" t="str">
            <v>AAY</v>
          </cell>
          <cell r="C52" t="str">
            <v>Light</v>
          </cell>
          <cell r="D52" t="str">
            <v>Andree</v>
          </cell>
          <cell r="E52">
            <v>1</v>
          </cell>
          <cell r="F52">
            <v>10000</v>
          </cell>
          <cell r="H52">
            <v>0.05</v>
          </cell>
          <cell r="I52" t="str">
            <v>Yes</v>
          </cell>
          <cell r="L52">
            <v>36.25</v>
          </cell>
        </row>
        <row r="53">
          <cell r="B53" t="str">
            <v>AAY</v>
          </cell>
          <cell r="C53" t="str">
            <v>Lincoln</v>
          </cell>
          <cell r="D53" t="str">
            <v>Carol</v>
          </cell>
          <cell r="E53">
            <v>1</v>
          </cell>
          <cell r="F53">
            <v>10000</v>
          </cell>
          <cell r="H53">
            <v>0.05</v>
          </cell>
          <cell r="I53" t="str">
            <v>Yes</v>
          </cell>
          <cell r="L53">
            <v>36.25</v>
          </cell>
        </row>
        <row r="54">
          <cell r="B54" t="str">
            <v>AAY</v>
          </cell>
          <cell r="C54" t="str">
            <v>Little</v>
          </cell>
          <cell r="D54" t="str">
            <v>Margaret</v>
          </cell>
          <cell r="E54">
            <v>1</v>
          </cell>
          <cell r="F54">
            <v>10000</v>
          </cell>
          <cell r="L54">
            <v>36.25</v>
          </cell>
        </row>
        <row r="55">
          <cell r="B55" t="str">
            <v>AAY</v>
          </cell>
          <cell r="C55" t="str">
            <v>Lloyd</v>
          </cell>
          <cell r="D55" t="str">
            <v>Kelly</v>
          </cell>
          <cell r="E55">
            <v>1</v>
          </cell>
          <cell r="F55">
            <v>10000</v>
          </cell>
          <cell r="H55">
            <v>0.05</v>
          </cell>
          <cell r="I55" t="str">
            <v>Yes</v>
          </cell>
          <cell r="L55">
            <v>36.25</v>
          </cell>
        </row>
        <row r="56">
          <cell r="B56" t="str">
            <v>AAY</v>
          </cell>
          <cell r="C56" t="str">
            <v>Mason</v>
          </cell>
          <cell r="D56" t="str">
            <v>Lindsey</v>
          </cell>
          <cell r="E56">
            <v>1</v>
          </cell>
          <cell r="F56">
            <v>10500</v>
          </cell>
          <cell r="L56">
            <v>36.25</v>
          </cell>
        </row>
        <row r="57">
          <cell r="B57" t="str">
            <v>AAY</v>
          </cell>
          <cell r="C57" t="str">
            <v>Matthews</v>
          </cell>
          <cell r="D57" t="str">
            <v>Claire</v>
          </cell>
          <cell r="E57">
            <v>0.55000001192092896</v>
          </cell>
          <cell r="F57">
            <v>5793</v>
          </cell>
          <cell r="H57">
            <v>0.05</v>
          </cell>
          <cell r="I57" t="str">
            <v>Yes</v>
          </cell>
          <cell r="L57">
            <v>20</v>
          </cell>
        </row>
        <row r="58">
          <cell r="B58" t="str">
            <v>AAY</v>
          </cell>
          <cell r="C58" t="str">
            <v>McDonald</v>
          </cell>
          <cell r="D58" t="str">
            <v>Janet</v>
          </cell>
          <cell r="E58">
            <v>1</v>
          </cell>
          <cell r="F58">
            <v>10500</v>
          </cell>
          <cell r="L58">
            <v>36.25</v>
          </cell>
        </row>
        <row r="59">
          <cell r="B59" t="str">
            <v>AAY</v>
          </cell>
          <cell r="C59" t="str">
            <v>Meggiato</v>
          </cell>
          <cell r="D59" t="str">
            <v>Michael</v>
          </cell>
          <cell r="E59">
            <v>1</v>
          </cell>
          <cell r="F59">
            <v>10000</v>
          </cell>
          <cell r="H59">
            <v>0.05</v>
          </cell>
          <cell r="I59" t="str">
            <v>Yes</v>
          </cell>
          <cell r="L59">
            <v>36.25</v>
          </cell>
        </row>
        <row r="60">
          <cell r="B60" t="str">
            <v>AAY</v>
          </cell>
          <cell r="C60" t="str">
            <v>Mifsud</v>
          </cell>
          <cell r="D60" t="str">
            <v>Rachel</v>
          </cell>
          <cell r="E60">
            <v>1</v>
          </cell>
          <cell r="F60">
            <v>10000</v>
          </cell>
          <cell r="L60">
            <v>36.25</v>
          </cell>
        </row>
        <row r="61">
          <cell r="B61" t="str">
            <v>AAY</v>
          </cell>
          <cell r="C61" t="str">
            <v>Mullis</v>
          </cell>
          <cell r="D61" t="str">
            <v>Patrick</v>
          </cell>
          <cell r="E61">
            <v>1</v>
          </cell>
          <cell r="F61">
            <v>10000</v>
          </cell>
          <cell r="H61">
            <v>0.05</v>
          </cell>
          <cell r="I61" t="str">
            <v>Yes</v>
          </cell>
          <cell r="L61">
            <v>36.25</v>
          </cell>
        </row>
        <row r="62">
          <cell r="B62" t="str">
            <v>AAY</v>
          </cell>
          <cell r="C62" t="str">
            <v>Norman</v>
          </cell>
          <cell r="D62" t="str">
            <v>James</v>
          </cell>
          <cell r="E62">
            <v>1</v>
          </cell>
          <cell r="F62">
            <v>9500</v>
          </cell>
          <cell r="L62">
            <v>36.25</v>
          </cell>
        </row>
        <row r="63">
          <cell r="B63" t="str">
            <v>AAY</v>
          </cell>
          <cell r="C63" t="str">
            <v>Oliver</v>
          </cell>
          <cell r="D63" t="str">
            <v>Lynda</v>
          </cell>
          <cell r="E63">
            <v>1</v>
          </cell>
          <cell r="F63">
            <v>9500</v>
          </cell>
          <cell r="L63">
            <v>36.25</v>
          </cell>
        </row>
        <row r="64">
          <cell r="B64" t="str">
            <v>AAY</v>
          </cell>
          <cell r="C64" t="str">
            <v>Palmer</v>
          </cell>
          <cell r="D64" t="str">
            <v>Karen</v>
          </cell>
          <cell r="E64">
            <v>1</v>
          </cell>
          <cell r="F64">
            <v>11240</v>
          </cell>
          <cell r="L64">
            <v>36.25</v>
          </cell>
        </row>
        <row r="65">
          <cell r="B65" t="str">
            <v>AAY</v>
          </cell>
          <cell r="C65" t="str">
            <v>Parish-Ghrairi</v>
          </cell>
          <cell r="D65" t="str">
            <v>Susan</v>
          </cell>
          <cell r="E65">
            <v>0.68999999761581421</v>
          </cell>
          <cell r="F65">
            <v>7241</v>
          </cell>
          <cell r="L65">
            <v>25</v>
          </cell>
        </row>
        <row r="66">
          <cell r="B66" t="str">
            <v>AAY</v>
          </cell>
          <cell r="C66" t="str">
            <v>Parsons</v>
          </cell>
          <cell r="D66" t="str">
            <v>Eve</v>
          </cell>
          <cell r="E66">
            <v>1</v>
          </cell>
          <cell r="F66">
            <v>9500</v>
          </cell>
          <cell r="L66">
            <v>36.25</v>
          </cell>
        </row>
        <row r="67">
          <cell r="B67" t="str">
            <v>AAY</v>
          </cell>
          <cell r="C67" t="str">
            <v>Perrin</v>
          </cell>
          <cell r="D67" t="str">
            <v>Louise</v>
          </cell>
          <cell r="E67">
            <v>1</v>
          </cell>
          <cell r="F67">
            <v>14500</v>
          </cell>
          <cell r="H67">
            <v>0.05</v>
          </cell>
          <cell r="I67" t="str">
            <v>Yes</v>
          </cell>
          <cell r="L67">
            <v>36.25</v>
          </cell>
        </row>
        <row r="68">
          <cell r="B68" t="str">
            <v>AAY</v>
          </cell>
          <cell r="C68" t="str">
            <v>Pierce</v>
          </cell>
          <cell r="D68" t="str">
            <v>Daniel</v>
          </cell>
          <cell r="E68">
            <v>1</v>
          </cell>
          <cell r="F68">
            <v>18000</v>
          </cell>
          <cell r="H68">
            <v>0.05</v>
          </cell>
          <cell r="I68" t="str">
            <v>Yes</v>
          </cell>
          <cell r="L68">
            <v>36.25</v>
          </cell>
        </row>
        <row r="69">
          <cell r="B69" t="str">
            <v>AAY</v>
          </cell>
          <cell r="C69" t="str">
            <v>Pigou</v>
          </cell>
          <cell r="D69" t="str">
            <v>Ellen</v>
          </cell>
          <cell r="E69">
            <v>0.68999999761581421</v>
          </cell>
          <cell r="F69">
            <v>6553</v>
          </cell>
          <cell r="H69">
            <v>0.05</v>
          </cell>
          <cell r="I69" t="str">
            <v>Yes</v>
          </cell>
          <cell r="L69">
            <v>25</v>
          </cell>
        </row>
        <row r="70">
          <cell r="B70" t="str">
            <v>AAY</v>
          </cell>
          <cell r="C70" t="str">
            <v>Pownall</v>
          </cell>
          <cell r="D70" t="str">
            <v>Dawn</v>
          </cell>
          <cell r="E70">
            <v>0.68999999761581421</v>
          </cell>
          <cell r="F70">
            <v>6553</v>
          </cell>
          <cell r="L70">
            <v>25</v>
          </cell>
        </row>
        <row r="71">
          <cell r="B71" t="str">
            <v>AAY</v>
          </cell>
          <cell r="C71" t="str">
            <v>Preston</v>
          </cell>
          <cell r="D71" t="str">
            <v>Gloria</v>
          </cell>
          <cell r="E71">
            <v>0.68999999761581421</v>
          </cell>
          <cell r="F71">
            <v>6903</v>
          </cell>
          <cell r="H71">
            <v>0.05</v>
          </cell>
          <cell r="I71" t="str">
            <v>Yes</v>
          </cell>
          <cell r="L71">
            <v>25</v>
          </cell>
        </row>
        <row r="72">
          <cell r="B72" t="str">
            <v>AAY</v>
          </cell>
          <cell r="C72" t="str">
            <v>Ramji</v>
          </cell>
          <cell r="D72" t="str">
            <v>Hasina</v>
          </cell>
          <cell r="E72">
            <v>1</v>
          </cell>
          <cell r="F72">
            <v>11500</v>
          </cell>
          <cell r="H72">
            <v>0.05</v>
          </cell>
          <cell r="I72" t="str">
            <v>Yes</v>
          </cell>
          <cell r="L72">
            <v>36.25</v>
          </cell>
        </row>
        <row r="73">
          <cell r="B73" t="str">
            <v>AAY</v>
          </cell>
          <cell r="C73" t="str">
            <v>Ratcliffe</v>
          </cell>
          <cell r="D73" t="str">
            <v>Claire</v>
          </cell>
          <cell r="E73">
            <v>1</v>
          </cell>
          <cell r="F73">
            <v>13650</v>
          </cell>
          <cell r="L73">
            <v>36.25</v>
          </cell>
        </row>
        <row r="74">
          <cell r="B74" t="str">
            <v>AAY</v>
          </cell>
          <cell r="C74" t="str">
            <v>Rhodes</v>
          </cell>
          <cell r="D74" t="str">
            <v>Clare</v>
          </cell>
          <cell r="E74">
            <v>1</v>
          </cell>
          <cell r="F74">
            <v>18750</v>
          </cell>
          <cell r="H74">
            <v>0.05</v>
          </cell>
          <cell r="I74" t="str">
            <v>Yes</v>
          </cell>
          <cell r="L74">
            <v>36.25</v>
          </cell>
        </row>
        <row r="75">
          <cell r="B75" t="str">
            <v>AAY</v>
          </cell>
          <cell r="C75" t="str">
            <v>Richardson</v>
          </cell>
          <cell r="D75" t="str">
            <v>Matthew</v>
          </cell>
          <cell r="E75">
            <v>1</v>
          </cell>
          <cell r="F75">
            <v>10000</v>
          </cell>
          <cell r="H75">
            <v>0.05</v>
          </cell>
          <cell r="I75" t="str">
            <v>Yes</v>
          </cell>
          <cell r="L75">
            <v>36.25</v>
          </cell>
        </row>
        <row r="76">
          <cell r="B76" t="str">
            <v>AAY</v>
          </cell>
          <cell r="C76" t="str">
            <v>Richardson</v>
          </cell>
          <cell r="D76" t="str">
            <v>Andrew</v>
          </cell>
          <cell r="E76">
            <v>1</v>
          </cell>
          <cell r="F76">
            <v>9500</v>
          </cell>
          <cell r="L76">
            <v>36.25</v>
          </cell>
        </row>
        <row r="77">
          <cell r="B77" t="str">
            <v>AAY</v>
          </cell>
          <cell r="C77" t="str">
            <v>Ridgway</v>
          </cell>
          <cell r="D77" t="str">
            <v>Alison</v>
          </cell>
          <cell r="E77">
            <v>1</v>
          </cell>
          <cell r="F77">
            <v>10000</v>
          </cell>
          <cell r="H77">
            <v>0.05</v>
          </cell>
          <cell r="I77" t="str">
            <v>Yes</v>
          </cell>
          <cell r="L77">
            <v>36.25</v>
          </cell>
        </row>
        <row r="78">
          <cell r="B78" t="str">
            <v>AAY</v>
          </cell>
          <cell r="C78" t="str">
            <v>Robinson</v>
          </cell>
          <cell r="D78" t="str">
            <v>Anne</v>
          </cell>
          <cell r="E78">
            <v>1</v>
          </cell>
          <cell r="F78">
            <v>10000</v>
          </cell>
          <cell r="H78">
            <v>0.05</v>
          </cell>
          <cell r="I78" t="str">
            <v>Yes</v>
          </cell>
          <cell r="L78">
            <v>36.25</v>
          </cell>
        </row>
        <row r="79">
          <cell r="B79" t="str">
            <v>AAY</v>
          </cell>
          <cell r="C79" t="str">
            <v>Romrig</v>
          </cell>
          <cell r="D79" t="str">
            <v>Naomi</v>
          </cell>
          <cell r="E79">
            <v>1</v>
          </cell>
          <cell r="F79">
            <v>10000</v>
          </cell>
          <cell r="L79">
            <v>36.25</v>
          </cell>
        </row>
        <row r="80">
          <cell r="B80" t="str">
            <v>AAY</v>
          </cell>
          <cell r="C80" t="str">
            <v>Schofield</v>
          </cell>
          <cell r="D80" t="str">
            <v>Eleanor</v>
          </cell>
          <cell r="E80">
            <v>0.40999999642372131</v>
          </cell>
          <cell r="F80">
            <v>4345</v>
          </cell>
          <cell r="L80">
            <v>15</v>
          </cell>
        </row>
        <row r="81">
          <cell r="B81" t="str">
            <v>AAY</v>
          </cell>
          <cell r="C81" t="str">
            <v>Simmons</v>
          </cell>
          <cell r="D81" t="str">
            <v>Kerry</v>
          </cell>
          <cell r="E81">
            <v>0.68999999761581421</v>
          </cell>
          <cell r="F81">
            <v>6553</v>
          </cell>
          <cell r="L81">
            <v>25</v>
          </cell>
        </row>
        <row r="82">
          <cell r="B82" t="str">
            <v>AAY</v>
          </cell>
          <cell r="C82" t="str">
            <v>Sinnott</v>
          </cell>
          <cell r="D82" t="str">
            <v>Patrick</v>
          </cell>
          <cell r="E82">
            <v>1</v>
          </cell>
          <cell r="F82">
            <v>11000</v>
          </cell>
          <cell r="L82">
            <v>36.25</v>
          </cell>
        </row>
        <row r="83">
          <cell r="B83" t="str">
            <v>AAY</v>
          </cell>
          <cell r="C83" t="str">
            <v>Sparrow</v>
          </cell>
          <cell r="D83" t="str">
            <v>Tracey</v>
          </cell>
          <cell r="E83">
            <v>1</v>
          </cell>
          <cell r="F83">
            <v>10000</v>
          </cell>
          <cell r="L83">
            <v>36.25</v>
          </cell>
        </row>
        <row r="84">
          <cell r="B84" t="str">
            <v>AAY</v>
          </cell>
          <cell r="C84" t="str">
            <v>Stretton</v>
          </cell>
          <cell r="D84" t="str">
            <v>Naomi</v>
          </cell>
          <cell r="E84">
            <v>1</v>
          </cell>
          <cell r="F84">
            <v>10000</v>
          </cell>
          <cell r="L84">
            <v>36.25</v>
          </cell>
        </row>
        <row r="85">
          <cell r="B85" t="str">
            <v>AAY</v>
          </cell>
          <cell r="C85" t="str">
            <v>Swinfield</v>
          </cell>
          <cell r="D85" t="str">
            <v>Jamie</v>
          </cell>
          <cell r="E85">
            <v>1</v>
          </cell>
          <cell r="F85">
            <v>10000</v>
          </cell>
          <cell r="L85">
            <v>36.25</v>
          </cell>
        </row>
        <row r="86">
          <cell r="B86" t="str">
            <v>AAY</v>
          </cell>
          <cell r="C86" t="str">
            <v>Tadman</v>
          </cell>
          <cell r="D86" t="str">
            <v>Eric</v>
          </cell>
          <cell r="E86">
            <v>1</v>
          </cell>
          <cell r="F86">
            <v>31314</v>
          </cell>
          <cell r="H86">
            <v>0.05</v>
          </cell>
          <cell r="I86" t="str">
            <v>Yes</v>
          </cell>
          <cell r="J86" t="str">
            <v>Yes</v>
          </cell>
          <cell r="L86">
            <v>36.25</v>
          </cell>
        </row>
        <row r="87">
          <cell r="B87" t="str">
            <v>AAY</v>
          </cell>
          <cell r="C87" t="str">
            <v>Tansey</v>
          </cell>
          <cell r="D87" t="str">
            <v>Margaret</v>
          </cell>
          <cell r="E87">
            <v>1</v>
          </cell>
          <cell r="F87">
            <v>9500</v>
          </cell>
          <cell r="L87">
            <v>36.25</v>
          </cell>
        </row>
        <row r="88">
          <cell r="B88" t="str">
            <v>AAY</v>
          </cell>
          <cell r="C88" t="str">
            <v>Todd</v>
          </cell>
          <cell r="D88" t="str">
            <v>Lindsey</v>
          </cell>
          <cell r="E88">
            <v>1</v>
          </cell>
          <cell r="F88">
            <v>10000</v>
          </cell>
          <cell r="H88">
            <v>0.05</v>
          </cell>
          <cell r="I88" t="str">
            <v>Yes</v>
          </cell>
          <cell r="L88">
            <v>36.25</v>
          </cell>
        </row>
        <row r="89">
          <cell r="B89" t="str">
            <v>AAY</v>
          </cell>
          <cell r="C89" t="str">
            <v>Toone-Ginnette</v>
          </cell>
          <cell r="D89" t="str">
            <v>Dora</v>
          </cell>
          <cell r="E89">
            <v>0.68999999761581421</v>
          </cell>
          <cell r="F89">
            <v>6903</v>
          </cell>
          <cell r="L89">
            <v>25</v>
          </cell>
        </row>
        <row r="90">
          <cell r="B90" t="str">
            <v>AAY</v>
          </cell>
          <cell r="C90" t="str">
            <v>Urquhart</v>
          </cell>
          <cell r="D90" t="str">
            <v>Alison</v>
          </cell>
          <cell r="E90">
            <v>1</v>
          </cell>
          <cell r="F90">
            <v>13000</v>
          </cell>
          <cell r="H90">
            <v>0.05</v>
          </cell>
          <cell r="I90" t="str">
            <v>Yes</v>
          </cell>
          <cell r="L90">
            <v>36.25</v>
          </cell>
        </row>
        <row r="91">
          <cell r="B91" t="str">
            <v>AAY</v>
          </cell>
          <cell r="C91" t="str">
            <v>Warmington</v>
          </cell>
          <cell r="D91" t="str">
            <v>Darren</v>
          </cell>
          <cell r="E91">
            <v>1</v>
          </cell>
          <cell r="F91">
            <v>10000</v>
          </cell>
          <cell r="L91">
            <v>36.25</v>
          </cell>
        </row>
        <row r="92">
          <cell r="B92" t="str">
            <v>AAY</v>
          </cell>
          <cell r="C92" t="str">
            <v>Welch</v>
          </cell>
          <cell r="D92" t="str">
            <v>Mandy</v>
          </cell>
          <cell r="E92">
            <v>1</v>
          </cell>
          <cell r="F92">
            <v>10000</v>
          </cell>
          <cell r="H92">
            <v>0.05</v>
          </cell>
          <cell r="I92" t="str">
            <v>Yes</v>
          </cell>
          <cell r="L92">
            <v>36.25</v>
          </cell>
        </row>
        <row r="93">
          <cell r="B93" t="str">
            <v>AAY</v>
          </cell>
          <cell r="C93" t="str">
            <v>West</v>
          </cell>
          <cell r="D93" t="str">
            <v>Kirstie</v>
          </cell>
          <cell r="E93">
            <v>1</v>
          </cell>
          <cell r="F93">
            <v>10000</v>
          </cell>
          <cell r="L93">
            <v>36.25</v>
          </cell>
        </row>
        <row r="94">
          <cell r="B94" t="str">
            <v>ABP</v>
          </cell>
          <cell r="C94" t="str">
            <v>Andersen</v>
          </cell>
          <cell r="D94" t="str">
            <v>Bruno</v>
          </cell>
          <cell r="E94">
            <v>1</v>
          </cell>
          <cell r="F94">
            <v>13500</v>
          </cell>
          <cell r="L94">
            <v>36.25</v>
          </cell>
        </row>
        <row r="95">
          <cell r="B95" t="str">
            <v>ABP</v>
          </cell>
          <cell r="C95" t="str">
            <v>Anthony</v>
          </cell>
          <cell r="D95" t="str">
            <v>Pramesh</v>
          </cell>
          <cell r="E95">
            <v>1</v>
          </cell>
          <cell r="F95">
            <v>10500</v>
          </cell>
          <cell r="L95">
            <v>36.25</v>
          </cell>
        </row>
        <row r="96">
          <cell r="B96" t="str">
            <v>ABP</v>
          </cell>
          <cell r="C96" t="str">
            <v>Atli</v>
          </cell>
          <cell r="D96" t="str">
            <v>Kemal</v>
          </cell>
          <cell r="E96">
            <v>1</v>
          </cell>
          <cell r="F96">
            <v>16300</v>
          </cell>
          <cell r="H96">
            <v>0.05</v>
          </cell>
          <cell r="I96" t="str">
            <v>Yes</v>
          </cell>
          <cell r="L96">
            <v>36.25</v>
          </cell>
        </row>
        <row r="97">
          <cell r="B97" t="str">
            <v>ABP</v>
          </cell>
          <cell r="C97" t="str">
            <v>Bassotti</v>
          </cell>
          <cell r="D97" t="str">
            <v>Noor</v>
          </cell>
          <cell r="E97">
            <v>1</v>
          </cell>
          <cell r="F97">
            <v>13500</v>
          </cell>
          <cell r="L97">
            <v>36.25</v>
          </cell>
        </row>
        <row r="98">
          <cell r="B98" t="str">
            <v>ABP</v>
          </cell>
          <cell r="C98" t="str">
            <v>Blunt *</v>
          </cell>
          <cell r="D98" t="str">
            <v>Stuart</v>
          </cell>
          <cell r="E98">
            <v>1</v>
          </cell>
          <cell r="F98">
            <v>15000</v>
          </cell>
          <cell r="H98">
            <v>0.05</v>
          </cell>
          <cell r="I98" t="str">
            <v>Yes</v>
          </cell>
          <cell r="L98">
            <v>36.25</v>
          </cell>
        </row>
        <row r="99">
          <cell r="B99" t="str">
            <v>ABP</v>
          </cell>
          <cell r="C99" t="str">
            <v>Bonass</v>
          </cell>
          <cell r="D99" t="str">
            <v>Helen</v>
          </cell>
          <cell r="E99">
            <v>1</v>
          </cell>
          <cell r="F99">
            <v>16000</v>
          </cell>
          <cell r="H99">
            <v>0.05</v>
          </cell>
          <cell r="I99" t="str">
            <v>Yes</v>
          </cell>
          <cell r="L99">
            <v>36.25</v>
          </cell>
        </row>
        <row r="100">
          <cell r="B100" t="str">
            <v>ABP</v>
          </cell>
          <cell r="C100" t="str">
            <v>Bowdler</v>
          </cell>
          <cell r="D100" t="str">
            <v>Stuart</v>
          </cell>
          <cell r="E100">
            <v>1</v>
          </cell>
          <cell r="F100">
            <v>13500</v>
          </cell>
          <cell r="L100">
            <v>36.25</v>
          </cell>
        </row>
        <row r="101">
          <cell r="B101" t="str">
            <v>ABP</v>
          </cell>
          <cell r="C101" t="str">
            <v>Bull</v>
          </cell>
          <cell r="D101" t="str">
            <v>David</v>
          </cell>
          <cell r="E101">
            <v>1</v>
          </cell>
          <cell r="F101">
            <v>16000</v>
          </cell>
          <cell r="L101">
            <v>36.25</v>
          </cell>
        </row>
        <row r="102">
          <cell r="B102" t="str">
            <v>ABP</v>
          </cell>
          <cell r="C102" t="str">
            <v>Chappell</v>
          </cell>
          <cell r="D102" t="str">
            <v>John</v>
          </cell>
          <cell r="E102">
            <v>1</v>
          </cell>
          <cell r="F102">
            <v>13300</v>
          </cell>
          <cell r="H102">
            <v>0.05</v>
          </cell>
          <cell r="I102" t="str">
            <v>Yes</v>
          </cell>
          <cell r="L102">
            <v>36.25</v>
          </cell>
        </row>
        <row r="103">
          <cell r="B103" t="str">
            <v>ABP</v>
          </cell>
          <cell r="C103" t="str">
            <v>Christensen</v>
          </cell>
          <cell r="D103" t="str">
            <v>Marie Louise</v>
          </cell>
          <cell r="E103">
            <v>1</v>
          </cell>
          <cell r="F103">
            <v>14600</v>
          </cell>
          <cell r="L103">
            <v>36.25</v>
          </cell>
        </row>
        <row r="104">
          <cell r="B104" t="str">
            <v>ABP</v>
          </cell>
          <cell r="C104" t="str">
            <v>Clifton</v>
          </cell>
          <cell r="D104" t="str">
            <v>Demetri</v>
          </cell>
          <cell r="E104">
            <v>1</v>
          </cell>
          <cell r="F104">
            <v>18820</v>
          </cell>
          <cell r="H104">
            <v>0.05</v>
          </cell>
          <cell r="I104" t="str">
            <v>Yes</v>
          </cell>
          <cell r="L104">
            <v>36.25</v>
          </cell>
        </row>
        <row r="105">
          <cell r="B105" t="str">
            <v>ABP</v>
          </cell>
          <cell r="C105" t="str">
            <v>Cooke</v>
          </cell>
          <cell r="D105" t="str">
            <v>Montse</v>
          </cell>
          <cell r="E105">
            <v>1</v>
          </cell>
          <cell r="F105">
            <v>13300</v>
          </cell>
          <cell r="L105">
            <v>36.25</v>
          </cell>
        </row>
        <row r="106">
          <cell r="B106" t="str">
            <v>ABP</v>
          </cell>
          <cell r="C106" t="str">
            <v>Dempsey</v>
          </cell>
          <cell r="D106" t="str">
            <v>Emma</v>
          </cell>
          <cell r="E106">
            <v>1</v>
          </cell>
          <cell r="F106">
            <v>10000</v>
          </cell>
          <cell r="L106">
            <v>36.25</v>
          </cell>
        </row>
        <row r="107">
          <cell r="B107" t="str">
            <v>ABP</v>
          </cell>
          <cell r="C107" t="str">
            <v>Diaz</v>
          </cell>
          <cell r="D107" t="str">
            <v>Maria</v>
          </cell>
          <cell r="E107">
            <v>1</v>
          </cell>
          <cell r="F107">
            <v>14000</v>
          </cell>
          <cell r="H107">
            <v>0.05</v>
          </cell>
          <cell r="I107" t="str">
            <v>Yes</v>
          </cell>
          <cell r="L107">
            <v>36.25</v>
          </cell>
        </row>
        <row r="108">
          <cell r="B108" t="str">
            <v>ABP</v>
          </cell>
          <cell r="C108" t="str">
            <v>Dorey</v>
          </cell>
          <cell r="D108" t="str">
            <v>Gillian</v>
          </cell>
          <cell r="E108">
            <v>1</v>
          </cell>
          <cell r="F108">
            <v>27959</v>
          </cell>
          <cell r="H108">
            <v>0.05</v>
          </cell>
          <cell r="I108" t="str">
            <v>Yes</v>
          </cell>
          <cell r="L108">
            <v>36.25</v>
          </cell>
        </row>
        <row r="109">
          <cell r="B109" t="str">
            <v>ABP</v>
          </cell>
          <cell r="C109" t="str">
            <v>Drinkwater</v>
          </cell>
          <cell r="D109" t="str">
            <v>Samantha</v>
          </cell>
          <cell r="E109">
            <v>1</v>
          </cell>
          <cell r="F109">
            <v>14000</v>
          </cell>
          <cell r="H109">
            <v>0.05</v>
          </cell>
          <cell r="I109" t="str">
            <v>Yes</v>
          </cell>
          <cell r="L109">
            <v>36.25</v>
          </cell>
        </row>
        <row r="110">
          <cell r="B110" t="str">
            <v>ABP</v>
          </cell>
          <cell r="C110" t="str">
            <v>Ellis</v>
          </cell>
          <cell r="D110" t="str">
            <v>Valerie</v>
          </cell>
          <cell r="E110">
            <v>1</v>
          </cell>
          <cell r="F110">
            <v>21580</v>
          </cell>
          <cell r="H110">
            <v>0.05</v>
          </cell>
          <cell r="I110" t="str">
            <v>Yes</v>
          </cell>
          <cell r="L110">
            <v>36.25</v>
          </cell>
        </row>
        <row r="111">
          <cell r="B111" t="str">
            <v>ABP</v>
          </cell>
          <cell r="C111" t="str">
            <v>Gaule</v>
          </cell>
          <cell r="D111" t="str">
            <v>Juliette</v>
          </cell>
          <cell r="E111">
            <v>1</v>
          </cell>
          <cell r="F111">
            <v>11000</v>
          </cell>
          <cell r="L111">
            <v>36.25</v>
          </cell>
        </row>
        <row r="112">
          <cell r="B112" t="str">
            <v>ABP</v>
          </cell>
          <cell r="C112" t="str">
            <v>Hughes</v>
          </cell>
          <cell r="D112" t="str">
            <v>Aidan</v>
          </cell>
          <cell r="E112">
            <v>1</v>
          </cell>
          <cell r="F112">
            <v>13900</v>
          </cell>
          <cell r="H112">
            <v>0.05</v>
          </cell>
          <cell r="I112" t="str">
            <v>Yes</v>
          </cell>
          <cell r="L112">
            <v>36.25</v>
          </cell>
        </row>
        <row r="113">
          <cell r="B113" t="str">
            <v>ABP</v>
          </cell>
          <cell r="C113" t="str">
            <v>Hunter</v>
          </cell>
          <cell r="D113" t="str">
            <v>Ena</v>
          </cell>
          <cell r="E113">
            <v>1</v>
          </cell>
          <cell r="F113">
            <v>14000</v>
          </cell>
          <cell r="H113">
            <v>0.05</v>
          </cell>
          <cell r="I113" t="str">
            <v>Yes</v>
          </cell>
          <cell r="L113">
            <v>36.25</v>
          </cell>
        </row>
        <row r="114">
          <cell r="B114" t="str">
            <v>ABP</v>
          </cell>
          <cell r="C114" t="str">
            <v>Jackson</v>
          </cell>
          <cell r="D114" t="str">
            <v>Darren</v>
          </cell>
          <cell r="E114">
            <v>1</v>
          </cell>
          <cell r="F114">
            <v>10000</v>
          </cell>
          <cell r="L114">
            <v>36.25</v>
          </cell>
        </row>
        <row r="115">
          <cell r="B115" t="str">
            <v>ABP</v>
          </cell>
          <cell r="C115" t="str">
            <v>Karpal</v>
          </cell>
          <cell r="D115" t="str">
            <v>Corinne</v>
          </cell>
          <cell r="E115">
            <v>1</v>
          </cell>
          <cell r="F115">
            <v>14400</v>
          </cell>
          <cell r="H115">
            <v>0.05</v>
          </cell>
          <cell r="I115" t="str">
            <v>Yes</v>
          </cell>
          <cell r="L115">
            <v>36.25</v>
          </cell>
        </row>
        <row r="116">
          <cell r="B116" t="str">
            <v>ABP</v>
          </cell>
          <cell r="C116" t="str">
            <v>Klimek</v>
          </cell>
          <cell r="D116" t="str">
            <v>Andrew</v>
          </cell>
          <cell r="E116">
            <v>1</v>
          </cell>
          <cell r="F116">
            <v>14000</v>
          </cell>
          <cell r="L116">
            <v>36.25</v>
          </cell>
        </row>
        <row r="117">
          <cell r="B117" t="str">
            <v>ABP</v>
          </cell>
          <cell r="C117" t="str">
            <v>Lane</v>
          </cell>
          <cell r="D117" t="str">
            <v>Joanna</v>
          </cell>
          <cell r="E117">
            <v>1</v>
          </cell>
          <cell r="F117">
            <v>16000</v>
          </cell>
          <cell r="L117">
            <v>36.25</v>
          </cell>
        </row>
        <row r="118">
          <cell r="B118" t="str">
            <v>ABP</v>
          </cell>
          <cell r="C118" t="str">
            <v>Matthews</v>
          </cell>
          <cell r="D118" t="str">
            <v>Laura</v>
          </cell>
          <cell r="E118">
            <v>1</v>
          </cell>
          <cell r="F118">
            <v>13000</v>
          </cell>
          <cell r="L118">
            <v>36.25</v>
          </cell>
        </row>
        <row r="119">
          <cell r="B119" t="str">
            <v>ABP</v>
          </cell>
          <cell r="C119" t="str">
            <v>Mayo</v>
          </cell>
          <cell r="D119" t="str">
            <v>Maria</v>
          </cell>
          <cell r="E119">
            <v>1</v>
          </cell>
          <cell r="F119">
            <v>13000</v>
          </cell>
          <cell r="L119">
            <v>36.25</v>
          </cell>
        </row>
        <row r="120">
          <cell r="B120" t="str">
            <v>ABP</v>
          </cell>
          <cell r="C120" t="str">
            <v>Muggridge</v>
          </cell>
          <cell r="D120" t="str">
            <v>Daniel</v>
          </cell>
          <cell r="E120">
            <v>1</v>
          </cell>
          <cell r="F120">
            <v>14000</v>
          </cell>
          <cell r="L120">
            <v>36.25</v>
          </cell>
        </row>
        <row r="121">
          <cell r="B121" t="str">
            <v>ABP</v>
          </cell>
          <cell r="C121" t="str">
            <v>Pietens</v>
          </cell>
          <cell r="D121" t="str">
            <v>Connie</v>
          </cell>
          <cell r="E121">
            <v>1</v>
          </cell>
          <cell r="F121">
            <v>13800</v>
          </cell>
          <cell r="L121">
            <v>36.25</v>
          </cell>
        </row>
        <row r="122">
          <cell r="B122" t="str">
            <v>ABP</v>
          </cell>
          <cell r="C122" t="str">
            <v>Robertson</v>
          </cell>
          <cell r="D122" t="str">
            <v>Natalie</v>
          </cell>
          <cell r="E122">
            <v>1</v>
          </cell>
          <cell r="F122">
            <v>13000</v>
          </cell>
          <cell r="L122">
            <v>36.25</v>
          </cell>
        </row>
        <row r="123">
          <cell r="B123" t="str">
            <v>ABP</v>
          </cell>
          <cell r="C123" t="str">
            <v>Solomon</v>
          </cell>
          <cell r="D123" t="str">
            <v>Sharon</v>
          </cell>
          <cell r="E123">
            <v>1</v>
          </cell>
          <cell r="F123">
            <v>13500</v>
          </cell>
          <cell r="L123">
            <v>36.25</v>
          </cell>
        </row>
        <row r="124">
          <cell r="B124" t="str">
            <v>ABP</v>
          </cell>
          <cell r="C124" t="str">
            <v>Staples</v>
          </cell>
          <cell r="D124" t="str">
            <v>Rachel</v>
          </cell>
          <cell r="E124">
            <v>1</v>
          </cell>
          <cell r="F124">
            <v>19030</v>
          </cell>
          <cell r="H124">
            <v>0.05</v>
          </cell>
          <cell r="I124" t="str">
            <v>Yes</v>
          </cell>
          <cell r="L124">
            <v>36.25</v>
          </cell>
        </row>
        <row r="125">
          <cell r="B125" t="str">
            <v>ABP</v>
          </cell>
          <cell r="C125" t="str">
            <v>Staples</v>
          </cell>
          <cell r="D125" t="str">
            <v>John</v>
          </cell>
          <cell r="E125">
            <v>1</v>
          </cell>
          <cell r="F125">
            <v>16300</v>
          </cell>
          <cell r="H125">
            <v>0.05</v>
          </cell>
          <cell r="I125" t="str">
            <v>Yes</v>
          </cell>
          <cell r="L125">
            <v>36.25</v>
          </cell>
        </row>
        <row r="126">
          <cell r="B126" t="str">
            <v>ABP</v>
          </cell>
          <cell r="C126" t="str">
            <v>Wegener</v>
          </cell>
          <cell r="D126" t="str">
            <v>Sigrid</v>
          </cell>
          <cell r="E126">
            <v>1</v>
          </cell>
          <cell r="F126">
            <v>13350</v>
          </cell>
          <cell r="L126">
            <v>36.25</v>
          </cell>
        </row>
        <row r="127">
          <cell r="B127" t="str">
            <v>ABP</v>
          </cell>
          <cell r="C127" t="str">
            <v>Williams</v>
          </cell>
          <cell r="D127" t="str">
            <v>Sian</v>
          </cell>
          <cell r="E127">
            <v>1</v>
          </cell>
          <cell r="F127">
            <v>13800</v>
          </cell>
          <cell r="L127">
            <v>36.25</v>
          </cell>
        </row>
        <row r="128">
          <cell r="B128" t="str">
            <v>AGP</v>
          </cell>
          <cell r="C128" t="str">
            <v>Burns</v>
          </cell>
          <cell r="D128" t="str">
            <v>Joanna</v>
          </cell>
          <cell r="E128">
            <v>1</v>
          </cell>
          <cell r="F128">
            <v>13866</v>
          </cell>
          <cell r="L128">
            <v>36.25</v>
          </cell>
        </row>
        <row r="129">
          <cell r="B129" t="str">
            <v>AGP</v>
          </cell>
          <cell r="C129" t="str">
            <v>Callow</v>
          </cell>
          <cell r="D129" t="str">
            <v>Maureen</v>
          </cell>
          <cell r="E129">
            <v>1</v>
          </cell>
          <cell r="F129">
            <v>17332</v>
          </cell>
          <cell r="H129">
            <v>0.05</v>
          </cell>
          <cell r="I129" t="str">
            <v>Yes</v>
          </cell>
          <cell r="L129">
            <v>36.25</v>
          </cell>
        </row>
        <row r="130">
          <cell r="B130" t="str">
            <v>AGP</v>
          </cell>
          <cell r="C130" t="str">
            <v>Church</v>
          </cell>
          <cell r="D130" t="str">
            <v>Jason</v>
          </cell>
          <cell r="E130">
            <v>1</v>
          </cell>
          <cell r="F130">
            <v>16000</v>
          </cell>
          <cell r="H130">
            <v>0.05</v>
          </cell>
          <cell r="I130" t="str">
            <v>Yes</v>
          </cell>
          <cell r="L130">
            <v>36.25</v>
          </cell>
        </row>
        <row r="131">
          <cell r="B131" t="str">
            <v>AGP</v>
          </cell>
          <cell r="C131" t="str">
            <v>Khan</v>
          </cell>
          <cell r="D131" t="str">
            <v>Imran</v>
          </cell>
          <cell r="E131">
            <v>1</v>
          </cell>
          <cell r="F131">
            <v>26780</v>
          </cell>
          <cell r="L131">
            <v>36.25</v>
          </cell>
        </row>
        <row r="132">
          <cell r="B132" t="str">
            <v>AGP</v>
          </cell>
          <cell r="C132" t="str">
            <v>Pitrora</v>
          </cell>
          <cell r="D132" t="str">
            <v>Sangeeta</v>
          </cell>
          <cell r="E132">
            <v>1</v>
          </cell>
          <cell r="F132">
            <v>15398</v>
          </cell>
          <cell r="H132">
            <v>0.05</v>
          </cell>
          <cell r="I132" t="str">
            <v>Yes</v>
          </cell>
          <cell r="L132">
            <v>36.25</v>
          </cell>
        </row>
        <row r="133">
          <cell r="B133" t="str">
            <v>AGP</v>
          </cell>
          <cell r="C133" t="str">
            <v>Walker</v>
          </cell>
          <cell r="D133" t="str">
            <v>Jacqueline</v>
          </cell>
          <cell r="E133">
            <v>0.51999998092651367</v>
          </cell>
          <cell r="F133">
            <v>12002</v>
          </cell>
          <cell r="H133">
            <v>0.05</v>
          </cell>
          <cell r="I133" t="str">
            <v>Yes</v>
          </cell>
          <cell r="L133">
            <v>18.75</v>
          </cell>
        </row>
        <row r="134">
          <cell r="B134" t="str">
            <v>AIP</v>
          </cell>
          <cell r="C134" t="str">
            <v>Couki</v>
          </cell>
          <cell r="D134" t="str">
            <v>Said</v>
          </cell>
          <cell r="E134">
            <v>1</v>
          </cell>
          <cell r="F134">
            <v>13638</v>
          </cell>
          <cell r="L134">
            <v>36.25</v>
          </cell>
        </row>
        <row r="135">
          <cell r="B135" t="str">
            <v>AIP</v>
          </cell>
          <cell r="C135" t="str">
            <v>Dunmore</v>
          </cell>
          <cell r="D135" t="str">
            <v>Paul</v>
          </cell>
          <cell r="E135">
            <v>1</v>
          </cell>
          <cell r="F135">
            <v>15067</v>
          </cell>
          <cell r="H135">
            <v>0.05</v>
          </cell>
          <cell r="I135" t="str">
            <v>Yes</v>
          </cell>
          <cell r="L135">
            <v>36.25</v>
          </cell>
        </row>
        <row r="136">
          <cell r="B136" t="str">
            <v>AIP</v>
          </cell>
          <cell r="C136" t="str">
            <v>Fuell</v>
          </cell>
          <cell r="D136" t="str">
            <v>Cathryn</v>
          </cell>
          <cell r="E136">
            <v>1</v>
          </cell>
          <cell r="F136">
            <v>19499</v>
          </cell>
          <cell r="H136">
            <v>0.05</v>
          </cell>
          <cell r="I136" t="str">
            <v>Yes</v>
          </cell>
          <cell r="L136">
            <v>36.25</v>
          </cell>
        </row>
        <row r="137">
          <cell r="B137" t="str">
            <v>AIP</v>
          </cell>
          <cell r="C137" t="str">
            <v>Jordan</v>
          </cell>
          <cell r="D137" t="str">
            <v>Caroline</v>
          </cell>
          <cell r="E137">
            <v>0.55000001192092896</v>
          </cell>
          <cell r="F137">
            <v>8097</v>
          </cell>
          <cell r="L137">
            <v>20</v>
          </cell>
        </row>
        <row r="138">
          <cell r="B138" t="str">
            <v>AIP</v>
          </cell>
          <cell r="C138" t="str">
            <v>Luckhurst</v>
          </cell>
          <cell r="D138" t="str">
            <v>John</v>
          </cell>
          <cell r="E138">
            <v>0.80000001192092896</v>
          </cell>
          <cell r="F138">
            <v>8792</v>
          </cell>
          <cell r="H138">
            <v>0.05</v>
          </cell>
          <cell r="I138" t="str">
            <v>Yes</v>
          </cell>
          <cell r="L138">
            <v>29</v>
          </cell>
        </row>
        <row r="139">
          <cell r="B139" t="str">
            <v>AIP</v>
          </cell>
          <cell r="C139" t="str">
            <v>Sears</v>
          </cell>
          <cell r="D139" t="str">
            <v>Darryl</v>
          </cell>
          <cell r="E139">
            <v>1</v>
          </cell>
          <cell r="F139">
            <v>21984</v>
          </cell>
          <cell r="L139">
            <v>36.25</v>
          </cell>
        </row>
        <row r="140">
          <cell r="B140" t="str">
            <v>AIP</v>
          </cell>
          <cell r="C140" t="str">
            <v>Seeraj</v>
          </cell>
          <cell r="D140" t="str">
            <v>Paul</v>
          </cell>
          <cell r="E140">
            <v>1</v>
          </cell>
          <cell r="F140">
            <v>13390</v>
          </cell>
          <cell r="H140">
            <v>0.05</v>
          </cell>
          <cell r="I140" t="str">
            <v>Yes</v>
          </cell>
          <cell r="L140">
            <v>36.25</v>
          </cell>
        </row>
        <row r="141">
          <cell r="B141" t="str">
            <v>AIP</v>
          </cell>
          <cell r="C141" t="str">
            <v>Walkett</v>
          </cell>
          <cell r="D141" t="str">
            <v>Anne</v>
          </cell>
          <cell r="E141">
            <v>0.33000001311302185</v>
          </cell>
          <cell r="F141">
            <v>4051</v>
          </cell>
          <cell r="L141">
            <v>12</v>
          </cell>
        </row>
        <row r="142">
          <cell r="B142" t="str">
            <v>AJP</v>
          </cell>
          <cell r="C142" t="str">
            <v>Dall</v>
          </cell>
          <cell r="D142" t="str">
            <v>Stuart</v>
          </cell>
          <cell r="E142">
            <v>0.5</v>
          </cell>
          <cell r="F142">
            <v>6084</v>
          </cell>
          <cell r="L142">
            <v>18</v>
          </cell>
        </row>
        <row r="143">
          <cell r="B143" t="str">
            <v>AJP</v>
          </cell>
          <cell r="C143" t="str">
            <v>Risely</v>
          </cell>
          <cell r="D143" t="str">
            <v>David</v>
          </cell>
          <cell r="E143">
            <v>0.68999999761581421</v>
          </cell>
          <cell r="F143">
            <v>10900</v>
          </cell>
          <cell r="L143">
            <v>25</v>
          </cell>
        </row>
        <row r="144">
          <cell r="B144" t="str">
            <v>AJP</v>
          </cell>
          <cell r="C144" t="str">
            <v>Stewart</v>
          </cell>
          <cell r="D144" t="str">
            <v>Marion</v>
          </cell>
          <cell r="E144">
            <v>1</v>
          </cell>
          <cell r="F144">
            <v>14500</v>
          </cell>
          <cell r="H144">
            <v>0.05</v>
          </cell>
          <cell r="I144" t="str">
            <v>Yes</v>
          </cell>
          <cell r="L144">
            <v>36.25</v>
          </cell>
        </row>
        <row r="145">
          <cell r="B145" t="str">
            <v>ALP</v>
          </cell>
          <cell r="C145" t="str">
            <v>Arkwright</v>
          </cell>
          <cell r="D145" t="str">
            <v>Daniel</v>
          </cell>
          <cell r="E145">
            <v>1</v>
          </cell>
          <cell r="F145">
            <v>17263</v>
          </cell>
          <cell r="L145">
            <v>36.25</v>
          </cell>
        </row>
        <row r="146">
          <cell r="B146" t="str">
            <v>ALP</v>
          </cell>
          <cell r="C146" t="str">
            <v>Bedrossian</v>
          </cell>
          <cell r="D146" t="str">
            <v>Vanessa</v>
          </cell>
          <cell r="E146">
            <v>0.55000001192092896</v>
          </cell>
          <cell r="F146">
            <v>7324</v>
          </cell>
          <cell r="L146">
            <v>20</v>
          </cell>
        </row>
        <row r="147">
          <cell r="B147" t="str">
            <v>ALP</v>
          </cell>
          <cell r="C147" t="str">
            <v>Boris</v>
          </cell>
          <cell r="D147" t="str">
            <v>Elisabeth</v>
          </cell>
          <cell r="E147">
            <v>1</v>
          </cell>
          <cell r="F147">
            <v>17293</v>
          </cell>
          <cell r="H147">
            <v>0.05</v>
          </cell>
          <cell r="I147" t="str">
            <v>Yes</v>
          </cell>
          <cell r="L147">
            <v>36.25</v>
          </cell>
        </row>
        <row r="148">
          <cell r="B148" t="str">
            <v>ALP</v>
          </cell>
          <cell r="C148" t="str">
            <v>Buchanan</v>
          </cell>
          <cell r="D148" t="str">
            <v>Cally</v>
          </cell>
          <cell r="E148">
            <v>1</v>
          </cell>
          <cell r="F148">
            <v>13205</v>
          </cell>
          <cell r="L148">
            <v>36.25</v>
          </cell>
        </row>
        <row r="149">
          <cell r="B149" t="str">
            <v>ALP</v>
          </cell>
          <cell r="C149" t="str">
            <v>Butt</v>
          </cell>
          <cell r="D149" t="str">
            <v>Steven</v>
          </cell>
          <cell r="E149">
            <v>1</v>
          </cell>
          <cell r="F149">
            <v>12250</v>
          </cell>
          <cell r="L149">
            <v>36.25</v>
          </cell>
        </row>
        <row r="150">
          <cell r="B150" t="str">
            <v>ALP</v>
          </cell>
          <cell r="C150" t="str">
            <v>Chamberlen</v>
          </cell>
          <cell r="D150" t="str">
            <v>Helen</v>
          </cell>
          <cell r="E150">
            <v>1</v>
          </cell>
          <cell r="F150">
            <v>17375</v>
          </cell>
          <cell r="H150">
            <v>0.05</v>
          </cell>
          <cell r="I150" t="str">
            <v>Yes</v>
          </cell>
          <cell r="L150">
            <v>36.25</v>
          </cell>
        </row>
        <row r="151">
          <cell r="B151" t="str">
            <v>ALP</v>
          </cell>
          <cell r="C151" t="str">
            <v>Clarke</v>
          </cell>
          <cell r="D151" t="str">
            <v>Lucie</v>
          </cell>
          <cell r="E151">
            <v>1</v>
          </cell>
          <cell r="F151">
            <v>12750</v>
          </cell>
          <cell r="H151">
            <v>0.05</v>
          </cell>
          <cell r="I151" t="str">
            <v>Yes</v>
          </cell>
          <cell r="L151">
            <v>36.25</v>
          </cell>
        </row>
        <row r="152">
          <cell r="B152" t="str">
            <v>ALP</v>
          </cell>
          <cell r="C152" t="str">
            <v>Clements</v>
          </cell>
          <cell r="D152" t="str">
            <v>Mary</v>
          </cell>
          <cell r="E152">
            <v>0.55000001192092896</v>
          </cell>
          <cell r="F152">
            <v>7375</v>
          </cell>
          <cell r="H152">
            <v>0.05</v>
          </cell>
          <cell r="I152" t="str">
            <v>Yes</v>
          </cell>
          <cell r="L152">
            <v>20</v>
          </cell>
        </row>
        <row r="153">
          <cell r="B153" t="str">
            <v>ALP</v>
          </cell>
          <cell r="C153" t="str">
            <v>Coles</v>
          </cell>
          <cell r="D153" t="str">
            <v>Mark</v>
          </cell>
          <cell r="E153">
            <v>1</v>
          </cell>
          <cell r="F153">
            <v>29001</v>
          </cell>
          <cell r="H153">
            <v>0.05</v>
          </cell>
          <cell r="I153" t="str">
            <v>Yes</v>
          </cell>
          <cell r="J153" t="str">
            <v>Yes</v>
          </cell>
          <cell r="L153">
            <v>36.25</v>
          </cell>
        </row>
        <row r="154">
          <cell r="B154" t="str">
            <v>ALP</v>
          </cell>
          <cell r="C154" t="str">
            <v>Copper</v>
          </cell>
          <cell r="D154" t="str">
            <v>Gayle</v>
          </cell>
          <cell r="E154">
            <v>0.30000001192092896</v>
          </cell>
          <cell r="F154">
            <v>3911</v>
          </cell>
          <cell r="L154">
            <v>11</v>
          </cell>
        </row>
        <row r="155">
          <cell r="B155" t="str">
            <v>ALP</v>
          </cell>
          <cell r="C155" t="str">
            <v>Crompton</v>
          </cell>
          <cell r="D155" t="str">
            <v>Samuel</v>
          </cell>
          <cell r="E155">
            <v>1</v>
          </cell>
          <cell r="F155">
            <v>14238</v>
          </cell>
          <cell r="L155">
            <v>36.25</v>
          </cell>
        </row>
        <row r="156">
          <cell r="B156" t="str">
            <v>ALP</v>
          </cell>
          <cell r="C156" t="str">
            <v>Cullen</v>
          </cell>
          <cell r="D156" t="str">
            <v>John</v>
          </cell>
          <cell r="E156">
            <v>1</v>
          </cell>
          <cell r="F156">
            <v>14580</v>
          </cell>
          <cell r="L156">
            <v>36.25</v>
          </cell>
        </row>
        <row r="157">
          <cell r="B157" t="str">
            <v>ALP</v>
          </cell>
          <cell r="C157" t="str">
            <v>D'Souza</v>
          </cell>
          <cell r="D157" t="str">
            <v>Paulina</v>
          </cell>
          <cell r="E157">
            <v>1</v>
          </cell>
          <cell r="F157">
            <v>13850</v>
          </cell>
          <cell r="L157">
            <v>36.25</v>
          </cell>
        </row>
        <row r="158">
          <cell r="B158" t="str">
            <v>ALP</v>
          </cell>
          <cell r="C158" t="str">
            <v>Edwards</v>
          </cell>
          <cell r="D158" t="str">
            <v>Patricia</v>
          </cell>
          <cell r="E158">
            <v>1</v>
          </cell>
          <cell r="F158">
            <v>14487</v>
          </cell>
          <cell r="H158">
            <v>0.05</v>
          </cell>
          <cell r="I158" t="str">
            <v>Yes</v>
          </cell>
          <cell r="L158">
            <v>36.25</v>
          </cell>
        </row>
        <row r="159">
          <cell r="B159" t="str">
            <v>ALP</v>
          </cell>
          <cell r="C159" t="str">
            <v>Evans</v>
          </cell>
          <cell r="D159" t="str">
            <v>Phillip</v>
          </cell>
          <cell r="E159">
            <v>1</v>
          </cell>
          <cell r="F159">
            <v>14528</v>
          </cell>
          <cell r="H159">
            <v>0.05</v>
          </cell>
          <cell r="I159" t="str">
            <v>Yes</v>
          </cell>
          <cell r="L159">
            <v>36.25</v>
          </cell>
        </row>
        <row r="160">
          <cell r="B160" t="str">
            <v>ALP</v>
          </cell>
          <cell r="C160" t="str">
            <v>Evans</v>
          </cell>
          <cell r="D160" t="str">
            <v>Alan</v>
          </cell>
          <cell r="E160">
            <v>1</v>
          </cell>
          <cell r="F160">
            <v>12250</v>
          </cell>
          <cell r="L160">
            <v>36.25</v>
          </cell>
        </row>
        <row r="161">
          <cell r="B161" t="str">
            <v>ALP</v>
          </cell>
          <cell r="C161" t="str">
            <v>Fitzsimmons</v>
          </cell>
          <cell r="D161" t="str">
            <v>Kelly</v>
          </cell>
          <cell r="E161">
            <v>1</v>
          </cell>
          <cell r="F161">
            <v>13277</v>
          </cell>
          <cell r="L161">
            <v>36.25</v>
          </cell>
        </row>
        <row r="162">
          <cell r="B162" t="str">
            <v>ALP</v>
          </cell>
          <cell r="C162" t="str">
            <v>Flatt</v>
          </cell>
          <cell r="D162" t="str">
            <v>Lorna</v>
          </cell>
          <cell r="E162">
            <v>1</v>
          </cell>
          <cell r="F162">
            <v>13741</v>
          </cell>
          <cell r="L162">
            <v>36.25</v>
          </cell>
        </row>
        <row r="163">
          <cell r="B163" t="str">
            <v>ALP</v>
          </cell>
          <cell r="C163" t="str">
            <v>Forrester</v>
          </cell>
          <cell r="D163" t="str">
            <v>Edwin</v>
          </cell>
          <cell r="E163">
            <v>1</v>
          </cell>
          <cell r="F163">
            <v>13143</v>
          </cell>
          <cell r="H163">
            <v>0.05</v>
          </cell>
          <cell r="I163" t="str">
            <v>Yes</v>
          </cell>
          <cell r="L163">
            <v>36.25</v>
          </cell>
        </row>
        <row r="164">
          <cell r="B164" t="str">
            <v>ALP</v>
          </cell>
          <cell r="C164" t="str">
            <v>Gardner</v>
          </cell>
          <cell r="D164" t="str">
            <v>Tracie</v>
          </cell>
          <cell r="E164">
            <v>1</v>
          </cell>
          <cell r="F164">
            <v>14083</v>
          </cell>
          <cell r="L164">
            <v>36.25</v>
          </cell>
        </row>
        <row r="165">
          <cell r="B165" t="str">
            <v>ALP</v>
          </cell>
          <cell r="C165" t="str">
            <v>Gill</v>
          </cell>
          <cell r="D165" t="str">
            <v>John</v>
          </cell>
          <cell r="E165">
            <v>1</v>
          </cell>
          <cell r="F165">
            <v>13329</v>
          </cell>
          <cell r="H165">
            <v>0.05</v>
          </cell>
          <cell r="I165" t="str">
            <v>Yes</v>
          </cell>
          <cell r="L165">
            <v>36.25</v>
          </cell>
        </row>
        <row r="166">
          <cell r="B166" t="str">
            <v>ALP</v>
          </cell>
          <cell r="C166" t="str">
            <v>Girardot</v>
          </cell>
          <cell r="D166" t="str">
            <v>Dominic</v>
          </cell>
          <cell r="E166">
            <v>1</v>
          </cell>
          <cell r="F166">
            <v>14238</v>
          </cell>
          <cell r="L166">
            <v>36.25</v>
          </cell>
        </row>
        <row r="167">
          <cell r="B167" t="str">
            <v>ALP</v>
          </cell>
          <cell r="C167" t="str">
            <v>Greene</v>
          </cell>
          <cell r="D167" t="str">
            <v>Beresford</v>
          </cell>
          <cell r="E167">
            <v>0.43999999761581421</v>
          </cell>
          <cell r="F167">
            <v>6151</v>
          </cell>
          <cell r="L167">
            <v>16</v>
          </cell>
        </row>
        <row r="168">
          <cell r="B168" t="str">
            <v>ALP</v>
          </cell>
          <cell r="C168" t="str">
            <v>Hall</v>
          </cell>
          <cell r="D168" t="str">
            <v>Patricia</v>
          </cell>
          <cell r="E168">
            <v>0.89999997615814209</v>
          </cell>
          <cell r="F168">
            <v>12323</v>
          </cell>
          <cell r="L168">
            <v>32.5</v>
          </cell>
        </row>
        <row r="169">
          <cell r="B169" t="str">
            <v>ALP</v>
          </cell>
          <cell r="C169" t="str">
            <v>Harris</v>
          </cell>
          <cell r="D169" t="str">
            <v>Spencer</v>
          </cell>
          <cell r="E169">
            <v>1</v>
          </cell>
          <cell r="F169">
            <v>12750</v>
          </cell>
          <cell r="L169">
            <v>36.25</v>
          </cell>
        </row>
        <row r="170">
          <cell r="B170" t="str">
            <v>ALP</v>
          </cell>
          <cell r="C170" t="str">
            <v>Hartnett</v>
          </cell>
          <cell r="D170" t="str">
            <v>David</v>
          </cell>
          <cell r="E170">
            <v>1</v>
          </cell>
          <cell r="F170">
            <v>12750</v>
          </cell>
          <cell r="L170">
            <v>36.25</v>
          </cell>
        </row>
        <row r="171">
          <cell r="B171" t="str">
            <v>ALP</v>
          </cell>
          <cell r="C171" t="str">
            <v>Hucks</v>
          </cell>
          <cell r="D171" t="str">
            <v>Kelly</v>
          </cell>
          <cell r="E171">
            <v>1</v>
          </cell>
          <cell r="F171">
            <v>12750</v>
          </cell>
          <cell r="L171">
            <v>36.25</v>
          </cell>
        </row>
        <row r="172">
          <cell r="B172" t="str">
            <v>ALP</v>
          </cell>
          <cell r="C172" t="str">
            <v>Hunt</v>
          </cell>
          <cell r="D172" t="str">
            <v>Gillian</v>
          </cell>
          <cell r="E172">
            <v>1</v>
          </cell>
          <cell r="F172">
            <v>12750</v>
          </cell>
          <cell r="L172">
            <v>36.25</v>
          </cell>
        </row>
        <row r="173">
          <cell r="B173" t="str">
            <v>ALP</v>
          </cell>
          <cell r="C173" t="str">
            <v>Jackson</v>
          </cell>
          <cell r="D173" t="str">
            <v>Stuart</v>
          </cell>
          <cell r="E173">
            <v>1</v>
          </cell>
          <cell r="F173">
            <v>17293</v>
          </cell>
          <cell r="L173">
            <v>36.25</v>
          </cell>
        </row>
        <row r="174">
          <cell r="B174" t="str">
            <v>ALP</v>
          </cell>
          <cell r="C174" t="str">
            <v>Joy</v>
          </cell>
          <cell r="D174" t="str">
            <v>Cherrie</v>
          </cell>
          <cell r="E174">
            <v>1</v>
          </cell>
          <cell r="F174">
            <v>12750</v>
          </cell>
          <cell r="L174">
            <v>36.25</v>
          </cell>
        </row>
        <row r="175">
          <cell r="B175" t="str">
            <v>ALP</v>
          </cell>
          <cell r="C175" t="str">
            <v>King</v>
          </cell>
          <cell r="D175" t="str">
            <v>Paul</v>
          </cell>
          <cell r="E175">
            <v>1</v>
          </cell>
          <cell r="F175">
            <v>16931</v>
          </cell>
          <cell r="L175">
            <v>36.25</v>
          </cell>
        </row>
        <row r="176">
          <cell r="B176" t="str">
            <v>ALP</v>
          </cell>
          <cell r="C176" t="str">
            <v>McGill</v>
          </cell>
          <cell r="D176" t="str">
            <v>Kevin</v>
          </cell>
          <cell r="E176">
            <v>0.57999998331069946</v>
          </cell>
          <cell r="F176">
            <v>7700</v>
          </cell>
          <cell r="L176">
            <v>21</v>
          </cell>
        </row>
        <row r="177">
          <cell r="B177" t="str">
            <v>ALP</v>
          </cell>
          <cell r="C177" t="str">
            <v>McMahon</v>
          </cell>
          <cell r="D177" t="str">
            <v>Colin</v>
          </cell>
          <cell r="E177">
            <v>1</v>
          </cell>
          <cell r="F177">
            <v>12750</v>
          </cell>
          <cell r="L177">
            <v>36.25</v>
          </cell>
        </row>
        <row r="178">
          <cell r="B178" t="str">
            <v>ALP</v>
          </cell>
          <cell r="C178" t="str">
            <v>Mills</v>
          </cell>
          <cell r="D178" t="str">
            <v>John</v>
          </cell>
          <cell r="E178">
            <v>1</v>
          </cell>
          <cell r="F178">
            <v>17706</v>
          </cell>
          <cell r="L178">
            <v>36.25</v>
          </cell>
        </row>
        <row r="179">
          <cell r="B179" t="str">
            <v>ALP</v>
          </cell>
          <cell r="C179" t="str">
            <v>Minchella</v>
          </cell>
          <cell r="D179" t="str">
            <v>Nicolette</v>
          </cell>
          <cell r="E179">
            <v>1</v>
          </cell>
          <cell r="F179">
            <v>16597</v>
          </cell>
          <cell r="L179">
            <v>36.25</v>
          </cell>
        </row>
        <row r="180">
          <cell r="B180" t="str">
            <v>ALP</v>
          </cell>
          <cell r="C180" t="str">
            <v>Munro</v>
          </cell>
          <cell r="D180" t="str">
            <v>Susan</v>
          </cell>
          <cell r="E180">
            <v>1</v>
          </cell>
          <cell r="F180">
            <v>13928</v>
          </cell>
          <cell r="L180">
            <v>36.25</v>
          </cell>
        </row>
        <row r="181">
          <cell r="B181" t="str">
            <v>ALP</v>
          </cell>
          <cell r="C181" t="str">
            <v>Norton</v>
          </cell>
          <cell r="D181" t="str">
            <v>Stephanie</v>
          </cell>
          <cell r="E181">
            <v>0.40999999642372131</v>
          </cell>
          <cell r="F181">
            <v>5159</v>
          </cell>
          <cell r="L181">
            <v>15</v>
          </cell>
        </row>
        <row r="182">
          <cell r="B182" t="str">
            <v>ALP</v>
          </cell>
          <cell r="C182" t="str">
            <v>Parrett</v>
          </cell>
          <cell r="D182" t="str">
            <v>Maxine</v>
          </cell>
          <cell r="E182">
            <v>0.89999997615814209</v>
          </cell>
          <cell r="F182">
            <v>12375</v>
          </cell>
          <cell r="L182">
            <v>32.5</v>
          </cell>
        </row>
        <row r="183">
          <cell r="B183" t="str">
            <v>ALP</v>
          </cell>
          <cell r="C183" t="str">
            <v>Peck</v>
          </cell>
          <cell r="D183" t="str">
            <v>David</v>
          </cell>
          <cell r="E183">
            <v>1</v>
          </cell>
          <cell r="F183">
            <v>13452</v>
          </cell>
          <cell r="L183">
            <v>36.25</v>
          </cell>
        </row>
        <row r="184">
          <cell r="B184" t="str">
            <v>ALP</v>
          </cell>
          <cell r="C184" t="str">
            <v>Pringle</v>
          </cell>
          <cell r="D184" t="str">
            <v>Andrew</v>
          </cell>
          <cell r="E184">
            <v>1</v>
          </cell>
          <cell r="F184">
            <v>19727</v>
          </cell>
          <cell r="H184">
            <v>0.05</v>
          </cell>
          <cell r="I184" t="str">
            <v>Yes</v>
          </cell>
          <cell r="L184">
            <v>36.25</v>
          </cell>
        </row>
        <row r="185">
          <cell r="B185" t="str">
            <v>ALP</v>
          </cell>
          <cell r="C185" t="str">
            <v>Rahman</v>
          </cell>
          <cell r="D185" t="str">
            <v>Shahida</v>
          </cell>
          <cell r="E185">
            <v>1</v>
          </cell>
          <cell r="F185">
            <v>15985</v>
          </cell>
          <cell r="L185">
            <v>36.25</v>
          </cell>
        </row>
        <row r="186">
          <cell r="B186" t="str">
            <v>ALP</v>
          </cell>
          <cell r="C186" t="str">
            <v>Searles</v>
          </cell>
          <cell r="D186" t="str">
            <v>Matthew</v>
          </cell>
          <cell r="E186">
            <v>1</v>
          </cell>
          <cell r="F186">
            <v>14311</v>
          </cell>
          <cell r="L186">
            <v>36.25</v>
          </cell>
        </row>
        <row r="187">
          <cell r="B187" t="str">
            <v>ALP</v>
          </cell>
          <cell r="C187" t="str">
            <v>Smith</v>
          </cell>
          <cell r="D187" t="str">
            <v>Sandra</v>
          </cell>
          <cell r="E187">
            <v>1</v>
          </cell>
          <cell r="F187">
            <v>12250</v>
          </cell>
          <cell r="H187">
            <v>0.05</v>
          </cell>
          <cell r="I187" t="str">
            <v>Yes</v>
          </cell>
          <cell r="L187">
            <v>36.25</v>
          </cell>
        </row>
        <row r="188">
          <cell r="B188" t="str">
            <v>ALP</v>
          </cell>
          <cell r="C188" t="str">
            <v>Snowden</v>
          </cell>
          <cell r="D188" t="str">
            <v>Neil</v>
          </cell>
          <cell r="E188">
            <v>1</v>
          </cell>
          <cell r="F188">
            <v>12250</v>
          </cell>
          <cell r="L188">
            <v>36.25</v>
          </cell>
        </row>
        <row r="189">
          <cell r="B189" t="str">
            <v>ALP</v>
          </cell>
          <cell r="C189" t="str">
            <v>Sweeney</v>
          </cell>
          <cell r="D189" t="str">
            <v>Stephen</v>
          </cell>
          <cell r="E189">
            <v>1</v>
          </cell>
          <cell r="F189">
            <v>12750</v>
          </cell>
          <cell r="L189">
            <v>36.25</v>
          </cell>
        </row>
        <row r="190">
          <cell r="B190" t="str">
            <v>ALP</v>
          </cell>
          <cell r="C190" t="str">
            <v>Tratt</v>
          </cell>
          <cell r="D190" t="str">
            <v>David</v>
          </cell>
          <cell r="E190">
            <v>1</v>
          </cell>
          <cell r="F190">
            <v>12596</v>
          </cell>
          <cell r="L190">
            <v>36.25</v>
          </cell>
        </row>
        <row r="191">
          <cell r="B191" t="str">
            <v>ALP</v>
          </cell>
          <cell r="C191" t="str">
            <v>Turnell</v>
          </cell>
          <cell r="D191" t="str">
            <v>Margaret</v>
          </cell>
          <cell r="E191">
            <v>1</v>
          </cell>
          <cell r="F191">
            <v>14282</v>
          </cell>
          <cell r="L191">
            <v>36.25</v>
          </cell>
        </row>
        <row r="192">
          <cell r="B192" t="str">
            <v>ALP</v>
          </cell>
          <cell r="C192" t="str">
            <v>Wager</v>
          </cell>
          <cell r="D192" t="str">
            <v>Lynne</v>
          </cell>
          <cell r="E192">
            <v>1</v>
          </cell>
          <cell r="F192">
            <v>13400</v>
          </cell>
          <cell r="L192">
            <v>36.25</v>
          </cell>
        </row>
        <row r="193">
          <cell r="B193" t="str">
            <v>ALP</v>
          </cell>
          <cell r="C193" t="str">
            <v>Wallder</v>
          </cell>
          <cell r="D193" t="str">
            <v>Matthew</v>
          </cell>
          <cell r="E193">
            <v>1</v>
          </cell>
          <cell r="F193">
            <v>12750</v>
          </cell>
          <cell r="L193">
            <v>36.25</v>
          </cell>
        </row>
        <row r="194">
          <cell r="B194" t="str">
            <v>ALP</v>
          </cell>
          <cell r="C194" t="str">
            <v>Werner</v>
          </cell>
          <cell r="D194" t="str">
            <v>Pamela</v>
          </cell>
          <cell r="E194">
            <v>0.55000001192092896</v>
          </cell>
          <cell r="F194">
            <v>7375</v>
          </cell>
          <cell r="H194">
            <v>0.05</v>
          </cell>
          <cell r="I194" t="str">
            <v>Yes</v>
          </cell>
          <cell r="L194">
            <v>20</v>
          </cell>
        </row>
        <row r="195">
          <cell r="B195" t="str">
            <v>ALP</v>
          </cell>
          <cell r="C195" t="str">
            <v>Williams</v>
          </cell>
          <cell r="D195" t="str">
            <v>Thomas</v>
          </cell>
          <cell r="E195">
            <v>1</v>
          </cell>
          <cell r="F195">
            <v>13133</v>
          </cell>
          <cell r="L195">
            <v>36.25</v>
          </cell>
        </row>
        <row r="196">
          <cell r="B196" t="str">
            <v>ALP</v>
          </cell>
          <cell r="C196" t="str">
            <v>Woolford</v>
          </cell>
          <cell r="D196" t="str">
            <v>Stephen</v>
          </cell>
          <cell r="E196">
            <v>1</v>
          </cell>
          <cell r="F196">
            <v>13133</v>
          </cell>
          <cell r="L196">
            <v>36.25</v>
          </cell>
        </row>
        <row r="197">
          <cell r="B197" t="str">
            <v>AMP</v>
          </cell>
          <cell r="C197" t="str">
            <v>Antebi</v>
          </cell>
          <cell r="D197" t="str">
            <v>David</v>
          </cell>
          <cell r="E197">
            <v>1</v>
          </cell>
          <cell r="F197">
            <v>63476</v>
          </cell>
          <cell r="H197">
            <v>7.4999999999999997E-2</v>
          </cell>
          <cell r="I197" t="str">
            <v>Yes</v>
          </cell>
          <cell r="J197" t="str">
            <v>Yes</v>
          </cell>
          <cell r="L197">
            <v>36.25</v>
          </cell>
        </row>
        <row r="198">
          <cell r="B198" t="str">
            <v>AMP</v>
          </cell>
          <cell r="C198" t="str">
            <v>Arellano</v>
          </cell>
          <cell r="D198" t="str">
            <v>Parrist</v>
          </cell>
          <cell r="E198">
            <v>1</v>
          </cell>
          <cell r="F198">
            <v>17000</v>
          </cell>
          <cell r="L198">
            <v>36.25</v>
          </cell>
        </row>
        <row r="199">
          <cell r="B199" t="str">
            <v>AMP</v>
          </cell>
          <cell r="C199" t="str">
            <v>Smith</v>
          </cell>
          <cell r="D199" t="str">
            <v>Hazel</v>
          </cell>
          <cell r="E199">
            <v>1</v>
          </cell>
          <cell r="F199">
            <v>17604</v>
          </cell>
          <cell r="L199">
            <v>36.25</v>
          </cell>
        </row>
        <row r="200">
          <cell r="B200" t="str">
            <v>AMP</v>
          </cell>
          <cell r="C200" t="str">
            <v>Thomas</v>
          </cell>
          <cell r="D200" t="str">
            <v>Karen</v>
          </cell>
          <cell r="E200">
            <v>1</v>
          </cell>
          <cell r="F200">
            <v>23299</v>
          </cell>
          <cell r="H200">
            <v>0.05</v>
          </cell>
          <cell r="I200" t="str">
            <v>Yes</v>
          </cell>
          <cell r="L200">
            <v>36.25</v>
          </cell>
        </row>
        <row r="201">
          <cell r="B201" t="str">
            <v>AMP</v>
          </cell>
          <cell r="C201" t="str">
            <v>Woolf</v>
          </cell>
          <cell r="D201" t="str">
            <v>Lynne</v>
          </cell>
          <cell r="E201">
            <v>1</v>
          </cell>
          <cell r="F201">
            <v>17604</v>
          </cell>
          <cell r="H201">
            <v>0.05</v>
          </cell>
          <cell r="I201" t="str">
            <v>Yes</v>
          </cell>
          <cell r="L201">
            <v>36.25</v>
          </cell>
        </row>
        <row r="202">
          <cell r="B202" t="str">
            <v>ANP</v>
          </cell>
          <cell r="C202" t="str">
            <v>Ajibola</v>
          </cell>
          <cell r="D202" t="str">
            <v>John</v>
          </cell>
          <cell r="E202">
            <v>1</v>
          </cell>
          <cell r="F202">
            <v>14400</v>
          </cell>
          <cell r="L202">
            <v>36.25</v>
          </cell>
        </row>
        <row r="203">
          <cell r="B203" t="str">
            <v>ANP</v>
          </cell>
          <cell r="C203" t="str">
            <v>Benjamin-Stowe</v>
          </cell>
          <cell r="D203" t="str">
            <v>Boma</v>
          </cell>
          <cell r="E203">
            <v>1</v>
          </cell>
          <cell r="F203">
            <v>15000</v>
          </cell>
          <cell r="H203">
            <v>0.05</v>
          </cell>
          <cell r="I203" t="str">
            <v>Yes</v>
          </cell>
          <cell r="L203">
            <v>36.25</v>
          </cell>
        </row>
        <row r="204">
          <cell r="B204" t="str">
            <v>ANP</v>
          </cell>
          <cell r="C204" t="str">
            <v>Garton</v>
          </cell>
          <cell r="D204" t="str">
            <v>Anthony</v>
          </cell>
          <cell r="E204">
            <v>1</v>
          </cell>
          <cell r="F204">
            <v>14350</v>
          </cell>
          <cell r="H204">
            <v>0.05</v>
          </cell>
          <cell r="I204" t="str">
            <v>Yes</v>
          </cell>
          <cell r="L204">
            <v>36.25</v>
          </cell>
        </row>
        <row r="205">
          <cell r="B205" t="str">
            <v>ANP</v>
          </cell>
          <cell r="C205" t="str">
            <v>Lowe</v>
          </cell>
          <cell r="D205" t="str">
            <v>Jamie</v>
          </cell>
          <cell r="E205">
            <v>1</v>
          </cell>
          <cell r="F205">
            <v>18000</v>
          </cell>
          <cell r="H205">
            <v>0.05</v>
          </cell>
          <cell r="I205" t="str">
            <v>Yes</v>
          </cell>
          <cell r="L205">
            <v>36.25</v>
          </cell>
        </row>
        <row r="206">
          <cell r="B206" t="str">
            <v>ANP</v>
          </cell>
          <cell r="C206" t="str">
            <v>Marchetti</v>
          </cell>
          <cell r="D206" t="str">
            <v>Maurizio</v>
          </cell>
          <cell r="E206">
            <v>1</v>
          </cell>
          <cell r="F206">
            <v>16000</v>
          </cell>
          <cell r="L206">
            <v>36.25</v>
          </cell>
        </row>
        <row r="207">
          <cell r="B207" t="str">
            <v>ANP</v>
          </cell>
          <cell r="C207" t="str">
            <v>Nicola</v>
          </cell>
          <cell r="D207" t="str">
            <v>Christakis</v>
          </cell>
          <cell r="E207">
            <v>1</v>
          </cell>
          <cell r="F207">
            <v>15000</v>
          </cell>
          <cell r="H207">
            <v>0.05</v>
          </cell>
          <cell r="I207" t="str">
            <v>Yes</v>
          </cell>
          <cell r="L207">
            <v>36.25</v>
          </cell>
        </row>
        <row r="208">
          <cell r="B208" t="str">
            <v>ANP</v>
          </cell>
          <cell r="C208" t="str">
            <v>Richards</v>
          </cell>
          <cell r="D208" t="str">
            <v>Teresa</v>
          </cell>
          <cell r="E208">
            <v>0.68999999761581421</v>
          </cell>
          <cell r="F208">
            <v>10030</v>
          </cell>
          <cell r="H208">
            <v>0.05</v>
          </cell>
          <cell r="I208" t="str">
            <v>Yes</v>
          </cell>
          <cell r="L208">
            <v>25</v>
          </cell>
        </row>
        <row r="209">
          <cell r="B209" t="str">
            <v>ASP</v>
          </cell>
          <cell r="C209" t="str">
            <v>Dunphy</v>
          </cell>
          <cell r="D209" t="str">
            <v>Michael</v>
          </cell>
          <cell r="E209">
            <v>1</v>
          </cell>
          <cell r="F209">
            <v>23921</v>
          </cell>
          <cell r="H209">
            <v>0.05</v>
          </cell>
          <cell r="I209" t="str">
            <v>Yes</v>
          </cell>
          <cell r="L209">
            <v>36.25</v>
          </cell>
        </row>
        <row r="210">
          <cell r="B210" t="str">
            <v>ASP</v>
          </cell>
          <cell r="C210" t="str">
            <v>Francis</v>
          </cell>
          <cell r="D210" t="str">
            <v>Benedikte</v>
          </cell>
          <cell r="E210">
            <v>1</v>
          </cell>
          <cell r="F210">
            <v>31120</v>
          </cell>
          <cell r="H210">
            <v>0.05</v>
          </cell>
          <cell r="I210" t="str">
            <v>Yes</v>
          </cell>
          <cell r="J210" t="str">
            <v>Yes</v>
          </cell>
          <cell r="L210">
            <v>36.25</v>
          </cell>
        </row>
        <row r="211">
          <cell r="B211" t="str">
            <v>ASP</v>
          </cell>
          <cell r="C211" t="str">
            <v>Nason</v>
          </cell>
          <cell r="D211" t="str">
            <v>Nicolette</v>
          </cell>
          <cell r="E211">
            <v>1</v>
          </cell>
          <cell r="F211">
            <v>15605</v>
          </cell>
          <cell r="H211">
            <v>0.05</v>
          </cell>
          <cell r="I211" t="str">
            <v>Yes</v>
          </cell>
          <cell r="L211">
            <v>36.25</v>
          </cell>
        </row>
        <row r="212">
          <cell r="B212" t="str">
            <v>ASP</v>
          </cell>
          <cell r="C212" t="str">
            <v>Stokes</v>
          </cell>
          <cell r="D212" t="str">
            <v>Michele</v>
          </cell>
          <cell r="E212">
            <v>1</v>
          </cell>
          <cell r="F212">
            <v>20400</v>
          </cell>
          <cell r="H212">
            <v>0.05</v>
          </cell>
          <cell r="I212" t="str">
            <v>Yes</v>
          </cell>
          <cell r="L212">
            <v>36.25</v>
          </cell>
        </row>
        <row r="213">
          <cell r="B213" t="str">
            <v>AWP</v>
          </cell>
          <cell r="C213" t="str">
            <v>Abell</v>
          </cell>
          <cell r="D213" t="str">
            <v>Vanessa</v>
          </cell>
          <cell r="E213">
            <v>1</v>
          </cell>
          <cell r="F213">
            <v>9500</v>
          </cell>
          <cell r="L213">
            <v>36.25</v>
          </cell>
        </row>
        <row r="214">
          <cell r="B214" t="str">
            <v>AWP</v>
          </cell>
          <cell r="C214" t="str">
            <v>Cartwright</v>
          </cell>
          <cell r="D214" t="str">
            <v>Graham</v>
          </cell>
          <cell r="E214">
            <v>1</v>
          </cell>
          <cell r="F214">
            <v>22000</v>
          </cell>
          <cell r="H214">
            <v>0.05</v>
          </cell>
          <cell r="I214" t="str">
            <v>Yes</v>
          </cell>
          <cell r="L214">
            <v>36.25</v>
          </cell>
        </row>
        <row r="215">
          <cell r="B215" t="str">
            <v>AWP</v>
          </cell>
          <cell r="C215" t="str">
            <v>Grewcock</v>
          </cell>
          <cell r="D215" t="str">
            <v>Margaret</v>
          </cell>
          <cell r="E215">
            <v>1</v>
          </cell>
          <cell r="F215">
            <v>10500</v>
          </cell>
          <cell r="L215">
            <v>36.25</v>
          </cell>
        </row>
        <row r="216">
          <cell r="B216" t="str">
            <v>AWP</v>
          </cell>
          <cell r="C216" t="str">
            <v>Miller</v>
          </cell>
          <cell r="D216" t="str">
            <v>Jacqueline</v>
          </cell>
          <cell r="E216">
            <v>1</v>
          </cell>
          <cell r="F216">
            <v>10000</v>
          </cell>
          <cell r="L216">
            <v>36.25</v>
          </cell>
        </row>
        <row r="217">
          <cell r="B217" t="str">
            <v>AWP</v>
          </cell>
          <cell r="C217" t="str">
            <v>Rixon</v>
          </cell>
          <cell r="D217" t="str">
            <v>Leigh</v>
          </cell>
          <cell r="E217">
            <v>1</v>
          </cell>
          <cell r="F217">
            <v>41493</v>
          </cell>
          <cell r="H217">
            <v>0.05</v>
          </cell>
          <cell r="I217" t="str">
            <v>Yes</v>
          </cell>
          <cell r="L217">
            <v>36.25</v>
          </cell>
        </row>
        <row r="218">
          <cell r="B218" t="str">
            <v>AWP</v>
          </cell>
          <cell r="C218" t="str">
            <v>Tolley</v>
          </cell>
          <cell r="D218" t="str">
            <v>Ronald</v>
          </cell>
          <cell r="E218">
            <v>1</v>
          </cell>
          <cell r="F218">
            <v>20000</v>
          </cell>
          <cell r="L218">
            <v>36.25</v>
          </cell>
        </row>
        <row r="219">
          <cell r="B219" t="str">
            <v>AWP</v>
          </cell>
          <cell r="C219" t="str">
            <v>Upadhyay</v>
          </cell>
          <cell r="D219" t="str">
            <v>Dipen</v>
          </cell>
          <cell r="E219">
            <v>1</v>
          </cell>
          <cell r="F219">
            <v>18500</v>
          </cell>
          <cell r="L219">
            <v>36.25</v>
          </cell>
        </row>
        <row r="220">
          <cell r="B220" t="str">
            <v>AZP</v>
          </cell>
          <cell r="C220" t="str">
            <v>Clarkson</v>
          </cell>
          <cell r="D220" t="str">
            <v>Ann</v>
          </cell>
          <cell r="E220">
            <v>1</v>
          </cell>
          <cell r="F220">
            <v>22940</v>
          </cell>
          <cell r="H220">
            <v>0.05</v>
          </cell>
          <cell r="I220" t="str">
            <v>Yes</v>
          </cell>
          <cell r="L220">
            <v>36.25</v>
          </cell>
        </row>
        <row r="221">
          <cell r="B221" t="str">
            <v>AZP</v>
          </cell>
          <cell r="C221" t="str">
            <v>Fairclough</v>
          </cell>
          <cell r="D221" t="str">
            <v>Christina</v>
          </cell>
          <cell r="E221">
            <v>1</v>
          </cell>
          <cell r="F221">
            <v>56385</v>
          </cell>
          <cell r="H221">
            <v>7.4999999999999997E-2</v>
          </cell>
          <cell r="I221" t="str">
            <v>Yes</v>
          </cell>
          <cell r="L221">
            <v>36.25</v>
          </cell>
        </row>
        <row r="222">
          <cell r="B222" t="str">
            <v>BZB</v>
          </cell>
          <cell r="C222" t="str">
            <v>Brooks</v>
          </cell>
          <cell r="D222" t="str">
            <v>Helen</v>
          </cell>
          <cell r="E222">
            <v>1</v>
          </cell>
          <cell r="F222">
            <v>30300</v>
          </cell>
          <cell r="H222">
            <v>0.05</v>
          </cell>
          <cell r="I222" t="str">
            <v>Yes</v>
          </cell>
          <cell r="J222" t="str">
            <v>Yes</v>
          </cell>
          <cell r="L222">
            <v>36.25</v>
          </cell>
        </row>
        <row r="223">
          <cell r="B223" t="str">
            <v>BZB</v>
          </cell>
          <cell r="C223" t="str">
            <v>King</v>
          </cell>
          <cell r="D223" t="str">
            <v>Sarah</v>
          </cell>
          <cell r="E223">
            <v>1</v>
          </cell>
          <cell r="F223">
            <v>18935.52</v>
          </cell>
          <cell r="H223">
            <v>0.05</v>
          </cell>
          <cell r="I223" t="str">
            <v>Yes</v>
          </cell>
          <cell r="L223">
            <v>36.25</v>
          </cell>
        </row>
        <row r="224">
          <cell r="B224" t="str">
            <v>GCM</v>
          </cell>
          <cell r="C224" t="str">
            <v>Booth</v>
          </cell>
          <cell r="D224" t="str">
            <v>Cheryl</v>
          </cell>
          <cell r="E224">
            <v>1</v>
          </cell>
          <cell r="F224">
            <v>16656</v>
          </cell>
          <cell r="L224">
            <v>36.25</v>
          </cell>
        </row>
        <row r="225">
          <cell r="B225" t="str">
            <v>GCM</v>
          </cell>
          <cell r="C225" t="str">
            <v>Crewe</v>
          </cell>
          <cell r="D225" t="str">
            <v>David</v>
          </cell>
          <cell r="E225">
            <v>1</v>
          </cell>
          <cell r="F225">
            <v>22380</v>
          </cell>
          <cell r="H225">
            <v>0.05</v>
          </cell>
          <cell r="I225" t="str">
            <v>Yes</v>
          </cell>
          <cell r="L225">
            <v>36.25</v>
          </cell>
        </row>
        <row r="226">
          <cell r="B226" t="str">
            <v>GCM</v>
          </cell>
          <cell r="C226" t="str">
            <v>Doswell</v>
          </cell>
          <cell r="D226" t="str">
            <v>Kevin</v>
          </cell>
          <cell r="E226">
            <v>1</v>
          </cell>
          <cell r="F226">
            <v>21198</v>
          </cell>
          <cell r="H226">
            <v>0.05</v>
          </cell>
          <cell r="I226" t="str">
            <v>Yes</v>
          </cell>
          <cell r="L226">
            <v>36.25</v>
          </cell>
        </row>
        <row r="227">
          <cell r="B227" t="str">
            <v>GCM</v>
          </cell>
          <cell r="C227" t="str">
            <v>Hodgson</v>
          </cell>
          <cell r="D227" t="str">
            <v>Andrew</v>
          </cell>
          <cell r="E227">
            <v>1</v>
          </cell>
          <cell r="F227">
            <v>27152</v>
          </cell>
          <cell r="H227">
            <v>0.05</v>
          </cell>
          <cell r="I227" t="str">
            <v>Yes</v>
          </cell>
          <cell r="L227">
            <v>36.25</v>
          </cell>
        </row>
        <row r="228">
          <cell r="B228" t="str">
            <v>GCM</v>
          </cell>
          <cell r="C228" t="str">
            <v>Keeler</v>
          </cell>
          <cell r="D228" t="str">
            <v>Steven</v>
          </cell>
          <cell r="E228">
            <v>1</v>
          </cell>
          <cell r="F228">
            <v>25869</v>
          </cell>
          <cell r="H228">
            <v>0.05</v>
          </cell>
          <cell r="I228" t="str">
            <v>Yes</v>
          </cell>
          <cell r="J228" t="str">
            <v>Yes</v>
          </cell>
          <cell r="L228">
            <v>36.25</v>
          </cell>
        </row>
        <row r="229">
          <cell r="B229" t="str">
            <v>GCM</v>
          </cell>
          <cell r="C229" t="str">
            <v>Lockyer</v>
          </cell>
          <cell r="D229" t="str">
            <v>Mark</v>
          </cell>
          <cell r="E229">
            <v>1</v>
          </cell>
          <cell r="F229">
            <v>29661</v>
          </cell>
          <cell r="H229">
            <v>0.05</v>
          </cell>
          <cell r="I229" t="str">
            <v>Yes</v>
          </cell>
          <cell r="J229" t="str">
            <v>Yes</v>
          </cell>
          <cell r="L229">
            <v>36.25</v>
          </cell>
        </row>
        <row r="230">
          <cell r="B230" t="str">
            <v>GCM</v>
          </cell>
          <cell r="C230" t="str">
            <v>McMahon</v>
          </cell>
          <cell r="D230" t="str">
            <v>Keith</v>
          </cell>
          <cell r="E230">
            <v>1</v>
          </cell>
          <cell r="F230">
            <v>18729</v>
          </cell>
          <cell r="H230">
            <v>0.05</v>
          </cell>
          <cell r="I230" t="str">
            <v>Yes</v>
          </cell>
          <cell r="L230">
            <v>36.25</v>
          </cell>
        </row>
        <row r="231">
          <cell r="B231" t="str">
            <v>GCM</v>
          </cell>
          <cell r="C231" t="str">
            <v>Milburn</v>
          </cell>
          <cell r="D231" t="str">
            <v>Sean</v>
          </cell>
          <cell r="E231">
            <v>1</v>
          </cell>
          <cell r="F231">
            <v>21544</v>
          </cell>
          <cell r="H231">
            <v>0.05</v>
          </cell>
          <cell r="I231" t="str">
            <v>Yes</v>
          </cell>
          <cell r="L231">
            <v>36.25</v>
          </cell>
        </row>
        <row r="232">
          <cell r="B232" t="str">
            <v>GCM</v>
          </cell>
          <cell r="C232" t="str">
            <v>Pang</v>
          </cell>
          <cell r="D232" t="str">
            <v>Wai</v>
          </cell>
          <cell r="E232">
            <v>1</v>
          </cell>
          <cell r="F232">
            <v>11800</v>
          </cell>
          <cell r="I232" t="str">
            <v>Ex-RSA</v>
          </cell>
          <cell r="L232">
            <v>36.25</v>
          </cell>
        </row>
        <row r="233">
          <cell r="B233" t="str">
            <v>GCM</v>
          </cell>
          <cell r="C233" t="str">
            <v>Platt</v>
          </cell>
          <cell r="D233" t="str">
            <v>Leonard</v>
          </cell>
          <cell r="E233">
            <v>1</v>
          </cell>
          <cell r="F233">
            <v>35378</v>
          </cell>
          <cell r="H233">
            <v>0.05</v>
          </cell>
          <cell r="I233" t="str">
            <v>Yes</v>
          </cell>
          <cell r="L233">
            <v>36.25</v>
          </cell>
        </row>
        <row r="234">
          <cell r="B234" t="str">
            <v>GCM</v>
          </cell>
          <cell r="C234" t="str">
            <v>Priest</v>
          </cell>
          <cell r="D234" t="str">
            <v>Ewen</v>
          </cell>
          <cell r="E234">
            <v>1</v>
          </cell>
          <cell r="F234">
            <v>19400</v>
          </cell>
          <cell r="L234">
            <v>36.25</v>
          </cell>
        </row>
        <row r="235">
          <cell r="B235" t="str">
            <v>GCM</v>
          </cell>
          <cell r="C235" t="str">
            <v>Skeet</v>
          </cell>
          <cell r="D235" t="str">
            <v>Jean</v>
          </cell>
          <cell r="E235">
            <v>1</v>
          </cell>
          <cell r="F235">
            <v>35342</v>
          </cell>
          <cell r="J235" t="str">
            <v>Yes</v>
          </cell>
          <cell r="L235">
            <v>36.25</v>
          </cell>
        </row>
        <row r="236">
          <cell r="B236" t="str">
            <v>GCM</v>
          </cell>
          <cell r="C236" t="str">
            <v>Spurr</v>
          </cell>
          <cell r="D236" t="str">
            <v>Julian</v>
          </cell>
          <cell r="E236">
            <v>1</v>
          </cell>
          <cell r="F236">
            <v>42767</v>
          </cell>
          <cell r="H236">
            <v>0.05</v>
          </cell>
          <cell r="I236" t="str">
            <v>Yes</v>
          </cell>
          <cell r="L236">
            <v>36.25</v>
          </cell>
        </row>
        <row r="237">
          <cell r="B237" t="str">
            <v>GCM</v>
          </cell>
          <cell r="C237" t="str">
            <v>Whittaker</v>
          </cell>
          <cell r="D237" t="str">
            <v>Lee</v>
          </cell>
          <cell r="E237">
            <v>1</v>
          </cell>
          <cell r="F237">
            <v>21787</v>
          </cell>
          <cell r="H237">
            <v>0.05</v>
          </cell>
          <cell r="I237" t="str">
            <v>Yes</v>
          </cell>
          <cell r="L237">
            <v>36.25</v>
          </cell>
        </row>
        <row r="238">
          <cell r="B238" t="str">
            <v>GFM</v>
          </cell>
          <cell r="C238" t="str">
            <v>Ansell</v>
          </cell>
          <cell r="D238" t="str">
            <v>Kim</v>
          </cell>
          <cell r="E238">
            <v>1</v>
          </cell>
          <cell r="F238">
            <v>16114</v>
          </cell>
          <cell r="L238">
            <v>36.25</v>
          </cell>
        </row>
        <row r="239">
          <cell r="B239" t="str">
            <v>GFM</v>
          </cell>
          <cell r="C239" t="str">
            <v>Bateman</v>
          </cell>
          <cell r="D239" t="str">
            <v>Karen</v>
          </cell>
          <cell r="E239">
            <v>1</v>
          </cell>
          <cell r="F239">
            <v>8771</v>
          </cell>
          <cell r="H239">
            <v>0.05</v>
          </cell>
          <cell r="I239" t="str">
            <v>Yes</v>
          </cell>
          <cell r="L239">
            <v>36.25</v>
          </cell>
        </row>
        <row r="240">
          <cell r="B240" t="str">
            <v>GFM</v>
          </cell>
          <cell r="C240" t="str">
            <v>Brady</v>
          </cell>
          <cell r="D240" t="str">
            <v>Theresa</v>
          </cell>
          <cell r="E240">
            <v>1</v>
          </cell>
          <cell r="F240">
            <v>9958</v>
          </cell>
          <cell r="L240">
            <v>36.25</v>
          </cell>
        </row>
        <row r="241">
          <cell r="B241" t="str">
            <v>GFM</v>
          </cell>
          <cell r="C241" t="str">
            <v>Carr</v>
          </cell>
          <cell r="D241" t="str">
            <v>Fiona</v>
          </cell>
          <cell r="E241">
            <v>1</v>
          </cell>
          <cell r="F241">
            <v>15500</v>
          </cell>
          <cell r="L241">
            <v>36.25</v>
          </cell>
        </row>
        <row r="242">
          <cell r="B242" t="str">
            <v>GFM</v>
          </cell>
          <cell r="C242" t="str">
            <v>Chichester</v>
          </cell>
          <cell r="D242" t="str">
            <v>Carl</v>
          </cell>
          <cell r="E242">
            <v>1</v>
          </cell>
          <cell r="F242">
            <v>30690</v>
          </cell>
          <cell r="L242">
            <v>36.25</v>
          </cell>
        </row>
        <row r="243">
          <cell r="B243" t="str">
            <v>GFM</v>
          </cell>
          <cell r="C243" t="str">
            <v>Fraser</v>
          </cell>
          <cell r="D243" t="str">
            <v>Donald</v>
          </cell>
          <cell r="E243">
            <v>1</v>
          </cell>
          <cell r="F243">
            <v>28892</v>
          </cell>
          <cell r="H243">
            <v>0.05</v>
          </cell>
          <cell r="I243" t="str">
            <v>Yes</v>
          </cell>
          <cell r="L243">
            <v>36.25</v>
          </cell>
        </row>
        <row r="244">
          <cell r="B244" t="str">
            <v>GFM</v>
          </cell>
          <cell r="C244" t="str">
            <v>Harris</v>
          </cell>
          <cell r="D244" t="str">
            <v>Tracey</v>
          </cell>
          <cell r="E244">
            <v>0.57999998331069946</v>
          </cell>
          <cell r="F244">
            <v>12899</v>
          </cell>
          <cell r="H244">
            <v>0.05</v>
          </cell>
          <cell r="I244" t="str">
            <v>Yes</v>
          </cell>
          <cell r="L244">
            <v>21</v>
          </cell>
        </row>
        <row r="245">
          <cell r="B245" t="str">
            <v>GFM</v>
          </cell>
          <cell r="C245" t="str">
            <v>Hodge</v>
          </cell>
          <cell r="D245" t="str">
            <v>Sarah</v>
          </cell>
          <cell r="E245">
            <v>0.60000002384185791</v>
          </cell>
          <cell r="F245">
            <v>10484</v>
          </cell>
          <cell r="L245">
            <v>21.75</v>
          </cell>
        </row>
        <row r="246">
          <cell r="B246" t="str">
            <v>GFM</v>
          </cell>
          <cell r="C246" t="str">
            <v>Macari</v>
          </cell>
          <cell r="D246" t="str">
            <v>Margaret</v>
          </cell>
          <cell r="E246">
            <v>1</v>
          </cell>
          <cell r="F246">
            <v>21793</v>
          </cell>
          <cell r="H246">
            <v>0.05</v>
          </cell>
          <cell r="I246" t="str">
            <v>Yes</v>
          </cell>
          <cell r="J246" t="str">
            <v>Yes</v>
          </cell>
          <cell r="L246">
            <v>36.25</v>
          </cell>
        </row>
        <row r="247">
          <cell r="B247" t="str">
            <v>GFM</v>
          </cell>
          <cell r="C247" t="str">
            <v>Maflin</v>
          </cell>
          <cell r="D247" t="str">
            <v>Sandra</v>
          </cell>
          <cell r="E247">
            <v>1</v>
          </cell>
          <cell r="F247">
            <v>20173</v>
          </cell>
          <cell r="L247">
            <v>36.25</v>
          </cell>
        </row>
        <row r="248">
          <cell r="B248" t="str">
            <v>GFM</v>
          </cell>
          <cell r="C248" t="str">
            <v>Neale*</v>
          </cell>
          <cell r="D248" t="str">
            <v>Anne</v>
          </cell>
          <cell r="E248">
            <v>0.55000001192092896</v>
          </cell>
          <cell r="F248">
            <v>7725</v>
          </cell>
          <cell r="L248">
            <v>20</v>
          </cell>
        </row>
        <row r="249">
          <cell r="B249" t="str">
            <v>GFM</v>
          </cell>
          <cell r="C249" t="str">
            <v>Sutton</v>
          </cell>
          <cell r="D249" t="str">
            <v>Sarah</v>
          </cell>
          <cell r="E249">
            <v>0.55000001192092896</v>
          </cell>
          <cell r="F249">
            <v>7141</v>
          </cell>
          <cell r="H249">
            <v>0.05</v>
          </cell>
          <cell r="I249" t="str">
            <v>Yes</v>
          </cell>
          <cell r="L249">
            <v>20</v>
          </cell>
        </row>
        <row r="250">
          <cell r="B250" t="str">
            <v>GFM</v>
          </cell>
          <cell r="C250" t="str">
            <v>Sutton</v>
          </cell>
          <cell r="D250" t="str">
            <v>Andrew</v>
          </cell>
          <cell r="E250">
            <v>1</v>
          </cell>
          <cell r="F250">
            <v>42041</v>
          </cell>
          <cell r="H250">
            <v>0.05</v>
          </cell>
          <cell r="I250" t="str">
            <v>Yes</v>
          </cell>
          <cell r="J250" t="str">
            <v>Yes</v>
          </cell>
          <cell r="L250">
            <v>36.25</v>
          </cell>
        </row>
        <row r="251">
          <cell r="B251" t="str">
            <v>GPM</v>
          </cell>
          <cell r="C251" t="str">
            <v>Brocklehurst</v>
          </cell>
          <cell r="D251" t="str">
            <v>Victoria</v>
          </cell>
          <cell r="E251">
            <v>1</v>
          </cell>
          <cell r="F251">
            <v>16110</v>
          </cell>
          <cell r="I251" t="str">
            <v>Ex-CAG</v>
          </cell>
          <cell r="L251">
            <v>36.25</v>
          </cell>
        </row>
        <row r="252">
          <cell r="B252" t="str">
            <v>GPM</v>
          </cell>
          <cell r="C252" t="str">
            <v>Edmunds</v>
          </cell>
          <cell r="D252" t="str">
            <v>Pauline</v>
          </cell>
          <cell r="E252">
            <v>1</v>
          </cell>
          <cell r="F252">
            <v>21320</v>
          </cell>
          <cell r="H252">
            <v>0.05</v>
          </cell>
          <cell r="I252" t="str">
            <v>Yes</v>
          </cell>
          <cell r="L252">
            <v>36.25</v>
          </cell>
        </row>
        <row r="253">
          <cell r="B253" t="str">
            <v>GPM</v>
          </cell>
          <cell r="C253" t="str">
            <v>Galloway</v>
          </cell>
          <cell r="D253" t="str">
            <v>Tracey</v>
          </cell>
          <cell r="E253">
            <v>1</v>
          </cell>
          <cell r="F253">
            <v>27860</v>
          </cell>
          <cell r="H253">
            <v>0.05</v>
          </cell>
          <cell r="I253" t="str">
            <v>Yes</v>
          </cell>
          <cell r="J253" t="str">
            <v>Yes</v>
          </cell>
          <cell r="L253">
            <v>36.25</v>
          </cell>
        </row>
        <row r="254">
          <cell r="B254" t="str">
            <v>GPM</v>
          </cell>
          <cell r="C254" t="str">
            <v>Janda</v>
          </cell>
          <cell r="D254" t="str">
            <v>Joe</v>
          </cell>
          <cell r="E254">
            <v>1</v>
          </cell>
          <cell r="F254">
            <v>40000</v>
          </cell>
          <cell r="I254" t="str">
            <v>Ex-CAG</v>
          </cell>
          <cell r="J254" t="str">
            <v>Yes</v>
          </cell>
          <cell r="K254" t="str">
            <v>Yes</v>
          </cell>
          <cell r="L254">
            <v>36.25</v>
          </cell>
        </row>
        <row r="255">
          <cell r="B255" t="str">
            <v>GPM</v>
          </cell>
          <cell r="C255" t="str">
            <v>McCarron</v>
          </cell>
          <cell r="D255" t="str">
            <v>Jacqueline</v>
          </cell>
          <cell r="E255">
            <v>1</v>
          </cell>
          <cell r="F255">
            <v>18680</v>
          </cell>
          <cell r="H255">
            <v>0.05</v>
          </cell>
          <cell r="I255" t="str">
            <v>Yes</v>
          </cell>
          <cell r="L255">
            <v>36.25</v>
          </cell>
        </row>
        <row r="256">
          <cell r="B256" t="str">
            <v>GTM</v>
          </cell>
          <cell r="C256" t="str">
            <v>Cook</v>
          </cell>
          <cell r="D256" t="str">
            <v>Gillian</v>
          </cell>
          <cell r="E256">
            <v>0.62000000476837158</v>
          </cell>
          <cell r="F256">
            <v>9163</v>
          </cell>
          <cell r="L256">
            <v>22.5</v>
          </cell>
        </row>
        <row r="257">
          <cell r="B257" t="str">
            <v>GTM</v>
          </cell>
          <cell r="C257" t="str">
            <v>Davey</v>
          </cell>
          <cell r="D257" t="str">
            <v>Heather</v>
          </cell>
          <cell r="E257">
            <v>0.68999999761581421</v>
          </cell>
          <cell r="F257">
            <v>7935</v>
          </cell>
          <cell r="H257">
            <v>0.05</v>
          </cell>
          <cell r="I257" t="str">
            <v>Yes</v>
          </cell>
          <cell r="L257">
            <v>25</v>
          </cell>
        </row>
        <row r="258">
          <cell r="B258" t="str">
            <v>GTM</v>
          </cell>
          <cell r="C258" t="str">
            <v>Franklin</v>
          </cell>
          <cell r="D258" t="str">
            <v>Julia</v>
          </cell>
          <cell r="E258">
            <v>0.62000000476837158</v>
          </cell>
          <cell r="F258">
            <v>12651</v>
          </cell>
          <cell r="H258">
            <v>0.05</v>
          </cell>
          <cell r="I258" t="str">
            <v>Yes</v>
          </cell>
          <cell r="L258">
            <v>22.5</v>
          </cell>
        </row>
        <row r="259">
          <cell r="B259" t="str">
            <v>GTM</v>
          </cell>
          <cell r="C259" t="str">
            <v>Hodge</v>
          </cell>
          <cell r="D259" t="str">
            <v>Sylvia</v>
          </cell>
          <cell r="E259">
            <v>0.68999999761581421</v>
          </cell>
          <cell r="F259">
            <v>8988</v>
          </cell>
          <cell r="H259">
            <v>0.05</v>
          </cell>
          <cell r="I259" t="str">
            <v>Yes</v>
          </cell>
          <cell r="L259">
            <v>25</v>
          </cell>
        </row>
        <row r="260">
          <cell r="B260" t="str">
            <v>GTM</v>
          </cell>
          <cell r="C260" t="str">
            <v>McAuliffe</v>
          </cell>
          <cell r="D260" t="str">
            <v>Timothy</v>
          </cell>
          <cell r="E260">
            <v>1</v>
          </cell>
          <cell r="F260">
            <v>35788</v>
          </cell>
          <cell r="H260">
            <v>0.05</v>
          </cell>
          <cell r="I260" t="str">
            <v>Yes</v>
          </cell>
          <cell r="J260" t="str">
            <v>Yes</v>
          </cell>
          <cell r="L260">
            <v>36.25</v>
          </cell>
        </row>
        <row r="261">
          <cell r="B261" t="str">
            <v>GTM</v>
          </cell>
          <cell r="C261" t="str">
            <v>Middleton</v>
          </cell>
          <cell r="D261" t="str">
            <v>Bonnie</v>
          </cell>
          <cell r="E261">
            <v>0.55000001192092896</v>
          </cell>
          <cell r="F261">
            <v>6965</v>
          </cell>
          <cell r="H261">
            <v>0.05</v>
          </cell>
          <cell r="I261" t="str">
            <v>Yes</v>
          </cell>
          <cell r="L261">
            <v>20</v>
          </cell>
        </row>
        <row r="262">
          <cell r="B262" t="str">
            <v>GTM</v>
          </cell>
          <cell r="C262" t="str">
            <v>Nightingale</v>
          </cell>
          <cell r="D262" t="str">
            <v>Ronald</v>
          </cell>
          <cell r="E262">
            <v>0.47999998927116394</v>
          </cell>
          <cell r="F262">
            <v>5676</v>
          </cell>
          <cell r="L262">
            <v>17.5</v>
          </cell>
        </row>
        <row r="263">
          <cell r="B263" t="str">
            <v>GTM</v>
          </cell>
          <cell r="C263" t="str">
            <v>Woodhams</v>
          </cell>
          <cell r="D263" t="str">
            <v>Joyce</v>
          </cell>
          <cell r="E263">
            <v>0.68999999761581421</v>
          </cell>
          <cell r="F263">
            <v>8709</v>
          </cell>
          <cell r="L263">
            <v>25</v>
          </cell>
        </row>
        <row r="264">
          <cell r="B264" t="str">
            <v>GTP</v>
          </cell>
          <cell r="C264" t="str">
            <v>Banks</v>
          </cell>
          <cell r="D264" t="str">
            <v>Hazel</v>
          </cell>
          <cell r="E264">
            <v>0.64999997615814209</v>
          </cell>
          <cell r="F264">
            <v>8235</v>
          </cell>
          <cell r="L264">
            <v>23.700000762939453</v>
          </cell>
        </row>
        <row r="265">
          <cell r="B265" t="str">
            <v>GTP</v>
          </cell>
          <cell r="C265" t="str">
            <v>Bracher</v>
          </cell>
          <cell r="D265" t="str">
            <v>Ann</v>
          </cell>
          <cell r="E265">
            <v>0.68999999761581421</v>
          </cell>
          <cell r="F265">
            <v>8771</v>
          </cell>
          <cell r="H265">
            <v>0.05</v>
          </cell>
          <cell r="I265" t="str">
            <v>Yes</v>
          </cell>
          <cell r="L265">
            <v>25</v>
          </cell>
        </row>
        <row r="266">
          <cell r="B266" t="str">
            <v>GTY</v>
          </cell>
          <cell r="C266" t="str">
            <v>Cook</v>
          </cell>
          <cell r="D266" t="str">
            <v>Brian</v>
          </cell>
          <cell r="E266">
            <v>1.1000000238418579</v>
          </cell>
          <cell r="F266">
            <v>9658</v>
          </cell>
          <cell r="I266" t="str">
            <v>Ex-CAG</v>
          </cell>
          <cell r="L266">
            <v>40</v>
          </cell>
        </row>
        <row r="267">
          <cell r="B267" t="str">
            <v>GTY</v>
          </cell>
          <cell r="C267" t="str">
            <v>Wright</v>
          </cell>
          <cell r="D267" t="str">
            <v>Desmond</v>
          </cell>
          <cell r="E267">
            <v>0.68999999761581421</v>
          </cell>
          <cell r="F267">
            <v>6027</v>
          </cell>
          <cell r="I267" t="str">
            <v>Ex-CAG</v>
          </cell>
          <cell r="L267">
            <v>25</v>
          </cell>
        </row>
        <row r="268">
          <cell r="B268" t="str">
            <v>SMM</v>
          </cell>
          <cell r="C268" t="str">
            <v>Brannan</v>
          </cell>
          <cell r="D268" t="str">
            <v>Jeffrey</v>
          </cell>
          <cell r="E268">
            <v>1</v>
          </cell>
          <cell r="F268">
            <v>18677</v>
          </cell>
          <cell r="H268">
            <v>0.05</v>
          </cell>
          <cell r="I268" t="str">
            <v>Yes</v>
          </cell>
          <cell r="L268">
            <v>36.25</v>
          </cell>
        </row>
        <row r="269">
          <cell r="B269" t="str">
            <v>SMM</v>
          </cell>
          <cell r="C269" t="str">
            <v>Cox</v>
          </cell>
          <cell r="D269" t="str">
            <v>David</v>
          </cell>
          <cell r="E269">
            <v>1</v>
          </cell>
          <cell r="F269">
            <v>14704</v>
          </cell>
          <cell r="H269">
            <v>0.05</v>
          </cell>
          <cell r="I269" t="str">
            <v>Yes</v>
          </cell>
          <cell r="L269">
            <v>36.25</v>
          </cell>
        </row>
        <row r="270">
          <cell r="B270" t="str">
            <v>SMM</v>
          </cell>
          <cell r="C270" t="str">
            <v>Kelly</v>
          </cell>
          <cell r="D270" t="str">
            <v>John</v>
          </cell>
          <cell r="E270">
            <v>1</v>
          </cell>
          <cell r="F270">
            <v>18872</v>
          </cell>
          <cell r="I270" t="str">
            <v>Ex-RSA</v>
          </cell>
          <cell r="L270">
            <v>36.25</v>
          </cell>
        </row>
        <row r="271">
          <cell r="B271" t="str">
            <v>SMM</v>
          </cell>
          <cell r="C271" t="str">
            <v>Morgan</v>
          </cell>
          <cell r="D271" t="str">
            <v>Brian</v>
          </cell>
          <cell r="E271">
            <v>1</v>
          </cell>
          <cell r="F271">
            <v>37603</v>
          </cell>
          <cell r="H271">
            <v>0.05</v>
          </cell>
          <cell r="I271" t="str">
            <v>Yes</v>
          </cell>
          <cell r="J271" t="str">
            <v>Yes</v>
          </cell>
          <cell r="L271">
            <v>36.25</v>
          </cell>
        </row>
        <row r="272">
          <cell r="B272" t="str">
            <v>UHH</v>
          </cell>
          <cell r="C272" t="str">
            <v>Alexander</v>
          </cell>
          <cell r="D272" t="str">
            <v>Joanne</v>
          </cell>
          <cell r="E272">
            <v>0.55000001192092896</v>
          </cell>
          <cell r="F272">
            <v>6179</v>
          </cell>
          <cell r="L272">
            <v>20</v>
          </cell>
        </row>
        <row r="273">
          <cell r="B273" t="str">
            <v>UHH</v>
          </cell>
          <cell r="C273" t="str">
            <v>Beattie</v>
          </cell>
          <cell r="D273" t="str">
            <v>Lawrence</v>
          </cell>
          <cell r="E273">
            <v>1</v>
          </cell>
          <cell r="F273">
            <v>28670</v>
          </cell>
          <cell r="H273">
            <v>0.05</v>
          </cell>
          <cell r="I273" t="str">
            <v>Yes</v>
          </cell>
          <cell r="J273" t="str">
            <v>Yes</v>
          </cell>
          <cell r="L273">
            <v>36.25</v>
          </cell>
        </row>
        <row r="274">
          <cell r="B274" t="str">
            <v>UHH</v>
          </cell>
          <cell r="C274" t="str">
            <v>Borys</v>
          </cell>
          <cell r="D274" t="str">
            <v>Catherine</v>
          </cell>
          <cell r="E274">
            <v>1</v>
          </cell>
          <cell r="F274">
            <v>13300</v>
          </cell>
          <cell r="H274">
            <v>0.05</v>
          </cell>
          <cell r="I274" t="str">
            <v>Yes</v>
          </cell>
          <cell r="L274">
            <v>36.25</v>
          </cell>
        </row>
        <row r="275">
          <cell r="B275" t="str">
            <v>UHH</v>
          </cell>
          <cell r="C275" t="str">
            <v>Briggs</v>
          </cell>
          <cell r="D275" t="str">
            <v>Kay</v>
          </cell>
          <cell r="E275">
            <v>1</v>
          </cell>
          <cell r="F275">
            <v>18500</v>
          </cell>
          <cell r="H275">
            <v>0.05</v>
          </cell>
          <cell r="I275" t="str">
            <v>Yes</v>
          </cell>
          <cell r="L275">
            <v>36.25</v>
          </cell>
        </row>
        <row r="276">
          <cell r="B276" t="str">
            <v>UHH</v>
          </cell>
          <cell r="C276" t="str">
            <v>Chilcott</v>
          </cell>
          <cell r="D276" t="str">
            <v>Amanda</v>
          </cell>
          <cell r="E276">
            <v>1</v>
          </cell>
          <cell r="F276">
            <v>13300</v>
          </cell>
          <cell r="H276">
            <v>0.05</v>
          </cell>
          <cell r="I276" t="str">
            <v>Yes</v>
          </cell>
          <cell r="L276">
            <v>36.25</v>
          </cell>
        </row>
        <row r="277">
          <cell r="B277" t="str">
            <v>UHH</v>
          </cell>
          <cell r="C277" t="str">
            <v>Clark</v>
          </cell>
          <cell r="D277" t="str">
            <v>Wendy</v>
          </cell>
          <cell r="E277">
            <v>0.68999999761581421</v>
          </cell>
          <cell r="F277">
            <v>7931</v>
          </cell>
          <cell r="H277">
            <v>0.05</v>
          </cell>
          <cell r="I277" t="str">
            <v>Yes</v>
          </cell>
          <cell r="L277">
            <v>25</v>
          </cell>
        </row>
        <row r="278">
          <cell r="B278" t="str">
            <v>UHH</v>
          </cell>
          <cell r="C278" t="str">
            <v>Connor</v>
          </cell>
          <cell r="D278" t="str">
            <v>Caroline</v>
          </cell>
          <cell r="E278">
            <v>0.68999999761581421</v>
          </cell>
          <cell r="F278">
            <v>7931</v>
          </cell>
          <cell r="H278">
            <v>0.05</v>
          </cell>
          <cell r="I278" t="str">
            <v>Yes</v>
          </cell>
          <cell r="L278">
            <v>25</v>
          </cell>
        </row>
        <row r="279">
          <cell r="B279" t="str">
            <v>UHH</v>
          </cell>
          <cell r="C279" t="str">
            <v>Costello</v>
          </cell>
          <cell r="D279" t="str">
            <v>Craig</v>
          </cell>
          <cell r="E279">
            <v>1</v>
          </cell>
          <cell r="F279">
            <v>10496</v>
          </cell>
          <cell r="H279">
            <v>0.05</v>
          </cell>
          <cell r="I279" t="str">
            <v>Yes</v>
          </cell>
          <cell r="L279">
            <v>36.25</v>
          </cell>
        </row>
        <row r="280">
          <cell r="B280" t="str">
            <v>UHH</v>
          </cell>
          <cell r="C280" t="str">
            <v>Cowling</v>
          </cell>
          <cell r="D280" t="str">
            <v>Helen</v>
          </cell>
          <cell r="E280">
            <v>1</v>
          </cell>
          <cell r="F280">
            <v>13300</v>
          </cell>
          <cell r="H280">
            <v>0.05</v>
          </cell>
          <cell r="I280" t="str">
            <v>Yes</v>
          </cell>
          <cell r="L280">
            <v>36.25</v>
          </cell>
        </row>
        <row r="281">
          <cell r="B281" t="str">
            <v>UHH</v>
          </cell>
          <cell r="C281" t="str">
            <v>Culpan</v>
          </cell>
          <cell r="D281" t="str">
            <v>Stacey</v>
          </cell>
          <cell r="E281">
            <v>1</v>
          </cell>
          <cell r="F281">
            <v>14025</v>
          </cell>
          <cell r="H281">
            <v>0.05</v>
          </cell>
          <cell r="I281" t="str">
            <v>Yes</v>
          </cell>
          <cell r="L281">
            <v>36.25</v>
          </cell>
        </row>
        <row r="282">
          <cell r="B282" t="str">
            <v>UHH</v>
          </cell>
          <cell r="C282" t="str">
            <v>De Sousa</v>
          </cell>
          <cell r="D282" t="str">
            <v>Gloria</v>
          </cell>
          <cell r="E282">
            <v>1</v>
          </cell>
          <cell r="F282">
            <v>11230</v>
          </cell>
          <cell r="L282">
            <v>36.25</v>
          </cell>
        </row>
        <row r="283">
          <cell r="B283" t="str">
            <v>UHH</v>
          </cell>
          <cell r="C283" t="str">
            <v>Dickson</v>
          </cell>
          <cell r="D283" t="str">
            <v>Jacqueline</v>
          </cell>
          <cell r="E283">
            <v>1</v>
          </cell>
          <cell r="F283">
            <v>36663</v>
          </cell>
          <cell r="H283">
            <v>0.05</v>
          </cell>
          <cell r="I283" t="str">
            <v>Yes</v>
          </cell>
          <cell r="J283" t="str">
            <v>Yes</v>
          </cell>
          <cell r="L283">
            <v>36.25</v>
          </cell>
        </row>
        <row r="284">
          <cell r="B284" t="str">
            <v>UHH</v>
          </cell>
          <cell r="C284" t="str">
            <v>Donnelly</v>
          </cell>
          <cell r="D284" t="str">
            <v>Lisa</v>
          </cell>
          <cell r="E284">
            <v>1</v>
          </cell>
          <cell r="F284">
            <v>13300</v>
          </cell>
          <cell r="H284">
            <v>0.05</v>
          </cell>
          <cell r="I284" t="str">
            <v>Yes</v>
          </cell>
          <cell r="L284">
            <v>36.25</v>
          </cell>
        </row>
        <row r="285">
          <cell r="B285" t="str">
            <v>UHH</v>
          </cell>
          <cell r="C285" t="str">
            <v>Drinkwater</v>
          </cell>
          <cell r="D285" t="str">
            <v>Lisa</v>
          </cell>
          <cell r="E285">
            <v>1</v>
          </cell>
          <cell r="F285">
            <v>9425</v>
          </cell>
          <cell r="L285">
            <v>36.25</v>
          </cell>
        </row>
        <row r="286">
          <cell r="B286" t="str">
            <v>UHH</v>
          </cell>
          <cell r="C286" t="str">
            <v>Dunn</v>
          </cell>
          <cell r="D286" t="str">
            <v>Suzanne</v>
          </cell>
          <cell r="E286">
            <v>1</v>
          </cell>
          <cell r="F286">
            <v>9000</v>
          </cell>
          <cell r="L286">
            <v>36.25</v>
          </cell>
        </row>
        <row r="287">
          <cell r="B287" t="str">
            <v>UHH</v>
          </cell>
          <cell r="C287" t="str">
            <v>Gallagher</v>
          </cell>
          <cell r="D287" t="str">
            <v>Helen</v>
          </cell>
          <cell r="E287">
            <v>1</v>
          </cell>
          <cell r="F287">
            <v>17325</v>
          </cell>
          <cell r="L287">
            <v>36.25</v>
          </cell>
        </row>
        <row r="288">
          <cell r="B288" t="str">
            <v>UHH</v>
          </cell>
          <cell r="C288" t="str">
            <v>George</v>
          </cell>
          <cell r="D288" t="str">
            <v>Jason</v>
          </cell>
          <cell r="E288">
            <v>1</v>
          </cell>
          <cell r="F288">
            <v>9000</v>
          </cell>
          <cell r="L288">
            <v>36.25</v>
          </cell>
        </row>
        <row r="289">
          <cell r="B289" t="str">
            <v>UHH</v>
          </cell>
          <cell r="C289" t="str">
            <v>Greenwood</v>
          </cell>
          <cell r="D289" t="str">
            <v>Sharon</v>
          </cell>
          <cell r="E289">
            <v>0.55000001192092896</v>
          </cell>
          <cell r="F289">
            <v>5710</v>
          </cell>
          <cell r="H289">
            <v>0.05</v>
          </cell>
          <cell r="I289" t="str">
            <v>Yes</v>
          </cell>
          <cell r="L289">
            <v>20</v>
          </cell>
        </row>
        <row r="290">
          <cell r="B290" t="str">
            <v>UHH</v>
          </cell>
          <cell r="C290" t="str">
            <v>Grierson</v>
          </cell>
          <cell r="D290" t="str">
            <v>Emma</v>
          </cell>
          <cell r="E290">
            <v>1</v>
          </cell>
          <cell r="F290">
            <v>10000</v>
          </cell>
          <cell r="L290">
            <v>36.25</v>
          </cell>
        </row>
        <row r="291">
          <cell r="B291" t="str">
            <v>UHH</v>
          </cell>
          <cell r="C291" t="str">
            <v>Haines</v>
          </cell>
          <cell r="D291" t="str">
            <v>Kelly</v>
          </cell>
          <cell r="E291">
            <v>1</v>
          </cell>
          <cell r="F291">
            <v>11200</v>
          </cell>
          <cell r="L291">
            <v>36.25</v>
          </cell>
        </row>
        <row r="292">
          <cell r="B292" t="str">
            <v>UHH</v>
          </cell>
          <cell r="C292" t="str">
            <v>Hegarty</v>
          </cell>
          <cell r="D292" t="str">
            <v>Simone</v>
          </cell>
          <cell r="E292">
            <v>1</v>
          </cell>
          <cell r="F292">
            <v>15675</v>
          </cell>
          <cell r="H292">
            <v>0.05</v>
          </cell>
          <cell r="I292" t="str">
            <v>Yes</v>
          </cell>
          <cell r="L292">
            <v>36.25</v>
          </cell>
        </row>
        <row r="293">
          <cell r="B293" t="str">
            <v>UHH</v>
          </cell>
          <cell r="C293" t="str">
            <v>Hemingway</v>
          </cell>
          <cell r="D293" t="str">
            <v>David</v>
          </cell>
          <cell r="E293">
            <v>1</v>
          </cell>
          <cell r="F293">
            <v>12600</v>
          </cell>
          <cell r="H293">
            <v>0.05</v>
          </cell>
          <cell r="I293" t="str">
            <v>Yes</v>
          </cell>
          <cell r="L293">
            <v>36.25</v>
          </cell>
        </row>
        <row r="294">
          <cell r="B294" t="str">
            <v>UHH</v>
          </cell>
          <cell r="C294" t="str">
            <v>Hessel</v>
          </cell>
          <cell r="D294" t="str">
            <v>Sharon</v>
          </cell>
          <cell r="E294">
            <v>1</v>
          </cell>
          <cell r="F294">
            <v>10740</v>
          </cell>
          <cell r="H294">
            <v>0.05</v>
          </cell>
          <cell r="I294" t="str">
            <v>Yes</v>
          </cell>
          <cell r="L294">
            <v>36.25</v>
          </cell>
        </row>
        <row r="295">
          <cell r="B295" t="str">
            <v>UHH</v>
          </cell>
          <cell r="C295" t="str">
            <v>Hildred</v>
          </cell>
          <cell r="D295" t="str">
            <v>Jennifer</v>
          </cell>
          <cell r="E295">
            <v>1</v>
          </cell>
          <cell r="F295">
            <v>11500</v>
          </cell>
          <cell r="H295">
            <v>0.05</v>
          </cell>
          <cell r="I295" t="str">
            <v>Yes</v>
          </cell>
          <cell r="L295">
            <v>36.25</v>
          </cell>
        </row>
        <row r="296">
          <cell r="B296" t="str">
            <v>UHH</v>
          </cell>
          <cell r="C296" t="str">
            <v>Hirst</v>
          </cell>
          <cell r="D296" t="str">
            <v>Kelly</v>
          </cell>
          <cell r="E296">
            <v>1</v>
          </cell>
          <cell r="F296">
            <v>9000</v>
          </cell>
          <cell r="L296">
            <v>36.25</v>
          </cell>
        </row>
        <row r="297">
          <cell r="B297" t="str">
            <v>UHH</v>
          </cell>
          <cell r="C297" t="str">
            <v>Holt</v>
          </cell>
          <cell r="D297" t="str">
            <v>Louise</v>
          </cell>
          <cell r="E297">
            <v>1</v>
          </cell>
          <cell r="F297">
            <v>14850</v>
          </cell>
          <cell r="H297">
            <v>0.05</v>
          </cell>
          <cell r="I297" t="str">
            <v>Yes</v>
          </cell>
          <cell r="L297">
            <v>36.25</v>
          </cell>
        </row>
        <row r="298">
          <cell r="B298" t="str">
            <v>UHH</v>
          </cell>
          <cell r="C298" t="str">
            <v>Horsfield</v>
          </cell>
          <cell r="D298" t="str">
            <v>Rosemary</v>
          </cell>
          <cell r="E298">
            <v>0.68999999761581421</v>
          </cell>
          <cell r="F298">
            <v>10500</v>
          </cell>
          <cell r="H298">
            <v>0.05</v>
          </cell>
          <cell r="I298" t="str">
            <v>Yes</v>
          </cell>
          <cell r="L298">
            <v>25</v>
          </cell>
        </row>
        <row r="299">
          <cell r="B299" t="str">
            <v>UHH</v>
          </cell>
          <cell r="C299" t="str">
            <v>Hussain</v>
          </cell>
          <cell r="D299" t="str">
            <v>Shaheen</v>
          </cell>
          <cell r="E299">
            <v>1</v>
          </cell>
          <cell r="F299">
            <v>10610</v>
          </cell>
          <cell r="L299">
            <v>36.25</v>
          </cell>
        </row>
        <row r="300">
          <cell r="B300" t="str">
            <v>UHH</v>
          </cell>
          <cell r="C300" t="str">
            <v>Iannelli</v>
          </cell>
          <cell r="D300" t="str">
            <v>Paul</v>
          </cell>
          <cell r="E300">
            <v>1</v>
          </cell>
          <cell r="F300">
            <v>14850</v>
          </cell>
          <cell r="L300">
            <v>36.25</v>
          </cell>
        </row>
        <row r="301">
          <cell r="B301" t="str">
            <v>UHH</v>
          </cell>
          <cell r="C301" t="str">
            <v>Ingle</v>
          </cell>
          <cell r="D301" t="str">
            <v>Jacqueline</v>
          </cell>
          <cell r="E301">
            <v>1</v>
          </cell>
          <cell r="F301">
            <v>9000</v>
          </cell>
          <cell r="L301">
            <v>36.25</v>
          </cell>
        </row>
        <row r="302">
          <cell r="B302" t="str">
            <v>UHH</v>
          </cell>
          <cell r="C302" t="str">
            <v>Jones</v>
          </cell>
          <cell r="D302" t="str">
            <v>Sarah</v>
          </cell>
          <cell r="E302">
            <v>1</v>
          </cell>
          <cell r="F302">
            <v>10240</v>
          </cell>
          <cell r="L302">
            <v>36.25</v>
          </cell>
        </row>
        <row r="303">
          <cell r="B303" t="str">
            <v>UHH</v>
          </cell>
          <cell r="C303" t="str">
            <v>Kenyon</v>
          </cell>
          <cell r="D303" t="str">
            <v>Simon</v>
          </cell>
          <cell r="E303">
            <v>1</v>
          </cell>
          <cell r="F303">
            <v>9856</v>
          </cell>
          <cell r="L303">
            <v>36.25</v>
          </cell>
        </row>
        <row r="304">
          <cell r="B304" t="str">
            <v>UHH</v>
          </cell>
          <cell r="C304" t="str">
            <v>Kolano</v>
          </cell>
          <cell r="D304" t="str">
            <v>Tanya</v>
          </cell>
          <cell r="E304">
            <v>1</v>
          </cell>
          <cell r="F304">
            <v>11900</v>
          </cell>
          <cell r="L304">
            <v>36.25</v>
          </cell>
        </row>
        <row r="305">
          <cell r="B305" t="str">
            <v>UHH</v>
          </cell>
          <cell r="C305" t="str">
            <v>Lawrence</v>
          </cell>
          <cell r="D305" t="str">
            <v>Violet</v>
          </cell>
          <cell r="E305">
            <v>1</v>
          </cell>
          <cell r="F305">
            <v>23450</v>
          </cell>
          <cell r="H305">
            <v>0.05</v>
          </cell>
          <cell r="I305" t="str">
            <v>Yes</v>
          </cell>
          <cell r="L305">
            <v>36.25</v>
          </cell>
        </row>
        <row r="306">
          <cell r="B306" t="str">
            <v>UHH</v>
          </cell>
          <cell r="C306" t="str">
            <v>Lees</v>
          </cell>
          <cell r="D306" t="str">
            <v>Suzanne</v>
          </cell>
          <cell r="E306">
            <v>1</v>
          </cell>
          <cell r="F306">
            <v>10107</v>
          </cell>
          <cell r="L306">
            <v>36.25</v>
          </cell>
        </row>
        <row r="307">
          <cell r="B307" t="str">
            <v>UHH</v>
          </cell>
          <cell r="C307" t="str">
            <v>Lister</v>
          </cell>
          <cell r="D307" t="str">
            <v>Vicky</v>
          </cell>
          <cell r="E307">
            <v>1</v>
          </cell>
          <cell r="F307">
            <v>18500</v>
          </cell>
          <cell r="L307">
            <v>36.25</v>
          </cell>
        </row>
        <row r="308">
          <cell r="B308" t="str">
            <v>UHH</v>
          </cell>
          <cell r="C308" t="str">
            <v>Madden</v>
          </cell>
          <cell r="D308" t="str">
            <v>Joanne</v>
          </cell>
          <cell r="E308">
            <v>0.6600000262260437</v>
          </cell>
          <cell r="F308">
            <v>7183</v>
          </cell>
          <cell r="H308">
            <v>0.05</v>
          </cell>
          <cell r="I308" t="str">
            <v>Yes</v>
          </cell>
          <cell r="L308">
            <v>24</v>
          </cell>
        </row>
        <row r="309">
          <cell r="B309" t="str">
            <v>UHH</v>
          </cell>
          <cell r="C309" t="str">
            <v>Mallon</v>
          </cell>
          <cell r="D309" t="str">
            <v>Claire</v>
          </cell>
          <cell r="E309">
            <v>1</v>
          </cell>
          <cell r="F309">
            <v>10658</v>
          </cell>
          <cell r="H309">
            <v>0.05</v>
          </cell>
          <cell r="I309" t="str">
            <v>Yes</v>
          </cell>
          <cell r="L309">
            <v>36.25</v>
          </cell>
        </row>
        <row r="310">
          <cell r="B310" t="str">
            <v>UHH</v>
          </cell>
          <cell r="C310" t="str">
            <v>Mallon</v>
          </cell>
          <cell r="D310" t="str">
            <v>Deborah</v>
          </cell>
          <cell r="E310">
            <v>1</v>
          </cell>
          <cell r="F310">
            <v>10496</v>
          </cell>
          <cell r="H310">
            <v>0.05</v>
          </cell>
          <cell r="I310" t="str">
            <v>Yes</v>
          </cell>
          <cell r="L310">
            <v>36.25</v>
          </cell>
        </row>
        <row r="311">
          <cell r="B311" t="str">
            <v>UHH</v>
          </cell>
          <cell r="C311" t="str">
            <v>Meston</v>
          </cell>
          <cell r="D311" t="str">
            <v>Leah</v>
          </cell>
          <cell r="E311">
            <v>1</v>
          </cell>
          <cell r="F311">
            <v>9856</v>
          </cell>
          <cell r="H311">
            <v>0.05</v>
          </cell>
          <cell r="I311" t="str">
            <v>Yes</v>
          </cell>
          <cell r="L311">
            <v>36.25</v>
          </cell>
        </row>
        <row r="312">
          <cell r="B312" t="str">
            <v>UHH</v>
          </cell>
          <cell r="C312" t="str">
            <v>Moorhouse</v>
          </cell>
          <cell r="D312" t="str">
            <v>Angela</v>
          </cell>
          <cell r="E312">
            <v>1</v>
          </cell>
          <cell r="F312">
            <v>10000</v>
          </cell>
          <cell r="L312">
            <v>36.25</v>
          </cell>
        </row>
        <row r="313">
          <cell r="B313" t="str">
            <v>UHH</v>
          </cell>
          <cell r="C313" t="str">
            <v>Moran</v>
          </cell>
          <cell r="D313" t="str">
            <v>Jodie</v>
          </cell>
          <cell r="E313">
            <v>1</v>
          </cell>
          <cell r="F313">
            <v>13300</v>
          </cell>
          <cell r="H313">
            <v>0.05</v>
          </cell>
          <cell r="I313" t="str">
            <v>Yes</v>
          </cell>
          <cell r="L313">
            <v>36.25</v>
          </cell>
        </row>
        <row r="314">
          <cell r="B314" t="str">
            <v>UHH</v>
          </cell>
          <cell r="C314" t="str">
            <v>Normington</v>
          </cell>
          <cell r="D314" t="str">
            <v>Jonathan</v>
          </cell>
          <cell r="E314">
            <v>1</v>
          </cell>
          <cell r="F314">
            <v>14850</v>
          </cell>
          <cell r="H314">
            <v>0.05</v>
          </cell>
          <cell r="I314" t="str">
            <v>Yes</v>
          </cell>
          <cell r="L314">
            <v>36.25</v>
          </cell>
        </row>
        <row r="315">
          <cell r="B315" t="str">
            <v>UHH</v>
          </cell>
          <cell r="C315" t="str">
            <v>Nowaz</v>
          </cell>
          <cell r="D315" t="str">
            <v>Rehana</v>
          </cell>
          <cell r="E315">
            <v>1</v>
          </cell>
          <cell r="F315">
            <v>8423</v>
          </cell>
          <cell r="L315">
            <v>36.25</v>
          </cell>
        </row>
        <row r="316">
          <cell r="B316" t="str">
            <v>UHH</v>
          </cell>
          <cell r="C316" t="str">
            <v>O'Shea</v>
          </cell>
          <cell r="D316" t="str">
            <v>Louise</v>
          </cell>
          <cell r="E316">
            <v>1</v>
          </cell>
          <cell r="F316">
            <v>14850</v>
          </cell>
          <cell r="L316">
            <v>36.25</v>
          </cell>
        </row>
        <row r="317">
          <cell r="B317" t="str">
            <v>UHH</v>
          </cell>
          <cell r="C317" t="str">
            <v>Pink</v>
          </cell>
          <cell r="D317" t="str">
            <v>Eleanor</v>
          </cell>
          <cell r="E317">
            <v>1</v>
          </cell>
          <cell r="F317">
            <v>12600</v>
          </cell>
          <cell r="L317">
            <v>36.25</v>
          </cell>
        </row>
        <row r="318">
          <cell r="B318" t="str">
            <v>UHH</v>
          </cell>
          <cell r="C318" t="str">
            <v>Pollitt</v>
          </cell>
          <cell r="D318" t="str">
            <v>Gillian</v>
          </cell>
          <cell r="E318">
            <v>1</v>
          </cell>
          <cell r="F318">
            <v>9600</v>
          </cell>
          <cell r="H318">
            <v>0.05</v>
          </cell>
          <cell r="I318" t="str">
            <v>Yes</v>
          </cell>
          <cell r="L318">
            <v>36.25</v>
          </cell>
        </row>
        <row r="319">
          <cell r="B319" t="str">
            <v>UHH</v>
          </cell>
          <cell r="C319" t="str">
            <v>Priston *</v>
          </cell>
          <cell r="D319" t="str">
            <v>Joanne</v>
          </cell>
          <cell r="E319">
            <v>1</v>
          </cell>
          <cell r="F319">
            <v>17325</v>
          </cell>
          <cell r="H319">
            <v>0.05</v>
          </cell>
          <cell r="I319" t="str">
            <v>Yes</v>
          </cell>
          <cell r="L319">
            <v>36.25</v>
          </cell>
        </row>
        <row r="320">
          <cell r="B320" t="str">
            <v>UHH</v>
          </cell>
          <cell r="C320" t="str">
            <v>Riley</v>
          </cell>
          <cell r="D320" t="str">
            <v>Natalie</v>
          </cell>
          <cell r="E320">
            <v>1</v>
          </cell>
          <cell r="F320">
            <v>11900</v>
          </cell>
          <cell r="L320">
            <v>36.25</v>
          </cell>
        </row>
        <row r="321">
          <cell r="B321" t="str">
            <v>UHH</v>
          </cell>
          <cell r="C321" t="str">
            <v>Robertshaw</v>
          </cell>
          <cell r="D321" t="str">
            <v>Kairon</v>
          </cell>
          <cell r="E321">
            <v>1</v>
          </cell>
          <cell r="F321">
            <v>8500</v>
          </cell>
          <cell r="L321">
            <v>36.25</v>
          </cell>
        </row>
        <row r="322">
          <cell r="B322" t="str">
            <v>UHH</v>
          </cell>
          <cell r="C322" t="str">
            <v>Robinson</v>
          </cell>
          <cell r="D322" t="str">
            <v>Craig</v>
          </cell>
          <cell r="E322">
            <v>1</v>
          </cell>
          <cell r="F322">
            <v>11230</v>
          </cell>
          <cell r="H322">
            <v>0.05</v>
          </cell>
          <cell r="I322" t="str">
            <v>Yes</v>
          </cell>
          <cell r="L322">
            <v>36.25</v>
          </cell>
        </row>
        <row r="323">
          <cell r="B323" t="str">
            <v>UHH</v>
          </cell>
          <cell r="C323" t="str">
            <v>Shinn</v>
          </cell>
          <cell r="D323" t="str">
            <v>Kathryn</v>
          </cell>
          <cell r="E323">
            <v>1</v>
          </cell>
          <cell r="F323">
            <v>13300</v>
          </cell>
          <cell r="I323" t="str">
            <v>Yes</v>
          </cell>
          <cell r="L323">
            <v>36.25</v>
          </cell>
        </row>
        <row r="324">
          <cell r="B324" t="str">
            <v>UHH</v>
          </cell>
          <cell r="C324" t="str">
            <v>Smith</v>
          </cell>
          <cell r="D324" t="str">
            <v>Nicholas</v>
          </cell>
          <cell r="E324">
            <v>1</v>
          </cell>
          <cell r="F324">
            <v>9000</v>
          </cell>
          <cell r="L324">
            <v>36.25</v>
          </cell>
        </row>
        <row r="325">
          <cell r="B325" t="str">
            <v>UHH</v>
          </cell>
          <cell r="C325" t="str">
            <v>Stabler</v>
          </cell>
          <cell r="D325" t="str">
            <v>Maxine</v>
          </cell>
          <cell r="E325">
            <v>1</v>
          </cell>
          <cell r="F325">
            <v>13300</v>
          </cell>
          <cell r="H325">
            <v>0.05</v>
          </cell>
          <cell r="I325" t="str">
            <v>Yes</v>
          </cell>
          <cell r="L325">
            <v>36.25</v>
          </cell>
        </row>
        <row r="326">
          <cell r="B326" t="str">
            <v>UHH</v>
          </cell>
          <cell r="C326" t="str">
            <v>Sutcliffe</v>
          </cell>
          <cell r="D326" t="str">
            <v>Christine</v>
          </cell>
          <cell r="E326">
            <v>1</v>
          </cell>
          <cell r="F326">
            <v>9500</v>
          </cell>
          <cell r="L326">
            <v>36.25</v>
          </cell>
        </row>
        <row r="327">
          <cell r="B327" t="str">
            <v>UHH</v>
          </cell>
          <cell r="C327" t="str">
            <v>Sykes</v>
          </cell>
          <cell r="D327" t="str">
            <v>Chloe</v>
          </cell>
          <cell r="E327">
            <v>1</v>
          </cell>
          <cell r="F327">
            <v>9600</v>
          </cell>
          <cell r="L327">
            <v>36.25</v>
          </cell>
        </row>
        <row r="328">
          <cell r="B328" t="str">
            <v>UHH</v>
          </cell>
          <cell r="C328" t="str">
            <v>Taylor</v>
          </cell>
          <cell r="D328" t="str">
            <v>Lucy</v>
          </cell>
          <cell r="E328">
            <v>1</v>
          </cell>
          <cell r="F328">
            <v>12600</v>
          </cell>
          <cell r="H328">
            <v>0.05</v>
          </cell>
          <cell r="I328" t="str">
            <v>Yes</v>
          </cell>
          <cell r="L328">
            <v>36.25</v>
          </cell>
        </row>
        <row r="329">
          <cell r="B329" t="str">
            <v>UHH</v>
          </cell>
          <cell r="C329" t="str">
            <v>Whytock</v>
          </cell>
          <cell r="D329" t="str">
            <v>Brian</v>
          </cell>
          <cell r="E329">
            <v>1</v>
          </cell>
          <cell r="F329">
            <v>19665</v>
          </cell>
          <cell r="L329">
            <v>36.25</v>
          </cell>
        </row>
        <row r="330">
          <cell r="B330" t="str">
            <v>UHH</v>
          </cell>
          <cell r="C330" t="str">
            <v>Wilson</v>
          </cell>
          <cell r="D330" t="str">
            <v>Hayley</v>
          </cell>
          <cell r="E330">
            <v>1</v>
          </cell>
          <cell r="F330">
            <v>10658</v>
          </cell>
          <cell r="L330">
            <v>36.25</v>
          </cell>
        </row>
        <row r="331">
          <cell r="B331" t="str">
            <v>UHH</v>
          </cell>
          <cell r="C331" t="str">
            <v>Wood</v>
          </cell>
          <cell r="D331" t="str">
            <v>Rachel</v>
          </cell>
          <cell r="E331">
            <v>1</v>
          </cell>
          <cell r="F331">
            <v>16500</v>
          </cell>
          <cell r="H331">
            <v>0.05</v>
          </cell>
          <cell r="I331" t="str">
            <v>Yes</v>
          </cell>
          <cell r="L331">
            <v>36.25</v>
          </cell>
        </row>
        <row r="332">
          <cell r="B332" t="str">
            <v>VCY</v>
          </cell>
          <cell r="C332" t="str">
            <v>Aros</v>
          </cell>
          <cell r="D332" t="str">
            <v>Carmen</v>
          </cell>
          <cell r="E332">
            <v>1</v>
          </cell>
          <cell r="F332">
            <v>17763</v>
          </cell>
          <cell r="H332">
            <v>0.05</v>
          </cell>
          <cell r="I332" t="str">
            <v>Yes</v>
          </cell>
          <cell r="L332">
            <v>36.25</v>
          </cell>
        </row>
        <row r="333">
          <cell r="B333" t="str">
            <v>VCY</v>
          </cell>
          <cell r="C333" t="str">
            <v>Barnes</v>
          </cell>
          <cell r="D333" t="str">
            <v>Joan</v>
          </cell>
          <cell r="E333">
            <v>1</v>
          </cell>
          <cell r="F333">
            <v>19982</v>
          </cell>
          <cell r="I333" t="str">
            <v>Ex-CAG</v>
          </cell>
          <cell r="L333">
            <v>36.25</v>
          </cell>
        </row>
        <row r="334">
          <cell r="B334" t="str">
            <v>VCY</v>
          </cell>
          <cell r="C334" t="str">
            <v>Bentley</v>
          </cell>
          <cell r="D334" t="str">
            <v>Helen</v>
          </cell>
          <cell r="E334">
            <v>1</v>
          </cell>
          <cell r="F334">
            <v>18642</v>
          </cell>
          <cell r="H334">
            <v>0.05</v>
          </cell>
          <cell r="I334" t="str">
            <v>Yes</v>
          </cell>
          <cell r="L334">
            <v>36.25</v>
          </cell>
        </row>
        <row r="335">
          <cell r="B335" t="str">
            <v>VCY</v>
          </cell>
          <cell r="C335" t="str">
            <v>Bowley</v>
          </cell>
          <cell r="D335" t="str">
            <v>Barbara</v>
          </cell>
          <cell r="E335">
            <v>1</v>
          </cell>
          <cell r="F335">
            <v>23876</v>
          </cell>
          <cell r="I335" t="str">
            <v>Ex-CAG</v>
          </cell>
          <cell r="L335">
            <v>36.25</v>
          </cell>
        </row>
        <row r="336">
          <cell r="B336" t="str">
            <v>VCY</v>
          </cell>
          <cell r="C336" t="str">
            <v>Brogan</v>
          </cell>
          <cell r="D336" t="str">
            <v>Peter</v>
          </cell>
          <cell r="E336">
            <v>1</v>
          </cell>
          <cell r="F336">
            <v>17763</v>
          </cell>
          <cell r="H336">
            <v>0.05</v>
          </cell>
          <cell r="I336" t="str">
            <v>Yes</v>
          </cell>
          <cell r="L336">
            <v>36.25</v>
          </cell>
        </row>
        <row r="337">
          <cell r="B337" t="str">
            <v>VCY</v>
          </cell>
          <cell r="C337" t="str">
            <v>Cumming</v>
          </cell>
          <cell r="D337" t="str">
            <v>John</v>
          </cell>
          <cell r="E337">
            <v>0.55000001192092896</v>
          </cell>
          <cell r="F337">
            <v>6500</v>
          </cell>
          <cell r="L337">
            <v>20</v>
          </cell>
        </row>
        <row r="338">
          <cell r="B338" t="str">
            <v>VCY</v>
          </cell>
          <cell r="C338" t="str">
            <v>Foxon</v>
          </cell>
          <cell r="D338" t="str">
            <v>Patricia</v>
          </cell>
          <cell r="E338">
            <v>0.55000001192092896</v>
          </cell>
          <cell r="F338">
            <v>6500</v>
          </cell>
          <cell r="L338">
            <v>20</v>
          </cell>
        </row>
        <row r="339">
          <cell r="B339" t="str">
            <v>VCY</v>
          </cell>
          <cell r="C339" t="str">
            <v>Fuller</v>
          </cell>
          <cell r="D339" t="str">
            <v>Margaret</v>
          </cell>
          <cell r="E339">
            <v>1</v>
          </cell>
          <cell r="F339">
            <v>25000</v>
          </cell>
          <cell r="I339" t="str">
            <v>Ex-CAG</v>
          </cell>
          <cell r="L339">
            <v>36.25</v>
          </cell>
        </row>
        <row r="340">
          <cell r="B340" t="str">
            <v>VCY</v>
          </cell>
          <cell r="C340" t="str">
            <v>Gurd</v>
          </cell>
          <cell r="D340" t="str">
            <v>Anne</v>
          </cell>
          <cell r="E340">
            <v>1</v>
          </cell>
          <cell r="F340">
            <v>18474</v>
          </cell>
          <cell r="H340">
            <v>0.05</v>
          </cell>
          <cell r="I340" t="str">
            <v>Yes</v>
          </cell>
          <cell r="L340">
            <v>36.25</v>
          </cell>
        </row>
        <row r="341">
          <cell r="B341" t="str">
            <v>VCY</v>
          </cell>
          <cell r="C341" t="str">
            <v>Hallan</v>
          </cell>
          <cell r="D341" t="str">
            <v>Miru</v>
          </cell>
          <cell r="E341">
            <v>1</v>
          </cell>
          <cell r="F341">
            <v>20300</v>
          </cell>
          <cell r="H341">
            <v>0.05</v>
          </cell>
          <cell r="I341" t="str">
            <v>Yes</v>
          </cell>
          <cell r="L341">
            <v>36.25</v>
          </cell>
        </row>
        <row r="342">
          <cell r="B342" t="str">
            <v>VCY</v>
          </cell>
          <cell r="C342" t="str">
            <v>Hay</v>
          </cell>
          <cell r="D342" t="str">
            <v>Marcia</v>
          </cell>
          <cell r="E342">
            <v>1</v>
          </cell>
          <cell r="F342">
            <v>27267</v>
          </cell>
          <cell r="I342" t="str">
            <v>Ex-CAG</v>
          </cell>
          <cell r="L342">
            <v>36.25</v>
          </cell>
        </row>
        <row r="343">
          <cell r="B343" t="str">
            <v>VCY</v>
          </cell>
          <cell r="C343" t="str">
            <v>Johnson</v>
          </cell>
          <cell r="D343" t="str">
            <v>Elizabeth</v>
          </cell>
          <cell r="E343">
            <v>1</v>
          </cell>
          <cell r="F343">
            <v>18035</v>
          </cell>
          <cell r="H343">
            <v>0.05</v>
          </cell>
          <cell r="I343" t="str">
            <v>Yes</v>
          </cell>
          <cell r="L343">
            <v>36.25</v>
          </cell>
        </row>
        <row r="344">
          <cell r="B344" t="str">
            <v>VCY</v>
          </cell>
          <cell r="C344" t="str">
            <v>Kay</v>
          </cell>
          <cell r="D344" t="str">
            <v>Dawn</v>
          </cell>
          <cell r="E344">
            <v>1</v>
          </cell>
          <cell r="F344">
            <v>18025</v>
          </cell>
          <cell r="H344">
            <v>0.05</v>
          </cell>
          <cell r="I344" t="str">
            <v>Yes</v>
          </cell>
          <cell r="L344">
            <v>36.25</v>
          </cell>
        </row>
        <row r="345">
          <cell r="B345" t="str">
            <v>VCY</v>
          </cell>
          <cell r="C345" t="str">
            <v>Ledger</v>
          </cell>
          <cell r="D345" t="str">
            <v>Shirley</v>
          </cell>
          <cell r="E345">
            <v>0.80000001192092896</v>
          </cell>
          <cell r="F345">
            <v>18504</v>
          </cell>
          <cell r="I345" t="str">
            <v>Ex-CAG</v>
          </cell>
          <cell r="L345">
            <v>29</v>
          </cell>
        </row>
        <row r="346">
          <cell r="B346" t="str">
            <v>VCY</v>
          </cell>
          <cell r="C346" t="str">
            <v>Lewis</v>
          </cell>
          <cell r="D346" t="str">
            <v>Thomas</v>
          </cell>
          <cell r="E346">
            <v>1</v>
          </cell>
          <cell r="F346">
            <v>25375</v>
          </cell>
          <cell r="H346">
            <v>0.05</v>
          </cell>
          <cell r="I346" t="str">
            <v>Yes</v>
          </cell>
          <cell r="L346">
            <v>36.25</v>
          </cell>
        </row>
        <row r="347">
          <cell r="B347" t="str">
            <v>VCY</v>
          </cell>
          <cell r="C347" t="str">
            <v>Lingard</v>
          </cell>
          <cell r="D347" t="str">
            <v>Helen</v>
          </cell>
          <cell r="E347">
            <v>1</v>
          </cell>
          <cell r="F347">
            <v>17763</v>
          </cell>
          <cell r="H347">
            <v>0.05</v>
          </cell>
          <cell r="I347" t="str">
            <v>Yes</v>
          </cell>
          <cell r="L347">
            <v>36.25</v>
          </cell>
        </row>
        <row r="348">
          <cell r="B348" t="str">
            <v>VCY</v>
          </cell>
          <cell r="C348" t="str">
            <v>McKeown</v>
          </cell>
          <cell r="D348" t="str">
            <v>Neil</v>
          </cell>
          <cell r="E348">
            <v>1</v>
          </cell>
          <cell r="F348">
            <v>18296</v>
          </cell>
          <cell r="H348">
            <v>0.05</v>
          </cell>
          <cell r="I348" t="str">
            <v>Yes</v>
          </cell>
          <cell r="L348">
            <v>36.25</v>
          </cell>
        </row>
        <row r="349">
          <cell r="B349" t="str">
            <v>VCY</v>
          </cell>
          <cell r="C349" t="str">
            <v>McReynolds</v>
          </cell>
          <cell r="D349" t="str">
            <v>Malcolm</v>
          </cell>
          <cell r="E349">
            <v>0.80000001192092896</v>
          </cell>
          <cell r="F349">
            <v>16920</v>
          </cell>
          <cell r="I349" t="str">
            <v>Ex-CAG</v>
          </cell>
          <cell r="L349">
            <v>29</v>
          </cell>
        </row>
        <row r="350">
          <cell r="B350" t="str">
            <v>VCY</v>
          </cell>
          <cell r="C350" t="str">
            <v>McReynolds</v>
          </cell>
          <cell r="D350" t="str">
            <v>Mark</v>
          </cell>
          <cell r="E350">
            <v>1</v>
          </cell>
          <cell r="F350">
            <v>25000</v>
          </cell>
          <cell r="I350" t="str">
            <v>Ex-CAG</v>
          </cell>
          <cell r="L350">
            <v>36.25</v>
          </cell>
        </row>
        <row r="351">
          <cell r="B351" t="str">
            <v>VCY</v>
          </cell>
          <cell r="C351" t="str">
            <v>Parry</v>
          </cell>
          <cell r="D351" t="str">
            <v>Sheila</v>
          </cell>
          <cell r="E351">
            <v>0.6600000262260437</v>
          </cell>
          <cell r="F351">
            <v>13000</v>
          </cell>
          <cell r="H351">
            <v>0.05</v>
          </cell>
          <cell r="I351" t="str">
            <v>Yes</v>
          </cell>
          <cell r="L351">
            <v>24</v>
          </cell>
        </row>
        <row r="352">
          <cell r="B352" t="str">
            <v>VCY</v>
          </cell>
          <cell r="C352" t="str">
            <v>Ridley</v>
          </cell>
          <cell r="D352" t="str">
            <v>Sandra</v>
          </cell>
          <cell r="E352">
            <v>1</v>
          </cell>
          <cell r="F352">
            <v>38139</v>
          </cell>
          <cell r="I352" t="str">
            <v>Ex-CAG</v>
          </cell>
          <cell r="J352" t="str">
            <v>Yes</v>
          </cell>
          <cell r="L352">
            <v>36.25</v>
          </cell>
        </row>
        <row r="353">
          <cell r="B353" t="str">
            <v>VCY</v>
          </cell>
          <cell r="C353" t="str">
            <v>Robertson</v>
          </cell>
          <cell r="D353" t="str">
            <v>Vivienne</v>
          </cell>
          <cell r="E353">
            <v>1</v>
          </cell>
          <cell r="F353">
            <v>19982</v>
          </cell>
          <cell r="I353" t="str">
            <v>Ex-CAG</v>
          </cell>
          <cell r="L353">
            <v>36.25</v>
          </cell>
        </row>
        <row r="354">
          <cell r="B354" t="str">
            <v>VCY</v>
          </cell>
          <cell r="C354" t="str">
            <v>Roxburgh</v>
          </cell>
          <cell r="D354" t="str">
            <v>Shelagh</v>
          </cell>
          <cell r="E354">
            <v>1</v>
          </cell>
          <cell r="F354">
            <v>18856</v>
          </cell>
          <cell r="H354">
            <v>0.05</v>
          </cell>
          <cell r="I354" t="str">
            <v>Yes</v>
          </cell>
          <cell r="L354">
            <v>36.25</v>
          </cell>
        </row>
        <row r="355">
          <cell r="B355" t="str">
            <v>VCY</v>
          </cell>
          <cell r="C355" t="str">
            <v>Stretton</v>
          </cell>
          <cell r="D355" t="str">
            <v>Eileen</v>
          </cell>
          <cell r="E355">
            <v>1</v>
          </cell>
          <cell r="F355">
            <v>19982</v>
          </cell>
          <cell r="I355" t="str">
            <v>Ex-CAG</v>
          </cell>
          <cell r="L355">
            <v>36.25</v>
          </cell>
        </row>
        <row r="356">
          <cell r="B356" t="str">
            <v>VCY</v>
          </cell>
          <cell r="C356" t="str">
            <v>Tunstall</v>
          </cell>
          <cell r="D356" t="str">
            <v>Vivien</v>
          </cell>
          <cell r="E356">
            <v>1</v>
          </cell>
          <cell r="F356">
            <v>20044</v>
          </cell>
          <cell r="I356" t="str">
            <v>Ex-CAG</v>
          </cell>
          <cell r="L356">
            <v>36.25</v>
          </cell>
        </row>
        <row r="357">
          <cell r="B357" t="str">
            <v>VCY</v>
          </cell>
          <cell r="C357" t="str">
            <v>Werry</v>
          </cell>
          <cell r="D357" t="str">
            <v>Sandra</v>
          </cell>
          <cell r="E357">
            <v>0.80000001192092896</v>
          </cell>
          <cell r="F357">
            <v>15986</v>
          </cell>
          <cell r="I357" t="str">
            <v>Ex-CAG</v>
          </cell>
          <cell r="L357">
            <v>29</v>
          </cell>
        </row>
        <row r="358">
          <cell r="B358" t="str">
            <v>VCY</v>
          </cell>
          <cell r="C358" t="str">
            <v>Wileman</v>
          </cell>
          <cell r="D358" t="str">
            <v>Lynne</v>
          </cell>
          <cell r="E358">
            <v>1</v>
          </cell>
          <cell r="F358">
            <v>13533</v>
          </cell>
          <cell r="H358">
            <v>0.05</v>
          </cell>
          <cell r="I358" t="str">
            <v>Yes</v>
          </cell>
          <cell r="L358">
            <v>36.25</v>
          </cell>
        </row>
        <row r="359">
          <cell r="B359" t="str">
            <v>VCY</v>
          </cell>
          <cell r="C359" t="str">
            <v>Yapp</v>
          </cell>
          <cell r="D359" t="str">
            <v>Robin</v>
          </cell>
          <cell r="E359">
            <v>1</v>
          </cell>
          <cell r="F359">
            <v>19688</v>
          </cell>
          <cell r="I359" t="str">
            <v>Ex-CAG</v>
          </cell>
          <cell r="L359">
            <v>36.25</v>
          </cell>
        </row>
        <row r="360">
          <cell r="B360" t="str">
            <v>VDY</v>
          </cell>
          <cell r="C360" t="str">
            <v>Bevan</v>
          </cell>
          <cell r="D360" t="str">
            <v>Tim</v>
          </cell>
          <cell r="E360">
            <v>1</v>
          </cell>
          <cell r="F360">
            <v>28325</v>
          </cell>
          <cell r="I360" t="str">
            <v>Ex-CAG</v>
          </cell>
          <cell r="J360" t="str">
            <v>Yes</v>
          </cell>
          <cell r="L360">
            <v>36.25</v>
          </cell>
        </row>
        <row r="361">
          <cell r="B361" t="str">
            <v>VDY</v>
          </cell>
          <cell r="C361" t="str">
            <v>Haines</v>
          </cell>
          <cell r="D361" t="str">
            <v>Jennifer</v>
          </cell>
          <cell r="E361">
            <v>1</v>
          </cell>
          <cell r="F361">
            <v>10873</v>
          </cell>
          <cell r="H361">
            <v>0.05</v>
          </cell>
          <cell r="I361" t="str">
            <v>Yes</v>
          </cell>
          <cell r="L361">
            <v>36.25</v>
          </cell>
        </row>
        <row r="362">
          <cell r="B362" t="str">
            <v>VDY</v>
          </cell>
          <cell r="C362" t="str">
            <v>Pressley</v>
          </cell>
          <cell r="D362" t="str">
            <v>Janet</v>
          </cell>
          <cell r="E362">
            <v>1</v>
          </cell>
          <cell r="F362">
            <v>29097</v>
          </cell>
          <cell r="H362">
            <v>0.05</v>
          </cell>
          <cell r="I362" t="str">
            <v>Yes</v>
          </cell>
          <cell r="J362" t="str">
            <v>Yes</v>
          </cell>
          <cell r="L362">
            <v>36.25</v>
          </cell>
        </row>
        <row r="363">
          <cell r="B363" t="str">
            <v>VPM</v>
          </cell>
          <cell r="C363" t="str">
            <v>Cholwill</v>
          </cell>
          <cell r="D363" t="str">
            <v>Valerie</v>
          </cell>
          <cell r="E363">
            <v>1</v>
          </cell>
          <cell r="F363">
            <v>16480</v>
          </cell>
          <cell r="H363">
            <v>0.05</v>
          </cell>
          <cell r="I363" t="str">
            <v>Yes</v>
          </cell>
          <cell r="L363">
            <v>36.25</v>
          </cell>
        </row>
        <row r="364">
          <cell r="B364" t="str">
            <v>VPM</v>
          </cell>
          <cell r="C364" t="str">
            <v>Colburn</v>
          </cell>
          <cell r="D364" t="str">
            <v>Vera</v>
          </cell>
          <cell r="E364">
            <v>1</v>
          </cell>
          <cell r="F364">
            <v>15450</v>
          </cell>
          <cell r="H364">
            <v>0.05</v>
          </cell>
          <cell r="I364" t="str">
            <v>Yes</v>
          </cell>
          <cell r="L364">
            <v>36.25</v>
          </cell>
        </row>
        <row r="365">
          <cell r="B365" t="str">
            <v>VPM</v>
          </cell>
          <cell r="C365" t="str">
            <v>Hawgood</v>
          </cell>
          <cell r="D365" t="str">
            <v>Colin</v>
          </cell>
          <cell r="E365">
            <v>1</v>
          </cell>
          <cell r="F365">
            <v>27359</v>
          </cell>
          <cell r="H365">
            <v>0.05</v>
          </cell>
          <cell r="I365" t="str">
            <v>Yes</v>
          </cell>
          <cell r="L365">
            <v>36.25</v>
          </cell>
        </row>
        <row r="366">
          <cell r="B366" t="str">
            <v>VPM</v>
          </cell>
          <cell r="C366" t="str">
            <v>Holland</v>
          </cell>
          <cell r="D366" t="str">
            <v>Susan</v>
          </cell>
          <cell r="E366">
            <v>1</v>
          </cell>
          <cell r="F366">
            <v>24700</v>
          </cell>
          <cell r="H366">
            <v>0.05</v>
          </cell>
          <cell r="I366" t="str">
            <v>Yes</v>
          </cell>
          <cell r="L366">
            <v>36.25</v>
          </cell>
        </row>
        <row r="367">
          <cell r="B367" t="str">
            <v>VPM</v>
          </cell>
          <cell r="C367" t="str">
            <v>Lane</v>
          </cell>
          <cell r="D367" t="str">
            <v>Richard</v>
          </cell>
          <cell r="E367">
            <v>1</v>
          </cell>
          <cell r="F367">
            <v>29820</v>
          </cell>
          <cell r="H367">
            <v>0.05</v>
          </cell>
          <cell r="I367" t="str">
            <v>Yes</v>
          </cell>
          <cell r="J367" t="str">
            <v>Yes</v>
          </cell>
          <cell r="L367">
            <v>36.25</v>
          </cell>
        </row>
        <row r="368">
          <cell r="B368" t="str">
            <v>VPM</v>
          </cell>
          <cell r="C368" t="str">
            <v>Marenda</v>
          </cell>
          <cell r="D368" t="str">
            <v>Marco</v>
          </cell>
          <cell r="E368">
            <v>1</v>
          </cell>
          <cell r="F368">
            <v>25000</v>
          </cell>
          <cell r="L368">
            <v>36.25</v>
          </cell>
        </row>
        <row r="369">
          <cell r="B369" t="str">
            <v>VPM</v>
          </cell>
          <cell r="C369" t="str">
            <v>Mison</v>
          </cell>
          <cell r="D369" t="str">
            <v>Susan</v>
          </cell>
          <cell r="E369">
            <v>1</v>
          </cell>
          <cell r="F369">
            <v>31627</v>
          </cell>
          <cell r="H369">
            <v>0.05</v>
          </cell>
          <cell r="I369" t="str">
            <v>Yes</v>
          </cell>
          <cell r="L369">
            <v>36.25</v>
          </cell>
        </row>
        <row r="370">
          <cell r="B370" t="str">
            <v>VPM</v>
          </cell>
          <cell r="C370" t="str">
            <v>Morgan</v>
          </cell>
          <cell r="D370" t="str">
            <v>Evelyn</v>
          </cell>
          <cell r="E370">
            <v>1</v>
          </cell>
          <cell r="F370">
            <v>18000</v>
          </cell>
          <cell r="H370">
            <v>0.05</v>
          </cell>
          <cell r="I370" t="str">
            <v>Yes</v>
          </cell>
          <cell r="L370">
            <v>36.25</v>
          </cell>
        </row>
        <row r="371">
          <cell r="B371" t="str">
            <v>VPM</v>
          </cell>
          <cell r="C371" t="str">
            <v>O'Connor</v>
          </cell>
          <cell r="D371" t="str">
            <v>Michael</v>
          </cell>
          <cell r="E371">
            <v>1</v>
          </cell>
          <cell r="F371">
            <v>31199</v>
          </cell>
          <cell r="H371">
            <v>0.05</v>
          </cell>
          <cell r="I371" t="str">
            <v>Yes</v>
          </cell>
          <cell r="J371" t="str">
            <v>Yes</v>
          </cell>
          <cell r="L371">
            <v>36.25</v>
          </cell>
        </row>
        <row r="372">
          <cell r="B372" t="str">
            <v>VPM</v>
          </cell>
          <cell r="C372" t="str">
            <v>Owusu-Akyaw</v>
          </cell>
          <cell r="D372" t="str">
            <v>Jennifer</v>
          </cell>
          <cell r="E372">
            <v>1</v>
          </cell>
          <cell r="F372">
            <v>22000</v>
          </cell>
          <cell r="L372">
            <v>36.25</v>
          </cell>
        </row>
        <row r="373">
          <cell r="B373" t="str">
            <v>VPM</v>
          </cell>
          <cell r="C373" t="str">
            <v>Pembry</v>
          </cell>
          <cell r="D373" t="str">
            <v>Pauline</v>
          </cell>
          <cell r="E373">
            <v>1</v>
          </cell>
          <cell r="F373">
            <v>36140</v>
          </cell>
          <cell r="H373">
            <v>0.05</v>
          </cell>
          <cell r="I373" t="str">
            <v>Yes</v>
          </cell>
          <cell r="J373" t="str">
            <v>Yes</v>
          </cell>
          <cell r="K373" t="str">
            <v>Yes</v>
          </cell>
          <cell r="L373">
            <v>36.25</v>
          </cell>
        </row>
        <row r="374">
          <cell r="B374" t="str">
            <v>VPM</v>
          </cell>
          <cell r="C374" t="str">
            <v>Springer</v>
          </cell>
          <cell r="D374" t="str">
            <v>Clio</v>
          </cell>
          <cell r="E374">
            <v>0.60000002384185791</v>
          </cell>
          <cell r="F374">
            <v>17000</v>
          </cell>
          <cell r="L374">
            <v>21.75</v>
          </cell>
        </row>
        <row r="375">
          <cell r="B375" t="str">
            <v>VPM</v>
          </cell>
          <cell r="C375" t="str">
            <v>Worby</v>
          </cell>
          <cell r="D375" t="str">
            <v>Betty</v>
          </cell>
          <cell r="E375">
            <v>1</v>
          </cell>
          <cell r="F375">
            <v>22166</v>
          </cell>
          <cell r="H375">
            <v>0.05</v>
          </cell>
          <cell r="I375" t="str">
            <v>Yes</v>
          </cell>
          <cell r="J375" t="str">
            <v>Yes</v>
          </cell>
          <cell r="L375">
            <v>36.25</v>
          </cell>
        </row>
        <row r="376">
          <cell r="B376" t="str">
            <v>VPM</v>
          </cell>
          <cell r="C376" t="str">
            <v>Young</v>
          </cell>
          <cell r="D376" t="str">
            <v>Linda</v>
          </cell>
          <cell r="E376">
            <v>0.80000001192092896</v>
          </cell>
          <cell r="F376">
            <v>20570</v>
          </cell>
          <cell r="H376">
            <v>0.05</v>
          </cell>
          <cell r="I376" t="str">
            <v>Yes</v>
          </cell>
          <cell r="L376">
            <v>29</v>
          </cell>
        </row>
        <row r="377">
          <cell r="B377" t="str">
            <v>VTY</v>
          </cell>
          <cell r="C377" t="str">
            <v>Burns</v>
          </cell>
          <cell r="D377" t="str">
            <v>Joan</v>
          </cell>
          <cell r="E377">
            <v>1</v>
          </cell>
          <cell r="F377">
            <v>13000</v>
          </cell>
          <cell r="I377" t="str">
            <v>Ex-CAG</v>
          </cell>
          <cell r="L377">
            <v>36.25</v>
          </cell>
        </row>
        <row r="378">
          <cell r="B378" t="str">
            <v>VTY</v>
          </cell>
          <cell r="C378" t="str">
            <v>Caddy</v>
          </cell>
          <cell r="D378" t="str">
            <v>Deborah</v>
          </cell>
          <cell r="E378">
            <v>0.18999999761581421</v>
          </cell>
          <cell r="F378">
            <v>1835</v>
          </cell>
          <cell r="H378">
            <v>0.05</v>
          </cell>
          <cell r="I378" t="str">
            <v>Yes</v>
          </cell>
          <cell r="L378">
            <v>7</v>
          </cell>
        </row>
        <row r="379">
          <cell r="B379" t="str">
            <v>VTY</v>
          </cell>
          <cell r="C379" t="str">
            <v>Everitt</v>
          </cell>
          <cell r="D379" t="str">
            <v>Julie</v>
          </cell>
          <cell r="E379">
            <v>1</v>
          </cell>
          <cell r="F379">
            <v>10797</v>
          </cell>
          <cell r="H379">
            <v>0.05</v>
          </cell>
          <cell r="I379" t="str">
            <v>Yes</v>
          </cell>
          <cell r="L379">
            <v>36.25</v>
          </cell>
        </row>
        <row r="380">
          <cell r="B380" t="str">
            <v>VTY</v>
          </cell>
          <cell r="C380" t="str">
            <v>Fisher</v>
          </cell>
          <cell r="D380" t="str">
            <v>Diane</v>
          </cell>
          <cell r="E380">
            <v>1</v>
          </cell>
          <cell r="F380">
            <v>11500</v>
          </cell>
          <cell r="L380">
            <v>36.25</v>
          </cell>
        </row>
        <row r="381">
          <cell r="B381" t="str">
            <v>VTY</v>
          </cell>
          <cell r="C381" t="str">
            <v>Fletcher</v>
          </cell>
          <cell r="D381" t="str">
            <v>Clare</v>
          </cell>
          <cell r="E381">
            <v>1</v>
          </cell>
          <cell r="F381">
            <v>10873</v>
          </cell>
          <cell r="L381">
            <v>36.25</v>
          </cell>
        </row>
        <row r="382">
          <cell r="B382" t="str">
            <v>VTY</v>
          </cell>
          <cell r="C382" t="str">
            <v>Garland</v>
          </cell>
          <cell r="D382" t="str">
            <v>Elizabeth</v>
          </cell>
          <cell r="E382">
            <v>0.68999999761581421</v>
          </cell>
          <cell r="F382">
            <v>7750</v>
          </cell>
          <cell r="I382" t="str">
            <v>Ex-CAG</v>
          </cell>
          <cell r="L382">
            <v>25</v>
          </cell>
        </row>
        <row r="383">
          <cell r="B383" t="str">
            <v>VTY</v>
          </cell>
          <cell r="C383" t="str">
            <v>Hewitt</v>
          </cell>
          <cell r="D383" t="str">
            <v>Chris</v>
          </cell>
          <cell r="E383">
            <v>1</v>
          </cell>
          <cell r="F383">
            <v>10000</v>
          </cell>
          <cell r="L383">
            <v>36.25</v>
          </cell>
        </row>
        <row r="384">
          <cell r="B384" t="str">
            <v>VTY</v>
          </cell>
          <cell r="C384" t="str">
            <v>Holyland</v>
          </cell>
          <cell r="D384" t="str">
            <v>Donna</v>
          </cell>
          <cell r="E384">
            <v>1</v>
          </cell>
          <cell r="F384">
            <v>9500</v>
          </cell>
          <cell r="L384">
            <v>36.25</v>
          </cell>
        </row>
        <row r="385">
          <cell r="B385" t="str">
            <v>VTY</v>
          </cell>
          <cell r="C385" t="str">
            <v>Isaac</v>
          </cell>
          <cell r="D385" t="str">
            <v>Barbara</v>
          </cell>
          <cell r="E385">
            <v>1</v>
          </cell>
          <cell r="F385">
            <v>10873</v>
          </cell>
          <cell r="H385">
            <v>0.05</v>
          </cell>
          <cell r="I385" t="str">
            <v>Yes</v>
          </cell>
          <cell r="L385">
            <v>36.25</v>
          </cell>
        </row>
        <row r="386">
          <cell r="B386" t="str">
            <v>VTY</v>
          </cell>
          <cell r="C386" t="str">
            <v>James</v>
          </cell>
          <cell r="D386" t="str">
            <v>Ellen</v>
          </cell>
          <cell r="E386">
            <v>1</v>
          </cell>
          <cell r="F386">
            <v>10835</v>
          </cell>
          <cell r="H386">
            <v>0.05</v>
          </cell>
          <cell r="I386" t="str">
            <v>Yes</v>
          </cell>
          <cell r="L386">
            <v>36.25</v>
          </cell>
        </row>
        <row r="387">
          <cell r="B387" t="str">
            <v>VTY</v>
          </cell>
          <cell r="C387" t="str">
            <v>Lindsay</v>
          </cell>
          <cell r="D387" t="str">
            <v>Claire</v>
          </cell>
          <cell r="E387">
            <v>0.55000001192092896</v>
          </cell>
          <cell r="F387">
            <v>5459</v>
          </cell>
          <cell r="H387">
            <v>0.05</v>
          </cell>
          <cell r="I387" t="str">
            <v>Yes</v>
          </cell>
          <cell r="L387">
            <v>20</v>
          </cell>
        </row>
        <row r="388">
          <cell r="B388" t="str">
            <v>VTY</v>
          </cell>
          <cell r="C388" t="str">
            <v>Lusty</v>
          </cell>
          <cell r="D388" t="str">
            <v>Kellie</v>
          </cell>
          <cell r="E388">
            <v>1</v>
          </cell>
          <cell r="F388">
            <v>10797</v>
          </cell>
          <cell r="L388">
            <v>36.25</v>
          </cell>
        </row>
        <row r="389">
          <cell r="B389" t="str">
            <v>VTY</v>
          </cell>
          <cell r="C389" t="str">
            <v>Maycock</v>
          </cell>
          <cell r="D389" t="str">
            <v>Ann</v>
          </cell>
          <cell r="E389">
            <v>1</v>
          </cell>
          <cell r="F389">
            <v>11500</v>
          </cell>
          <cell r="L389">
            <v>36.25</v>
          </cell>
        </row>
        <row r="390">
          <cell r="B390" t="str">
            <v>VTY</v>
          </cell>
          <cell r="C390" t="str">
            <v>McNaught</v>
          </cell>
          <cell r="D390" t="str">
            <v>Melanie</v>
          </cell>
          <cell r="E390">
            <v>0.62000000476837158</v>
          </cell>
          <cell r="F390">
            <v>5897</v>
          </cell>
          <cell r="H390">
            <v>0.05</v>
          </cell>
          <cell r="I390" t="str">
            <v>Yes</v>
          </cell>
          <cell r="L390">
            <v>22.5</v>
          </cell>
        </row>
        <row r="391">
          <cell r="B391" t="str">
            <v>VTY</v>
          </cell>
          <cell r="C391" t="str">
            <v>Osborne</v>
          </cell>
          <cell r="D391" t="str">
            <v>Tammi</v>
          </cell>
          <cell r="E391">
            <v>1</v>
          </cell>
          <cell r="F391">
            <v>9500</v>
          </cell>
          <cell r="L391">
            <v>36.25</v>
          </cell>
        </row>
        <row r="392">
          <cell r="B392" t="str">
            <v>VTY</v>
          </cell>
          <cell r="C392" t="str">
            <v>Owens</v>
          </cell>
          <cell r="D392" t="str">
            <v>Cathy</v>
          </cell>
          <cell r="E392">
            <v>1</v>
          </cell>
          <cell r="F392">
            <v>9500</v>
          </cell>
          <cell r="L392">
            <v>36.25</v>
          </cell>
        </row>
        <row r="393">
          <cell r="B393" t="str">
            <v>VTY</v>
          </cell>
          <cell r="C393" t="str">
            <v>Parkinson</v>
          </cell>
          <cell r="D393" t="str">
            <v>Janet</v>
          </cell>
          <cell r="E393">
            <v>1</v>
          </cell>
          <cell r="F393">
            <v>11175</v>
          </cell>
          <cell r="I393" t="str">
            <v>Ex-CAG</v>
          </cell>
          <cell r="L393">
            <v>36.25</v>
          </cell>
        </row>
        <row r="394">
          <cell r="B394" t="str">
            <v>VTY</v>
          </cell>
          <cell r="C394" t="str">
            <v>Pratt</v>
          </cell>
          <cell r="D394" t="str">
            <v>Suzanne</v>
          </cell>
          <cell r="E394">
            <v>1</v>
          </cell>
          <cell r="F394">
            <v>11177</v>
          </cell>
          <cell r="I394" t="str">
            <v>Ex-CAG</v>
          </cell>
          <cell r="L394">
            <v>36.25</v>
          </cell>
        </row>
        <row r="395">
          <cell r="B395" t="str">
            <v>VTY</v>
          </cell>
          <cell r="C395" t="str">
            <v>Sheikh</v>
          </cell>
          <cell r="D395" t="str">
            <v>Shenaz</v>
          </cell>
          <cell r="E395">
            <v>0.55000001192092896</v>
          </cell>
          <cell r="F395">
            <v>5523</v>
          </cell>
          <cell r="H395">
            <v>0.05</v>
          </cell>
          <cell r="I395" t="str">
            <v>Yes</v>
          </cell>
          <cell r="L395">
            <v>20</v>
          </cell>
        </row>
        <row r="396">
          <cell r="B396" t="str">
            <v>VTY</v>
          </cell>
          <cell r="C396" t="str">
            <v>Swaby</v>
          </cell>
          <cell r="D396" t="str">
            <v>Angela</v>
          </cell>
          <cell r="E396">
            <v>1</v>
          </cell>
          <cell r="F396">
            <v>12269</v>
          </cell>
          <cell r="I396" t="str">
            <v>Ex-CAG</v>
          </cell>
          <cell r="L396">
            <v>36.25</v>
          </cell>
        </row>
        <row r="397">
          <cell r="B397" t="str">
            <v>VTY</v>
          </cell>
          <cell r="C397" t="str">
            <v>Tranter</v>
          </cell>
          <cell r="D397" t="str">
            <v>Yvonne</v>
          </cell>
          <cell r="E397">
            <v>1</v>
          </cell>
          <cell r="F397">
            <v>9500</v>
          </cell>
          <cell r="H397">
            <v>0.05</v>
          </cell>
          <cell r="I397" t="str">
            <v>Yes</v>
          </cell>
          <cell r="L397">
            <v>36.25</v>
          </cell>
        </row>
        <row r="398">
          <cell r="B398" t="str">
            <v>VTY</v>
          </cell>
          <cell r="C398" t="str">
            <v>Wood</v>
          </cell>
          <cell r="D398" t="str">
            <v>Teresa</v>
          </cell>
          <cell r="E398">
            <v>1</v>
          </cell>
          <cell r="F398">
            <v>14834</v>
          </cell>
          <cell r="I398" t="str">
            <v>Ex-CAG</v>
          </cell>
          <cell r="L398">
            <v>36.25</v>
          </cell>
        </row>
        <row r="399">
          <cell r="B399" t="str">
            <v>VVY</v>
          </cell>
          <cell r="C399" t="str">
            <v>Armson</v>
          </cell>
          <cell r="D399" t="str">
            <v>Susan</v>
          </cell>
          <cell r="E399">
            <v>1</v>
          </cell>
          <cell r="F399">
            <v>12000</v>
          </cell>
          <cell r="I399" t="str">
            <v>Ex-CAG</v>
          </cell>
          <cell r="L399">
            <v>36.25</v>
          </cell>
        </row>
        <row r="400">
          <cell r="B400" t="str">
            <v>VVY</v>
          </cell>
          <cell r="C400" t="str">
            <v>Bali</v>
          </cell>
          <cell r="D400" t="str">
            <v>Rekha</v>
          </cell>
          <cell r="E400">
            <v>1</v>
          </cell>
          <cell r="F400">
            <v>17000</v>
          </cell>
          <cell r="L400">
            <v>36.25</v>
          </cell>
        </row>
        <row r="401">
          <cell r="B401" t="str">
            <v>VVY</v>
          </cell>
          <cell r="C401" t="str">
            <v>Barnes</v>
          </cell>
          <cell r="D401" t="str">
            <v>Michael</v>
          </cell>
          <cell r="E401">
            <v>1</v>
          </cell>
          <cell r="F401">
            <v>17000</v>
          </cell>
          <cell r="L401">
            <v>36.25</v>
          </cell>
        </row>
        <row r="402">
          <cell r="B402" t="str">
            <v>VVY</v>
          </cell>
          <cell r="C402" t="str">
            <v>Beech</v>
          </cell>
          <cell r="D402" t="str">
            <v>Lara</v>
          </cell>
          <cell r="E402">
            <v>1</v>
          </cell>
          <cell r="F402">
            <v>19400</v>
          </cell>
          <cell r="I402" t="str">
            <v>Ex-CAG</v>
          </cell>
          <cell r="L402">
            <v>36.25</v>
          </cell>
        </row>
        <row r="403">
          <cell r="B403" t="str">
            <v>VVY</v>
          </cell>
          <cell r="C403" t="str">
            <v>Booth</v>
          </cell>
          <cell r="D403" t="str">
            <v>Rebecca</v>
          </cell>
          <cell r="E403">
            <v>1</v>
          </cell>
          <cell r="F403">
            <v>19400</v>
          </cell>
          <cell r="I403" t="str">
            <v>Ex-CAG</v>
          </cell>
          <cell r="L403">
            <v>36.25</v>
          </cell>
        </row>
        <row r="404">
          <cell r="B404" t="str">
            <v>VVY</v>
          </cell>
          <cell r="C404" t="str">
            <v>Bradshaw</v>
          </cell>
          <cell r="D404" t="str">
            <v>Jeffrey</v>
          </cell>
          <cell r="E404">
            <v>1</v>
          </cell>
          <cell r="F404">
            <v>26755</v>
          </cell>
          <cell r="I404" t="str">
            <v>Ex-CAG</v>
          </cell>
          <cell r="L404">
            <v>36.25</v>
          </cell>
        </row>
        <row r="405">
          <cell r="B405" t="str">
            <v>VVY</v>
          </cell>
          <cell r="C405" t="str">
            <v>Bramwell</v>
          </cell>
          <cell r="D405" t="str">
            <v>Mark</v>
          </cell>
          <cell r="E405">
            <v>1</v>
          </cell>
          <cell r="F405">
            <v>28704</v>
          </cell>
          <cell r="I405" t="str">
            <v>Ex-CAG</v>
          </cell>
          <cell r="L405">
            <v>36.25</v>
          </cell>
        </row>
        <row r="406">
          <cell r="B406" t="str">
            <v>VVY</v>
          </cell>
          <cell r="C406" t="str">
            <v>Duffy</v>
          </cell>
          <cell r="D406" t="str">
            <v>Barry</v>
          </cell>
          <cell r="E406">
            <v>1</v>
          </cell>
          <cell r="F406">
            <v>25353</v>
          </cell>
          <cell r="I406" t="str">
            <v>Ex-CAG</v>
          </cell>
          <cell r="J406" t="str">
            <v>Yes</v>
          </cell>
          <cell r="L406">
            <v>36.25</v>
          </cell>
        </row>
        <row r="407">
          <cell r="B407" t="str">
            <v>VVY</v>
          </cell>
          <cell r="C407" t="str">
            <v>Ellway</v>
          </cell>
          <cell r="D407" t="str">
            <v>Ruth</v>
          </cell>
          <cell r="E407">
            <v>1</v>
          </cell>
          <cell r="F407">
            <v>18000</v>
          </cell>
          <cell r="L407">
            <v>36.25</v>
          </cell>
        </row>
        <row r="408">
          <cell r="B408" t="str">
            <v>VVY</v>
          </cell>
          <cell r="C408" t="str">
            <v>Fawcett</v>
          </cell>
          <cell r="D408" t="str">
            <v>Geoffrey</v>
          </cell>
          <cell r="E408">
            <v>1</v>
          </cell>
          <cell r="F408">
            <v>18000</v>
          </cell>
          <cell r="L408">
            <v>36.25</v>
          </cell>
        </row>
        <row r="409">
          <cell r="B409" t="str">
            <v>VVY</v>
          </cell>
          <cell r="C409" t="str">
            <v>Ferguson</v>
          </cell>
          <cell r="D409" t="str">
            <v>Sarah</v>
          </cell>
          <cell r="E409">
            <v>0.75</v>
          </cell>
          <cell r="F409">
            <v>16359</v>
          </cell>
          <cell r="I409" t="str">
            <v>Ex-CAG</v>
          </cell>
          <cell r="L409">
            <v>27.190000534057617</v>
          </cell>
        </row>
        <row r="410">
          <cell r="B410" t="str">
            <v>VVY</v>
          </cell>
          <cell r="C410" t="str">
            <v>French</v>
          </cell>
          <cell r="D410" t="str">
            <v>John</v>
          </cell>
          <cell r="E410">
            <v>1</v>
          </cell>
          <cell r="F410">
            <v>18000</v>
          </cell>
          <cell r="I410" t="str">
            <v>Ex-CAG</v>
          </cell>
          <cell r="L410">
            <v>36.25</v>
          </cell>
        </row>
        <row r="411">
          <cell r="B411" t="str">
            <v>VVY</v>
          </cell>
          <cell r="C411" t="str">
            <v>Haskell</v>
          </cell>
          <cell r="D411" t="str">
            <v>Deborah</v>
          </cell>
          <cell r="E411">
            <v>1</v>
          </cell>
          <cell r="F411">
            <v>18000</v>
          </cell>
          <cell r="I411" t="str">
            <v>Ex-CAG</v>
          </cell>
          <cell r="L411">
            <v>36.25</v>
          </cell>
        </row>
        <row r="412">
          <cell r="B412" t="str">
            <v>VVY</v>
          </cell>
          <cell r="C412" t="str">
            <v>Hussain</v>
          </cell>
          <cell r="D412" t="str">
            <v>Abbas</v>
          </cell>
          <cell r="E412">
            <v>1</v>
          </cell>
          <cell r="F412">
            <v>24695</v>
          </cell>
          <cell r="I412" t="str">
            <v>Ex-CAG</v>
          </cell>
          <cell r="L412">
            <v>36.25</v>
          </cell>
        </row>
        <row r="413">
          <cell r="B413" t="str">
            <v>VVY</v>
          </cell>
          <cell r="C413" t="str">
            <v>Johal</v>
          </cell>
          <cell r="D413" t="str">
            <v>Rajinder</v>
          </cell>
          <cell r="E413">
            <v>1</v>
          </cell>
          <cell r="F413">
            <v>17000</v>
          </cell>
          <cell r="L413">
            <v>36.25</v>
          </cell>
        </row>
        <row r="414">
          <cell r="B414" t="str">
            <v>VVY</v>
          </cell>
          <cell r="C414" t="str">
            <v>Karatella</v>
          </cell>
          <cell r="D414" t="str">
            <v>Shabir</v>
          </cell>
          <cell r="E414">
            <v>1</v>
          </cell>
          <cell r="F414">
            <v>21896</v>
          </cell>
          <cell r="I414" t="str">
            <v>Ex-CAG</v>
          </cell>
          <cell r="L414">
            <v>36.25</v>
          </cell>
        </row>
        <row r="415">
          <cell r="B415" t="str">
            <v>VVY</v>
          </cell>
          <cell r="C415" t="str">
            <v>Kenny</v>
          </cell>
          <cell r="D415" t="str">
            <v>Owen</v>
          </cell>
          <cell r="E415">
            <v>1</v>
          </cell>
          <cell r="F415">
            <v>20111</v>
          </cell>
          <cell r="H415">
            <v>0.05</v>
          </cell>
          <cell r="I415" t="str">
            <v>Yes</v>
          </cell>
          <cell r="L415">
            <v>36.25</v>
          </cell>
        </row>
        <row r="416">
          <cell r="B416" t="str">
            <v>VVY</v>
          </cell>
          <cell r="C416" t="str">
            <v>Laxman</v>
          </cell>
          <cell r="D416" t="str">
            <v>Rajesh</v>
          </cell>
          <cell r="E416">
            <v>1</v>
          </cell>
          <cell r="F416">
            <v>18000</v>
          </cell>
          <cell r="L416">
            <v>36.25</v>
          </cell>
        </row>
        <row r="417">
          <cell r="B417" t="str">
            <v>VVY</v>
          </cell>
          <cell r="C417" t="str">
            <v>Lee</v>
          </cell>
          <cell r="D417" t="str">
            <v>John</v>
          </cell>
          <cell r="E417">
            <v>1</v>
          </cell>
          <cell r="F417">
            <v>38000</v>
          </cell>
          <cell r="I417" t="str">
            <v>Ex-CAG</v>
          </cell>
          <cell r="J417" t="str">
            <v>Yes</v>
          </cell>
          <cell r="K417" t="str">
            <v>Yes</v>
          </cell>
          <cell r="L417">
            <v>36.25</v>
          </cell>
        </row>
        <row r="418">
          <cell r="B418" t="str">
            <v>VVY</v>
          </cell>
          <cell r="C418" t="str">
            <v>Maitland</v>
          </cell>
          <cell r="D418" t="str">
            <v>Richard</v>
          </cell>
          <cell r="E418">
            <v>1</v>
          </cell>
          <cell r="F418">
            <v>21000</v>
          </cell>
          <cell r="H418">
            <v>0.05</v>
          </cell>
          <cell r="I418" t="str">
            <v>Yes</v>
          </cell>
          <cell r="L418">
            <v>36.25</v>
          </cell>
        </row>
        <row r="419">
          <cell r="B419" t="str">
            <v>VVY</v>
          </cell>
          <cell r="C419" t="str">
            <v>Mann</v>
          </cell>
          <cell r="D419" t="str">
            <v>Bhaljinder</v>
          </cell>
          <cell r="E419">
            <v>1</v>
          </cell>
          <cell r="F419">
            <v>17000</v>
          </cell>
          <cell r="L419">
            <v>36.25</v>
          </cell>
        </row>
        <row r="420">
          <cell r="B420" t="str">
            <v>VVY</v>
          </cell>
          <cell r="C420" t="str">
            <v>Mardle</v>
          </cell>
          <cell r="D420" t="str">
            <v>Kevin</v>
          </cell>
          <cell r="E420">
            <v>1</v>
          </cell>
          <cell r="F420">
            <v>20075</v>
          </cell>
          <cell r="H420">
            <v>0.05</v>
          </cell>
          <cell r="I420" t="str">
            <v>Yes</v>
          </cell>
          <cell r="L420">
            <v>36.25</v>
          </cell>
        </row>
        <row r="421">
          <cell r="B421" t="str">
            <v>VVY</v>
          </cell>
          <cell r="C421" t="str">
            <v>Marr</v>
          </cell>
          <cell r="D421" t="str">
            <v>Vickie</v>
          </cell>
          <cell r="E421">
            <v>1</v>
          </cell>
          <cell r="F421">
            <v>17000</v>
          </cell>
          <cell r="L421">
            <v>36.25</v>
          </cell>
        </row>
        <row r="422">
          <cell r="B422" t="str">
            <v>VVY</v>
          </cell>
          <cell r="C422" t="str">
            <v>Mason</v>
          </cell>
          <cell r="D422" t="str">
            <v>Rosemary</v>
          </cell>
          <cell r="E422">
            <v>1</v>
          </cell>
          <cell r="F422">
            <v>11000</v>
          </cell>
          <cell r="H422">
            <v>0.05</v>
          </cell>
          <cell r="I422" t="str">
            <v>Yes</v>
          </cell>
          <cell r="L422">
            <v>36.25</v>
          </cell>
        </row>
        <row r="423">
          <cell r="B423" t="str">
            <v>VVY</v>
          </cell>
          <cell r="C423" t="str">
            <v>McCormack</v>
          </cell>
          <cell r="D423" t="str">
            <v>Francis</v>
          </cell>
          <cell r="E423">
            <v>1</v>
          </cell>
          <cell r="F423">
            <v>21896</v>
          </cell>
          <cell r="I423" t="str">
            <v>Ex-CAG</v>
          </cell>
          <cell r="L423">
            <v>36.25</v>
          </cell>
        </row>
        <row r="424">
          <cell r="B424" t="str">
            <v>VVY</v>
          </cell>
          <cell r="C424" t="str">
            <v>Ramji</v>
          </cell>
          <cell r="D424" t="str">
            <v>Naushad</v>
          </cell>
          <cell r="E424">
            <v>1</v>
          </cell>
          <cell r="F424">
            <v>20194</v>
          </cell>
          <cell r="I424" t="str">
            <v>Ex-CAG</v>
          </cell>
          <cell r="L424">
            <v>36.25</v>
          </cell>
        </row>
        <row r="425">
          <cell r="B425" t="str">
            <v>VVY</v>
          </cell>
          <cell r="C425" t="str">
            <v>Rhodes</v>
          </cell>
          <cell r="D425" t="str">
            <v>David</v>
          </cell>
          <cell r="E425">
            <v>1</v>
          </cell>
          <cell r="F425">
            <v>24684</v>
          </cell>
          <cell r="I425" t="str">
            <v>Ex-CAG</v>
          </cell>
          <cell r="L425">
            <v>36.25</v>
          </cell>
        </row>
        <row r="426">
          <cell r="B426" t="str">
            <v>VVY</v>
          </cell>
          <cell r="C426" t="str">
            <v>Sanghera</v>
          </cell>
          <cell r="D426" t="str">
            <v>Mandip</v>
          </cell>
          <cell r="E426">
            <v>1</v>
          </cell>
          <cell r="F426">
            <v>20379</v>
          </cell>
          <cell r="I426" t="str">
            <v>Ex-CAG</v>
          </cell>
          <cell r="L426">
            <v>36.25</v>
          </cell>
        </row>
        <row r="427">
          <cell r="B427" t="str">
            <v>VVY</v>
          </cell>
          <cell r="C427" t="str">
            <v>Shah</v>
          </cell>
          <cell r="D427" t="str">
            <v>Miriam</v>
          </cell>
          <cell r="E427">
            <v>1</v>
          </cell>
          <cell r="F427">
            <v>17000</v>
          </cell>
          <cell r="L427">
            <v>36.25</v>
          </cell>
        </row>
        <row r="428">
          <cell r="B428" t="str">
            <v>VVY</v>
          </cell>
          <cell r="C428" t="str">
            <v>Shinh</v>
          </cell>
          <cell r="D428" t="str">
            <v>Kiran</v>
          </cell>
          <cell r="E428">
            <v>1</v>
          </cell>
          <cell r="F428">
            <v>32199</v>
          </cell>
          <cell r="I428" t="str">
            <v>Ex-CAG</v>
          </cell>
          <cell r="J428" t="str">
            <v>Yes</v>
          </cell>
          <cell r="L428">
            <v>36.25</v>
          </cell>
        </row>
        <row r="429">
          <cell r="B429" t="str">
            <v>VVY</v>
          </cell>
          <cell r="C429" t="str">
            <v>Simpson</v>
          </cell>
          <cell r="D429" t="str">
            <v>Norman</v>
          </cell>
          <cell r="E429">
            <v>1</v>
          </cell>
          <cell r="F429">
            <v>22340</v>
          </cell>
          <cell r="I429" t="str">
            <v>Ex-CAG</v>
          </cell>
          <cell r="L429">
            <v>36.25</v>
          </cell>
        </row>
        <row r="430">
          <cell r="B430" t="str">
            <v>VVY</v>
          </cell>
          <cell r="C430" t="str">
            <v>Smith</v>
          </cell>
          <cell r="D430" t="str">
            <v>Peter</v>
          </cell>
          <cell r="E430">
            <v>1</v>
          </cell>
          <cell r="F430">
            <v>24880</v>
          </cell>
          <cell r="I430" t="str">
            <v>Ex-CAG</v>
          </cell>
          <cell r="L430">
            <v>36.25</v>
          </cell>
        </row>
        <row r="431">
          <cell r="B431" t="str">
            <v>VVY</v>
          </cell>
          <cell r="C431" t="str">
            <v>Smith</v>
          </cell>
          <cell r="D431" t="str">
            <v>Dorothy</v>
          </cell>
          <cell r="E431">
            <v>1</v>
          </cell>
          <cell r="F431">
            <v>11000</v>
          </cell>
          <cell r="I431" t="str">
            <v>Ex-CAG</v>
          </cell>
          <cell r="L431">
            <v>36.25</v>
          </cell>
        </row>
        <row r="432">
          <cell r="B432" t="str">
            <v>VVY</v>
          </cell>
          <cell r="C432" t="str">
            <v>Smyth</v>
          </cell>
          <cell r="D432" t="str">
            <v>Deirdre</v>
          </cell>
          <cell r="E432">
            <v>1</v>
          </cell>
          <cell r="F432">
            <v>15282</v>
          </cell>
          <cell r="H432">
            <v>0.05</v>
          </cell>
          <cell r="I432" t="str">
            <v>Yes</v>
          </cell>
          <cell r="L432">
            <v>36.25</v>
          </cell>
        </row>
        <row r="433">
          <cell r="B433" t="str">
            <v>VVY</v>
          </cell>
          <cell r="C433" t="str">
            <v>Tampion</v>
          </cell>
          <cell r="D433" t="str">
            <v>Andrew</v>
          </cell>
          <cell r="E433">
            <v>1</v>
          </cell>
          <cell r="F433">
            <v>22588</v>
          </cell>
          <cell r="I433" t="str">
            <v>Ex-CAG</v>
          </cell>
          <cell r="L433">
            <v>36.25</v>
          </cell>
        </row>
        <row r="434">
          <cell r="B434" t="str">
            <v>VVY</v>
          </cell>
          <cell r="C434" t="str">
            <v>Tanna</v>
          </cell>
          <cell r="D434" t="str">
            <v>Nilesh</v>
          </cell>
          <cell r="E434">
            <v>1</v>
          </cell>
          <cell r="F434">
            <v>18000</v>
          </cell>
          <cell r="I434" t="str">
            <v>Ex-CAG</v>
          </cell>
          <cell r="L434">
            <v>36.25</v>
          </cell>
        </row>
        <row r="435">
          <cell r="B435" t="str">
            <v>VVY</v>
          </cell>
          <cell r="C435" t="str">
            <v>Tara</v>
          </cell>
          <cell r="D435" t="str">
            <v>Jatinder</v>
          </cell>
          <cell r="E435">
            <v>1</v>
          </cell>
          <cell r="F435">
            <v>23500</v>
          </cell>
          <cell r="I435" t="str">
            <v>Ex-CAG</v>
          </cell>
          <cell r="L435">
            <v>36.25</v>
          </cell>
        </row>
        <row r="436">
          <cell r="B436" t="str">
            <v>VVY</v>
          </cell>
          <cell r="C436" t="str">
            <v>Tebbett</v>
          </cell>
          <cell r="D436" t="str">
            <v>Simon</v>
          </cell>
          <cell r="E436">
            <v>1</v>
          </cell>
          <cell r="F436">
            <v>18000</v>
          </cell>
          <cell r="H436">
            <v>0.05</v>
          </cell>
          <cell r="I436" t="str">
            <v>Yes</v>
          </cell>
          <cell r="L436">
            <v>36.25</v>
          </cell>
        </row>
        <row r="437">
          <cell r="B437" t="str">
            <v>VVY</v>
          </cell>
          <cell r="C437" t="str">
            <v>Trafford</v>
          </cell>
          <cell r="D437" t="str">
            <v>William</v>
          </cell>
          <cell r="E437">
            <v>1</v>
          </cell>
          <cell r="F437">
            <v>24710</v>
          </cell>
          <cell r="I437" t="str">
            <v>Ex-CAG</v>
          </cell>
          <cell r="L437">
            <v>36.25</v>
          </cell>
        </row>
        <row r="438">
          <cell r="B438" t="str">
            <v>VVY</v>
          </cell>
          <cell r="C438" t="str">
            <v>Verma</v>
          </cell>
          <cell r="D438" t="str">
            <v>Bimla</v>
          </cell>
          <cell r="E438">
            <v>1</v>
          </cell>
          <cell r="F438">
            <v>18000</v>
          </cell>
          <cell r="H438">
            <v>0.05</v>
          </cell>
          <cell r="I438" t="str">
            <v>Yes</v>
          </cell>
          <cell r="L438">
            <v>36.25</v>
          </cell>
        </row>
        <row r="439">
          <cell r="B439" t="str">
            <v>VVY</v>
          </cell>
          <cell r="C439" t="str">
            <v>Verrecchia</v>
          </cell>
          <cell r="D439" t="str">
            <v>Ronald</v>
          </cell>
          <cell r="E439">
            <v>1</v>
          </cell>
          <cell r="F439">
            <v>29807</v>
          </cell>
          <cell r="I439" t="str">
            <v>Ex-CAG</v>
          </cell>
          <cell r="L439">
            <v>36.25</v>
          </cell>
        </row>
        <row r="440">
          <cell r="B440" t="str">
            <v>VVY</v>
          </cell>
          <cell r="C440" t="str">
            <v>Zielinski</v>
          </cell>
          <cell r="D440" t="str">
            <v>Richard</v>
          </cell>
          <cell r="E440">
            <v>1</v>
          </cell>
          <cell r="F440">
            <v>25706</v>
          </cell>
          <cell r="I440" t="str">
            <v>Ex-CAG</v>
          </cell>
          <cell r="L440">
            <v>36.25</v>
          </cell>
        </row>
        <row r="441">
          <cell r="B441" t="str">
            <v>VZY</v>
          </cell>
          <cell r="C441" t="str">
            <v>Measures</v>
          </cell>
          <cell r="D441" t="str">
            <v>Melvyn</v>
          </cell>
          <cell r="E441">
            <v>1</v>
          </cell>
          <cell r="F441">
            <v>55107</v>
          </cell>
          <cell r="I441" t="str">
            <v>Ex-CAG</v>
          </cell>
          <cell r="J441" t="str">
            <v>Yes</v>
          </cell>
          <cell r="K441" t="str">
            <v>Yes</v>
          </cell>
          <cell r="L441">
            <v>36.25</v>
          </cell>
        </row>
        <row r="442">
          <cell r="B442" t="str">
            <v>VZY</v>
          </cell>
          <cell r="C442" t="str">
            <v>Roberts</v>
          </cell>
          <cell r="D442" t="str">
            <v>Hannah</v>
          </cell>
          <cell r="E442">
            <v>1</v>
          </cell>
          <cell r="F442">
            <v>16000</v>
          </cell>
          <cell r="I442" t="str">
            <v>Ex-CAG</v>
          </cell>
          <cell r="L442">
            <v>36.25</v>
          </cell>
        </row>
        <row r="443">
          <cell r="B443" t="str">
            <v>WDM</v>
          </cell>
          <cell r="C443" t="str">
            <v>Bateman</v>
          </cell>
          <cell r="D443" t="str">
            <v>Paul</v>
          </cell>
          <cell r="E443">
            <v>1</v>
          </cell>
          <cell r="F443">
            <v>26829</v>
          </cell>
          <cell r="I443" t="str">
            <v>Ex-RSA</v>
          </cell>
          <cell r="L443">
            <v>36.25</v>
          </cell>
        </row>
        <row r="444">
          <cell r="B444" t="str">
            <v>WDM</v>
          </cell>
          <cell r="C444" t="str">
            <v>Fayle</v>
          </cell>
          <cell r="D444" t="str">
            <v>Sean</v>
          </cell>
          <cell r="E444">
            <v>1</v>
          </cell>
          <cell r="F444">
            <v>18000</v>
          </cell>
          <cell r="L444">
            <v>36.25</v>
          </cell>
        </row>
        <row r="445">
          <cell r="B445" t="str">
            <v>WDM</v>
          </cell>
          <cell r="C445" t="str">
            <v>Fromant</v>
          </cell>
          <cell r="D445" t="str">
            <v>Evelyn</v>
          </cell>
          <cell r="E445">
            <v>1</v>
          </cell>
          <cell r="F445">
            <v>15994</v>
          </cell>
          <cell r="H445">
            <v>0.05</v>
          </cell>
          <cell r="I445" t="str">
            <v>Yes</v>
          </cell>
          <cell r="L445">
            <v>36.25</v>
          </cell>
        </row>
        <row r="446">
          <cell r="B446" t="str">
            <v>WDM</v>
          </cell>
          <cell r="C446" t="str">
            <v>Glynne</v>
          </cell>
          <cell r="D446" t="str">
            <v>Andrew</v>
          </cell>
          <cell r="E446">
            <v>1</v>
          </cell>
          <cell r="F446">
            <v>35177</v>
          </cell>
          <cell r="H446">
            <v>0.05</v>
          </cell>
          <cell r="I446" t="str">
            <v>Yes</v>
          </cell>
          <cell r="J446" t="str">
            <v>Yes</v>
          </cell>
          <cell r="K446" t="str">
            <v>Yes</v>
          </cell>
          <cell r="L446">
            <v>36.25</v>
          </cell>
        </row>
        <row r="447">
          <cell r="B447" t="str">
            <v>WDM</v>
          </cell>
          <cell r="C447" t="str">
            <v>Kealing *</v>
          </cell>
          <cell r="D447" t="str">
            <v>Andrew</v>
          </cell>
          <cell r="E447">
            <v>1</v>
          </cell>
          <cell r="F447">
            <v>18500</v>
          </cell>
          <cell r="I447" t="str">
            <v>Ex-RSA</v>
          </cell>
          <cell r="L447">
            <v>36.25</v>
          </cell>
        </row>
        <row r="448">
          <cell r="B448" t="str">
            <v>WDM</v>
          </cell>
          <cell r="C448" t="str">
            <v>Meredith</v>
          </cell>
          <cell r="D448" t="str">
            <v>Alan</v>
          </cell>
          <cell r="E448">
            <v>1</v>
          </cell>
          <cell r="F448">
            <v>20637</v>
          </cell>
          <cell r="H448">
            <v>0.05</v>
          </cell>
          <cell r="I448" t="str">
            <v>Yes</v>
          </cell>
          <cell r="L448">
            <v>36.25</v>
          </cell>
        </row>
        <row r="449">
          <cell r="B449" t="str">
            <v>WDM</v>
          </cell>
          <cell r="C449" t="str">
            <v>Price</v>
          </cell>
          <cell r="D449" t="str">
            <v>Janice</v>
          </cell>
          <cell r="E449">
            <v>1</v>
          </cell>
          <cell r="F449">
            <v>15169</v>
          </cell>
          <cell r="L449">
            <v>36.25</v>
          </cell>
        </row>
        <row r="450">
          <cell r="B450" t="str">
            <v>WDM</v>
          </cell>
          <cell r="C450" t="str">
            <v>Tutt</v>
          </cell>
          <cell r="D450" t="str">
            <v>Nicola</v>
          </cell>
          <cell r="E450">
            <v>1</v>
          </cell>
          <cell r="F450">
            <v>15416</v>
          </cell>
          <cell r="H450">
            <v>0.05</v>
          </cell>
          <cell r="I450" t="str">
            <v>Yes</v>
          </cell>
          <cell r="L450">
            <v>36.25</v>
          </cell>
        </row>
        <row r="451">
          <cell r="B451" t="str">
            <v>WDM</v>
          </cell>
          <cell r="C451" t="str">
            <v>Walsh</v>
          </cell>
          <cell r="D451" t="str">
            <v>Jim</v>
          </cell>
          <cell r="E451">
            <v>1</v>
          </cell>
          <cell r="F451">
            <v>19509</v>
          </cell>
          <cell r="I451" t="str">
            <v>Ex-CAG</v>
          </cell>
          <cell r="L451">
            <v>36.25</v>
          </cell>
        </row>
        <row r="452">
          <cell r="B452" t="str">
            <v>WEM</v>
          </cell>
          <cell r="C452" t="str">
            <v>Abercromby</v>
          </cell>
          <cell r="D452" t="str">
            <v>Julia</v>
          </cell>
          <cell r="E452">
            <v>1</v>
          </cell>
          <cell r="F452">
            <v>35651</v>
          </cell>
          <cell r="H452">
            <v>0.05</v>
          </cell>
          <cell r="I452" t="str">
            <v>Yes</v>
          </cell>
          <cell r="J452" t="str">
            <v>Yes</v>
          </cell>
          <cell r="K452" t="str">
            <v>Yes</v>
          </cell>
          <cell r="L452">
            <v>36.25</v>
          </cell>
        </row>
        <row r="453">
          <cell r="B453" t="str">
            <v>WEM</v>
          </cell>
          <cell r="C453" t="str">
            <v>Coleman</v>
          </cell>
          <cell r="D453" t="str">
            <v>Eileen</v>
          </cell>
          <cell r="E453">
            <v>1</v>
          </cell>
          <cell r="F453">
            <v>18120</v>
          </cell>
          <cell r="H453">
            <v>0.05</v>
          </cell>
          <cell r="I453" t="str">
            <v>Yes</v>
          </cell>
          <cell r="L453">
            <v>36.25</v>
          </cell>
        </row>
        <row r="454">
          <cell r="B454" t="str">
            <v>WEM</v>
          </cell>
          <cell r="C454" t="str">
            <v>Lamplugh</v>
          </cell>
          <cell r="D454" t="str">
            <v>Matthew</v>
          </cell>
          <cell r="E454">
            <v>1</v>
          </cell>
          <cell r="F454">
            <v>23500</v>
          </cell>
          <cell r="H454">
            <v>0.05</v>
          </cell>
          <cell r="I454" t="str">
            <v>Yes</v>
          </cell>
          <cell r="L454">
            <v>36.25</v>
          </cell>
        </row>
        <row r="455">
          <cell r="B455" t="str">
            <v>WEM</v>
          </cell>
          <cell r="C455" t="str">
            <v>Lord</v>
          </cell>
          <cell r="D455" t="str">
            <v>Claire</v>
          </cell>
          <cell r="E455">
            <v>1</v>
          </cell>
          <cell r="F455">
            <v>18000</v>
          </cell>
          <cell r="I455" t="str">
            <v>Ex-RSA</v>
          </cell>
          <cell r="L455">
            <v>36.25</v>
          </cell>
        </row>
        <row r="456">
          <cell r="B456" t="str">
            <v>WEM</v>
          </cell>
          <cell r="C456" t="str">
            <v>Martin</v>
          </cell>
          <cell r="D456" t="str">
            <v>Christopher</v>
          </cell>
          <cell r="E456">
            <v>1</v>
          </cell>
          <cell r="F456">
            <v>24500</v>
          </cell>
          <cell r="L456">
            <v>36.25</v>
          </cell>
        </row>
        <row r="457">
          <cell r="B457" t="str">
            <v>WEM</v>
          </cell>
          <cell r="C457" t="str">
            <v>Milne</v>
          </cell>
          <cell r="D457" t="str">
            <v>Alastair</v>
          </cell>
          <cell r="E457">
            <v>1</v>
          </cell>
          <cell r="F457">
            <v>25500</v>
          </cell>
          <cell r="H457">
            <v>0.05</v>
          </cell>
          <cell r="I457" t="str">
            <v>Yes</v>
          </cell>
          <cell r="L457">
            <v>36.25</v>
          </cell>
        </row>
        <row r="458">
          <cell r="B458" t="str">
            <v>WEM</v>
          </cell>
          <cell r="C458" t="str">
            <v>Squires</v>
          </cell>
          <cell r="D458" t="str">
            <v>Ann</v>
          </cell>
          <cell r="E458">
            <v>1</v>
          </cell>
          <cell r="F458">
            <v>16000</v>
          </cell>
          <cell r="L458">
            <v>36.25</v>
          </cell>
        </row>
        <row r="459">
          <cell r="B459" t="str">
            <v>WHM</v>
          </cell>
          <cell r="C459" t="str">
            <v>Adkins</v>
          </cell>
          <cell r="D459" t="str">
            <v>Brenda</v>
          </cell>
          <cell r="E459">
            <v>1</v>
          </cell>
          <cell r="F459">
            <v>14553</v>
          </cell>
          <cell r="H459">
            <v>0.05</v>
          </cell>
          <cell r="I459" t="str">
            <v>Yes</v>
          </cell>
          <cell r="L459">
            <v>36.25</v>
          </cell>
        </row>
        <row r="460">
          <cell r="B460" t="str">
            <v>WHM</v>
          </cell>
          <cell r="C460" t="str">
            <v>Ali</v>
          </cell>
          <cell r="D460" t="str">
            <v>Akmol</v>
          </cell>
          <cell r="E460">
            <v>1</v>
          </cell>
          <cell r="F460">
            <v>18500</v>
          </cell>
          <cell r="H460">
            <v>0.05</v>
          </cell>
          <cell r="I460" t="str">
            <v>Yes</v>
          </cell>
          <cell r="L460">
            <v>36.25</v>
          </cell>
        </row>
        <row r="461">
          <cell r="B461" t="str">
            <v>WHM</v>
          </cell>
          <cell r="C461" t="str">
            <v>Arkell</v>
          </cell>
          <cell r="D461" t="str">
            <v>Richard</v>
          </cell>
          <cell r="E461">
            <v>1</v>
          </cell>
          <cell r="F461">
            <v>31920</v>
          </cell>
          <cell r="H461">
            <v>0.05</v>
          </cell>
          <cell r="I461" t="str">
            <v>Yes</v>
          </cell>
          <cell r="J461" t="str">
            <v>Yes</v>
          </cell>
          <cell r="L461">
            <v>36.25</v>
          </cell>
        </row>
        <row r="462">
          <cell r="B462" t="str">
            <v>WHM</v>
          </cell>
          <cell r="C462" t="str">
            <v>Banner</v>
          </cell>
          <cell r="D462" t="str">
            <v>Colleen</v>
          </cell>
          <cell r="E462">
            <v>1</v>
          </cell>
          <cell r="F462">
            <v>30000</v>
          </cell>
          <cell r="H462">
            <v>0.05</v>
          </cell>
          <cell r="I462" t="str">
            <v>Yes</v>
          </cell>
          <cell r="L462">
            <v>36.25</v>
          </cell>
        </row>
        <row r="463">
          <cell r="B463" t="str">
            <v>WHM</v>
          </cell>
          <cell r="C463" t="str">
            <v>Baradaran-Azimi</v>
          </cell>
          <cell r="D463" t="str">
            <v>Edwina</v>
          </cell>
          <cell r="E463">
            <v>1</v>
          </cell>
          <cell r="F463">
            <v>18500</v>
          </cell>
          <cell r="H463">
            <v>0.05</v>
          </cell>
          <cell r="I463" t="str">
            <v>Yes</v>
          </cell>
          <cell r="L463">
            <v>36.25</v>
          </cell>
        </row>
        <row r="464">
          <cell r="B464" t="str">
            <v>WHM</v>
          </cell>
          <cell r="C464" t="str">
            <v>Blunt</v>
          </cell>
          <cell r="D464" t="str">
            <v>Natalie</v>
          </cell>
          <cell r="E464">
            <v>0.80000001192092896</v>
          </cell>
          <cell r="F464">
            <v>14000</v>
          </cell>
          <cell r="H464">
            <v>0.05</v>
          </cell>
          <cell r="I464" t="str">
            <v>Yes</v>
          </cell>
          <cell r="L464">
            <v>29</v>
          </cell>
        </row>
        <row r="465">
          <cell r="B465" t="str">
            <v>WHM</v>
          </cell>
          <cell r="C465" t="str">
            <v>Butcher</v>
          </cell>
          <cell r="D465" t="str">
            <v>Sarah</v>
          </cell>
          <cell r="E465">
            <v>1</v>
          </cell>
          <cell r="F465">
            <v>19500</v>
          </cell>
          <cell r="H465">
            <v>0.05</v>
          </cell>
          <cell r="I465" t="str">
            <v>Yes</v>
          </cell>
          <cell r="L465">
            <v>36.25</v>
          </cell>
        </row>
        <row r="466">
          <cell r="B466" t="str">
            <v>WHM</v>
          </cell>
          <cell r="C466" t="str">
            <v>Canoville</v>
          </cell>
          <cell r="D466" t="str">
            <v>Brenda</v>
          </cell>
          <cell r="E466">
            <v>1</v>
          </cell>
          <cell r="F466">
            <v>24500</v>
          </cell>
          <cell r="H466">
            <v>0.05</v>
          </cell>
          <cell r="I466" t="str">
            <v>Yes</v>
          </cell>
          <cell r="L466">
            <v>36.25</v>
          </cell>
        </row>
        <row r="467">
          <cell r="B467" t="str">
            <v>WHM</v>
          </cell>
          <cell r="C467" t="str">
            <v>Charity</v>
          </cell>
          <cell r="D467" t="str">
            <v>David</v>
          </cell>
          <cell r="E467">
            <v>1</v>
          </cell>
          <cell r="F467">
            <v>16500</v>
          </cell>
          <cell r="H467">
            <v>0.05</v>
          </cell>
          <cell r="I467" t="str">
            <v>Yes</v>
          </cell>
          <cell r="L467">
            <v>36.25</v>
          </cell>
        </row>
        <row r="468">
          <cell r="B468" t="str">
            <v>WHM</v>
          </cell>
          <cell r="C468" t="str">
            <v>Fraser</v>
          </cell>
          <cell r="D468" t="str">
            <v>Michelle</v>
          </cell>
          <cell r="E468">
            <v>1</v>
          </cell>
          <cell r="F468">
            <v>16000</v>
          </cell>
          <cell r="H468">
            <v>0.05</v>
          </cell>
          <cell r="I468" t="str">
            <v>Yes</v>
          </cell>
          <cell r="L468">
            <v>36.25</v>
          </cell>
        </row>
        <row r="469">
          <cell r="B469" t="str">
            <v>WHM</v>
          </cell>
          <cell r="C469" t="str">
            <v>Hudson</v>
          </cell>
          <cell r="D469" t="str">
            <v>Iain</v>
          </cell>
          <cell r="E469">
            <v>1</v>
          </cell>
          <cell r="F469">
            <v>10000</v>
          </cell>
          <cell r="L469">
            <v>36.25</v>
          </cell>
        </row>
        <row r="470">
          <cell r="B470" t="str">
            <v>WHM</v>
          </cell>
          <cell r="C470" t="str">
            <v>Johnson</v>
          </cell>
          <cell r="D470" t="str">
            <v>Odene</v>
          </cell>
          <cell r="E470">
            <v>1</v>
          </cell>
          <cell r="F470">
            <v>17500</v>
          </cell>
          <cell r="H470">
            <v>0.05</v>
          </cell>
          <cell r="I470" t="str">
            <v>Yes</v>
          </cell>
          <cell r="L470">
            <v>36.25</v>
          </cell>
        </row>
        <row r="471">
          <cell r="B471" t="str">
            <v>WHM</v>
          </cell>
          <cell r="C471" t="str">
            <v>Knights</v>
          </cell>
          <cell r="D471" t="str">
            <v>Emma</v>
          </cell>
          <cell r="E471">
            <v>1</v>
          </cell>
          <cell r="F471">
            <v>17500</v>
          </cell>
          <cell r="L471">
            <v>36.25</v>
          </cell>
        </row>
        <row r="472">
          <cell r="B472" t="str">
            <v>WHM</v>
          </cell>
          <cell r="C472" t="str">
            <v>Little</v>
          </cell>
          <cell r="D472" t="str">
            <v>Patrick</v>
          </cell>
          <cell r="E472">
            <v>1</v>
          </cell>
          <cell r="F472">
            <v>25000</v>
          </cell>
          <cell r="H472">
            <v>0.05</v>
          </cell>
          <cell r="I472" t="str">
            <v>Yes</v>
          </cell>
          <cell r="L472">
            <v>36.25</v>
          </cell>
        </row>
        <row r="473">
          <cell r="B473" t="str">
            <v>WHM</v>
          </cell>
          <cell r="C473" t="str">
            <v>Lomax</v>
          </cell>
          <cell r="D473" t="str">
            <v>Stephen</v>
          </cell>
          <cell r="E473">
            <v>1</v>
          </cell>
          <cell r="F473">
            <v>17500</v>
          </cell>
          <cell r="L473">
            <v>36.25</v>
          </cell>
        </row>
        <row r="474">
          <cell r="B474" t="str">
            <v>WHM</v>
          </cell>
          <cell r="C474" t="str">
            <v>Matanda</v>
          </cell>
          <cell r="D474" t="str">
            <v>Mary</v>
          </cell>
          <cell r="E474">
            <v>1</v>
          </cell>
          <cell r="F474">
            <v>20000</v>
          </cell>
          <cell r="H474">
            <v>0.05</v>
          </cell>
          <cell r="I474" t="str">
            <v>Yes</v>
          </cell>
          <cell r="L474">
            <v>36.25</v>
          </cell>
        </row>
        <row r="475">
          <cell r="B475" t="str">
            <v>WHM</v>
          </cell>
          <cell r="C475" t="str">
            <v>McQuillan</v>
          </cell>
          <cell r="D475" t="str">
            <v>Jeannette</v>
          </cell>
          <cell r="E475">
            <v>1</v>
          </cell>
          <cell r="F475">
            <v>13500</v>
          </cell>
          <cell r="L475">
            <v>36.25</v>
          </cell>
        </row>
        <row r="476">
          <cell r="B476" t="str">
            <v>WHM</v>
          </cell>
          <cell r="C476" t="str">
            <v>Micic</v>
          </cell>
          <cell r="D476" t="str">
            <v>Joanne</v>
          </cell>
          <cell r="E476">
            <v>0.5</v>
          </cell>
          <cell r="F476">
            <v>6850</v>
          </cell>
          <cell r="L476">
            <v>18</v>
          </cell>
        </row>
        <row r="477">
          <cell r="B477" t="str">
            <v>WHM</v>
          </cell>
          <cell r="C477" t="str">
            <v>Myall</v>
          </cell>
          <cell r="D477" t="str">
            <v>Timothy</v>
          </cell>
          <cell r="E477">
            <v>1</v>
          </cell>
          <cell r="F477">
            <v>20000</v>
          </cell>
          <cell r="H477">
            <v>0.05</v>
          </cell>
          <cell r="I477" t="str">
            <v>Yes</v>
          </cell>
          <cell r="L477">
            <v>36.25</v>
          </cell>
        </row>
        <row r="478">
          <cell r="B478" t="str">
            <v>WHM</v>
          </cell>
          <cell r="C478" t="str">
            <v>Newell</v>
          </cell>
          <cell r="D478" t="str">
            <v>Kara</v>
          </cell>
          <cell r="E478">
            <v>0.60000002384185791</v>
          </cell>
          <cell r="F478">
            <v>12000</v>
          </cell>
          <cell r="L478">
            <v>21.75</v>
          </cell>
        </row>
        <row r="479">
          <cell r="B479" t="str">
            <v>WHM</v>
          </cell>
          <cell r="C479" t="str">
            <v>Noirette</v>
          </cell>
          <cell r="D479" t="str">
            <v>Jacques</v>
          </cell>
          <cell r="E479">
            <v>1</v>
          </cell>
          <cell r="F479">
            <v>18000</v>
          </cell>
          <cell r="L479">
            <v>36.25</v>
          </cell>
        </row>
        <row r="480">
          <cell r="B480" t="str">
            <v>WHM</v>
          </cell>
          <cell r="C480" t="str">
            <v>Ouzman</v>
          </cell>
          <cell r="D480" t="str">
            <v>Donna</v>
          </cell>
          <cell r="E480">
            <v>1</v>
          </cell>
          <cell r="F480">
            <v>18500</v>
          </cell>
          <cell r="H480">
            <v>0.05</v>
          </cell>
          <cell r="I480" t="str">
            <v>Yes</v>
          </cell>
          <cell r="L480">
            <v>36.25</v>
          </cell>
        </row>
        <row r="481">
          <cell r="B481" t="str">
            <v>WHM</v>
          </cell>
          <cell r="C481" t="str">
            <v>Parker</v>
          </cell>
          <cell r="D481" t="str">
            <v>Michael</v>
          </cell>
          <cell r="E481">
            <v>1</v>
          </cell>
          <cell r="F481">
            <v>34567</v>
          </cell>
          <cell r="H481">
            <v>0.05</v>
          </cell>
          <cell r="I481" t="str">
            <v>Yes</v>
          </cell>
          <cell r="L481">
            <v>36.25</v>
          </cell>
        </row>
        <row r="482">
          <cell r="B482" t="str">
            <v>WHM</v>
          </cell>
          <cell r="C482" t="str">
            <v>Rehman</v>
          </cell>
          <cell r="D482" t="str">
            <v>Noreen</v>
          </cell>
          <cell r="E482">
            <v>1</v>
          </cell>
          <cell r="F482">
            <v>14500</v>
          </cell>
          <cell r="L482">
            <v>36.25</v>
          </cell>
        </row>
        <row r="483">
          <cell r="B483" t="str">
            <v>WHM</v>
          </cell>
          <cell r="C483" t="str">
            <v>Robinson</v>
          </cell>
          <cell r="D483" t="str">
            <v>Shirley</v>
          </cell>
          <cell r="E483">
            <v>1</v>
          </cell>
          <cell r="F483">
            <v>14720</v>
          </cell>
          <cell r="H483">
            <v>0.05</v>
          </cell>
          <cell r="I483" t="str">
            <v>Yes</v>
          </cell>
          <cell r="L483">
            <v>36.25</v>
          </cell>
        </row>
        <row r="484">
          <cell r="B484" t="str">
            <v>WHM</v>
          </cell>
          <cell r="C484" t="str">
            <v>Shah</v>
          </cell>
          <cell r="D484" t="str">
            <v>Reena</v>
          </cell>
          <cell r="E484">
            <v>1</v>
          </cell>
          <cell r="F484">
            <v>25000</v>
          </cell>
          <cell r="H484">
            <v>0.05</v>
          </cell>
          <cell r="I484" t="str">
            <v>Yes</v>
          </cell>
          <cell r="L484">
            <v>36.25</v>
          </cell>
        </row>
        <row r="485">
          <cell r="B485" t="str">
            <v>WHM</v>
          </cell>
          <cell r="C485" t="str">
            <v>Steele</v>
          </cell>
          <cell r="D485" t="str">
            <v>Monique</v>
          </cell>
          <cell r="E485">
            <v>1</v>
          </cell>
          <cell r="F485">
            <v>24500</v>
          </cell>
          <cell r="H485">
            <v>0.05</v>
          </cell>
          <cell r="I485" t="str">
            <v>Yes</v>
          </cell>
          <cell r="L485">
            <v>36.25</v>
          </cell>
        </row>
        <row r="486">
          <cell r="B486" t="str">
            <v>WHM</v>
          </cell>
          <cell r="C486" t="str">
            <v>Ticquet</v>
          </cell>
          <cell r="D486" t="str">
            <v>Susan</v>
          </cell>
          <cell r="E486">
            <v>1</v>
          </cell>
          <cell r="F486">
            <v>16000</v>
          </cell>
          <cell r="H486">
            <v>0.05</v>
          </cell>
          <cell r="I486" t="str">
            <v>Yes</v>
          </cell>
          <cell r="L486">
            <v>36.25</v>
          </cell>
        </row>
        <row r="487">
          <cell r="B487" t="str">
            <v>WHM</v>
          </cell>
          <cell r="C487" t="str">
            <v>Tijou</v>
          </cell>
          <cell r="D487" t="str">
            <v>Gillian</v>
          </cell>
          <cell r="E487">
            <v>1</v>
          </cell>
          <cell r="F487">
            <v>13000</v>
          </cell>
          <cell r="I487" t="str">
            <v>Ex-RSA</v>
          </cell>
          <cell r="L487">
            <v>36.25</v>
          </cell>
        </row>
        <row r="488">
          <cell r="B488" t="str">
            <v>WHM</v>
          </cell>
          <cell r="C488" t="str">
            <v>Tupper</v>
          </cell>
          <cell r="D488" t="str">
            <v>Ian</v>
          </cell>
          <cell r="E488">
            <v>1</v>
          </cell>
          <cell r="F488">
            <v>10750</v>
          </cell>
          <cell r="L488">
            <v>36.25</v>
          </cell>
        </row>
        <row r="489">
          <cell r="B489" t="str">
            <v>WHM</v>
          </cell>
          <cell r="C489" t="str">
            <v>Wallis</v>
          </cell>
          <cell r="D489" t="str">
            <v>Sarah</v>
          </cell>
          <cell r="E489">
            <v>1</v>
          </cell>
          <cell r="F489">
            <v>16000</v>
          </cell>
          <cell r="L489">
            <v>36.25</v>
          </cell>
        </row>
        <row r="490">
          <cell r="B490" t="str">
            <v>WHM</v>
          </cell>
          <cell r="C490" t="str">
            <v>Wilson</v>
          </cell>
          <cell r="D490" t="str">
            <v>Christine</v>
          </cell>
          <cell r="E490">
            <v>0.82999998331069946</v>
          </cell>
          <cell r="F490">
            <v>13167</v>
          </cell>
          <cell r="H490">
            <v>0.05</v>
          </cell>
          <cell r="I490" t="str">
            <v>Yes</v>
          </cell>
          <cell r="L490">
            <v>30</v>
          </cell>
        </row>
        <row r="491">
          <cell r="B491" t="str">
            <v>WUM</v>
          </cell>
          <cell r="C491" t="str">
            <v>Clark</v>
          </cell>
          <cell r="D491" t="str">
            <v>Ross</v>
          </cell>
          <cell r="E491">
            <v>1</v>
          </cell>
          <cell r="F491">
            <v>40000</v>
          </cell>
          <cell r="H491">
            <v>0.05</v>
          </cell>
          <cell r="I491" t="str">
            <v>Yes</v>
          </cell>
          <cell r="J491" t="str">
            <v>Yes</v>
          </cell>
          <cell r="L491">
            <v>36.25</v>
          </cell>
        </row>
        <row r="492">
          <cell r="B492" t="str">
            <v>WUM</v>
          </cell>
          <cell r="C492" t="str">
            <v>Cronin</v>
          </cell>
          <cell r="D492" t="str">
            <v>Michael</v>
          </cell>
          <cell r="E492">
            <v>1</v>
          </cell>
          <cell r="F492">
            <v>25500</v>
          </cell>
          <cell r="L492">
            <v>36.25</v>
          </cell>
        </row>
        <row r="493">
          <cell r="B493" t="str">
            <v>WUM</v>
          </cell>
          <cell r="C493" t="str">
            <v>Dairo</v>
          </cell>
          <cell r="D493" t="str">
            <v>Titilayo</v>
          </cell>
          <cell r="E493">
            <v>0.40000000596046448</v>
          </cell>
          <cell r="F493">
            <v>6167</v>
          </cell>
          <cell r="H493">
            <v>0.05</v>
          </cell>
          <cell r="I493" t="str">
            <v>Yes</v>
          </cell>
          <cell r="L493">
            <v>14.5</v>
          </cell>
        </row>
        <row r="494">
          <cell r="B494" t="str">
            <v>WUM</v>
          </cell>
          <cell r="C494" t="str">
            <v>Gifford</v>
          </cell>
          <cell r="D494" t="str">
            <v>Paul</v>
          </cell>
          <cell r="E494">
            <v>1</v>
          </cell>
          <cell r="F494">
            <v>17070</v>
          </cell>
          <cell r="H494">
            <v>0.05</v>
          </cell>
          <cell r="I494" t="str">
            <v>Yes</v>
          </cell>
          <cell r="L494">
            <v>36.25</v>
          </cell>
        </row>
        <row r="495">
          <cell r="B495" t="str">
            <v>WUM</v>
          </cell>
          <cell r="C495" t="str">
            <v>Goodburn</v>
          </cell>
          <cell r="D495" t="str">
            <v>Nicholas</v>
          </cell>
          <cell r="E495">
            <v>1</v>
          </cell>
          <cell r="F495">
            <v>25000</v>
          </cell>
          <cell r="L495">
            <v>36.25</v>
          </cell>
        </row>
        <row r="496">
          <cell r="B496" t="str">
            <v>WUM</v>
          </cell>
          <cell r="C496" t="str">
            <v>Henderson</v>
          </cell>
          <cell r="D496" t="str">
            <v>James</v>
          </cell>
          <cell r="E496">
            <v>1</v>
          </cell>
          <cell r="F496">
            <v>17500</v>
          </cell>
          <cell r="H496">
            <v>0.05</v>
          </cell>
          <cell r="I496" t="str">
            <v>Yes</v>
          </cell>
          <cell r="L496">
            <v>36.25</v>
          </cell>
        </row>
        <row r="497">
          <cell r="B497" t="str">
            <v>WUM</v>
          </cell>
          <cell r="C497" t="str">
            <v>Hitchcock</v>
          </cell>
          <cell r="D497" t="str">
            <v>Andrew</v>
          </cell>
          <cell r="E497">
            <v>1</v>
          </cell>
          <cell r="F497">
            <v>20819</v>
          </cell>
          <cell r="H497">
            <v>0.05</v>
          </cell>
          <cell r="I497" t="str">
            <v>Yes</v>
          </cell>
          <cell r="L497">
            <v>36.25</v>
          </cell>
        </row>
        <row r="498">
          <cell r="B498" t="str">
            <v>WUM</v>
          </cell>
          <cell r="C498" t="str">
            <v>Ireland</v>
          </cell>
          <cell r="D498" t="str">
            <v>Lisa</v>
          </cell>
          <cell r="E498">
            <v>0.43999999761581421</v>
          </cell>
          <cell r="F498">
            <v>5881</v>
          </cell>
          <cell r="H498">
            <v>0.05</v>
          </cell>
          <cell r="I498" t="str">
            <v>Yes</v>
          </cell>
          <cell r="L498">
            <v>16</v>
          </cell>
        </row>
        <row r="499">
          <cell r="B499" t="str">
            <v>WUM</v>
          </cell>
          <cell r="C499" t="str">
            <v>Morrison</v>
          </cell>
          <cell r="D499" t="str">
            <v>Christine</v>
          </cell>
          <cell r="E499">
            <v>0.50999999046325684</v>
          </cell>
          <cell r="F499">
            <v>10202</v>
          </cell>
          <cell r="L499">
            <v>18.5</v>
          </cell>
        </row>
        <row r="500">
          <cell r="B500" t="str">
            <v>WUM</v>
          </cell>
          <cell r="C500" t="str">
            <v>Rochford</v>
          </cell>
          <cell r="D500" t="str">
            <v>Mark</v>
          </cell>
          <cell r="E500">
            <v>1</v>
          </cell>
          <cell r="F500">
            <v>13889</v>
          </cell>
          <cell r="H500">
            <v>0.05</v>
          </cell>
          <cell r="I500" t="str">
            <v>Yes</v>
          </cell>
          <cell r="L500">
            <v>36.25</v>
          </cell>
        </row>
        <row r="501">
          <cell r="B501" t="str">
            <v>WUM</v>
          </cell>
          <cell r="C501" t="str">
            <v>Squires</v>
          </cell>
          <cell r="D501" t="str">
            <v>Karen</v>
          </cell>
          <cell r="E501">
            <v>1</v>
          </cell>
          <cell r="F501">
            <v>15220</v>
          </cell>
          <cell r="L501">
            <v>36.25</v>
          </cell>
        </row>
        <row r="502">
          <cell r="B502" t="str">
            <v>WUM</v>
          </cell>
          <cell r="C502" t="str">
            <v>Stapleton</v>
          </cell>
          <cell r="D502" t="str">
            <v>Sandra</v>
          </cell>
          <cell r="E502">
            <v>0.60000002384185791</v>
          </cell>
          <cell r="F502">
            <v>16304</v>
          </cell>
          <cell r="H502">
            <v>0.05</v>
          </cell>
          <cell r="I502" t="str">
            <v>Yes</v>
          </cell>
          <cell r="J502" t="str">
            <v>Yes</v>
          </cell>
          <cell r="L502">
            <v>21.75</v>
          </cell>
        </row>
        <row r="503">
          <cell r="B503" t="str">
            <v>WZM</v>
          </cell>
          <cell r="C503" t="str">
            <v>Bray</v>
          </cell>
          <cell r="D503" t="str">
            <v>Judy</v>
          </cell>
          <cell r="E503">
            <v>1</v>
          </cell>
          <cell r="F503">
            <v>18904</v>
          </cell>
          <cell r="H503">
            <v>0.05</v>
          </cell>
          <cell r="I503" t="str">
            <v>Yes</v>
          </cell>
          <cell r="L503">
            <v>36.25</v>
          </cell>
        </row>
        <row r="504">
          <cell r="B504" t="str">
            <v>WZM</v>
          </cell>
          <cell r="C504" t="str">
            <v>Smith</v>
          </cell>
          <cell r="D504" t="str">
            <v>Peter</v>
          </cell>
          <cell r="E504">
            <v>1</v>
          </cell>
          <cell r="F504">
            <v>70602</v>
          </cell>
          <cell r="H504">
            <v>0.1</v>
          </cell>
          <cell r="I504" t="str">
            <v>Yes</v>
          </cell>
          <cell r="J504" t="str">
            <v>Yes</v>
          </cell>
          <cell r="K504" t="str">
            <v>Yes</v>
          </cell>
          <cell r="L504">
            <v>36.25</v>
          </cell>
        </row>
        <row r="505">
          <cell r="B505" t="str">
            <v>YHM</v>
          </cell>
          <cell r="C505" t="str">
            <v>Allgate</v>
          </cell>
          <cell r="D505" t="str">
            <v>Joy</v>
          </cell>
          <cell r="E505">
            <v>1</v>
          </cell>
          <cell r="F505">
            <v>12815</v>
          </cell>
          <cell r="H505">
            <v>0.05</v>
          </cell>
          <cell r="I505" t="str">
            <v>Yes</v>
          </cell>
          <cell r="L505">
            <v>36.25</v>
          </cell>
        </row>
        <row r="506">
          <cell r="B506" t="str">
            <v>YHM</v>
          </cell>
          <cell r="C506" t="str">
            <v>Brace</v>
          </cell>
          <cell r="D506" t="str">
            <v>James</v>
          </cell>
          <cell r="E506">
            <v>1</v>
          </cell>
          <cell r="F506">
            <v>20231</v>
          </cell>
          <cell r="H506">
            <v>0.05</v>
          </cell>
          <cell r="I506" t="str">
            <v>Yes</v>
          </cell>
          <cell r="L506">
            <v>36.25</v>
          </cell>
        </row>
        <row r="507">
          <cell r="B507" t="str">
            <v>YHM</v>
          </cell>
          <cell r="C507" t="str">
            <v>Newton</v>
          </cell>
          <cell r="D507" t="str">
            <v>Andrew</v>
          </cell>
          <cell r="E507">
            <v>1</v>
          </cell>
          <cell r="F507">
            <v>22320</v>
          </cell>
          <cell r="H507">
            <v>0.05</v>
          </cell>
          <cell r="I507" t="str">
            <v>Yes</v>
          </cell>
          <cell r="L507">
            <v>36.25</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P&amp;L"/>
      <sheetName val="Summary BS"/>
      <sheetName val="Outputs - CIM"/>
      <sheetName val="Outputs - MP"/>
      <sheetName val="Charts"/>
      <sheetName val="2006 EBITDA Bridge - Audit"/>
      <sheetName val="2006 EBITDA Bridge - Rept to PF"/>
      <sheetName val="2007 EBITDA Bridge - Rept to PF"/>
      <sheetName val="2006-2007 EBITDA Bridge "/>
      <sheetName val="Adjusted Consol. Financials"/>
      <sheetName val="Adjusted CA Financials"/>
      <sheetName val="Adjusted WA Financials"/>
      <sheetName val="EC Forecast"/>
      <sheetName val="Consol. Financials"/>
      <sheetName val="CA Financials"/>
      <sheetName val="WA Financials"/>
      <sheetName val="Adjustments"/>
      <sheetName val="Salary Normalizations"/>
      <sheetName val="CapEx"/>
      <sheetName val="Bins Analysis"/>
      <sheetName val="Bins Analysis - Monthly"/>
      <sheetName val="Assumptions"/>
      <sheetName val="Price Mix Volume Analysis"/>
      <sheetName val="Bin Sales Buildup"/>
      <sheetName val="2008 Sales Buildup"/>
      <sheetName val="Detailed Buildups --&gt;"/>
      <sheetName val="CA Detail"/>
      <sheetName val="WA Detail"/>
      <sheetName val="EC Detail"/>
      <sheetName val="Corporate Expenses"/>
      <sheetName val="Adjusted Consol. Reconciliation"/>
      <sheetName val="Adjusted CA Reconciliation"/>
      <sheetName val="Adjusted WA Reconciliation"/>
      <sheetName val="Budget Pro Forma"/>
      <sheetName val="Net Debt Analysis"/>
      <sheetName val="2006 WC"/>
      <sheetName val="2007 WC"/>
      <sheetName val="Monthly WC Chart"/>
      <sheetName val="2007 WC Chart"/>
      <sheetName val="Recycling"/>
      <sheetName val="Recycling Costs"/>
      <sheetName val="Recycle Addback"/>
      <sheetName val="Recycle Summary"/>
      <sheetName val="2007 Bonus"/>
      <sheetName val="EC Freight"/>
      <sheetName val="26 Sales"/>
      <sheetName val="Resin Analysis"/>
      <sheetName val="Geographic Analysis"/>
      <sheetName val="Walker Bay"/>
      <sheetName val="Tracked Changes"/>
      <sheetName val="LBO Buildup --&gt;"/>
      <sheetName val="LBO P&amp;L"/>
      <sheetName val="Balance Sheet"/>
      <sheetName val="LBO Cash Flow"/>
      <sheetName val="Returns"/>
      <sheetName val="LBO Assumptions"/>
      <sheetName val="Calcs"/>
      <sheetName val="Trial Balances --&gt;"/>
      <sheetName val="CA"/>
      <sheetName val="WA"/>
      <sheetName val="Q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IG"/>
      <sheetName val="Income"/>
      <sheetName val="Detail"/>
      <sheetName val="In Brief"/>
      <sheetName val="Sheet3"/>
      <sheetName val="Analysis"/>
      <sheetName val="Int"/>
      <sheetName val="FX"/>
      <sheetName val="Forecast"/>
      <sheetName val="Contr"/>
    </sheetNames>
    <sheetDataSet>
      <sheetData sheetId="0"/>
      <sheetData sheetId="1"/>
      <sheetData sheetId="2"/>
      <sheetData sheetId="3"/>
      <sheetData sheetId="4"/>
      <sheetData sheetId="5"/>
      <sheetData sheetId="6"/>
      <sheetData sheetId="7"/>
      <sheetData sheetId="8">
        <row r="14">
          <cell r="G14">
            <v>0.87805200000000005</v>
          </cell>
          <cell r="I14">
            <v>0.803921</v>
          </cell>
          <cell r="K14">
            <v>0.73133599999999999</v>
          </cell>
        </row>
        <row r="21">
          <cell r="G21">
            <v>0.55248200000000003</v>
          </cell>
          <cell r="I21">
            <v>0.51662600000000003</v>
          </cell>
          <cell r="O21">
            <v>0.61940997838973999</v>
          </cell>
        </row>
        <row r="25">
          <cell r="I25">
            <v>0.94134899999999999</v>
          </cell>
        </row>
        <row r="40">
          <cell r="G40">
            <v>1.5247599999999999</v>
          </cell>
        </row>
        <row r="42">
          <cell r="G42">
            <v>1.8057099999999999</v>
          </cell>
          <cell r="I42">
            <v>1.6821999999999999</v>
          </cell>
          <cell r="K42">
            <v>1.52681</v>
          </cell>
        </row>
        <row r="53">
          <cell r="G53">
            <v>0.27546599999999999</v>
          </cell>
          <cell r="I53">
            <v>0.27823500000000001</v>
          </cell>
        </row>
        <row r="60">
          <cell r="G60">
            <v>1.13048E-2</v>
          </cell>
          <cell r="I60">
            <v>1.17936E-2</v>
          </cell>
          <cell r="K60">
            <v>1.1689099999999999E-2</v>
          </cell>
        </row>
        <row r="84">
          <cell r="G84">
            <v>0.70586400000000005</v>
          </cell>
          <cell r="I84">
            <v>0.64034400000000002</v>
          </cell>
          <cell r="K84">
            <v>0.61214800000000003</v>
          </cell>
        </row>
        <row r="109">
          <cell r="G109">
            <v>0.70361099999999999</v>
          </cell>
          <cell r="I109">
            <v>0.69951399999999997</v>
          </cell>
        </row>
        <row r="119">
          <cell r="G119">
            <v>0.502749</v>
          </cell>
        </row>
      </sheetData>
      <sheetData sheetId="9"/>
      <sheetData sheetId="1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Inputs"/>
      <sheetName val="Assum"/>
      <sheetName val="Op-BS"/>
      <sheetName val="Ratios"/>
      <sheetName val="Sens"/>
      <sheetName val="Matrix"/>
      <sheetName val="Contrib"/>
      <sheetName val="Assumptions"/>
      <sheetName val="Calcs"/>
      <sheetName val="BS"/>
      <sheetName val="IS"/>
      <sheetName val="CF"/>
      <sheetName val="Rat"/>
      <sheetName val="DCF1"/>
      <sheetName val="DCF2"/>
      <sheetName val="Target-4 IS"/>
      <sheetName val="Target -4 BSCF"/>
      <sheetName val="Target-3 IS"/>
      <sheetName val="Target-3 BSCF"/>
      <sheetName val="Target 2 IS"/>
      <sheetName val="Target 2 BSCF"/>
      <sheetName val="Target 1 IS"/>
      <sheetName val="Target 1 BSCF"/>
      <sheetName val="TargRat"/>
      <sheetName val="TargDCF1"/>
      <sheetName val="TargDCF2"/>
      <sheetName val="NewDCF"/>
      <sheetName val="DCF Sensitivity"/>
      <sheetName val="LBO"/>
      <sheetName val="Sensitivity Tables"/>
      <sheetName val="Valuation Field"/>
      <sheetName val="WACC"/>
      <sheetName val="CONSOL IS"/>
      <sheetName val="CONSOL BAL SHT"/>
      <sheetName val="IS JOYCE"/>
      <sheetName val="JD BAL SHT"/>
      <sheetName val="JD CASH FLOW"/>
      <sheetName val="IS LPED"/>
      <sheetName val="IS MHD"/>
      <sheetName val="LPED YRLY BDGT"/>
      <sheetName val="MHD YRLY BDGT"/>
      <sheetName val="IS IBC"/>
      <sheetName val="IBC BAL SHT"/>
      <sheetName val="IBC CASH FLOW"/>
      <sheetName val="PROJ SALES"/>
      <sheetName val="NewMatrix"/>
      <sheetName val="Charts"/>
      <sheetName val="Summary"/>
      <sheetName val="Module1"/>
    </sheetNames>
    <sheetDataSet>
      <sheetData sheetId="0"/>
      <sheetData sheetId="1"/>
      <sheetData sheetId="2"/>
      <sheetData sheetId="3"/>
      <sheetData sheetId="4"/>
      <sheetData sheetId="5"/>
      <sheetData sheetId="6"/>
      <sheetData sheetId="7"/>
      <sheetData sheetId="8" refreshError="1"/>
      <sheetData sheetId="9" refreshError="1"/>
      <sheetData sheetId="10"/>
      <sheetData sheetId="11"/>
      <sheetData sheetId="12" refreshError="1"/>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sheetData sheetId="45" refreshError="1"/>
      <sheetData sheetId="46"/>
      <sheetData sheetId="47" refreshError="1"/>
      <sheetData sheetId="48"/>
      <sheetData sheetId="49"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Info"/>
      <sheetName val="FX"/>
      <sheetName val="Aq"/>
      <sheetName val="Aq - Final"/>
      <sheetName val="NCI acqu"/>
      <sheetName val="NCI disp"/>
      <sheetName val="Contingent"/>
      <sheetName val="Disp Final"/>
      <sheetName val="Disp"/>
      <sheetName val="Kraft"/>
      <sheetName val="P1"/>
      <sheetName val="P2 Aquisition"/>
      <sheetName val="P3. Disposal"/>
    </sheetNames>
    <sheetDataSet>
      <sheetData sheetId="0"/>
      <sheetData sheetId="1"/>
      <sheetData sheetId="2">
        <row r="19">
          <cell r="G19">
            <v>0.97819999999999996</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Summary"/>
      <sheetName val="Notes"/>
      <sheetName val="Valuation"/>
      <sheetName val="Sensitivity"/>
      <sheetName val="Ratio Analysis"/>
      <sheetName val="Income Statement Summary"/>
      <sheetName val="Income Stmt. Detail - Consolid."/>
      <sheetName val="Income Stmt Detail - AIA"/>
      <sheetName val="Revenue Drivers"/>
      <sheetName val="Drivers Description"/>
      <sheetName val="Balance Sheet"/>
      <sheetName val="Cash Flow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tro"/>
      <sheetName val="IG"/>
      <sheetName val="AUS IRSC"/>
      <sheetName val="NZ IRCS"/>
      <sheetName val="Derivatives"/>
      <sheetName val="Central"/>
      <sheetName val="Central detail"/>
      <sheetName val="Detail"/>
      <sheetName val="Analysis"/>
      <sheetName val="An2"/>
      <sheetName val="NUSA"/>
      <sheetName val="NFI"/>
      <sheetName val="Interest"/>
      <sheetName val="In Brief"/>
      <sheetName val="Sum"/>
      <sheetName val="FX"/>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40">
          <cell r="O40">
            <v>1.6439999999999999</v>
          </cell>
        </row>
        <row r="115">
          <cell r="O115">
            <v>1.196</v>
          </cell>
        </row>
      </sheetData>
      <sheetData sheetId="1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CY1999"/>
      <sheetName val="Jani CY01"/>
      <sheetName val="Jani CY03"/>
      <sheetName val="Jani CY02"/>
      <sheetName val="FS CY03"/>
      <sheetName val="FS CY02"/>
      <sheetName val="FS CY01"/>
      <sheetName val="Consolidated"/>
      <sheetName val="Memo"/>
      <sheetName val="Misc Traking"/>
      <sheetName val="Prior Yr Schedules"/>
      <sheetName val="Closed"/>
      <sheetName val="Codes"/>
      <sheetName val="Adjustment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stomer"/>
      <sheetName val="Overdue Details"/>
      <sheetName val="Overdue Correction"/>
      <sheetName val="Totals &gt;60d"/>
      <sheetName val="Bad debts"/>
      <sheetName val="Sheet3"/>
      <sheetName val="Sheet1"/>
    </sheetNames>
    <sheetDataSet>
      <sheetData sheetId="0">
        <row r="1">
          <cell r="A1" t="str">
            <v>No</v>
          </cell>
          <cell r="B1" t="str">
            <v>Customer</v>
          </cell>
          <cell r="C1" t="str">
            <v>Country</v>
          </cell>
          <cell r="D1" t="str">
            <v>Country</v>
          </cell>
          <cell r="E1" t="str">
            <v>Region</v>
          </cell>
          <cell r="F1" t="str">
            <v>G/L</v>
          </cell>
          <cell r="G1" t="str">
            <v>I/G</v>
          </cell>
          <cell r="H1" t="str">
            <v>Navigator</v>
          </cell>
          <cell r="I1" t="str">
            <v>SO</v>
          </cell>
          <cell r="J1" t="str">
            <v>Sales Organisation</v>
          </cell>
          <cell r="K1" t="str">
            <v>Term</v>
          </cell>
          <cell r="L1" t="str">
            <v>Method</v>
          </cell>
          <cell r="M1" t="str">
            <v>Text</v>
          </cell>
          <cell r="N1" t="str">
            <v>Text</v>
          </cell>
          <cell r="O1" t="str">
            <v>Group</v>
          </cell>
          <cell r="P1" t="str">
            <v>Group Name</v>
          </cell>
        </row>
        <row r="2">
          <cell r="A2">
            <v>206</v>
          </cell>
          <cell r="B2" t="str">
            <v>ENIEM CAM</v>
          </cell>
          <cell r="C2" t="str">
            <v>DZ</v>
          </cell>
          <cell r="D2" t="str">
            <v>Algeria</v>
          </cell>
          <cell r="E2" t="str">
            <v>Africa</v>
          </cell>
          <cell r="F2">
            <v>13200001</v>
          </cell>
          <cell r="G2" t="str">
            <v>Ext. EAME</v>
          </cell>
          <cell r="H2" t="str">
            <v>Unknown</v>
          </cell>
          <cell r="I2" t="str">
            <v>-</v>
          </cell>
          <cell r="J2" t="str">
            <v>-</v>
          </cell>
          <cell r="K2" t="str">
            <v>SF00</v>
          </cell>
          <cell r="L2" t="str">
            <v>F</v>
          </cell>
          <cell r="M2" t="str">
            <v>Free of charge</v>
          </cell>
          <cell r="N2" t="str">
            <v>FREE OF CHARGE</v>
          </cell>
          <cell r="O2" t="str">
            <v>DE</v>
          </cell>
          <cell r="P2" t="str">
            <v>External debtor</v>
          </cell>
        </row>
        <row r="3">
          <cell r="A3">
            <v>211</v>
          </cell>
          <cell r="B3" t="str">
            <v>YAPEL YAPI ELEMANLAR</v>
          </cell>
          <cell r="C3" t="str">
            <v>TR</v>
          </cell>
          <cell r="D3" t="str">
            <v>Turkey</v>
          </cell>
          <cell r="E3" t="str">
            <v>Middle East</v>
          </cell>
          <cell r="F3">
            <v>13200001</v>
          </cell>
          <cell r="G3" t="str">
            <v>Ext. EAME</v>
          </cell>
          <cell r="H3" t="str">
            <v>Construction &amp; Other Rigids</v>
          </cell>
          <cell r="I3" t="str">
            <v>S040</v>
          </cell>
          <cell r="J3" t="str">
            <v>Middle East</v>
          </cell>
          <cell r="K3" t="str">
            <v>SP00</v>
          </cell>
          <cell r="L3" t="str">
            <v>W</v>
          </cell>
          <cell r="M3" t="str">
            <v>Cash against documents</v>
          </cell>
          <cell r="N3" t="str">
            <v>CASH AGAINST DOCUMENTS</v>
          </cell>
          <cell r="O3" t="str">
            <v>DE</v>
          </cell>
          <cell r="P3" t="str">
            <v>External debtor</v>
          </cell>
        </row>
        <row r="4">
          <cell r="A4">
            <v>242</v>
          </cell>
          <cell r="B4" t="str">
            <v>PANNELLI SYSTEM SRL</v>
          </cell>
          <cell r="C4" t="str">
            <v>IT</v>
          </cell>
          <cell r="D4" t="str">
            <v>Italy</v>
          </cell>
          <cell r="E4" t="str">
            <v>Italy/Greece</v>
          </cell>
          <cell r="F4">
            <v>13200001</v>
          </cell>
          <cell r="G4" t="str">
            <v>Ext. EAME</v>
          </cell>
          <cell r="H4" t="str">
            <v>Unknown</v>
          </cell>
          <cell r="I4" t="str">
            <v>-</v>
          </cell>
          <cell r="J4" t="str">
            <v>-</v>
          </cell>
          <cell r="K4" t="str">
            <v>SZ0A</v>
          </cell>
          <cell r="L4" t="str">
            <v>U</v>
          </cell>
          <cell r="M4" t="str">
            <v>-4% discount, direct debit</v>
          </cell>
          <cell r="N4" t="str">
            <v>DIRECT REMITTANCE</v>
          </cell>
          <cell r="O4" t="str">
            <v>DS</v>
          </cell>
          <cell r="P4" t="str">
            <v>Securitization debtor</v>
          </cell>
        </row>
        <row r="5">
          <cell r="A5">
            <v>253</v>
          </cell>
          <cell r="B5" t="str">
            <v>WHIRLPOOL EUROPE SRL</v>
          </cell>
          <cell r="C5" t="str">
            <v>IT</v>
          </cell>
          <cell r="D5" t="str">
            <v>Italy</v>
          </cell>
          <cell r="E5" t="str">
            <v>Italy/Greece</v>
          </cell>
          <cell r="F5">
            <v>13200001</v>
          </cell>
          <cell r="G5" t="str">
            <v>Ext. EAME</v>
          </cell>
          <cell r="H5" t="str">
            <v>Unknown</v>
          </cell>
          <cell r="I5" t="str">
            <v>-</v>
          </cell>
          <cell r="J5" t="str">
            <v>-</v>
          </cell>
          <cell r="K5" t="str">
            <v>SI30</v>
          </cell>
          <cell r="L5" t="str">
            <v>T</v>
          </cell>
          <cell r="M5" t="str">
            <v>30 days from date of invoice</v>
          </cell>
          <cell r="N5" t="str">
            <v>BANK TRANSFER</v>
          </cell>
          <cell r="O5" t="str">
            <v>DS</v>
          </cell>
          <cell r="P5" t="str">
            <v>Securitization debtor</v>
          </cell>
        </row>
        <row r="6">
          <cell r="A6">
            <v>283</v>
          </cell>
          <cell r="B6" t="str">
            <v>ICI EUROPE LTD</v>
          </cell>
          <cell r="C6" t="str">
            <v>BE</v>
          </cell>
          <cell r="D6" t="str">
            <v>Belgium</v>
          </cell>
          <cell r="E6" t="str">
            <v>Benelux</v>
          </cell>
          <cell r="F6">
            <v>76416114</v>
          </cell>
          <cell r="G6" t="str">
            <v>Inter Group Sales</v>
          </cell>
          <cell r="H6" t="str">
            <v>EAME</v>
          </cell>
          <cell r="I6" t="str">
            <v>-</v>
          </cell>
          <cell r="J6" t="str">
            <v>-</v>
          </cell>
          <cell r="K6" t="str">
            <v>SI30</v>
          </cell>
          <cell r="L6" t="str">
            <v>T</v>
          </cell>
          <cell r="M6" t="str">
            <v>30 days from date of invoice</v>
          </cell>
          <cell r="N6" t="str">
            <v>BANK TRANSFER</v>
          </cell>
          <cell r="O6" t="str">
            <v>DI</v>
          </cell>
          <cell r="P6" t="str">
            <v>Intragroup debtor</v>
          </cell>
        </row>
        <row r="7">
          <cell r="A7">
            <v>307</v>
          </cell>
          <cell r="B7" t="str">
            <v>TESA AG</v>
          </cell>
          <cell r="C7" t="str">
            <v>DE</v>
          </cell>
          <cell r="D7" t="str">
            <v>Germany</v>
          </cell>
          <cell r="E7" t="str">
            <v>Mid Europe</v>
          </cell>
          <cell r="F7">
            <v>13200001</v>
          </cell>
          <cell r="G7" t="str">
            <v>Ext. EAME</v>
          </cell>
          <cell r="H7" t="str">
            <v>Unknown</v>
          </cell>
          <cell r="I7" t="str">
            <v>-</v>
          </cell>
          <cell r="J7" t="str">
            <v>-</v>
          </cell>
          <cell r="K7" t="str">
            <v>DS02</v>
          </cell>
          <cell r="L7" t="str">
            <v>T</v>
          </cell>
          <cell r="M7" t="str">
            <v>Within 30 days net</v>
          </cell>
          <cell r="N7" t="str">
            <v>BANK TRANSFER</v>
          </cell>
          <cell r="O7" t="str">
            <v>DS</v>
          </cell>
          <cell r="P7" t="str">
            <v>Securitization debtor</v>
          </cell>
        </row>
        <row r="8">
          <cell r="A8">
            <v>365</v>
          </cell>
          <cell r="B8" t="str">
            <v>GORENJE TIKI D.O.O.</v>
          </cell>
          <cell r="C8" t="str">
            <v>SI</v>
          </cell>
          <cell r="D8" t="str">
            <v>Slovenia</v>
          </cell>
          <cell r="E8" t="str">
            <v>Eastern Europe</v>
          </cell>
          <cell r="F8">
            <v>13200001</v>
          </cell>
          <cell r="G8" t="str">
            <v>Ext. EAME</v>
          </cell>
          <cell r="H8" t="str">
            <v>Construction &amp; Other Rigids</v>
          </cell>
          <cell r="I8" t="str">
            <v>S050</v>
          </cell>
          <cell r="J8" t="str">
            <v>Eastern Europe</v>
          </cell>
          <cell r="K8" t="str">
            <v>SI9F</v>
          </cell>
          <cell r="L8" t="str">
            <v>T</v>
          </cell>
          <cell r="M8" t="str">
            <v>90 DAYS DATE OF INVOICE - DIRECT REMITTANCE</v>
          </cell>
          <cell r="N8" t="str">
            <v>BANK TRANSFER</v>
          </cell>
          <cell r="O8" t="str">
            <v>DE</v>
          </cell>
          <cell r="P8" t="str">
            <v>External debtor</v>
          </cell>
        </row>
        <row r="9">
          <cell r="A9">
            <v>374</v>
          </cell>
          <cell r="B9" t="str">
            <v>KOMPONENTY, A.S.  ZL</v>
          </cell>
          <cell r="C9" t="str">
            <v>CZ</v>
          </cell>
          <cell r="D9" t="str">
            <v>Czech Republic</v>
          </cell>
          <cell r="E9" t="str">
            <v>Eastern Europe</v>
          </cell>
          <cell r="F9">
            <v>13200001</v>
          </cell>
          <cell r="G9" t="str">
            <v>Ext. EAME</v>
          </cell>
          <cell r="H9" t="str">
            <v>Footwear</v>
          </cell>
          <cell r="I9" t="str">
            <v>S050</v>
          </cell>
          <cell r="J9" t="str">
            <v>Eastern Europe</v>
          </cell>
          <cell r="K9" t="str">
            <v>SI4F</v>
          </cell>
          <cell r="L9" t="str">
            <v>T</v>
          </cell>
          <cell r="M9" t="str">
            <v>45 DAYS DATE OF INVOICE - DIRECT REMITTANCE</v>
          </cell>
          <cell r="N9" t="str">
            <v>BANK TRANSFER</v>
          </cell>
          <cell r="O9" t="str">
            <v>DE</v>
          </cell>
          <cell r="P9" t="str">
            <v>External debtor</v>
          </cell>
        </row>
        <row r="10">
          <cell r="A10">
            <v>378</v>
          </cell>
          <cell r="B10" t="str">
            <v>BRATRI HORAKOVE SRO</v>
          </cell>
          <cell r="C10" t="str">
            <v>CZ</v>
          </cell>
          <cell r="D10" t="str">
            <v>Czech Republic</v>
          </cell>
          <cell r="E10" t="str">
            <v>Eastern Europe</v>
          </cell>
          <cell r="F10">
            <v>13200001</v>
          </cell>
          <cell r="G10" t="str">
            <v>Ext. EAME</v>
          </cell>
          <cell r="H10" t="str">
            <v>Construction &amp; Other Rigids</v>
          </cell>
          <cell r="I10" t="str">
            <v>S050</v>
          </cell>
          <cell r="J10" t="str">
            <v>Eastern Europe</v>
          </cell>
          <cell r="K10" t="str">
            <v>SI3F</v>
          </cell>
          <cell r="L10" t="str">
            <v>T</v>
          </cell>
          <cell r="M10" t="str">
            <v>30 DAYS DATE OF INVOICE - DIRECT REMITTANCE</v>
          </cell>
          <cell r="N10" t="str">
            <v>BANK TRANSFER</v>
          </cell>
          <cell r="O10" t="str">
            <v>DE</v>
          </cell>
          <cell r="P10" t="str">
            <v>External debtor</v>
          </cell>
        </row>
        <row r="11">
          <cell r="A11">
            <v>402</v>
          </cell>
          <cell r="B11" t="str">
            <v>PURLEN D.O.O.</v>
          </cell>
          <cell r="C11" t="str">
            <v>SI</v>
          </cell>
          <cell r="D11" t="str">
            <v>Slovenia</v>
          </cell>
          <cell r="E11" t="str">
            <v>Eastern Europe</v>
          </cell>
          <cell r="F11">
            <v>13200001</v>
          </cell>
          <cell r="G11" t="str">
            <v>Ext. EAME</v>
          </cell>
          <cell r="H11" t="str">
            <v>Unknown</v>
          </cell>
          <cell r="I11" t="str">
            <v>-</v>
          </cell>
          <cell r="J11" t="str">
            <v>-</v>
          </cell>
          <cell r="K11" t="str">
            <v>SA00</v>
          </cell>
          <cell r="L11" t="str">
            <v>Z</v>
          </cell>
          <cell r="M11" t="str">
            <v>Cash in advance</v>
          </cell>
          <cell r="N11" t="str">
            <v>-</v>
          </cell>
          <cell r="O11" t="str">
            <v>DE</v>
          </cell>
          <cell r="P11" t="str">
            <v>External debtor</v>
          </cell>
        </row>
        <row r="12">
          <cell r="A12">
            <v>534</v>
          </cell>
          <cell r="B12" t="str">
            <v>MONTIS BV</v>
          </cell>
          <cell r="C12" t="str">
            <v>NL</v>
          </cell>
          <cell r="D12" t="str">
            <v>Netherlands</v>
          </cell>
          <cell r="E12" t="str">
            <v>Benelux</v>
          </cell>
          <cell r="F12">
            <v>13200001</v>
          </cell>
          <cell r="G12" t="str">
            <v>Ext. EAME</v>
          </cell>
          <cell r="H12" t="str">
            <v>Furniture</v>
          </cell>
          <cell r="I12" t="str">
            <v>S070</v>
          </cell>
          <cell r="J12" t="str">
            <v>Benelux/South-Africa</v>
          </cell>
          <cell r="K12" t="str">
            <v>SJ3F</v>
          </cell>
          <cell r="L12" t="str">
            <v>T</v>
          </cell>
          <cell r="M12" t="str">
            <v>30 days from date of invoice or 14 days -2%</v>
          </cell>
          <cell r="N12" t="str">
            <v>BANK TRANSFER</v>
          </cell>
          <cell r="O12" t="str">
            <v>DS</v>
          </cell>
          <cell r="P12" t="str">
            <v>Securitization debtor</v>
          </cell>
        </row>
        <row r="13">
          <cell r="A13">
            <v>535</v>
          </cell>
          <cell r="B13" t="str">
            <v>AKZO NOBEL CHEMIE NE</v>
          </cell>
          <cell r="C13" t="str">
            <v>NL</v>
          </cell>
          <cell r="D13" t="str">
            <v>Netherlands</v>
          </cell>
          <cell r="E13" t="str">
            <v>Benelux</v>
          </cell>
          <cell r="F13">
            <v>13200001</v>
          </cell>
          <cell r="G13" t="str">
            <v>Ext. EAME</v>
          </cell>
          <cell r="H13" t="str">
            <v>Unknown</v>
          </cell>
          <cell r="I13" t="str">
            <v>-</v>
          </cell>
          <cell r="J13" t="str">
            <v>-</v>
          </cell>
          <cell r="K13" t="str">
            <v>SI30</v>
          </cell>
          <cell r="L13" t="str">
            <v>T</v>
          </cell>
          <cell r="M13" t="str">
            <v>30 days from date of invoice</v>
          </cell>
          <cell r="N13" t="str">
            <v>BANK TRANSFER</v>
          </cell>
          <cell r="O13" t="str">
            <v>DS</v>
          </cell>
          <cell r="P13" t="str">
            <v>Securitization debtor</v>
          </cell>
        </row>
        <row r="14">
          <cell r="A14">
            <v>536</v>
          </cell>
          <cell r="B14" t="str">
            <v>ARCO CHEMICAL EUROPE</v>
          </cell>
          <cell r="C14" t="str">
            <v>BE</v>
          </cell>
          <cell r="D14" t="str">
            <v>Belgium</v>
          </cell>
          <cell r="E14" t="str">
            <v>Benelux</v>
          </cell>
          <cell r="F14">
            <v>13200001</v>
          </cell>
          <cell r="G14" t="str">
            <v>Ext. EAME</v>
          </cell>
          <cell r="H14" t="str">
            <v>Unknown</v>
          </cell>
          <cell r="I14" t="str">
            <v>-</v>
          </cell>
          <cell r="J14" t="str">
            <v>-</v>
          </cell>
          <cell r="K14" t="str">
            <v>SE30</v>
          </cell>
          <cell r="L14" t="str">
            <v>T</v>
          </cell>
          <cell r="M14" t="str">
            <v>30 days end of month</v>
          </cell>
          <cell r="N14" t="str">
            <v>BANK TRANSFER</v>
          </cell>
          <cell r="O14" t="str">
            <v>DS</v>
          </cell>
          <cell r="P14" t="str">
            <v>Securitization debtor</v>
          </cell>
        </row>
        <row r="15">
          <cell r="A15">
            <v>537</v>
          </cell>
          <cell r="B15" t="str">
            <v>ARMAX FOAM BV</v>
          </cell>
          <cell r="C15" t="str">
            <v>NL</v>
          </cell>
          <cell r="D15" t="str">
            <v>Netherlands</v>
          </cell>
          <cell r="E15" t="str">
            <v>Benelux</v>
          </cell>
          <cell r="F15">
            <v>13200001</v>
          </cell>
          <cell r="G15" t="str">
            <v>Ext. EAME</v>
          </cell>
          <cell r="H15" t="str">
            <v>Unknown</v>
          </cell>
          <cell r="I15" t="str">
            <v>-</v>
          </cell>
          <cell r="J15" t="str">
            <v>-</v>
          </cell>
          <cell r="K15" t="str">
            <v>SI60</v>
          </cell>
          <cell r="L15" t="str">
            <v>T</v>
          </cell>
          <cell r="M15" t="str">
            <v>60 days from date of invoice</v>
          </cell>
          <cell r="N15" t="str">
            <v>BANK TRANSFER</v>
          </cell>
          <cell r="O15" t="str">
            <v>DS</v>
          </cell>
          <cell r="P15" t="str">
            <v>Securitization debtor</v>
          </cell>
        </row>
        <row r="16">
          <cell r="A16">
            <v>538</v>
          </cell>
          <cell r="B16" t="str">
            <v>CASE COMPOUNDS</v>
          </cell>
          <cell r="C16" t="str">
            <v>NL</v>
          </cell>
          <cell r="D16" t="str">
            <v>Netherlands</v>
          </cell>
          <cell r="E16" t="str">
            <v>Benelux</v>
          </cell>
          <cell r="F16">
            <v>13200001</v>
          </cell>
          <cell r="G16" t="str">
            <v>Ext. EAME</v>
          </cell>
          <cell r="H16" t="str">
            <v>Unknown</v>
          </cell>
          <cell r="I16" t="str">
            <v>-</v>
          </cell>
          <cell r="J16" t="str">
            <v>-</v>
          </cell>
          <cell r="K16" t="str">
            <v>SJ3K</v>
          </cell>
          <cell r="L16" t="str">
            <v>T</v>
          </cell>
          <cell r="M16" t="str">
            <v>30 days from date of invoice or cash -3%</v>
          </cell>
          <cell r="N16" t="str">
            <v>BANK TRANSFER</v>
          </cell>
          <cell r="O16" t="str">
            <v>DS</v>
          </cell>
          <cell r="P16" t="str">
            <v>Securitization debtor</v>
          </cell>
        </row>
        <row r="17">
          <cell r="A17">
            <v>539</v>
          </cell>
          <cell r="B17" t="str">
            <v>CHEMICAL SPECIALTIES</v>
          </cell>
          <cell r="C17" t="str">
            <v>NL</v>
          </cell>
          <cell r="D17" t="str">
            <v>Netherlands</v>
          </cell>
          <cell r="E17" t="str">
            <v>Benelux</v>
          </cell>
          <cell r="F17">
            <v>13200001</v>
          </cell>
          <cell r="G17" t="str">
            <v>Ext. EAME</v>
          </cell>
          <cell r="H17" t="str">
            <v>Unknown</v>
          </cell>
          <cell r="I17" t="str">
            <v>-</v>
          </cell>
          <cell r="J17" t="str">
            <v>-</v>
          </cell>
          <cell r="K17" t="str">
            <v>SI30</v>
          </cell>
          <cell r="L17" t="str">
            <v>T</v>
          </cell>
          <cell r="M17" t="str">
            <v>30 days from date of invoice</v>
          </cell>
          <cell r="N17" t="str">
            <v>BANK TRANSFER</v>
          </cell>
          <cell r="O17" t="str">
            <v>DS</v>
          </cell>
          <cell r="P17" t="str">
            <v>Securitization debtor</v>
          </cell>
        </row>
        <row r="18">
          <cell r="A18">
            <v>540</v>
          </cell>
          <cell r="B18" t="str">
            <v>ILLBRUCK SEALANT SYS</v>
          </cell>
          <cell r="C18" t="str">
            <v>NL</v>
          </cell>
          <cell r="D18" t="str">
            <v>Netherlands</v>
          </cell>
          <cell r="E18" t="str">
            <v>Benelux</v>
          </cell>
          <cell r="F18">
            <v>13200001</v>
          </cell>
          <cell r="G18" t="str">
            <v>Ext. EAME</v>
          </cell>
          <cell r="H18" t="str">
            <v>Construction &amp; Other Rigids</v>
          </cell>
          <cell r="I18" t="str">
            <v>S070</v>
          </cell>
          <cell r="J18" t="str">
            <v>Benelux/South-Africa</v>
          </cell>
          <cell r="K18" t="str">
            <v>SJ30</v>
          </cell>
          <cell r="L18" t="str">
            <v>T</v>
          </cell>
          <cell r="M18" t="str">
            <v>30 days date of invoice or 8 days -2%</v>
          </cell>
          <cell r="N18" t="str">
            <v>BANK TRANSFER</v>
          </cell>
          <cell r="O18" t="str">
            <v>DS</v>
          </cell>
          <cell r="P18" t="str">
            <v>Securitization debtor</v>
          </cell>
        </row>
        <row r="19">
          <cell r="A19">
            <v>541</v>
          </cell>
          <cell r="B19" t="str">
            <v>ILLBRUCK SEALANT SYS</v>
          </cell>
          <cell r="C19" t="str">
            <v>BE</v>
          </cell>
          <cell r="D19" t="str">
            <v>Belgium</v>
          </cell>
          <cell r="E19" t="str">
            <v>Benelux</v>
          </cell>
          <cell r="F19">
            <v>13200001</v>
          </cell>
          <cell r="G19" t="str">
            <v>Ext. EAME</v>
          </cell>
          <cell r="H19" t="str">
            <v>Construction &amp; Other Rigids</v>
          </cell>
          <cell r="I19" t="str">
            <v>S070</v>
          </cell>
          <cell r="J19" t="str">
            <v>Benelux/South-Africa</v>
          </cell>
          <cell r="K19" t="str">
            <v>SJ30</v>
          </cell>
          <cell r="L19" t="str">
            <v>T</v>
          </cell>
          <cell r="M19" t="str">
            <v>30 days date of invoice or 8 days -2%</v>
          </cell>
          <cell r="N19" t="str">
            <v>BANK TRANSFER</v>
          </cell>
          <cell r="O19" t="str">
            <v>DS</v>
          </cell>
          <cell r="P19" t="str">
            <v>Securitization debtor</v>
          </cell>
        </row>
        <row r="20">
          <cell r="A20">
            <v>542</v>
          </cell>
          <cell r="B20" t="str">
            <v>COMPIN BENELUX NV</v>
          </cell>
          <cell r="C20" t="str">
            <v>BE</v>
          </cell>
          <cell r="D20" t="str">
            <v>Belgium</v>
          </cell>
          <cell r="E20" t="str">
            <v>Benelux</v>
          </cell>
          <cell r="F20">
            <v>13200001</v>
          </cell>
          <cell r="G20" t="str">
            <v>Ext. EAME</v>
          </cell>
          <cell r="H20" t="str">
            <v>Unknown</v>
          </cell>
          <cell r="I20" t="str">
            <v>-</v>
          </cell>
          <cell r="J20" t="str">
            <v>-</v>
          </cell>
          <cell r="K20" t="str">
            <v>SE60</v>
          </cell>
          <cell r="L20" t="str">
            <v>T</v>
          </cell>
          <cell r="M20" t="str">
            <v>60 days end of month</v>
          </cell>
          <cell r="N20" t="str">
            <v>BANK TRANSFER</v>
          </cell>
          <cell r="O20" t="str">
            <v>DS</v>
          </cell>
          <cell r="P20" t="str">
            <v>Securitization debtor</v>
          </cell>
        </row>
        <row r="21">
          <cell r="A21">
            <v>543</v>
          </cell>
          <cell r="B21" t="str">
            <v>DIJK PRODUKTIE BV*VA</v>
          </cell>
          <cell r="C21" t="str">
            <v>NL</v>
          </cell>
          <cell r="D21" t="str">
            <v>Netherlands</v>
          </cell>
          <cell r="E21" t="str">
            <v>Benelux</v>
          </cell>
          <cell r="F21">
            <v>13200001</v>
          </cell>
          <cell r="G21" t="str">
            <v>Ext. EAME</v>
          </cell>
          <cell r="H21" t="str">
            <v>Unknown</v>
          </cell>
          <cell r="I21" t="str">
            <v>-</v>
          </cell>
          <cell r="J21" t="str">
            <v>-</v>
          </cell>
          <cell r="K21" t="str">
            <v>SJ6G</v>
          </cell>
          <cell r="L21" t="str">
            <v>T</v>
          </cell>
          <cell r="M21" t="str">
            <v>60 days date of invoice or 10 days -2%</v>
          </cell>
          <cell r="N21" t="str">
            <v>BANK TRANSFER</v>
          </cell>
          <cell r="O21" t="str">
            <v>DS</v>
          </cell>
          <cell r="P21" t="str">
            <v>Securitization debtor</v>
          </cell>
        </row>
        <row r="22">
          <cell r="A22">
            <v>544</v>
          </cell>
          <cell r="B22" t="str">
            <v>DUMO NV</v>
          </cell>
          <cell r="C22" t="str">
            <v>BE</v>
          </cell>
          <cell r="D22" t="str">
            <v>Belgium</v>
          </cell>
          <cell r="E22" t="str">
            <v>Benelux</v>
          </cell>
          <cell r="F22">
            <v>13200001</v>
          </cell>
          <cell r="G22" t="str">
            <v>Ext. EAME</v>
          </cell>
          <cell r="H22" t="str">
            <v>Furniture</v>
          </cell>
          <cell r="I22" t="str">
            <v>S070</v>
          </cell>
          <cell r="J22" t="str">
            <v>Benelux/South-Africa</v>
          </cell>
          <cell r="K22" t="str">
            <v>SJ60</v>
          </cell>
          <cell r="L22" t="str">
            <v>T</v>
          </cell>
          <cell r="M22" t="str">
            <v>60 days date of invoice or 14 days -2%</v>
          </cell>
          <cell r="N22" t="str">
            <v>BANK TRANSFER</v>
          </cell>
          <cell r="O22" t="str">
            <v>DS</v>
          </cell>
          <cell r="P22" t="str">
            <v>Securitization debtor</v>
          </cell>
        </row>
        <row r="23">
          <cell r="A23">
            <v>545</v>
          </cell>
          <cell r="B23" t="str">
            <v>DYFLEX BV</v>
          </cell>
          <cell r="C23" t="str">
            <v>NL</v>
          </cell>
          <cell r="D23" t="str">
            <v>Netherlands</v>
          </cell>
          <cell r="E23" t="str">
            <v>Benelux</v>
          </cell>
          <cell r="F23">
            <v>13200001</v>
          </cell>
          <cell r="G23" t="str">
            <v>Ext. EAME</v>
          </cell>
          <cell r="H23" t="str">
            <v>Adhesives, Coatings and Elastomers</v>
          </cell>
          <cell r="I23" t="str">
            <v>S070</v>
          </cell>
          <cell r="J23" t="str">
            <v>Benelux/South-Africa</v>
          </cell>
          <cell r="K23" t="str">
            <v>SI30</v>
          </cell>
          <cell r="L23" t="str">
            <v>T</v>
          </cell>
          <cell r="M23" t="str">
            <v>30 days from date of invoice</v>
          </cell>
          <cell r="N23" t="str">
            <v>BANK TRANSFER</v>
          </cell>
          <cell r="O23" t="str">
            <v>DS</v>
          </cell>
          <cell r="P23" t="str">
            <v>Securitization debtor</v>
          </cell>
        </row>
        <row r="24">
          <cell r="A24">
            <v>546</v>
          </cell>
          <cell r="B24" t="str">
            <v>FLEXSYS NV</v>
          </cell>
          <cell r="C24" t="str">
            <v>BE</v>
          </cell>
          <cell r="D24" t="str">
            <v>Belgium</v>
          </cell>
          <cell r="E24" t="str">
            <v>Benelux</v>
          </cell>
          <cell r="F24">
            <v>13200001</v>
          </cell>
          <cell r="G24" t="str">
            <v>Ext. EAME</v>
          </cell>
          <cell r="H24" t="str">
            <v>Intermediates</v>
          </cell>
          <cell r="I24" t="str">
            <v>S070</v>
          </cell>
          <cell r="J24" t="str">
            <v>Benelux/South-Africa</v>
          </cell>
          <cell r="K24" t="str">
            <v>SE30</v>
          </cell>
          <cell r="L24" t="str">
            <v>T</v>
          </cell>
          <cell r="M24" t="str">
            <v>30 days end of month</v>
          </cell>
          <cell r="N24" t="str">
            <v>BANK TRANSFER</v>
          </cell>
          <cell r="O24" t="str">
            <v>DS</v>
          </cell>
          <cell r="P24" t="str">
            <v>Securitization debtor</v>
          </cell>
        </row>
        <row r="25">
          <cell r="A25">
            <v>547</v>
          </cell>
          <cell r="B25" t="str">
            <v>HEVEA BV</v>
          </cell>
          <cell r="C25" t="str">
            <v>NL</v>
          </cell>
          <cell r="D25" t="str">
            <v>Netherlands</v>
          </cell>
          <cell r="E25" t="str">
            <v>Benelux</v>
          </cell>
          <cell r="F25">
            <v>13200001</v>
          </cell>
          <cell r="G25" t="str">
            <v>Ext. EAME</v>
          </cell>
          <cell r="H25" t="str">
            <v>Footwear</v>
          </cell>
          <cell r="I25" t="str">
            <v>S070</v>
          </cell>
          <cell r="J25" t="str">
            <v>Benelux/South-Africa</v>
          </cell>
          <cell r="K25" t="str">
            <v>SJ6H</v>
          </cell>
          <cell r="L25" t="str">
            <v>T</v>
          </cell>
          <cell r="M25" t="str">
            <v>60 days date of invoice or 30 days -2%</v>
          </cell>
          <cell r="N25" t="str">
            <v>BANK TRANSFER</v>
          </cell>
          <cell r="O25" t="str">
            <v>DS</v>
          </cell>
          <cell r="P25" t="str">
            <v>Securitization debtor</v>
          </cell>
        </row>
        <row r="26">
          <cell r="A26">
            <v>548</v>
          </cell>
          <cell r="B26" t="str">
            <v>INBEFIN NV/SA</v>
          </cell>
          <cell r="C26" t="str">
            <v>BE</v>
          </cell>
          <cell r="D26" t="str">
            <v>Belgium</v>
          </cell>
          <cell r="E26" t="str">
            <v>Benelux</v>
          </cell>
          <cell r="F26">
            <v>13200001</v>
          </cell>
          <cell r="G26" t="str">
            <v>Ext. EAME</v>
          </cell>
          <cell r="H26" t="str">
            <v>Unknown</v>
          </cell>
          <cell r="I26" t="str">
            <v>-</v>
          </cell>
          <cell r="J26" t="str">
            <v>-</v>
          </cell>
          <cell r="K26" t="str">
            <v>SJ3C</v>
          </cell>
          <cell r="L26" t="str">
            <v>T</v>
          </cell>
          <cell r="M26" t="str">
            <v>30 days from date of invoice or 10 days -2%</v>
          </cell>
          <cell r="N26" t="str">
            <v>BANK TRANSFER</v>
          </cell>
          <cell r="O26" t="str">
            <v>DS</v>
          </cell>
          <cell r="P26" t="str">
            <v>Securitization debtor</v>
          </cell>
        </row>
        <row r="27">
          <cell r="A27">
            <v>549</v>
          </cell>
          <cell r="B27" t="str">
            <v>ISOCAB NV</v>
          </cell>
          <cell r="C27" t="str">
            <v>BE</v>
          </cell>
          <cell r="D27" t="str">
            <v>Belgium</v>
          </cell>
          <cell r="E27" t="str">
            <v>Benelux</v>
          </cell>
          <cell r="F27">
            <v>13200001</v>
          </cell>
          <cell r="G27" t="str">
            <v>Ext. EAME</v>
          </cell>
          <cell r="H27" t="str">
            <v>Construction &amp; Other Rigids</v>
          </cell>
          <cell r="I27" t="str">
            <v>S070</v>
          </cell>
          <cell r="J27" t="str">
            <v>Benelux/South-Africa</v>
          </cell>
          <cell r="K27" t="str">
            <v>SE6A</v>
          </cell>
          <cell r="L27" t="str">
            <v>T</v>
          </cell>
          <cell r="M27" t="str">
            <v>60 days end of month or 10 days date of inv. -3%</v>
          </cell>
          <cell r="N27" t="str">
            <v>BANK TRANSFER</v>
          </cell>
          <cell r="O27" t="str">
            <v>DS</v>
          </cell>
          <cell r="P27" t="str">
            <v>Securitization debtor</v>
          </cell>
        </row>
        <row r="28">
          <cell r="A28">
            <v>550</v>
          </cell>
          <cell r="B28" t="str">
            <v>MTS BENELUX SA/NV</v>
          </cell>
          <cell r="C28" t="str">
            <v>BE</v>
          </cell>
          <cell r="D28" t="str">
            <v>Belgium</v>
          </cell>
          <cell r="E28" t="str">
            <v>Benelux</v>
          </cell>
          <cell r="F28">
            <v>13200001</v>
          </cell>
          <cell r="G28" t="str">
            <v>Ext. EAME</v>
          </cell>
          <cell r="H28" t="str">
            <v>Construction &amp; Other Rigids</v>
          </cell>
          <cell r="I28" t="str">
            <v>S070</v>
          </cell>
          <cell r="J28" t="str">
            <v>Benelux/South-Africa</v>
          </cell>
          <cell r="K28" t="str">
            <v>SE60</v>
          </cell>
          <cell r="L28" t="str">
            <v>T</v>
          </cell>
          <cell r="M28" t="str">
            <v>60 days end of month</v>
          </cell>
          <cell r="N28" t="str">
            <v>BANK TRANSFER</v>
          </cell>
          <cell r="O28" t="str">
            <v>DS</v>
          </cell>
          <cell r="P28" t="str">
            <v>Securitization debtor</v>
          </cell>
        </row>
        <row r="29">
          <cell r="A29">
            <v>551</v>
          </cell>
          <cell r="B29" t="str">
            <v>MORTON INTERNATIONAL</v>
          </cell>
          <cell r="C29" t="str">
            <v>NL</v>
          </cell>
          <cell r="D29" t="str">
            <v>Netherlands</v>
          </cell>
          <cell r="E29" t="str">
            <v>Benelux</v>
          </cell>
          <cell r="F29">
            <v>13200001</v>
          </cell>
          <cell r="G29" t="str">
            <v>Ext. EAME</v>
          </cell>
          <cell r="H29" t="str">
            <v>Unknown</v>
          </cell>
          <cell r="I29" t="str">
            <v>-</v>
          </cell>
          <cell r="J29" t="str">
            <v>-</v>
          </cell>
          <cell r="K29" t="str">
            <v>SI30</v>
          </cell>
          <cell r="L29" t="str">
            <v>T</v>
          </cell>
          <cell r="M29" t="str">
            <v>30 days from date of invoice</v>
          </cell>
          <cell r="N29" t="str">
            <v>BANK TRANSFER</v>
          </cell>
          <cell r="O29" t="str">
            <v>DS</v>
          </cell>
          <cell r="P29" t="str">
            <v>Securitization debtor</v>
          </cell>
        </row>
        <row r="30">
          <cell r="A30">
            <v>552</v>
          </cell>
          <cell r="B30" t="str">
            <v>NESTAAN BV - HOLLAND</v>
          </cell>
          <cell r="C30" t="str">
            <v>NL</v>
          </cell>
          <cell r="D30" t="str">
            <v>Netherlands</v>
          </cell>
          <cell r="E30" t="str">
            <v>Benelux</v>
          </cell>
          <cell r="F30">
            <v>13200001</v>
          </cell>
          <cell r="G30" t="str">
            <v>Ext. EAME</v>
          </cell>
          <cell r="H30" t="str">
            <v>Unknown</v>
          </cell>
          <cell r="I30" t="str">
            <v>-</v>
          </cell>
          <cell r="J30" t="str">
            <v>-</v>
          </cell>
          <cell r="K30" t="str">
            <v>SI30</v>
          </cell>
          <cell r="L30" t="str">
            <v>T</v>
          </cell>
          <cell r="M30" t="str">
            <v>30 days from date of invoice</v>
          </cell>
          <cell r="N30" t="str">
            <v>BANK TRANSFER</v>
          </cell>
          <cell r="O30" t="str">
            <v>DS</v>
          </cell>
          <cell r="P30" t="str">
            <v>Securitization debtor</v>
          </cell>
        </row>
        <row r="31">
          <cell r="A31">
            <v>553</v>
          </cell>
          <cell r="B31" t="str">
            <v>POLYMER CHEMICAL COM</v>
          </cell>
          <cell r="C31" t="str">
            <v>NL</v>
          </cell>
          <cell r="D31" t="str">
            <v>Netherlands</v>
          </cell>
          <cell r="E31" t="str">
            <v>Benelux</v>
          </cell>
          <cell r="F31">
            <v>13200001</v>
          </cell>
          <cell r="G31" t="str">
            <v>Ext. EAME</v>
          </cell>
          <cell r="H31" t="str">
            <v>Construction &amp; Other Rigids</v>
          </cell>
          <cell r="I31" t="str">
            <v>S070</v>
          </cell>
          <cell r="J31" t="str">
            <v>Benelux/South-Africa</v>
          </cell>
          <cell r="K31" t="str">
            <v>SJ3K</v>
          </cell>
          <cell r="L31" t="str">
            <v>T</v>
          </cell>
          <cell r="M31" t="str">
            <v>30 days from date of invoice or cash -3%</v>
          </cell>
          <cell r="N31" t="str">
            <v>BANK TRANSFER</v>
          </cell>
          <cell r="O31" t="str">
            <v>DS</v>
          </cell>
          <cell r="P31" t="str">
            <v>Securitization debtor</v>
          </cell>
        </row>
        <row r="32">
          <cell r="A32">
            <v>554</v>
          </cell>
          <cell r="B32" t="str">
            <v>RANOX RAALTE BV</v>
          </cell>
          <cell r="C32" t="str">
            <v>NL</v>
          </cell>
          <cell r="D32" t="str">
            <v>Netherlands</v>
          </cell>
          <cell r="E32" t="str">
            <v>Benelux</v>
          </cell>
          <cell r="F32">
            <v>13200001</v>
          </cell>
          <cell r="G32" t="str">
            <v>Ext. EAME</v>
          </cell>
          <cell r="H32" t="str">
            <v>Unknown</v>
          </cell>
          <cell r="I32" t="str">
            <v>-</v>
          </cell>
          <cell r="J32" t="str">
            <v>-</v>
          </cell>
          <cell r="K32" t="str">
            <v>SI30</v>
          </cell>
          <cell r="L32" t="str">
            <v>T</v>
          </cell>
          <cell r="M32" t="str">
            <v>30 days from date of invoice</v>
          </cell>
          <cell r="N32" t="str">
            <v>BANK TRANSFER</v>
          </cell>
          <cell r="O32" t="str">
            <v>DS</v>
          </cell>
          <cell r="P32" t="str">
            <v>Securitization debtor</v>
          </cell>
        </row>
        <row r="33">
          <cell r="A33">
            <v>555</v>
          </cell>
          <cell r="B33" t="str">
            <v>RECINCO NV</v>
          </cell>
          <cell r="C33" t="str">
            <v>BE</v>
          </cell>
          <cell r="D33" t="str">
            <v>Belgium</v>
          </cell>
          <cell r="E33" t="str">
            <v>Benelux</v>
          </cell>
          <cell r="F33">
            <v>13200001</v>
          </cell>
          <cell r="G33" t="str">
            <v>Ext. EAME</v>
          </cell>
          <cell r="H33" t="str">
            <v>Unknown</v>
          </cell>
          <cell r="I33" t="str">
            <v>-</v>
          </cell>
          <cell r="J33" t="str">
            <v>-</v>
          </cell>
          <cell r="K33" t="str">
            <v>SJ3C</v>
          </cell>
          <cell r="L33" t="str">
            <v>T</v>
          </cell>
          <cell r="M33" t="str">
            <v>30 days from date of invoice or 10 days -2%</v>
          </cell>
          <cell r="N33" t="str">
            <v>BANK TRANSFER</v>
          </cell>
          <cell r="O33" t="str">
            <v>DS</v>
          </cell>
          <cell r="P33" t="str">
            <v>Securitization debtor</v>
          </cell>
        </row>
        <row r="34">
          <cell r="A34">
            <v>556</v>
          </cell>
          <cell r="B34" t="str">
            <v>RECTICEL BV</v>
          </cell>
          <cell r="C34" t="str">
            <v>NL</v>
          </cell>
          <cell r="D34" t="str">
            <v>Netherlands</v>
          </cell>
          <cell r="E34" t="str">
            <v>Benelux</v>
          </cell>
          <cell r="F34">
            <v>13200001</v>
          </cell>
          <cell r="G34" t="str">
            <v>Ext. EAME</v>
          </cell>
          <cell r="H34" t="str">
            <v>Furniture</v>
          </cell>
          <cell r="I34" t="str">
            <v>S070</v>
          </cell>
          <cell r="J34" t="str">
            <v>Benelux/South-Africa</v>
          </cell>
          <cell r="K34" t="str">
            <v>SD20</v>
          </cell>
          <cell r="L34" t="str">
            <v>T</v>
          </cell>
          <cell r="M34" t="str">
            <v>30 days date of invoice -3,5%</v>
          </cell>
          <cell r="N34" t="str">
            <v>BANK TRANSFER</v>
          </cell>
          <cell r="O34" t="str">
            <v>DS</v>
          </cell>
          <cell r="P34" t="str">
            <v>Securitization debtor</v>
          </cell>
        </row>
        <row r="35">
          <cell r="A35">
            <v>557</v>
          </cell>
          <cell r="B35" t="str">
            <v>RECTICEL NV</v>
          </cell>
          <cell r="C35" t="str">
            <v>BE</v>
          </cell>
          <cell r="D35" t="str">
            <v>Belgium</v>
          </cell>
          <cell r="E35" t="str">
            <v>Benelux</v>
          </cell>
          <cell r="F35">
            <v>13200001</v>
          </cell>
          <cell r="G35" t="str">
            <v>Ext. EAME</v>
          </cell>
          <cell r="H35" t="str">
            <v>Furniture</v>
          </cell>
          <cell r="I35" t="str">
            <v>S070</v>
          </cell>
          <cell r="J35" t="str">
            <v>Benelux/South-Africa</v>
          </cell>
          <cell r="K35" t="str">
            <v>SE9A</v>
          </cell>
          <cell r="L35" t="str">
            <v>T</v>
          </cell>
          <cell r="M35" t="str">
            <v>90 days end of month or 10 days date of inv. -4%</v>
          </cell>
          <cell r="N35" t="str">
            <v>BANK TRANSFER</v>
          </cell>
          <cell r="O35" t="str">
            <v>DS</v>
          </cell>
          <cell r="P35" t="str">
            <v>Securitization debtor</v>
          </cell>
        </row>
        <row r="36">
          <cell r="A36">
            <v>558</v>
          </cell>
          <cell r="B36" t="str">
            <v>RECTICEL NV</v>
          </cell>
          <cell r="C36" t="str">
            <v>BE</v>
          </cell>
          <cell r="D36" t="str">
            <v>Belgium</v>
          </cell>
          <cell r="E36" t="str">
            <v>Benelux</v>
          </cell>
          <cell r="F36">
            <v>13200001</v>
          </cell>
          <cell r="G36" t="str">
            <v>Ext. EAME</v>
          </cell>
          <cell r="H36" t="str">
            <v>Construction &amp; Other Rigids</v>
          </cell>
          <cell r="I36" t="str">
            <v>S070</v>
          </cell>
          <cell r="J36" t="str">
            <v>Benelux/South-Africa</v>
          </cell>
          <cell r="K36" t="str">
            <v>SE9A</v>
          </cell>
          <cell r="L36" t="str">
            <v>T</v>
          </cell>
          <cell r="M36" t="str">
            <v>90 days end of month or 10 days date of inv. -4%</v>
          </cell>
          <cell r="N36" t="str">
            <v>BANK TRANSFER</v>
          </cell>
          <cell r="O36" t="str">
            <v>DS</v>
          </cell>
          <cell r="P36" t="str">
            <v>Securitization debtor</v>
          </cell>
        </row>
        <row r="37">
          <cell r="A37">
            <v>559</v>
          </cell>
          <cell r="B37" t="str">
            <v>RETAN DEVELOPMENTS</v>
          </cell>
          <cell r="C37" t="str">
            <v>BE</v>
          </cell>
          <cell r="D37" t="str">
            <v>Belgium</v>
          </cell>
          <cell r="E37" t="str">
            <v>Benelux</v>
          </cell>
          <cell r="F37">
            <v>13200001</v>
          </cell>
          <cell r="G37" t="str">
            <v>Ext. EAME</v>
          </cell>
          <cell r="H37" t="str">
            <v>Construction &amp; Other Rigids</v>
          </cell>
          <cell r="I37" t="str">
            <v>S070</v>
          </cell>
          <cell r="J37" t="str">
            <v>Benelux/South-Africa</v>
          </cell>
          <cell r="K37" t="str">
            <v>SE6A</v>
          </cell>
          <cell r="L37" t="str">
            <v>T</v>
          </cell>
          <cell r="M37" t="str">
            <v>60 days end of month or 10 days date of inv. -3%</v>
          </cell>
          <cell r="N37" t="str">
            <v>BANK TRANSFER</v>
          </cell>
          <cell r="O37" t="str">
            <v>DS</v>
          </cell>
          <cell r="P37" t="str">
            <v>Securitization debtor</v>
          </cell>
        </row>
        <row r="38">
          <cell r="A38">
            <v>560</v>
          </cell>
          <cell r="B38" t="str">
            <v>SEALED AIR BV</v>
          </cell>
          <cell r="C38" t="str">
            <v>NL</v>
          </cell>
          <cell r="D38" t="str">
            <v>Netherlands</v>
          </cell>
          <cell r="E38" t="str">
            <v>Benelux</v>
          </cell>
          <cell r="F38">
            <v>13200001</v>
          </cell>
          <cell r="G38" t="str">
            <v>Ext. EAME</v>
          </cell>
          <cell r="H38" t="str">
            <v>Construction &amp; Other Rigids</v>
          </cell>
          <cell r="I38" t="str">
            <v>S070</v>
          </cell>
          <cell r="J38" t="str">
            <v>Benelux/South-Africa</v>
          </cell>
          <cell r="K38" t="str">
            <v>SV03</v>
          </cell>
          <cell r="L38" t="str">
            <v>V</v>
          </cell>
          <cell r="M38" t="str">
            <v>Cash -3%</v>
          </cell>
          <cell r="N38" t="str">
            <v>CASH</v>
          </cell>
          <cell r="O38" t="str">
            <v>DS</v>
          </cell>
          <cell r="P38" t="str">
            <v>Securitization debtor</v>
          </cell>
        </row>
        <row r="39">
          <cell r="A39">
            <v>561</v>
          </cell>
          <cell r="B39" t="str">
            <v>ECOTHERM B.V.</v>
          </cell>
          <cell r="C39" t="str">
            <v>NL</v>
          </cell>
          <cell r="D39" t="str">
            <v>Netherlands</v>
          </cell>
          <cell r="E39" t="str">
            <v>Benelux</v>
          </cell>
          <cell r="F39">
            <v>13200001</v>
          </cell>
          <cell r="G39" t="str">
            <v>Ext. EAME</v>
          </cell>
          <cell r="H39" t="str">
            <v>Construction &amp; Other Rigids</v>
          </cell>
          <cell r="I39" t="str">
            <v>S070</v>
          </cell>
          <cell r="J39" t="str">
            <v>Benelux/South-Africa</v>
          </cell>
          <cell r="K39" t="str">
            <v>SJ3A</v>
          </cell>
          <cell r="L39" t="str">
            <v>T</v>
          </cell>
          <cell r="M39" t="str">
            <v>30 days date of invoice or 8 days -3%</v>
          </cell>
          <cell r="N39" t="str">
            <v>BANK TRANSFER</v>
          </cell>
          <cell r="O39" t="str">
            <v>DS</v>
          </cell>
          <cell r="P39" t="str">
            <v>Securitization debtor</v>
          </cell>
        </row>
        <row r="40">
          <cell r="A40">
            <v>562</v>
          </cell>
          <cell r="B40" t="str">
            <v>SEPULCHRE BV</v>
          </cell>
          <cell r="C40" t="str">
            <v>NL</v>
          </cell>
          <cell r="D40" t="str">
            <v>Netherlands</v>
          </cell>
          <cell r="E40" t="str">
            <v>Benelux</v>
          </cell>
          <cell r="F40">
            <v>13200001</v>
          </cell>
          <cell r="G40" t="str">
            <v>Ext. EAME</v>
          </cell>
          <cell r="H40" t="str">
            <v>Adhesives, Coatings and Elastomers</v>
          </cell>
          <cell r="I40" t="str">
            <v>S070</v>
          </cell>
          <cell r="J40" t="str">
            <v>Benelux/South-Africa</v>
          </cell>
          <cell r="K40" t="str">
            <v>SE30</v>
          </cell>
          <cell r="L40" t="str">
            <v>T</v>
          </cell>
          <cell r="M40" t="str">
            <v>30 days end of month</v>
          </cell>
          <cell r="N40" t="str">
            <v>BANK TRANSFER</v>
          </cell>
          <cell r="O40" t="str">
            <v>DS</v>
          </cell>
          <cell r="P40" t="str">
            <v>Securitization debtor</v>
          </cell>
        </row>
        <row r="41">
          <cell r="A41">
            <v>563</v>
          </cell>
          <cell r="B41" t="str">
            <v>SIGMA SPORTSCHOENENF</v>
          </cell>
          <cell r="C41" t="str">
            <v>NL</v>
          </cell>
          <cell r="D41" t="str">
            <v>Netherlands</v>
          </cell>
          <cell r="E41" t="str">
            <v>Benelux</v>
          </cell>
          <cell r="F41">
            <v>13200001</v>
          </cell>
          <cell r="G41" t="str">
            <v>Ext. EAME</v>
          </cell>
          <cell r="H41" t="str">
            <v>Footwear</v>
          </cell>
          <cell r="I41" t="str">
            <v>S070</v>
          </cell>
          <cell r="J41" t="str">
            <v>Benelux/South-Africa</v>
          </cell>
          <cell r="K41" t="str">
            <v>SJ3M</v>
          </cell>
          <cell r="L41" t="str">
            <v>T</v>
          </cell>
          <cell r="M41" t="str">
            <v>30 days from date of invoice -2%</v>
          </cell>
          <cell r="N41" t="str">
            <v>BANK TRANSFER</v>
          </cell>
          <cell r="O41" t="str">
            <v>DS</v>
          </cell>
          <cell r="P41" t="str">
            <v>Securitization debtor</v>
          </cell>
        </row>
        <row r="42">
          <cell r="A42">
            <v>564</v>
          </cell>
          <cell r="B42" t="str">
            <v>SOUDAL NV</v>
          </cell>
          <cell r="C42" t="str">
            <v>BE</v>
          </cell>
          <cell r="D42" t="str">
            <v>Belgium</v>
          </cell>
          <cell r="E42" t="str">
            <v>Benelux</v>
          </cell>
          <cell r="F42">
            <v>13200001</v>
          </cell>
          <cell r="G42" t="str">
            <v>Ext. EAME</v>
          </cell>
          <cell r="H42" t="str">
            <v>Construction &amp; Other Rigids</v>
          </cell>
          <cell r="I42" t="str">
            <v>S070</v>
          </cell>
          <cell r="J42" t="str">
            <v>Benelux/South-Africa</v>
          </cell>
          <cell r="K42" t="str">
            <v>SE6B</v>
          </cell>
          <cell r="L42" t="str">
            <v>T</v>
          </cell>
          <cell r="M42" t="str">
            <v>60 days end of month or 30 days end of month -2%</v>
          </cell>
          <cell r="N42" t="str">
            <v>BANK TRANSFER</v>
          </cell>
          <cell r="O42" t="str">
            <v>DS</v>
          </cell>
          <cell r="P42" t="str">
            <v>Securitization debtor</v>
          </cell>
        </row>
        <row r="43">
          <cell r="A43">
            <v>565</v>
          </cell>
          <cell r="B43" t="str">
            <v>RECTICEL NV</v>
          </cell>
          <cell r="C43" t="str">
            <v>BE</v>
          </cell>
          <cell r="D43" t="str">
            <v>Belgium</v>
          </cell>
          <cell r="E43" t="str">
            <v>Benelux</v>
          </cell>
          <cell r="F43">
            <v>13200001</v>
          </cell>
          <cell r="G43" t="str">
            <v>Ext. EAME</v>
          </cell>
          <cell r="H43" t="str">
            <v>Construction &amp; Other Rigids</v>
          </cell>
          <cell r="I43" t="str">
            <v>S070</v>
          </cell>
          <cell r="J43" t="str">
            <v>Benelux/South-Africa</v>
          </cell>
          <cell r="K43" t="str">
            <v>SE9A</v>
          </cell>
          <cell r="L43" t="str">
            <v>T</v>
          </cell>
          <cell r="M43" t="str">
            <v>90 days end of month or 10 days date of inv. -4%</v>
          </cell>
          <cell r="N43" t="str">
            <v>BANK TRANSFER</v>
          </cell>
          <cell r="O43" t="str">
            <v>DS</v>
          </cell>
          <cell r="P43" t="str">
            <v>Securitization debtor</v>
          </cell>
        </row>
        <row r="44">
          <cell r="A44">
            <v>566</v>
          </cell>
          <cell r="B44" t="str">
            <v>UNICHEMA CHEMIE BV</v>
          </cell>
          <cell r="C44" t="str">
            <v>NL</v>
          </cell>
          <cell r="D44" t="str">
            <v>Netherlands</v>
          </cell>
          <cell r="E44" t="str">
            <v>Benelux</v>
          </cell>
          <cell r="F44">
            <v>13200001</v>
          </cell>
          <cell r="G44" t="str">
            <v>Ext. EAME</v>
          </cell>
          <cell r="H44" t="str">
            <v>Unknown</v>
          </cell>
          <cell r="I44" t="str">
            <v>-</v>
          </cell>
          <cell r="J44" t="str">
            <v>-</v>
          </cell>
          <cell r="K44" t="str">
            <v>SI30</v>
          </cell>
          <cell r="L44" t="str">
            <v>T</v>
          </cell>
          <cell r="M44" t="str">
            <v>30 days from date of invoice</v>
          </cell>
          <cell r="N44" t="str">
            <v>BANK TRANSFER</v>
          </cell>
          <cell r="O44" t="str">
            <v>DS</v>
          </cell>
          <cell r="P44" t="str">
            <v>Securitization debtor</v>
          </cell>
        </row>
        <row r="45">
          <cell r="A45">
            <v>567</v>
          </cell>
          <cell r="B45" t="str">
            <v>UNILIN SYSTEMS NV</v>
          </cell>
          <cell r="C45" t="str">
            <v>BE</v>
          </cell>
          <cell r="D45" t="str">
            <v>Belgium</v>
          </cell>
          <cell r="E45" t="str">
            <v>Benelux</v>
          </cell>
          <cell r="F45">
            <v>13200001</v>
          </cell>
          <cell r="G45" t="str">
            <v>Ext. EAME</v>
          </cell>
          <cell r="H45" t="str">
            <v>Construction &amp; Other Rigids</v>
          </cell>
          <cell r="I45" t="str">
            <v>S070</v>
          </cell>
          <cell r="J45" t="str">
            <v>Benelux/South-Africa</v>
          </cell>
          <cell r="K45" t="str">
            <v>SE6A</v>
          </cell>
          <cell r="L45" t="str">
            <v>T</v>
          </cell>
          <cell r="M45" t="str">
            <v>60 days end of month or 10 days date of inv. -3%</v>
          </cell>
          <cell r="N45" t="str">
            <v>BANK TRANSFER</v>
          </cell>
          <cell r="O45" t="str">
            <v>DS</v>
          </cell>
          <cell r="P45" t="str">
            <v>Securitization debtor</v>
          </cell>
        </row>
        <row r="46">
          <cell r="A46">
            <v>568</v>
          </cell>
          <cell r="B46" t="str">
            <v>VAPOTHERM BV</v>
          </cell>
          <cell r="C46" t="str">
            <v>NL</v>
          </cell>
          <cell r="D46" t="str">
            <v>Netherlands</v>
          </cell>
          <cell r="E46" t="str">
            <v>Benelux</v>
          </cell>
          <cell r="F46">
            <v>13200001</v>
          </cell>
          <cell r="G46" t="str">
            <v>Ext. EAME</v>
          </cell>
          <cell r="H46" t="str">
            <v>Unknown</v>
          </cell>
          <cell r="I46" t="str">
            <v>-</v>
          </cell>
          <cell r="J46" t="str">
            <v>-</v>
          </cell>
          <cell r="K46" t="str">
            <v>SJ3A</v>
          </cell>
          <cell r="L46" t="str">
            <v>T</v>
          </cell>
          <cell r="M46" t="str">
            <v>30 days date of invoice or 8 days -3%</v>
          </cell>
          <cell r="N46" t="str">
            <v>BANK TRANSFER</v>
          </cell>
          <cell r="O46" t="str">
            <v>DS</v>
          </cell>
          <cell r="P46" t="str">
            <v>Securitization debtor</v>
          </cell>
        </row>
        <row r="47">
          <cell r="A47">
            <v>569</v>
          </cell>
          <cell r="B47" t="str">
            <v>VEENENDAAL &amp; CO BV</v>
          </cell>
          <cell r="C47" t="str">
            <v>NL</v>
          </cell>
          <cell r="D47" t="str">
            <v>Netherlands</v>
          </cell>
          <cell r="E47" t="str">
            <v>Benelux</v>
          </cell>
          <cell r="F47">
            <v>13200001</v>
          </cell>
          <cell r="G47" t="str">
            <v>Ext. EAME</v>
          </cell>
          <cell r="H47" t="str">
            <v>Unknown</v>
          </cell>
          <cell r="I47" t="str">
            <v>-</v>
          </cell>
          <cell r="J47" t="str">
            <v>-</v>
          </cell>
          <cell r="K47" t="str">
            <v>SI60</v>
          </cell>
          <cell r="L47" t="str">
            <v>T</v>
          </cell>
          <cell r="M47" t="str">
            <v>60 days from date of invoice</v>
          </cell>
          <cell r="N47" t="str">
            <v>BANK TRANSFER</v>
          </cell>
          <cell r="O47" t="str">
            <v>DS</v>
          </cell>
          <cell r="P47" t="str">
            <v>Securitization debtor</v>
          </cell>
        </row>
        <row r="48">
          <cell r="A48">
            <v>570</v>
          </cell>
          <cell r="B48" t="str">
            <v>VOS BV</v>
          </cell>
          <cell r="C48" t="str">
            <v>NL</v>
          </cell>
          <cell r="D48" t="str">
            <v>Netherlands</v>
          </cell>
          <cell r="E48" t="str">
            <v>Benelux</v>
          </cell>
          <cell r="F48">
            <v>13200001</v>
          </cell>
          <cell r="G48" t="str">
            <v>Ext. EAME</v>
          </cell>
          <cell r="H48" t="str">
            <v>Unknown</v>
          </cell>
          <cell r="I48" t="str">
            <v>-</v>
          </cell>
          <cell r="J48" t="str">
            <v>-</v>
          </cell>
          <cell r="K48" t="str">
            <v>SI60</v>
          </cell>
          <cell r="L48" t="str">
            <v>T</v>
          </cell>
          <cell r="M48" t="str">
            <v>60 days from date of invoice</v>
          </cell>
          <cell r="N48" t="str">
            <v>BANK TRANSFER</v>
          </cell>
          <cell r="O48" t="str">
            <v>DS</v>
          </cell>
          <cell r="P48" t="str">
            <v>Securitization debtor</v>
          </cell>
        </row>
        <row r="49">
          <cell r="A49">
            <v>571</v>
          </cell>
          <cell r="B49" t="str">
            <v>AKZO NOBEL CHEMICALS</v>
          </cell>
          <cell r="C49" t="str">
            <v>NL</v>
          </cell>
          <cell r="D49" t="str">
            <v>Netherlands</v>
          </cell>
          <cell r="E49" t="str">
            <v>Benelux</v>
          </cell>
          <cell r="F49">
            <v>13200001</v>
          </cell>
          <cell r="G49" t="str">
            <v>Ext. EAME</v>
          </cell>
          <cell r="H49" t="str">
            <v>Unknown</v>
          </cell>
          <cell r="I49" t="str">
            <v>-</v>
          </cell>
          <cell r="J49" t="str">
            <v>-</v>
          </cell>
          <cell r="K49" t="str">
            <v>SI30</v>
          </cell>
          <cell r="L49" t="str">
            <v>T</v>
          </cell>
          <cell r="M49" t="str">
            <v>30 days from date of invoice</v>
          </cell>
          <cell r="N49" t="str">
            <v>BANK TRANSFER</v>
          </cell>
          <cell r="O49" t="str">
            <v>DS</v>
          </cell>
          <cell r="P49" t="str">
            <v>Securitization debtor</v>
          </cell>
        </row>
        <row r="50">
          <cell r="A50">
            <v>572</v>
          </cell>
          <cell r="B50" t="str">
            <v>NOVEON EUROPE bvba</v>
          </cell>
          <cell r="C50" t="str">
            <v>BE</v>
          </cell>
          <cell r="D50" t="str">
            <v>Belgium</v>
          </cell>
          <cell r="E50" t="str">
            <v>Benelux</v>
          </cell>
          <cell r="F50">
            <v>13200001</v>
          </cell>
          <cell r="G50" t="str">
            <v>Ext. EAME</v>
          </cell>
          <cell r="H50" t="str">
            <v>Footwear</v>
          </cell>
          <cell r="I50" t="str">
            <v>S070</v>
          </cell>
          <cell r="J50" t="str">
            <v>Benelux/South-Africa</v>
          </cell>
          <cell r="K50" t="str">
            <v>SJ6N</v>
          </cell>
          <cell r="L50" t="str">
            <v>T</v>
          </cell>
          <cell r="M50" t="str">
            <v>60 days date of invoice or 30 days -1% or cash -2%</v>
          </cell>
          <cell r="N50" t="str">
            <v>BANK TRANSFER</v>
          </cell>
          <cell r="O50" t="str">
            <v>DS</v>
          </cell>
          <cell r="P50" t="str">
            <v>Securitization debtor</v>
          </cell>
        </row>
        <row r="51">
          <cell r="A51">
            <v>573</v>
          </cell>
          <cell r="B51" t="str">
            <v>CHEMVIRON</v>
          </cell>
          <cell r="C51" t="str">
            <v>BE</v>
          </cell>
          <cell r="D51" t="str">
            <v>Belgium</v>
          </cell>
          <cell r="E51" t="str">
            <v>Benelux</v>
          </cell>
          <cell r="F51">
            <v>13200001</v>
          </cell>
          <cell r="G51" t="str">
            <v>Ext. EAME</v>
          </cell>
          <cell r="H51" t="str">
            <v>Unknown</v>
          </cell>
          <cell r="I51" t="str">
            <v>-</v>
          </cell>
          <cell r="J51" t="str">
            <v>-</v>
          </cell>
          <cell r="K51" t="str">
            <v>SE30</v>
          </cell>
          <cell r="L51" t="str">
            <v>T</v>
          </cell>
          <cell r="M51" t="str">
            <v>30 days end of month</v>
          </cell>
          <cell r="N51" t="str">
            <v>BANK TRANSFER</v>
          </cell>
          <cell r="O51" t="str">
            <v>DS</v>
          </cell>
          <cell r="P51" t="str">
            <v>Securitization debtor</v>
          </cell>
        </row>
        <row r="52">
          <cell r="A52">
            <v>574</v>
          </cell>
          <cell r="B52" t="str">
            <v>DOW BENELUX NV</v>
          </cell>
          <cell r="C52" t="str">
            <v>NL</v>
          </cell>
          <cell r="D52" t="str">
            <v>Netherlands</v>
          </cell>
          <cell r="E52" t="str">
            <v>Benelux</v>
          </cell>
          <cell r="F52">
            <v>13200001</v>
          </cell>
          <cell r="G52" t="str">
            <v>Ext. EAME</v>
          </cell>
          <cell r="H52" t="str">
            <v>Co-Manufacturing</v>
          </cell>
          <cell r="I52" t="str">
            <v>S070</v>
          </cell>
          <cell r="J52" t="str">
            <v>Benelux/South-Africa</v>
          </cell>
          <cell r="K52" t="str">
            <v>SI30</v>
          </cell>
          <cell r="L52" t="str">
            <v>T</v>
          </cell>
          <cell r="M52" t="str">
            <v>30 days from date of invoice</v>
          </cell>
          <cell r="N52" t="str">
            <v>BANK TRANSFER</v>
          </cell>
          <cell r="O52" t="str">
            <v>DS</v>
          </cell>
          <cell r="P52" t="str">
            <v>Securitization debtor</v>
          </cell>
        </row>
        <row r="53">
          <cell r="A53">
            <v>575</v>
          </cell>
          <cell r="B53" t="str">
            <v>SEPULCHRE NV</v>
          </cell>
          <cell r="C53" t="str">
            <v>BE</v>
          </cell>
          <cell r="D53" t="str">
            <v>Belgium</v>
          </cell>
          <cell r="E53" t="str">
            <v>Benelux</v>
          </cell>
          <cell r="F53">
            <v>13200001</v>
          </cell>
          <cell r="G53" t="str">
            <v>Ext. EAME</v>
          </cell>
          <cell r="H53" t="str">
            <v>Adhesives, Coatings and Elastomers</v>
          </cell>
          <cell r="I53" t="str">
            <v>S070</v>
          </cell>
          <cell r="J53" t="str">
            <v>Benelux/South-Africa</v>
          </cell>
          <cell r="K53" t="str">
            <v>SE30</v>
          </cell>
          <cell r="L53" t="str">
            <v>T</v>
          </cell>
          <cell r="M53" t="str">
            <v>30 days end of month</v>
          </cell>
          <cell r="N53" t="str">
            <v>BANK TRANSFER</v>
          </cell>
          <cell r="O53" t="str">
            <v>DS</v>
          </cell>
          <cell r="P53" t="str">
            <v>Securitization debtor</v>
          </cell>
        </row>
        <row r="54">
          <cell r="A54">
            <v>578</v>
          </cell>
          <cell r="B54" t="str">
            <v>ABRE SANATI IRAN</v>
          </cell>
          <cell r="C54" t="str">
            <v>IR</v>
          </cell>
          <cell r="D54" t="str">
            <v>Iran</v>
          </cell>
          <cell r="E54" t="str">
            <v>Middle East</v>
          </cell>
          <cell r="F54">
            <v>13200001</v>
          </cell>
          <cell r="G54" t="str">
            <v>Ext. EAME</v>
          </cell>
          <cell r="H54" t="str">
            <v>Unknown</v>
          </cell>
          <cell r="I54" t="str">
            <v>-</v>
          </cell>
          <cell r="J54" t="str">
            <v>-</v>
          </cell>
          <cell r="K54" t="str">
            <v>SC00</v>
          </cell>
          <cell r="L54" t="str">
            <v>L</v>
          </cell>
          <cell r="M54" t="str">
            <v>Letter of credit at sight</v>
          </cell>
          <cell r="N54" t="str">
            <v>LETTER OF CREDIT</v>
          </cell>
          <cell r="O54" t="str">
            <v>DE</v>
          </cell>
          <cell r="P54" t="str">
            <v>External debtor</v>
          </cell>
        </row>
        <row r="55">
          <cell r="A55">
            <v>579</v>
          </cell>
          <cell r="B55" t="str">
            <v>MR AHMAD AL-HAFEZ</v>
          </cell>
          <cell r="C55" t="str">
            <v>SY</v>
          </cell>
          <cell r="D55" t="str">
            <v>Syria</v>
          </cell>
          <cell r="E55" t="str">
            <v>Middle East</v>
          </cell>
          <cell r="F55">
            <v>13200001</v>
          </cell>
          <cell r="G55" t="str">
            <v>Ext. EAME</v>
          </cell>
          <cell r="H55" t="str">
            <v>Construction &amp; Other Rigids</v>
          </cell>
          <cell r="I55" t="str">
            <v>S040</v>
          </cell>
          <cell r="J55" t="str">
            <v>Middle East</v>
          </cell>
          <cell r="K55" t="str">
            <v>SA00</v>
          </cell>
          <cell r="L55" t="str">
            <v>Z</v>
          </cell>
          <cell r="M55" t="str">
            <v>Cash in advance</v>
          </cell>
          <cell r="N55" t="str">
            <v>-</v>
          </cell>
          <cell r="O55" t="str">
            <v>DE</v>
          </cell>
          <cell r="P55" t="str">
            <v>External debtor</v>
          </cell>
        </row>
        <row r="56">
          <cell r="A56">
            <v>633</v>
          </cell>
          <cell r="B56" t="str">
            <v>KRAYEM ENGINEERING I</v>
          </cell>
          <cell r="C56" t="str">
            <v>SY</v>
          </cell>
          <cell r="D56" t="str">
            <v>Syria</v>
          </cell>
          <cell r="E56" t="str">
            <v>Middle East</v>
          </cell>
          <cell r="F56">
            <v>13200001</v>
          </cell>
          <cell r="G56" t="str">
            <v>Ext. EAME</v>
          </cell>
          <cell r="H56" t="str">
            <v>Unknown</v>
          </cell>
          <cell r="I56" t="str">
            <v>-</v>
          </cell>
          <cell r="J56" t="str">
            <v>-</v>
          </cell>
          <cell r="K56" t="str">
            <v>SL90</v>
          </cell>
          <cell r="L56" t="str">
            <v>N</v>
          </cell>
          <cell r="M56" t="str">
            <v>90 days after Bill of lading date</v>
          </cell>
          <cell r="N56" t="str">
            <v>BILL OF LADING DATE</v>
          </cell>
          <cell r="O56" t="str">
            <v>DE</v>
          </cell>
          <cell r="P56" t="str">
            <v>External debtor</v>
          </cell>
        </row>
        <row r="57">
          <cell r="A57">
            <v>634</v>
          </cell>
          <cell r="B57" t="str">
            <v>AL ARYAN</v>
          </cell>
          <cell r="C57" t="str">
            <v>JO</v>
          </cell>
          <cell r="D57" t="str">
            <v>Jordan</v>
          </cell>
          <cell r="E57" t="str">
            <v>Middle East</v>
          </cell>
          <cell r="F57">
            <v>13200001</v>
          </cell>
          <cell r="G57" t="str">
            <v>Ext. EAME</v>
          </cell>
          <cell r="H57" t="str">
            <v>Unknown</v>
          </cell>
          <cell r="I57" t="str">
            <v>-</v>
          </cell>
          <cell r="J57" t="str">
            <v>-</v>
          </cell>
          <cell r="K57" t="str">
            <v>SC12</v>
          </cell>
          <cell r="L57" t="str">
            <v>L</v>
          </cell>
          <cell r="M57" t="str">
            <v>Letter of credit - 120 days bill of lading</v>
          </cell>
          <cell r="N57" t="str">
            <v>LETTER OF CREDIT</v>
          </cell>
          <cell r="O57" t="str">
            <v>DE</v>
          </cell>
          <cell r="P57" t="str">
            <v>External debtor</v>
          </cell>
        </row>
        <row r="58">
          <cell r="A58">
            <v>635</v>
          </cell>
          <cell r="B58" t="str">
            <v>AL DANA FACTORY</v>
          </cell>
          <cell r="C58" t="str">
            <v>AE</v>
          </cell>
          <cell r="D58" t="str">
            <v>Unit.Arab Emir.</v>
          </cell>
          <cell r="E58" t="str">
            <v>Middle East</v>
          </cell>
          <cell r="F58">
            <v>13200001</v>
          </cell>
          <cell r="G58" t="str">
            <v>Ext. EAME</v>
          </cell>
          <cell r="H58" t="str">
            <v>Unknown</v>
          </cell>
          <cell r="I58" t="str">
            <v>-</v>
          </cell>
          <cell r="J58" t="str">
            <v>-</v>
          </cell>
          <cell r="K58" t="str">
            <v>SC90</v>
          </cell>
          <cell r="L58" t="str">
            <v>L</v>
          </cell>
          <cell r="M58" t="str">
            <v>Letter of credit -90 days Bill of lading</v>
          </cell>
          <cell r="N58" t="str">
            <v>LETTER OF CREDIT</v>
          </cell>
          <cell r="O58" t="str">
            <v>DE</v>
          </cell>
          <cell r="P58" t="str">
            <v>External debtor</v>
          </cell>
        </row>
        <row r="59">
          <cell r="A59">
            <v>636</v>
          </cell>
          <cell r="B59" t="str">
            <v>AL FAQEER INDUSTRIAL</v>
          </cell>
          <cell r="C59" t="str">
            <v>JO</v>
          </cell>
          <cell r="D59" t="str">
            <v>Jordan</v>
          </cell>
          <cell r="E59" t="str">
            <v>Middle East</v>
          </cell>
          <cell r="F59">
            <v>13200001</v>
          </cell>
          <cell r="G59" t="str">
            <v>Ext. EAME</v>
          </cell>
          <cell r="H59" t="str">
            <v>Construction &amp; Other Rigids</v>
          </cell>
          <cell r="I59" t="str">
            <v>S040</v>
          </cell>
          <cell r="J59" t="str">
            <v>Middle East</v>
          </cell>
          <cell r="K59" t="str">
            <v>SC00</v>
          </cell>
          <cell r="L59" t="str">
            <v>L</v>
          </cell>
          <cell r="M59" t="str">
            <v>Letter of credit at sight</v>
          </cell>
          <cell r="N59" t="str">
            <v>LETTER OF CREDIT</v>
          </cell>
          <cell r="O59" t="str">
            <v>DE</v>
          </cell>
          <cell r="P59" t="str">
            <v>External debtor</v>
          </cell>
        </row>
        <row r="60">
          <cell r="A60">
            <v>637</v>
          </cell>
          <cell r="B60" t="str">
            <v>AL GHYTH INDUSTRIAL</v>
          </cell>
          <cell r="C60" t="str">
            <v>SY</v>
          </cell>
          <cell r="D60" t="str">
            <v>Syria</v>
          </cell>
          <cell r="E60" t="str">
            <v>Middle East</v>
          </cell>
          <cell r="F60">
            <v>13200001</v>
          </cell>
          <cell r="G60" t="str">
            <v>Ext. EAME</v>
          </cell>
          <cell r="H60" t="str">
            <v>Construction &amp; Other Rigids</v>
          </cell>
          <cell r="I60" t="str">
            <v>S040</v>
          </cell>
          <cell r="J60" t="str">
            <v>Middle East</v>
          </cell>
          <cell r="K60" t="str">
            <v>SA00</v>
          </cell>
          <cell r="L60" t="str">
            <v>Z</v>
          </cell>
          <cell r="M60" t="str">
            <v>Cash in advance</v>
          </cell>
          <cell r="N60" t="str">
            <v>-</v>
          </cell>
          <cell r="O60" t="str">
            <v>DE</v>
          </cell>
          <cell r="P60" t="str">
            <v>External debtor</v>
          </cell>
        </row>
        <row r="61">
          <cell r="A61">
            <v>638</v>
          </cell>
          <cell r="B61" t="str">
            <v>AMCOR LTD</v>
          </cell>
          <cell r="C61" t="str">
            <v>IL</v>
          </cell>
          <cell r="D61" t="str">
            <v>Israel</v>
          </cell>
          <cell r="E61" t="str">
            <v>Middle East</v>
          </cell>
          <cell r="F61">
            <v>13200001</v>
          </cell>
          <cell r="G61" t="str">
            <v>Ext. EAME</v>
          </cell>
          <cell r="H61" t="str">
            <v>Appliances</v>
          </cell>
          <cell r="I61" t="str">
            <v>S040</v>
          </cell>
          <cell r="J61" t="str">
            <v>Middle East</v>
          </cell>
          <cell r="K61" t="str">
            <v>SN90</v>
          </cell>
          <cell r="L61" t="str">
            <v>Q</v>
          </cell>
          <cell r="M61" t="str">
            <v>90 days from bill of lading draft</v>
          </cell>
          <cell r="N61" t="str">
            <v>BILL OF LADING DRAFT</v>
          </cell>
          <cell r="O61" t="str">
            <v>DE</v>
          </cell>
          <cell r="P61" t="str">
            <v>External debtor</v>
          </cell>
        </row>
        <row r="62">
          <cell r="A62">
            <v>639</v>
          </cell>
          <cell r="B62" t="str">
            <v>ANTRANIK KRIKORIAN</v>
          </cell>
          <cell r="C62" t="str">
            <v>LB</v>
          </cell>
          <cell r="D62" t="str">
            <v>Lebanon</v>
          </cell>
          <cell r="E62" t="str">
            <v>Middle East</v>
          </cell>
          <cell r="F62">
            <v>13200001</v>
          </cell>
          <cell r="G62" t="str">
            <v>Ext. EAME</v>
          </cell>
          <cell r="H62" t="str">
            <v>Unknown</v>
          </cell>
          <cell r="I62" t="str">
            <v>-</v>
          </cell>
          <cell r="J62" t="str">
            <v>-</v>
          </cell>
          <cell r="K62" t="str">
            <v>SP00</v>
          </cell>
          <cell r="L62" t="str">
            <v>W</v>
          </cell>
          <cell r="M62" t="str">
            <v>Cash against documents</v>
          </cell>
          <cell r="N62" t="str">
            <v>CASH AGAINST DOCUMENTS</v>
          </cell>
          <cell r="O62" t="str">
            <v>DE</v>
          </cell>
          <cell r="P62" t="str">
            <v>External debtor</v>
          </cell>
        </row>
        <row r="63">
          <cell r="A63">
            <v>640</v>
          </cell>
          <cell r="B63" t="str">
            <v>ARABIAN POLYOL COMPA</v>
          </cell>
          <cell r="C63" t="str">
            <v>SA</v>
          </cell>
          <cell r="D63" t="str">
            <v>Saudi Arabia</v>
          </cell>
          <cell r="E63" t="str">
            <v>Middle East</v>
          </cell>
          <cell r="F63">
            <v>13200001</v>
          </cell>
          <cell r="G63" t="str">
            <v>Ext. EAME</v>
          </cell>
          <cell r="H63" t="str">
            <v>Construction &amp; Other Rigids</v>
          </cell>
          <cell r="I63" t="str">
            <v>S040</v>
          </cell>
          <cell r="J63" t="str">
            <v>Middle East</v>
          </cell>
          <cell r="K63" t="str">
            <v>SL90</v>
          </cell>
          <cell r="L63" t="str">
            <v>T</v>
          </cell>
          <cell r="M63" t="str">
            <v>90 days after Bill of lading date</v>
          </cell>
          <cell r="N63" t="str">
            <v>BANK TRANSFER</v>
          </cell>
          <cell r="O63" t="str">
            <v>DE</v>
          </cell>
          <cell r="P63" t="str">
            <v>External debtor</v>
          </cell>
        </row>
        <row r="64">
          <cell r="A64">
            <v>641</v>
          </cell>
          <cell r="B64" t="str">
            <v>AZMAYESH CO</v>
          </cell>
          <cell r="C64" t="str">
            <v>IR</v>
          </cell>
          <cell r="D64" t="str">
            <v>Iran</v>
          </cell>
          <cell r="E64" t="str">
            <v>Middle East</v>
          </cell>
          <cell r="F64">
            <v>13200001</v>
          </cell>
          <cell r="G64" t="str">
            <v>Ext. EAME</v>
          </cell>
          <cell r="H64" t="str">
            <v>Appliances</v>
          </cell>
          <cell r="I64" t="str">
            <v>S040</v>
          </cell>
          <cell r="J64" t="str">
            <v>Middle East</v>
          </cell>
          <cell r="K64" t="str">
            <v>SC00</v>
          </cell>
          <cell r="L64" t="str">
            <v>L</v>
          </cell>
          <cell r="M64" t="str">
            <v>Letter of credit at sight</v>
          </cell>
          <cell r="N64" t="str">
            <v>LETTER OF CREDIT</v>
          </cell>
          <cell r="O64" t="str">
            <v>DE</v>
          </cell>
          <cell r="P64" t="str">
            <v>External debtor</v>
          </cell>
        </row>
        <row r="65">
          <cell r="A65">
            <v>642</v>
          </cell>
          <cell r="B65" t="str">
            <v>BADNER LTD*L</v>
          </cell>
          <cell r="C65" t="str">
            <v>IL</v>
          </cell>
          <cell r="D65" t="str">
            <v>Israel</v>
          </cell>
          <cell r="E65" t="str">
            <v>Middle East</v>
          </cell>
          <cell r="F65">
            <v>13200001</v>
          </cell>
          <cell r="G65" t="str">
            <v>Ext. EAME</v>
          </cell>
          <cell r="H65" t="str">
            <v>Footwear</v>
          </cell>
          <cell r="I65" t="str">
            <v>S040</v>
          </cell>
          <cell r="J65" t="str">
            <v>Middle East</v>
          </cell>
          <cell r="K65" t="str">
            <v>SP00</v>
          </cell>
          <cell r="L65" t="str">
            <v>W</v>
          </cell>
          <cell r="M65" t="str">
            <v>Cash against documents</v>
          </cell>
          <cell r="N65" t="str">
            <v>CASH AGAINST DOCUMENTS</v>
          </cell>
          <cell r="O65" t="str">
            <v>DE</v>
          </cell>
          <cell r="P65" t="str">
            <v>External debtor</v>
          </cell>
        </row>
        <row r="66">
          <cell r="A66">
            <v>643</v>
          </cell>
          <cell r="B66" t="str">
            <v>BRETMONT LTD</v>
          </cell>
          <cell r="C66" t="str">
            <v>GB</v>
          </cell>
          <cell r="D66" t="str">
            <v>Great Britain</v>
          </cell>
          <cell r="E66" t="str">
            <v>UK/Ireland</v>
          </cell>
          <cell r="F66">
            <v>13200001</v>
          </cell>
          <cell r="G66" t="str">
            <v>Ext. EAME</v>
          </cell>
          <cell r="H66" t="str">
            <v>Construction &amp; Other Rigids</v>
          </cell>
          <cell r="I66" t="str">
            <v>S040</v>
          </cell>
          <cell r="J66" t="str">
            <v>Middle East</v>
          </cell>
          <cell r="K66" t="str">
            <v>SA00</v>
          </cell>
          <cell r="L66" t="str">
            <v>Z</v>
          </cell>
          <cell r="M66" t="str">
            <v>Cash in advance</v>
          </cell>
          <cell r="N66" t="str">
            <v>-</v>
          </cell>
          <cell r="O66" t="str">
            <v>DS</v>
          </cell>
          <cell r="P66" t="str">
            <v>Securitization debtor</v>
          </cell>
        </row>
        <row r="67">
          <cell r="A67">
            <v>644</v>
          </cell>
          <cell r="B67" t="str">
            <v>CAIRO LIGHT INDUSTRI</v>
          </cell>
          <cell r="C67" t="str">
            <v>EG</v>
          </cell>
          <cell r="D67" t="str">
            <v>Egypt</v>
          </cell>
          <cell r="E67" t="str">
            <v>Middle East</v>
          </cell>
          <cell r="F67">
            <v>13200001</v>
          </cell>
          <cell r="G67" t="str">
            <v>Ext. EAME</v>
          </cell>
          <cell r="H67" t="str">
            <v>Construction &amp; Other Rigids</v>
          </cell>
          <cell r="I67" t="str">
            <v>S040</v>
          </cell>
          <cell r="J67" t="str">
            <v>Middle East</v>
          </cell>
          <cell r="K67" t="str">
            <v>SC90</v>
          </cell>
          <cell r="L67" t="str">
            <v>L</v>
          </cell>
          <cell r="M67" t="str">
            <v>Letter of credit -90 days Bill of lading</v>
          </cell>
          <cell r="N67" t="str">
            <v>LETTER OF CREDIT</v>
          </cell>
          <cell r="O67" t="str">
            <v>DE</v>
          </cell>
          <cell r="P67" t="str">
            <v>External debtor</v>
          </cell>
        </row>
        <row r="68">
          <cell r="A68">
            <v>645</v>
          </cell>
          <cell r="B68" t="str">
            <v>CAIRO PRECISION INDU</v>
          </cell>
          <cell r="C68" t="str">
            <v>EG</v>
          </cell>
          <cell r="D68" t="str">
            <v>Egypt</v>
          </cell>
          <cell r="E68" t="str">
            <v>Middle East</v>
          </cell>
          <cell r="F68">
            <v>13200001</v>
          </cell>
          <cell r="G68" t="str">
            <v>Ext. EAME</v>
          </cell>
          <cell r="H68" t="str">
            <v>Construction &amp; Other Rigids</v>
          </cell>
          <cell r="I68" t="str">
            <v>S040</v>
          </cell>
          <cell r="J68" t="str">
            <v>Middle East</v>
          </cell>
          <cell r="K68" t="str">
            <v>SC90</v>
          </cell>
          <cell r="L68" t="str">
            <v>L</v>
          </cell>
          <cell r="M68" t="str">
            <v>Letter of credit -90 days Bill of lading</v>
          </cell>
          <cell r="N68" t="str">
            <v>LETTER OF CREDIT</v>
          </cell>
          <cell r="O68" t="str">
            <v>DE</v>
          </cell>
          <cell r="P68" t="str">
            <v>External debtor</v>
          </cell>
        </row>
        <row r="69">
          <cell r="A69">
            <v>646</v>
          </cell>
          <cell r="B69" t="str">
            <v>CHEMIBOND</v>
          </cell>
          <cell r="C69" t="str">
            <v>GB</v>
          </cell>
          <cell r="D69" t="str">
            <v>Great Britain</v>
          </cell>
          <cell r="E69" t="str">
            <v>UK/Ireland</v>
          </cell>
          <cell r="F69">
            <v>13200001</v>
          </cell>
          <cell r="G69" t="str">
            <v>Ext. EAME</v>
          </cell>
          <cell r="H69" t="str">
            <v>Unknown</v>
          </cell>
          <cell r="I69" t="str">
            <v>-</v>
          </cell>
          <cell r="J69" t="str">
            <v>-</v>
          </cell>
          <cell r="K69" t="str">
            <v>SA00</v>
          </cell>
          <cell r="L69" t="str">
            <v>Z</v>
          </cell>
          <cell r="M69" t="str">
            <v>Cash in advance</v>
          </cell>
          <cell r="N69" t="str">
            <v>-</v>
          </cell>
          <cell r="O69" t="str">
            <v>DS</v>
          </cell>
          <cell r="P69" t="str">
            <v>Securitization debtor</v>
          </cell>
        </row>
        <row r="70">
          <cell r="A70">
            <v>647</v>
          </cell>
          <cell r="B70" t="str">
            <v>CHEMICAL EXPORTS LTD</v>
          </cell>
          <cell r="C70" t="str">
            <v>GB</v>
          </cell>
          <cell r="D70" t="str">
            <v>Great Britain</v>
          </cell>
          <cell r="E70" t="str">
            <v>UK/Ireland</v>
          </cell>
          <cell r="F70">
            <v>13200001</v>
          </cell>
          <cell r="G70" t="str">
            <v>Ext. EAME</v>
          </cell>
          <cell r="H70" t="str">
            <v>Automotive</v>
          </cell>
          <cell r="I70" t="str">
            <v>S040</v>
          </cell>
          <cell r="J70" t="str">
            <v>Middle East</v>
          </cell>
          <cell r="K70" t="str">
            <v>SG30</v>
          </cell>
          <cell r="L70" t="str">
            <v>T</v>
          </cell>
          <cell r="M70" t="str">
            <v>Bank guarantee -30 days</v>
          </cell>
          <cell r="N70" t="str">
            <v>BANK TRANSFER</v>
          </cell>
          <cell r="O70" t="str">
            <v>DS</v>
          </cell>
          <cell r="P70" t="str">
            <v>Securitization debtor</v>
          </cell>
        </row>
        <row r="71">
          <cell r="A71">
            <v>648</v>
          </cell>
          <cell r="B71" t="str">
            <v>CHEMICAL &amp; ALLIED PR</v>
          </cell>
          <cell r="C71" t="str">
            <v>NG</v>
          </cell>
          <cell r="D71" t="str">
            <v>Nigeria</v>
          </cell>
          <cell r="E71" t="str">
            <v>Africa</v>
          </cell>
          <cell r="F71">
            <v>13200001</v>
          </cell>
          <cell r="G71" t="str">
            <v>Ext. EAME</v>
          </cell>
          <cell r="H71" t="str">
            <v>Unknown</v>
          </cell>
          <cell r="I71" t="str">
            <v>-</v>
          </cell>
          <cell r="J71" t="str">
            <v>-</v>
          </cell>
          <cell r="K71" t="str">
            <v>SA00</v>
          </cell>
          <cell r="L71" t="str">
            <v>Z</v>
          </cell>
          <cell r="M71" t="str">
            <v>Cash in advance</v>
          </cell>
          <cell r="N71" t="str">
            <v>-</v>
          </cell>
          <cell r="O71" t="str">
            <v>DE</v>
          </cell>
          <cell r="P71" t="str">
            <v>External debtor</v>
          </cell>
        </row>
        <row r="72">
          <cell r="A72">
            <v>649</v>
          </cell>
          <cell r="B72" t="str">
            <v>CHIN CHIN AGROINDUST</v>
          </cell>
          <cell r="C72" t="str">
            <v>IR</v>
          </cell>
          <cell r="D72" t="str">
            <v>Iran</v>
          </cell>
          <cell r="E72" t="str">
            <v>Middle East</v>
          </cell>
          <cell r="F72">
            <v>13200001</v>
          </cell>
          <cell r="G72" t="str">
            <v>Ext. EAME</v>
          </cell>
          <cell r="H72" t="str">
            <v>Unknown</v>
          </cell>
          <cell r="I72" t="str">
            <v>-</v>
          </cell>
          <cell r="J72" t="str">
            <v>-</v>
          </cell>
          <cell r="K72" t="str">
            <v>SC00</v>
          </cell>
          <cell r="L72" t="str">
            <v>L</v>
          </cell>
          <cell r="M72" t="str">
            <v>Letter of credit at sight</v>
          </cell>
          <cell r="N72" t="str">
            <v>LETTER OF CREDIT</v>
          </cell>
          <cell r="O72" t="str">
            <v>DE</v>
          </cell>
          <cell r="P72" t="str">
            <v>External debtor</v>
          </cell>
        </row>
        <row r="73">
          <cell r="A73">
            <v>650</v>
          </cell>
          <cell r="B73" t="str">
            <v>CHIMEXCO LTD</v>
          </cell>
          <cell r="C73" t="str">
            <v>GI</v>
          </cell>
          <cell r="D73" t="str">
            <v>Gibraltar</v>
          </cell>
          <cell r="E73" t="str">
            <v>Iberia</v>
          </cell>
          <cell r="F73">
            <v>13200001</v>
          </cell>
          <cell r="G73" t="str">
            <v>Ext. EAME</v>
          </cell>
          <cell r="H73" t="str">
            <v>Unknown</v>
          </cell>
          <cell r="I73" t="str">
            <v>-</v>
          </cell>
          <cell r="J73" t="str">
            <v>-</v>
          </cell>
          <cell r="K73" t="str">
            <v>SC00</v>
          </cell>
          <cell r="L73" t="str">
            <v>L</v>
          </cell>
          <cell r="M73" t="str">
            <v>Letter of credit at sight</v>
          </cell>
          <cell r="N73" t="str">
            <v>LETTER OF CREDIT</v>
          </cell>
          <cell r="O73" t="str">
            <v>DE</v>
          </cell>
          <cell r="P73" t="str">
            <v>External debtor</v>
          </cell>
        </row>
        <row r="74">
          <cell r="A74">
            <v>651</v>
          </cell>
          <cell r="B74" t="str">
            <v>CONSTRUCTION INDUSTR</v>
          </cell>
          <cell r="C74" t="str">
            <v>TN</v>
          </cell>
          <cell r="D74" t="str">
            <v>Tunisia</v>
          </cell>
          <cell r="E74" t="str">
            <v>Africa</v>
          </cell>
          <cell r="F74">
            <v>13200001</v>
          </cell>
          <cell r="G74" t="str">
            <v>Ext. EAME</v>
          </cell>
          <cell r="H74" t="str">
            <v>Unknown</v>
          </cell>
          <cell r="I74" t="str">
            <v>-</v>
          </cell>
          <cell r="J74" t="str">
            <v>-</v>
          </cell>
          <cell r="K74" t="str">
            <v>SC90</v>
          </cell>
          <cell r="L74" t="str">
            <v>L</v>
          </cell>
          <cell r="M74" t="str">
            <v>Letter of credit -90 days Bill of lading</v>
          </cell>
          <cell r="N74" t="str">
            <v>LETTER OF CREDIT</v>
          </cell>
          <cell r="O74" t="str">
            <v>DE</v>
          </cell>
          <cell r="P74" t="str">
            <v>External debtor</v>
          </cell>
        </row>
        <row r="75">
          <cell r="A75">
            <v>652</v>
          </cell>
          <cell r="B75" t="str">
            <v>CUSSONS (INTERNATION</v>
          </cell>
          <cell r="C75" t="str">
            <v>GB</v>
          </cell>
          <cell r="D75" t="str">
            <v>Great Britain</v>
          </cell>
          <cell r="E75" t="str">
            <v>UK/Ireland</v>
          </cell>
          <cell r="F75">
            <v>13200001</v>
          </cell>
          <cell r="G75" t="str">
            <v>Ext. EAME</v>
          </cell>
          <cell r="H75" t="str">
            <v>Construction &amp; Other Rigids</v>
          </cell>
          <cell r="I75" t="str">
            <v>S040</v>
          </cell>
          <cell r="J75" t="str">
            <v>Middle East</v>
          </cell>
          <cell r="K75" t="str">
            <v>SL30</v>
          </cell>
          <cell r="L75" t="str">
            <v>N</v>
          </cell>
          <cell r="M75" t="str">
            <v>30 days after bill of lading date</v>
          </cell>
          <cell r="N75" t="str">
            <v>BILL OF LADING DATE</v>
          </cell>
          <cell r="O75" t="str">
            <v>DS</v>
          </cell>
          <cell r="P75" t="str">
            <v>Securitization debtor</v>
          </cell>
        </row>
        <row r="76">
          <cell r="A76">
            <v>653</v>
          </cell>
          <cell r="B76" t="str">
            <v>DAILAMAN</v>
          </cell>
          <cell r="C76" t="str">
            <v>IR</v>
          </cell>
          <cell r="D76" t="str">
            <v>Iran</v>
          </cell>
          <cell r="E76" t="str">
            <v>Middle East</v>
          </cell>
          <cell r="F76">
            <v>13200001</v>
          </cell>
          <cell r="G76" t="str">
            <v>Ext. EAME</v>
          </cell>
          <cell r="H76" t="str">
            <v>Unknown</v>
          </cell>
          <cell r="I76" t="str">
            <v>-</v>
          </cell>
          <cell r="J76" t="str">
            <v>-</v>
          </cell>
          <cell r="K76" t="str">
            <v>SC90</v>
          </cell>
          <cell r="L76" t="str">
            <v>L</v>
          </cell>
          <cell r="M76" t="str">
            <v>Letter of credit -90 days Bill of lading</v>
          </cell>
          <cell r="N76" t="str">
            <v>LETTER OF CREDIT</v>
          </cell>
          <cell r="O76" t="str">
            <v>DE</v>
          </cell>
          <cell r="P76" t="str">
            <v>External debtor</v>
          </cell>
        </row>
        <row r="77">
          <cell r="A77">
            <v>654</v>
          </cell>
          <cell r="B77" t="str">
            <v>ECZACIBASI YAPI GERE</v>
          </cell>
          <cell r="C77" t="str">
            <v>TR</v>
          </cell>
          <cell r="D77" t="str">
            <v>Turkey</v>
          </cell>
          <cell r="E77" t="str">
            <v>Middle East</v>
          </cell>
          <cell r="F77">
            <v>13200001</v>
          </cell>
          <cell r="G77" t="str">
            <v>Ext. EAME</v>
          </cell>
          <cell r="H77" t="str">
            <v>Furniture</v>
          </cell>
          <cell r="I77" t="str">
            <v>S040</v>
          </cell>
          <cell r="J77" t="str">
            <v>Middle East</v>
          </cell>
          <cell r="K77" t="str">
            <v>SA00</v>
          </cell>
          <cell r="L77" t="str">
            <v>T</v>
          </cell>
          <cell r="M77" t="str">
            <v>Cash in advance</v>
          </cell>
          <cell r="N77" t="str">
            <v>BANK TRANSFER</v>
          </cell>
          <cell r="O77" t="str">
            <v>DE</v>
          </cell>
          <cell r="P77" t="str">
            <v>External debtor</v>
          </cell>
        </row>
        <row r="78">
          <cell r="A78">
            <v>655</v>
          </cell>
          <cell r="B78" t="str">
            <v>EGYPTIAN CO FOR</v>
          </cell>
          <cell r="C78" t="str">
            <v>EG</v>
          </cell>
          <cell r="D78" t="str">
            <v>Egypt</v>
          </cell>
          <cell r="E78" t="str">
            <v>Middle East</v>
          </cell>
          <cell r="F78">
            <v>13200001</v>
          </cell>
          <cell r="G78" t="str">
            <v>Ext. EAME</v>
          </cell>
          <cell r="H78" t="str">
            <v>Unknown</v>
          </cell>
          <cell r="I78" t="str">
            <v>-</v>
          </cell>
          <cell r="J78" t="str">
            <v>-</v>
          </cell>
          <cell r="K78" t="str">
            <v>SC90</v>
          </cell>
          <cell r="L78" t="str">
            <v>L</v>
          </cell>
          <cell r="M78" t="str">
            <v>Letter of credit -90 days Bill of lading</v>
          </cell>
          <cell r="N78" t="str">
            <v>LETTER OF CREDIT</v>
          </cell>
          <cell r="O78" t="str">
            <v>DE</v>
          </cell>
          <cell r="P78" t="str">
            <v>External debtor</v>
          </cell>
        </row>
        <row r="79">
          <cell r="A79">
            <v>656</v>
          </cell>
          <cell r="B79" t="str">
            <v>EGYPTIAN SPONGE &amp; IN</v>
          </cell>
          <cell r="C79" t="str">
            <v>EG</v>
          </cell>
          <cell r="D79" t="str">
            <v>Egypt</v>
          </cell>
          <cell r="E79" t="str">
            <v>Middle East</v>
          </cell>
          <cell r="F79">
            <v>13200001</v>
          </cell>
          <cell r="G79" t="str">
            <v>Ext. EAME</v>
          </cell>
          <cell r="H79" t="str">
            <v>Automotive</v>
          </cell>
          <cell r="I79" t="str">
            <v>S040</v>
          </cell>
          <cell r="J79" t="str">
            <v>Middle East</v>
          </cell>
          <cell r="K79" t="str">
            <v>SC12</v>
          </cell>
          <cell r="L79" t="str">
            <v>L</v>
          </cell>
          <cell r="M79" t="str">
            <v>Letter of credit - 120 days bill of lading</v>
          </cell>
          <cell r="N79" t="str">
            <v>LETTER OF CREDIT</v>
          </cell>
          <cell r="O79" t="str">
            <v>DE</v>
          </cell>
          <cell r="P79" t="str">
            <v>External debtor</v>
          </cell>
        </row>
        <row r="80">
          <cell r="A80">
            <v>657</v>
          </cell>
          <cell r="B80" t="str">
            <v>EL MASSREYEEN CO.</v>
          </cell>
          <cell r="C80" t="str">
            <v>EG</v>
          </cell>
          <cell r="D80" t="str">
            <v>Egypt</v>
          </cell>
          <cell r="E80" t="str">
            <v>Middle East</v>
          </cell>
          <cell r="F80">
            <v>13200001</v>
          </cell>
          <cell r="G80" t="str">
            <v>Ext. EAME</v>
          </cell>
          <cell r="H80" t="str">
            <v>Unknown</v>
          </cell>
          <cell r="I80" t="str">
            <v>-</v>
          </cell>
          <cell r="J80" t="str">
            <v>-</v>
          </cell>
          <cell r="K80" t="str">
            <v>SC90</v>
          </cell>
          <cell r="L80" t="str">
            <v>L</v>
          </cell>
          <cell r="M80" t="str">
            <v>Letter of credit -90 days Bill of lading</v>
          </cell>
          <cell r="N80" t="str">
            <v>LETTER OF CREDIT</v>
          </cell>
          <cell r="O80" t="str">
            <v>DE</v>
          </cell>
          <cell r="P80" t="str">
            <v>External debtor</v>
          </cell>
        </row>
        <row r="81">
          <cell r="A81">
            <v>658</v>
          </cell>
          <cell r="B81" t="str">
            <v>EL NASR CO FOR ELECT</v>
          </cell>
          <cell r="C81" t="str">
            <v>EG</v>
          </cell>
          <cell r="D81" t="str">
            <v>Egypt</v>
          </cell>
          <cell r="E81" t="str">
            <v>Middle East</v>
          </cell>
          <cell r="F81">
            <v>13200001</v>
          </cell>
          <cell r="G81" t="str">
            <v>Ext. EAME</v>
          </cell>
          <cell r="H81" t="str">
            <v>Unknown</v>
          </cell>
          <cell r="I81" t="str">
            <v>-</v>
          </cell>
          <cell r="J81" t="str">
            <v>-</v>
          </cell>
          <cell r="K81" t="str">
            <v>SC00</v>
          </cell>
          <cell r="L81" t="str">
            <v>L</v>
          </cell>
          <cell r="M81" t="str">
            <v>Letter of credit at sight</v>
          </cell>
          <cell r="N81" t="str">
            <v>LETTER OF CREDIT</v>
          </cell>
          <cell r="O81" t="str">
            <v>DE</v>
          </cell>
          <cell r="P81" t="str">
            <v>External debtor</v>
          </cell>
        </row>
        <row r="82">
          <cell r="A82">
            <v>659</v>
          </cell>
          <cell r="B82" t="str">
            <v>EL SHARIF FACTORY FO</v>
          </cell>
          <cell r="C82" t="str">
            <v>EG</v>
          </cell>
          <cell r="D82" t="str">
            <v>Egypt</v>
          </cell>
          <cell r="E82" t="str">
            <v>Middle East</v>
          </cell>
          <cell r="F82">
            <v>13200001</v>
          </cell>
          <cell r="G82" t="str">
            <v>Ext. EAME</v>
          </cell>
          <cell r="H82" t="str">
            <v>Footwear</v>
          </cell>
          <cell r="I82" t="str">
            <v>S040</v>
          </cell>
          <cell r="J82" t="str">
            <v>Middle East</v>
          </cell>
          <cell r="K82" t="str">
            <v>SC90</v>
          </cell>
          <cell r="L82" t="str">
            <v>L</v>
          </cell>
          <cell r="M82" t="str">
            <v>Letter of credit -90 days Bill of lading</v>
          </cell>
          <cell r="N82" t="str">
            <v>LETTER OF CREDIT</v>
          </cell>
          <cell r="O82" t="str">
            <v>DE</v>
          </cell>
          <cell r="P82" t="str">
            <v>External debtor</v>
          </cell>
        </row>
        <row r="83">
          <cell r="A83">
            <v>660</v>
          </cell>
          <cell r="B83" t="str">
            <v>ELECTRO STEEL CO.</v>
          </cell>
          <cell r="C83" t="str">
            <v>IR</v>
          </cell>
          <cell r="D83" t="str">
            <v>Iran</v>
          </cell>
          <cell r="E83" t="str">
            <v>Middle East</v>
          </cell>
          <cell r="F83">
            <v>13200001</v>
          </cell>
          <cell r="G83" t="str">
            <v>Ext. EAME</v>
          </cell>
          <cell r="H83" t="str">
            <v>Appliances</v>
          </cell>
          <cell r="I83" t="str">
            <v>S040</v>
          </cell>
          <cell r="J83" t="str">
            <v>Middle East</v>
          </cell>
          <cell r="K83" t="str">
            <v>SC90</v>
          </cell>
          <cell r="L83" t="str">
            <v>L</v>
          </cell>
          <cell r="M83" t="str">
            <v>Letter of credit -90 days Bill of lading</v>
          </cell>
          <cell r="N83" t="str">
            <v>LETTER OF CREDIT</v>
          </cell>
          <cell r="O83" t="str">
            <v>DE</v>
          </cell>
          <cell r="P83" t="str">
            <v>External debtor</v>
          </cell>
        </row>
        <row r="84">
          <cell r="A84">
            <v>661</v>
          </cell>
          <cell r="B84" t="str">
            <v>ELECTROSTAR CO FOR E</v>
          </cell>
          <cell r="C84" t="str">
            <v>EG</v>
          </cell>
          <cell r="D84" t="str">
            <v>Egypt</v>
          </cell>
          <cell r="E84" t="str">
            <v>Middle East</v>
          </cell>
          <cell r="F84">
            <v>13200001</v>
          </cell>
          <cell r="G84" t="str">
            <v>Ext. EAME</v>
          </cell>
          <cell r="H84" t="str">
            <v>Appliances</v>
          </cell>
          <cell r="I84" t="str">
            <v>S040</v>
          </cell>
          <cell r="J84" t="str">
            <v>Middle East</v>
          </cell>
          <cell r="K84" t="str">
            <v>SC90</v>
          </cell>
          <cell r="L84" t="str">
            <v>L</v>
          </cell>
          <cell r="M84" t="str">
            <v>Letter of credit -90 days Bill of lading</v>
          </cell>
          <cell r="N84" t="str">
            <v>LETTER OF CREDIT</v>
          </cell>
          <cell r="O84" t="str">
            <v>DE</v>
          </cell>
          <cell r="P84" t="str">
            <v>External debtor</v>
          </cell>
        </row>
        <row r="85">
          <cell r="A85">
            <v>662</v>
          </cell>
          <cell r="B85" t="str">
            <v>ELEGANZA INDUSTRIES</v>
          </cell>
          <cell r="C85" t="str">
            <v>NG</v>
          </cell>
          <cell r="D85" t="str">
            <v>Nigeria</v>
          </cell>
          <cell r="E85" t="str">
            <v>Africa</v>
          </cell>
          <cell r="F85">
            <v>13200001</v>
          </cell>
          <cell r="G85" t="str">
            <v>Ext. EAME</v>
          </cell>
          <cell r="H85" t="str">
            <v>Construction &amp; Other Rigids</v>
          </cell>
          <cell r="I85" t="str">
            <v>S040</v>
          </cell>
          <cell r="J85" t="str">
            <v>Middle East</v>
          </cell>
          <cell r="K85" t="str">
            <v>SC00</v>
          </cell>
          <cell r="L85" t="str">
            <v>L</v>
          </cell>
          <cell r="M85" t="str">
            <v>Letter of credit at sight</v>
          </cell>
          <cell r="N85" t="str">
            <v>LETTER OF CREDIT</v>
          </cell>
          <cell r="O85" t="str">
            <v>DE</v>
          </cell>
          <cell r="P85" t="str">
            <v>External debtor</v>
          </cell>
        </row>
        <row r="86">
          <cell r="A86">
            <v>663</v>
          </cell>
          <cell r="B86" t="str">
            <v>ELELE DOSEME SANAYII</v>
          </cell>
          <cell r="C86" t="str">
            <v>TR</v>
          </cell>
          <cell r="D86" t="str">
            <v>Turkey</v>
          </cell>
          <cell r="E86" t="str">
            <v>Middle East</v>
          </cell>
          <cell r="F86">
            <v>13200001</v>
          </cell>
          <cell r="G86" t="str">
            <v>Ext. EAME</v>
          </cell>
          <cell r="H86" t="str">
            <v>Automotive</v>
          </cell>
          <cell r="I86" t="str">
            <v>S040</v>
          </cell>
          <cell r="J86" t="str">
            <v>Middle East</v>
          </cell>
          <cell r="K86" t="str">
            <v>SI9F</v>
          </cell>
          <cell r="L86" t="str">
            <v>T</v>
          </cell>
          <cell r="M86" t="str">
            <v>90 DAYS DATE OF INVOICE - DIRECT REMITTANCE</v>
          </cell>
          <cell r="N86" t="str">
            <v>BANK TRANSFER</v>
          </cell>
          <cell r="O86" t="str">
            <v>DE</v>
          </cell>
          <cell r="P86" t="str">
            <v>External debtor</v>
          </cell>
        </row>
        <row r="87">
          <cell r="A87">
            <v>664</v>
          </cell>
          <cell r="B87" t="str">
            <v>ERKURT DIS TIC VE PA</v>
          </cell>
          <cell r="C87" t="str">
            <v>TR</v>
          </cell>
          <cell r="D87" t="str">
            <v>Turkey</v>
          </cell>
          <cell r="E87" t="str">
            <v>Middle East</v>
          </cell>
          <cell r="F87">
            <v>13200001</v>
          </cell>
          <cell r="G87" t="str">
            <v>Ext. EAME</v>
          </cell>
          <cell r="H87" t="str">
            <v>Automotive</v>
          </cell>
          <cell r="I87" t="str">
            <v>S040</v>
          </cell>
          <cell r="J87" t="str">
            <v>Middle East</v>
          </cell>
          <cell r="K87" t="str">
            <v>SC90</v>
          </cell>
          <cell r="L87" t="str">
            <v>L</v>
          </cell>
          <cell r="M87" t="str">
            <v>Letter of credit -90 days Bill of lading</v>
          </cell>
          <cell r="N87" t="str">
            <v>LETTER OF CREDIT</v>
          </cell>
          <cell r="O87" t="str">
            <v>DE</v>
          </cell>
          <cell r="P87" t="str">
            <v>External debtor</v>
          </cell>
        </row>
        <row r="88">
          <cell r="A88">
            <v>665</v>
          </cell>
          <cell r="B88" t="str">
            <v>FARAZ INDUSTRIES CO.</v>
          </cell>
          <cell r="C88" t="str">
            <v>IR</v>
          </cell>
          <cell r="D88" t="str">
            <v>Iran</v>
          </cell>
          <cell r="E88" t="str">
            <v>Middle East</v>
          </cell>
          <cell r="F88">
            <v>13200001</v>
          </cell>
          <cell r="G88" t="str">
            <v>Ext. EAME</v>
          </cell>
          <cell r="H88" t="str">
            <v>Unknown</v>
          </cell>
          <cell r="I88" t="str">
            <v>-</v>
          </cell>
          <cell r="J88" t="str">
            <v>-</v>
          </cell>
          <cell r="K88" t="str">
            <v>SC00</v>
          </cell>
          <cell r="L88" t="str">
            <v>L</v>
          </cell>
          <cell r="M88" t="str">
            <v>Letter of credit at sight</v>
          </cell>
          <cell r="N88" t="str">
            <v>LETTER OF CREDIT</v>
          </cell>
          <cell r="O88" t="str">
            <v>DE</v>
          </cell>
          <cell r="P88" t="str">
            <v>External debtor</v>
          </cell>
        </row>
        <row r="89">
          <cell r="A89">
            <v>666</v>
          </cell>
          <cell r="B89" t="str">
            <v>FARIZ IRAN SA.</v>
          </cell>
          <cell r="C89" t="str">
            <v>IR</v>
          </cell>
          <cell r="D89" t="str">
            <v>Iran</v>
          </cell>
          <cell r="E89" t="str">
            <v>Middle East</v>
          </cell>
          <cell r="F89">
            <v>13200001</v>
          </cell>
          <cell r="G89" t="str">
            <v>Ext. EAME</v>
          </cell>
          <cell r="H89" t="str">
            <v>Unknown</v>
          </cell>
          <cell r="I89" t="str">
            <v>-</v>
          </cell>
          <cell r="J89" t="str">
            <v>-</v>
          </cell>
          <cell r="K89" t="str">
            <v>SC00</v>
          </cell>
          <cell r="L89" t="str">
            <v>L</v>
          </cell>
          <cell r="M89" t="str">
            <v>Letter of credit at sight</v>
          </cell>
          <cell r="N89" t="str">
            <v>LETTER OF CREDIT</v>
          </cell>
          <cell r="O89" t="str">
            <v>DE</v>
          </cell>
          <cell r="P89" t="str">
            <v>External debtor</v>
          </cell>
        </row>
        <row r="90">
          <cell r="A90">
            <v>667</v>
          </cell>
          <cell r="B90" t="str">
            <v>FATHI ABU ARJA AND P</v>
          </cell>
          <cell r="C90" t="str">
            <v>JO</v>
          </cell>
          <cell r="D90" t="str">
            <v>Jordan</v>
          </cell>
          <cell r="E90" t="str">
            <v>Middle East</v>
          </cell>
          <cell r="F90">
            <v>13200001</v>
          </cell>
          <cell r="G90" t="str">
            <v>Ext. EAME</v>
          </cell>
          <cell r="H90" t="str">
            <v>Construction &amp; Other Rigids</v>
          </cell>
          <cell r="I90" t="str">
            <v>S040</v>
          </cell>
          <cell r="J90" t="str">
            <v>Middle East</v>
          </cell>
          <cell r="K90" t="str">
            <v>SC00</v>
          </cell>
          <cell r="L90" t="str">
            <v>L</v>
          </cell>
          <cell r="M90" t="str">
            <v>Letter of credit at sight</v>
          </cell>
          <cell r="N90" t="str">
            <v>LETTER OF CREDIT</v>
          </cell>
          <cell r="O90" t="str">
            <v>DE</v>
          </cell>
          <cell r="P90" t="str">
            <v>External debtor</v>
          </cell>
        </row>
        <row r="91">
          <cell r="A91">
            <v>668</v>
          </cell>
          <cell r="B91" t="str">
            <v>FOLDA</v>
          </cell>
          <cell r="C91" t="str">
            <v>LB</v>
          </cell>
          <cell r="D91" t="str">
            <v>Lebanon</v>
          </cell>
          <cell r="E91" t="str">
            <v>Middle East</v>
          </cell>
          <cell r="F91">
            <v>13200001</v>
          </cell>
          <cell r="G91" t="str">
            <v>Ext. EAME</v>
          </cell>
          <cell r="H91" t="str">
            <v>Construction &amp; Other Rigids</v>
          </cell>
          <cell r="I91" t="str">
            <v>S040</v>
          </cell>
          <cell r="J91" t="str">
            <v>Middle East</v>
          </cell>
          <cell r="K91" t="str">
            <v>SP00</v>
          </cell>
          <cell r="L91" t="str">
            <v>W</v>
          </cell>
          <cell r="M91" t="str">
            <v>Cash against documents</v>
          </cell>
          <cell r="N91" t="str">
            <v>CASH AGAINST DOCUMENTS</v>
          </cell>
          <cell r="O91" t="str">
            <v>DE</v>
          </cell>
          <cell r="P91" t="str">
            <v>External debtor</v>
          </cell>
        </row>
        <row r="92">
          <cell r="A92">
            <v>669</v>
          </cell>
          <cell r="B92" t="str">
            <v>GADOUK IND CO</v>
          </cell>
          <cell r="C92" t="str">
            <v>IR</v>
          </cell>
          <cell r="D92" t="str">
            <v>Iran</v>
          </cell>
          <cell r="E92" t="str">
            <v>Middle East</v>
          </cell>
          <cell r="F92">
            <v>13200001</v>
          </cell>
          <cell r="G92" t="str">
            <v>Ext. EAME</v>
          </cell>
          <cell r="H92" t="str">
            <v>Unknown</v>
          </cell>
          <cell r="I92" t="str">
            <v>-</v>
          </cell>
          <cell r="J92" t="str">
            <v>-</v>
          </cell>
          <cell r="K92" t="str">
            <v>SC90</v>
          </cell>
          <cell r="L92" t="str">
            <v>L</v>
          </cell>
          <cell r="M92" t="str">
            <v>Letter of credit -90 days Bill of lading</v>
          </cell>
          <cell r="N92" t="str">
            <v>LETTER OF CREDIT</v>
          </cell>
          <cell r="O92" t="str">
            <v>DE</v>
          </cell>
          <cell r="P92" t="str">
            <v>External debtor</v>
          </cell>
        </row>
        <row r="93">
          <cell r="A93">
            <v>670</v>
          </cell>
          <cell r="B93" t="str">
            <v>GENERALE DE L'ELECTR</v>
          </cell>
          <cell r="C93" t="str">
            <v>TN</v>
          </cell>
          <cell r="D93" t="str">
            <v>Tunisia</v>
          </cell>
          <cell r="E93" t="str">
            <v>Africa</v>
          </cell>
          <cell r="F93">
            <v>13200001</v>
          </cell>
          <cell r="G93" t="str">
            <v>Ext. EAME</v>
          </cell>
          <cell r="H93" t="str">
            <v>Appliances</v>
          </cell>
          <cell r="I93" t="str">
            <v>S040</v>
          </cell>
          <cell r="J93" t="str">
            <v>Middle East</v>
          </cell>
          <cell r="K93" t="str">
            <v>SL90</v>
          </cell>
          <cell r="L93" t="str">
            <v>T</v>
          </cell>
          <cell r="M93" t="str">
            <v>90 days after Bill of lading date</v>
          </cell>
          <cell r="N93" t="str">
            <v>BANK TRANSFER</v>
          </cell>
          <cell r="O93" t="str">
            <v>DE</v>
          </cell>
          <cell r="P93" t="str">
            <v>External debtor</v>
          </cell>
        </row>
        <row r="94">
          <cell r="A94">
            <v>671</v>
          </cell>
          <cell r="B94" t="str">
            <v>GUREL POLIURETAN SAN</v>
          </cell>
          <cell r="C94" t="str">
            <v>TR</v>
          </cell>
          <cell r="D94" t="str">
            <v>Turkey</v>
          </cell>
          <cell r="E94" t="str">
            <v>Middle East</v>
          </cell>
          <cell r="F94">
            <v>13200001</v>
          </cell>
          <cell r="G94" t="str">
            <v>Ext. EAME</v>
          </cell>
          <cell r="H94" t="str">
            <v>Footwear</v>
          </cell>
          <cell r="I94" t="str">
            <v>S040</v>
          </cell>
          <cell r="J94" t="str">
            <v>Middle East</v>
          </cell>
          <cell r="K94" t="str">
            <v>SP00</v>
          </cell>
          <cell r="L94" t="str">
            <v>W</v>
          </cell>
          <cell r="M94" t="str">
            <v>Cash against documents</v>
          </cell>
          <cell r="N94" t="str">
            <v>CASH AGAINST DOCUMENTS</v>
          </cell>
          <cell r="O94" t="str">
            <v>DE</v>
          </cell>
          <cell r="P94" t="str">
            <v>External debtor</v>
          </cell>
        </row>
        <row r="95">
          <cell r="A95">
            <v>672</v>
          </cell>
          <cell r="B95" t="str">
            <v>GUVENER KAUCUK VE PL</v>
          </cell>
          <cell r="C95" t="str">
            <v>TR</v>
          </cell>
          <cell r="D95" t="str">
            <v>Turkey</v>
          </cell>
          <cell r="E95" t="str">
            <v>Middle East</v>
          </cell>
          <cell r="F95">
            <v>13200001</v>
          </cell>
          <cell r="G95" t="str">
            <v>Ext. EAME</v>
          </cell>
          <cell r="H95" t="str">
            <v>Unknown</v>
          </cell>
          <cell r="I95" t="str">
            <v>-</v>
          </cell>
          <cell r="J95" t="str">
            <v>-</v>
          </cell>
          <cell r="K95" t="str">
            <v>SC90</v>
          </cell>
          <cell r="L95" t="str">
            <v>L</v>
          </cell>
          <cell r="M95" t="str">
            <v>Letter of credit -90 days Bill of lading</v>
          </cell>
          <cell r="N95" t="str">
            <v>LETTER OF CREDIT</v>
          </cell>
          <cell r="O95" t="str">
            <v>DE</v>
          </cell>
          <cell r="P95" t="str">
            <v>External debtor</v>
          </cell>
        </row>
        <row r="96">
          <cell r="A96">
            <v>673</v>
          </cell>
          <cell r="B96" t="str">
            <v>HOUSEHOLD APPL.MANUF</v>
          </cell>
          <cell r="C96" t="str">
            <v>JO</v>
          </cell>
          <cell r="D96" t="str">
            <v>Jordan</v>
          </cell>
          <cell r="E96" t="str">
            <v>Middle East</v>
          </cell>
          <cell r="F96">
            <v>13200001</v>
          </cell>
          <cell r="G96" t="str">
            <v>Ext. EAME</v>
          </cell>
          <cell r="H96" t="str">
            <v>Unknown</v>
          </cell>
          <cell r="I96" t="str">
            <v>-</v>
          </cell>
          <cell r="J96" t="str">
            <v>-</v>
          </cell>
          <cell r="K96" t="str">
            <v>SC00</v>
          </cell>
          <cell r="L96" t="str">
            <v>L</v>
          </cell>
          <cell r="M96" t="str">
            <v>Letter of credit at sight</v>
          </cell>
          <cell r="N96" t="str">
            <v>LETTER OF CREDIT</v>
          </cell>
          <cell r="O96" t="str">
            <v>DE</v>
          </cell>
          <cell r="P96" t="str">
            <v>External debtor</v>
          </cell>
        </row>
        <row r="97">
          <cell r="A97">
            <v>674</v>
          </cell>
          <cell r="B97" t="str">
            <v>INDUSTR.ENGINEERING</v>
          </cell>
          <cell r="C97" t="str">
            <v>EG</v>
          </cell>
          <cell r="D97" t="str">
            <v>Egypt</v>
          </cell>
          <cell r="E97" t="str">
            <v>Middle East</v>
          </cell>
          <cell r="F97">
            <v>13200001</v>
          </cell>
          <cell r="G97" t="str">
            <v>Ext. EAME</v>
          </cell>
          <cell r="H97" t="str">
            <v>Construction &amp; Other Rigids</v>
          </cell>
          <cell r="I97" t="str">
            <v>S040</v>
          </cell>
          <cell r="J97" t="str">
            <v>Middle East</v>
          </cell>
          <cell r="K97" t="str">
            <v>SC90</v>
          </cell>
          <cell r="L97" t="str">
            <v>L</v>
          </cell>
          <cell r="M97" t="str">
            <v>Letter of credit -90 days Bill of lading</v>
          </cell>
          <cell r="N97" t="str">
            <v>LETTER OF CREDIT</v>
          </cell>
          <cell r="O97" t="str">
            <v>DE</v>
          </cell>
          <cell r="P97" t="str">
            <v>External debtor</v>
          </cell>
        </row>
        <row r="98">
          <cell r="A98">
            <v>675</v>
          </cell>
          <cell r="B98" t="str">
            <v>INMET KAPLAMA SAN VE</v>
          </cell>
          <cell r="C98" t="str">
            <v>TR</v>
          </cell>
          <cell r="D98" t="str">
            <v>Turkey</v>
          </cell>
          <cell r="E98" t="str">
            <v>Middle East</v>
          </cell>
          <cell r="F98">
            <v>13200001</v>
          </cell>
          <cell r="G98" t="str">
            <v>Ext. EAME</v>
          </cell>
          <cell r="H98" t="str">
            <v>Unknown</v>
          </cell>
          <cell r="I98" t="str">
            <v>-</v>
          </cell>
          <cell r="J98" t="str">
            <v>-</v>
          </cell>
          <cell r="K98" t="str">
            <v>SP00</v>
          </cell>
          <cell r="L98" t="str">
            <v>W</v>
          </cell>
          <cell r="M98" t="str">
            <v>Cash against documents</v>
          </cell>
          <cell r="N98" t="str">
            <v>CASH AGAINST DOCUMENTS</v>
          </cell>
          <cell r="O98" t="str">
            <v>DE</v>
          </cell>
          <cell r="P98" t="str">
            <v>External debtor</v>
          </cell>
        </row>
        <row r="99">
          <cell r="A99">
            <v>676</v>
          </cell>
          <cell r="B99" t="str">
            <v>INTERN.CO FOR REFRIG</v>
          </cell>
          <cell r="C99" t="str">
            <v>EG</v>
          </cell>
          <cell r="D99" t="str">
            <v>Egypt</v>
          </cell>
          <cell r="E99" t="str">
            <v>Middle East</v>
          </cell>
          <cell r="F99">
            <v>13200001</v>
          </cell>
          <cell r="G99" t="str">
            <v>Ext. EAME</v>
          </cell>
          <cell r="H99" t="str">
            <v>Unknown</v>
          </cell>
          <cell r="I99" t="str">
            <v>-</v>
          </cell>
          <cell r="J99" t="str">
            <v>-</v>
          </cell>
          <cell r="K99" t="str">
            <v>SC90</v>
          </cell>
          <cell r="L99" t="str">
            <v>L</v>
          </cell>
          <cell r="M99" t="str">
            <v>Letter of credit -90 days Bill of lading</v>
          </cell>
          <cell r="N99" t="str">
            <v>LETTER OF CREDIT</v>
          </cell>
          <cell r="O99" t="str">
            <v>DE</v>
          </cell>
          <cell r="P99" t="str">
            <v>External debtor</v>
          </cell>
        </row>
        <row r="100">
          <cell r="A100">
            <v>677</v>
          </cell>
          <cell r="B100" t="str">
            <v>IRAN POLYURETHANE MF</v>
          </cell>
          <cell r="C100" t="str">
            <v>IR</v>
          </cell>
          <cell r="D100" t="str">
            <v>Iran</v>
          </cell>
          <cell r="E100" t="str">
            <v>Middle East</v>
          </cell>
          <cell r="F100">
            <v>13200001</v>
          </cell>
          <cell r="G100" t="str">
            <v>Ext. EAME</v>
          </cell>
          <cell r="H100" t="str">
            <v>Automotive</v>
          </cell>
          <cell r="I100" t="str">
            <v>S040</v>
          </cell>
          <cell r="J100" t="str">
            <v>Middle East</v>
          </cell>
          <cell r="K100" t="str">
            <v>SC00</v>
          </cell>
          <cell r="L100" t="str">
            <v>L</v>
          </cell>
          <cell r="M100" t="str">
            <v>Letter of credit at sight</v>
          </cell>
          <cell r="N100" t="str">
            <v>LETTER OF CREDIT</v>
          </cell>
          <cell r="O100" t="str">
            <v>DE</v>
          </cell>
          <cell r="P100" t="str">
            <v>External debtor</v>
          </cell>
        </row>
        <row r="101">
          <cell r="A101">
            <v>678</v>
          </cell>
          <cell r="B101" t="str">
            <v>EGYPTIAN CO. FOR IND</v>
          </cell>
          <cell r="C101" t="str">
            <v>EG</v>
          </cell>
          <cell r="D101" t="str">
            <v>Egypt</v>
          </cell>
          <cell r="E101" t="str">
            <v>Middle East</v>
          </cell>
          <cell r="F101">
            <v>13200001</v>
          </cell>
          <cell r="G101" t="str">
            <v>Ext. EAME</v>
          </cell>
          <cell r="H101" t="str">
            <v>Appliances</v>
          </cell>
          <cell r="I101" t="str">
            <v>S040</v>
          </cell>
          <cell r="J101" t="str">
            <v>Middle East</v>
          </cell>
          <cell r="K101" t="str">
            <v>SC12</v>
          </cell>
          <cell r="L101" t="str">
            <v>L</v>
          </cell>
          <cell r="M101" t="str">
            <v>Letter of credit - 120 days bill of lading</v>
          </cell>
          <cell r="N101" t="str">
            <v>LETTER OF CREDIT</v>
          </cell>
          <cell r="O101" t="str">
            <v>DE</v>
          </cell>
          <cell r="P101" t="str">
            <v>External debtor</v>
          </cell>
        </row>
        <row r="102">
          <cell r="A102">
            <v>679</v>
          </cell>
          <cell r="B102" t="str">
            <v>I. P. U.  INDUSTRIES</v>
          </cell>
          <cell r="C102" t="str">
            <v>IL</v>
          </cell>
          <cell r="D102" t="str">
            <v>Israel</v>
          </cell>
          <cell r="E102" t="str">
            <v>Middle East</v>
          </cell>
          <cell r="F102">
            <v>13200001</v>
          </cell>
          <cell r="G102" t="str">
            <v>Ext. EAME</v>
          </cell>
          <cell r="H102" t="str">
            <v>Furniture</v>
          </cell>
          <cell r="I102" t="str">
            <v>S040</v>
          </cell>
          <cell r="J102" t="str">
            <v>Middle East</v>
          </cell>
          <cell r="K102" t="str">
            <v>SP00</v>
          </cell>
          <cell r="L102" t="str">
            <v>T</v>
          </cell>
          <cell r="M102" t="str">
            <v>Cash against documents</v>
          </cell>
          <cell r="N102" t="str">
            <v>BANK TRANSFER</v>
          </cell>
          <cell r="O102" t="str">
            <v>DE</v>
          </cell>
          <cell r="P102" t="str">
            <v>External debtor</v>
          </cell>
        </row>
        <row r="103">
          <cell r="A103">
            <v>680</v>
          </cell>
          <cell r="B103" t="str">
            <v>ROBERT KASHOUH TRADI</v>
          </cell>
          <cell r="C103" t="str">
            <v>LB</v>
          </cell>
          <cell r="D103" t="str">
            <v>Lebanon</v>
          </cell>
          <cell r="E103" t="str">
            <v>Middle East</v>
          </cell>
          <cell r="F103">
            <v>13200001</v>
          </cell>
          <cell r="G103" t="str">
            <v>Ext. EAME</v>
          </cell>
          <cell r="H103" t="str">
            <v>Construction &amp; Other Rigids</v>
          </cell>
          <cell r="I103" t="str">
            <v>S040</v>
          </cell>
          <cell r="J103" t="str">
            <v>Middle East</v>
          </cell>
          <cell r="K103" t="str">
            <v>SC90</v>
          </cell>
          <cell r="L103" t="str">
            <v>L</v>
          </cell>
          <cell r="M103" t="str">
            <v>Letter of credit -90 days Bill of lading</v>
          </cell>
          <cell r="N103" t="str">
            <v>LETTER OF CREDIT</v>
          </cell>
          <cell r="O103" t="str">
            <v>DE</v>
          </cell>
          <cell r="P103" t="str">
            <v>External debtor</v>
          </cell>
        </row>
        <row r="104">
          <cell r="A104">
            <v>681</v>
          </cell>
          <cell r="B104" t="str">
            <v>KILZI AND CO SARL</v>
          </cell>
          <cell r="C104" t="str">
            <v>LB</v>
          </cell>
          <cell r="D104" t="str">
            <v>Lebanon</v>
          </cell>
          <cell r="E104" t="str">
            <v>Middle East</v>
          </cell>
          <cell r="F104">
            <v>13200001</v>
          </cell>
          <cell r="G104" t="str">
            <v>Ext. EAME</v>
          </cell>
          <cell r="H104" t="str">
            <v>Construction &amp; Other Rigids</v>
          </cell>
          <cell r="I104" t="str">
            <v>S040</v>
          </cell>
          <cell r="J104" t="str">
            <v>Middle East</v>
          </cell>
          <cell r="K104" t="str">
            <v>SN90</v>
          </cell>
          <cell r="L104" t="str">
            <v>P</v>
          </cell>
          <cell r="M104" t="str">
            <v>90 days from bill of lading draft</v>
          </cell>
          <cell r="N104" t="str">
            <v>DRAFT</v>
          </cell>
          <cell r="O104" t="str">
            <v>DE</v>
          </cell>
          <cell r="P104" t="str">
            <v>External debtor</v>
          </cell>
        </row>
        <row r="105">
          <cell r="A105">
            <v>682</v>
          </cell>
          <cell r="B105" t="str">
            <v>KIRIAZI COMPANY</v>
          </cell>
          <cell r="C105" t="str">
            <v>EG</v>
          </cell>
          <cell r="D105" t="str">
            <v>Egypt</v>
          </cell>
          <cell r="E105" t="str">
            <v>Middle East</v>
          </cell>
          <cell r="F105">
            <v>13200001</v>
          </cell>
          <cell r="G105" t="str">
            <v>Ext. EAME</v>
          </cell>
          <cell r="H105" t="str">
            <v>Appliances</v>
          </cell>
          <cell r="I105" t="str">
            <v>S040</v>
          </cell>
          <cell r="J105" t="str">
            <v>Middle East</v>
          </cell>
          <cell r="K105" t="str">
            <v>SC12</v>
          </cell>
          <cell r="L105" t="str">
            <v>L</v>
          </cell>
          <cell r="M105" t="str">
            <v>Letter of credit - 120 days bill of lading</v>
          </cell>
          <cell r="N105" t="str">
            <v>LETTER OF CREDIT</v>
          </cell>
          <cell r="O105" t="str">
            <v>DE</v>
          </cell>
          <cell r="P105" t="str">
            <v>External debtor</v>
          </cell>
        </row>
        <row r="106">
          <cell r="A106">
            <v>683</v>
          </cell>
          <cell r="B106" t="str">
            <v>KLAR INDUSTRIAL CO.</v>
          </cell>
          <cell r="C106" t="str">
            <v>IR</v>
          </cell>
          <cell r="D106" t="str">
            <v>Iran</v>
          </cell>
          <cell r="E106" t="str">
            <v>Middle East</v>
          </cell>
          <cell r="F106">
            <v>13200001</v>
          </cell>
          <cell r="G106" t="str">
            <v>Ext. EAME</v>
          </cell>
          <cell r="H106" t="str">
            <v>Footwear</v>
          </cell>
          <cell r="I106" t="str">
            <v>S040</v>
          </cell>
          <cell r="J106" t="str">
            <v>Middle East</v>
          </cell>
          <cell r="K106" t="str">
            <v>SC00</v>
          </cell>
          <cell r="L106" t="str">
            <v>L</v>
          </cell>
          <cell r="M106" t="str">
            <v>Letter of credit at sight</v>
          </cell>
          <cell r="N106" t="str">
            <v>LETTER OF CREDIT</v>
          </cell>
          <cell r="O106" t="str">
            <v>DE</v>
          </cell>
          <cell r="P106" t="str">
            <v>External debtor</v>
          </cell>
        </row>
        <row r="107">
          <cell r="A107">
            <v>684</v>
          </cell>
          <cell r="B107" t="str">
            <v>KOMAJ (NIG) LTD</v>
          </cell>
          <cell r="C107" t="str">
            <v>NG</v>
          </cell>
          <cell r="D107" t="str">
            <v>Nigeria</v>
          </cell>
          <cell r="E107" t="str">
            <v>Africa</v>
          </cell>
          <cell r="F107">
            <v>13200001</v>
          </cell>
          <cell r="G107" t="str">
            <v>Ext. EAME</v>
          </cell>
          <cell r="H107" t="str">
            <v>Furniture</v>
          </cell>
          <cell r="I107" t="str">
            <v>S040</v>
          </cell>
          <cell r="J107" t="str">
            <v>Middle East</v>
          </cell>
          <cell r="K107" t="str">
            <v>SC00</v>
          </cell>
          <cell r="L107" t="str">
            <v>L</v>
          </cell>
          <cell r="M107" t="str">
            <v>Letter of credit at sight</v>
          </cell>
          <cell r="N107" t="str">
            <v>LETTER OF CREDIT</v>
          </cell>
          <cell r="O107" t="str">
            <v>DE</v>
          </cell>
          <cell r="P107" t="str">
            <v>External debtor</v>
          </cell>
        </row>
        <row r="108">
          <cell r="A108">
            <v>685</v>
          </cell>
          <cell r="B108" t="str">
            <v>KARIN YASUR LTD</v>
          </cell>
          <cell r="C108" t="str">
            <v>IL</v>
          </cell>
          <cell r="D108" t="str">
            <v>Israel</v>
          </cell>
          <cell r="E108" t="str">
            <v>Middle East</v>
          </cell>
          <cell r="F108">
            <v>13200001</v>
          </cell>
          <cell r="G108" t="str">
            <v>Ext. EAME</v>
          </cell>
          <cell r="H108" t="str">
            <v>Unknown</v>
          </cell>
          <cell r="I108" t="str">
            <v>-</v>
          </cell>
          <cell r="J108" t="str">
            <v>-</v>
          </cell>
          <cell r="K108" t="str">
            <v>SP00</v>
          </cell>
          <cell r="L108" t="str">
            <v>W</v>
          </cell>
          <cell r="M108" t="str">
            <v>Cash against documents</v>
          </cell>
          <cell r="N108" t="str">
            <v>CASH AGAINST DOCUMENTS</v>
          </cell>
          <cell r="O108" t="str">
            <v>DE</v>
          </cell>
          <cell r="P108" t="str">
            <v>External debtor</v>
          </cell>
        </row>
        <row r="109">
          <cell r="A109">
            <v>686</v>
          </cell>
          <cell r="B109" t="str">
            <v>LEON INDUSTRIES</v>
          </cell>
          <cell r="C109" t="str">
            <v>LB</v>
          </cell>
          <cell r="D109" t="str">
            <v>Lebanon</v>
          </cell>
          <cell r="E109" t="str">
            <v>Middle East</v>
          </cell>
          <cell r="F109">
            <v>13200001</v>
          </cell>
          <cell r="G109" t="str">
            <v>Ext. EAME</v>
          </cell>
          <cell r="H109" t="str">
            <v>Construction &amp; Other Rigids</v>
          </cell>
          <cell r="I109" t="str">
            <v>S040</v>
          </cell>
          <cell r="J109" t="str">
            <v>Middle East</v>
          </cell>
          <cell r="K109" t="str">
            <v>SC90</v>
          </cell>
          <cell r="L109" t="str">
            <v>L</v>
          </cell>
          <cell r="M109" t="str">
            <v>Letter of credit -90 days Bill of lading</v>
          </cell>
          <cell r="N109" t="str">
            <v>LETTER OF CREDIT</v>
          </cell>
          <cell r="O109" t="str">
            <v>DE</v>
          </cell>
          <cell r="P109" t="str">
            <v>External debtor</v>
          </cell>
        </row>
        <row r="110">
          <cell r="A110">
            <v>687</v>
          </cell>
          <cell r="B110" t="str">
            <v>LEVENT PLASTIK, H.VA</v>
          </cell>
          <cell r="C110" t="str">
            <v>TR</v>
          </cell>
          <cell r="D110" t="str">
            <v>Turkey</v>
          </cell>
          <cell r="E110" t="str">
            <v>Middle East</v>
          </cell>
          <cell r="F110">
            <v>13200001</v>
          </cell>
          <cell r="G110" t="str">
            <v>Ext. EAME</v>
          </cell>
          <cell r="H110" t="str">
            <v>Unknown</v>
          </cell>
          <cell r="I110" t="str">
            <v>-</v>
          </cell>
          <cell r="J110" t="str">
            <v>-</v>
          </cell>
          <cell r="K110" t="str">
            <v>SP00</v>
          </cell>
          <cell r="L110" t="str">
            <v>W</v>
          </cell>
          <cell r="M110" t="str">
            <v>Cash against documents</v>
          </cell>
          <cell r="N110" t="str">
            <v>CASH AGAINST DOCUMENTS</v>
          </cell>
          <cell r="O110" t="str">
            <v>DE</v>
          </cell>
          <cell r="P110" t="str">
            <v>External debtor</v>
          </cell>
        </row>
        <row r="111">
          <cell r="A111">
            <v>688</v>
          </cell>
          <cell r="B111" t="str">
            <v>LEVENTIS OVERSEAS LT</v>
          </cell>
          <cell r="C111" t="str">
            <v>GB</v>
          </cell>
          <cell r="D111" t="str">
            <v>Great Britain</v>
          </cell>
          <cell r="E111" t="str">
            <v>UK/Ireland</v>
          </cell>
          <cell r="F111">
            <v>13200001</v>
          </cell>
          <cell r="G111" t="str">
            <v>Ext. EAME</v>
          </cell>
          <cell r="H111" t="str">
            <v>Unknown</v>
          </cell>
          <cell r="I111" t="str">
            <v>-</v>
          </cell>
          <cell r="J111" t="str">
            <v>-</v>
          </cell>
          <cell r="K111" t="str">
            <v>SE30</v>
          </cell>
          <cell r="L111" t="str">
            <v>T</v>
          </cell>
          <cell r="M111" t="str">
            <v>30 days end of month</v>
          </cell>
          <cell r="N111" t="str">
            <v>BANK TRANSFER</v>
          </cell>
          <cell r="O111" t="str">
            <v>DS</v>
          </cell>
          <cell r="P111" t="str">
            <v>Securitization debtor</v>
          </cell>
        </row>
        <row r="112">
          <cell r="A112">
            <v>689</v>
          </cell>
          <cell r="B112" t="str">
            <v>PROMAGHREB S.A.</v>
          </cell>
          <cell r="C112" t="str">
            <v>MA</v>
          </cell>
          <cell r="D112" t="str">
            <v>Morocco</v>
          </cell>
          <cell r="E112" t="str">
            <v>Africa</v>
          </cell>
          <cell r="F112">
            <v>13200001</v>
          </cell>
          <cell r="G112" t="str">
            <v>Ext. EAME</v>
          </cell>
          <cell r="H112" t="str">
            <v>Automotive</v>
          </cell>
          <cell r="I112" t="str">
            <v>S040</v>
          </cell>
          <cell r="J112" t="str">
            <v>Middle East</v>
          </cell>
          <cell r="K112" t="str">
            <v>SL60</v>
          </cell>
          <cell r="L112" t="str">
            <v>T</v>
          </cell>
          <cell r="M112" t="str">
            <v>60 days after Bill of lading date</v>
          </cell>
          <cell r="N112" t="str">
            <v>BANK TRANSFER</v>
          </cell>
          <cell r="O112" t="str">
            <v>DE</v>
          </cell>
          <cell r="P112" t="str">
            <v>External debtor</v>
          </cell>
        </row>
        <row r="113">
          <cell r="A113">
            <v>690</v>
          </cell>
          <cell r="B113" t="str">
            <v>MANAR</v>
          </cell>
          <cell r="C113" t="str">
            <v>MA</v>
          </cell>
          <cell r="D113" t="str">
            <v>Morocco</v>
          </cell>
          <cell r="E113" t="str">
            <v>Africa</v>
          </cell>
          <cell r="F113">
            <v>13200001</v>
          </cell>
          <cell r="G113" t="str">
            <v>Ext. EAME</v>
          </cell>
          <cell r="H113" t="str">
            <v>Appliances</v>
          </cell>
          <cell r="I113" t="str">
            <v>S040</v>
          </cell>
          <cell r="J113" t="str">
            <v>Middle East</v>
          </cell>
          <cell r="K113" t="str">
            <v>SL12</v>
          </cell>
          <cell r="L113" t="str">
            <v>T</v>
          </cell>
          <cell r="M113" t="str">
            <v>120 days after Bill of lading date</v>
          </cell>
          <cell r="N113" t="str">
            <v>BANK TRANSFER</v>
          </cell>
          <cell r="O113" t="str">
            <v>DE</v>
          </cell>
          <cell r="P113" t="str">
            <v>External debtor</v>
          </cell>
        </row>
        <row r="114">
          <cell r="A114">
            <v>691</v>
          </cell>
          <cell r="B114" t="str">
            <v>MEC</v>
          </cell>
          <cell r="C114" t="str">
            <v>LB</v>
          </cell>
          <cell r="D114" t="str">
            <v>Lebanon</v>
          </cell>
          <cell r="E114" t="str">
            <v>Middle East</v>
          </cell>
          <cell r="F114">
            <v>13200001</v>
          </cell>
          <cell r="G114" t="str">
            <v>Ext. EAME</v>
          </cell>
          <cell r="H114" t="str">
            <v>Construction &amp; Other Rigids</v>
          </cell>
          <cell r="I114" t="str">
            <v>S040</v>
          </cell>
          <cell r="J114" t="str">
            <v>Middle East</v>
          </cell>
          <cell r="K114" t="str">
            <v>SC00</v>
          </cell>
          <cell r="L114" t="str">
            <v>L</v>
          </cell>
          <cell r="M114" t="str">
            <v>Letter of credit at sight</v>
          </cell>
          <cell r="N114" t="str">
            <v>LETTER OF CREDIT</v>
          </cell>
          <cell r="O114" t="str">
            <v>DE</v>
          </cell>
          <cell r="P114" t="str">
            <v>External debtor</v>
          </cell>
        </row>
        <row r="115">
          <cell r="A115">
            <v>692</v>
          </cell>
          <cell r="B115" t="str">
            <v>MERKEZ CELIK SAN.TIC</v>
          </cell>
          <cell r="C115" t="str">
            <v>TR</v>
          </cell>
          <cell r="D115" t="str">
            <v>Turkey</v>
          </cell>
          <cell r="E115" t="str">
            <v>Middle East</v>
          </cell>
          <cell r="F115">
            <v>13200001</v>
          </cell>
          <cell r="G115" t="str">
            <v>Ext. EAME</v>
          </cell>
          <cell r="H115" t="str">
            <v>Furniture</v>
          </cell>
          <cell r="I115" t="str">
            <v>S040</v>
          </cell>
          <cell r="J115" t="str">
            <v>Middle East</v>
          </cell>
          <cell r="K115" t="str">
            <v>SI9F</v>
          </cell>
          <cell r="L115" t="str">
            <v>T</v>
          </cell>
          <cell r="M115" t="str">
            <v>90 DAYS DATE OF INVOICE - DIRECT REMITTANCE</v>
          </cell>
          <cell r="N115" t="str">
            <v>BANK TRANSFER</v>
          </cell>
          <cell r="O115" t="str">
            <v>DE</v>
          </cell>
          <cell r="P115" t="str">
            <v>External debtor</v>
          </cell>
        </row>
        <row r="116">
          <cell r="A116">
            <v>693</v>
          </cell>
          <cell r="B116" t="str">
            <v>MEUBLATEX INDUSTRIES</v>
          </cell>
          <cell r="C116" t="str">
            <v>TN</v>
          </cell>
          <cell r="D116" t="str">
            <v>Tunisia</v>
          </cell>
          <cell r="E116" t="str">
            <v>Africa</v>
          </cell>
          <cell r="F116">
            <v>13200001</v>
          </cell>
          <cell r="G116" t="str">
            <v>Ext. EAME</v>
          </cell>
          <cell r="H116" t="str">
            <v>Unknown</v>
          </cell>
          <cell r="I116" t="str">
            <v>-</v>
          </cell>
          <cell r="J116" t="str">
            <v>-</v>
          </cell>
          <cell r="K116" t="str">
            <v>SL90</v>
          </cell>
          <cell r="L116" t="str">
            <v>N</v>
          </cell>
          <cell r="M116" t="str">
            <v>90 days after Bill of lading date</v>
          </cell>
          <cell r="N116" t="str">
            <v>BILL OF LADING DATE</v>
          </cell>
          <cell r="O116" t="str">
            <v>DE</v>
          </cell>
          <cell r="P116" t="str">
            <v>External debtor</v>
          </cell>
        </row>
        <row r="117">
          <cell r="A117">
            <v>694</v>
          </cell>
          <cell r="B117" t="str">
            <v>MEZHER INDUSTRIAL CO</v>
          </cell>
          <cell r="C117" t="str">
            <v>LB</v>
          </cell>
          <cell r="D117" t="str">
            <v>Lebanon</v>
          </cell>
          <cell r="E117" t="str">
            <v>Middle East</v>
          </cell>
          <cell r="F117">
            <v>13200001</v>
          </cell>
          <cell r="G117" t="str">
            <v>Ext. EAME</v>
          </cell>
          <cell r="H117" t="str">
            <v>Construction &amp; Other Rigids</v>
          </cell>
          <cell r="I117" t="str">
            <v>S040</v>
          </cell>
          <cell r="J117" t="str">
            <v>Middle East</v>
          </cell>
          <cell r="K117" t="str">
            <v>SC12</v>
          </cell>
          <cell r="L117" t="str">
            <v>L</v>
          </cell>
          <cell r="M117" t="str">
            <v>Letter of credit - 120 days bill of lading</v>
          </cell>
          <cell r="N117" t="str">
            <v>LETTER OF CREDIT</v>
          </cell>
          <cell r="O117" t="str">
            <v>DE</v>
          </cell>
          <cell r="P117" t="str">
            <v>External debtor</v>
          </cell>
        </row>
        <row r="118">
          <cell r="A118">
            <v>695</v>
          </cell>
          <cell r="B118" t="str">
            <v>MIVNED</v>
          </cell>
          <cell r="C118" t="str">
            <v>IL</v>
          </cell>
          <cell r="D118" t="str">
            <v>Israel</v>
          </cell>
          <cell r="E118" t="str">
            <v>Middle East</v>
          </cell>
          <cell r="F118">
            <v>13200001</v>
          </cell>
          <cell r="G118" t="str">
            <v>Ext. EAME</v>
          </cell>
          <cell r="H118" t="str">
            <v>Unknown</v>
          </cell>
          <cell r="I118" t="str">
            <v>-</v>
          </cell>
          <cell r="J118" t="str">
            <v>-</v>
          </cell>
          <cell r="K118" t="str">
            <v>SA00</v>
          </cell>
          <cell r="L118" t="str">
            <v>Q</v>
          </cell>
          <cell r="M118" t="str">
            <v>Cash in advance</v>
          </cell>
          <cell r="N118" t="str">
            <v>BILL OF LADING DRAFT</v>
          </cell>
          <cell r="O118" t="str">
            <v>DE</v>
          </cell>
          <cell r="P118" t="str">
            <v>External debtor</v>
          </cell>
        </row>
        <row r="119">
          <cell r="A119">
            <v>696</v>
          </cell>
          <cell r="B119" t="str">
            <v>MOHAMED EL CHABRAWI</v>
          </cell>
          <cell r="C119" t="str">
            <v>EG</v>
          </cell>
          <cell r="D119" t="str">
            <v>Egypt</v>
          </cell>
          <cell r="E119" t="str">
            <v>Middle East</v>
          </cell>
          <cell r="F119">
            <v>13200001</v>
          </cell>
          <cell r="G119" t="str">
            <v>Ext. EAME</v>
          </cell>
          <cell r="H119" t="str">
            <v>Unknown</v>
          </cell>
          <cell r="I119" t="str">
            <v>-</v>
          </cell>
          <cell r="J119" t="str">
            <v>-</v>
          </cell>
          <cell r="K119" t="str">
            <v>SC00</v>
          </cell>
          <cell r="L119" t="str">
            <v>L</v>
          </cell>
          <cell r="M119" t="str">
            <v>Letter of credit at sight</v>
          </cell>
          <cell r="N119" t="str">
            <v>LETTER OF CREDIT</v>
          </cell>
          <cell r="O119" t="str">
            <v>DE</v>
          </cell>
          <cell r="P119" t="str">
            <v>External debtor</v>
          </cell>
        </row>
        <row r="120">
          <cell r="A120">
            <v>697</v>
          </cell>
          <cell r="B120" t="str">
            <v>MR. MOHAMMED SAMIR E</v>
          </cell>
          <cell r="C120" t="str">
            <v>SY</v>
          </cell>
          <cell r="D120" t="str">
            <v>Syria</v>
          </cell>
          <cell r="E120" t="str">
            <v>Middle East</v>
          </cell>
          <cell r="F120">
            <v>13200001</v>
          </cell>
          <cell r="G120" t="str">
            <v>Ext. EAME</v>
          </cell>
          <cell r="H120" t="str">
            <v>Construction &amp; Other Rigids</v>
          </cell>
          <cell r="I120" t="str">
            <v>S040</v>
          </cell>
          <cell r="J120" t="str">
            <v>Middle East</v>
          </cell>
          <cell r="K120" t="str">
            <v>SA00</v>
          </cell>
          <cell r="L120" t="str">
            <v>Z</v>
          </cell>
          <cell r="M120" t="str">
            <v>Cash in advance</v>
          </cell>
          <cell r="N120" t="str">
            <v>-</v>
          </cell>
          <cell r="O120" t="str">
            <v>DE</v>
          </cell>
          <cell r="P120" t="str">
            <v>External debtor</v>
          </cell>
        </row>
        <row r="121">
          <cell r="A121">
            <v>698</v>
          </cell>
          <cell r="B121" t="str">
            <v>MOSTAFA ABBAS MOHAME</v>
          </cell>
          <cell r="C121" t="str">
            <v>EG</v>
          </cell>
          <cell r="D121" t="str">
            <v>Egypt</v>
          </cell>
          <cell r="E121" t="str">
            <v>Middle East</v>
          </cell>
          <cell r="F121">
            <v>13200001</v>
          </cell>
          <cell r="G121" t="str">
            <v>Ext. EAME</v>
          </cell>
          <cell r="H121" t="str">
            <v>Footwear</v>
          </cell>
          <cell r="I121" t="str">
            <v>S040</v>
          </cell>
          <cell r="J121" t="str">
            <v>Middle East</v>
          </cell>
          <cell r="K121" t="str">
            <v>SL12</v>
          </cell>
          <cell r="L121" t="str">
            <v>T</v>
          </cell>
          <cell r="M121" t="str">
            <v>120 days after Bill of lading date</v>
          </cell>
          <cell r="N121" t="str">
            <v>BANK TRANSFER</v>
          </cell>
          <cell r="O121" t="str">
            <v>DE</v>
          </cell>
          <cell r="P121" t="str">
            <v>External debtor</v>
          </cell>
        </row>
        <row r="122">
          <cell r="A122">
            <v>699</v>
          </cell>
          <cell r="B122" t="str">
            <v>NEW LINE</v>
          </cell>
          <cell r="C122" t="str">
            <v>CI</v>
          </cell>
          <cell r="D122" t="str">
            <v>Ivory Coast</v>
          </cell>
          <cell r="E122" t="str">
            <v>Africa</v>
          </cell>
          <cell r="F122">
            <v>13200001</v>
          </cell>
          <cell r="G122" t="str">
            <v>Ext. EAME</v>
          </cell>
          <cell r="H122" t="str">
            <v>Construction &amp; Other Rigids</v>
          </cell>
          <cell r="I122" t="str">
            <v>S040</v>
          </cell>
          <cell r="J122" t="str">
            <v>Middle East</v>
          </cell>
          <cell r="K122" t="str">
            <v>SA00</v>
          </cell>
          <cell r="L122" t="str">
            <v>Z</v>
          </cell>
          <cell r="M122" t="str">
            <v>Cash in advance</v>
          </cell>
          <cell r="N122" t="str">
            <v>-</v>
          </cell>
          <cell r="O122" t="str">
            <v>DE</v>
          </cell>
          <cell r="P122" t="str">
            <v>External debtor</v>
          </cell>
        </row>
        <row r="123">
          <cell r="A123">
            <v>700</v>
          </cell>
          <cell r="B123" t="str">
            <v>OMNICHEM (CHAOUI &amp; C</v>
          </cell>
          <cell r="C123" t="str">
            <v>LB</v>
          </cell>
          <cell r="D123" t="str">
            <v>Lebanon</v>
          </cell>
          <cell r="E123" t="str">
            <v>Middle East</v>
          </cell>
          <cell r="F123">
            <v>13200001</v>
          </cell>
          <cell r="G123" t="str">
            <v>Ext. EAME</v>
          </cell>
          <cell r="H123" t="str">
            <v>Footwear</v>
          </cell>
          <cell r="I123" t="str">
            <v>S040</v>
          </cell>
          <cell r="J123" t="str">
            <v>Middle East</v>
          </cell>
          <cell r="K123" t="str">
            <v>SP00</v>
          </cell>
          <cell r="L123" t="str">
            <v>W</v>
          </cell>
          <cell r="M123" t="str">
            <v>Cash against documents</v>
          </cell>
          <cell r="N123" t="str">
            <v>CASH AGAINST DOCUMENTS</v>
          </cell>
          <cell r="O123" t="str">
            <v>DE</v>
          </cell>
          <cell r="P123" t="str">
            <v>External debtor</v>
          </cell>
        </row>
        <row r="124">
          <cell r="A124">
            <v>701</v>
          </cell>
          <cell r="B124" t="str">
            <v>FORD OTOMOTIV SANAYI</v>
          </cell>
          <cell r="C124" t="str">
            <v>TR</v>
          </cell>
          <cell r="D124" t="str">
            <v>Turkey</v>
          </cell>
          <cell r="E124" t="str">
            <v>Middle East</v>
          </cell>
          <cell r="F124">
            <v>13200001</v>
          </cell>
          <cell r="G124" t="str">
            <v>Ext. EAME</v>
          </cell>
          <cell r="H124" t="str">
            <v>Unknown</v>
          </cell>
          <cell r="I124" t="str">
            <v>-</v>
          </cell>
          <cell r="J124" t="str">
            <v>-</v>
          </cell>
          <cell r="K124" t="str">
            <v>SP00</v>
          </cell>
          <cell r="L124" t="str">
            <v>W</v>
          </cell>
          <cell r="M124" t="str">
            <v>Cash against documents</v>
          </cell>
          <cell r="N124" t="str">
            <v>CASH AGAINST DOCUMENTS</v>
          </cell>
          <cell r="O124" t="str">
            <v>DE</v>
          </cell>
          <cell r="P124" t="str">
            <v>External debtor</v>
          </cell>
        </row>
        <row r="125">
          <cell r="A125">
            <v>702</v>
          </cell>
          <cell r="B125" t="str">
            <v>PARKHILL COMMERCIAL</v>
          </cell>
          <cell r="C125" t="str">
            <v>CH</v>
          </cell>
          <cell r="D125" t="str">
            <v>Switzerland</v>
          </cell>
          <cell r="E125" t="str">
            <v>Mid Europe</v>
          </cell>
          <cell r="F125">
            <v>13200001</v>
          </cell>
          <cell r="G125" t="str">
            <v>Ext. EAME</v>
          </cell>
          <cell r="H125" t="str">
            <v>Construction &amp; Other Rigids</v>
          </cell>
          <cell r="I125" t="str">
            <v>S040</v>
          </cell>
          <cell r="J125" t="str">
            <v>Middle East</v>
          </cell>
          <cell r="K125" t="str">
            <v>SL90</v>
          </cell>
          <cell r="L125" t="str">
            <v>N</v>
          </cell>
          <cell r="M125" t="str">
            <v>90 days after Bill of lading date</v>
          </cell>
          <cell r="N125" t="str">
            <v>BILL OF LADING DATE</v>
          </cell>
          <cell r="O125" t="str">
            <v>DE</v>
          </cell>
          <cell r="P125" t="str">
            <v>External debtor</v>
          </cell>
        </row>
        <row r="126">
          <cell r="A126">
            <v>703</v>
          </cell>
          <cell r="B126" t="str">
            <v>PARS APPLIANCE</v>
          </cell>
          <cell r="C126" t="str">
            <v>IR</v>
          </cell>
          <cell r="D126" t="str">
            <v>Iran</v>
          </cell>
          <cell r="E126" t="str">
            <v>Middle East</v>
          </cell>
          <cell r="F126">
            <v>13200001</v>
          </cell>
          <cell r="G126" t="str">
            <v>Ext. EAME</v>
          </cell>
          <cell r="H126" t="str">
            <v>Appliances</v>
          </cell>
          <cell r="I126" t="str">
            <v>S040</v>
          </cell>
          <cell r="J126" t="str">
            <v>Middle East</v>
          </cell>
          <cell r="K126" t="str">
            <v>SC00</v>
          </cell>
          <cell r="L126" t="str">
            <v>L</v>
          </cell>
          <cell r="M126" t="str">
            <v>Letter of credit at sight</v>
          </cell>
          <cell r="N126" t="str">
            <v>LETTER OF CREDIT</v>
          </cell>
          <cell r="O126" t="str">
            <v>DE</v>
          </cell>
          <cell r="P126" t="str">
            <v>External debtor</v>
          </cell>
        </row>
        <row r="127">
          <cell r="A127">
            <v>704</v>
          </cell>
          <cell r="B127" t="str">
            <v>BSH PROFILO ELEKTRIK</v>
          </cell>
          <cell r="C127" t="str">
            <v>TR</v>
          </cell>
          <cell r="D127" t="str">
            <v>Turkey</v>
          </cell>
          <cell r="E127" t="str">
            <v>Middle East</v>
          </cell>
          <cell r="F127">
            <v>13200001</v>
          </cell>
          <cell r="G127" t="str">
            <v>Ext. EAME</v>
          </cell>
          <cell r="H127" t="str">
            <v>Appliances</v>
          </cell>
          <cell r="I127" t="str">
            <v>S040</v>
          </cell>
          <cell r="J127" t="str">
            <v>Middle East</v>
          </cell>
          <cell r="K127" t="str">
            <v>SE90</v>
          </cell>
          <cell r="L127" t="str">
            <v>T</v>
          </cell>
          <cell r="M127" t="str">
            <v>90 days end of month</v>
          </cell>
          <cell r="N127" t="str">
            <v>BANK TRANSFER</v>
          </cell>
          <cell r="O127" t="str">
            <v>DE</v>
          </cell>
          <cell r="P127" t="str">
            <v>External debtor</v>
          </cell>
        </row>
        <row r="128">
          <cell r="A128">
            <v>705</v>
          </cell>
          <cell r="B128" t="str">
            <v>SAI AUTOMOTIVE POLIF</v>
          </cell>
          <cell r="C128" t="str">
            <v>TR</v>
          </cell>
          <cell r="D128" t="str">
            <v>Turkey</v>
          </cell>
          <cell r="E128" t="str">
            <v>Middle East</v>
          </cell>
          <cell r="F128">
            <v>13200001</v>
          </cell>
          <cell r="G128" t="str">
            <v>Ext. EAME</v>
          </cell>
          <cell r="H128" t="str">
            <v>Automotive</v>
          </cell>
          <cell r="I128" t="str">
            <v>S040</v>
          </cell>
          <cell r="J128" t="str">
            <v>Middle East</v>
          </cell>
          <cell r="K128" t="str">
            <v>SI9F</v>
          </cell>
          <cell r="L128" t="str">
            <v>T</v>
          </cell>
          <cell r="M128" t="str">
            <v>90 DAYS DATE OF INVOICE - DIRECT REMITTANCE</v>
          </cell>
          <cell r="N128" t="str">
            <v>BANK TRANSFER</v>
          </cell>
          <cell r="O128" t="str">
            <v>DE</v>
          </cell>
          <cell r="P128" t="str">
            <v>External debtor</v>
          </cell>
        </row>
        <row r="129">
          <cell r="A129">
            <v>706</v>
          </cell>
          <cell r="B129" t="str">
            <v>POLYURETHANE LTD</v>
          </cell>
          <cell r="C129" t="str">
            <v>IL</v>
          </cell>
          <cell r="D129" t="str">
            <v>Israel</v>
          </cell>
          <cell r="E129" t="str">
            <v>Middle East</v>
          </cell>
          <cell r="F129">
            <v>13200001</v>
          </cell>
          <cell r="G129" t="str">
            <v>Ext. EAME</v>
          </cell>
          <cell r="H129" t="str">
            <v>Furniture</v>
          </cell>
          <cell r="I129" t="str">
            <v>S040</v>
          </cell>
          <cell r="J129" t="str">
            <v>Middle East</v>
          </cell>
          <cell r="K129" t="str">
            <v>SP00</v>
          </cell>
          <cell r="L129" t="str">
            <v>W</v>
          </cell>
          <cell r="M129" t="str">
            <v>Cash against documents</v>
          </cell>
          <cell r="N129" t="str">
            <v>CASH AGAINST DOCUMENTS</v>
          </cell>
          <cell r="O129" t="str">
            <v>DE</v>
          </cell>
          <cell r="P129" t="str">
            <v>External debtor</v>
          </cell>
        </row>
        <row r="130">
          <cell r="A130">
            <v>707</v>
          </cell>
          <cell r="B130" t="str">
            <v>PURPLAST POLIURETAN</v>
          </cell>
          <cell r="C130" t="str">
            <v>TR</v>
          </cell>
          <cell r="D130" t="str">
            <v>Turkey</v>
          </cell>
          <cell r="E130" t="str">
            <v>Middle East</v>
          </cell>
          <cell r="F130">
            <v>13200001</v>
          </cell>
          <cell r="G130" t="str">
            <v>Ext. EAME</v>
          </cell>
          <cell r="H130" t="str">
            <v>Automotive</v>
          </cell>
          <cell r="I130" t="str">
            <v>S040</v>
          </cell>
          <cell r="J130" t="str">
            <v>Middle East</v>
          </cell>
          <cell r="K130" t="str">
            <v>SI9F</v>
          </cell>
          <cell r="L130" t="str">
            <v>T</v>
          </cell>
          <cell r="M130" t="str">
            <v>90 DAYS DATE OF INVOICE - DIRECT REMITTANCE</v>
          </cell>
          <cell r="N130" t="str">
            <v>BANK TRANSFER</v>
          </cell>
          <cell r="O130" t="str">
            <v>DE</v>
          </cell>
          <cell r="P130" t="str">
            <v>External debtor</v>
          </cell>
        </row>
        <row r="131">
          <cell r="A131">
            <v>708</v>
          </cell>
          <cell r="B131" t="str">
            <v>RASHESTAN CO</v>
          </cell>
          <cell r="C131" t="str">
            <v>IR</v>
          </cell>
          <cell r="D131" t="str">
            <v>Iran</v>
          </cell>
          <cell r="E131" t="str">
            <v>Middle East</v>
          </cell>
          <cell r="F131">
            <v>13200001</v>
          </cell>
          <cell r="G131" t="str">
            <v>Ext. EAME</v>
          </cell>
          <cell r="H131" t="str">
            <v>Unknown</v>
          </cell>
          <cell r="I131" t="str">
            <v>-</v>
          </cell>
          <cell r="J131" t="str">
            <v>-</v>
          </cell>
          <cell r="K131" t="str">
            <v>SC00</v>
          </cell>
          <cell r="L131" t="str">
            <v>L</v>
          </cell>
          <cell r="M131" t="str">
            <v>Letter of credit at sight</v>
          </cell>
          <cell r="N131" t="str">
            <v>LETTER OF CREDIT</v>
          </cell>
          <cell r="O131" t="str">
            <v>DE</v>
          </cell>
          <cell r="P131" t="str">
            <v>External debtor</v>
          </cell>
        </row>
        <row r="132">
          <cell r="A132">
            <v>709</v>
          </cell>
          <cell r="B132" t="str">
            <v>REFTRUCK EGYPT COMPA</v>
          </cell>
          <cell r="C132" t="str">
            <v>EG</v>
          </cell>
          <cell r="D132" t="str">
            <v>Egypt</v>
          </cell>
          <cell r="E132" t="str">
            <v>Middle East</v>
          </cell>
          <cell r="F132">
            <v>13200001</v>
          </cell>
          <cell r="G132" t="str">
            <v>Ext. EAME</v>
          </cell>
          <cell r="H132" t="str">
            <v>Construction &amp; Other Rigids</v>
          </cell>
          <cell r="I132" t="str">
            <v>S040</v>
          </cell>
          <cell r="J132" t="str">
            <v>Middle East</v>
          </cell>
          <cell r="K132" t="str">
            <v>SP00</v>
          </cell>
          <cell r="L132" t="str">
            <v>W</v>
          </cell>
          <cell r="M132" t="str">
            <v>Cash against documents</v>
          </cell>
          <cell r="N132" t="str">
            <v>CASH AGAINST DOCUMENTS</v>
          </cell>
          <cell r="O132" t="str">
            <v>DE</v>
          </cell>
          <cell r="P132" t="str">
            <v>External debtor</v>
          </cell>
        </row>
        <row r="133">
          <cell r="A133">
            <v>710</v>
          </cell>
          <cell r="B133" t="str">
            <v>RIL</v>
          </cell>
          <cell r="C133" t="str">
            <v>MA</v>
          </cell>
          <cell r="D133" t="str">
            <v>Morocco</v>
          </cell>
          <cell r="E133" t="str">
            <v>Africa</v>
          </cell>
          <cell r="F133">
            <v>13200001</v>
          </cell>
          <cell r="G133" t="str">
            <v>Ext. EAME</v>
          </cell>
          <cell r="H133" t="str">
            <v>Unknown</v>
          </cell>
          <cell r="I133" t="str">
            <v>-</v>
          </cell>
          <cell r="J133" t="str">
            <v>-</v>
          </cell>
          <cell r="K133" t="str">
            <v>SP00</v>
          </cell>
          <cell r="L133" t="str">
            <v>W</v>
          </cell>
          <cell r="M133" t="str">
            <v>Cash against documents</v>
          </cell>
          <cell r="N133" t="str">
            <v>CASH AGAINST DOCUMENTS</v>
          </cell>
          <cell r="O133" t="str">
            <v>DE</v>
          </cell>
          <cell r="P133" t="str">
            <v>External debtor</v>
          </cell>
        </row>
        <row r="134">
          <cell r="A134">
            <v>711</v>
          </cell>
          <cell r="B134" t="str">
            <v>SANAYE BORDATI FADAK</v>
          </cell>
          <cell r="C134" t="str">
            <v>IR</v>
          </cell>
          <cell r="D134" t="str">
            <v>Iran</v>
          </cell>
          <cell r="E134" t="str">
            <v>Middle East</v>
          </cell>
          <cell r="F134">
            <v>13200001</v>
          </cell>
          <cell r="G134" t="str">
            <v>Ext. EAME</v>
          </cell>
          <cell r="H134" t="str">
            <v>Appliances</v>
          </cell>
          <cell r="I134" t="str">
            <v>S040</v>
          </cell>
          <cell r="J134" t="str">
            <v>Middle East</v>
          </cell>
          <cell r="K134" t="str">
            <v>SC00</v>
          </cell>
          <cell r="L134" t="str">
            <v>L</v>
          </cell>
          <cell r="M134" t="str">
            <v>Letter of credit at sight</v>
          </cell>
          <cell r="N134" t="str">
            <v>LETTER OF CREDIT</v>
          </cell>
          <cell r="O134" t="str">
            <v>DE</v>
          </cell>
          <cell r="P134" t="str">
            <v>External debtor</v>
          </cell>
        </row>
        <row r="135">
          <cell r="A135">
            <v>712</v>
          </cell>
          <cell r="B135" t="str">
            <v>SIVEX</v>
          </cell>
          <cell r="C135" t="str">
            <v>FR</v>
          </cell>
          <cell r="D135" t="str">
            <v>France</v>
          </cell>
          <cell r="E135" t="str">
            <v>France</v>
          </cell>
          <cell r="F135">
            <v>13200001</v>
          </cell>
          <cell r="G135" t="str">
            <v>Ext. EAME</v>
          </cell>
          <cell r="H135" t="str">
            <v>Unknown</v>
          </cell>
          <cell r="I135" t="str">
            <v>-</v>
          </cell>
          <cell r="J135" t="str">
            <v>-</v>
          </cell>
          <cell r="K135" t="str">
            <v>SL90</v>
          </cell>
          <cell r="L135" t="str">
            <v>N</v>
          </cell>
          <cell r="M135" t="str">
            <v>90 days after Bill of lading date</v>
          </cell>
          <cell r="N135" t="str">
            <v>BILL OF LADING DATE</v>
          </cell>
          <cell r="O135" t="str">
            <v>DS</v>
          </cell>
          <cell r="P135" t="str">
            <v>Securitization debtor</v>
          </cell>
        </row>
        <row r="136">
          <cell r="A136">
            <v>713</v>
          </cell>
          <cell r="B136" t="str">
            <v>SNCI</v>
          </cell>
          <cell r="C136" t="str">
            <v>TN</v>
          </cell>
          <cell r="D136" t="str">
            <v>Tunisia</v>
          </cell>
          <cell r="E136" t="str">
            <v>Africa</v>
          </cell>
          <cell r="F136">
            <v>13200001</v>
          </cell>
          <cell r="G136" t="str">
            <v>Ext. EAME</v>
          </cell>
          <cell r="H136" t="str">
            <v>Construction &amp; Other Rigids</v>
          </cell>
          <cell r="I136" t="str">
            <v>S040</v>
          </cell>
          <cell r="J136" t="str">
            <v>Middle East</v>
          </cell>
          <cell r="K136" t="str">
            <v>SL90</v>
          </cell>
          <cell r="L136" t="str">
            <v>T</v>
          </cell>
          <cell r="M136" t="str">
            <v>90 days after Bill of lading date</v>
          </cell>
          <cell r="N136" t="str">
            <v>BANK TRANSFER</v>
          </cell>
          <cell r="O136" t="str">
            <v>DE</v>
          </cell>
          <cell r="P136" t="str">
            <v>External debtor</v>
          </cell>
        </row>
        <row r="137">
          <cell r="A137">
            <v>714</v>
          </cell>
          <cell r="B137" t="str">
            <v>SUNGERSAN  A.S.</v>
          </cell>
          <cell r="C137" t="str">
            <v>TR</v>
          </cell>
          <cell r="D137" t="str">
            <v>Turkey</v>
          </cell>
          <cell r="E137" t="str">
            <v>Middle East</v>
          </cell>
          <cell r="F137">
            <v>13200001</v>
          </cell>
          <cell r="G137" t="str">
            <v>Ext. EAME</v>
          </cell>
          <cell r="H137" t="str">
            <v>Automotive</v>
          </cell>
          <cell r="I137" t="str">
            <v>S040</v>
          </cell>
          <cell r="J137" t="str">
            <v>Middle East</v>
          </cell>
          <cell r="K137" t="str">
            <v>SC12</v>
          </cell>
          <cell r="L137" t="str">
            <v>L</v>
          </cell>
          <cell r="M137" t="str">
            <v>Letter of credit - 120 days bill of lading</v>
          </cell>
          <cell r="N137" t="str">
            <v>LETTER OF CREDIT</v>
          </cell>
          <cell r="O137" t="str">
            <v>DE</v>
          </cell>
          <cell r="P137" t="str">
            <v>External debtor</v>
          </cell>
        </row>
        <row r="138">
          <cell r="A138">
            <v>715</v>
          </cell>
          <cell r="B138" t="str">
            <v>SUNTAS A.S.</v>
          </cell>
          <cell r="C138" t="str">
            <v>TR</v>
          </cell>
          <cell r="D138" t="str">
            <v>Turkey</v>
          </cell>
          <cell r="E138" t="str">
            <v>Middle East</v>
          </cell>
          <cell r="F138">
            <v>13200001</v>
          </cell>
          <cell r="G138" t="str">
            <v>Ext. EAME</v>
          </cell>
          <cell r="H138" t="str">
            <v>Unknown</v>
          </cell>
          <cell r="I138" t="str">
            <v>-</v>
          </cell>
          <cell r="J138" t="str">
            <v>-</v>
          </cell>
          <cell r="K138" t="str">
            <v>SC90</v>
          </cell>
          <cell r="L138" t="str">
            <v>L</v>
          </cell>
          <cell r="M138" t="str">
            <v>Letter of credit -90 days Bill of lading</v>
          </cell>
          <cell r="N138" t="str">
            <v>LETTER OF CREDIT</v>
          </cell>
          <cell r="O138" t="str">
            <v>DE</v>
          </cell>
          <cell r="P138" t="str">
            <v>External debtor</v>
          </cell>
        </row>
        <row r="139">
          <cell r="A139">
            <v>716</v>
          </cell>
          <cell r="B139" t="str">
            <v>SUPER BOSCH FACTORY</v>
          </cell>
          <cell r="C139" t="str">
            <v>EG</v>
          </cell>
          <cell r="D139" t="str">
            <v>Egypt</v>
          </cell>
          <cell r="E139" t="str">
            <v>Middle East</v>
          </cell>
          <cell r="F139">
            <v>13200001</v>
          </cell>
          <cell r="G139" t="str">
            <v>Ext. EAME</v>
          </cell>
          <cell r="H139" t="str">
            <v>Unknown</v>
          </cell>
          <cell r="I139" t="str">
            <v>-</v>
          </cell>
          <cell r="J139" t="str">
            <v>-</v>
          </cell>
          <cell r="K139" t="str">
            <v>SC90</v>
          </cell>
          <cell r="L139" t="str">
            <v>L</v>
          </cell>
          <cell r="M139" t="str">
            <v>Letter of credit -90 days Bill of lading</v>
          </cell>
          <cell r="N139" t="str">
            <v>LETTER OF CREDIT</v>
          </cell>
          <cell r="O139" t="str">
            <v>DE</v>
          </cell>
          <cell r="P139" t="str">
            <v>External debtor</v>
          </cell>
        </row>
        <row r="140">
          <cell r="A140">
            <v>717</v>
          </cell>
          <cell r="B140" t="str">
            <v>TASSA EYAL AYELET VE</v>
          </cell>
          <cell r="C140" t="str">
            <v>IL</v>
          </cell>
          <cell r="D140" t="str">
            <v>Israel</v>
          </cell>
          <cell r="E140" t="str">
            <v>Middle East</v>
          </cell>
          <cell r="F140">
            <v>13200001</v>
          </cell>
          <cell r="G140" t="str">
            <v>Ext. EAME</v>
          </cell>
          <cell r="H140" t="str">
            <v>Construction &amp; Other Rigids</v>
          </cell>
          <cell r="I140" t="str">
            <v>S040</v>
          </cell>
          <cell r="J140" t="str">
            <v>Middle East</v>
          </cell>
          <cell r="K140" t="str">
            <v>SC12</v>
          </cell>
          <cell r="L140" t="str">
            <v>L</v>
          </cell>
          <cell r="M140" t="str">
            <v>Letter of credit - 120 days bill of lading</v>
          </cell>
          <cell r="N140" t="str">
            <v>LETTER OF CREDIT</v>
          </cell>
          <cell r="O140" t="str">
            <v>DE</v>
          </cell>
          <cell r="P140" t="str">
            <v>External debtor</v>
          </cell>
        </row>
        <row r="141">
          <cell r="A141">
            <v>718</v>
          </cell>
          <cell r="B141" t="str">
            <v>TECHNOCOM FOR COMMER</v>
          </cell>
          <cell r="C141" t="str">
            <v>EG</v>
          </cell>
          <cell r="D141" t="str">
            <v>Egypt</v>
          </cell>
          <cell r="E141" t="str">
            <v>Middle East</v>
          </cell>
          <cell r="F141">
            <v>13200001</v>
          </cell>
          <cell r="G141" t="str">
            <v>Ext. EAME</v>
          </cell>
          <cell r="H141" t="str">
            <v>Furniture</v>
          </cell>
          <cell r="I141" t="str">
            <v>S040</v>
          </cell>
          <cell r="J141" t="str">
            <v>Middle East</v>
          </cell>
          <cell r="K141" t="str">
            <v>SL12</v>
          </cell>
          <cell r="L141" t="str">
            <v>T</v>
          </cell>
          <cell r="M141" t="str">
            <v>120 days after Bill of lading date</v>
          </cell>
          <cell r="N141" t="str">
            <v>BANK TRANSFER</v>
          </cell>
          <cell r="O141" t="str">
            <v>DE</v>
          </cell>
          <cell r="P141" t="str">
            <v>External debtor</v>
          </cell>
        </row>
        <row r="142">
          <cell r="A142">
            <v>719</v>
          </cell>
          <cell r="B142" t="str">
            <v>TEKNIK MALZEME SANAY</v>
          </cell>
          <cell r="C142" t="str">
            <v>TR</v>
          </cell>
          <cell r="D142" t="str">
            <v>Turkey</v>
          </cell>
          <cell r="E142" t="str">
            <v>Middle East</v>
          </cell>
          <cell r="F142">
            <v>13200001</v>
          </cell>
          <cell r="G142" t="str">
            <v>Ext. EAME</v>
          </cell>
          <cell r="H142" t="str">
            <v>Automotive</v>
          </cell>
          <cell r="I142" t="str">
            <v>S040</v>
          </cell>
          <cell r="J142" t="str">
            <v>Middle East</v>
          </cell>
          <cell r="K142" t="str">
            <v>SI6F</v>
          </cell>
          <cell r="L142" t="str">
            <v>T</v>
          </cell>
          <cell r="M142" t="str">
            <v>60 DAYS DATE OF INVOICE - DIRECT REMITTANCE</v>
          </cell>
          <cell r="N142" t="str">
            <v>BANK TRANSFER</v>
          </cell>
          <cell r="O142" t="str">
            <v>DE</v>
          </cell>
          <cell r="P142" t="str">
            <v>External debtor</v>
          </cell>
        </row>
        <row r="143">
          <cell r="A143">
            <v>720</v>
          </cell>
          <cell r="B143" t="str">
            <v>TOLIDI PARVIZ DOROUD</v>
          </cell>
          <cell r="C143" t="str">
            <v>IR</v>
          </cell>
          <cell r="D143" t="str">
            <v>Iran</v>
          </cell>
          <cell r="E143" t="str">
            <v>Middle East</v>
          </cell>
          <cell r="F143">
            <v>13200001</v>
          </cell>
          <cell r="G143" t="str">
            <v>Ext. EAME</v>
          </cell>
          <cell r="H143" t="str">
            <v>Unknown</v>
          </cell>
          <cell r="I143" t="str">
            <v>-</v>
          </cell>
          <cell r="J143" t="str">
            <v>-</v>
          </cell>
          <cell r="K143" t="str">
            <v>SC00</v>
          </cell>
          <cell r="L143" t="str">
            <v>L</v>
          </cell>
          <cell r="M143" t="str">
            <v>Letter of credit at sight</v>
          </cell>
          <cell r="N143" t="str">
            <v>LETTER OF CREDIT</v>
          </cell>
          <cell r="O143" t="str">
            <v>DE</v>
          </cell>
          <cell r="P143" t="str">
            <v>External debtor</v>
          </cell>
        </row>
        <row r="144">
          <cell r="A144">
            <v>721</v>
          </cell>
          <cell r="B144" t="str">
            <v>TREDCO FOR INDUSTRY</v>
          </cell>
          <cell r="C144" t="str">
            <v>EG</v>
          </cell>
          <cell r="D144" t="str">
            <v>Egypt</v>
          </cell>
          <cell r="E144" t="str">
            <v>Middle East</v>
          </cell>
          <cell r="F144">
            <v>13200001</v>
          </cell>
          <cell r="G144" t="str">
            <v>Ext. EAME</v>
          </cell>
          <cell r="H144" t="str">
            <v>Furniture</v>
          </cell>
          <cell r="I144" t="str">
            <v>S040</v>
          </cell>
          <cell r="J144" t="str">
            <v>Middle East</v>
          </cell>
          <cell r="K144" t="str">
            <v>SC90</v>
          </cell>
          <cell r="L144" t="str">
            <v>L</v>
          </cell>
          <cell r="M144" t="str">
            <v>Letter of credit -90 days Bill of lading</v>
          </cell>
          <cell r="N144" t="str">
            <v>LETTER OF CREDIT</v>
          </cell>
          <cell r="O144" t="str">
            <v>DE</v>
          </cell>
          <cell r="P144" t="str">
            <v>External debtor</v>
          </cell>
        </row>
        <row r="145">
          <cell r="A145">
            <v>722</v>
          </cell>
          <cell r="B145" t="str">
            <v>TURK HENKEL KIMYEVI</v>
          </cell>
          <cell r="C145" t="str">
            <v>TR</v>
          </cell>
          <cell r="D145" t="str">
            <v>Turkey</v>
          </cell>
          <cell r="E145" t="str">
            <v>Middle East</v>
          </cell>
          <cell r="F145">
            <v>13200001</v>
          </cell>
          <cell r="G145" t="str">
            <v>Ext. EAME</v>
          </cell>
          <cell r="H145" t="str">
            <v>Unknown</v>
          </cell>
          <cell r="I145" t="str">
            <v>-</v>
          </cell>
          <cell r="J145" t="str">
            <v>-</v>
          </cell>
          <cell r="K145" t="str">
            <v>SP00</v>
          </cell>
          <cell r="L145" t="str">
            <v>W</v>
          </cell>
          <cell r="M145" t="str">
            <v>Cash against documents</v>
          </cell>
          <cell r="N145" t="str">
            <v>CASH AGAINST DOCUMENTS</v>
          </cell>
          <cell r="O145" t="str">
            <v>DE</v>
          </cell>
          <cell r="P145" t="str">
            <v>External debtor</v>
          </cell>
        </row>
        <row r="146">
          <cell r="A146">
            <v>723</v>
          </cell>
          <cell r="B146" t="str">
            <v>UNIPOL KIMYA SAN. VE</v>
          </cell>
          <cell r="C146" t="str">
            <v>TR</v>
          </cell>
          <cell r="D146" t="str">
            <v>Turkey</v>
          </cell>
          <cell r="E146" t="str">
            <v>Middle East</v>
          </cell>
          <cell r="F146">
            <v>13200001</v>
          </cell>
          <cell r="G146" t="str">
            <v>Ext. EAME</v>
          </cell>
          <cell r="H146" t="str">
            <v>Furniture</v>
          </cell>
          <cell r="I146" t="str">
            <v>S040</v>
          </cell>
          <cell r="J146" t="str">
            <v>Middle East</v>
          </cell>
          <cell r="K146" t="str">
            <v>SE9D</v>
          </cell>
          <cell r="L146" t="str">
            <v>T</v>
          </cell>
          <cell r="M146" t="str">
            <v>90 days end of month on the 15th</v>
          </cell>
          <cell r="N146" t="str">
            <v>BANK TRANSFER</v>
          </cell>
          <cell r="O146" t="str">
            <v>DE</v>
          </cell>
          <cell r="P146" t="str">
            <v>External debtor</v>
          </cell>
        </row>
        <row r="147">
          <cell r="A147">
            <v>724</v>
          </cell>
          <cell r="B147" t="str">
            <v>UNITED TRADESMEN CO</v>
          </cell>
          <cell r="C147" t="str">
            <v>EG</v>
          </cell>
          <cell r="D147" t="str">
            <v>Egypt</v>
          </cell>
          <cell r="E147" t="str">
            <v>Middle East</v>
          </cell>
          <cell r="F147">
            <v>13200001</v>
          </cell>
          <cell r="G147" t="str">
            <v>Ext. EAME</v>
          </cell>
          <cell r="H147" t="str">
            <v>Unknown</v>
          </cell>
          <cell r="I147" t="str">
            <v>-</v>
          </cell>
          <cell r="J147" t="str">
            <v>-</v>
          </cell>
          <cell r="K147" t="str">
            <v>SC90</v>
          </cell>
          <cell r="L147" t="str">
            <v>L</v>
          </cell>
          <cell r="M147" t="str">
            <v>Letter of credit -90 days Bill of lading</v>
          </cell>
          <cell r="N147" t="str">
            <v>LETTER OF CREDIT</v>
          </cell>
          <cell r="O147" t="str">
            <v>DE</v>
          </cell>
          <cell r="P147" t="str">
            <v>External debtor</v>
          </cell>
        </row>
        <row r="148">
          <cell r="A148">
            <v>725</v>
          </cell>
          <cell r="B148" t="str">
            <v>ZAIDANESS CO FOR TRA</v>
          </cell>
          <cell r="C148" t="str">
            <v>IR</v>
          </cell>
          <cell r="D148" t="str">
            <v>Iran</v>
          </cell>
          <cell r="E148" t="str">
            <v>Middle East</v>
          </cell>
          <cell r="F148">
            <v>13200001</v>
          </cell>
          <cell r="G148" t="str">
            <v>Ext. EAME</v>
          </cell>
          <cell r="H148" t="str">
            <v>Unknown</v>
          </cell>
          <cell r="I148" t="str">
            <v>-</v>
          </cell>
          <cell r="J148" t="str">
            <v>-</v>
          </cell>
          <cell r="K148" t="str">
            <v>SC00</v>
          </cell>
          <cell r="L148" t="str">
            <v>L</v>
          </cell>
          <cell r="M148" t="str">
            <v>Letter of credit at sight</v>
          </cell>
          <cell r="N148" t="str">
            <v>LETTER OF CREDIT</v>
          </cell>
          <cell r="O148" t="str">
            <v>DE</v>
          </cell>
          <cell r="P148" t="str">
            <v>External debtor</v>
          </cell>
        </row>
        <row r="149">
          <cell r="A149">
            <v>726</v>
          </cell>
          <cell r="B149" t="str">
            <v>ZAOUI MEUBLES</v>
          </cell>
          <cell r="C149" t="str">
            <v>TN</v>
          </cell>
          <cell r="D149" t="str">
            <v>Tunisia</v>
          </cell>
          <cell r="E149" t="str">
            <v>Africa</v>
          </cell>
          <cell r="F149">
            <v>13200001</v>
          </cell>
          <cell r="G149" t="str">
            <v>Ext. EAME</v>
          </cell>
          <cell r="H149" t="str">
            <v>Furniture</v>
          </cell>
          <cell r="I149" t="str">
            <v>S040</v>
          </cell>
          <cell r="J149" t="str">
            <v>Middle East</v>
          </cell>
          <cell r="K149" t="str">
            <v>SC90</v>
          </cell>
          <cell r="L149" t="str">
            <v>L</v>
          </cell>
          <cell r="M149" t="str">
            <v>Letter of credit -90 days Bill of lading</v>
          </cell>
          <cell r="N149" t="str">
            <v>LETTER OF CREDIT</v>
          </cell>
          <cell r="O149" t="str">
            <v>DE</v>
          </cell>
          <cell r="P149" t="str">
            <v>External debtor</v>
          </cell>
        </row>
        <row r="150">
          <cell r="A150">
            <v>727</v>
          </cell>
          <cell r="B150" t="str">
            <v>ZUID INTENATIONAL (A</v>
          </cell>
          <cell r="C150" t="str">
            <v>AO</v>
          </cell>
          <cell r="D150" t="str">
            <v>Angola</v>
          </cell>
          <cell r="E150" t="str">
            <v>Africa</v>
          </cell>
          <cell r="F150">
            <v>13200001</v>
          </cell>
          <cell r="G150" t="str">
            <v>Ext. EAME</v>
          </cell>
          <cell r="H150" t="str">
            <v>Unknown</v>
          </cell>
          <cell r="I150" t="str">
            <v>-</v>
          </cell>
          <cell r="J150" t="str">
            <v>-</v>
          </cell>
          <cell r="K150" t="str">
            <v>SA00</v>
          </cell>
          <cell r="L150" t="str">
            <v>Z</v>
          </cell>
          <cell r="M150" t="str">
            <v>Cash in advance</v>
          </cell>
          <cell r="N150" t="str">
            <v>-</v>
          </cell>
          <cell r="O150" t="str">
            <v>DE</v>
          </cell>
          <cell r="P150" t="str">
            <v>External debtor</v>
          </cell>
        </row>
        <row r="151">
          <cell r="A151">
            <v>728</v>
          </cell>
          <cell r="B151" t="str">
            <v>HP - PELZER GMBH</v>
          </cell>
          <cell r="C151" t="str">
            <v>DE</v>
          </cell>
          <cell r="D151" t="str">
            <v>Germany</v>
          </cell>
          <cell r="E151" t="str">
            <v>Mid Europe</v>
          </cell>
          <cell r="F151">
            <v>13200001</v>
          </cell>
          <cell r="G151" t="str">
            <v>Ext. EAME</v>
          </cell>
          <cell r="H151" t="str">
            <v>Automotive</v>
          </cell>
          <cell r="I151" t="str">
            <v>S030</v>
          </cell>
          <cell r="J151" t="str">
            <v>Mid-Europe</v>
          </cell>
          <cell r="K151" t="str">
            <v>SJ14</v>
          </cell>
          <cell r="L151" t="str">
            <v>T</v>
          </cell>
          <cell r="M151" t="str">
            <v>-</v>
          </cell>
          <cell r="N151" t="str">
            <v>BANK TRANSFER</v>
          </cell>
          <cell r="O151" t="str">
            <v>DS</v>
          </cell>
          <cell r="P151" t="str">
            <v>Securitization debtor</v>
          </cell>
        </row>
        <row r="152">
          <cell r="A152">
            <v>729</v>
          </cell>
          <cell r="B152" t="str">
            <v>BAYERISCHE MOTOREN W</v>
          </cell>
          <cell r="C152" t="str">
            <v>DE</v>
          </cell>
          <cell r="D152" t="str">
            <v>Germany</v>
          </cell>
          <cell r="E152" t="str">
            <v>Mid Europe</v>
          </cell>
          <cell r="F152">
            <v>13200001</v>
          </cell>
          <cell r="G152" t="str">
            <v>Ext. EAME</v>
          </cell>
          <cell r="H152" t="str">
            <v>Automotive</v>
          </cell>
          <cell r="I152" t="str">
            <v>S030</v>
          </cell>
          <cell r="J152" t="str">
            <v>Mid-Europe</v>
          </cell>
          <cell r="K152" t="str">
            <v>SJ90</v>
          </cell>
          <cell r="L152" t="str">
            <v>Y</v>
          </cell>
          <cell r="M152" t="str">
            <v>90 days from date of inv. or 25th next month -2%</v>
          </cell>
          <cell r="N152" t="str">
            <v>-</v>
          </cell>
          <cell r="O152" t="str">
            <v>DS</v>
          </cell>
          <cell r="P152" t="str">
            <v>Securitization debtor</v>
          </cell>
        </row>
        <row r="153">
          <cell r="A153">
            <v>730</v>
          </cell>
          <cell r="B153" t="str">
            <v>TAKATA-PETRI AG</v>
          </cell>
          <cell r="C153" t="str">
            <v>DE</v>
          </cell>
          <cell r="D153" t="str">
            <v>Germany</v>
          </cell>
          <cell r="E153" t="str">
            <v>Mid Europe</v>
          </cell>
          <cell r="F153">
            <v>13200001</v>
          </cell>
          <cell r="G153" t="str">
            <v>Ext. EAME</v>
          </cell>
          <cell r="H153" t="str">
            <v>Automotive</v>
          </cell>
          <cell r="I153" t="str">
            <v>S030</v>
          </cell>
          <cell r="J153" t="str">
            <v>Mid-Europe</v>
          </cell>
          <cell r="K153" t="str">
            <v>SM1B</v>
          </cell>
          <cell r="L153" t="str">
            <v>T</v>
          </cell>
          <cell r="M153" t="str">
            <v>25th of next month - 2%</v>
          </cell>
          <cell r="N153" t="str">
            <v>BANK TRANSFER</v>
          </cell>
          <cell r="O153" t="str">
            <v>DS</v>
          </cell>
          <cell r="P153" t="str">
            <v>Securitization debtor</v>
          </cell>
        </row>
        <row r="154">
          <cell r="A154">
            <v>731</v>
          </cell>
          <cell r="B154" t="str">
            <v>DUNLOP TECH</v>
          </cell>
          <cell r="C154" t="str">
            <v>DE</v>
          </cell>
          <cell r="D154" t="str">
            <v>Germany</v>
          </cell>
          <cell r="E154" t="str">
            <v>Mid Europe</v>
          </cell>
          <cell r="F154">
            <v>13200001</v>
          </cell>
          <cell r="G154" t="str">
            <v>Ext. EAME</v>
          </cell>
          <cell r="H154" t="str">
            <v>Furniture</v>
          </cell>
          <cell r="I154" t="str">
            <v>S030</v>
          </cell>
          <cell r="J154" t="str">
            <v>Mid-Europe</v>
          </cell>
          <cell r="K154" t="str">
            <v>SJ60</v>
          </cell>
          <cell r="L154" t="str">
            <v>T</v>
          </cell>
          <cell r="M154" t="str">
            <v>60 days date of invoice or 14 days -2%</v>
          </cell>
          <cell r="N154" t="str">
            <v>BANK TRANSFER</v>
          </cell>
          <cell r="O154" t="str">
            <v>DS</v>
          </cell>
          <cell r="P154" t="str">
            <v>Securitization debtor</v>
          </cell>
        </row>
        <row r="155">
          <cell r="A155">
            <v>732</v>
          </cell>
          <cell r="B155" t="str">
            <v>DURA TUFTING GMBH</v>
          </cell>
          <cell r="C155" t="str">
            <v>DE</v>
          </cell>
          <cell r="D155" t="str">
            <v>Germany</v>
          </cell>
          <cell r="E155" t="str">
            <v>Mid Europe</v>
          </cell>
          <cell r="F155">
            <v>13200001</v>
          </cell>
          <cell r="G155" t="str">
            <v>Ext. EAME</v>
          </cell>
          <cell r="H155" t="str">
            <v>Automotive</v>
          </cell>
          <cell r="I155" t="str">
            <v>S030</v>
          </cell>
          <cell r="J155" t="str">
            <v>Mid-Europe</v>
          </cell>
          <cell r="K155" t="str">
            <v>SJ3G</v>
          </cell>
          <cell r="L155" t="str">
            <v>Y</v>
          </cell>
          <cell r="M155" t="str">
            <v>30 days from date of invoice or 14 days -3%</v>
          </cell>
          <cell r="N155" t="str">
            <v>-</v>
          </cell>
          <cell r="O155" t="str">
            <v>DS</v>
          </cell>
          <cell r="P155" t="str">
            <v>Securitization debtor</v>
          </cell>
        </row>
        <row r="156">
          <cell r="A156">
            <v>733</v>
          </cell>
          <cell r="B156" t="str">
            <v>CWW-GERKO AKUSTIK GM</v>
          </cell>
          <cell r="C156" t="str">
            <v>DE</v>
          </cell>
          <cell r="D156" t="str">
            <v>Germany</v>
          </cell>
          <cell r="E156" t="str">
            <v>Mid Europe</v>
          </cell>
          <cell r="F156">
            <v>13200001</v>
          </cell>
          <cell r="G156" t="str">
            <v>Ext. EAME</v>
          </cell>
          <cell r="H156" t="str">
            <v>Automotive</v>
          </cell>
          <cell r="I156" t="str">
            <v>S030</v>
          </cell>
          <cell r="J156" t="str">
            <v>Mid-Europe</v>
          </cell>
          <cell r="K156" t="str">
            <v>SJ3F</v>
          </cell>
          <cell r="L156" t="str">
            <v>T</v>
          </cell>
          <cell r="M156" t="str">
            <v>30 days from date of invoice or 14 days -2%</v>
          </cell>
          <cell r="N156" t="str">
            <v>BANK TRANSFER</v>
          </cell>
          <cell r="O156" t="str">
            <v>DS</v>
          </cell>
          <cell r="P156" t="str">
            <v>Securitization debtor</v>
          </cell>
        </row>
        <row r="157">
          <cell r="A157">
            <v>734</v>
          </cell>
          <cell r="B157" t="str">
            <v>METZELER-SCHAUM GMBH</v>
          </cell>
          <cell r="C157" t="str">
            <v>DE</v>
          </cell>
          <cell r="D157" t="str">
            <v>Germany</v>
          </cell>
          <cell r="E157" t="str">
            <v>Mid Europe</v>
          </cell>
          <cell r="F157">
            <v>13200001</v>
          </cell>
          <cell r="G157" t="str">
            <v>Ext. EAME</v>
          </cell>
          <cell r="H157" t="str">
            <v>Furniture</v>
          </cell>
          <cell r="I157" t="str">
            <v>S030</v>
          </cell>
          <cell r="J157" t="str">
            <v>Mid-Europe</v>
          </cell>
          <cell r="K157" t="str">
            <v>SI90</v>
          </cell>
          <cell r="L157" t="str">
            <v>T</v>
          </cell>
          <cell r="M157" t="str">
            <v>90 days from date of invoice</v>
          </cell>
          <cell r="N157" t="str">
            <v>BANK TRANSFER</v>
          </cell>
          <cell r="O157" t="str">
            <v>DS</v>
          </cell>
          <cell r="P157" t="str">
            <v>Securitization debtor</v>
          </cell>
        </row>
        <row r="158">
          <cell r="A158">
            <v>735</v>
          </cell>
          <cell r="B158" t="str">
            <v>MAGNA NAEHER GMBH</v>
          </cell>
          <cell r="C158" t="str">
            <v>DE</v>
          </cell>
          <cell r="D158" t="str">
            <v>Germany</v>
          </cell>
          <cell r="E158" t="str">
            <v>Mid Europe</v>
          </cell>
          <cell r="F158">
            <v>13200001</v>
          </cell>
          <cell r="G158" t="str">
            <v>Ext. EAME</v>
          </cell>
          <cell r="H158" t="str">
            <v>Automotive</v>
          </cell>
          <cell r="I158" t="str">
            <v>S030</v>
          </cell>
          <cell r="J158" t="str">
            <v>Mid-Europe</v>
          </cell>
          <cell r="K158" t="str">
            <v>SJ3A</v>
          </cell>
          <cell r="L158" t="str">
            <v>T</v>
          </cell>
          <cell r="M158" t="str">
            <v>30 days date of invoice or 8 days -3%</v>
          </cell>
          <cell r="N158" t="str">
            <v>BANK TRANSFER</v>
          </cell>
          <cell r="O158" t="str">
            <v>DS</v>
          </cell>
          <cell r="P158" t="str">
            <v>Securitization debtor</v>
          </cell>
        </row>
        <row r="159">
          <cell r="A159">
            <v>736</v>
          </cell>
          <cell r="B159" t="str">
            <v>FEHRER GMBH &amp; CO.KG</v>
          </cell>
          <cell r="C159" t="str">
            <v>DE</v>
          </cell>
          <cell r="D159" t="str">
            <v>Germany</v>
          </cell>
          <cell r="E159" t="str">
            <v>Mid Europe</v>
          </cell>
          <cell r="F159">
            <v>13200001</v>
          </cell>
          <cell r="G159" t="str">
            <v>Ext. EAME</v>
          </cell>
          <cell r="H159" t="str">
            <v>Unknown</v>
          </cell>
          <cell r="I159" t="str">
            <v>-</v>
          </cell>
          <cell r="J159" t="str">
            <v>-</v>
          </cell>
          <cell r="K159" t="str">
            <v>SJ3F</v>
          </cell>
          <cell r="L159" t="str">
            <v>T</v>
          </cell>
          <cell r="M159" t="str">
            <v>30 days from date of invoice or 14 days -2%</v>
          </cell>
          <cell r="N159" t="str">
            <v>BANK TRANSFER</v>
          </cell>
          <cell r="O159" t="str">
            <v>DS</v>
          </cell>
          <cell r="P159" t="str">
            <v>Securitization debtor</v>
          </cell>
        </row>
        <row r="160">
          <cell r="A160">
            <v>737</v>
          </cell>
          <cell r="B160" t="str">
            <v>GRAMMER AG</v>
          </cell>
          <cell r="C160" t="str">
            <v>DE</v>
          </cell>
          <cell r="D160" t="str">
            <v>Germany</v>
          </cell>
          <cell r="E160" t="str">
            <v>Mid Europe</v>
          </cell>
          <cell r="F160">
            <v>13200001</v>
          </cell>
          <cell r="G160" t="str">
            <v>Ext. EAME</v>
          </cell>
          <cell r="H160" t="str">
            <v>Automotive</v>
          </cell>
          <cell r="I160" t="str">
            <v>S030</v>
          </cell>
          <cell r="J160" t="str">
            <v>Mid-Europe</v>
          </cell>
          <cell r="K160" t="str">
            <v>SJ3F</v>
          </cell>
          <cell r="L160" t="str">
            <v>T</v>
          </cell>
          <cell r="M160" t="str">
            <v>30 days from date of invoice or 14 days -2%</v>
          </cell>
          <cell r="N160" t="str">
            <v>BANK TRANSFER</v>
          </cell>
          <cell r="O160" t="str">
            <v>DS</v>
          </cell>
          <cell r="P160" t="str">
            <v>Securitization debtor</v>
          </cell>
        </row>
        <row r="161">
          <cell r="A161">
            <v>738</v>
          </cell>
          <cell r="B161" t="str">
            <v>ZELU CHEMIE</v>
          </cell>
          <cell r="C161" t="str">
            <v>DE</v>
          </cell>
          <cell r="D161" t="str">
            <v>Germany</v>
          </cell>
          <cell r="E161" t="str">
            <v>Mid Europe</v>
          </cell>
          <cell r="F161">
            <v>13200001</v>
          </cell>
          <cell r="G161" t="str">
            <v>Ext. EAME</v>
          </cell>
          <cell r="H161" t="str">
            <v>Automotive</v>
          </cell>
          <cell r="I161" t="str">
            <v>S030</v>
          </cell>
          <cell r="J161" t="str">
            <v>Mid-Europe</v>
          </cell>
          <cell r="K161" t="str">
            <v>SM1B</v>
          </cell>
          <cell r="L161" t="str">
            <v>D</v>
          </cell>
          <cell r="M161" t="str">
            <v>25th of next month - 2%</v>
          </cell>
          <cell r="N161" t="str">
            <v>DIRECT DEBIT</v>
          </cell>
          <cell r="O161" t="str">
            <v>DS</v>
          </cell>
          <cell r="P161" t="str">
            <v>Securitization debtor</v>
          </cell>
        </row>
        <row r="162">
          <cell r="A162">
            <v>739</v>
          </cell>
          <cell r="B162" t="str">
            <v>HUKLA-WERKE GMBH</v>
          </cell>
          <cell r="C162" t="str">
            <v>DE</v>
          </cell>
          <cell r="D162" t="str">
            <v>Germany</v>
          </cell>
          <cell r="E162" t="str">
            <v>Mid Europe</v>
          </cell>
          <cell r="F162">
            <v>13200001</v>
          </cell>
          <cell r="G162" t="str">
            <v>Ext. EAME</v>
          </cell>
          <cell r="H162" t="str">
            <v>Furniture</v>
          </cell>
          <cell r="I162" t="str">
            <v>S030</v>
          </cell>
          <cell r="J162" t="str">
            <v>Mid-Europe</v>
          </cell>
          <cell r="K162" t="str">
            <v>SJ3F</v>
          </cell>
          <cell r="L162" t="str">
            <v>T</v>
          </cell>
          <cell r="M162" t="str">
            <v>30 days from date of invoice or 14 days -2%</v>
          </cell>
          <cell r="N162" t="str">
            <v>BANK TRANSFER</v>
          </cell>
          <cell r="O162" t="str">
            <v>DS</v>
          </cell>
          <cell r="P162" t="str">
            <v>Securitization debtor</v>
          </cell>
        </row>
        <row r="163">
          <cell r="A163">
            <v>740</v>
          </cell>
          <cell r="B163" t="str">
            <v>HP CHEMIE PELZER GMB</v>
          </cell>
          <cell r="C163" t="str">
            <v>DE</v>
          </cell>
          <cell r="D163" t="str">
            <v>Germany</v>
          </cell>
          <cell r="E163" t="str">
            <v>Mid Europe</v>
          </cell>
          <cell r="F163">
            <v>13200001</v>
          </cell>
          <cell r="G163" t="str">
            <v>Ext. EAME</v>
          </cell>
          <cell r="H163" t="str">
            <v>Automotive</v>
          </cell>
          <cell r="I163" t="str">
            <v>S030</v>
          </cell>
          <cell r="J163" t="str">
            <v>Mid-Europe</v>
          </cell>
          <cell r="K163" t="str">
            <v>SJ14</v>
          </cell>
          <cell r="L163" t="str">
            <v>T</v>
          </cell>
          <cell r="M163" t="str">
            <v>-</v>
          </cell>
          <cell r="N163" t="str">
            <v>BANK TRANSFER</v>
          </cell>
          <cell r="O163" t="str">
            <v>DS</v>
          </cell>
          <cell r="P163" t="str">
            <v>Securitization debtor</v>
          </cell>
        </row>
        <row r="164">
          <cell r="A164">
            <v>741</v>
          </cell>
          <cell r="B164" t="str">
            <v>FILTERWERK MANN &amp; HU</v>
          </cell>
          <cell r="C164" t="str">
            <v>DE</v>
          </cell>
          <cell r="D164" t="str">
            <v>Germany</v>
          </cell>
          <cell r="E164" t="str">
            <v>Mid Europe</v>
          </cell>
          <cell r="F164">
            <v>13200001</v>
          </cell>
          <cell r="G164" t="str">
            <v>Ext. EAME</v>
          </cell>
          <cell r="H164" t="str">
            <v>Automotive</v>
          </cell>
          <cell r="I164" t="str">
            <v>S030</v>
          </cell>
          <cell r="J164" t="str">
            <v>Mid-Europe</v>
          </cell>
          <cell r="K164" t="str">
            <v>SJ3F</v>
          </cell>
          <cell r="L164" t="str">
            <v>T</v>
          </cell>
          <cell r="M164" t="str">
            <v>30 days from date of invoice or 14 days -2%</v>
          </cell>
          <cell r="N164" t="str">
            <v>BANK TRANSFER</v>
          </cell>
          <cell r="O164" t="str">
            <v>DS</v>
          </cell>
          <cell r="P164" t="str">
            <v>Securitization debtor</v>
          </cell>
        </row>
        <row r="165">
          <cell r="A165">
            <v>742</v>
          </cell>
          <cell r="B165" t="str">
            <v>COLLINS &amp; AIKMAN GMB</v>
          </cell>
          <cell r="C165" t="str">
            <v>DE</v>
          </cell>
          <cell r="D165" t="str">
            <v>Germany</v>
          </cell>
          <cell r="E165" t="str">
            <v>Mid Europe</v>
          </cell>
          <cell r="F165">
            <v>13200001</v>
          </cell>
          <cell r="G165" t="str">
            <v>Ext. EAME</v>
          </cell>
          <cell r="H165" t="str">
            <v>Automotive</v>
          </cell>
          <cell r="I165" t="str">
            <v>S030</v>
          </cell>
          <cell r="J165" t="str">
            <v>Mid-Europe</v>
          </cell>
          <cell r="K165" t="str">
            <v>SJ3G</v>
          </cell>
          <cell r="L165" t="str">
            <v>T</v>
          </cell>
          <cell r="M165" t="str">
            <v>30 days from date of invoice or 14 days -3%</v>
          </cell>
          <cell r="N165" t="str">
            <v>BANK TRANSFER</v>
          </cell>
          <cell r="O165" t="str">
            <v>DS</v>
          </cell>
          <cell r="P165" t="str">
            <v>Securitization debtor</v>
          </cell>
        </row>
        <row r="166">
          <cell r="A166">
            <v>743</v>
          </cell>
          <cell r="B166" t="str">
            <v>JOHNSON CONTROLS ROT</v>
          </cell>
          <cell r="C166" t="str">
            <v>DE</v>
          </cell>
          <cell r="D166" t="str">
            <v>Germany</v>
          </cell>
          <cell r="E166" t="str">
            <v>Mid Europe</v>
          </cell>
          <cell r="F166">
            <v>13200001</v>
          </cell>
          <cell r="G166" t="str">
            <v>Ext. EAME</v>
          </cell>
          <cell r="H166" t="str">
            <v>Automotive</v>
          </cell>
          <cell r="I166" t="str">
            <v>S030</v>
          </cell>
          <cell r="J166" t="str">
            <v>Mid-Europe</v>
          </cell>
          <cell r="K166" t="str">
            <v>SJ30</v>
          </cell>
          <cell r="L166" t="str">
            <v>T</v>
          </cell>
          <cell r="M166" t="str">
            <v>30 days date of invoice or 8 days -2%</v>
          </cell>
          <cell r="N166" t="str">
            <v>BANK TRANSFER</v>
          </cell>
          <cell r="O166" t="str">
            <v>DS</v>
          </cell>
          <cell r="P166" t="str">
            <v>Securitization debtor</v>
          </cell>
        </row>
        <row r="167">
          <cell r="A167">
            <v>744</v>
          </cell>
          <cell r="B167" t="str">
            <v>RÜHL PUROMER GMBH</v>
          </cell>
          <cell r="C167" t="str">
            <v>DE</v>
          </cell>
          <cell r="D167" t="str">
            <v>Germany</v>
          </cell>
          <cell r="E167" t="str">
            <v>Mid Europe</v>
          </cell>
          <cell r="F167">
            <v>13200001</v>
          </cell>
          <cell r="G167" t="str">
            <v>Ext. EAME</v>
          </cell>
          <cell r="H167" t="str">
            <v>Automotive</v>
          </cell>
          <cell r="I167" t="str">
            <v>S030</v>
          </cell>
          <cell r="J167" t="str">
            <v>Mid-Europe</v>
          </cell>
          <cell r="K167" t="str">
            <v>SZ0S</v>
          </cell>
          <cell r="L167" t="str">
            <v>D</v>
          </cell>
          <cell r="M167" t="str">
            <v>-</v>
          </cell>
          <cell r="N167" t="str">
            <v>DIRECT DEBIT</v>
          </cell>
          <cell r="O167" t="str">
            <v>DS</v>
          </cell>
          <cell r="P167" t="str">
            <v>Securitization debtor</v>
          </cell>
        </row>
        <row r="168">
          <cell r="A168">
            <v>745</v>
          </cell>
          <cell r="B168" t="str">
            <v>HP PELZER AKUSTISCHE</v>
          </cell>
          <cell r="C168" t="str">
            <v>DE</v>
          </cell>
          <cell r="D168" t="str">
            <v>Germany</v>
          </cell>
          <cell r="E168" t="str">
            <v>Mid Europe</v>
          </cell>
          <cell r="F168">
            <v>13200001</v>
          </cell>
          <cell r="G168" t="str">
            <v>Ext. EAME</v>
          </cell>
          <cell r="H168" t="str">
            <v>Unknown</v>
          </cell>
          <cell r="I168" t="str">
            <v>-</v>
          </cell>
          <cell r="J168" t="str">
            <v>-</v>
          </cell>
          <cell r="K168" t="str">
            <v>SJ14</v>
          </cell>
          <cell r="L168" t="str">
            <v>T</v>
          </cell>
          <cell r="M168" t="str">
            <v>-</v>
          </cell>
          <cell r="N168" t="str">
            <v>BANK TRANSFER</v>
          </cell>
          <cell r="O168" t="str">
            <v>DS</v>
          </cell>
          <cell r="P168" t="str">
            <v>Securitization debtor</v>
          </cell>
        </row>
        <row r="169">
          <cell r="A169">
            <v>746</v>
          </cell>
          <cell r="B169" t="str">
            <v>COLLINS &amp; AIKMAN PRO</v>
          </cell>
          <cell r="C169" t="str">
            <v>AT</v>
          </cell>
          <cell r="D169" t="str">
            <v>Austria</v>
          </cell>
          <cell r="E169" t="str">
            <v>Mid Europe</v>
          </cell>
          <cell r="F169">
            <v>13200001</v>
          </cell>
          <cell r="G169" t="str">
            <v>Ext. EAME</v>
          </cell>
          <cell r="H169" t="str">
            <v>Automotive</v>
          </cell>
          <cell r="I169" t="str">
            <v>S030</v>
          </cell>
          <cell r="J169" t="str">
            <v>Mid-Europe</v>
          </cell>
          <cell r="K169" t="str">
            <v>SJ3G</v>
          </cell>
          <cell r="L169" t="str">
            <v>T</v>
          </cell>
          <cell r="M169" t="str">
            <v>30 days from date of invoice or 14 days -3%</v>
          </cell>
          <cell r="N169" t="str">
            <v>BANK TRANSFER</v>
          </cell>
          <cell r="O169" t="str">
            <v>DE</v>
          </cell>
          <cell r="P169" t="str">
            <v>External debtor</v>
          </cell>
        </row>
        <row r="170">
          <cell r="A170">
            <v>747</v>
          </cell>
          <cell r="B170" t="str">
            <v>GREINER PURTEC GMBH</v>
          </cell>
          <cell r="C170" t="str">
            <v>AT</v>
          </cell>
          <cell r="D170" t="str">
            <v>Austria</v>
          </cell>
          <cell r="E170" t="str">
            <v>Mid Europe</v>
          </cell>
          <cell r="F170">
            <v>13200001</v>
          </cell>
          <cell r="G170" t="str">
            <v>Ext. EAME</v>
          </cell>
          <cell r="H170" t="str">
            <v>Automotive</v>
          </cell>
          <cell r="I170" t="str">
            <v>S030</v>
          </cell>
          <cell r="J170" t="str">
            <v>Mid-Europe</v>
          </cell>
          <cell r="K170" t="str">
            <v>SJ3F</v>
          </cell>
          <cell r="L170" t="str">
            <v>T</v>
          </cell>
          <cell r="M170" t="str">
            <v>30 days from date of invoice or 14 days -2%</v>
          </cell>
          <cell r="N170" t="str">
            <v>BANK TRANSFER</v>
          </cell>
          <cell r="O170" t="str">
            <v>DE</v>
          </cell>
          <cell r="P170" t="str">
            <v>External debtor</v>
          </cell>
        </row>
        <row r="171">
          <cell r="A171">
            <v>748</v>
          </cell>
          <cell r="B171" t="str">
            <v>WOODBRIDGE FOAM</v>
          </cell>
          <cell r="C171" t="str">
            <v>DE</v>
          </cell>
          <cell r="D171" t="str">
            <v>Germany</v>
          </cell>
          <cell r="E171" t="str">
            <v>Mid Europe</v>
          </cell>
          <cell r="F171">
            <v>13200001</v>
          </cell>
          <cell r="G171" t="str">
            <v>Ext. EAME</v>
          </cell>
          <cell r="H171" t="str">
            <v>Unknown</v>
          </cell>
          <cell r="I171" t="str">
            <v>-</v>
          </cell>
          <cell r="J171" t="str">
            <v>-</v>
          </cell>
          <cell r="K171" t="str">
            <v>SI90</v>
          </cell>
          <cell r="L171" t="str">
            <v>T</v>
          </cell>
          <cell r="M171" t="str">
            <v>90 days from date of invoice</v>
          </cell>
          <cell r="N171" t="str">
            <v>BANK TRANSFER</v>
          </cell>
          <cell r="O171" t="str">
            <v>DS</v>
          </cell>
          <cell r="P171" t="str">
            <v>Securitization debtor</v>
          </cell>
        </row>
        <row r="172">
          <cell r="A172">
            <v>749</v>
          </cell>
          <cell r="B172" t="str">
            <v>GRAMMER BUEROSTUEHLE</v>
          </cell>
          <cell r="C172" t="str">
            <v>DE</v>
          </cell>
          <cell r="D172" t="str">
            <v>Germany</v>
          </cell>
          <cell r="E172" t="str">
            <v>Mid Europe</v>
          </cell>
          <cell r="F172">
            <v>13200001</v>
          </cell>
          <cell r="G172" t="str">
            <v>Ext. EAME</v>
          </cell>
          <cell r="H172" t="str">
            <v>Furniture</v>
          </cell>
          <cell r="I172" t="str">
            <v>S030</v>
          </cell>
          <cell r="J172" t="str">
            <v>Mid-Europe</v>
          </cell>
          <cell r="K172" t="str">
            <v>SJ3F</v>
          </cell>
          <cell r="L172" t="str">
            <v>T</v>
          </cell>
          <cell r="M172" t="str">
            <v>30 days from date of invoice or 14 days -2%</v>
          </cell>
          <cell r="N172" t="str">
            <v>BANK TRANSFER</v>
          </cell>
          <cell r="O172" t="str">
            <v>DS</v>
          </cell>
          <cell r="P172" t="str">
            <v>Securitization debtor</v>
          </cell>
        </row>
        <row r="173">
          <cell r="A173">
            <v>750</v>
          </cell>
          <cell r="B173" t="str">
            <v>STANKIEWICZ GMBH</v>
          </cell>
          <cell r="C173" t="str">
            <v>DE</v>
          </cell>
          <cell r="D173" t="str">
            <v>Germany</v>
          </cell>
          <cell r="E173" t="str">
            <v>Mid Europe</v>
          </cell>
          <cell r="F173">
            <v>13200001</v>
          </cell>
          <cell r="G173" t="str">
            <v>Ext. EAME</v>
          </cell>
          <cell r="H173" t="str">
            <v>Automotive</v>
          </cell>
          <cell r="I173" t="str">
            <v>S030</v>
          </cell>
          <cell r="J173" t="str">
            <v>Mid-Europe</v>
          </cell>
          <cell r="K173" t="str">
            <v>SJ3F</v>
          </cell>
          <cell r="L173" t="str">
            <v>Y</v>
          </cell>
          <cell r="M173" t="str">
            <v>30 days from date of invoice or 14 days -2%</v>
          </cell>
          <cell r="N173" t="str">
            <v>-</v>
          </cell>
          <cell r="O173" t="str">
            <v>DS</v>
          </cell>
          <cell r="P173" t="str">
            <v>Securitization debtor</v>
          </cell>
        </row>
        <row r="174">
          <cell r="A174">
            <v>751</v>
          </cell>
          <cell r="B174" t="str">
            <v>RECTICEL AUTOMOBILSY</v>
          </cell>
          <cell r="C174" t="str">
            <v>DE</v>
          </cell>
          <cell r="D174" t="str">
            <v>Germany</v>
          </cell>
          <cell r="E174" t="str">
            <v>Mid Europe</v>
          </cell>
          <cell r="F174">
            <v>13200001</v>
          </cell>
          <cell r="G174" t="str">
            <v>Ext. EAME</v>
          </cell>
          <cell r="H174" t="str">
            <v>Automotive</v>
          </cell>
          <cell r="I174" t="str">
            <v>S030</v>
          </cell>
          <cell r="J174" t="str">
            <v>Mid-Europe</v>
          </cell>
          <cell r="K174" t="str">
            <v>SI08</v>
          </cell>
          <cell r="L174" t="str">
            <v>T</v>
          </cell>
          <cell r="M174" t="str">
            <v>8 days from date of invoice -3%</v>
          </cell>
          <cell r="N174" t="str">
            <v>BANK TRANSFER</v>
          </cell>
          <cell r="O174" t="str">
            <v>DS</v>
          </cell>
          <cell r="P174" t="str">
            <v>Securitization debtor</v>
          </cell>
        </row>
        <row r="175">
          <cell r="A175">
            <v>752</v>
          </cell>
          <cell r="B175" t="str">
            <v>KG PENTA CHEMIKALIEN</v>
          </cell>
          <cell r="C175" t="str">
            <v>DE</v>
          </cell>
          <cell r="D175" t="str">
            <v>Germany</v>
          </cell>
          <cell r="E175" t="str">
            <v>Mid Europe</v>
          </cell>
          <cell r="F175">
            <v>13200001</v>
          </cell>
          <cell r="G175" t="str">
            <v>Ext. EAME</v>
          </cell>
          <cell r="H175" t="str">
            <v>Intermediates</v>
          </cell>
          <cell r="I175" t="str">
            <v>S030</v>
          </cell>
          <cell r="J175" t="str">
            <v>Mid-Europe</v>
          </cell>
          <cell r="K175" t="str">
            <v>SI15</v>
          </cell>
          <cell r="L175" t="str">
            <v>T</v>
          </cell>
          <cell r="M175" t="str">
            <v>150 days from date of invoice</v>
          </cell>
          <cell r="N175" t="str">
            <v>BANK TRANSFER</v>
          </cell>
          <cell r="O175" t="str">
            <v>DS</v>
          </cell>
          <cell r="P175" t="str">
            <v>Securitization debtor</v>
          </cell>
        </row>
        <row r="176">
          <cell r="A176">
            <v>753</v>
          </cell>
          <cell r="B176" t="str">
            <v>CARL BECHEM GmbH</v>
          </cell>
          <cell r="C176" t="str">
            <v>DE</v>
          </cell>
          <cell r="D176" t="str">
            <v>Germany</v>
          </cell>
          <cell r="E176" t="str">
            <v>Mid Europe</v>
          </cell>
          <cell r="F176">
            <v>13200001</v>
          </cell>
          <cell r="G176" t="str">
            <v>Ext. EAME</v>
          </cell>
          <cell r="H176" t="str">
            <v>Intermediates</v>
          </cell>
          <cell r="I176" t="str">
            <v>S030</v>
          </cell>
          <cell r="J176" t="str">
            <v>Mid-Europe</v>
          </cell>
          <cell r="K176" t="str">
            <v>SI30</v>
          </cell>
          <cell r="L176" t="str">
            <v>T</v>
          </cell>
          <cell r="M176" t="str">
            <v>30 days from date of invoice</v>
          </cell>
          <cell r="N176" t="str">
            <v>BANK TRANSFER</v>
          </cell>
          <cell r="O176" t="str">
            <v>DS</v>
          </cell>
          <cell r="P176" t="str">
            <v>Securitization debtor</v>
          </cell>
        </row>
        <row r="177">
          <cell r="A177">
            <v>754</v>
          </cell>
          <cell r="B177" t="str">
            <v>STOCKMEIER KUNSTSTOF</v>
          </cell>
          <cell r="C177" t="str">
            <v>DE</v>
          </cell>
          <cell r="D177" t="str">
            <v>Germany</v>
          </cell>
          <cell r="E177" t="str">
            <v>Mid Europe</v>
          </cell>
          <cell r="F177">
            <v>13200001</v>
          </cell>
          <cell r="G177" t="str">
            <v>Ext. EAME</v>
          </cell>
          <cell r="H177" t="str">
            <v>Adhesives, Coatings and Elastomers</v>
          </cell>
          <cell r="I177" t="str">
            <v>S030</v>
          </cell>
          <cell r="J177" t="str">
            <v>Mid-Europe</v>
          </cell>
          <cell r="K177" t="str">
            <v>SZ00</v>
          </cell>
          <cell r="L177" t="str">
            <v>D</v>
          </cell>
          <cell r="M177" t="str">
            <v>-3% discount, direct debit</v>
          </cell>
          <cell r="N177" t="str">
            <v>DIRECT DEBIT</v>
          </cell>
          <cell r="O177" t="str">
            <v>DS</v>
          </cell>
          <cell r="P177" t="str">
            <v>Securitization debtor</v>
          </cell>
        </row>
        <row r="178">
          <cell r="A178">
            <v>755</v>
          </cell>
          <cell r="B178" t="str">
            <v>NITROCHEMIE GMBH</v>
          </cell>
          <cell r="C178" t="str">
            <v>DE</v>
          </cell>
          <cell r="D178" t="str">
            <v>Germany</v>
          </cell>
          <cell r="E178" t="str">
            <v>Mid Europe</v>
          </cell>
          <cell r="F178">
            <v>13200001</v>
          </cell>
          <cell r="G178" t="str">
            <v>Ext. EAME</v>
          </cell>
          <cell r="H178" t="str">
            <v>Unknown</v>
          </cell>
          <cell r="I178" t="str">
            <v>-</v>
          </cell>
          <cell r="J178" t="str">
            <v>-</v>
          </cell>
          <cell r="K178" t="str">
            <v>SI15</v>
          </cell>
          <cell r="L178" t="str">
            <v>T</v>
          </cell>
          <cell r="M178" t="str">
            <v>150 days from date of invoice</v>
          </cell>
          <cell r="N178" t="str">
            <v>BANK TRANSFER</v>
          </cell>
          <cell r="O178" t="str">
            <v>DS</v>
          </cell>
          <cell r="P178" t="str">
            <v>Securitization debtor</v>
          </cell>
        </row>
        <row r="179">
          <cell r="A179">
            <v>756</v>
          </cell>
          <cell r="B179" t="str">
            <v>ASHLAND SUEDCHEMIE K</v>
          </cell>
          <cell r="C179" t="str">
            <v>DE</v>
          </cell>
          <cell r="D179" t="str">
            <v>Germany</v>
          </cell>
          <cell r="E179" t="str">
            <v>Mid Europe</v>
          </cell>
          <cell r="F179">
            <v>13200001</v>
          </cell>
          <cell r="G179" t="str">
            <v>Ext. EAME</v>
          </cell>
          <cell r="H179" t="str">
            <v>Composite Wood Products</v>
          </cell>
          <cell r="I179" t="str">
            <v>S030</v>
          </cell>
          <cell r="J179" t="str">
            <v>Mid-Europe</v>
          </cell>
          <cell r="K179" t="str">
            <v>SZ0A</v>
          </cell>
          <cell r="L179" t="str">
            <v>D</v>
          </cell>
          <cell r="M179" t="str">
            <v>-4% discount, direct debit</v>
          </cell>
          <cell r="N179" t="str">
            <v>DIRECT DEBIT</v>
          </cell>
          <cell r="O179" t="str">
            <v>DS</v>
          </cell>
          <cell r="P179" t="str">
            <v>Securitization debtor</v>
          </cell>
        </row>
        <row r="180">
          <cell r="A180">
            <v>757</v>
          </cell>
          <cell r="B180" t="str">
            <v>GLUNZ AG</v>
          </cell>
          <cell r="C180" t="str">
            <v>DE</v>
          </cell>
          <cell r="D180" t="str">
            <v>Germany</v>
          </cell>
          <cell r="E180" t="str">
            <v>Mid Europe</v>
          </cell>
          <cell r="F180">
            <v>13200001</v>
          </cell>
          <cell r="G180" t="str">
            <v>Ext. EAME</v>
          </cell>
          <cell r="H180" t="str">
            <v>Composite Wood Products</v>
          </cell>
          <cell r="I180" t="str">
            <v>S030</v>
          </cell>
          <cell r="J180" t="str">
            <v>Mid-Europe</v>
          </cell>
          <cell r="K180" t="str">
            <v>SZ0A</v>
          </cell>
          <cell r="L180" t="str">
            <v>D</v>
          </cell>
          <cell r="M180" t="str">
            <v>-4% discount, direct debit</v>
          </cell>
          <cell r="N180" t="str">
            <v>DIRECT DEBIT</v>
          </cell>
          <cell r="O180" t="str">
            <v>DS</v>
          </cell>
          <cell r="P180" t="str">
            <v>Securitization debtor</v>
          </cell>
        </row>
        <row r="181">
          <cell r="A181">
            <v>758</v>
          </cell>
          <cell r="B181" t="str">
            <v>KUNZ GMBH &amp; CO</v>
          </cell>
          <cell r="C181" t="str">
            <v>DE</v>
          </cell>
          <cell r="D181" t="str">
            <v>Germany</v>
          </cell>
          <cell r="E181" t="str">
            <v>Mid Europe</v>
          </cell>
          <cell r="F181">
            <v>13200001</v>
          </cell>
          <cell r="G181" t="str">
            <v>Ext. EAME</v>
          </cell>
          <cell r="H181" t="str">
            <v>Unknown</v>
          </cell>
          <cell r="I181" t="str">
            <v>-</v>
          </cell>
          <cell r="J181" t="str">
            <v>-</v>
          </cell>
          <cell r="K181" t="str">
            <v>SZ0A</v>
          </cell>
          <cell r="L181" t="str">
            <v>D</v>
          </cell>
          <cell r="M181" t="str">
            <v>-4% discount, direct debit</v>
          </cell>
          <cell r="N181" t="str">
            <v>DIRECT DEBIT</v>
          </cell>
          <cell r="O181" t="str">
            <v>DS</v>
          </cell>
          <cell r="P181" t="str">
            <v>Securitization debtor</v>
          </cell>
        </row>
        <row r="182">
          <cell r="A182">
            <v>759</v>
          </cell>
          <cell r="B182" t="str">
            <v>WILHELMI WERKE AG</v>
          </cell>
          <cell r="C182" t="str">
            <v>DE</v>
          </cell>
          <cell r="D182" t="str">
            <v>Germany</v>
          </cell>
          <cell r="E182" t="str">
            <v>Mid Europe</v>
          </cell>
          <cell r="F182">
            <v>13200001</v>
          </cell>
          <cell r="G182" t="str">
            <v>Ext. EAME</v>
          </cell>
          <cell r="H182" t="str">
            <v>Composite Wood Products</v>
          </cell>
          <cell r="I182" t="str">
            <v>S030</v>
          </cell>
          <cell r="J182" t="str">
            <v>Mid-Europe</v>
          </cell>
          <cell r="K182" t="str">
            <v>SZ0A</v>
          </cell>
          <cell r="L182" t="str">
            <v>D</v>
          </cell>
          <cell r="M182" t="str">
            <v>-4% discount, direct debit</v>
          </cell>
          <cell r="N182" t="str">
            <v>DIRECT DEBIT</v>
          </cell>
          <cell r="O182" t="str">
            <v>DS</v>
          </cell>
          <cell r="P182" t="str">
            <v>Securitization debtor</v>
          </cell>
        </row>
        <row r="183">
          <cell r="A183">
            <v>760</v>
          </cell>
          <cell r="B183" t="str">
            <v>STEITZ SECURA *LOUIS</v>
          </cell>
          <cell r="C183" t="str">
            <v>DE</v>
          </cell>
          <cell r="D183" t="str">
            <v>Germany</v>
          </cell>
          <cell r="E183" t="str">
            <v>Mid Europe</v>
          </cell>
          <cell r="F183">
            <v>13200001</v>
          </cell>
          <cell r="G183" t="str">
            <v>Ext. EAME</v>
          </cell>
          <cell r="H183" t="str">
            <v>Footwear</v>
          </cell>
          <cell r="I183" t="str">
            <v>S030</v>
          </cell>
          <cell r="J183" t="str">
            <v>Mid-Europe</v>
          </cell>
          <cell r="K183" t="str">
            <v>SJ3G</v>
          </cell>
          <cell r="L183" t="str">
            <v>T</v>
          </cell>
          <cell r="M183" t="str">
            <v>30 days from date of invoice or 14 days -3%</v>
          </cell>
          <cell r="N183" t="str">
            <v>BANK TRANSFER</v>
          </cell>
          <cell r="O183" t="str">
            <v>DS</v>
          </cell>
          <cell r="P183" t="str">
            <v>Securitization debtor</v>
          </cell>
        </row>
        <row r="184">
          <cell r="A184">
            <v>761</v>
          </cell>
          <cell r="B184" t="str">
            <v>ROMIKA GMBH</v>
          </cell>
          <cell r="C184" t="str">
            <v>DE</v>
          </cell>
          <cell r="D184" t="str">
            <v>Germany</v>
          </cell>
          <cell r="E184" t="str">
            <v>Mid Europe</v>
          </cell>
          <cell r="F184">
            <v>13200001</v>
          </cell>
          <cell r="G184" t="str">
            <v>Ext. EAME</v>
          </cell>
          <cell r="H184" t="str">
            <v>Footwear</v>
          </cell>
          <cell r="I184" t="str">
            <v>S030</v>
          </cell>
          <cell r="J184" t="str">
            <v>Mid-Europe</v>
          </cell>
          <cell r="K184" t="str">
            <v>SJ6B</v>
          </cell>
          <cell r="L184" t="str">
            <v>T</v>
          </cell>
          <cell r="M184" t="str">
            <v>60 days date of invoice or 45 days -2%</v>
          </cell>
          <cell r="N184" t="str">
            <v>BANK TRANSFER</v>
          </cell>
          <cell r="O184" t="str">
            <v>DS</v>
          </cell>
          <cell r="P184" t="str">
            <v>Securitization debtor</v>
          </cell>
        </row>
        <row r="185">
          <cell r="A185">
            <v>762</v>
          </cell>
          <cell r="B185" t="str">
            <v>ARA SHOES AG</v>
          </cell>
          <cell r="C185" t="str">
            <v>DE</v>
          </cell>
          <cell r="D185" t="str">
            <v>Germany</v>
          </cell>
          <cell r="E185" t="str">
            <v>Mid Europe</v>
          </cell>
          <cell r="F185">
            <v>13200001</v>
          </cell>
          <cell r="G185" t="str">
            <v>Ext. EAME</v>
          </cell>
          <cell r="H185" t="str">
            <v>Footwear</v>
          </cell>
          <cell r="I185" t="str">
            <v>S030</v>
          </cell>
          <cell r="J185" t="str">
            <v>Mid-Europe</v>
          </cell>
          <cell r="K185" t="str">
            <v>SJ3G</v>
          </cell>
          <cell r="L185" t="str">
            <v>T</v>
          </cell>
          <cell r="M185" t="str">
            <v>30 days from date of invoice or 14 days -3%</v>
          </cell>
          <cell r="N185" t="str">
            <v>BANK TRANSFER</v>
          </cell>
          <cell r="O185" t="str">
            <v>DS</v>
          </cell>
          <cell r="P185" t="str">
            <v>Securitization debtor</v>
          </cell>
        </row>
        <row r="186">
          <cell r="A186">
            <v>763</v>
          </cell>
          <cell r="B186" t="str">
            <v>GLAAB &amp; BILLO GMBH</v>
          </cell>
          <cell r="C186" t="str">
            <v>DE</v>
          </cell>
          <cell r="D186" t="str">
            <v>Germany</v>
          </cell>
          <cell r="E186" t="str">
            <v>Mid Europe</v>
          </cell>
          <cell r="F186">
            <v>13200001</v>
          </cell>
          <cell r="G186" t="str">
            <v>Ext. EAME</v>
          </cell>
          <cell r="H186" t="str">
            <v>Unknown</v>
          </cell>
          <cell r="I186" t="str">
            <v>-</v>
          </cell>
          <cell r="J186" t="str">
            <v>-</v>
          </cell>
          <cell r="K186" t="str">
            <v>SJ3G</v>
          </cell>
          <cell r="L186" t="str">
            <v>T</v>
          </cell>
          <cell r="M186" t="str">
            <v>30 days from date of invoice or 14 days -3%</v>
          </cell>
          <cell r="N186" t="str">
            <v>BANK TRANSFER</v>
          </cell>
          <cell r="O186" t="str">
            <v>DS</v>
          </cell>
          <cell r="P186" t="str">
            <v>Securitization debtor</v>
          </cell>
        </row>
        <row r="187">
          <cell r="A187">
            <v>764</v>
          </cell>
          <cell r="B187" t="str">
            <v>OTTER SCHUTZ GMBH</v>
          </cell>
          <cell r="C187" t="str">
            <v>DE</v>
          </cell>
          <cell r="D187" t="str">
            <v>Germany</v>
          </cell>
          <cell r="E187" t="str">
            <v>Mid Europe</v>
          </cell>
          <cell r="F187">
            <v>13200001</v>
          </cell>
          <cell r="G187" t="str">
            <v>Ext. EAME</v>
          </cell>
          <cell r="H187" t="str">
            <v>Footwear</v>
          </cell>
          <cell r="I187" t="str">
            <v>S030</v>
          </cell>
          <cell r="J187" t="str">
            <v>Mid-Europe</v>
          </cell>
          <cell r="K187" t="str">
            <v>SJ6B</v>
          </cell>
          <cell r="L187" t="str">
            <v>Y</v>
          </cell>
          <cell r="M187" t="str">
            <v>60 days date of invoice or 45 days -2%</v>
          </cell>
          <cell r="N187" t="str">
            <v>-</v>
          </cell>
          <cell r="O187" t="str">
            <v>DS</v>
          </cell>
          <cell r="P187" t="str">
            <v>Securitization debtor</v>
          </cell>
        </row>
        <row r="188">
          <cell r="A188">
            <v>765</v>
          </cell>
          <cell r="B188" t="str">
            <v>STABILUS SCHUHFABRIK</v>
          </cell>
          <cell r="C188" t="str">
            <v>DE</v>
          </cell>
          <cell r="D188" t="str">
            <v>Germany</v>
          </cell>
          <cell r="E188" t="str">
            <v>Mid Europe</v>
          </cell>
          <cell r="F188">
            <v>13200001</v>
          </cell>
          <cell r="G188" t="str">
            <v>Ext. EAME</v>
          </cell>
          <cell r="H188" t="str">
            <v>Footwear</v>
          </cell>
          <cell r="I188" t="str">
            <v>S030</v>
          </cell>
          <cell r="J188" t="str">
            <v>Mid-Europe</v>
          </cell>
          <cell r="K188" t="str">
            <v>SJ3D</v>
          </cell>
          <cell r="L188" t="str">
            <v>Y</v>
          </cell>
          <cell r="M188" t="str">
            <v>30 days from date of invoice or 10 days -3%</v>
          </cell>
          <cell r="N188" t="str">
            <v>-</v>
          </cell>
          <cell r="O188" t="str">
            <v>DS</v>
          </cell>
          <cell r="P188" t="str">
            <v>Securitization debtor</v>
          </cell>
        </row>
        <row r="189">
          <cell r="A189">
            <v>766</v>
          </cell>
          <cell r="B189" t="str">
            <v>RICOSTA</v>
          </cell>
          <cell r="C189" t="str">
            <v>DE</v>
          </cell>
          <cell r="D189" t="str">
            <v>Germany</v>
          </cell>
          <cell r="E189" t="str">
            <v>Mid Europe</v>
          </cell>
          <cell r="F189">
            <v>13200001</v>
          </cell>
          <cell r="G189" t="str">
            <v>Ext. EAME</v>
          </cell>
          <cell r="H189" t="str">
            <v>Footwear</v>
          </cell>
          <cell r="I189" t="str">
            <v>S030</v>
          </cell>
          <cell r="J189" t="str">
            <v>Mid-Europe</v>
          </cell>
          <cell r="K189" t="str">
            <v>SJ3G</v>
          </cell>
          <cell r="L189" t="str">
            <v>T</v>
          </cell>
          <cell r="M189" t="str">
            <v>30 days from date of invoice or 14 days -3%</v>
          </cell>
          <cell r="N189" t="str">
            <v>BANK TRANSFER</v>
          </cell>
          <cell r="O189" t="str">
            <v>DS</v>
          </cell>
          <cell r="P189" t="str">
            <v>Securitization debtor</v>
          </cell>
        </row>
        <row r="190">
          <cell r="A190">
            <v>767</v>
          </cell>
          <cell r="B190" t="str">
            <v>WIESER GmbH &amp; Co. KG</v>
          </cell>
          <cell r="C190" t="str">
            <v>DE</v>
          </cell>
          <cell r="D190" t="str">
            <v>Germany</v>
          </cell>
          <cell r="E190" t="str">
            <v>Mid Europe</v>
          </cell>
          <cell r="F190">
            <v>13200001</v>
          </cell>
          <cell r="G190" t="str">
            <v>Ext. EAME</v>
          </cell>
          <cell r="H190" t="str">
            <v>Footwear</v>
          </cell>
          <cell r="I190" t="str">
            <v>S030</v>
          </cell>
          <cell r="J190" t="str">
            <v>Mid-Europe</v>
          </cell>
          <cell r="K190" t="str">
            <v>SJ3G</v>
          </cell>
          <cell r="L190" t="str">
            <v>T</v>
          </cell>
          <cell r="M190" t="str">
            <v>30 days from date of invoice or 14 days -3%</v>
          </cell>
          <cell r="N190" t="str">
            <v>BANK TRANSFER</v>
          </cell>
          <cell r="O190" t="str">
            <v>DS</v>
          </cell>
          <cell r="P190" t="str">
            <v>Securitization debtor</v>
          </cell>
        </row>
        <row r="191">
          <cell r="A191">
            <v>768</v>
          </cell>
          <cell r="B191" t="str">
            <v>ISL-CHEMIE GMBH</v>
          </cell>
          <cell r="C191" t="str">
            <v>DE</v>
          </cell>
          <cell r="D191" t="str">
            <v>Germany</v>
          </cell>
          <cell r="E191" t="str">
            <v>Mid Europe</v>
          </cell>
          <cell r="F191">
            <v>13200001</v>
          </cell>
          <cell r="G191" t="str">
            <v>Ext. EAME</v>
          </cell>
          <cell r="H191" t="str">
            <v>Footwear</v>
          </cell>
          <cell r="I191" t="str">
            <v>S030</v>
          </cell>
          <cell r="J191" t="str">
            <v>Mid-Europe</v>
          </cell>
          <cell r="K191" t="str">
            <v>SJ3F</v>
          </cell>
          <cell r="L191" t="str">
            <v>T</v>
          </cell>
          <cell r="M191" t="str">
            <v>30 days from date of invoice or 14 days -2%</v>
          </cell>
          <cell r="N191" t="str">
            <v>BANK TRANSFER</v>
          </cell>
          <cell r="O191" t="str">
            <v>DS</v>
          </cell>
          <cell r="P191" t="str">
            <v>Securitization debtor</v>
          </cell>
        </row>
        <row r="192">
          <cell r="A192">
            <v>769</v>
          </cell>
          <cell r="B192" t="str">
            <v>TRETTAL</v>
          </cell>
          <cell r="C192" t="str">
            <v>DE</v>
          </cell>
          <cell r="D192" t="str">
            <v>Germany</v>
          </cell>
          <cell r="E192" t="str">
            <v>Mid Europe</v>
          </cell>
          <cell r="F192">
            <v>13200001</v>
          </cell>
          <cell r="G192" t="str">
            <v>Ext. EAME</v>
          </cell>
          <cell r="H192" t="str">
            <v>Unknown</v>
          </cell>
          <cell r="I192" t="str">
            <v>-</v>
          </cell>
          <cell r="J192" t="str">
            <v>-</v>
          </cell>
          <cell r="K192" t="str">
            <v>SJ3F</v>
          </cell>
          <cell r="L192" t="str">
            <v>T</v>
          </cell>
          <cell r="M192" t="str">
            <v>30 days from date of invoice or 14 days -2%</v>
          </cell>
          <cell r="N192" t="str">
            <v>BANK TRANSFER</v>
          </cell>
          <cell r="O192" t="str">
            <v>DS</v>
          </cell>
          <cell r="P192" t="str">
            <v>Securitization debtor</v>
          </cell>
        </row>
        <row r="193">
          <cell r="A193">
            <v>770</v>
          </cell>
          <cell r="B193" t="str">
            <v>P.E.V. POLYURETHANE</v>
          </cell>
          <cell r="C193" t="str">
            <v>AT</v>
          </cell>
          <cell r="D193" t="str">
            <v>Austria</v>
          </cell>
          <cell r="E193" t="str">
            <v>Mid Europe</v>
          </cell>
          <cell r="F193">
            <v>13200001</v>
          </cell>
          <cell r="G193" t="str">
            <v>Ext. EAME</v>
          </cell>
          <cell r="H193" t="str">
            <v>Footwear</v>
          </cell>
          <cell r="I193" t="str">
            <v>S030</v>
          </cell>
          <cell r="J193" t="str">
            <v>Mid-Europe</v>
          </cell>
          <cell r="K193" t="str">
            <v>SA00</v>
          </cell>
          <cell r="L193" t="str">
            <v>Z</v>
          </cell>
          <cell r="M193" t="str">
            <v>Cash in advance</v>
          </cell>
          <cell r="N193" t="str">
            <v>-</v>
          </cell>
          <cell r="O193" t="str">
            <v>DE</v>
          </cell>
          <cell r="P193" t="str">
            <v>External debtor</v>
          </cell>
        </row>
        <row r="194">
          <cell r="A194">
            <v>771</v>
          </cell>
          <cell r="B194" t="str">
            <v>OTTO*RADOVICS GMBH</v>
          </cell>
          <cell r="C194" t="str">
            <v>AT</v>
          </cell>
          <cell r="D194" t="str">
            <v>Austria</v>
          </cell>
          <cell r="E194" t="str">
            <v>Mid Europe</v>
          </cell>
          <cell r="F194">
            <v>13200001</v>
          </cell>
          <cell r="G194" t="str">
            <v>Ext. EAME</v>
          </cell>
          <cell r="H194" t="str">
            <v>Unknown</v>
          </cell>
          <cell r="I194" t="str">
            <v>-</v>
          </cell>
          <cell r="J194" t="str">
            <v>-</v>
          </cell>
          <cell r="K194" t="str">
            <v>SA00</v>
          </cell>
          <cell r="L194" t="str">
            <v>Z</v>
          </cell>
          <cell r="M194" t="str">
            <v>Cash in advance</v>
          </cell>
          <cell r="N194" t="str">
            <v>-</v>
          </cell>
          <cell r="O194" t="str">
            <v>DE</v>
          </cell>
          <cell r="P194" t="str">
            <v>External debtor</v>
          </cell>
        </row>
        <row r="195">
          <cell r="A195">
            <v>772</v>
          </cell>
          <cell r="B195" t="str">
            <v>ASV-STUEBBE PORTUGUE</v>
          </cell>
          <cell r="C195" t="str">
            <v>PT</v>
          </cell>
          <cell r="D195" t="str">
            <v>Portugal</v>
          </cell>
          <cell r="E195" t="str">
            <v>Iberia</v>
          </cell>
          <cell r="F195">
            <v>13200001</v>
          </cell>
          <cell r="G195" t="str">
            <v>Ext. EAME</v>
          </cell>
          <cell r="H195" t="str">
            <v>Unknown</v>
          </cell>
          <cell r="I195" t="str">
            <v>-</v>
          </cell>
          <cell r="J195" t="str">
            <v>-</v>
          </cell>
          <cell r="K195" t="str">
            <v>SI15</v>
          </cell>
          <cell r="L195" t="str">
            <v>T</v>
          </cell>
          <cell r="M195" t="str">
            <v>150 days from date of invoice</v>
          </cell>
          <cell r="N195" t="str">
            <v>BANK TRANSFER</v>
          </cell>
          <cell r="O195" t="str">
            <v>DE</v>
          </cell>
          <cell r="P195" t="str">
            <v>External debtor</v>
          </cell>
        </row>
        <row r="196">
          <cell r="A196">
            <v>773</v>
          </cell>
          <cell r="B196" t="str">
            <v>ALSA GMBH</v>
          </cell>
          <cell r="C196" t="str">
            <v>DE</v>
          </cell>
          <cell r="D196" t="str">
            <v>Germany</v>
          </cell>
          <cell r="E196" t="str">
            <v>Mid Europe</v>
          </cell>
          <cell r="F196">
            <v>13200001</v>
          </cell>
          <cell r="G196" t="str">
            <v>Ext. EAME</v>
          </cell>
          <cell r="H196" t="str">
            <v>Footwear</v>
          </cell>
          <cell r="I196" t="str">
            <v>S030</v>
          </cell>
          <cell r="J196" t="str">
            <v>Mid-Europe</v>
          </cell>
          <cell r="K196" t="str">
            <v>SJ3E</v>
          </cell>
          <cell r="L196" t="str">
            <v>T</v>
          </cell>
          <cell r="M196" t="str">
            <v>30 days from date of invoice or 10 days -4%</v>
          </cell>
          <cell r="N196" t="str">
            <v>BANK TRANSFER</v>
          </cell>
          <cell r="O196" t="str">
            <v>DS</v>
          </cell>
          <cell r="P196" t="str">
            <v>Securitization debtor</v>
          </cell>
        </row>
        <row r="197">
          <cell r="A197">
            <v>774</v>
          </cell>
          <cell r="B197" t="str">
            <v>KLOECKNER FEROMATIK</v>
          </cell>
          <cell r="C197" t="str">
            <v>DE</v>
          </cell>
          <cell r="D197" t="str">
            <v>Germany</v>
          </cell>
          <cell r="E197" t="str">
            <v>Mid Europe</v>
          </cell>
          <cell r="F197">
            <v>13200001</v>
          </cell>
          <cell r="G197" t="str">
            <v>Ext. EAME</v>
          </cell>
          <cell r="H197" t="str">
            <v>Unknown</v>
          </cell>
          <cell r="I197" t="str">
            <v>-</v>
          </cell>
          <cell r="J197" t="str">
            <v>-</v>
          </cell>
          <cell r="K197" t="str">
            <v>SF00</v>
          </cell>
          <cell r="L197" t="str">
            <v>F</v>
          </cell>
          <cell r="M197" t="str">
            <v>Free of charge</v>
          </cell>
          <cell r="N197" t="str">
            <v>FREE OF CHARGE</v>
          </cell>
          <cell r="O197" t="str">
            <v>DS</v>
          </cell>
          <cell r="P197" t="str">
            <v>Securitization debtor</v>
          </cell>
        </row>
        <row r="198">
          <cell r="A198">
            <v>775</v>
          </cell>
          <cell r="B198" t="str">
            <v>FLORETT</v>
          </cell>
          <cell r="C198" t="str">
            <v>DE</v>
          </cell>
          <cell r="D198" t="str">
            <v>Germany</v>
          </cell>
          <cell r="E198" t="str">
            <v>Mid Europe</v>
          </cell>
          <cell r="F198">
            <v>13200001</v>
          </cell>
          <cell r="G198" t="str">
            <v>Ext. EAME</v>
          </cell>
          <cell r="H198" t="str">
            <v>Footwear</v>
          </cell>
          <cell r="I198" t="str">
            <v>S030</v>
          </cell>
          <cell r="J198" t="str">
            <v>Mid-Europe</v>
          </cell>
          <cell r="K198" t="str">
            <v>SJ3G</v>
          </cell>
          <cell r="L198" t="str">
            <v>T</v>
          </cell>
          <cell r="M198" t="str">
            <v>30 days from date of invoice or 14 days -3%</v>
          </cell>
          <cell r="N198" t="str">
            <v>BANK TRANSFER</v>
          </cell>
          <cell r="O198" t="str">
            <v>DS</v>
          </cell>
          <cell r="P198" t="str">
            <v>Securitization debtor</v>
          </cell>
        </row>
        <row r="199">
          <cell r="A199">
            <v>776</v>
          </cell>
          <cell r="B199" t="str">
            <v>HEINZ FUCHS GmbH</v>
          </cell>
          <cell r="C199" t="str">
            <v>DE</v>
          </cell>
          <cell r="D199" t="str">
            <v>Germany</v>
          </cell>
          <cell r="E199" t="str">
            <v>Mid Europe</v>
          </cell>
          <cell r="F199">
            <v>13200001</v>
          </cell>
          <cell r="G199" t="str">
            <v>Ext. EAME</v>
          </cell>
          <cell r="H199" t="str">
            <v>Footwear</v>
          </cell>
          <cell r="I199" t="str">
            <v>S030</v>
          </cell>
          <cell r="J199" t="str">
            <v>Mid-Europe</v>
          </cell>
          <cell r="K199" t="str">
            <v>DS03</v>
          </cell>
          <cell r="L199" t="str">
            <v>T</v>
          </cell>
          <cell r="M199" t="str">
            <v>Within 60 days net</v>
          </cell>
          <cell r="N199" t="str">
            <v>BANK TRANSFER</v>
          </cell>
          <cell r="O199" t="str">
            <v>DS</v>
          </cell>
          <cell r="P199" t="str">
            <v>Securitization debtor</v>
          </cell>
        </row>
        <row r="200">
          <cell r="A200">
            <v>777</v>
          </cell>
          <cell r="B200" t="str">
            <v>MINERVA SA</v>
          </cell>
          <cell r="C200" t="str">
            <v>CH</v>
          </cell>
          <cell r="D200" t="str">
            <v>Switzerland</v>
          </cell>
          <cell r="E200" t="str">
            <v>Mid Europe</v>
          </cell>
          <cell r="F200">
            <v>13200001</v>
          </cell>
          <cell r="G200" t="str">
            <v>Ext. EAME</v>
          </cell>
          <cell r="H200" t="str">
            <v>Unknown</v>
          </cell>
          <cell r="I200" t="str">
            <v>-</v>
          </cell>
          <cell r="J200" t="str">
            <v>-</v>
          </cell>
          <cell r="K200" t="str">
            <v>SI15</v>
          </cell>
          <cell r="L200" t="str">
            <v>T</v>
          </cell>
          <cell r="M200" t="str">
            <v>150 days from date of invoice</v>
          </cell>
          <cell r="N200" t="str">
            <v>BANK TRANSFER</v>
          </cell>
          <cell r="O200" t="str">
            <v>DE</v>
          </cell>
          <cell r="P200" t="str">
            <v>External debtor</v>
          </cell>
        </row>
        <row r="201">
          <cell r="A201">
            <v>778</v>
          </cell>
          <cell r="B201" t="str">
            <v>SALAMANDER AG</v>
          </cell>
          <cell r="C201" t="str">
            <v>DE</v>
          </cell>
          <cell r="D201" t="str">
            <v>Germany</v>
          </cell>
          <cell r="E201" t="str">
            <v>Mid Europe</v>
          </cell>
          <cell r="F201">
            <v>13200001</v>
          </cell>
          <cell r="G201" t="str">
            <v>Ext. EAME</v>
          </cell>
          <cell r="H201" t="str">
            <v>Unknown</v>
          </cell>
          <cell r="I201" t="str">
            <v>-</v>
          </cell>
          <cell r="J201" t="str">
            <v>-</v>
          </cell>
          <cell r="K201" t="str">
            <v>SI15</v>
          </cell>
          <cell r="L201" t="str">
            <v>T</v>
          </cell>
          <cell r="M201" t="str">
            <v>150 days from date of invoice</v>
          </cell>
          <cell r="N201" t="str">
            <v>BANK TRANSFER</v>
          </cell>
          <cell r="O201" t="str">
            <v>DS</v>
          </cell>
          <cell r="P201" t="str">
            <v>Securitization debtor</v>
          </cell>
        </row>
        <row r="202">
          <cell r="A202">
            <v>779</v>
          </cell>
          <cell r="B202" t="str">
            <v>SCHOMBURG UND GRAF</v>
          </cell>
          <cell r="C202" t="str">
            <v>DE</v>
          </cell>
          <cell r="D202" t="str">
            <v>Germany</v>
          </cell>
          <cell r="E202" t="str">
            <v>Mid Europe</v>
          </cell>
          <cell r="F202">
            <v>13200001</v>
          </cell>
          <cell r="G202" t="str">
            <v>Ext. EAME</v>
          </cell>
          <cell r="H202" t="str">
            <v>Unknown</v>
          </cell>
          <cell r="I202" t="str">
            <v>-</v>
          </cell>
          <cell r="J202" t="str">
            <v>-</v>
          </cell>
          <cell r="K202" t="str">
            <v>SJ3F</v>
          </cell>
          <cell r="L202" t="str">
            <v>T</v>
          </cell>
          <cell r="M202" t="str">
            <v>30 days from date of invoice or 14 days -2%</v>
          </cell>
          <cell r="N202" t="str">
            <v>BANK TRANSFER</v>
          </cell>
          <cell r="O202" t="str">
            <v>DS</v>
          </cell>
          <cell r="P202" t="str">
            <v>Securitization debtor</v>
          </cell>
        </row>
        <row r="203">
          <cell r="A203">
            <v>780</v>
          </cell>
          <cell r="B203" t="str">
            <v>PORTANIA SA</v>
          </cell>
          <cell r="C203" t="str">
            <v>FR</v>
          </cell>
          <cell r="D203" t="str">
            <v>France</v>
          </cell>
          <cell r="E203" t="str">
            <v>France</v>
          </cell>
          <cell r="F203">
            <v>13200001</v>
          </cell>
          <cell r="G203" t="str">
            <v>Ext. EAME</v>
          </cell>
          <cell r="H203" t="str">
            <v>Footwear</v>
          </cell>
          <cell r="I203" t="str">
            <v>S030</v>
          </cell>
          <cell r="J203" t="str">
            <v>Mid-Europe</v>
          </cell>
          <cell r="K203" t="str">
            <v>SJ9A</v>
          </cell>
          <cell r="L203" t="str">
            <v>T</v>
          </cell>
          <cell r="M203" t="str">
            <v>90 days from date of invoice or 45 days -2%</v>
          </cell>
          <cell r="N203" t="str">
            <v>BANK TRANSFER</v>
          </cell>
          <cell r="O203" t="str">
            <v>DS</v>
          </cell>
          <cell r="P203" t="str">
            <v>Securitization debtor</v>
          </cell>
        </row>
        <row r="204">
          <cell r="A204">
            <v>781</v>
          </cell>
          <cell r="B204" t="str">
            <v>DR.  FRENKEL GMBH</v>
          </cell>
          <cell r="C204" t="str">
            <v>DE</v>
          </cell>
          <cell r="D204" t="str">
            <v>Germany</v>
          </cell>
          <cell r="E204" t="str">
            <v>Mid Europe</v>
          </cell>
          <cell r="F204">
            <v>13200001</v>
          </cell>
          <cell r="G204" t="str">
            <v>Ext. EAME</v>
          </cell>
          <cell r="H204" t="str">
            <v>Unknown</v>
          </cell>
          <cell r="I204" t="str">
            <v>-</v>
          </cell>
          <cell r="J204" t="str">
            <v>-</v>
          </cell>
          <cell r="K204" t="str">
            <v>SJ3F</v>
          </cell>
          <cell r="L204" t="str">
            <v>T</v>
          </cell>
          <cell r="M204" t="str">
            <v>30 days from date of invoice or 14 days -2%</v>
          </cell>
          <cell r="N204" t="str">
            <v>BANK TRANSFER</v>
          </cell>
          <cell r="O204" t="str">
            <v>DS</v>
          </cell>
          <cell r="P204" t="str">
            <v>Securitization debtor</v>
          </cell>
        </row>
        <row r="205">
          <cell r="A205">
            <v>782</v>
          </cell>
          <cell r="B205" t="str">
            <v>FRIEDRICH DOERLER GM</v>
          </cell>
          <cell r="C205" t="str">
            <v>DE</v>
          </cell>
          <cell r="D205" t="str">
            <v>Germany</v>
          </cell>
          <cell r="E205" t="str">
            <v>Mid Europe</v>
          </cell>
          <cell r="F205">
            <v>13200001</v>
          </cell>
          <cell r="G205" t="str">
            <v>Ext. EAME</v>
          </cell>
          <cell r="H205" t="str">
            <v>Unknown</v>
          </cell>
          <cell r="I205" t="str">
            <v>-</v>
          </cell>
          <cell r="J205" t="str">
            <v>-</v>
          </cell>
          <cell r="K205" t="str">
            <v>SI60</v>
          </cell>
          <cell r="L205" t="str">
            <v>T</v>
          </cell>
          <cell r="M205" t="str">
            <v>60 days from date of invoice</v>
          </cell>
          <cell r="N205" t="str">
            <v>BANK TRANSFER</v>
          </cell>
          <cell r="O205" t="str">
            <v>DS</v>
          </cell>
          <cell r="P205" t="str">
            <v>Securitization debtor</v>
          </cell>
        </row>
        <row r="206">
          <cell r="A206">
            <v>783</v>
          </cell>
          <cell r="B206" t="str">
            <v>DRIESS, ALOIS UND SO</v>
          </cell>
          <cell r="C206" t="str">
            <v>DE</v>
          </cell>
          <cell r="D206" t="str">
            <v>Germany</v>
          </cell>
          <cell r="E206" t="str">
            <v>Mid Europe</v>
          </cell>
          <cell r="F206">
            <v>13200001</v>
          </cell>
          <cell r="G206" t="str">
            <v>Ext. EAME</v>
          </cell>
          <cell r="H206" t="str">
            <v>Unknown</v>
          </cell>
          <cell r="I206" t="str">
            <v>-</v>
          </cell>
          <cell r="J206" t="str">
            <v>-</v>
          </cell>
          <cell r="K206" t="str">
            <v>SJ3F</v>
          </cell>
          <cell r="L206" t="str">
            <v>T</v>
          </cell>
          <cell r="M206" t="str">
            <v>30 days from date of invoice or 14 days -2%</v>
          </cell>
          <cell r="N206" t="str">
            <v>BANK TRANSFER</v>
          </cell>
          <cell r="O206" t="str">
            <v>DS</v>
          </cell>
          <cell r="P206" t="str">
            <v>Securitization debtor</v>
          </cell>
        </row>
        <row r="207">
          <cell r="A207">
            <v>784</v>
          </cell>
          <cell r="B207" t="str">
            <v>KURT O. JOHN GMBH &amp;</v>
          </cell>
          <cell r="C207" t="str">
            <v>DE</v>
          </cell>
          <cell r="D207" t="str">
            <v>Germany</v>
          </cell>
          <cell r="E207" t="str">
            <v>Mid Europe</v>
          </cell>
          <cell r="F207">
            <v>13200001</v>
          </cell>
          <cell r="G207" t="str">
            <v>Ext. EAME</v>
          </cell>
          <cell r="H207" t="str">
            <v>Footwear</v>
          </cell>
          <cell r="I207" t="str">
            <v>S030</v>
          </cell>
          <cell r="J207" t="str">
            <v>Mid-Europe</v>
          </cell>
          <cell r="K207" t="str">
            <v>SJ3F</v>
          </cell>
          <cell r="L207" t="str">
            <v>T</v>
          </cell>
          <cell r="M207" t="str">
            <v>30 days from date of invoice or 14 days -2%</v>
          </cell>
          <cell r="N207" t="str">
            <v>BANK TRANSFER</v>
          </cell>
          <cell r="O207" t="str">
            <v>DS</v>
          </cell>
          <cell r="P207" t="str">
            <v>Securitization debtor</v>
          </cell>
        </row>
        <row r="208">
          <cell r="A208">
            <v>785</v>
          </cell>
          <cell r="B208" t="str">
            <v>ADIDAS AG</v>
          </cell>
          <cell r="C208" t="str">
            <v>DE</v>
          </cell>
          <cell r="D208" t="str">
            <v>Germany</v>
          </cell>
          <cell r="E208" t="str">
            <v>Mid Europe</v>
          </cell>
          <cell r="F208">
            <v>13200001</v>
          </cell>
          <cell r="G208" t="str">
            <v>Ext. EAME</v>
          </cell>
          <cell r="H208" t="str">
            <v>Unknown</v>
          </cell>
          <cell r="I208" t="str">
            <v>-</v>
          </cell>
          <cell r="J208" t="str">
            <v>-</v>
          </cell>
          <cell r="K208" t="str">
            <v>SJ3F</v>
          </cell>
          <cell r="L208" t="str">
            <v>T</v>
          </cell>
          <cell r="M208" t="str">
            <v>30 days from date of invoice or 14 days -2%</v>
          </cell>
          <cell r="N208" t="str">
            <v>BANK TRANSFER</v>
          </cell>
          <cell r="O208" t="str">
            <v>DS</v>
          </cell>
          <cell r="P208" t="str">
            <v>Securitization debtor</v>
          </cell>
        </row>
        <row r="209">
          <cell r="A209">
            <v>786</v>
          </cell>
          <cell r="B209" t="str">
            <v>FAB DE CALCAD CAMP P</v>
          </cell>
          <cell r="C209" t="str">
            <v>PT</v>
          </cell>
          <cell r="D209" t="str">
            <v>Portugal</v>
          </cell>
          <cell r="E209" t="str">
            <v>Iberia</v>
          </cell>
          <cell r="F209">
            <v>13200001</v>
          </cell>
          <cell r="G209" t="str">
            <v>Ext. EAME</v>
          </cell>
          <cell r="H209" t="str">
            <v>Unknown</v>
          </cell>
          <cell r="I209" t="str">
            <v>-</v>
          </cell>
          <cell r="J209" t="str">
            <v>-</v>
          </cell>
          <cell r="K209" t="str">
            <v>SI15</v>
          </cell>
          <cell r="L209" t="str">
            <v>T</v>
          </cell>
          <cell r="M209" t="str">
            <v>150 days from date of invoice</v>
          </cell>
          <cell r="N209" t="str">
            <v>BANK TRANSFER</v>
          </cell>
          <cell r="O209" t="str">
            <v>DE</v>
          </cell>
          <cell r="P209" t="str">
            <v>External debtor</v>
          </cell>
        </row>
        <row r="210">
          <cell r="A210">
            <v>787</v>
          </cell>
          <cell r="B210" t="str">
            <v>LIEBHERR-HAUSGERAETE</v>
          </cell>
          <cell r="C210" t="str">
            <v>DE</v>
          </cell>
          <cell r="D210" t="str">
            <v>Germany</v>
          </cell>
          <cell r="E210" t="str">
            <v>Mid Europe</v>
          </cell>
          <cell r="F210">
            <v>13200001</v>
          </cell>
          <cell r="G210" t="str">
            <v>Ext. EAME</v>
          </cell>
          <cell r="H210" t="str">
            <v>Appliances</v>
          </cell>
          <cell r="I210" t="str">
            <v>S030</v>
          </cell>
          <cell r="J210" t="str">
            <v>Mid-Europe</v>
          </cell>
          <cell r="K210" t="str">
            <v>SJ3G</v>
          </cell>
          <cell r="L210" t="str">
            <v>T</v>
          </cell>
          <cell r="M210" t="str">
            <v>30 days from date of invoice or 14 days -3%</v>
          </cell>
          <cell r="N210" t="str">
            <v>BANK TRANSFER</v>
          </cell>
          <cell r="O210" t="str">
            <v>DS</v>
          </cell>
          <cell r="P210" t="str">
            <v>Securitization debtor</v>
          </cell>
        </row>
        <row r="211">
          <cell r="A211">
            <v>788</v>
          </cell>
          <cell r="B211" t="str">
            <v>VIESSMANN GMBH &amp; CO.</v>
          </cell>
          <cell r="C211" t="str">
            <v>DE</v>
          </cell>
          <cell r="D211" t="str">
            <v>Germany</v>
          </cell>
          <cell r="E211" t="str">
            <v>Mid Europe</v>
          </cell>
          <cell r="F211">
            <v>13200001</v>
          </cell>
          <cell r="G211" t="str">
            <v>Ext. EAME</v>
          </cell>
          <cell r="H211" t="str">
            <v>Construction &amp; Other Rigids</v>
          </cell>
          <cell r="I211" t="str">
            <v>S030</v>
          </cell>
          <cell r="J211" t="str">
            <v>Mid-Europe</v>
          </cell>
          <cell r="K211" t="str">
            <v>SJ3F</v>
          </cell>
          <cell r="L211" t="str">
            <v>T</v>
          </cell>
          <cell r="M211" t="str">
            <v>30 days from date of invoice or 14 days -2%</v>
          </cell>
          <cell r="N211" t="str">
            <v>BANK TRANSFER</v>
          </cell>
          <cell r="O211" t="str">
            <v>DS</v>
          </cell>
          <cell r="P211" t="str">
            <v>Securitization debtor</v>
          </cell>
        </row>
        <row r="212">
          <cell r="A212">
            <v>789</v>
          </cell>
          <cell r="B212" t="str">
            <v>VAILLANT GMBH</v>
          </cell>
          <cell r="C212" t="str">
            <v>DE</v>
          </cell>
          <cell r="D212" t="str">
            <v>Germany</v>
          </cell>
          <cell r="E212" t="str">
            <v>Mid Europe</v>
          </cell>
          <cell r="F212">
            <v>13200001</v>
          </cell>
          <cell r="G212" t="str">
            <v>Ext. EAME</v>
          </cell>
          <cell r="H212" t="str">
            <v>Construction &amp; Other Rigids</v>
          </cell>
          <cell r="I212" t="str">
            <v>S030</v>
          </cell>
          <cell r="J212" t="str">
            <v>Mid-Europe</v>
          </cell>
          <cell r="K212" t="str">
            <v>SJ3G</v>
          </cell>
          <cell r="L212" t="str">
            <v>T</v>
          </cell>
          <cell r="M212" t="str">
            <v>30 days from date of invoice or 14 days -3%</v>
          </cell>
          <cell r="N212" t="str">
            <v>BANK TRANSFER</v>
          </cell>
          <cell r="O212" t="str">
            <v>DS</v>
          </cell>
          <cell r="P212" t="str">
            <v>Securitization debtor</v>
          </cell>
        </row>
        <row r="213">
          <cell r="A213">
            <v>790</v>
          </cell>
          <cell r="B213" t="str">
            <v>VIESSMANN WERKE GMBH</v>
          </cell>
          <cell r="C213" t="str">
            <v>DE</v>
          </cell>
          <cell r="D213" t="str">
            <v>Germany</v>
          </cell>
          <cell r="E213" t="str">
            <v>Mid Europe</v>
          </cell>
          <cell r="F213">
            <v>13200001</v>
          </cell>
          <cell r="G213" t="str">
            <v>Ext. EAME</v>
          </cell>
          <cell r="H213" t="str">
            <v>Unknown</v>
          </cell>
          <cell r="I213" t="str">
            <v>-</v>
          </cell>
          <cell r="J213" t="str">
            <v>-</v>
          </cell>
          <cell r="K213" t="str">
            <v>SJ3F</v>
          </cell>
          <cell r="L213" t="str">
            <v>T</v>
          </cell>
          <cell r="M213" t="str">
            <v>30 days from date of invoice or 14 days -2%</v>
          </cell>
          <cell r="N213" t="str">
            <v>BANK TRANSFER</v>
          </cell>
          <cell r="O213" t="str">
            <v>DS</v>
          </cell>
          <cell r="P213" t="str">
            <v>Securitization debtor</v>
          </cell>
        </row>
        <row r="214">
          <cell r="A214">
            <v>791</v>
          </cell>
          <cell r="B214" t="str">
            <v>APRITHAN SCHAUMSTOFF</v>
          </cell>
          <cell r="C214" t="str">
            <v>DE</v>
          </cell>
          <cell r="D214" t="str">
            <v>Germany</v>
          </cell>
          <cell r="E214" t="str">
            <v>Mid Europe</v>
          </cell>
          <cell r="F214">
            <v>13200001</v>
          </cell>
          <cell r="G214" t="str">
            <v>Ext. EAME</v>
          </cell>
          <cell r="H214" t="str">
            <v>Construction &amp; Other Rigids</v>
          </cell>
          <cell r="I214" t="str">
            <v>S030</v>
          </cell>
          <cell r="J214" t="str">
            <v>Mid-Europe</v>
          </cell>
          <cell r="K214" t="str">
            <v>SZ0A</v>
          </cell>
          <cell r="L214" t="str">
            <v>D</v>
          </cell>
          <cell r="M214" t="str">
            <v>-4% discount, direct debit</v>
          </cell>
          <cell r="N214" t="str">
            <v>DIRECT DEBIT</v>
          </cell>
          <cell r="O214" t="str">
            <v>DS</v>
          </cell>
          <cell r="P214" t="str">
            <v>Securitization debtor</v>
          </cell>
        </row>
        <row r="215">
          <cell r="A215">
            <v>792</v>
          </cell>
          <cell r="B215" t="str">
            <v>BAUDER GMBH &amp; CO. *</v>
          </cell>
          <cell r="C215" t="str">
            <v>DE</v>
          </cell>
          <cell r="D215" t="str">
            <v>Germany</v>
          </cell>
          <cell r="E215" t="str">
            <v>Mid Europe</v>
          </cell>
          <cell r="F215">
            <v>13200001</v>
          </cell>
          <cell r="G215" t="str">
            <v>Ext. EAME</v>
          </cell>
          <cell r="H215" t="str">
            <v>Construction &amp; Other Rigids</v>
          </cell>
          <cell r="I215" t="str">
            <v>S030</v>
          </cell>
          <cell r="J215" t="str">
            <v>Mid-Europe</v>
          </cell>
          <cell r="K215" t="str">
            <v>SZ0A</v>
          </cell>
          <cell r="L215" t="str">
            <v>D</v>
          </cell>
          <cell r="M215" t="str">
            <v>-4% discount, direct debit</v>
          </cell>
          <cell r="N215" t="str">
            <v>DIRECT DEBIT</v>
          </cell>
          <cell r="O215" t="str">
            <v>DS</v>
          </cell>
          <cell r="P215" t="str">
            <v>Securitization debtor</v>
          </cell>
        </row>
        <row r="216">
          <cell r="A216">
            <v>793</v>
          </cell>
          <cell r="B216" t="str">
            <v>BSH BOSCH &amp; SIEMENS</v>
          </cell>
          <cell r="C216" t="str">
            <v>DE</v>
          </cell>
          <cell r="D216" t="str">
            <v>Germany</v>
          </cell>
          <cell r="E216" t="str">
            <v>Mid Europe</v>
          </cell>
          <cell r="F216">
            <v>13200001</v>
          </cell>
          <cell r="G216" t="str">
            <v>Ext. EAME</v>
          </cell>
          <cell r="H216" t="str">
            <v>Appliances</v>
          </cell>
          <cell r="I216" t="str">
            <v>S030</v>
          </cell>
          <cell r="J216" t="str">
            <v>Mid-Europe</v>
          </cell>
          <cell r="K216" t="str">
            <v>SJ3G</v>
          </cell>
          <cell r="L216" t="str">
            <v>T</v>
          </cell>
          <cell r="M216" t="str">
            <v>30 days from date of invoice or 14 days -3%</v>
          </cell>
          <cell r="N216" t="str">
            <v>BANK TRANSFER</v>
          </cell>
          <cell r="O216" t="str">
            <v>DS</v>
          </cell>
          <cell r="P216" t="str">
            <v>Securitization debtor</v>
          </cell>
        </row>
        <row r="217">
          <cell r="A217">
            <v>794</v>
          </cell>
          <cell r="B217" t="str">
            <v>HOESCH SIEGERLANDWER</v>
          </cell>
          <cell r="C217" t="str">
            <v>DE</v>
          </cell>
          <cell r="D217" t="str">
            <v>Germany</v>
          </cell>
          <cell r="E217" t="str">
            <v>Mid Europe</v>
          </cell>
          <cell r="F217">
            <v>13200001</v>
          </cell>
          <cell r="G217" t="str">
            <v>Ext. EAME</v>
          </cell>
          <cell r="H217" t="str">
            <v>Construction &amp; Other Rigids</v>
          </cell>
          <cell r="I217" t="str">
            <v>S030</v>
          </cell>
          <cell r="J217" t="str">
            <v>Mid-Europe</v>
          </cell>
          <cell r="K217" t="str">
            <v>SZ0A</v>
          </cell>
          <cell r="L217" t="str">
            <v>T</v>
          </cell>
          <cell r="M217" t="str">
            <v>-4% discount, direct debit</v>
          </cell>
          <cell r="N217" t="str">
            <v>BANK TRANSFER</v>
          </cell>
          <cell r="O217" t="str">
            <v>DS</v>
          </cell>
          <cell r="P217" t="str">
            <v>Securitization debtor</v>
          </cell>
        </row>
        <row r="218">
          <cell r="A218">
            <v>795</v>
          </cell>
          <cell r="B218" t="str">
            <v>LECHNER KUNSTSTOFFVE</v>
          </cell>
          <cell r="C218" t="str">
            <v>DE</v>
          </cell>
          <cell r="D218" t="str">
            <v>Germany</v>
          </cell>
          <cell r="E218" t="str">
            <v>Mid Europe</v>
          </cell>
          <cell r="F218">
            <v>13200001</v>
          </cell>
          <cell r="G218" t="str">
            <v>Ext. EAME</v>
          </cell>
          <cell r="H218" t="str">
            <v>Construction &amp; Other Rigids</v>
          </cell>
          <cell r="I218" t="str">
            <v>S030</v>
          </cell>
          <cell r="J218" t="str">
            <v>Mid-Europe</v>
          </cell>
          <cell r="K218" t="str">
            <v>SZ00</v>
          </cell>
          <cell r="L218" t="str">
            <v>D</v>
          </cell>
          <cell r="M218" t="str">
            <v>-3% discount, direct debit</v>
          </cell>
          <cell r="N218" t="str">
            <v>DIRECT DEBIT</v>
          </cell>
          <cell r="O218" t="str">
            <v>DS</v>
          </cell>
          <cell r="P218" t="str">
            <v>Securitization debtor</v>
          </cell>
        </row>
        <row r="219">
          <cell r="A219">
            <v>796</v>
          </cell>
          <cell r="B219" t="str">
            <v>WILLICH DAEMMSTOFFE</v>
          </cell>
          <cell r="C219" t="str">
            <v>DE</v>
          </cell>
          <cell r="D219" t="str">
            <v>Germany</v>
          </cell>
          <cell r="E219" t="str">
            <v>Mid Europe</v>
          </cell>
          <cell r="F219">
            <v>13200001</v>
          </cell>
          <cell r="G219" t="str">
            <v>Ext. EAME</v>
          </cell>
          <cell r="H219" t="str">
            <v>Unknown</v>
          </cell>
          <cell r="I219" t="str">
            <v>-</v>
          </cell>
          <cell r="J219" t="str">
            <v>-</v>
          </cell>
          <cell r="K219" t="str">
            <v>SJ3F</v>
          </cell>
          <cell r="L219" t="str">
            <v>T</v>
          </cell>
          <cell r="M219" t="str">
            <v>30 days from date of invoice or 14 days -2%</v>
          </cell>
          <cell r="N219" t="str">
            <v>BANK TRANSFER</v>
          </cell>
          <cell r="O219" t="str">
            <v>DS</v>
          </cell>
          <cell r="P219" t="str">
            <v>Securitization debtor</v>
          </cell>
        </row>
        <row r="220">
          <cell r="A220">
            <v>797</v>
          </cell>
          <cell r="B220" t="str">
            <v>CZEWO FULL FILLING S</v>
          </cell>
          <cell r="C220" t="str">
            <v>DE</v>
          </cell>
          <cell r="D220" t="str">
            <v>Germany</v>
          </cell>
          <cell r="E220" t="str">
            <v>Mid Europe</v>
          </cell>
          <cell r="F220">
            <v>13200001</v>
          </cell>
          <cell r="G220" t="str">
            <v>Ext. EAME</v>
          </cell>
          <cell r="H220" t="str">
            <v>Unknown</v>
          </cell>
          <cell r="I220" t="str">
            <v>-</v>
          </cell>
          <cell r="J220" t="str">
            <v>-</v>
          </cell>
          <cell r="K220" t="str">
            <v>SJ3G</v>
          </cell>
          <cell r="L220" t="str">
            <v>T</v>
          </cell>
          <cell r="M220" t="str">
            <v>30 days from date of invoice or 14 days -3%</v>
          </cell>
          <cell r="N220" t="str">
            <v>BANK TRANSFER</v>
          </cell>
          <cell r="O220" t="str">
            <v>DS</v>
          </cell>
          <cell r="P220" t="str">
            <v>Securitization debtor</v>
          </cell>
        </row>
        <row r="221">
          <cell r="A221">
            <v>798</v>
          </cell>
          <cell r="B221" t="str">
            <v>PRO INNOVA GMBH</v>
          </cell>
          <cell r="C221" t="str">
            <v>DE</v>
          </cell>
          <cell r="D221" t="str">
            <v>Germany</v>
          </cell>
          <cell r="E221" t="str">
            <v>Mid Europe</v>
          </cell>
          <cell r="F221">
            <v>13200001</v>
          </cell>
          <cell r="G221" t="str">
            <v>Ext. EAME</v>
          </cell>
          <cell r="H221" t="str">
            <v>Construction &amp; Other Rigids</v>
          </cell>
          <cell r="I221" t="str">
            <v>S030</v>
          </cell>
          <cell r="J221" t="str">
            <v>Mid-Europe</v>
          </cell>
          <cell r="K221" t="str">
            <v>SZ0A</v>
          </cell>
          <cell r="L221" t="str">
            <v>D</v>
          </cell>
          <cell r="M221" t="str">
            <v>-4% discount, direct debit</v>
          </cell>
          <cell r="N221" t="str">
            <v>DIRECT DEBIT</v>
          </cell>
          <cell r="O221" t="str">
            <v>DS</v>
          </cell>
          <cell r="P221" t="str">
            <v>Securitization debtor</v>
          </cell>
        </row>
        <row r="222">
          <cell r="A222">
            <v>799</v>
          </cell>
          <cell r="B222" t="str">
            <v>HISGEN GMBH &amp; CO. KG</v>
          </cell>
          <cell r="C222" t="str">
            <v>DE</v>
          </cell>
          <cell r="D222" t="str">
            <v>Germany</v>
          </cell>
          <cell r="E222" t="str">
            <v>Mid Europe</v>
          </cell>
          <cell r="F222">
            <v>13200001</v>
          </cell>
          <cell r="G222" t="str">
            <v>Ext. EAME</v>
          </cell>
          <cell r="H222" t="str">
            <v>Unknown</v>
          </cell>
          <cell r="I222" t="str">
            <v>-</v>
          </cell>
          <cell r="J222" t="str">
            <v>-</v>
          </cell>
          <cell r="K222" t="str">
            <v>SJ3F</v>
          </cell>
          <cell r="L222" t="str">
            <v>T</v>
          </cell>
          <cell r="M222" t="str">
            <v>30 days from date of invoice or 14 days -2%</v>
          </cell>
          <cell r="N222" t="str">
            <v>BANK TRANSFER</v>
          </cell>
          <cell r="O222" t="str">
            <v>DS</v>
          </cell>
          <cell r="P222" t="str">
            <v>Securitization debtor</v>
          </cell>
        </row>
        <row r="223">
          <cell r="A223">
            <v>800</v>
          </cell>
          <cell r="B223" t="str">
            <v>AEG HAUSGERAETE GMBH</v>
          </cell>
          <cell r="C223" t="str">
            <v>DE</v>
          </cell>
          <cell r="D223" t="str">
            <v>Germany</v>
          </cell>
          <cell r="E223" t="str">
            <v>Mid Europe</v>
          </cell>
          <cell r="F223">
            <v>13200001</v>
          </cell>
          <cell r="G223" t="str">
            <v>Ext. EAME</v>
          </cell>
          <cell r="H223" t="str">
            <v>Appliances</v>
          </cell>
          <cell r="I223" t="str">
            <v>S030</v>
          </cell>
          <cell r="J223" t="str">
            <v>Mid-Europe</v>
          </cell>
          <cell r="K223" t="str">
            <v>SI30</v>
          </cell>
          <cell r="L223" t="str">
            <v>T</v>
          </cell>
          <cell r="M223" t="str">
            <v>30 days from date of invoice</v>
          </cell>
          <cell r="N223" t="str">
            <v>BANK TRANSFER</v>
          </cell>
          <cell r="O223" t="str">
            <v>DS</v>
          </cell>
          <cell r="P223" t="str">
            <v>Securitization debtor</v>
          </cell>
        </row>
        <row r="224">
          <cell r="A224">
            <v>801</v>
          </cell>
          <cell r="B224" t="str">
            <v>EMS-ISOLIERTUEREN MI</v>
          </cell>
          <cell r="C224" t="str">
            <v>DE</v>
          </cell>
          <cell r="D224" t="str">
            <v>Germany</v>
          </cell>
          <cell r="E224" t="str">
            <v>Mid Europe</v>
          </cell>
          <cell r="F224">
            <v>13200001</v>
          </cell>
          <cell r="G224" t="str">
            <v>Ext. EAME</v>
          </cell>
          <cell r="H224" t="str">
            <v>Construction &amp; Other Rigids</v>
          </cell>
          <cell r="I224" t="str">
            <v>S030</v>
          </cell>
          <cell r="J224" t="str">
            <v>Mid-Europe</v>
          </cell>
          <cell r="K224" t="str">
            <v>SZ0A</v>
          </cell>
          <cell r="L224" t="str">
            <v>D</v>
          </cell>
          <cell r="M224" t="str">
            <v>-4% discount, direct debit</v>
          </cell>
          <cell r="N224" t="str">
            <v>DIRECT DEBIT</v>
          </cell>
          <cell r="O224" t="str">
            <v>DS</v>
          </cell>
          <cell r="P224" t="str">
            <v>Securitization debtor</v>
          </cell>
        </row>
        <row r="225">
          <cell r="A225">
            <v>802</v>
          </cell>
          <cell r="B225" t="str">
            <v>BRUCHA GES.M.B.H</v>
          </cell>
          <cell r="C225" t="str">
            <v>AT</v>
          </cell>
          <cell r="D225" t="str">
            <v>Austria</v>
          </cell>
          <cell r="E225" t="str">
            <v>Mid Europe</v>
          </cell>
          <cell r="F225">
            <v>13200001</v>
          </cell>
          <cell r="G225" t="str">
            <v>Ext. EAME</v>
          </cell>
          <cell r="H225" t="str">
            <v>Construction &amp; Other Rigids</v>
          </cell>
          <cell r="I225" t="str">
            <v>S030</v>
          </cell>
          <cell r="J225" t="str">
            <v>Mid-Europe</v>
          </cell>
          <cell r="K225" t="str">
            <v>SJ3G</v>
          </cell>
          <cell r="L225" t="str">
            <v>T</v>
          </cell>
          <cell r="M225" t="str">
            <v>30 days from date of invoice or 14 days -3%</v>
          </cell>
          <cell r="N225" t="str">
            <v>BANK TRANSFER</v>
          </cell>
          <cell r="O225" t="str">
            <v>DE</v>
          </cell>
          <cell r="P225" t="str">
            <v>External debtor</v>
          </cell>
        </row>
        <row r="226">
          <cell r="A226">
            <v>803</v>
          </cell>
          <cell r="B226" t="str">
            <v>PUREN SCHAUMSTOFF GM</v>
          </cell>
          <cell r="C226" t="str">
            <v>DE</v>
          </cell>
          <cell r="D226" t="str">
            <v>Germany</v>
          </cell>
          <cell r="E226" t="str">
            <v>Mid Europe</v>
          </cell>
          <cell r="F226">
            <v>13200001</v>
          </cell>
          <cell r="G226" t="str">
            <v>Ext. EAME</v>
          </cell>
          <cell r="H226" t="str">
            <v>Construction &amp; Other Rigids</v>
          </cell>
          <cell r="I226" t="str">
            <v>S030</v>
          </cell>
          <cell r="J226" t="str">
            <v>Mid-Europe</v>
          </cell>
          <cell r="K226" t="str">
            <v>SZ0A</v>
          </cell>
          <cell r="L226" t="str">
            <v>D</v>
          </cell>
          <cell r="M226" t="str">
            <v>-4% discount, direct debit</v>
          </cell>
          <cell r="N226" t="str">
            <v>DIRECT DEBIT</v>
          </cell>
          <cell r="O226" t="str">
            <v>DS</v>
          </cell>
          <cell r="P226" t="str">
            <v>Securitization debtor</v>
          </cell>
        </row>
        <row r="227">
          <cell r="A227">
            <v>804</v>
          </cell>
          <cell r="B227" t="str">
            <v>ROTH WERKE GMBH</v>
          </cell>
          <cell r="C227" t="str">
            <v>DE</v>
          </cell>
          <cell r="D227" t="str">
            <v>Germany</v>
          </cell>
          <cell r="E227" t="str">
            <v>Mid Europe</v>
          </cell>
          <cell r="F227">
            <v>13200001</v>
          </cell>
          <cell r="G227" t="str">
            <v>Ext. EAME</v>
          </cell>
          <cell r="H227" t="str">
            <v>Construction &amp; Other Rigids</v>
          </cell>
          <cell r="I227" t="str">
            <v>S030</v>
          </cell>
          <cell r="J227" t="str">
            <v>Mid-Europe</v>
          </cell>
          <cell r="K227" t="str">
            <v>SM1A</v>
          </cell>
          <cell r="L227" t="str">
            <v>T</v>
          </cell>
          <cell r="M227" t="str">
            <v>15th of next month - 2% or 15th month thereafter</v>
          </cell>
          <cell r="N227" t="str">
            <v>BANK TRANSFER</v>
          </cell>
          <cell r="O227" t="str">
            <v>DS</v>
          </cell>
          <cell r="P227" t="str">
            <v>Securitization debtor</v>
          </cell>
        </row>
        <row r="228">
          <cell r="A228">
            <v>805</v>
          </cell>
          <cell r="B228" t="str">
            <v>FERROPLAST GMBH</v>
          </cell>
          <cell r="C228" t="str">
            <v>DE</v>
          </cell>
          <cell r="D228" t="str">
            <v>Germany</v>
          </cell>
          <cell r="E228" t="str">
            <v>Mid Europe</v>
          </cell>
          <cell r="F228">
            <v>13200001</v>
          </cell>
          <cell r="G228" t="str">
            <v>Ext. EAME</v>
          </cell>
          <cell r="H228" t="str">
            <v>Unknown</v>
          </cell>
          <cell r="I228" t="str">
            <v>-</v>
          </cell>
          <cell r="J228" t="str">
            <v>-</v>
          </cell>
          <cell r="K228" t="str">
            <v>SJ3F</v>
          </cell>
          <cell r="L228" t="str">
            <v>T</v>
          </cell>
          <cell r="M228" t="str">
            <v>30 days from date of invoice or 14 days -2%</v>
          </cell>
          <cell r="N228" t="str">
            <v>BANK TRANSFER</v>
          </cell>
          <cell r="O228" t="str">
            <v>DS</v>
          </cell>
          <cell r="P228" t="str">
            <v>Securitization debtor</v>
          </cell>
        </row>
        <row r="229">
          <cell r="A229">
            <v>806</v>
          </cell>
          <cell r="B229" t="str">
            <v>EUROTHANE LTD</v>
          </cell>
          <cell r="C229" t="str">
            <v>GB</v>
          </cell>
          <cell r="D229" t="str">
            <v>Great Britain</v>
          </cell>
          <cell r="E229" t="str">
            <v>UK/Ireland</v>
          </cell>
          <cell r="F229">
            <v>13200001</v>
          </cell>
          <cell r="G229" t="str">
            <v>Ext. EAME</v>
          </cell>
          <cell r="H229" t="str">
            <v>Footwear</v>
          </cell>
          <cell r="I229" t="str">
            <v>S010</v>
          </cell>
          <cell r="J229" t="str">
            <v>UK &amp; Ireland</v>
          </cell>
          <cell r="K229" t="str">
            <v>SM0C</v>
          </cell>
          <cell r="L229" t="str">
            <v>Y</v>
          </cell>
          <cell r="M229" t="str">
            <v>End of 2nd month foll.month of invoice</v>
          </cell>
          <cell r="N229" t="str">
            <v>-</v>
          </cell>
          <cell r="O229" t="str">
            <v>DS</v>
          </cell>
          <cell r="P229" t="str">
            <v>Securitization debtor</v>
          </cell>
        </row>
        <row r="230">
          <cell r="A230">
            <v>807</v>
          </cell>
          <cell r="B230" t="str">
            <v>AGENTDRAW LIMITED</v>
          </cell>
          <cell r="C230" t="str">
            <v>GB</v>
          </cell>
          <cell r="D230" t="str">
            <v>Great Britain</v>
          </cell>
          <cell r="E230" t="str">
            <v>UK/Ireland</v>
          </cell>
          <cell r="F230">
            <v>13200001</v>
          </cell>
          <cell r="G230" t="str">
            <v>Ext. EAME</v>
          </cell>
          <cell r="H230" t="str">
            <v>Footwear</v>
          </cell>
          <cell r="I230" t="str">
            <v>S010</v>
          </cell>
          <cell r="J230" t="str">
            <v>UK &amp; Ireland</v>
          </cell>
          <cell r="K230" t="str">
            <v>SI60</v>
          </cell>
          <cell r="L230" t="str">
            <v>Y</v>
          </cell>
          <cell r="M230" t="str">
            <v>60 days from date of invoice</v>
          </cell>
          <cell r="N230" t="str">
            <v>-</v>
          </cell>
          <cell r="O230" t="str">
            <v>DS</v>
          </cell>
          <cell r="P230" t="str">
            <v>Securitization debtor</v>
          </cell>
        </row>
        <row r="231">
          <cell r="A231">
            <v>808</v>
          </cell>
          <cell r="B231" t="str">
            <v>BULLER BROTHERS LTD</v>
          </cell>
          <cell r="C231" t="str">
            <v>GB</v>
          </cell>
          <cell r="D231" t="str">
            <v>Great Britain</v>
          </cell>
          <cell r="E231" t="str">
            <v>UK/Ireland</v>
          </cell>
          <cell r="F231">
            <v>13200001</v>
          </cell>
          <cell r="G231" t="str">
            <v>Ext. EAME</v>
          </cell>
          <cell r="H231" t="str">
            <v>Footwear</v>
          </cell>
          <cell r="I231" t="str">
            <v>S010</v>
          </cell>
          <cell r="J231" t="str">
            <v>UK &amp; Ireland</v>
          </cell>
          <cell r="K231" t="str">
            <v>SM00</v>
          </cell>
          <cell r="L231" t="str">
            <v>Z</v>
          </cell>
          <cell r="M231" t="str">
            <v>End of month following month of invoice</v>
          </cell>
          <cell r="N231" t="str">
            <v>-</v>
          </cell>
          <cell r="O231" t="str">
            <v>DS</v>
          </cell>
          <cell r="P231" t="str">
            <v>Securitization debtor</v>
          </cell>
        </row>
        <row r="232">
          <cell r="A232">
            <v>809</v>
          </cell>
          <cell r="B232" t="str">
            <v>JDR CABLE SYSTEMS LI</v>
          </cell>
          <cell r="C232" t="str">
            <v>GB</v>
          </cell>
          <cell r="D232" t="str">
            <v>Great Britain</v>
          </cell>
          <cell r="E232" t="str">
            <v>UK/Ireland</v>
          </cell>
          <cell r="F232">
            <v>13200001</v>
          </cell>
          <cell r="G232" t="str">
            <v>Ext. EAME</v>
          </cell>
          <cell r="H232" t="str">
            <v>Unknown</v>
          </cell>
          <cell r="I232" t="str">
            <v>-</v>
          </cell>
          <cell r="J232" t="str">
            <v>-</v>
          </cell>
          <cell r="K232" t="str">
            <v>SA00</v>
          </cell>
          <cell r="L232" t="str">
            <v>Z</v>
          </cell>
          <cell r="M232" t="str">
            <v>Cash in advance</v>
          </cell>
          <cell r="N232" t="str">
            <v>-</v>
          </cell>
          <cell r="O232" t="str">
            <v>DS</v>
          </cell>
          <cell r="P232" t="str">
            <v>Securitization debtor</v>
          </cell>
        </row>
        <row r="233">
          <cell r="A233">
            <v>810</v>
          </cell>
          <cell r="B233" t="str">
            <v>GRAINGER PLASTICS LT</v>
          </cell>
          <cell r="C233" t="str">
            <v>GB</v>
          </cell>
          <cell r="D233" t="str">
            <v>Great Britain</v>
          </cell>
          <cell r="E233" t="str">
            <v>UK/Ireland</v>
          </cell>
          <cell r="F233">
            <v>13200001</v>
          </cell>
          <cell r="G233" t="str">
            <v>Ext. EAME</v>
          </cell>
          <cell r="H233" t="str">
            <v>Unknown</v>
          </cell>
          <cell r="I233" t="str">
            <v>-</v>
          </cell>
          <cell r="J233" t="str">
            <v>-</v>
          </cell>
          <cell r="K233" t="str">
            <v>SA00</v>
          </cell>
          <cell r="L233" t="str">
            <v>Z</v>
          </cell>
          <cell r="M233" t="str">
            <v>Cash in advance</v>
          </cell>
          <cell r="N233" t="str">
            <v>-</v>
          </cell>
          <cell r="O233" t="str">
            <v>DS</v>
          </cell>
          <cell r="P233" t="str">
            <v>Securitization debtor</v>
          </cell>
        </row>
        <row r="234">
          <cell r="A234">
            <v>811</v>
          </cell>
          <cell r="B234" t="str">
            <v>HI-MARK LIMITED</v>
          </cell>
          <cell r="C234" t="str">
            <v>GB</v>
          </cell>
          <cell r="D234" t="str">
            <v>Great Britain</v>
          </cell>
          <cell r="E234" t="str">
            <v>UK/Ireland</v>
          </cell>
          <cell r="F234">
            <v>13200001</v>
          </cell>
          <cell r="G234" t="str">
            <v>Ext. EAME</v>
          </cell>
          <cell r="H234" t="str">
            <v>Unknown</v>
          </cell>
          <cell r="I234" t="str">
            <v>-</v>
          </cell>
          <cell r="J234" t="str">
            <v>-</v>
          </cell>
          <cell r="K234" t="str">
            <v>SZ0J</v>
          </cell>
          <cell r="L234" t="str">
            <v>Z</v>
          </cell>
          <cell r="M234" t="str">
            <v>20th of the month foll.month of invoice -1,8%,d.d.</v>
          </cell>
          <cell r="N234" t="str">
            <v>-</v>
          </cell>
          <cell r="O234" t="str">
            <v>DS</v>
          </cell>
          <cell r="P234" t="str">
            <v>Securitization debtor</v>
          </cell>
        </row>
        <row r="235">
          <cell r="A235">
            <v>812</v>
          </cell>
          <cell r="B235" t="str">
            <v>K. P. PLASTICS (BLET</v>
          </cell>
          <cell r="C235" t="str">
            <v>GB</v>
          </cell>
          <cell r="D235" t="str">
            <v>Great Britain</v>
          </cell>
          <cell r="E235" t="str">
            <v>UK/Ireland</v>
          </cell>
          <cell r="F235">
            <v>13200001</v>
          </cell>
          <cell r="G235" t="str">
            <v>Ext. EAME</v>
          </cell>
          <cell r="H235" t="str">
            <v>Footwear</v>
          </cell>
          <cell r="I235" t="str">
            <v>S010</v>
          </cell>
          <cell r="J235" t="str">
            <v>UK &amp; Ireland</v>
          </cell>
          <cell r="K235" t="str">
            <v>SM0C</v>
          </cell>
          <cell r="L235" t="str">
            <v>T</v>
          </cell>
          <cell r="M235" t="str">
            <v>End of 2nd month foll.month of invoice</v>
          </cell>
          <cell r="N235" t="str">
            <v>BANK TRANSFER</v>
          </cell>
          <cell r="O235" t="str">
            <v>DS</v>
          </cell>
          <cell r="P235" t="str">
            <v>Securitization debtor</v>
          </cell>
        </row>
        <row r="236">
          <cell r="A236">
            <v>813</v>
          </cell>
          <cell r="B236" t="str">
            <v>KALESTEAD LIMITED</v>
          </cell>
          <cell r="C236" t="str">
            <v>GB</v>
          </cell>
          <cell r="D236" t="str">
            <v>Great Britain</v>
          </cell>
          <cell r="E236" t="str">
            <v>UK/Ireland</v>
          </cell>
          <cell r="F236">
            <v>13200001</v>
          </cell>
          <cell r="G236" t="str">
            <v>Ext. EAME</v>
          </cell>
          <cell r="H236" t="str">
            <v>Unknown</v>
          </cell>
          <cell r="I236" t="str">
            <v>-</v>
          </cell>
          <cell r="J236" t="str">
            <v>-</v>
          </cell>
          <cell r="K236" t="str">
            <v>SM20</v>
          </cell>
          <cell r="L236" t="str">
            <v>T</v>
          </cell>
          <cell r="M236" t="str">
            <v>20th of the month foll.month of invoice</v>
          </cell>
          <cell r="N236" t="str">
            <v>BANK TRANSFER</v>
          </cell>
          <cell r="O236" t="str">
            <v>DS</v>
          </cell>
          <cell r="P236" t="str">
            <v>Securitization debtor</v>
          </cell>
        </row>
        <row r="237">
          <cell r="A237">
            <v>814</v>
          </cell>
          <cell r="B237" t="str">
            <v>GLOSSBROOK ENGINEERI</v>
          </cell>
          <cell r="C237" t="str">
            <v>GB</v>
          </cell>
          <cell r="D237" t="str">
            <v>Great Britain</v>
          </cell>
          <cell r="E237" t="str">
            <v>UK/Ireland</v>
          </cell>
          <cell r="F237">
            <v>13200001</v>
          </cell>
          <cell r="G237" t="str">
            <v>Ext. EAME</v>
          </cell>
          <cell r="H237" t="str">
            <v>Unknown</v>
          </cell>
          <cell r="I237" t="str">
            <v>-</v>
          </cell>
          <cell r="J237" t="str">
            <v>-</v>
          </cell>
          <cell r="K237" t="str">
            <v>SA00</v>
          </cell>
          <cell r="L237" t="str">
            <v>Z</v>
          </cell>
          <cell r="M237" t="str">
            <v>Cash in advance</v>
          </cell>
          <cell r="N237" t="str">
            <v>-</v>
          </cell>
          <cell r="O237" t="str">
            <v>DS</v>
          </cell>
          <cell r="P237" t="str">
            <v>Securitization debtor</v>
          </cell>
        </row>
        <row r="238">
          <cell r="A238">
            <v>815</v>
          </cell>
          <cell r="B238" t="str">
            <v>LAMBERT HOWARTH LTD</v>
          </cell>
          <cell r="C238" t="str">
            <v>GB</v>
          </cell>
          <cell r="D238" t="str">
            <v>Great Britain</v>
          </cell>
          <cell r="E238" t="str">
            <v>UK/Ireland</v>
          </cell>
          <cell r="F238">
            <v>13200001</v>
          </cell>
          <cell r="G238" t="str">
            <v>Ext. EAME</v>
          </cell>
          <cell r="H238" t="str">
            <v>Unknown</v>
          </cell>
          <cell r="I238" t="str">
            <v>-</v>
          </cell>
          <cell r="J238" t="str">
            <v>-</v>
          </cell>
          <cell r="K238" t="str">
            <v>SM00</v>
          </cell>
          <cell r="L238" t="str">
            <v>L</v>
          </cell>
          <cell r="M238" t="str">
            <v>End of month following month of invoice</v>
          </cell>
          <cell r="N238" t="str">
            <v>LETTER OF CREDIT</v>
          </cell>
          <cell r="O238" t="str">
            <v>DS</v>
          </cell>
          <cell r="P238" t="str">
            <v>Securitization debtor</v>
          </cell>
        </row>
        <row r="239">
          <cell r="A239">
            <v>816</v>
          </cell>
          <cell r="B239" t="str">
            <v>GRADKO INTERNATIONAL</v>
          </cell>
          <cell r="C239" t="str">
            <v>GB</v>
          </cell>
          <cell r="D239" t="str">
            <v>Great Britain</v>
          </cell>
          <cell r="E239" t="str">
            <v>UK/Ireland</v>
          </cell>
          <cell r="F239">
            <v>13200001</v>
          </cell>
          <cell r="G239" t="str">
            <v>Ext. EAME</v>
          </cell>
          <cell r="H239" t="str">
            <v>Unknown</v>
          </cell>
          <cell r="I239" t="str">
            <v>-</v>
          </cell>
          <cell r="J239" t="str">
            <v>-</v>
          </cell>
          <cell r="K239" t="str">
            <v>SM20</v>
          </cell>
          <cell r="L239" t="str">
            <v>T</v>
          </cell>
          <cell r="M239" t="str">
            <v>20th of the month foll.month of invoice</v>
          </cell>
          <cell r="N239" t="str">
            <v>BANK TRANSFER</v>
          </cell>
          <cell r="O239" t="str">
            <v>DS</v>
          </cell>
          <cell r="P239" t="str">
            <v>Securitization debtor</v>
          </cell>
        </row>
        <row r="240">
          <cell r="A240">
            <v>817</v>
          </cell>
          <cell r="B240" t="str">
            <v>FLEXSYS RUBBER CHEMI</v>
          </cell>
          <cell r="C240" t="str">
            <v>GB</v>
          </cell>
          <cell r="D240" t="str">
            <v>Great Britain</v>
          </cell>
          <cell r="E240" t="str">
            <v>UK/Ireland</v>
          </cell>
          <cell r="F240">
            <v>13200001</v>
          </cell>
          <cell r="G240" t="str">
            <v>Ext. EAME</v>
          </cell>
          <cell r="H240" t="str">
            <v>Unknown</v>
          </cell>
          <cell r="I240" t="str">
            <v>-</v>
          </cell>
          <cell r="J240" t="str">
            <v>-</v>
          </cell>
          <cell r="K240" t="str">
            <v>SM2D</v>
          </cell>
          <cell r="L240" t="str">
            <v>T</v>
          </cell>
          <cell r="M240" t="str">
            <v>By the 7th day of the 2nd month foll. m.of inv.</v>
          </cell>
          <cell r="N240" t="str">
            <v>BANK TRANSFER</v>
          </cell>
          <cell r="O240" t="str">
            <v>DS</v>
          </cell>
          <cell r="P240" t="str">
            <v>Securitization debtor</v>
          </cell>
        </row>
        <row r="241">
          <cell r="A241">
            <v>818</v>
          </cell>
          <cell r="B241" t="str">
            <v>CHARLES WALKER &amp; COM</v>
          </cell>
          <cell r="C241" t="str">
            <v>GB</v>
          </cell>
          <cell r="D241" t="str">
            <v>Great Britain</v>
          </cell>
          <cell r="E241" t="str">
            <v>UK/Ireland</v>
          </cell>
          <cell r="F241">
            <v>13200001</v>
          </cell>
          <cell r="G241" t="str">
            <v>Ext. EAME</v>
          </cell>
          <cell r="H241" t="str">
            <v>Unknown</v>
          </cell>
          <cell r="I241" t="str">
            <v>-</v>
          </cell>
          <cell r="J241" t="str">
            <v>-</v>
          </cell>
          <cell r="K241" t="str">
            <v>SA00</v>
          </cell>
          <cell r="L241" t="str">
            <v>Y</v>
          </cell>
          <cell r="M241" t="str">
            <v>Cash in advance</v>
          </cell>
          <cell r="N241" t="str">
            <v>-</v>
          </cell>
          <cell r="O241" t="str">
            <v>DS</v>
          </cell>
          <cell r="P241" t="str">
            <v>Securitization debtor</v>
          </cell>
        </row>
        <row r="242">
          <cell r="A242">
            <v>819</v>
          </cell>
          <cell r="B242" t="str">
            <v>CLAYGATE CHEMICALS L</v>
          </cell>
          <cell r="C242" t="str">
            <v>GB</v>
          </cell>
          <cell r="D242" t="str">
            <v>Great Britain</v>
          </cell>
          <cell r="E242" t="str">
            <v>UK/Ireland</v>
          </cell>
          <cell r="F242">
            <v>13200001</v>
          </cell>
          <cell r="G242" t="str">
            <v>Ext. EAME</v>
          </cell>
          <cell r="H242" t="str">
            <v>Footwear</v>
          </cell>
          <cell r="I242" t="str">
            <v>S010</v>
          </cell>
          <cell r="J242" t="str">
            <v>UK &amp; Ireland</v>
          </cell>
          <cell r="K242" t="str">
            <v>SE6E</v>
          </cell>
          <cell r="L242" t="str">
            <v>T</v>
          </cell>
          <cell r="M242" t="str">
            <v>60 days end of month on the 10th</v>
          </cell>
          <cell r="N242" t="str">
            <v>BANK TRANSFER</v>
          </cell>
          <cell r="O242" t="str">
            <v>DS</v>
          </cell>
          <cell r="P242" t="str">
            <v>Securitization debtor</v>
          </cell>
        </row>
        <row r="243">
          <cell r="A243">
            <v>820</v>
          </cell>
          <cell r="B243" t="str">
            <v>CONDALE PLASTICS LTD</v>
          </cell>
          <cell r="C243" t="str">
            <v>GB</v>
          </cell>
          <cell r="D243" t="str">
            <v>Great Britain</v>
          </cell>
          <cell r="E243" t="str">
            <v>UK/Ireland</v>
          </cell>
          <cell r="F243">
            <v>13200001</v>
          </cell>
          <cell r="G243" t="str">
            <v>Ext. EAME</v>
          </cell>
          <cell r="H243" t="str">
            <v>Unknown</v>
          </cell>
          <cell r="I243" t="str">
            <v>-</v>
          </cell>
          <cell r="J243" t="str">
            <v>-</v>
          </cell>
          <cell r="K243" t="str">
            <v>SA00</v>
          </cell>
          <cell r="L243" t="str">
            <v>Z</v>
          </cell>
          <cell r="M243" t="str">
            <v>Cash in advance</v>
          </cell>
          <cell r="N243" t="str">
            <v>-</v>
          </cell>
          <cell r="O243" t="str">
            <v>DS</v>
          </cell>
          <cell r="P243" t="str">
            <v>Securitization debtor</v>
          </cell>
        </row>
        <row r="244">
          <cell r="A244">
            <v>821</v>
          </cell>
          <cell r="B244" t="str">
            <v>DLI SEALS LTD</v>
          </cell>
          <cell r="C244" t="str">
            <v>GB</v>
          </cell>
          <cell r="D244" t="str">
            <v>Great Britain</v>
          </cell>
          <cell r="E244" t="str">
            <v>UK/Ireland</v>
          </cell>
          <cell r="F244">
            <v>13200001</v>
          </cell>
          <cell r="G244" t="str">
            <v>Ext. EAME</v>
          </cell>
          <cell r="H244" t="str">
            <v>Unknown</v>
          </cell>
          <cell r="I244" t="str">
            <v>-</v>
          </cell>
          <cell r="J244" t="str">
            <v>-</v>
          </cell>
          <cell r="K244" t="str">
            <v>SA00</v>
          </cell>
          <cell r="L244" t="str">
            <v>Z</v>
          </cell>
          <cell r="M244" t="str">
            <v>Cash in advance</v>
          </cell>
          <cell r="N244" t="str">
            <v>-</v>
          </cell>
          <cell r="O244" t="str">
            <v>DS</v>
          </cell>
          <cell r="P244" t="str">
            <v>Securitization debtor</v>
          </cell>
        </row>
        <row r="245">
          <cell r="A245">
            <v>822</v>
          </cell>
          <cell r="B245" t="str">
            <v>DAVIS ODELL</v>
          </cell>
          <cell r="C245" t="str">
            <v>GB</v>
          </cell>
          <cell r="D245" t="str">
            <v>Great Britain</v>
          </cell>
          <cell r="E245" t="str">
            <v>UK/Ireland</v>
          </cell>
          <cell r="F245">
            <v>13200001</v>
          </cell>
          <cell r="G245" t="str">
            <v>Ext. EAME</v>
          </cell>
          <cell r="H245" t="str">
            <v>Footwear</v>
          </cell>
          <cell r="I245" t="str">
            <v>S010</v>
          </cell>
          <cell r="J245" t="str">
            <v>UK &amp; Ireland</v>
          </cell>
          <cell r="K245" t="str">
            <v>SZ0J</v>
          </cell>
          <cell r="L245" t="str">
            <v>Y</v>
          </cell>
          <cell r="M245" t="str">
            <v>20th of the month foll.month of invoice -1,8%,d.d.</v>
          </cell>
          <cell r="N245" t="str">
            <v>-</v>
          </cell>
          <cell r="O245" t="str">
            <v>DS</v>
          </cell>
          <cell r="P245" t="str">
            <v>Securitization debtor</v>
          </cell>
        </row>
        <row r="246">
          <cell r="A246">
            <v>823</v>
          </cell>
          <cell r="B246" t="str">
            <v>FIBRON BX LTD</v>
          </cell>
          <cell r="C246" t="str">
            <v>GB</v>
          </cell>
          <cell r="D246" t="str">
            <v>Great Britain</v>
          </cell>
          <cell r="E246" t="str">
            <v>UK/Ireland</v>
          </cell>
          <cell r="F246">
            <v>13200001</v>
          </cell>
          <cell r="G246" t="str">
            <v>Ext. EAME</v>
          </cell>
          <cell r="H246" t="str">
            <v>Unknown</v>
          </cell>
          <cell r="I246" t="str">
            <v>-</v>
          </cell>
          <cell r="J246" t="str">
            <v>-</v>
          </cell>
          <cell r="K246" t="str">
            <v>SA00</v>
          </cell>
          <cell r="L246" t="str">
            <v>Z</v>
          </cell>
          <cell r="M246" t="str">
            <v>Cash in advance</v>
          </cell>
          <cell r="N246" t="str">
            <v>-</v>
          </cell>
          <cell r="O246" t="str">
            <v>DS</v>
          </cell>
          <cell r="P246" t="str">
            <v>Securitization debtor</v>
          </cell>
        </row>
        <row r="247">
          <cell r="A247">
            <v>824</v>
          </cell>
          <cell r="B247" t="str">
            <v>DUGDALE &amp; SON*S</v>
          </cell>
          <cell r="C247" t="str">
            <v>GB</v>
          </cell>
          <cell r="D247" t="str">
            <v>Great Britain</v>
          </cell>
          <cell r="E247" t="str">
            <v>UK/Ireland</v>
          </cell>
          <cell r="F247">
            <v>13200001</v>
          </cell>
          <cell r="G247" t="str">
            <v>Ext. EAME</v>
          </cell>
          <cell r="H247" t="str">
            <v>Footwear</v>
          </cell>
          <cell r="I247" t="str">
            <v>S010</v>
          </cell>
          <cell r="J247" t="str">
            <v>UK &amp; Ireland</v>
          </cell>
          <cell r="K247" t="str">
            <v>SM20</v>
          </cell>
          <cell r="L247" t="str">
            <v>Y</v>
          </cell>
          <cell r="M247" t="str">
            <v>20th of the month foll.month of invoice</v>
          </cell>
          <cell r="N247" t="str">
            <v>-</v>
          </cell>
          <cell r="O247" t="str">
            <v>DS</v>
          </cell>
          <cell r="P247" t="str">
            <v>Securitization debtor</v>
          </cell>
        </row>
        <row r="248">
          <cell r="A248">
            <v>825</v>
          </cell>
          <cell r="B248" t="str">
            <v>MJS MANUFACTURING SE</v>
          </cell>
          <cell r="C248" t="str">
            <v>GB</v>
          </cell>
          <cell r="D248" t="str">
            <v>Great Britain</v>
          </cell>
          <cell r="E248" t="str">
            <v>UK/Ireland</v>
          </cell>
          <cell r="F248">
            <v>13200001</v>
          </cell>
          <cell r="G248" t="str">
            <v>Ext. EAME</v>
          </cell>
          <cell r="H248" t="str">
            <v>Footwear</v>
          </cell>
          <cell r="I248" t="str">
            <v>S010</v>
          </cell>
          <cell r="J248" t="str">
            <v>UK &amp; Ireland</v>
          </cell>
          <cell r="K248" t="str">
            <v>SA00</v>
          </cell>
          <cell r="L248" t="str">
            <v>Z</v>
          </cell>
          <cell r="M248" t="str">
            <v>Cash in advance</v>
          </cell>
          <cell r="N248" t="str">
            <v>-</v>
          </cell>
          <cell r="O248" t="str">
            <v>DS</v>
          </cell>
          <cell r="P248" t="str">
            <v>Securitization debtor</v>
          </cell>
        </row>
        <row r="249">
          <cell r="A249">
            <v>826</v>
          </cell>
          <cell r="B249" t="str">
            <v>MCKECHNIE VEHICLE CO</v>
          </cell>
          <cell r="C249" t="str">
            <v>GB</v>
          </cell>
          <cell r="D249" t="str">
            <v>Great Britain</v>
          </cell>
          <cell r="E249" t="str">
            <v>UK/Ireland</v>
          </cell>
          <cell r="F249">
            <v>13200001</v>
          </cell>
          <cell r="G249" t="str">
            <v>Ext. EAME</v>
          </cell>
          <cell r="H249" t="str">
            <v>Unknown</v>
          </cell>
          <cell r="I249" t="str">
            <v>-</v>
          </cell>
          <cell r="J249" t="str">
            <v>-</v>
          </cell>
          <cell r="K249" t="str">
            <v>SZ0F</v>
          </cell>
          <cell r="L249" t="str">
            <v>D</v>
          </cell>
          <cell r="M249" t="str">
            <v>Last work.day the 2nd month foll.m.of.inv -2%,d.d.</v>
          </cell>
          <cell r="N249" t="str">
            <v>DIRECT DEBIT</v>
          </cell>
          <cell r="O249" t="str">
            <v>DS</v>
          </cell>
          <cell r="P249" t="str">
            <v>Securitization debtor</v>
          </cell>
        </row>
        <row r="250">
          <cell r="A250">
            <v>827</v>
          </cell>
          <cell r="B250" t="str">
            <v>POLYPENCO BV</v>
          </cell>
          <cell r="C250" t="str">
            <v>NL</v>
          </cell>
          <cell r="D250" t="str">
            <v>Netherlands</v>
          </cell>
          <cell r="E250" t="str">
            <v>Benelux</v>
          </cell>
          <cell r="F250">
            <v>13200001</v>
          </cell>
          <cell r="G250" t="str">
            <v>Ext. EAME</v>
          </cell>
          <cell r="H250" t="str">
            <v>Unknown</v>
          </cell>
          <cell r="I250" t="str">
            <v>-</v>
          </cell>
          <cell r="J250" t="str">
            <v>-</v>
          </cell>
          <cell r="K250" t="str">
            <v>SI60</v>
          </cell>
          <cell r="L250" t="str">
            <v>T</v>
          </cell>
          <cell r="M250" t="str">
            <v>60 days from date of invoice</v>
          </cell>
          <cell r="N250" t="str">
            <v>BANK TRANSFER</v>
          </cell>
          <cell r="O250" t="str">
            <v>DS</v>
          </cell>
          <cell r="P250" t="str">
            <v>Securitization debtor</v>
          </cell>
        </row>
        <row r="251">
          <cell r="A251">
            <v>828</v>
          </cell>
          <cell r="B251" t="str">
            <v>TRISPORT LIMITED</v>
          </cell>
          <cell r="C251" t="str">
            <v>GB</v>
          </cell>
          <cell r="D251" t="str">
            <v>Great Britain</v>
          </cell>
          <cell r="E251" t="str">
            <v>UK/Ireland</v>
          </cell>
          <cell r="F251">
            <v>13200001</v>
          </cell>
          <cell r="G251" t="str">
            <v>Ext. EAME</v>
          </cell>
          <cell r="H251" t="str">
            <v>Unknown</v>
          </cell>
          <cell r="I251" t="str">
            <v>-</v>
          </cell>
          <cell r="J251" t="str">
            <v>-</v>
          </cell>
          <cell r="K251" t="str">
            <v>SM0A</v>
          </cell>
          <cell r="L251" t="str">
            <v>D</v>
          </cell>
          <cell r="M251" t="str">
            <v>End of month foll.month of invoice, -1,8%</v>
          </cell>
          <cell r="N251" t="str">
            <v>DIRECT DEBIT</v>
          </cell>
          <cell r="O251" t="str">
            <v>DS</v>
          </cell>
          <cell r="P251" t="str">
            <v>Securitization debtor</v>
          </cell>
        </row>
        <row r="252">
          <cell r="A252">
            <v>829</v>
          </cell>
          <cell r="B252" t="str">
            <v>JDR CABLE SYSTEMS BV</v>
          </cell>
          <cell r="C252" t="str">
            <v>NL</v>
          </cell>
          <cell r="D252" t="str">
            <v>Netherlands</v>
          </cell>
          <cell r="E252" t="str">
            <v>Benelux</v>
          </cell>
          <cell r="F252">
            <v>13200001</v>
          </cell>
          <cell r="G252" t="str">
            <v>Ext. EAME</v>
          </cell>
          <cell r="H252" t="str">
            <v>Unknown</v>
          </cell>
          <cell r="I252" t="str">
            <v>-</v>
          </cell>
          <cell r="J252" t="str">
            <v>-</v>
          </cell>
          <cell r="K252" t="str">
            <v>SA00</v>
          </cell>
          <cell r="L252" t="str">
            <v>T</v>
          </cell>
          <cell r="M252" t="str">
            <v>Cash in advance</v>
          </cell>
          <cell r="N252" t="str">
            <v>BANK TRANSFER</v>
          </cell>
          <cell r="O252" t="str">
            <v>DS</v>
          </cell>
          <cell r="P252" t="str">
            <v>Securitization debtor</v>
          </cell>
        </row>
        <row r="253">
          <cell r="A253">
            <v>830</v>
          </cell>
          <cell r="B253" t="str">
            <v>TECALEMIT SYSTEMS LT</v>
          </cell>
          <cell r="C253" t="str">
            <v>GB</v>
          </cell>
          <cell r="D253" t="str">
            <v>Great Britain</v>
          </cell>
          <cell r="E253" t="str">
            <v>UK/Ireland</v>
          </cell>
          <cell r="F253">
            <v>13200001</v>
          </cell>
          <cell r="G253" t="str">
            <v>Ext. EAME</v>
          </cell>
          <cell r="H253" t="str">
            <v>Unknown</v>
          </cell>
          <cell r="I253" t="str">
            <v>-</v>
          </cell>
          <cell r="J253" t="str">
            <v>-</v>
          </cell>
          <cell r="K253" t="str">
            <v>SA00</v>
          </cell>
          <cell r="L253" t="str">
            <v>Z</v>
          </cell>
          <cell r="M253" t="str">
            <v>Cash in advance</v>
          </cell>
          <cell r="N253" t="str">
            <v>-</v>
          </cell>
          <cell r="O253" t="str">
            <v>DS</v>
          </cell>
          <cell r="P253" t="str">
            <v>Securitization debtor</v>
          </cell>
        </row>
        <row r="254">
          <cell r="A254">
            <v>831</v>
          </cell>
          <cell r="B254" t="str">
            <v>TRANSAM RUBBER&amp;EXTRU</v>
          </cell>
          <cell r="C254" t="str">
            <v>GB</v>
          </cell>
          <cell r="D254" t="str">
            <v>Great Britain</v>
          </cell>
          <cell r="E254" t="str">
            <v>UK/Ireland</v>
          </cell>
          <cell r="F254">
            <v>13200001</v>
          </cell>
          <cell r="G254" t="str">
            <v>Ext. EAME</v>
          </cell>
          <cell r="H254" t="str">
            <v>Unknown</v>
          </cell>
          <cell r="I254" t="str">
            <v>-</v>
          </cell>
          <cell r="J254" t="str">
            <v>-</v>
          </cell>
          <cell r="K254" t="str">
            <v>SA00</v>
          </cell>
          <cell r="L254" t="str">
            <v>T</v>
          </cell>
          <cell r="M254" t="str">
            <v>Cash in advance</v>
          </cell>
          <cell r="N254" t="str">
            <v>BANK TRANSFER</v>
          </cell>
          <cell r="O254" t="str">
            <v>DS</v>
          </cell>
          <cell r="P254" t="str">
            <v>Securitization debtor</v>
          </cell>
        </row>
        <row r="255">
          <cell r="A255">
            <v>832</v>
          </cell>
          <cell r="B255" t="str">
            <v>ALTECH PRODUCTS LTD</v>
          </cell>
          <cell r="C255" t="str">
            <v>GB</v>
          </cell>
          <cell r="D255" t="str">
            <v>Great Britain</v>
          </cell>
          <cell r="E255" t="str">
            <v>UK/Ireland</v>
          </cell>
          <cell r="F255">
            <v>13200001</v>
          </cell>
          <cell r="G255" t="str">
            <v>Ext. EAME</v>
          </cell>
          <cell r="H255" t="str">
            <v>Unknown</v>
          </cell>
          <cell r="I255" t="str">
            <v>-</v>
          </cell>
          <cell r="J255" t="str">
            <v>-</v>
          </cell>
          <cell r="K255" t="str">
            <v>SM20</v>
          </cell>
          <cell r="L255" t="str">
            <v>T</v>
          </cell>
          <cell r="M255" t="str">
            <v>20th of the month foll.month of invoice</v>
          </cell>
          <cell r="N255" t="str">
            <v>BANK TRANSFER</v>
          </cell>
          <cell r="O255" t="str">
            <v>DS</v>
          </cell>
          <cell r="P255" t="str">
            <v>Securitization debtor</v>
          </cell>
        </row>
        <row r="256">
          <cell r="A256">
            <v>833</v>
          </cell>
          <cell r="B256" t="str">
            <v>QUANSBORO ENGINEERIN</v>
          </cell>
          <cell r="C256" t="str">
            <v>GB</v>
          </cell>
          <cell r="D256" t="str">
            <v>Great Britain</v>
          </cell>
          <cell r="E256" t="str">
            <v>UK/Ireland</v>
          </cell>
          <cell r="F256">
            <v>13200001</v>
          </cell>
          <cell r="G256" t="str">
            <v>Ext. EAME</v>
          </cell>
          <cell r="H256" t="str">
            <v>Unknown</v>
          </cell>
          <cell r="I256" t="str">
            <v>-</v>
          </cell>
          <cell r="J256" t="str">
            <v>-</v>
          </cell>
          <cell r="K256" t="str">
            <v>SA00</v>
          </cell>
          <cell r="L256" t="str">
            <v>Z</v>
          </cell>
          <cell r="M256" t="str">
            <v>Cash in advance</v>
          </cell>
          <cell r="N256" t="str">
            <v>-</v>
          </cell>
          <cell r="O256" t="str">
            <v>DS</v>
          </cell>
          <cell r="P256" t="str">
            <v>Securitization debtor</v>
          </cell>
        </row>
        <row r="257">
          <cell r="A257">
            <v>834</v>
          </cell>
          <cell r="B257" t="str">
            <v>PLASTICUM UK LTD</v>
          </cell>
          <cell r="C257" t="str">
            <v>GB</v>
          </cell>
          <cell r="D257" t="str">
            <v>Great Britain</v>
          </cell>
          <cell r="E257" t="str">
            <v>UK/Ireland</v>
          </cell>
          <cell r="F257">
            <v>13200001</v>
          </cell>
          <cell r="G257" t="str">
            <v>Ext. EAME</v>
          </cell>
          <cell r="H257" t="str">
            <v>Unknown</v>
          </cell>
          <cell r="I257" t="str">
            <v>-</v>
          </cell>
          <cell r="J257" t="str">
            <v>-</v>
          </cell>
          <cell r="K257" t="str">
            <v>SA00</v>
          </cell>
          <cell r="L257" t="str">
            <v>Z</v>
          </cell>
          <cell r="M257" t="str">
            <v>Cash in advance</v>
          </cell>
          <cell r="N257" t="str">
            <v>-</v>
          </cell>
          <cell r="O257" t="str">
            <v>DS</v>
          </cell>
          <cell r="P257" t="str">
            <v>Securitization debtor</v>
          </cell>
        </row>
        <row r="258">
          <cell r="A258">
            <v>835</v>
          </cell>
          <cell r="B258" t="str">
            <v>POLIMAC LTD</v>
          </cell>
          <cell r="C258" t="str">
            <v>GB</v>
          </cell>
          <cell r="D258" t="str">
            <v>Great Britain</v>
          </cell>
          <cell r="E258" t="str">
            <v>UK/Ireland</v>
          </cell>
          <cell r="F258">
            <v>13200001</v>
          </cell>
          <cell r="G258" t="str">
            <v>Ext. EAME</v>
          </cell>
          <cell r="H258" t="str">
            <v>Unknown</v>
          </cell>
          <cell r="I258" t="str">
            <v>-</v>
          </cell>
          <cell r="J258" t="str">
            <v>-</v>
          </cell>
          <cell r="K258" t="str">
            <v>SA00</v>
          </cell>
          <cell r="L258" t="str">
            <v>Z</v>
          </cell>
          <cell r="M258" t="str">
            <v>Cash in advance</v>
          </cell>
          <cell r="N258" t="str">
            <v>-</v>
          </cell>
          <cell r="O258" t="str">
            <v>DS</v>
          </cell>
          <cell r="P258" t="str">
            <v>Securitization debtor</v>
          </cell>
        </row>
        <row r="259">
          <cell r="A259">
            <v>836</v>
          </cell>
          <cell r="B259" t="str">
            <v>POLYURETHANE PROGRES</v>
          </cell>
          <cell r="C259" t="str">
            <v>GB</v>
          </cell>
          <cell r="D259" t="str">
            <v>Great Britain</v>
          </cell>
          <cell r="E259" t="str">
            <v>UK/Ireland</v>
          </cell>
          <cell r="F259">
            <v>13200001</v>
          </cell>
          <cell r="G259" t="str">
            <v>Ext. EAME</v>
          </cell>
          <cell r="H259" t="str">
            <v>Unknown</v>
          </cell>
          <cell r="I259" t="str">
            <v>-</v>
          </cell>
          <cell r="J259" t="str">
            <v>-</v>
          </cell>
          <cell r="K259" t="str">
            <v>SA00</v>
          </cell>
          <cell r="L259" t="str">
            <v>Z</v>
          </cell>
          <cell r="M259" t="str">
            <v>Cash in advance</v>
          </cell>
          <cell r="N259" t="str">
            <v>-</v>
          </cell>
          <cell r="O259" t="str">
            <v>DS</v>
          </cell>
          <cell r="P259" t="str">
            <v>Securitization debtor</v>
          </cell>
        </row>
        <row r="260">
          <cell r="A260">
            <v>837</v>
          </cell>
          <cell r="B260" t="str">
            <v>REGENT MOULDINGS LTD</v>
          </cell>
          <cell r="C260" t="str">
            <v>GB</v>
          </cell>
          <cell r="D260" t="str">
            <v>Great Britain</v>
          </cell>
          <cell r="E260" t="str">
            <v>UK/Ireland</v>
          </cell>
          <cell r="F260">
            <v>13200001</v>
          </cell>
          <cell r="G260" t="str">
            <v>Ext. EAME</v>
          </cell>
          <cell r="H260" t="str">
            <v>Unknown</v>
          </cell>
          <cell r="I260" t="str">
            <v>-</v>
          </cell>
          <cell r="J260" t="str">
            <v>-</v>
          </cell>
          <cell r="K260" t="str">
            <v>SM20</v>
          </cell>
          <cell r="L260" t="str">
            <v>T</v>
          </cell>
          <cell r="M260" t="str">
            <v>20th of the month foll.month of invoice</v>
          </cell>
          <cell r="N260" t="str">
            <v>BANK TRANSFER</v>
          </cell>
          <cell r="O260" t="str">
            <v>DS</v>
          </cell>
          <cell r="P260" t="str">
            <v>Securitization debtor</v>
          </cell>
        </row>
        <row r="261">
          <cell r="A261">
            <v>838</v>
          </cell>
          <cell r="B261" t="str">
            <v>TATRA PLASTICS LTD</v>
          </cell>
          <cell r="C261" t="str">
            <v>GB</v>
          </cell>
          <cell r="D261" t="str">
            <v>Great Britain</v>
          </cell>
          <cell r="E261" t="str">
            <v>UK/Ireland</v>
          </cell>
          <cell r="F261">
            <v>13200001</v>
          </cell>
          <cell r="G261" t="str">
            <v>Ext. EAME</v>
          </cell>
          <cell r="H261" t="str">
            <v>Unknown</v>
          </cell>
          <cell r="I261" t="str">
            <v>-</v>
          </cell>
          <cell r="J261" t="str">
            <v>-</v>
          </cell>
          <cell r="K261" t="str">
            <v>SA00</v>
          </cell>
          <cell r="L261" t="str">
            <v>D</v>
          </cell>
          <cell r="M261" t="str">
            <v>Cash in advance</v>
          </cell>
          <cell r="N261" t="str">
            <v>DIRECT DEBIT</v>
          </cell>
          <cell r="O261" t="str">
            <v>DS</v>
          </cell>
          <cell r="P261" t="str">
            <v>Securitization debtor</v>
          </cell>
        </row>
        <row r="262">
          <cell r="A262">
            <v>839</v>
          </cell>
          <cell r="B262" t="str">
            <v>SMITH WIRES LTD</v>
          </cell>
          <cell r="C262" t="str">
            <v>GB</v>
          </cell>
          <cell r="D262" t="str">
            <v>Great Britain</v>
          </cell>
          <cell r="E262" t="str">
            <v>UK/Ireland</v>
          </cell>
          <cell r="F262">
            <v>13200001</v>
          </cell>
          <cell r="G262" t="str">
            <v>Ext. EAME</v>
          </cell>
          <cell r="H262" t="str">
            <v>Unknown</v>
          </cell>
          <cell r="I262" t="str">
            <v>-</v>
          </cell>
          <cell r="J262" t="str">
            <v>-</v>
          </cell>
          <cell r="K262" t="str">
            <v>SM00</v>
          </cell>
          <cell r="L262" t="str">
            <v>T</v>
          </cell>
          <cell r="M262" t="str">
            <v>End of month following month of invoice</v>
          </cell>
          <cell r="N262" t="str">
            <v>BANK TRANSFER</v>
          </cell>
          <cell r="O262" t="str">
            <v>DS</v>
          </cell>
          <cell r="P262" t="str">
            <v>Securitization debtor</v>
          </cell>
        </row>
        <row r="263">
          <cell r="A263">
            <v>840</v>
          </cell>
          <cell r="B263" t="str">
            <v>STAMINA COMPONENTS L</v>
          </cell>
          <cell r="C263" t="str">
            <v>GB</v>
          </cell>
          <cell r="D263" t="str">
            <v>Great Britain</v>
          </cell>
          <cell r="E263" t="str">
            <v>UK/Ireland</v>
          </cell>
          <cell r="F263">
            <v>13200001</v>
          </cell>
          <cell r="G263" t="str">
            <v>Ext. EAME</v>
          </cell>
          <cell r="H263" t="str">
            <v>Unknown</v>
          </cell>
          <cell r="I263" t="str">
            <v>-</v>
          </cell>
          <cell r="J263" t="str">
            <v>-</v>
          </cell>
          <cell r="K263" t="str">
            <v>SM0A</v>
          </cell>
          <cell r="L263" t="str">
            <v>T</v>
          </cell>
          <cell r="M263" t="str">
            <v>End of month foll.month of invoice, -1,8%</v>
          </cell>
          <cell r="N263" t="str">
            <v>BANK TRANSFER</v>
          </cell>
          <cell r="O263" t="str">
            <v>DS</v>
          </cell>
          <cell r="P263" t="str">
            <v>Securitization debtor</v>
          </cell>
        </row>
        <row r="264">
          <cell r="A264">
            <v>841</v>
          </cell>
          <cell r="B264" t="str">
            <v>TARGET PLASTICS LTD</v>
          </cell>
          <cell r="C264" t="str">
            <v>GB</v>
          </cell>
          <cell r="D264" t="str">
            <v>Great Britain</v>
          </cell>
          <cell r="E264" t="str">
            <v>UK/Ireland</v>
          </cell>
          <cell r="F264">
            <v>13200001</v>
          </cell>
          <cell r="G264" t="str">
            <v>Ext. EAME</v>
          </cell>
          <cell r="H264" t="str">
            <v>Unknown</v>
          </cell>
          <cell r="I264" t="str">
            <v>-</v>
          </cell>
          <cell r="J264" t="str">
            <v>-</v>
          </cell>
          <cell r="K264" t="str">
            <v>SA00</v>
          </cell>
          <cell r="L264" t="str">
            <v>T</v>
          </cell>
          <cell r="M264" t="str">
            <v>Cash in advance</v>
          </cell>
          <cell r="N264" t="str">
            <v>BANK TRANSFER</v>
          </cell>
          <cell r="O264" t="str">
            <v>DS</v>
          </cell>
          <cell r="P264" t="str">
            <v>Securitization debtor</v>
          </cell>
        </row>
        <row r="265">
          <cell r="A265">
            <v>842</v>
          </cell>
          <cell r="B265" t="str">
            <v>BOND-A-BAND (TRANSMI</v>
          </cell>
          <cell r="C265" t="str">
            <v>GB</v>
          </cell>
          <cell r="D265" t="str">
            <v>Great Britain</v>
          </cell>
          <cell r="E265" t="str">
            <v>UK/Ireland</v>
          </cell>
          <cell r="F265">
            <v>13200001</v>
          </cell>
          <cell r="G265" t="str">
            <v>Ext. EAME</v>
          </cell>
          <cell r="H265" t="str">
            <v>Unknown</v>
          </cell>
          <cell r="I265" t="str">
            <v>-</v>
          </cell>
          <cell r="J265" t="str">
            <v>-</v>
          </cell>
          <cell r="K265" t="str">
            <v>SA00</v>
          </cell>
          <cell r="L265" t="str">
            <v>Z</v>
          </cell>
          <cell r="M265" t="str">
            <v>Cash in advance</v>
          </cell>
          <cell r="N265" t="str">
            <v>-</v>
          </cell>
          <cell r="O265" t="str">
            <v>DS</v>
          </cell>
          <cell r="P265" t="str">
            <v>Securitization debtor</v>
          </cell>
        </row>
        <row r="266">
          <cell r="A266">
            <v>843</v>
          </cell>
          <cell r="B266" t="str">
            <v>W.T.HENLEY</v>
          </cell>
          <cell r="C266" t="str">
            <v>GB</v>
          </cell>
          <cell r="D266" t="str">
            <v>Great Britain</v>
          </cell>
          <cell r="E266" t="str">
            <v>UK/Ireland</v>
          </cell>
          <cell r="F266">
            <v>13200001</v>
          </cell>
          <cell r="G266" t="str">
            <v>Ext. EAME</v>
          </cell>
          <cell r="H266" t="str">
            <v>Adhesives, Coatings and Elastomers</v>
          </cell>
          <cell r="I266" t="str">
            <v>S010</v>
          </cell>
          <cell r="J266" t="str">
            <v>UK &amp; Ireland</v>
          </cell>
          <cell r="K266" t="str">
            <v>SM2V</v>
          </cell>
          <cell r="L266" t="str">
            <v>T</v>
          </cell>
          <cell r="M266" t="str">
            <v>The 20th of the month foll.m o.i. or m.o.i. -2%</v>
          </cell>
          <cell r="N266" t="str">
            <v>BANK TRANSFER</v>
          </cell>
          <cell r="O266" t="str">
            <v>DS</v>
          </cell>
          <cell r="P266" t="str">
            <v>Securitization debtor</v>
          </cell>
        </row>
        <row r="267">
          <cell r="A267">
            <v>844</v>
          </cell>
          <cell r="B267" t="str">
            <v>EMS-TOGO LIMITED</v>
          </cell>
          <cell r="C267" t="str">
            <v>GB</v>
          </cell>
          <cell r="D267" t="str">
            <v>Great Britain</v>
          </cell>
          <cell r="E267" t="str">
            <v>UK/Ireland</v>
          </cell>
          <cell r="F267">
            <v>13200001</v>
          </cell>
          <cell r="G267" t="str">
            <v>Ext. EAME</v>
          </cell>
          <cell r="H267" t="str">
            <v>Unknown</v>
          </cell>
          <cell r="I267" t="str">
            <v>-</v>
          </cell>
          <cell r="J267" t="str">
            <v>-</v>
          </cell>
          <cell r="K267" t="str">
            <v>SM20</v>
          </cell>
          <cell r="L267" t="str">
            <v>T</v>
          </cell>
          <cell r="M267" t="str">
            <v>20th of the month foll.month of invoice</v>
          </cell>
          <cell r="N267" t="str">
            <v>BANK TRANSFER</v>
          </cell>
          <cell r="O267" t="str">
            <v>DS</v>
          </cell>
          <cell r="P267" t="str">
            <v>Securitization debtor</v>
          </cell>
        </row>
        <row r="268">
          <cell r="A268">
            <v>845</v>
          </cell>
          <cell r="B268" t="str">
            <v>EUROTHANE LTD</v>
          </cell>
          <cell r="C268" t="str">
            <v>GB</v>
          </cell>
          <cell r="D268" t="str">
            <v>Great Britain</v>
          </cell>
          <cell r="E268" t="str">
            <v>UK/Ireland</v>
          </cell>
          <cell r="F268">
            <v>13200001</v>
          </cell>
          <cell r="G268" t="str">
            <v>Ext. EAME</v>
          </cell>
          <cell r="H268" t="str">
            <v>Unknown</v>
          </cell>
          <cell r="I268" t="str">
            <v>-</v>
          </cell>
          <cell r="J268" t="str">
            <v>-</v>
          </cell>
          <cell r="K268" t="str">
            <v>SM2U</v>
          </cell>
          <cell r="L268" t="str">
            <v>T</v>
          </cell>
          <cell r="M268" t="str">
            <v>The 20th of the 2nd m.foll.m.o.i. or 10 days -3,5%</v>
          </cell>
          <cell r="N268" t="str">
            <v>BANK TRANSFER</v>
          </cell>
          <cell r="O268" t="str">
            <v>DS</v>
          </cell>
          <cell r="P268" t="str">
            <v>Securitization debtor</v>
          </cell>
        </row>
        <row r="269">
          <cell r="A269">
            <v>846</v>
          </cell>
          <cell r="B269" t="str">
            <v>HAYS CHEMICALS DISTR</v>
          </cell>
          <cell r="C269" t="str">
            <v>GB</v>
          </cell>
          <cell r="D269" t="str">
            <v>Great Britain</v>
          </cell>
          <cell r="E269" t="str">
            <v>UK/Ireland</v>
          </cell>
          <cell r="F269">
            <v>13200001</v>
          </cell>
          <cell r="G269" t="str">
            <v>Ext. EAME</v>
          </cell>
          <cell r="H269" t="str">
            <v>Adhesives, Coatings and Elastomers</v>
          </cell>
          <cell r="I269" t="str">
            <v>S010</v>
          </cell>
          <cell r="J269" t="str">
            <v>UK &amp; Ireland</v>
          </cell>
          <cell r="K269" t="str">
            <v>SM20</v>
          </cell>
          <cell r="L269" t="str">
            <v>T</v>
          </cell>
          <cell r="M269" t="str">
            <v>20th of the month foll.month of invoice</v>
          </cell>
          <cell r="N269" t="str">
            <v>BANK TRANSFER</v>
          </cell>
          <cell r="O269" t="str">
            <v>DS</v>
          </cell>
          <cell r="P269" t="str">
            <v>Securitization debtor</v>
          </cell>
        </row>
        <row r="270">
          <cell r="A270">
            <v>847</v>
          </cell>
          <cell r="B270" t="str">
            <v>GPG INTERNATIONAL</v>
          </cell>
          <cell r="C270" t="str">
            <v>GB</v>
          </cell>
          <cell r="D270" t="str">
            <v>Great Britain</v>
          </cell>
          <cell r="E270" t="str">
            <v>UK/Ireland</v>
          </cell>
          <cell r="F270">
            <v>13200001</v>
          </cell>
          <cell r="G270" t="str">
            <v>Ext. EAME</v>
          </cell>
          <cell r="H270" t="str">
            <v>Unknown</v>
          </cell>
          <cell r="I270" t="str">
            <v>-</v>
          </cell>
          <cell r="J270" t="str">
            <v>-</v>
          </cell>
          <cell r="K270" t="str">
            <v>SM0A</v>
          </cell>
          <cell r="L270" t="str">
            <v>T</v>
          </cell>
          <cell r="M270" t="str">
            <v>End of month foll.month of invoice, -1,8%</v>
          </cell>
          <cell r="N270" t="str">
            <v>BANK TRANSFER</v>
          </cell>
          <cell r="O270" t="str">
            <v>DS</v>
          </cell>
          <cell r="P270" t="str">
            <v>Securitization debtor</v>
          </cell>
        </row>
        <row r="271">
          <cell r="A271">
            <v>848</v>
          </cell>
          <cell r="B271" t="str">
            <v>HAYS CHEMICALS LTD</v>
          </cell>
          <cell r="C271" t="str">
            <v>GB</v>
          </cell>
          <cell r="D271" t="str">
            <v>Great Britain</v>
          </cell>
          <cell r="E271" t="str">
            <v>UK/Ireland</v>
          </cell>
          <cell r="F271">
            <v>13200001</v>
          </cell>
          <cell r="G271" t="str">
            <v>Ext. EAME</v>
          </cell>
          <cell r="H271" t="str">
            <v>Unknown</v>
          </cell>
          <cell r="I271" t="str">
            <v>-</v>
          </cell>
          <cell r="J271" t="str">
            <v>-</v>
          </cell>
          <cell r="K271" t="str">
            <v>SM20</v>
          </cell>
          <cell r="L271" t="str">
            <v>T</v>
          </cell>
          <cell r="M271" t="str">
            <v>20th of the month foll.month of invoice</v>
          </cell>
          <cell r="N271" t="str">
            <v>BANK TRANSFER</v>
          </cell>
          <cell r="O271" t="str">
            <v>DS</v>
          </cell>
          <cell r="P271" t="str">
            <v>Securitization debtor</v>
          </cell>
        </row>
        <row r="272">
          <cell r="A272">
            <v>849</v>
          </cell>
          <cell r="B272" t="str">
            <v>POLYTEC HOLDEN LTD</v>
          </cell>
          <cell r="C272" t="str">
            <v>GB</v>
          </cell>
          <cell r="D272" t="str">
            <v>Great Britain</v>
          </cell>
          <cell r="E272" t="str">
            <v>UK/Ireland</v>
          </cell>
          <cell r="F272">
            <v>13200001</v>
          </cell>
          <cell r="G272" t="str">
            <v>Ext. EAME</v>
          </cell>
          <cell r="H272" t="str">
            <v>Automotive</v>
          </cell>
          <cell r="I272" t="str">
            <v>S010</v>
          </cell>
          <cell r="J272" t="str">
            <v>UK &amp; Ireland</v>
          </cell>
          <cell r="K272" t="str">
            <v>SM2X</v>
          </cell>
          <cell r="L272" t="str">
            <v>T</v>
          </cell>
          <cell r="M272" t="str">
            <v>The 20th of the month foll. m. o.i. or m.o.i. -3%</v>
          </cell>
          <cell r="N272" t="str">
            <v>BANK TRANSFER</v>
          </cell>
          <cell r="O272" t="str">
            <v>DS</v>
          </cell>
          <cell r="P272" t="str">
            <v>Securitization debtor</v>
          </cell>
        </row>
        <row r="273">
          <cell r="A273">
            <v>850</v>
          </cell>
          <cell r="B273" t="str">
            <v>ENKO PRODUCTS LTD.</v>
          </cell>
          <cell r="C273" t="str">
            <v>GB</v>
          </cell>
          <cell r="D273" t="str">
            <v>Great Britain</v>
          </cell>
          <cell r="E273" t="str">
            <v>UK/Ireland</v>
          </cell>
          <cell r="F273">
            <v>13200001</v>
          </cell>
          <cell r="G273" t="str">
            <v>Ext. EAME</v>
          </cell>
          <cell r="H273" t="str">
            <v>Adhesives, Coatings and Elastomers</v>
          </cell>
          <cell r="I273" t="str">
            <v>S010</v>
          </cell>
          <cell r="J273" t="str">
            <v>UK &amp; Ireland</v>
          </cell>
          <cell r="K273" t="str">
            <v>SM20</v>
          </cell>
          <cell r="L273" t="str">
            <v>Y</v>
          </cell>
          <cell r="M273" t="str">
            <v>20th of the month foll.month of invoice</v>
          </cell>
          <cell r="N273" t="str">
            <v>-</v>
          </cell>
          <cell r="O273" t="str">
            <v>DS</v>
          </cell>
          <cell r="P273" t="str">
            <v>Securitization debtor</v>
          </cell>
        </row>
        <row r="274">
          <cell r="A274">
            <v>851</v>
          </cell>
          <cell r="B274" t="str">
            <v>TRELLEBORG AUTOMOTIV</v>
          </cell>
          <cell r="C274" t="str">
            <v>GB</v>
          </cell>
          <cell r="D274" t="str">
            <v>Great Britain</v>
          </cell>
          <cell r="E274" t="str">
            <v>UK/Ireland</v>
          </cell>
          <cell r="F274">
            <v>13200001</v>
          </cell>
          <cell r="G274" t="str">
            <v>Ext. EAME</v>
          </cell>
          <cell r="H274" t="str">
            <v>Automotive</v>
          </cell>
          <cell r="I274" t="str">
            <v>S010</v>
          </cell>
          <cell r="J274" t="str">
            <v>UK &amp; Ireland</v>
          </cell>
          <cell r="K274" t="str">
            <v>SM2N</v>
          </cell>
          <cell r="L274" t="str">
            <v>T</v>
          </cell>
          <cell r="M274" t="str">
            <v>The 20th of the month foll. m.of inv.or 14 d.-3,5%</v>
          </cell>
          <cell r="N274" t="str">
            <v>BANK TRANSFER</v>
          </cell>
          <cell r="O274" t="str">
            <v>DS</v>
          </cell>
          <cell r="P274" t="str">
            <v>Securitization debtor</v>
          </cell>
        </row>
        <row r="275">
          <cell r="A275">
            <v>852</v>
          </cell>
          <cell r="B275" t="str">
            <v>ICI CHEMICALS &amp; POLY</v>
          </cell>
          <cell r="C275" t="str">
            <v>GB</v>
          </cell>
          <cell r="D275" t="str">
            <v>Great Britain</v>
          </cell>
          <cell r="E275" t="str">
            <v>UK/Ireland</v>
          </cell>
          <cell r="F275">
            <v>13200001</v>
          </cell>
          <cell r="G275" t="str">
            <v>Ext. EAME</v>
          </cell>
          <cell r="H275" t="str">
            <v>Unknown</v>
          </cell>
          <cell r="I275" t="str">
            <v>-</v>
          </cell>
          <cell r="J275" t="str">
            <v>-</v>
          </cell>
          <cell r="K275" t="str">
            <v>SI90</v>
          </cell>
          <cell r="L275" t="str">
            <v>T</v>
          </cell>
          <cell r="M275" t="str">
            <v>90 days from date of invoice</v>
          </cell>
          <cell r="N275" t="str">
            <v>BANK TRANSFER</v>
          </cell>
          <cell r="O275" t="str">
            <v>DS</v>
          </cell>
          <cell r="P275" t="str">
            <v>Securitization debtor</v>
          </cell>
        </row>
        <row r="276">
          <cell r="A276">
            <v>853</v>
          </cell>
          <cell r="B276" t="str">
            <v>COMPAK SYSTEMS LTD.</v>
          </cell>
          <cell r="C276" t="str">
            <v>GB</v>
          </cell>
          <cell r="D276" t="str">
            <v>Great Britain</v>
          </cell>
          <cell r="E276" t="str">
            <v>UK/Ireland</v>
          </cell>
          <cell r="F276">
            <v>13200001</v>
          </cell>
          <cell r="G276" t="str">
            <v>Ext. EAME</v>
          </cell>
          <cell r="H276" t="str">
            <v>Unknown</v>
          </cell>
          <cell r="I276" t="str">
            <v>-</v>
          </cell>
          <cell r="J276" t="str">
            <v>-</v>
          </cell>
          <cell r="K276" t="str">
            <v>SM00</v>
          </cell>
          <cell r="L276" t="str">
            <v>T</v>
          </cell>
          <cell r="M276" t="str">
            <v>End of month following month of invoice</v>
          </cell>
          <cell r="N276" t="str">
            <v>BANK TRANSFER</v>
          </cell>
          <cell r="O276" t="str">
            <v>DS</v>
          </cell>
          <cell r="P276" t="str">
            <v>Securitization debtor</v>
          </cell>
        </row>
        <row r="277">
          <cell r="A277">
            <v>854</v>
          </cell>
          <cell r="B277" t="str">
            <v>BRIAN JONES &amp; ASSOCI</v>
          </cell>
          <cell r="C277" t="str">
            <v>GB</v>
          </cell>
          <cell r="D277" t="str">
            <v>Great Britain</v>
          </cell>
          <cell r="E277" t="str">
            <v>UK/Ireland</v>
          </cell>
          <cell r="F277">
            <v>13200001</v>
          </cell>
          <cell r="G277" t="str">
            <v>Ext. EAME</v>
          </cell>
          <cell r="H277" t="str">
            <v>Adhesives, Coatings and Elastomers</v>
          </cell>
          <cell r="I277" t="str">
            <v>S010</v>
          </cell>
          <cell r="J277" t="str">
            <v>UK &amp; Ireland</v>
          </cell>
          <cell r="K277" t="str">
            <v>SZ0N</v>
          </cell>
          <cell r="L277" t="str">
            <v>D</v>
          </cell>
          <cell r="M277" t="str">
            <v>the 20th of the month foll. m. of inv., -1,5% d.d.</v>
          </cell>
          <cell r="N277" t="str">
            <v>DIRECT DEBIT</v>
          </cell>
          <cell r="O277" t="str">
            <v>DS</v>
          </cell>
          <cell r="P277" t="str">
            <v>Securitization debtor</v>
          </cell>
        </row>
        <row r="278">
          <cell r="A278">
            <v>855</v>
          </cell>
          <cell r="B278" t="str">
            <v>CSC FOREST PRODUCTS</v>
          </cell>
          <cell r="C278" t="str">
            <v>GB</v>
          </cell>
          <cell r="D278" t="str">
            <v>Great Britain</v>
          </cell>
          <cell r="E278" t="str">
            <v>UK/Ireland</v>
          </cell>
          <cell r="F278">
            <v>13200001</v>
          </cell>
          <cell r="G278" t="str">
            <v>Ext. EAME</v>
          </cell>
          <cell r="H278" t="str">
            <v>Unknown</v>
          </cell>
          <cell r="I278" t="str">
            <v>-</v>
          </cell>
          <cell r="J278" t="str">
            <v>-</v>
          </cell>
          <cell r="K278" t="str">
            <v>SM20</v>
          </cell>
          <cell r="L278" t="str">
            <v>T</v>
          </cell>
          <cell r="M278" t="str">
            <v>20th of the month foll.month of invoice</v>
          </cell>
          <cell r="N278" t="str">
            <v>BANK TRANSFER</v>
          </cell>
          <cell r="O278" t="str">
            <v>DS</v>
          </cell>
          <cell r="P278" t="str">
            <v>Securitization debtor</v>
          </cell>
        </row>
        <row r="279">
          <cell r="A279">
            <v>856</v>
          </cell>
          <cell r="B279" t="str">
            <v>CHEMENCE LIMITED</v>
          </cell>
          <cell r="C279" t="str">
            <v>GB</v>
          </cell>
          <cell r="D279" t="str">
            <v>Great Britain</v>
          </cell>
          <cell r="E279" t="str">
            <v>UK/Ireland</v>
          </cell>
          <cell r="F279">
            <v>13200001</v>
          </cell>
          <cell r="G279" t="str">
            <v>Ext. EAME</v>
          </cell>
          <cell r="H279" t="str">
            <v>Unknown</v>
          </cell>
          <cell r="I279" t="str">
            <v>-</v>
          </cell>
          <cell r="J279" t="str">
            <v>-</v>
          </cell>
          <cell r="K279" t="str">
            <v>SM20</v>
          </cell>
          <cell r="L279" t="str">
            <v>T</v>
          </cell>
          <cell r="M279" t="str">
            <v>20th of the month foll.month of invoice</v>
          </cell>
          <cell r="N279" t="str">
            <v>BANK TRANSFER</v>
          </cell>
          <cell r="O279" t="str">
            <v>DS</v>
          </cell>
          <cell r="P279" t="str">
            <v>Securitization debtor</v>
          </cell>
        </row>
        <row r="280">
          <cell r="A280">
            <v>857</v>
          </cell>
          <cell r="B280" t="str">
            <v>COMPOUNDING INGREDIE</v>
          </cell>
          <cell r="C280" t="str">
            <v>GB</v>
          </cell>
          <cell r="D280" t="str">
            <v>Great Britain</v>
          </cell>
          <cell r="E280" t="str">
            <v>UK/Ireland</v>
          </cell>
          <cell r="F280">
            <v>13200001</v>
          </cell>
          <cell r="G280" t="str">
            <v>Ext. EAME</v>
          </cell>
          <cell r="H280" t="str">
            <v>Adhesives, Coatings and Elastomers</v>
          </cell>
          <cell r="I280" t="str">
            <v>S010</v>
          </cell>
          <cell r="J280" t="str">
            <v>UK &amp; Ireland</v>
          </cell>
          <cell r="K280" t="str">
            <v>SM00</v>
          </cell>
          <cell r="L280" t="str">
            <v>T</v>
          </cell>
          <cell r="M280" t="str">
            <v>End of month following month of invoice</v>
          </cell>
          <cell r="N280" t="str">
            <v>BANK TRANSFER</v>
          </cell>
          <cell r="O280" t="str">
            <v>DS</v>
          </cell>
          <cell r="P280" t="str">
            <v>Securitization debtor</v>
          </cell>
        </row>
        <row r="281">
          <cell r="A281">
            <v>858</v>
          </cell>
          <cell r="B281" t="str">
            <v>DUNLOP LTD.</v>
          </cell>
          <cell r="C281" t="str">
            <v>GB</v>
          </cell>
          <cell r="D281" t="str">
            <v>Great Britain</v>
          </cell>
          <cell r="E281" t="str">
            <v>UK/Ireland</v>
          </cell>
          <cell r="F281">
            <v>13200001</v>
          </cell>
          <cell r="G281" t="str">
            <v>Ext. EAME</v>
          </cell>
          <cell r="H281" t="str">
            <v>Unknown</v>
          </cell>
          <cell r="I281" t="str">
            <v>-</v>
          </cell>
          <cell r="J281" t="str">
            <v>-</v>
          </cell>
          <cell r="K281" t="str">
            <v>SM0A</v>
          </cell>
          <cell r="L281" t="str">
            <v>T</v>
          </cell>
          <cell r="M281" t="str">
            <v>End of month foll.month of invoice, -1,8%</v>
          </cell>
          <cell r="N281" t="str">
            <v>BANK TRANSFER</v>
          </cell>
          <cell r="O281" t="str">
            <v>DS</v>
          </cell>
          <cell r="P281" t="str">
            <v>Securitization debtor</v>
          </cell>
        </row>
        <row r="282">
          <cell r="A282">
            <v>859</v>
          </cell>
          <cell r="B282" t="str">
            <v>JOHNSON MATTHEY PIGM</v>
          </cell>
          <cell r="C282" t="str">
            <v>GB</v>
          </cell>
          <cell r="D282" t="str">
            <v>Great Britain</v>
          </cell>
          <cell r="E282" t="str">
            <v>UK/Ireland</v>
          </cell>
          <cell r="F282">
            <v>13200001</v>
          </cell>
          <cell r="G282" t="str">
            <v>Ext. EAME</v>
          </cell>
          <cell r="H282" t="str">
            <v>Adhesives, Coatings and Elastomers</v>
          </cell>
          <cell r="I282" t="str">
            <v>S010</v>
          </cell>
          <cell r="J282" t="str">
            <v>UK &amp; Ireland</v>
          </cell>
          <cell r="K282" t="str">
            <v>SM20</v>
          </cell>
          <cell r="L282" t="str">
            <v>T</v>
          </cell>
          <cell r="M282" t="str">
            <v>20th of the month foll.month of invoice</v>
          </cell>
          <cell r="N282" t="str">
            <v>BANK TRANSFER</v>
          </cell>
          <cell r="O282" t="str">
            <v>DS</v>
          </cell>
          <cell r="P282" t="str">
            <v>Securitization debtor</v>
          </cell>
        </row>
        <row r="283">
          <cell r="A283">
            <v>860</v>
          </cell>
          <cell r="B283" t="str">
            <v>CRAY VALLEY LTD</v>
          </cell>
          <cell r="C283" t="str">
            <v>GB</v>
          </cell>
          <cell r="D283" t="str">
            <v>Great Britain</v>
          </cell>
          <cell r="E283" t="str">
            <v>UK/Ireland</v>
          </cell>
          <cell r="F283">
            <v>13200001</v>
          </cell>
          <cell r="G283" t="str">
            <v>Ext. EAME</v>
          </cell>
          <cell r="H283" t="str">
            <v>Unknown</v>
          </cell>
          <cell r="I283" t="str">
            <v>-</v>
          </cell>
          <cell r="J283" t="str">
            <v>-</v>
          </cell>
          <cell r="K283" t="str">
            <v>SM20</v>
          </cell>
          <cell r="L283" t="str">
            <v>T</v>
          </cell>
          <cell r="M283" t="str">
            <v>20th of the month foll.month of invoice</v>
          </cell>
          <cell r="N283" t="str">
            <v>BANK TRANSFER</v>
          </cell>
          <cell r="O283" t="str">
            <v>DS</v>
          </cell>
          <cell r="P283" t="str">
            <v>Securitization debtor</v>
          </cell>
        </row>
        <row r="284">
          <cell r="A284">
            <v>861</v>
          </cell>
          <cell r="B284" t="str">
            <v>DUNLOP GRG HOLDINGS</v>
          </cell>
          <cell r="C284" t="str">
            <v>GB</v>
          </cell>
          <cell r="D284" t="str">
            <v>Great Britain</v>
          </cell>
          <cell r="E284" t="str">
            <v>UK/Ireland</v>
          </cell>
          <cell r="F284">
            <v>13200001</v>
          </cell>
          <cell r="G284" t="str">
            <v>Ext. EAME</v>
          </cell>
          <cell r="H284" t="str">
            <v>Automotive</v>
          </cell>
          <cell r="I284" t="str">
            <v>S010</v>
          </cell>
          <cell r="J284" t="str">
            <v>UK &amp; Ireland</v>
          </cell>
          <cell r="K284" t="str">
            <v>SM00</v>
          </cell>
          <cell r="L284" t="str">
            <v>T</v>
          </cell>
          <cell r="M284" t="str">
            <v>End of month following month of invoice</v>
          </cell>
          <cell r="N284" t="str">
            <v>BANK TRANSFER</v>
          </cell>
          <cell r="O284" t="str">
            <v>DS</v>
          </cell>
          <cell r="P284" t="str">
            <v>Securitization debtor</v>
          </cell>
        </row>
        <row r="285">
          <cell r="A285">
            <v>862</v>
          </cell>
          <cell r="B285" t="str">
            <v>H.B.FULLER UK LTD</v>
          </cell>
          <cell r="C285" t="str">
            <v>GB</v>
          </cell>
          <cell r="D285" t="str">
            <v>Great Britain</v>
          </cell>
          <cell r="E285" t="str">
            <v>UK/Ireland</v>
          </cell>
          <cell r="F285">
            <v>13200001</v>
          </cell>
          <cell r="G285" t="str">
            <v>Ext. EAME</v>
          </cell>
          <cell r="H285" t="str">
            <v>Adhesives, Coatings and Elastomers</v>
          </cell>
          <cell r="I285" t="str">
            <v>S010</v>
          </cell>
          <cell r="J285" t="str">
            <v>UK &amp; Ireland</v>
          </cell>
          <cell r="K285" t="str">
            <v>SM20</v>
          </cell>
          <cell r="L285" t="str">
            <v>T</v>
          </cell>
          <cell r="M285" t="str">
            <v>20th of the month foll.month of invoice</v>
          </cell>
          <cell r="N285" t="str">
            <v>BANK TRANSFER</v>
          </cell>
          <cell r="O285" t="str">
            <v>DS</v>
          </cell>
          <cell r="P285" t="str">
            <v>Securitization debtor</v>
          </cell>
        </row>
        <row r="286">
          <cell r="A286">
            <v>863</v>
          </cell>
          <cell r="B286" t="str">
            <v>JOHNSON CONTROLS AUT</v>
          </cell>
          <cell r="C286" t="str">
            <v>GB</v>
          </cell>
          <cell r="D286" t="str">
            <v>Great Britain</v>
          </cell>
          <cell r="E286" t="str">
            <v>UK/Ireland</v>
          </cell>
          <cell r="F286">
            <v>13200001</v>
          </cell>
          <cell r="G286" t="str">
            <v>Ext. EAME</v>
          </cell>
          <cell r="H286" t="str">
            <v>Automotive</v>
          </cell>
          <cell r="I286" t="str">
            <v>S010</v>
          </cell>
          <cell r="J286" t="str">
            <v>UK &amp; Ireland</v>
          </cell>
          <cell r="K286" t="str">
            <v>SM20</v>
          </cell>
          <cell r="L286" t="str">
            <v>T</v>
          </cell>
          <cell r="M286" t="str">
            <v>20th of the month foll.month of invoice</v>
          </cell>
          <cell r="N286" t="str">
            <v>BANK TRANSFER</v>
          </cell>
          <cell r="O286" t="str">
            <v>DS</v>
          </cell>
          <cell r="P286" t="str">
            <v>Securitization debtor</v>
          </cell>
        </row>
        <row r="287">
          <cell r="A287">
            <v>864</v>
          </cell>
          <cell r="B287" t="str">
            <v>BIMARK (WIRRAL) LTD</v>
          </cell>
          <cell r="C287" t="str">
            <v>GB</v>
          </cell>
          <cell r="D287" t="str">
            <v>Great Britain</v>
          </cell>
          <cell r="E287" t="str">
            <v>UK/Ireland</v>
          </cell>
          <cell r="F287">
            <v>13200001</v>
          </cell>
          <cell r="G287" t="str">
            <v>Ext. EAME</v>
          </cell>
          <cell r="H287" t="str">
            <v>Unknown</v>
          </cell>
          <cell r="I287" t="str">
            <v>-</v>
          </cell>
          <cell r="J287" t="str">
            <v>-</v>
          </cell>
          <cell r="K287" t="str">
            <v>SM00</v>
          </cell>
          <cell r="L287" t="str">
            <v>Y</v>
          </cell>
          <cell r="M287" t="str">
            <v>End of month following month of invoice</v>
          </cell>
          <cell r="N287" t="str">
            <v>-</v>
          </cell>
          <cell r="O287" t="str">
            <v>DS</v>
          </cell>
          <cell r="P287" t="str">
            <v>Securitization debtor</v>
          </cell>
        </row>
        <row r="288">
          <cell r="A288">
            <v>865</v>
          </cell>
          <cell r="B288" t="str">
            <v>TREVES UK. LTD</v>
          </cell>
          <cell r="C288" t="str">
            <v>GB</v>
          </cell>
          <cell r="D288" t="str">
            <v>Great Britain</v>
          </cell>
          <cell r="E288" t="str">
            <v>UK/Ireland</v>
          </cell>
          <cell r="F288">
            <v>13200001</v>
          </cell>
          <cell r="G288" t="str">
            <v>Ext. EAME</v>
          </cell>
          <cell r="H288" t="str">
            <v>Automotive</v>
          </cell>
          <cell r="I288" t="str">
            <v>S010</v>
          </cell>
          <cell r="J288" t="str">
            <v>UK &amp; Ireland</v>
          </cell>
          <cell r="K288" t="str">
            <v>SM0A</v>
          </cell>
          <cell r="L288" t="str">
            <v>T</v>
          </cell>
          <cell r="M288" t="str">
            <v>End of month foll.month of invoice, -1,8%</v>
          </cell>
          <cell r="N288" t="str">
            <v>BANK TRANSFER</v>
          </cell>
          <cell r="O288" t="str">
            <v>DS</v>
          </cell>
          <cell r="P288" t="str">
            <v>Securitization debtor</v>
          </cell>
        </row>
        <row r="289">
          <cell r="A289">
            <v>866</v>
          </cell>
          <cell r="B289" t="str">
            <v>HARRIS SPECIALTY CHE</v>
          </cell>
          <cell r="C289" t="str">
            <v>GB</v>
          </cell>
          <cell r="D289" t="str">
            <v>Great Britain</v>
          </cell>
          <cell r="E289" t="str">
            <v>UK/Ireland</v>
          </cell>
          <cell r="F289">
            <v>13200001</v>
          </cell>
          <cell r="G289" t="str">
            <v>Ext. EAME</v>
          </cell>
          <cell r="H289" t="str">
            <v>Unknown</v>
          </cell>
          <cell r="I289" t="str">
            <v>-</v>
          </cell>
          <cell r="J289" t="str">
            <v>-</v>
          </cell>
          <cell r="K289" t="str">
            <v>SZ0N</v>
          </cell>
          <cell r="L289" t="str">
            <v>D</v>
          </cell>
          <cell r="M289" t="str">
            <v>the 20th of the month foll. m. of inv., -1,5% d.d.</v>
          </cell>
          <cell r="N289" t="str">
            <v>DIRECT DEBIT</v>
          </cell>
          <cell r="O289" t="str">
            <v>DS</v>
          </cell>
          <cell r="P289" t="str">
            <v>Securitization debtor</v>
          </cell>
        </row>
        <row r="290">
          <cell r="A290">
            <v>867</v>
          </cell>
          <cell r="B290" t="str">
            <v>BREED STEERING SYSTE</v>
          </cell>
          <cell r="C290" t="str">
            <v>GB</v>
          </cell>
          <cell r="D290" t="str">
            <v>Great Britain</v>
          </cell>
          <cell r="E290" t="str">
            <v>UK/Ireland</v>
          </cell>
          <cell r="F290">
            <v>13200001</v>
          </cell>
          <cell r="G290" t="str">
            <v>Ext. EAME</v>
          </cell>
          <cell r="H290" t="str">
            <v>Automotive</v>
          </cell>
          <cell r="I290" t="str">
            <v>S010</v>
          </cell>
          <cell r="J290" t="str">
            <v>UK &amp; Ireland</v>
          </cell>
          <cell r="K290" t="str">
            <v>SI60</v>
          </cell>
          <cell r="L290" t="str">
            <v>Y</v>
          </cell>
          <cell r="M290" t="str">
            <v>60 days from date of invoice</v>
          </cell>
          <cell r="N290" t="str">
            <v>-</v>
          </cell>
          <cell r="O290" t="str">
            <v>DS</v>
          </cell>
          <cell r="P290" t="str">
            <v>Securitization debtor</v>
          </cell>
        </row>
        <row r="291">
          <cell r="A291">
            <v>868</v>
          </cell>
          <cell r="B291" t="str">
            <v>VOKES LTD</v>
          </cell>
          <cell r="C291" t="str">
            <v>GB</v>
          </cell>
          <cell r="D291" t="str">
            <v>Great Britain</v>
          </cell>
          <cell r="E291" t="str">
            <v>UK/Ireland</v>
          </cell>
          <cell r="F291">
            <v>13200001</v>
          </cell>
          <cell r="G291" t="str">
            <v>Ext. EAME</v>
          </cell>
          <cell r="H291" t="str">
            <v>Adhesives, Coatings and Elastomers</v>
          </cell>
          <cell r="I291" t="str">
            <v>S010</v>
          </cell>
          <cell r="J291" t="str">
            <v>UK &amp; Ireland</v>
          </cell>
          <cell r="K291" t="str">
            <v>SM20</v>
          </cell>
          <cell r="L291" t="str">
            <v>T</v>
          </cell>
          <cell r="M291" t="str">
            <v>20th of the month foll.month of invoice</v>
          </cell>
          <cell r="N291" t="str">
            <v>BANK TRANSFER</v>
          </cell>
          <cell r="O291" t="str">
            <v>DS</v>
          </cell>
          <cell r="P291" t="str">
            <v>Securitization debtor</v>
          </cell>
        </row>
        <row r="292">
          <cell r="A292">
            <v>869</v>
          </cell>
          <cell r="B292" t="str">
            <v>WEST &amp; SENIOR LTD</v>
          </cell>
          <cell r="C292" t="str">
            <v>GB</v>
          </cell>
          <cell r="D292" t="str">
            <v>Great Britain</v>
          </cell>
          <cell r="E292" t="str">
            <v>UK/Ireland</v>
          </cell>
          <cell r="F292">
            <v>13200001</v>
          </cell>
          <cell r="G292" t="str">
            <v>Ext. EAME</v>
          </cell>
          <cell r="H292" t="str">
            <v>Automotive</v>
          </cell>
          <cell r="I292" t="str">
            <v>S010</v>
          </cell>
          <cell r="J292" t="str">
            <v>UK &amp; Ireland</v>
          </cell>
          <cell r="K292" t="str">
            <v>SZ0J</v>
          </cell>
          <cell r="L292" t="str">
            <v>D</v>
          </cell>
          <cell r="M292" t="str">
            <v>20th of the month foll.month of invoice -1,8%,d.d.</v>
          </cell>
          <cell r="N292" t="str">
            <v>DIRECT DEBIT</v>
          </cell>
          <cell r="O292" t="str">
            <v>DS</v>
          </cell>
          <cell r="P292" t="str">
            <v>Securitization debtor</v>
          </cell>
        </row>
        <row r="293">
          <cell r="A293">
            <v>870</v>
          </cell>
          <cell r="B293" t="str">
            <v>ZENECA AGROCHEMICALS</v>
          </cell>
          <cell r="C293" t="str">
            <v>GB</v>
          </cell>
          <cell r="D293" t="str">
            <v>Great Britain</v>
          </cell>
          <cell r="E293" t="str">
            <v>UK/Ireland</v>
          </cell>
          <cell r="F293">
            <v>13200001</v>
          </cell>
          <cell r="G293" t="str">
            <v>Ext. EAME</v>
          </cell>
          <cell r="H293" t="str">
            <v>Unknown</v>
          </cell>
          <cell r="I293" t="str">
            <v>-</v>
          </cell>
          <cell r="J293" t="str">
            <v>-</v>
          </cell>
          <cell r="K293" t="str">
            <v>SM00</v>
          </cell>
          <cell r="L293" t="str">
            <v>Y</v>
          </cell>
          <cell r="M293" t="str">
            <v>End of month following month of invoice</v>
          </cell>
          <cell r="N293" t="str">
            <v>-</v>
          </cell>
          <cell r="O293" t="str">
            <v>DS</v>
          </cell>
          <cell r="P293" t="str">
            <v>Securitization debtor</v>
          </cell>
        </row>
        <row r="294">
          <cell r="A294">
            <v>871</v>
          </cell>
          <cell r="B294" t="str">
            <v>SPECTRUM CHEMICALS L</v>
          </cell>
          <cell r="C294" t="str">
            <v>GB</v>
          </cell>
          <cell r="D294" t="str">
            <v>Great Britain</v>
          </cell>
          <cell r="E294" t="str">
            <v>UK/Ireland</v>
          </cell>
          <cell r="F294">
            <v>13200001</v>
          </cell>
          <cell r="G294" t="str">
            <v>Ext. EAME</v>
          </cell>
          <cell r="H294" t="str">
            <v>Unknown</v>
          </cell>
          <cell r="I294" t="str">
            <v>-</v>
          </cell>
          <cell r="J294" t="str">
            <v>-</v>
          </cell>
          <cell r="K294" t="str">
            <v>SM2B</v>
          </cell>
          <cell r="L294" t="str">
            <v>T</v>
          </cell>
          <cell r="M294" t="str">
            <v>20th of the 2nd month foll. month of invoice</v>
          </cell>
          <cell r="N294" t="str">
            <v>BANK TRANSFER</v>
          </cell>
          <cell r="O294" t="str">
            <v>DS</v>
          </cell>
          <cell r="P294" t="str">
            <v>Securitization debtor</v>
          </cell>
        </row>
        <row r="295">
          <cell r="A295">
            <v>872</v>
          </cell>
          <cell r="B295" t="str">
            <v>REACTIVE RESINS LTD</v>
          </cell>
          <cell r="C295" t="str">
            <v>GB</v>
          </cell>
          <cell r="D295" t="str">
            <v>Great Britain</v>
          </cell>
          <cell r="E295" t="str">
            <v>UK/Ireland</v>
          </cell>
          <cell r="F295">
            <v>13200001</v>
          </cell>
          <cell r="G295" t="str">
            <v>Ext. EAME</v>
          </cell>
          <cell r="H295" t="str">
            <v>Unknown</v>
          </cell>
          <cell r="I295" t="str">
            <v>-</v>
          </cell>
          <cell r="J295" t="str">
            <v>-</v>
          </cell>
          <cell r="K295" t="str">
            <v>SA00</v>
          </cell>
          <cell r="L295" t="str">
            <v>Z</v>
          </cell>
          <cell r="M295" t="str">
            <v>Cash in advance</v>
          </cell>
          <cell r="N295" t="str">
            <v>-</v>
          </cell>
          <cell r="O295" t="str">
            <v>DS</v>
          </cell>
          <cell r="P295" t="str">
            <v>Securitization debtor</v>
          </cell>
        </row>
        <row r="296">
          <cell r="A296">
            <v>873</v>
          </cell>
          <cell r="B296" t="str">
            <v>ROSEHILL POLYMERS LT</v>
          </cell>
          <cell r="C296" t="str">
            <v>GB</v>
          </cell>
          <cell r="D296" t="str">
            <v>Great Britain</v>
          </cell>
          <cell r="E296" t="str">
            <v>UK/Ireland</v>
          </cell>
          <cell r="F296">
            <v>13200001</v>
          </cell>
          <cell r="G296" t="str">
            <v>Ext. EAME</v>
          </cell>
          <cell r="H296" t="str">
            <v>Adhesives, Coatings and Elastomers</v>
          </cell>
          <cell r="I296" t="str">
            <v>S010</v>
          </cell>
          <cell r="J296" t="str">
            <v>UK &amp; Ireland</v>
          </cell>
          <cell r="K296" t="str">
            <v>SM0C</v>
          </cell>
          <cell r="L296" t="str">
            <v>D</v>
          </cell>
          <cell r="M296" t="str">
            <v>End of 2nd month foll.month of invoice</v>
          </cell>
          <cell r="N296" t="str">
            <v>DIRECT DEBIT</v>
          </cell>
          <cell r="O296" t="str">
            <v>DS</v>
          </cell>
          <cell r="P296" t="str">
            <v>Securitization debtor</v>
          </cell>
        </row>
        <row r="297">
          <cell r="A297">
            <v>874</v>
          </cell>
          <cell r="B297" t="str">
            <v>INDUSTRIAL COPOLYMER</v>
          </cell>
          <cell r="C297" t="str">
            <v>GB</v>
          </cell>
          <cell r="D297" t="str">
            <v>Great Britain</v>
          </cell>
          <cell r="E297" t="str">
            <v>UK/Ireland</v>
          </cell>
          <cell r="F297">
            <v>13200001</v>
          </cell>
          <cell r="G297" t="str">
            <v>Ext. EAME</v>
          </cell>
          <cell r="H297" t="str">
            <v>Adhesives, Coatings and Elastomers</v>
          </cell>
          <cell r="I297" t="str">
            <v>S010</v>
          </cell>
          <cell r="J297" t="str">
            <v>UK &amp; Ireland</v>
          </cell>
          <cell r="K297" t="str">
            <v>SM20</v>
          </cell>
          <cell r="L297" t="str">
            <v>Y</v>
          </cell>
          <cell r="M297" t="str">
            <v>20th of the month foll.month of invoice</v>
          </cell>
          <cell r="N297" t="str">
            <v>-</v>
          </cell>
          <cell r="O297" t="str">
            <v>DS</v>
          </cell>
          <cell r="P297" t="str">
            <v>Securitization debtor</v>
          </cell>
        </row>
        <row r="298">
          <cell r="A298">
            <v>875</v>
          </cell>
          <cell r="B298" t="str">
            <v>CHARLES LAWRENCE SUR</v>
          </cell>
          <cell r="C298" t="str">
            <v>GB</v>
          </cell>
          <cell r="D298" t="str">
            <v>Great Britain</v>
          </cell>
          <cell r="E298" t="str">
            <v>UK/Ireland</v>
          </cell>
          <cell r="F298">
            <v>13200001</v>
          </cell>
          <cell r="G298" t="str">
            <v>Ext. EAME</v>
          </cell>
          <cell r="H298" t="str">
            <v>Adhesives, Coatings and Elastomers</v>
          </cell>
          <cell r="I298" t="str">
            <v>S010</v>
          </cell>
          <cell r="J298" t="str">
            <v>UK &amp; Ireland</v>
          </cell>
          <cell r="K298" t="str">
            <v>SI45</v>
          </cell>
          <cell r="L298" t="str">
            <v>T</v>
          </cell>
          <cell r="M298" t="str">
            <v>45 days from date of invoice</v>
          </cell>
          <cell r="N298" t="str">
            <v>BANK TRANSFER</v>
          </cell>
          <cell r="O298" t="str">
            <v>DS</v>
          </cell>
          <cell r="P298" t="str">
            <v>Securitization debtor</v>
          </cell>
        </row>
        <row r="299">
          <cell r="A299">
            <v>876</v>
          </cell>
          <cell r="B299" t="str">
            <v>ISOTHANE LIMITED</v>
          </cell>
          <cell r="C299" t="str">
            <v>GB</v>
          </cell>
          <cell r="D299" t="str">
            <v>Great Britain</v>
          </cell>
          <cell r="E299" t="str">
            <v>UK/Ireland</v>
          </cell>
          <cell r="F299">
            <v>13200001</v>
          </cell>
          <cell r="G299" t="str">
            <v>Ext. EAME</v>
          </cell>
          <cell r="H299" t="str">
            <v>Construction &amp; Other Rigids</v>
          </cell>
          <cell r="I299" t="str">
            <v>S010</v>
          </cell>
          <cell r="J299" t="str">
            <v>UK &amp; Ireland</v>
          </cell>
          <cell r="K299" t="str">
            <v>SM0C</v>
          </cell>
          <cell r="L299" t="str">
            <v>D</v>
          </cell>
          <cell r="M299" t="str">
            <v>End of 2nd month foll.month of invoice</v>
          </cell>
          <cell r="N299" t="str">
            <v>DIRECT DEBIT</v>
          </cell>
          <cell r="O299" t="str">
            <v>DS</v>
          </cell>
          <cell r="P299" t="str">
            <v>Securitization debtor</v>
          </cell>
        </row>
        <row r="300">
          <cell r="A300">
            <v>877</v>
          </cell>
          <cell r="B300" t="str">
            <v>JOHNSON CONTROLS AUT</v>
          </cell>
          <cell r="C300" t="str">
            <v>GB</v>
          </cell>
          <cell r="D300" t="str">
            <v>Great Britain</v>
          </cell>
          <cell r="E300" t="str">
            <v>UK/Ireland</v>
          </cell>
          <cell r="F300">
            <v>13200001</v>
          </cell>
          <cell r="G300" t="str">
            <v>Ext. EAME</v>
          </cell>
          <cell r="H300" t="str">
            <v>Automotive</v>
          </cell>
          <cell r="I300" t="str">
            <v>S010</v>
          </cell>
          <cell r="J300" t="str">
            <v>UK &amp; Ireland</v>
          </cell>
          <cell r="K300" t="str">
            <v>SD2A</v>
          </cell>
          <cell r="L300" t="str">
            <v>T</v>
          </cell>
          <cell r="M300" t="str">
            <v>20th MFMOI net, within 14d -2% by transfer</v>
          </cell>
          <cell r="N300" t="str">
            <v>BANK TRANSFER</v>
          </cell>
          <cell r="O300" t="str">
            <v>DS</v>
          </cell>
          <cell r="P300" t="str">
            <v>Securitization debtor</v>
          </cell>
        </row>
        <row r="301">
          <cell r="A301">
            <v>878</v>
          </cell>
          <cell r="B301" t="str">
            <v>LLEWELLYN RYLAND LTD</v>
          </cell>
          <cell r="C301" t="str">
            <v>GB</v>
          </cell>
          <cell r="D301" t="str">
            <v>Great Britain</v>
          </cell>
          <cell r="E301" t="str">
            <v>UK/Ireland</v>
          </cell>
          <cell r="F301">
            <v>13200001</v>
          </cell>
          <cell r="G301" t="str">
            <v>Ext. EAME</v>
          </cell>
          <cell r="H301" t="str">
            <v>Unknown</v>
          </cell>
          <cell r="I301" t="str">
            <v>-</v>
          </cell>
          <cell r="J301" t="str">
            <v>-</v>
          </cell>
          <cell r="K301" t="str">
            <v>SM00</v>
          </cell>
          <cell r="L301" t="str">
            <v>Y</v>
          </cell>
          <cell r="M301" t="str">
            <v>End of month following month of invoice</v>
          </cell>
          <cell r="N301" t="str">
            <v>-</v>
          </cell>
          <cell r="O301" t="str">
            <v>DS</v>
          </cell>
          <cell r="P301" t="str">
            <v>Securitization debtor</v>
          </cell>
        </row>
        <row r="302">
          <cell r="A302">
            <v>879</v>
          </cell>
          <cell r="B302" t="str">
            <v>PROGRESSIVE TOOLING</v>
          </cell>
          <cell r="C302" t="str">
            <v>GB</v>
          </cell>
          <cell r="D302" t="str">
            <v>Great Britain</v>
          </cell>
          <cell r="E302" t="str">
            <v>UK/Ireland</v>
          </cell>
          <cell r="F302">
            <v>13200001</v>
          </cell>
          <cell r="G302" t="str">
            <v>Ext. EAME</v>
          </cell>
          <cell r="H302" t="str">
            <v>Automotive</v>
          </cell>
          <cell r="I302" t="str">
            <v>S010</v>
          </cell>
          <cell r="J302" t="str">
            <v>UK &amp; Ireland</v>
          </cell>
          <cell r="K302" t="str">
            <v>SM20</v>
          </cell>
          <cell r="L302" t="str">
            <v>Y</v>
          </cell>
          <cell r="M302" t="str">
            <v>20th of the month foll.month of invoice</v>
          </cell>
          <cell r="N302" t="str">
            <v>-</v>
          </cell>
          <cell r="O302" t="str">
            <v>DS</v>
          </cell>
          <cell r="P302" t="str">
            <v>Securitization debtor</v>
          </cell>
        </row>
        <row r="303">
          <cell r="A303">
            <v>880</v>
          </cell>
          <cell r="B303" t="str">
            <v>LOUISIANA PACIFIC EU</v>
          </cell>
          <cell r="C303" t="str">
            <v>IE</v>
          </cell>
          <cell r="D303" t="str">
            <v>Ireland</v>
          </cell>
          <cell r="E303" t="str">
            <v>UK/Ireland</v>
          </cell>
          <cell r="F303">
            <v>13200001</v>
          </cell>
          <cell r="G303" t="str">
            <v>Ext. EAME</v>
          </cell>
          <cell r="H303" t="str">
            <v>Composite Wood Products</v>
          </cell>
          <cell r="I303" t="str">
            <v>S010</v>
          </cell>
          <cell r="J303" t="str">
            <v>UK &amp; Ireland</v>
          </cell>
          <cell r="K303" t="str">
            <v>SJ10</v>
          </cell>
          <cell r="L303" t="str">
            <v>T</v>
          </cell>
          <cell r="M303" t="str">
            <v>10 days d.o.i. - 3% or 20th MFMOI nett</v>
          </cell>
          <cell r="N303" t="str">
            <v>BANK TRANSFER</v>
          </cell>
          <cell r="O303" t="str">
            <v>DS</v>
          </cell>
          <cell r="P303" t="str">
            <v>Securitization debtor</v>
          </cell>
        </row>
        <row r="304">
          <cell r="A304">
            <v>881</v>
          </cell>
          <cell r="B304" t="str">
            <v>PERSTORP FERGUSON LT</v>
          </cell>
          <cell r="C304" t="str">
            <v>GB</v>
          </cell>
          <cell r="D304" t="str">
            <v>Great Britain</v>
          </cell>
          <cell r="E304" t="str">
            <v>UK/Ireland</v>
          </cell>
          <cell r="F304">
            <v>13200001</v>
          </cell>
          <cell r="G304" t="str">
            <v>Ext. EAME</v>
          </cell>
          <cell r="H304" t="str">
            <v>Unknown</v>
          </cell>
          <cell r="I304" t="str">
            <v>-</v>
          </cell>
          <cell r="J304" t="str">
            <v>-</v>
          </cell>
          <cell r="K304" t="str">
            <v>SM20</v>
          </cell>
          <cell r="L304" t="str">
            <v>T</v>
          </cell>
          <cell r="M304" t="str">
            <v>20th of the month foll.month of invoice</v>
          </cell>
          <cell r="N304" t="str">
            <v>BANK TRANSFER</v>
          </cell>
          <cell r="O304" t="str">
            <v>DS</v>
          </cell>
          <cell r="P304" t="str">
            <v>Securitization debtor</v>
          </cell>
        </row>
        <row r="305">
          <cell r="A305">
            <v>882</v>
          </cell>
          <cell r="B305" t="str">
            <v>BORDEN CHEMICAL UK L</v>
          </cell>
          <cell r="C305" t="str">
            <v>GB</v>
          </cell>
          <cell r="D305" t="str">
            <v>Great Britain</v>
          </cell>
          <cell r="E305" t="str">
            <v>UK/Ireland</v>
          </cell>
          <cell r="F305">
            <v>13200001</v>
          </cell>
          <cell r="G305" t="str">
            <v>Ext. EAME</v>
          </cell>
          <cell r="H305" t="str">
            <v>Adhesives, Coatings and Elastomers</v>
          </cell>
          <cell r="I305" t="str">
            <v>S010</v>
          </cell>
          <cell r="J305" t="str">
            <v>UK &amp; Ireland</v>
          </cell>
          <cell r="K305" t="str">
            <v>SM20</v>
          </cell>
          <cell r="L305" t="str">
            <v>Y</v>
          </cell>
          <cell r="M305" t="str">
            <v>20th of the month foll.month of invoice</v>
          </cell>
          <cell r="N305" t="str">
            <v>-</v>
          </cell>
          <cell r="O305" t="str">
            <v>DS</v>
          </cell>
          <cell r="P305" t="str">
            <v>Securitization debtor</v>
          </cell>
        </row>
        <row r="306">
          <cell r="A306">
            <v>883</v>
          </cell>
          <cell r="B306" t="str">
            <v>LINPAC AUTOMOTIVE SO</v>
          </cell>
          <cell r="C306" t="str">
            <v>GB</v>
          </cell>
          <cell r="D306" t="str">
            <v>Great Britain</v>
          </cell>
          <cell r="E306" t="str">
            <v>UK/Ireland</v>
          </cell>
          <cell r="F306">
            <v>13200001</v>
          </cell>
          <cell r="G306" t="str">
            <v>Ext. EAME</v>
          </cell>
          <cell r="H306" t="str">
            <v>Automotive</v>
          </cell>
          <cell r="I306" t="str">
            <v>S010</v>
          </cell>
          <cell r="J306" t="str">
            <v>UK &amp; Ireland</v>
          </cell>
          <cell r="K306" t="str">
            <v>SE16</v>
          </cell>
          <cell r="L306" t="str">
            <v>T</v>
          </cell>
          <cell r="M306" t="str">
            <v>End of the month following month of invoice -2%</v>
          </cell>
          <cell r="N306" t="str">
            <v>BANK TRANSFER</v>
          </cell>
          <cell r="O306" t="str">
            <v>DS</v>
          </cell>
          <cell r="P306" t="str">
            <v>Securitization debtor</v>
          </cell>
        </row>
        <row r="307">
          <cell r="A307">
            <v>884</v>
          </cell>
          <cell r="B307" t="str">
            <v>AVON POLYMER PRODUCT</v>
          </cell>
          <cell r="C307" t="str">
            <v>GB</v>
          </cell>
          <cell r="D307" t="str">
            <v>Great Britain</v>
          </cell>
          <cell r="E307" t="str">
            <v>UK/Ireland</v>
          </cell>
          <cell r="F307">
            <v>13200001</v>
          </cell>
          <cell r="G307" t="str">
            <v>Ext. EAME</v>
          </cell>
          <cell r="H307" t="str">
            <v>Unknown</v>
          </cell>
          <cell r="I307" t="str">
            <v>-</v>
          </cell>
          <cell r="J307" t="str">
            <v>-</v>
          </cell>
          <cell r="K307" t="str">
            <v>SM00</v>
          </cell>
          <cell r="L307" t="str">
            <v>T</v>
          </cell>
          <cell r="M307" t="str">
            <v>End of month following month of invoice</v>
          </cell>
          <cell r="N307" t="str">
            <v>BANK TRANSFER</v>
          </cell>
          <cell r="O307" t="str">
            <v>DS</v>
          </cell>
          <cell r="P307" t="str">
            <v>Securitization debtor</v>
          </cell>
        </row>
        <row r="308">
          <cell r="A308">
            <v>885</v>
          </cell>
          <cell r="B308" t="str">
            <v>ARMITAGE SHANKS LTD</v>
          </cell>
          <cell r="C308" t="str">
            <v>GB</v>
          </cell>
          <cell r="D308" t="str">
            <v>Great Britain</v>
          </cell>
          <cell r="E308" t="str">
            <v>UK/Ireland</v>
          </cell>
          <cell r="F308">
            <v>13200001</v>
          </cell>
          <cell r="G308" t="str">
            <v>Ext. EAME</v>
          </cell>
          <cell r="H308" t="str">
            <v>Adhesives, Coatings and Elastomers</v>
          </cell>
          <cell r="I308" t="str">
            <v>S010</v>
          </cell>
          <cell r="J308" t="str">
            <v>UK &amp; Ireland</v>
          </cell>
          <cell r="K308" t="str">
            <v>SZ0M</v>
          </cell>
          <cell r="L308" t="str">
            <v>D</v>
          </cell>
          <cell r="M308" t="str">
            <v>the 20th of the month foll. m. of inv.,-1% d.d.</v>
          </cell>
          <cell r="N308" t="str">
            <v>DIRECT DEBIT</v>
          </cell>
          <cell r="O308" t="str">
            <v>DS</v>
          </cell>
          <cell r="P308" t="str">
            <v>Securitization debtor</v>
          </cell>
        </row>
        <row r="309">
          <cell r="A309">
            <v>886</v>
          </cell>
          <cell r="B309" t="str">
            <v>GRIGGS &amp; CO LTD*R</v>
          </cell>
          <cell r="C309" t="str">
            <v>GB</v>
          </cell>
          <cell r="D309" t="str">
            <v>Great Britain</v>
          </cell>
          <cell r="E309" t="str">
            <v>UK/Ireland</v>
          </cell>
          <cell r="F309">
            <v>13200001</v>
          </cell>
          <cell r="G309" t="str">
            <v>Ext. EAME</v>
          </cell>
          <cell r="H309" t="str">
            <v>Footwear</v>
          </cell>
          <cell r="I309" t="str">
            <v>S010</v>
          </cell>
          <cell r="J309" t="str">
            <v>UK &amp; Ireland</v>
          </cell>
          <cell r="K309" t="str">
            <v>SZ0J</v>
          </cell>
          <cell r="L309" t="str">
            <v>D</v>
          </cell>
          <cell r="M309" t="str">
            <v>20th of the month foll.month of invoice -1,8%,d.d.</v>
          </cell>
          <cell r="N309" t="str">
            <v>DIRECT DEBIT</v>
          </cell>
          <cell r="O309" t="str">
            <v>DS</v>
          </cell>
          <cell r="P309" t="str">
            <v>Securitization debtor</v>
          </cell>
        </row>
        <row r="310">
          <cell r="A310">
            <v>887</v>
          </cell>
          <cell r="B310" t="str">
            <v>CO-OPERATIVE WHOLESA</v>
          </cell>
          <cell r="C310" t="str">
            <v>GB</v>
          </cell>
          <cell r="D310" t="str">
            <v>Great Britain</v>
          </cell>
          <cell r="E310" t="str">
            <v>UK/Ireland</v>
          </cell>
          <cell r="F310">
            <v>13200001</v>
          </cell>
          <cell r="G310" t="str">
            <v>Ext. EAME</v>
          </cell>
          <cell r="H310" t="str">
            <v>Unknown</v>
          </cell>
          <cell r="I310" t="str">
            <v>-</v>
          </cell>
          <cell r="J310" t="str">
            <v>-</v>
          </cell>
          <cell r="K310" t="str">
            <v>SA00</v>
          </cell>
          <cell r="L310" t="str">
            <v>T</v>
          </cell>
          <cell r="M310" t="str">
            <v>Cash in advance</v>
          </cell>
          <cell r="N310" t="str">
            <v>BANK TRANSFER</v>
          </cell>
          <cell r="O310" t="str">
            <v>DS</v>
          </cell>
          <cell r="P310" t="str">
            <v>Securitization debtor</v>
          </cell>
        </row>
        <row r="311">
          <cell r="A311">
            <v>888</v>
          </cell>
          <cell r="B311" t="str">
            <v>DINKIE HEEL PLC</v>
          </cell>
          <cell r="C311" t="str">
            <v>GB</v>
          </cell>
          <cell r="D311" t="str">
            <v>Great Britain</v>
          </cell>
          <cell r="E311" t="str">
            <v>UK/Ireland</v>
          </cell>
          <cell r="F311">
            <v>13200001</v>
          </cell>
          <cell r="G311" t="str">
            <v>Ext. EAME</v>
          </cell>
          <cell r="H311" t="str">
            <v>Footwear</v>
          </cell>
          <cell r="I311" t="str">
            <v>S010</v>
          </cell>
          <cell r="J311" t="str">
            <v>UK &amp; Ireland</v>
          </cell>
          <cell r="K311" t="str">
            <v>SM20</v>
          </cell>
          <cell r="L311" t="str">
            <v>T</v>
          </cell>
          <cell r="M311" t="str">
            <v>20th of the month foll.month of invoice</v>
          </cell>
          <cell r="N311" t="str">
            <v>BANK TRANSFER</v>
          </cell>
          <cell r="O311" t="str">
            <v>DS</v>
          </cell>
          <cell r="P311" t="str">
            <v>Securitization debtor</v>
          </cell>
        </row>
        <row r="312">
          <cell r="A312">
            <v>889</v>
          </cell>
          <cell r="B312" t="str">
            <v>LAMBERT HOWARTH SAFE</v>
          </cell>
          <cell r="C312" t="str">
            <v>GB</v>
          </cell>
          <cell r="D312" t="str">
            <v>Great Britain</v>
          </cell>
          <cell r="E312" t="str">
            <v>UK/Ireland</v>
          </cell>
          <cell r="F312">
            <v>13200001</v>
          </cell>
          <cell r="G312" t="str">
            <v>Ext. EAME</v>
          </cell>
          <cell r="H312" t="str">
            <v>Unknown</v>
          </cell>
          <cell r="I312" t="str">
            <v>-</v>
          </cell>
          <cell r="J312" t="str">
            <v>-</v>
          </cell>
          <cell r="K312" t="str">
            <v>SZ0J</v>
          </cell>
          <cell r="L312" t="str">
            <v>T</v>
          </cell>
          <cell r="M312" t="str">
            <v>20th of the month foll.month of invoice -1,8%,d.d.</v>
          </cell>
          <cell r="N312" t="str">
            <v>BANK TRANSFER</v>
          </cell>
          <cell r="O312" t="str">
            <v>DS</v>
          </cell>
          <cell r="P312" t="str">
            <v>Securitization debtor</v>
          </cell>
        </row>
        <row r="313">
          <cell r="A313">
            <v>890</v>
          </cell>
          <cell r="B313" t="str">
            <v>RAPRA TECHNOLOGY LTD</v>
          </cell>
          <cell r="C313" t="str">
            <v>GB</v>
          </cell>
          <cell r="D313" t="str">
            <v>Great Britain</v>
          </cell>
          <cell r="E313" t="str">
            <v>UK/Ireland</v>
          </cell>
          <cell r="F313">
            <v>13200001</v>
          </cell>
          <cell r="G313" t="str">
            <v>Ext. EAME</v>
          </cell>
          <cell r="H313" t="str">
            <v>Footwear</v>
          </cell>
          <cell r="I313" t="str">
            <v>S010</v>
          </cell>
          <cell r="J313" t="str">
            <v>UK &amp; Ireland</v>
          </cell>
          <cell r="K313" t="str">
            <v>SM00</v>
          </cell>
          <cell r="L313" t="str">
            <v>T</v>
          </cell>
          <cell r="M313" t="str">
            <v>End of month following month of invoice</v>
          </cell>
          <cell r="N313" t="str">
            <v>BANK TRANSFER</v>
          </cell>
          <cell r="O313" t="str">
            <v>DS</v>
          </cell>
          <cell r="P313" t="str">
            <v>Securitization debtor</v>
          </cell>
        </row>
        <row r="314">
          <cell r="A314">
            <v>891</v>
          </cell>
          <cell r="B314" t="str">
            <v>TEBBUTT &amp; HALL LTD</v>
          </cell>
          <cell r="C314" t="str">
            <v>GB</v>
          </cell>
          <cell r="D314" t="str">
            <v>Great Britain</v>
          </cell>
          <cell r="E314" t="str">
            <v>UK/Ireland</v>
          </cell>
          <cell r="F314">
            <v>13200001</v>
          </cell>
          <cell r="G314" t="str">
            <v>Ext. EAME</v>
          </cell>
          <cell r="H314" t="str">
            <v>Unknown</v>
          </cell>
          <cell r="I314" t="str">
            <v>-</v>
          </cell>
          <cell r="J314" t="str">
            <v>-</v>
          </cell>
          <cell r="K314" t="str">
            <v>SM00</v>
          </cell>
          <cell r="L314" t="str">
            <v>Y</v>
          </cell>
          <cell r="M314" t="str">
            <v>End of month following month of invoice</v>
          </cell>
          <cell r="N314" t="str">
            <v>-</v>
          </cell>
          <cell r="O314" t="str">
            <v>DS</v>
          </cell>
          <cell r="P314" t="str">
            <v>Securitization debtor</v>
          </cell>
        </row>
        <row r="315">
          <cell r="A315">
            <v>892</v>
          </cell>
          <cell r="B315" t="str">
            <v>U.K. SAFETY GROUP LT</v>
          </cell>
          <cell r="C315" t="str">
            <v>GB</v>
          </cell>
          <cell r="D315" t="str">
            <v>Great Britain</v>
          </cell>
          <cell r="E315" t="str">
            <v>UK/Ireland</v>
          </cell>
          <cell r="F315">
            <v>13200001</v>
          </cell>
          <cell r="G315" t="str">
            <v>Ext. EAME</v>
          </cell>
          <cell r="H315" t="str">
            <v>Footwear</v>
          </cell>
          <cell r="I315" t="str">
            <v>S010</v>
          </cell>
          <cell r="J315" t="str">
            <v>UK &amp; Ireland</v>
          </cell>
          <cell r="K315" t="str">
            <v>SE3D</v>
          </cell>
          <cell r="L315" t="str">
            <v>Y</v>
          </cell>
          <cell r="M315" t="str">
            <v>30 days end of month -2,5%</v>
          </cell>
          <cell r="N315" t="str">
            <v>-</v>
          </cell>
          <cell r="O315" t="str">
            <v>DS</v>
          </cell>
          <cell r="P315" t="str">
            <v>Securitization debtor</v>
          </cell>
        </row>
        <row r="316">
          <cell r="A316">
            <v>893</v>
          </cell>
          <cell r="B316" t="str">
            <v>ANIGOLD LIMITED</v>
          </cell>
          <cell r="C316" t="str">
            <v>GB</v>
          </cell>
          <cell r="D316" t="str">
            <v>Great Britain</v>
          </cell>
          <cell r="E316" t="str">
            <v>UK/Ireland</v>
          </cell>
          <cell r="F316">
            <v>13200001</v>
          </cell>
          <cell r="G316" t="str">
            <v>Ext. EAME</v>
          </cell>
          <cell r="H316" t="str">
            <v>Footwear</v>
          </cell>
          <cell r="I316" t="str">
            <v>S010</v>
          </cell>
          <cell r="J316" t="str">
            <v>UK &amp; Ireland</v>
          </cell>
          <cell r="K316" t="str">
            <v>SM00</v>
          </cell>
          <cell r="L316" t="str">
            <v>Y</v>
          </cell>
          <cell r="M316" t="str">
            <v>End of month following month of invoice</v>
          </cell>
          <cell r="N316" t="str">
            <v>-</v>
          </cell>
          <cell r="O316" t="str">
            <v>DS</v>
          </cell>
          <cell r="P316" t="str">
            <v>Securitization debtor</v>
          </cell>
        </row>
        <row r="317">
          <cell r="A317">
            <v>894</v>
          </cell>
          <cell r="B317" t="str">
            <v>CELLULAR MOULDINGS L</v>
          </cell>
          <cell r="C317" t="str">
            <v>GB</v>
          </cell>
          <cell r="D317" t="str">
            <v>Great Britain</v>
          </cell>
          <cell r="E317" t="str">
            <v>UK/Ireland</v>
          </cell>
          <cell r="F317">
            <v>13200001</v>
          </cell>
          <cell r="G317" t="str">
            <v>Ext. EAME</v>
          </cell>
          <cell r="H317" t="str">
            <v>Unknown</v>
          </cell>
          <cell r="I317" t="str">
            <v>-</v>
          </cell>
          <cell r="J317" t="str">
            <v>-</v>
          </cell>
          <cell r="K317" t="str">
            <v>SE2B</v>
          </cell>
          <cell r="L317" t="str">
            <v>T</v>
          </cell>
          <cell r="M317" t="str">
            <v>20 days end of month -1,5%</v>
          </cell>
          <cell r="N317" t="str">
            <v>BANK TRANSFER</v>
          </cell>
          <cell r="O317" t="str">
            <v>DS</v>
          </cell>
          <cell r="P317" t="str">
            <v>Securitization debtor</v>
          </cell>
        </row>
        <row r="318">
          <cell r="A318">
            <v>895</v>
          </cell>
          <cell r="B318" t="str">
            <v>CARPENTER PLC*E.R.</v>
          </cell>
          <cell r="C318" t="str">
            <v>GB</v>
          </cell>
          <cell r="D318" t="str">
            <v>Great Britain</v>
          </cell>
          <cell r="E318" t="str">
            <v>UK/Ireland</v>
          </cell>
          <cell r="F318">
            <v>13200001</v>
          </cell>
          <cell r="G318" t="str">
            <v>Ext. EAME</v>
          </cell>
          <cell r="H318" t="str">
            <v>Unknown</v>
          </cell>
          <cell r="I318" t="str">
            <v>-</v>
          </cell>
          <cell r="J318" t="str">
            <v>-</v>
          </cell>
          <cell r="K318" t="str">
            <v>SM20</v>
          </cell>
          <cell r="L318" t="str">
            <v>Y</v>
          </cell>
          <cell r="M318" t="str">
            <v>20th of the month foll.month of invoice</v>
          </cell>
          <cell r="N318" t="str">
            <v>-</v>
          </cell>
          <cell r="O318" t="str">
            <v>DS</v>
          </cell>
          <cell r="P318" t="str">
            <v>Securitization debtor</v>
          </cell>
        </row>
        <row r="319">
          <cell r="A319">
            <v>896</v>
          </cell>
          <cell r="B319" t="str">
            <v>VITA LIQUID POLYMERS</v>
          </cell>
          <cell r="C319" t="str">
            <v>GB</v>
          </cell>
          <cell r="D319" t="str">
            <v>Great Britain</v>
          </cell>
          <cell r="E319" t="str">
            <v>UK/Ireland</v>
          </cell>
          <cell r="F319">
            <v>13200001</v>
          </cell>
          <cell r="G319" t="str">
            <v>Ext. EAME</v>
          </cell>
          <cell r="H319" t="str">
            <v>Unknown</v>
          </cell>
          <cell r="I319" t="str">
            <v>-</v>
          </cell>
          <cell r="J319" t="str">
            <v>-</v>
          </cell>
          <cell r="K319" t="str">
            <v>SM2F</v>
          </cell>
          <cell r="L319" t="str">
            <v>Y</v>
          </cell>
          <cell r="M319" t="str">
            <v>20th of the 3rd month foll. month of inv.</v>
          </cell>
          <cell r="N319" t="str">
            <v>-</v>
          </cell>
          <cell r="O319" t="str">
            <v>DS</v>
          </cell>
          <cell r="P319" t="str">
            <v>Securitization debtor</v>
          </cell>
        </row>
        <row r="320">
          <cell r="A320">
            <v>897</v>
          </cell>
          <cell r="B320" t="str">
            <v>TOYOTA MOTOR MANUF.</v>
          </cell>
          <cell r="C320" t="str">
            <v>GB</v>
          </cell>
          <cell r="D320" t="str">
            <v>Great Britain</v>
          </cell>
          <cell r="E320" t="str">
            <v>UK/Ireland</v>
          </cell>
          <cell r="F320">
            <v>13200001</v>
          </cell>
          <cell r="G320" t="str">
            <v>Ext. EAME</v>
          </cell>
          <cell r="H320" t="str">
            <v>Automotive</v>
          </cell>
          <cell r="I320" t="str">
            <v>S010</v>
          </cell>
          <cell r="J320" t="str">
            <v>UK &amp; Ireland</v>
          </cell>
          <cell r="K320" t="str">
            <v>SM2A</v>
          </cell>
          <cell r="L320" t="str">
            <v>T</v>
          </cell>
          <cell r="M320" t="str">
            <v>25th of the month foll. month of invoice</v>
          </cell>
          <cell r="N320" t="str">
            <v>BANK TRANSFER</v>
          </cell>
          <cell r="O320" t="str">
            <v>DS</v>
          </cell>
          <cell r="P320" t="str">
            <v>Securitization debtor</v>
          </cell>
        </row>
        <row r="321">
          <cell r="A321">
            <v>898</v>
          </cell>
          <cell r="B321" t="str">
            <v>KAY METZELER LTD</v>
          </cell>
          <cell r="C321" t="str">
            <v>GB</v>
          </cell>
          <cell r="D321" t="str">
            <v>Great Britain</v>
          </cell>
          <cell r="E321" t="str">
            <v>UK/Ireland</v>
          </cell>
          <cell r="F321">
            <v>13200001</v>
          </cell>
          <cell r="G321" t="str">
            <v>Ext. EAME</v>
          </cell>
          <cell r="H321" t="str">
            <v>Unknown</v>
          </cell>
          <cell r="I321" t="str">
            <v>-</v>
          </cell>
          <cell r="J321" t="str">
            <v>-</v>
          </cell>
          <cell r="K321" t="str">
            <v>SM2F</v>
          </cell>
          <cell r="L321" t="str">
            <v>T</v>
          </cell>
          <cell r="M321" t="str">
            <v>20th of the 3rd month foll. month of inv.</v>
          </cell>
          <cell r="N321" t="str">
            <v>BANK TRANSFER</v>
          </cell>
          <cell r="O321" t="str">
            <v>DS</v>
          </cell>
          <cell r="P321" t="str">
            <v>Securitization debtor</v>
          </cell>
        </row>
        <row r="322">
          <cell r="A322">
            <v>899</v>
          </cell>
          <cell r="B322" t="str">
            <v>KRUPP CAMFORD LTD</v>
          </cell>
          <cell r="C322" t="str">
            <v>GB</v>
          </cell>
          <cell r="D322" t="str">
            <v>Great Britain</v>
          </cell>
          <cell r="E322" t="str">
            <v>UK/Ireland</v>
          </cell>
          <cell r="F322">
            <v>13200001</v>
          </cell>
          <cell r="G322" t="str">
            <v>Ext. EAME</v>
          </cell>
          <cell r="H322" t="str">
            <v>Unknown</v>
          </cell>
          <cell r="I322" t="str">
            <v>-</v>
          </cell>
          <cell r="J322" t="str">
            <v>-</v>
          </cell>
          <cell r="K322" t="str">
            <v>SM20</v>
          </cell>
          <cell r="L322" t="str">
            <v>Y</v>
          </cell>
          <cell r="M322" t="str">
            <v>20th of the month foll.month of invoice</v>
          </cell>
          <cell r="N322" t="str">
            <v>-</v>
          </cell>
          <cell r="O322" t="str">
            <v>DS</v>
          </cell>
          <cell r="P322" t="str">
            <v>Securitization debtor</v>
          </cell>
        </row>
        <row r="323">
          <cell r="A323">
            <v>900</v>
          </cell>
          <cell r="B323" t="str">
            <v>KAB SEATING LTD</v>
          </cell>
          <cell r="C323" t="str">
            <v>GB</v>
          </cell>
          <cell r="D323" t="str">
            <v>Great Britain</v>
          </cell>
          <cell r="E323" t="str">
            <v>UK/Ireland</v>
          </cell>
          <cell r="F323">
            <v>13200001</v>
          </cell>
          <cell r="G323" t="str">
            <v>Ext. EAME</v>
          </cell>
          <cell r="H323" t="str">
            <v>Automotive</v>
          </cell>
          <cell r="I323" t="str">
            <v>S010</v>
          </cell>
          <cell r="J323" t="str">
            <v>UK &amp; Ireland</v>
          </cell>
          <cell r="K323" t="str">
            <v>SM2N</v>
          </cell>
          <cell r="L323" t="str">
            <v>T</v>
          </cell>
          <cell r="M323" t="str">
            <v>The 20th of the month foll. m.of inv.or 14 d.-3,5%</v>
          </cell>
          <cell r="N323" t="str">
            <v>BANK TRANSFER</v>
          </cell>
          <cell r="O323" t="str">
            <v>DS</v>
          </cell>
          <cell r="P323" t="str">
            <v>Securitization debtor</v>
          </cell>
        </row>
        <row r="324">
          <cell r="A324">
            <v>901</v>
          </cell>
          <cell r="B324" t="str">
            <v>MAGNA INTERIOR SYSTE</v>
          </cell>
          <cell r="C324" t="str">
            <v>GB</v>
          </cell>
          <cell r="D324" t="str">
            <v>Great Britain</v>
          </cell>
          <cell r="E324" t="str">
            <v>UK/Ireland</v>
          </cell>
          <cell r="F324">
            <v>13200001</v>
          </cell>
          <cell r="G324" t="str">
            <v>Ext. EAME</v>
          </cell>
          <cell r="H324" t="str">
            <v>Automotive</v>
          </cell>
          <cell r="I324" t="str">
            <v>S010</v>
          </cell>
          <cell r="J324" t="str">
            <v>UK &amp; Ireland</v>
          </cell>
          <cell r="K324" t="str">
            <v>SM00</v>
          </cell>
          <cell r="L324" t="str">
            <v>Y</v>
          </cell>
          <cell r="M324" t="str">
            <v>End of month following month of invoice</v>
          </cell>
          <cell r="N324" t="str">
            <v>-</v>
          </cell>
          <cell r="O324" t="str">
            <v>DS</v>
          </cell>
          <cell r="P324" t="str">
            <v>Securitization debtor</v>
          </cell>
        </row>
        <row r="325">
          <cell r="A325">
            <v>902</v>
          </cell>
          <cell r="B325" t="str">
            <v>GENERAL DOMESTIC APP</v>
          </cell>
          <cell r="C325" t="str">
            <v>GB</v>
          </cell>
          <cell r="D325" t="str">
            <v>Great Britain</v>
          </cell>
          <cell r="E325" t="str">
            <v>UK/Ireland</v>
          </cell>
          <cell r="F325">
            <v>13200001</v>
          </cell>
          <cell r="G325" t="str">
            <v>Ext. EAME</v>
          </cell>
          <cell r="H325" t="str">
            <v>Appliances</v>
          </cell>
          <cell r="I325" t="str">
            <v>S010</v>
          </cell>
          <cell r="J325" t="str">
            <v>UK &amp; Ireland</v>
          </cell>
          <cell r="K325" t="str">
            <v>SM0C</v>
          </cell>
          <cell r="L325" t="str">
            <v>T</v>
          </cell>
          <cell r="M325" t="str">
            <v>End of 2nd month foll.month of invoice</v>
          </cell>
          <cell r="N325" t="str">
            <v>BANK TRANSFER</v>
          </cell>
          <cell r="O325" t="str">
            <v>DS</v>
          </cell>
          <cell r="P325" t="str">
            <v>Securitization debtor</v>
          </cell>
        </row>
        <row r="326">
          <cell r="A326">
            <v>903</v>
          </cell>
          <cell r="B326" t="str">
            <v>KINGSPAN LIMITED (HO</v>
          </cell>
          <cell r="C326" t="str">
            <v>GB</v>
          </cell>
          <cell r="D326" t="str">
            <v>Great Britain</v>
          </cell>
          <cell r="E326" t="str">
            <v>UK/Ireland</v>
          </cell>
          <cell r="F326">
            <v>13200001</v>
          </cell>
          <cell r="G326" t="str">
            <v>Ext. EAME</v>
          </cell>
          <cell r="H326" t="str">
            <v>Construction &amp; Other Rigids</v>
          </cell>
          <cell r="I326" t="str">
            <v>S010</v>
          </cell>
          <cell r="J326" t="str">
            <v>UK &amp; Ireland</v>
          </cell>
          <cell r="K326" t="str">
            <v>SM2Z</v>
          </cell>
          <cell r="L326" t="str">
            <v>T</v>
          </cell>
          <cell r="M326" t="str">
            <v>Last w.d of 2nd m.foll.m.o.i,last w.d.m.o.i.-1,5%</v>
          </cell>
          <cell r="N326" t="str">
            <v>BANK TRANSFER</v>
          </cell>
          <cell r="O326" t="str">
            <v>DS</v>
          </cell>
          <cell r="P326" t="str">
            <v>Securitization debtor</v>
          </cell>
        </row>
        <row r="327">
          <cell r="A327">
            <v>904</v>
          </cell>
          <cell r="B327" t="str">
            <v>ISOWALL UK LTD</v>
          </cell>
          <cell r="C327" t="str">
            <v>GB</v>
          </cell>
          <cell r="D327" t="str">
            <v>Great Britain</v>
          </cell>
          <cell r="E327" t="str">
            <v>UK/Ireland</v>
          </cell>
          <cell r="F327">
            <v>13200001</v>
          </cell>
          <cell r="G327" t="str">
            <v>Ext. EAME</v>
          </cell>
          <cell r="H327" t="str">
            <v>Unknown</v>
          </cell>
          <cell r="I327" t="str">
            <v>-</v>
          </cell>
          <cell r="J327" t="str">
            <v>-</v>
          </cell>
          <cell r="K327" t="str">
            <v>SA00</v>
          </cell>
          <cell r="L327" t="str">
            <v>T</v>
          </cell>
          <cell r="M327" t="str">
            <v>Cash in advance</v>
          </cell>
          <cell r="N327" t="str">
            <v>BANK TRANSFER</v>
          </cell>
          <cell r="O327" t="str">
            <v>DS</v>
          </cell>
          <cell r="P327" t="str">
            <v>Securitization debtor</v>
          </cell>
        </row>
        <row r="328">
          <cell r="A328">
            <v>905</v>
          </cell>
          <cell r="B328" t="str">
            <v>BTR SILVERTOWN LTD</v>
          </cell>
          <cell r="C328" t="str">
            <v>GB</v>
          </cell>
          <cell r="D328" t="str">
            <v>Great Britain</v>
          </cell>
          <cell r="E328" t="str">
            <v>UK/Ireland</v>
          </cell>
          <cell r="F328">
            <v>13200001</v>
          </cell>
          <cell r="G328" t="str">
            <v>Ext. EAME</v>
          </cell>
          <cell r="H328" t="str">
            <v>Unknown</v>
          </cell>
          <cell r="I328" t="str">
            <v>-</v>
          </cell>
          <cell r="J328" t="str">
            <v>-</v>
          </cell>
          <cell r="K328" t="str">
            <v>SM20</v>
          </cell>
          <cell r="L328" t="str">
            <v>T</v>
          </cell>
          <cell r="M328" t="str">
            <v>20th of the month foll.month of invoice</v>
          </cell>
          <cell r="N328" t="str">
            <v>BANK TRANSFER</v>
          </cell>
          <cell r="O328" t="str">
            <v>DS</v>
          </cell>
          <cell r="P328" t="str">
            <v>Securitization debtor</v>
          </cell>
        </row>
        <row r="329">
          <cell r="A329">
            <v>906</v>
          </cell>
          <cell r="B329" t="str">
            <v>BAXENDEN CHEMICAL LT</v>
          </cell>
          <cell r="C329" t="str">
            <v>GB</v>
          </cell>
          <cell r="D329" t="str">
            <v>Great Britain</v>
          </cell>
          <cell r="E329" t="str">
            <v>UK/Ireland</v>
          </cell>
          <cell r="F329">
            <v>13200001</v>
          </cell>
          <cell r="G329" t="str">
            <v>Ext. EAME</v>
          </cell>
          <cell r="H329" t="str">
            <v>Furniture</v>
          </cell>
          <cell r="I329" t="str">
            <v>S010</v>
          </cell>
          <cell r="J329" t="str">
            <v>UK &amp; Ireland</v>
          </cell>
          <cell r="K329" t="str">
            <v>SM2D</v>
          </cell>
          <cell r="L329" t="str">
            <v>T</v>
          </cell>
          <cell r="M329" t="str">
            <v>By the 7th day of the 2nd month foll. m.of inv.</v>
          </cell>
          <cell r="N329" t="str">
            <v>BANK TRANSFER</v>
          </cell>
          <cell r="O329" t="str">
            <v>DS</v>
          </cell>
          <cell r="P329" t="str">
            <v>Securitization debtor</v>
          </cell>
        </row>
        <row r="330">
          <cell r="A330">
            <v>907</v>
          </cell>
          <cell r="B330" t="str">
            <v>KINGSPAN INSULATION</v>
          </cell>
          <cell r="C330" t="str">
            <v>GB</v>
          </cell>
          <cell r="D330" t="str">
            <v>Great Britain</v>
          </cell>
          <cell r="E330" t="str">
            <v>UK/Ireland</v>
          </cell>
          <cell r="F330">
            <v>13200001</v>
          </cell>
          <cell r="G330" t="str">
            <v>Ext. EAME</v>
          </cell>
          <cell r="H330" t="str">
            <v>Construction &amp; Other Rigids</v>
          </cell>
          <cell r="I330" t="str">
            <v>S010</v>
          </cell>
          <cell r="J330" t="str">
            <v>UK &amp; Ireland</v>
          </cell>
          <cell r="K330" t="str">
            <v>SM2Z</v>
          </cell>
          <cell r="L330" t="str">
            <v>T</v>
          </cell>
          <cell r="M330" t="str">
            <v>Last w.d of 2nd m.foll.m.o.i,last w.d.m.o.i.-1,5%</v>
          </cell>
          <cell r="N330" t="str">
            <v>BANK TRANSFER</v>
          </cell>
          <cell r="O330" t="str">
            <v>DS</v>
          </cell>
          <cell r="P330" t="str">
            <v>Securitization debtor</v>
          </cell>
        </row>
        <row r="331">
          <cell r="A331">
            <v>908</v>
          </cell>
          <cell r="B331" t="str">
            <v>THERMODOOR LTD.,</v>
          </cell>
          <cell r="C331" t="str">
            <v>IE</v>
          </cell>
          <cell r="D331" t="str">
            <v>Ireland</v>
          </cell>
          <cell r="E331" t="str">
            <v>UK/Ireland</v>
          </cell>
          <cell r="F331">
            <v>13200001</v>
          </cell>
          <cell r="G331" t="str">
            <v>Ext. EAME</v>
          </cell>
          <cell r="H331" t="str">
            <v>Unknown</v>
          </cell>
          <cell r="I331" t="str">
            <v>-</v>
          </cell>
          <cell r="J331" t="str">
            <v>-</v>
          </cell>
          <cell r="K331" t="str">
            <v>SM2A</v>
          </cell>
          <cell r="L331" t="str">
            <v>T</v>
          </cell>
          <cell r="M331" t="str">
            <v>25th of the month foll. month of invoice</v>
          </cell>
          <cell r="N331" t="str">
            <v>BANK TRANSFER</v>
          </cell>
          <cell r="O331" t="str">
            <v>DS</v>
          </cell>
          <cell r="P331" t="str">
            <v>Securitization debtor</v>
          </cell>
        </row>
        <row r="332">
          <cell r="A332">
            <v>909</v>
          </cell>
          <cell r="B332" t="str">
            <v>BARRIER INSULATION L</v>
          </cell>
          <cell r="C332" t="str">
            <v>GB</v>
          </cell>
          <cell r="D332" t="str">
            <v>Great Britain</v>
          </cell>
          <cell r="E332" t="str">
            <v>UK/Ireland</v>
          </cell>
          <cell r="F332">
            <v>13200001</v>
          </cell>
          <cell r="G332" t="str">
            <v>Ext. EAME</v>
          </cell>
          <cell r="H332" t="str">
            <v>Unknown</v>
          </cell>
          <cell r="I332" t="str">
            <v>-</v>
          </cell>
          <cell r="J332" t="str">
            <v>-</v>
          </cell>
          <cell r="K332" t="str">
            <v>SD10</v>
          </cell>
          <cell r="L332" t="str">
            <v>T</v>
          </cell>
          <cell r="M332" t="str">
            <v>10 days date of invoice -3,5%</v>
          </cell>
          <cell r="N332" t="str">
            <v>BANK TRANSFER</v>
          </cell>
          <cell r="O332" t="str">
            <v>DS</v>
          </cell>
          <cell r="P332" t="str">
            <v>Securitization debtor</v>
          </cell>
        </row>
        <row r="333">
          <cell r="A333">
            <v>910</v>
          </cell>
          <cell r="B333" t="str">
            <v>PUR SYSTEMS</v>
          </cell>
          <cell r="C333" t="str">
            <v>GB</v>
          </cell>
          <cell r="D333" t="str">
            <v>Great Britain</v>
          </cell>
          <cell r="E333" t="str">
            <v>UK/Ireland</v>
          </cell>
          <cell r="F333">
            <v>13200001</v>
          </cell>
          <cell r="G333" t="str">
            <v>Ext. EAME</v>
          </cell>
          <cell r="H333" t="str">
            <v>Construction &amp; Other Rigids</v>
          </cell>
          <cell r="I333" t="str">
            <v>S010</v>
          </cell>
          <cell r="J333" t="str">
            <v>UK &amp; Ireland</v>
          </cell>
          <cell r="K333" t="str">
            <v>SM0B</v>
          </cell>
          <cell r="L333" t="str">
            <v>Y</v>
          </cell>
          <cell r="M333" t="str">
            <v>last working day of the 2nd month foll. m.of inv.</v>
          </cell>
          <cell r="N333" t="str">
            <v>-</v>
          </cell>
          <cell r="O333" t="str">
            <v>DS</v>
          </cell>
          <cell r="P333" t="str">
            <v>Securitization debtor</v>
          </cell>
        </row>
        <row r="334">
          <cell r="A334">
            <v>911</v>
          </cell>
          <cell r="B334" t="str">
            <v>PORTAKABIN LTD.</v>
          </cell>
          <cell r="C334" t="str">
            <v>GB</v>
          </cell>
          <cell r="D334" t="str">
            <v>Great Britain</v>
          </cell>
          <cell r="E334" t="str">
            <v>UK/Ireland</v>
          </cell>
          <cell r="F334">
            <v>13200001</v>
          </cell>
          <cell r="G334" t="str">
            <v>Ext. EAME</v>
          </cell>
          <cell r="H334" t="str">
            <v>Construction &amp; Other Rigids</v>
          </cell>
          <cell r="I334" t="str">
            <v>S010</v>
          </cell>
          <cell r="J334" t="str">
            <v>UK &amp; Ireland</v>
          </cell>
          <cell r="K334" t="str">
            <v>SE6J</v>
          </cell>
          <cell r="L334" t="str">
            <v>T</v>
          </cell>
          <cell r="M334" t="str">
            <v>30 days end of month on the 15th</v>
          </cell>
          <cell r="N334" t="str">
            <v>BANK TRANSFER</v>
          </cell>
          <cell r="O334" t="str">
            <v>DS</v>
          </cell>
          <cell r="P334" t="str">
            <v>Securitization debtor</v>
          </cell>
        </row>
        <row r="335">
          <cell r="A335">
            <v>912</v>
          </cell>
          <cell r="B335" t="str">
            <v>SEALED AIR LTD</v>
          </cell>
          <cell r="C335" t="str">
            <v>GB</v>
          </cell>
          <cell r="D335" t="str">
            <v>Great Britain</v>
          </cell>
          <cell r="E335" t="str">
            <v>UK/Ireland</v>
          </cell>
          <cell r="F335">
            <v>13200001</v>
          </cell>
          <cell r="G335" t="str">
            <v>Ext. EAME</v>
          </cell>
          <cell r="H335" t="str">
            <v>Unknown</v>
          </cell>
          <cell r="I335" t="str">
            <v>-</v>
          </cell>
          <cell r="J335" t="str">
            <v>-</v>
          </cell>
          <cell r="K335" t="str">
            <v>SM2B</v>
          </cell>
          <cell r="L335" t="str">
            <v>Y</v>
          </cell>
          <cell r="M335" t="str">
            <v>20th of the 2nd month foll. month of invoice</v>
          </cell>
          <cell r="N335" t="str">
            <v>-</v>
          </cell>
          <cell r="O335" t="str">
            <v>DS</v>
          </cell>
          <cell r="P335" t="str">
            <v>Securitization debtor</v>
          </cell>
        </row>
        <row r="336">
          <cell r="A336">
            <v>913</v>
          </cell>
          <cell r="B336" t="str">
            <v>STAINLESS STEEL FABR</v>
          </cell>
          <cell r="C336" t="str">
            <v>IE</v>
          </cell>
          <cell r="D336" t="str">
            <v>Ireland</v>
          </cell>
          <cell r="E336" t="str">
            <v>UK/Ireland</v>
          </cell>
          <cell r="F336">
            <v>13200001</v>
          </cell>
          <cell r="G336" t="str">
            <v>Ext. EAME</v>
          </cell>
          <cell r="H336" t="str">
            <v>Unknown</v>
          </cell>
          <cell r="I336" t="str">
            <v>-</v>
          </cell>
          <cell r="J336" t="str">
            <v>-</v>
          </cell>
          <cell r="K336" t="str">
            <v>SM2A</v>
          </cell>
          <cell r="L336" t="str">
            <v>T</v>
          </cell>
          <cell r="M336" t="str">
            <v>25th of the month foll. month of invoice</v>
          </cell>
          <cell r="N336" t="str">
            <v>BANK TRANSFER</v>
          </cell>
          <cell r="O336" t="str">
            <v>DS</v>
          </cell>
          <cell r="P336" t="str">
            <v>Securitization debtor</v>
          </cell>
        </row>
        <row r="337">
          <cell r="A337">
            <v>914</v>
          </cell>
          <cell r="B337" t="str">
            <v>J.V. CHEVLYAR</v>
          </cell>
          <cell r="C337" t="str">
            <v>BY</v>
          </cell>
          <cell r="D337" t="str">
            <v>Belarus</v>
          </cell>
          <cell r="E337" t="str">
            <v>Eastern Europe</v>
          </cell>
          <cell r="F337">
            <v>13200001</v>
          </cell>
          <cell r="G337" t="str">
            <v>Ext. EAME</v>
          </cell>
          <cell r="H337" t="str">
            <v>Footwear</v>
          </cell>
          <cell r="I337" t="str">
            <v>S050</v>
          </cell>
          <cell r="J337" t="str">
            <v>Eastern Europe</v>
          </cell>
          <cell r="K337" t="str">
            <v>SI6F</v>
          </cell>
          <cell r="L337" t="str">
            <v>T</v>
          </cell>
          <cell r="M337" t="str">
            <v>60 DAYS DATE OF INVOICE - DIRECT REMITTANCE</v>
          </cell>
          <cell r="N337" t="str">
            <v>BANK TRANSFER</v>
          </cell>
          <cell r="O337" t="str">
            <v>DE</v>
          </cell>
          <cell r="P337" t="str">
            <v>External debtor</v>
          </cell>
        </row>
        <row r="338">
          <cell r="A338">
            <v>915</v>
          </cell>
          <cell r="B338" t="str">
            <v>NORD ASSOCIATION</v>
          </cell>
          <cell r="C338" t="str">
            <v>UA</v>
          </cell>
          <cell r="D338" t="str">
            <v>Ukraine</v>
          </cell>
          <cell r="E338" t="str">
            <v>Eastern Europe</v>
          </cell>
          <cell r="F338">
            <v>13200001</v>
          </cell>
          <cell r="G338" t="str">
            <v>Ext. EAME</v>
          </cell>
          <cell r="H338" t="str">
            <v>Unknown</v>
          </cell>
          <cell r="I338" t="str">
            <v>-</v>
          </cell>
          <cell r="J338" t="str">
            <v>-</v>
          </cell>
          <cell r="K338" t="str">
            <v>SI4F</v>
          </cell>
          <cell r="L338" t="str">
            <v>U</v>
          </cell>
          <cell r="M338" t="str">
            <v>45 DAYS DATE OF INVOICE - DIRECT REMITTANCE</v>
          </cell>
          <cell r="N338" t="str">
            <v>DIRECT REMITTANCE</v>
          </cell>
          <cell r="O338" t="str">
            <v>DE</v>
          </cell>
          <cell r="P338" t="str">
            <v>External debtor</v>
          </cell>
        </row>
        <row r="339">
          <cell r="A339">
            <v>916</v>
          </cell>
          <cell r="B339" t="str">
            <v>MEOPTA</v>
          </cell>
          <cell r="C339" t="str">
            <v>SK</v>
          </cell>
          <cell r="D339" t="str">
            <v>Slovakia</v>
          </cell>
          <cell r="E339" t="str">
            <v>Eastern Europe</v>
          </cell>
          <cell r="F339">
            <v>13200001</v>
          </cell>
          <cell r="G339" t="str">
            <v>Ext. EAME</v>
          </cell>
          <cell r="H339" t="str">
            <v>Unknown</v>
          </cell>
          <cell r="I339" t="str">
            <v>-</v>
          </cell>
          <cell r="J339" t="str">
            <v>-</v>
          </cell>
          <cell r="K339" t="str">
            <v>SA00</v>
          </cell>
          <cell r="L339" t="str">
            <v>Z</v>
          </cell>
          <cell r="M339" t="str">
            <v>Cash in advance</v>
          </cell>
          <cell r="N339" t="str">
            <v>-</v>
          </cell>
          <cell r="O339" t="str">
            <v>DE</v>
          </cell>
          <cell r="P339" t="str">
            <v>External debtor</v>
          </cell>
        </row>
        <row r="340">
          <cell r="A340">
            <v>917</v>
          </cell>
          <cell r="B340" t="str">
            <v>MATADOR A.S.</v>
          </cell>
          <cell r="C340" t="str">
            <v>SK</v>
          </cell>
          <cell r="D340" t="str">
            <v>Slovakia</v>
          </cell>
          <cell r="E340" t="str">
            <v>Eastern Europe</v>
          </cell>
          <cell r="F340">
            <v>13200001</v>
          </cell>
          <cell r="G340" t="str">
            <v>Ext. EAME</v>
          </cell>
          <cell r="H340" t="str">
            <v>Unknown</v>
          </cell>
          <cell r="I340" t="str">
            <v>-</v>
          </cell>
          <cell r="J340" t="str">
            <v>-</v>
          </cell>
          <cell r="K340" t="str">
            <v>SA00</v>
          </cell>
          <cell r="L340" t="str">
            <v>T</v>
          </cell>
          <cell r="M340" t="str">
            <v>Cash in advance</v>
          </cell>
          <cell r="N340" t="str">
            <v>BANK TRANSFER</v>
          </cell>
          <cell r="O340" t="str">
            <v>DE</v>
          </cell>
          <cell r="P340" t="str">
            <v>External debtor</v>
          </cell>
        </row>
        <row r="341">
          <cell r="A341">
            <v>918</v>
          </cell>
          <cell r="B341" t="str">
            <v>METALNI KONSTRUKTSII</v>
          </cell>
          <cell r="C341" t="str">
            <v>BG</v>
          </cell>
          <cell r="D341" t="str">
            <v>Bulgaria</v>
          </cell>
          <cell r="E341" t="str">
            <v>Eastern Europe</v>
          </cell>
          <cell r="F341">
            <v>13200001</v>
          </cell>
          <cell r="G341" t="str">
            <v>Ext. EAME</v>
          </cell>
          <cell r="H341" t="str">
            <v>Unknown</v>
          </cell>
          <cell r="I341" t="str">
            <v>-</v>
          </cell>
          <cell r="J341" t="str">
            <v>-</v>
          </cell>
          <cell r="K341" t="str">
            <v>SA30</v>
          </cell>
          <cell r="L341" t="str">
            <v>T</v>
          </cell>
          <cell r="M341" t="str">
            <v>50% cash in advance, 50% 30 days</v>
          </cell>
          <cell r="N341" t="str">
            <v>BANK TRANSFER</v>
          </cell>
          <cell r="O341" t="str">
            <v>DE</v>
          </cell>
          <cell r="P341" t="str">
            <v>External debtor</v>
          </cell>
        </row>
        <row r="342">
          <cell r="A342">
            <v>919</v>
          </cell>
          <cell r="B342" t="str">
            <v>HEBAR AB</v>
          </cell>
          <cell r="C342" t="str">
            <v>BG</v>
          </cell>
          <cell r="D342" t="str">
            <v>Bulgaria</v>
          </cell>
          <cell r="E342" t="str">
            <v>Eastern Europe</v>
          </cell>
          <cell r="F342">
            <v>13200001</v>
          </cell>
          <cell r="G342" t="str">
            <v>Ext. EAME</v>
          </cell>
          <cell r="H342" t="str">
            <v>Unknown</v>
          </cell>
          <cell r="I342" t="str">
            <v>-</v>
          </cell>
          <cell r="J342" t="str">
            <v>-</v>
          </cell>
          <cell r="K342" t="str">
            <v>SA00</v>
          </cell>
          <cell r="L342" t="str">
            <v>Z</v>
          </cell>
          <cell r="M342" t="str">
            <v>Cash in advance</v>
          </cell>
          <cell r="N342" t="str">
            <v>-</v>
          </cell>
          <cell r="O342" t="str">
            <v>DE</v>
          </cell>
          <cell r="P342" t="str">
            <v>External debtor</v>
          </cell>
        </row>
        <row r="343">
          <cell r="A343">
            <v>920</v>
          </cell>
          <cell r="B343" t="str">
            <v>KOCHO CHESTEMENSKI E</v>
          </cell>
          <cell r="C343" t="str">
            <v>BG</v>
          </cell>
          <cell r="D343" t="str">
            <v>Bulgaria</v>
          </cell>
          <cell r="E343" t="str">
            <v>Eastern Europe</v>
          </cell>
          <cell r="F343">
            <v>13200001</v>
          </cell>
          <cell r="G343" t="str">
            <v>Ext. EAME</v>
          </cell>
          <cell r="H343" t="str">
            <v>Unknown</v>
          </cell>
          <cell r="I343" t="str">
            <v>-</v>
          </cell>
          <cell r="J343" t="str">
            <v>-</v>
          </cell>
          <cell r="K343" t="str">
            <v>SI3F</v>
          </cell>
          <cell r="L343" t="str">
            <v>U</v>
          </cell>
          <cell r="M343" t="str">
            <v>30 DAYS DATE OF INVOICE - DIRECT REMITTANCE</v>
          </cell>
          <cell r="N343" t="str">
            <v>DIRECT REMITTANCE</v>
          </cell>
          <cell r="O343" t="str">
            <v>DE</v>
          </cell>
          <cell r="P343" t="str">
            <v>External debtor</v>
          </cell>
        </row>
        <row r="344">
          <cell r="A344">
            <v>921</v>
          </cell>
          <cell r="B344" t="str">
            <v>ELDOM INVEST EOOD</v>
          </cell>
          <cell r="C344" t="str">
            <v>BG</v>
          </cell>
          <cell r="D344" t="str">
            <v>Bulgaria</v>
          </cell>
          <cell r="E344" t="str">
            <v>Eastern Europe</v>
          </cell>
          <cell r="F344">
            <v>13200001</v>
          </cell>
          <cell r="G344" t="str">
            <v>Ext. EAME</v>
          </cell>
          <cell r="H344" t="str">
            <v>Construction &amp; Other Rigids</v>
          </cell>
          <cell r="I344" t="str">
            <v>S050</v>
          </cell>
          <cell r="J344" t="str">
            <v>Eastern Europe</v>
          </cell>
          <cell r="K344" t="str">
            <v>SA00</v>
          </cell>
          <cell r="L344" t="str">
            <v>T</v>
          </cell>
          <cell r="M344" t="str">
            <v>Cash in advance</v>
          </cell>
          <cell r="N344" t="str">
            <v>BANK TRANSFER</v>
          </cell>
          <cell r="O344" t="str">
            <v>DE</v>
          </cell>
          <cell r="P344" t="str">
            <v>External debtor</v>
          </cell>
        </row>
        <row r="345">
          <cell r="A345">
            <v>922</v>
          </cell>
          <cell r="B345" t="str">
            <v>GLAVBULGARSTROY EAD</v>
          </cell>
          <cell r="C345" t="str">
            <v>BG</v>
          </cell>
          <cell r="D345" t="str">
            <v>Bulgaria</v>
          </cell>
          <cell r="E345" t="str">
            <v>Eastern Europe</v>
          </cell>
          <cell r="F345">
            <v>13200001</v>
          </cell>
          <cell r="G345" t="str">
            <v>Ext. EAME</v>
          </cell>
          <cell r="H345" t="str">
            <v>Unknown</v>
          </cell>
          <cell r="I345" t="str">
            <v>-</v>
          </cell>
          <cell r="J345" t="str">
            <v>-</v>
          </cell>
          <cell r="K345" t="str">
            <v>SA00</v>
          </cell>
          <cell r="L345" t="str">
            <v>Z</v>
          </cell>
          <cell r="M345" t="str">
            <v>Cash in advance</v>
          </cell>
          <cell r="N345" t="str">
            <v>-</v>
          </cell>
          <cell r="O345" t="str">
            <v>DE</v>
          </cell>
          <cell r="P345" t="str">
            <v>External debtor</v>
          </cell>
        </row>
        <row r="346">
          <cell r="A346">
            <v>923</v>
          </cell>
          <cell r="B346" t="str">
            <v>SPORTPROM</v>
          </cell>
          <cell r="C346" t="str">
            <v>BG</v>
          </cell>
          <cell r="D346" t="str">
            <v>Bulgaria</v>
          </cell>
          <cell r="E346" t="str">
            <v>Eastern Europe</v>
          </cell>
          <cell r="F346">
            <v>13200001</v>
          </cell>
          <cell r="G346" t="str">
            <v>Ext. EAME</v>
          </cell>
          <cell r="H346" t="str">
            <v>Unknown</v>
          </cell>
          <cell r="I346" t="str">
            <v>-</v>
          </cell>
          <cell r="J346" t="str">
            <v>-</v>
          </cell>
          <cell r="K346" t="str">
            <v>SA00</v>
          </cell>
          <cell r="L346" t="str">
            <v>V</v>
          </cell>
          <cell r="M346" t="str">
            <v>Cash in advance</v>
          </cell>
          <cell r="N346" t="str">
            <v>CASH</v>
          </cell>
          <cell r="O346" t="str">
            <v>DE</v>
          </cell>
          <cell r="P346" t="str">
            <v>External debtor</v>
          </cell>
        </row>
        <row r="347">
          <cell r="A347">
            <v>924</v>
          </cell>
          <cell r="B347" t="str">
            <v>FAST PANEL</v>
          </cell>
          <cell r="C347" t="str">
            <v>CZ</v>
          </cell>
          <cell r="D347" t="str">
            <v>Czech Republic</v>
          </cell>
          <cell r="E347" t="str">
            <v>Eastern Europe</v>
          </cell>
          <cell r="F347">
            <v>13200001</v>
          </cell>
          <cell r="G347" t="str">
            <v>Ext. EAME</v>
          </cell>
          <cell r="H347" t="str">
            <v>Unknown</v>
          </cell>
          <cell r="I347" t="str">
            <v>-</v>
          </cell>
          <cell r="J347" t="str">
            <v>-</v>
          </cell>
          <cell r="K347" t="str">
            <v>SA00</v>
          </cell>
          <cell r="L347" t="str">
            <v>Z</v>
          </cell>
          <cell r="M347" t="str">
            <v>Cash in advance</v>
          </cell>
          <cell r="N347" t="str">
            <v>-</v>
          </cell>
          <cell r="O347" t="str">
            <v>DE</v>
          </cell>
          <cell r="P347" t="str">
            <v>External debtor</v>
          </cell>
        </row>
        <row r="348">
          <cell r="A348">
            <v>925</v>
          </cell>
          <cell r="B348" t="str">
            <v>LESOSTAVBY</v>
          </cell>
          <cell r="C348" t="str">
            <v>CZ</v>
          </cell>
          <cell r="D348" t="str">
            <v>Czech Republic</v>
          </cell>
          <cell r="E348" t="str">
            <v>Eastern Europe</v>
          </cell>
          <cell r="F348">
            <v>13200001</v>
          </cell>
          <cell r="G348" t="str">
            <v>Ext. EAME</v>
          </cell>
          <cell r="H348" t="str">
            <v>Unknown</v>
          </cell>
          <cell r="I348" t="str">
            <v>-</v>
          </cell>
          <cell r="J348" t="str">
            <v>-</v>
          </cell>
          <cell r="K348" t="str">
            <v>SA00</v>
          </cell>
          <cell r="L348" t="str">
            <v>Z</v>
          </cell>
          <cell r="M348" t="str">
            <v>Cash in advance</v>
          </cell>
          <cell r="N348" t="str">
            <v>-</v>
          </cell>
          <cell r="O348" t="str">
            <v>DE</v>
          </cell>
          <cell r="P348" t="str">
            <v>External debtor</v>
          </cell>
        </row>
        <row r="349">
          <cell r="A349">
            <v>926</v>
          </cell>
          <cell r="B349" t="str">
            <v>PUR-IZOLACE TRADING</v>
          </cell>
          <cell r="C349" t="str">
            <v>CZ</v>
          </cell>
          <cell r="D349" t="str">
            <v>Czech Republic</v>
          </cell>
          <cell r="E349" t="str">
            <v>Eastern Europe</v>
          </cell>
          <cell r="F349">
            <v>13200001</v>
          </cell>
          <cell r="G349" t="str">
            <v>Ext. EAME</v>
          </cell>
          <cell r="H349" t="str">
            <v>Construction &amp; Other Rigids</v>
          </cell>
          <cell r="I349" t="str">
            <v>S050</v>
          </cell>
          <cell r="J349" t="str">
            <v>Eastern Europe</v>
          </cell>
          <cell r="K349" t="str">
            <v>SI3F</v>
          </cell>
          <cell r="L349" t="str">
            <v>T</v>
          </cell>
          <cell r="M349" t="str">
            <v>30 DAYS DATE OF INVOICE - DIRECT REMITTANCE</v>
          </cell>
          <cell r="N349" t="str">
            <v>BANK TRANSFER</v>
          </cell>
          <cell r="O349" t="str">
            <v>DE</v>
          </cell>
          <cell r="P349" t="str">
            <v>External debtor</v>
          </cell>
        </row>
        <row r="350">
          <cell r="A350">
            <v>927</v>
          </cell>
          <cell r="B350" t="str">
            <v>KVADRO  A.S.</v>
          </cell>
          <cell r="C350" t="str">
            <v>CZ</v>
          </cell>
          <cell r="D350" t="str">
            <v>Czech Republic</v>
          </cell>
          <cell r="E350" t="str">
            <v>Eastern Europe</v>
          </cell>
          <cell r="F350">
            <v>13200001</v>
          </cell>
          <cell r="G350" t="str">
            <v>Ext. EAME</v>
          </cell>
          <cell r="H350" t="str">
            <v>Construction &amp; Other Rigids</v>
          </cell>
          <cell r="I350" t="str">
            <v>S050</v>
          </cell>
          <cell r="J350" t="str">
            <v>Eastern Europe</v>
          </cell>
          <cell r="K350" t="str">
            <v>SI6F</v>
          </cell>
          <cell r="L350" t="str">
            <v>T</v>
          </cell>
          <cell r="M350" t="str">
            <v>60 DAYS DATE OF INVOICE - DIRECT REMITTANCE</v>
          </cell>
          <cell r="N350" t="str">
            <v>BANK TRANSFER</v>
          </cell>
          <cell r="O350" t="str">
            <v>DE</v>
          </cell>
          <cell r="P350" t="str">
            <v>External debtor</v>
          </cell>
        </row>
        <row r="351">
          <cell r="A351">
            <v>928</v>
          </cell>
          <cell r="B351" t="str">
            <v>CHEMAPOL AS</v>
          </cell>
          <cell r="C351" t="str">
            <v>CZ</v>
          </cell>
          <cell r="D351" t="str">
            <v>Czech Republic</v>
          </cell>
          <cell r="E351" t="str">
            <v>Eastern Europe</v>
          </cell>
          <cell r="F351">
            <v>13200001</v>
          </cell>
          <cell r="G351" t="str">
            <v>Ext. EAME</v>
          </cell>
          <cell r="H351" t="str">
            <v>Automotive</v>
          </cell>
          <cell r="I351" t="str">
            <v>S050</v>
          </cell>
          <cell r="J351" t="str">
            <v>Eastern Europe</v>
          </cell>
          <cell r="K351" t="str">
            <v>SA00</v>
          </cell>
          <cell r="L351" t="str">
            <v>T</v>
          </cell>
          <cell r="M351" t="str">
            <v>Cash in advance</v>
          </cell>
          <cell r="N351" t="str">
            <v>BANK TRANSFER</v>
          </cell>
          <cell r="O351" t="str">
            <v>DE</v>
          </cell>
          <cell r="P351" t="str">
            <v>External debtor</v>
          </cell>
        </row>
        <row r="352">
          <cell r="A352">
            <v>929</v>
          </cell>
          <cell r="B352" t="str">
            <v>ICI HUNGARIA KFT</v>
          </cell>
          <cell r="C352" t="str">
            <v>HU</v>
          </cell>
          <cell r="D352" t="str">
            <v>Hungary</v>
          </cell>
          <cell r="E352" t="str">
            <v>Eastern Europe</v>
          </cell>
          <cell r="F352">
            <v>13200001</v>
          </cell>
          <cell r="G352" t="str">
            <v>Ext. EAME</v>
          </cell>
          <cell r="H352" t="str">
            <v>Footwear</v>
          </cell>
          <cell r="I352" t="str">
            <v>S050</v>
          </cell>
          <cell r="J352" t="str">
            <v>Eastern Europe</v>
          </cell>
          <cell r="K352" t="str">
            <v>SI60</v>
          </cell>
          <cell r="L352" t="str">
            <v>T</v>
          </cell>
          <cell r="M352" t="str">
            <v>60 days from date of invoice</v>
          </cell>
          <cell r="N352" t="str">
            <v>BANK TRANSFER</v>
          </cell>
          <cell r="O352" t="str">
            <v>DE</v>
          </cell>
          <cell r="P352" t="str">
            <v>External debtor</v>
          </cell>
        </row>
        <row r="353">
          <cell r="A353">
            <v>930</v>
          </cell>
          <cell r="B353" t="str">
            <v>PANELTECH SP.Z.O.O.</v>
          </cell>
          <cell r="C353" t="str">
            <v>PL</v>
          </cell>
          <cell r="D353" t="str">
            <v>Poland</v>
          </cell>
          <cell r="E353" t="str">
            <v>Eastern Europe</v>
          </cell>
          <cell r="F353">
            <v>13200001</v>
          </cell>
          <cell r="G353" t="str">
            <v>Ext. EAME</v>
          </cell>
          <cell r="H353" t="str">
            <v>Unknown</v>
          </cell>
          <cell r="I353" t="str">
            <v>-</v>
          </cell>
          <cell r="J353" t="str">
            <v>-</v>
          </cell>
          <cell r="K353" t="str">
            <v>SI3F</v>
          </cell>
          <cell r="L353" t="str">
            <v>T</v>
          </cell>
          <cell r="M353" t="str">
            <v>30 DAYS DATE OF INVOICE - DIRECT REMITTANCE</v>
          </cell>
          <cell r="N353" t="str">
            <v>BANK TRANSFER</v>
          </cell>
          <cell r="O353" t="str">
            <v>DS</v>
          </cell>
          <cell r="P353" t="str">
            <v>Securitization debtor</v>
          </cell>
        </row>
        <row r="354">
          <cell r="A354">
            <v>931</v>
          </cell>
          <cell r="B354" t="str">
            <v>DAEWOO-FSO MOTORS S.</v>
          </cell>
          <cell r="C354" t="str">
            <v>PL</v>
          </cell>
          <cell r="D354" t="str">
            <v>Poland</v>
          </cell>
          <cell r="E354" t="str">
            <v>Eastern Europe</v>
          </cell>
          <cell r="F354">
            <v>13200001</v>
          </cell>
          <cell r="G354" t="str">
            <v>Ext. EAME</v>
          </cell>
          <cell r="H354" t="str">
            <v>Automotive</v>
          </cell>
          <cell r="I354" t="str">
            <v>S050</v>
          </cell>
          <cell r="J354" t="str">
            <v>Eastern Europe</v>
          </cell>
          <cell r="K354" t="str">
            <v>SI9F</v>
          </cell>
          <cell r="L354" t="str">
            <v>T</v>
          </cell>
          <cell r="M354" t="str">
            <v>90 DAYS DATE OF INVOICE - DIRECT REMITTANCE</v>
          </cell>
          <cell r="N354" t="str">
            <v>BANK TRANSFER</v>
          </cell>
          <cell r="O354" t="str">
            <v>DS</v>
          </cell>
          <cell r="P354" t="str">
            <v>Securitization debtor</v>
          </cell>
        </row>
        <row r="355">
          <cell r="A355">
            <v>932</v>
          </cell>
          <cell r="B355" t="str">
            <v>POLAR</v>
          </cell>
          <cell r="C355" t="str">
            <v>PL</v>
          </cell>
          <cell r="D355" t="str">
            <v>Poland</v>
          </cell>
          <cell r="E355" t="str">
            <v>Eastern Europe</v>
          </cell>
          <cell r="F355">
            <v>13200001</v>
          </cell>
          <cell r="G355" t="str">
            <v>Ext. EAME</v>
          </cell>
          <cell r="H355" t="str">
            <v>Appliances</v>
          </cell>
          <cell r="I355" t="str">
            <v>S050</v>
          </cell>
          <cell r="J355" t="str">
            <v>Eastern Europe</v>
          </cell>
          <cell r="K355" t="str">
            <v>SI3F</v>
          </cell>
          <cell r="L355" t="str">
            <v>U</v>
          </cell>
          <cell r="M355" t="str">
            <v>30 DAYS DATE OF INVOICE - DIRECT REMITTANCE</v>
          </cell>
          <cell r="N355" t="str">
            <v>DIRECT REMITTANCE</v>
          </cell>
          <cell r="O355" t="str">
            <v>DS</v>
          </cell>
          <cell r="P355" t="str">
            <v>Securitization debtor</v>
          </cell>
        </row>
        <row r="356">
          <cell r="A356">
            <v>933</v>
          </cell>
          <cell r="B356" t="str">
            <v>METALPLAST-OBORNIKI</v>
          </cell>
          <cell r="C356" t="str">
            <v>PL</v>
          </cell>
          <cell r="D356" t="str">
            <v>Poland</v>
          </cell>
          <cell r="E356" t="str">
            <v>Eastern Europe</v>
          </cell>
          <cell r="F356">
            <v>13200001</v>
          </cell>
          <cell r="G356" t="str">
            <v>Ext. EAME</v>
          </cell>
          <cell r="H356" t="str">
            <v>Unknown</v>
          </cell>
          <cell r="I356" t="str">
            <v>-</v>
          </cell>
          <cell r="J356" t="str">
            <v>-</v>
          </cell>
          <cell r="K356" t="str">
            <v>SI6F</v>
          </cell>
          <cell r="L356" t="str">
            <v>T</v>
          </cell>
          <cell r="M356" t="str">
            <v>60 DAYS DATE OF INVOICE - DIRECT REMITTANCE</v>
          </cell>
          <cell r="N356" t="str">
            <v>BANK TRANSFER</v>
          </cell>
          <cell r="O356" t="str">
            <v>DS</v>
          </cell>
          <cell r="P356" t="str">
            <v>Securitization debtor</v>
          </cell>
        </row>
        <row r="357">
          <cell r="A357">
            <v>934</v>
          </cell>
          <cell r="B357" t="str">
            <v>ARGOS</v>
          </cell>
          <cell r="C357" t="str">
            <v>PL</v>
          </cell>
          <cell r="D357" t="str">
            <v>Poland</v>
          </cell>
          <cell r="E357" t="str">
            <v>Eastern Europe</v>
          </cell>
          <cell r="F357">
            <v>13200001</v>
          </cell>
          <cell r="G357" t="str">
            <v>Ext. EAME</v>
          </cell>
          <cell r="H357" t="str">
            <v>Construction &amp; Other Rigids</v>
          </cell>
          <cell r="I357" t="str">
            <v>S050</v>
          </cell>
          <cell r="J357" t="str">
            <v>Eastern Europe</v>
          </cell>
          <cell r="K357" t="str">
            <v>SI3F</v>
          </cell>
          <cell r="L357" t="str">
            <v>T</v>
          </cell>
          <cell r="M357" t="str">
            <v>30 DAYS DATE OF INVOICE - DIRECT REMITTANCE</v>
          </cell>
          <cell r="N357" t="str">
            <v>BANK TRANSFER</v>
          </cell>
          <cell r="O357" t="str">
            <v>DS</v>
          </cell>
          <cell r="P357" t="str">
            <v>Securitization debtor</v>
          </cell>
        </row>
        <row r="358">
          <cell r="A358">
            <v>935</v>
          </cell>
          <cell r="B358" t="str">
            <v>BEFADO</v>
          </cell>
          <cell r="C358" t="str">
            <v>PL</v>
          </cell>
          <cell r="D358" t="str">
            <v>Poland</v>
          </cell>
          <cell r="E358" t="str">
            <v>Eastern Europe</v>
          </cell>
          <cell r="F358">
            <v>13200001</v>
          </cell>
          <cell r="G358" t="str">
            <v>Ext. EAME</v>
          </cell>
          <cell r="H358" t="str">
            <v>Footwear</v>
          </cell>
          <cell r="I358" t="str">
            <v>S050</v>
          </cell>
          <cell r="J358" t="str">
            <v>Eastern Europe</v>
          </cell>
          <cell r="K358" t="str">
            <v>SI6F</v>
          </cell>
          <cell r="L358" t="str">
            <v>T</v>
          </cell>
          <cell r="M358" t="str">
            <v>60 DAYS DATE OF INVOICE - DIRECT REMITTANCE</v>
          </cell>
          <cell r="N358" t="str">
            <v>BANK TRANSFER</v>
          </cell>
          <cell r="O358" t="str">
            <v>DS</v>
          </cell>
          <cell r="P358" t="str">
            <v>Securitization debtor</v>
          </cell>
        </row>
        <row r="359">
          <cell r="A359">
            <v>936</v>
          </cell>
          <cell r="B359" t="str">
            <v>EUROTANKS SP Z.O.O.</v>
          </cell>
          <cell r="C359" t="str">
            <v>PL</v>
          </cell>
          <cell r="D359" t="str">
            <v>Poland</v>
          </cell>
          <cell r="E359" t="str">
            <v>Eastern Europe</v>
          </cell>
          <cell r="F359">
            <v>13200001</v>
          </cell>
          <cell r="G359" t="str">
            <v>Ext. EAME</v>
          </cell>
          <cell r="H359" t="str">
            <v>Unknown</v>
          </cell>
          <cell r="I359" t="str">
            <v>-</v>
          </cell>
          <cell r="J359" t="str">
            <v>-</v>
          </cell>
          <cell r="K359" t="str">
            <v>SI3F</v>
          </cell>
          <cell r="L359" t="str">
            <v>U</v>
          </cell>
          <cell r="M359" t="str">
            <v>30 DAYS DATE OF INVOICE - DIRECT REMITTANCE</v>
          </cell>
          <cell r="N359" t="str">
            <v>DIRECT REMITTANCE</v>
          </cell>
          <cell r="O359" t="str">
            <v>DS</v>
          </cell>
          <cell r="P359" t="str">
            <v>Securitization debtor</v>
          </cell>
        </row>
        <row r="360">
          <cell r="A360">
            <v>937</v>
          </cell>
          <cell r="B360" t="str">
            <v>GESTIND POLAND SP. Z</v>
          </cell>
          <cell r="C360" t="str">
            <v>PL</v>
          </cell>
          <cell r="D360" t="str">
            <v>Poland</v>
          </cell>
          <cell r="E360" t="str">
            <v>Eastern Europe</v>
          </cell>
          <cell r="F360">
            <v>13200001</v>
          </cell>
          <cell r="G360" t="str">
            <v>Ext. EAME</v>
          </cell>
          <cell r="H360" t="str">
            <v>Automotive</v>
          </cell>
          <cell r="I360" t="str">
            <v>S050</v>
          </cell>
          <cell r="J360" t="str">
            <v>Eastern Europe</v>
          </cell>
          <cell r="K360" t="str">
            <v>SI3F</v>
          </cell>
          <cell r="L360" t="str">
            <v>U</v>
          </cell>
          <cell r="M360" t="str">
            <v>30 DAYS DATE OF INVOICE - DIRECT REMITTANCE</v>
          </cell>
          <cell r="N360" t="str">
            <v>DIRECT REMITTANCE</v>
          </cell>
          <cell r="O360" t="str">
            <v>DS</v>
          </cell>
          <cell r="P360" t="str">
            <v>Securitization debtor</v>
          </cell>
        </row>
        <row r="361">
          <cell r="A361">
            <v>938</v>
          </cell>
          <cell r="B361" t="str">
            <v>SYSTEM SP. Z.O.O.</v>
          </cell>
          <cell r="C361" t="str">
            <v>PL</v>
          </cell>
          <cell r="D361" t="str">
            <v>Poland</v>
          </cell>
          <cell r="E361" t="str">
            <v>Eastern Europe</v>
          </cell>
          <cell r="F361">
            <v>13200001</v>
          </cell>
          <cell r="G361" t="str">
            <v>Ext. EAME</v>
          </cell>
          <cell r="H361" t="str">
            <v>Footwear</v>
          </cell>
          <cell r="I361" t="str">
            <v>S050</v>
          </cell>
          <cell r="J361" t="str">
            <v>Eastern Europe</v>
          </cell>
          <cell r="K361" t="str">
            <v>SI9F</v>
          </cell>
          <cell r="L361" t="str">
            <v>U</v>
          </cell>
          <cell r="M361" t="str">
            <v>90 DAYS DATE OF INVOICE - DIRECT REMITTANCE</v>
          </cell>
          <cell r="N361" t="str">
            <v>DIRECT REMITTANCE</v>
          </cell>
          <cell r="O361" t="str">
            <v>DS</v>
          </cell>
          <cell r="P361" t="str">
            <v>Securitization debtor</v>
          </cell>
        </row>
        <row r="362">
          <cell r="A362">
            <v>939</v>
          </cell>
          <cell r="B362" t="str">
            <v>LEAR CORPORATION SP.</v>
          </cell>
          <cell r="C362" t="str">
            <v>PL</v>
          </cell>
          <cell r="D362" t="str">
            <v>Poland</v>
          </cell>
          <cell r="E362" t="str">
            <v>Eastern Europe</v>
          </cell>
          <cell r="F362">
            <v>13200001</v>
          </cell>
          <cell r="G362" t="str">
            <v>Ext. EAME</v>
          </cell>
          <cell r="H362" t="str">
            <v>Unknown</v>
          </cell>
          <cell r="I362" t="str">
            <v>-</v>
          </cell>
          <cell r="J362" t="str">
            <v>-</v>
          </cell>
          <cell r="K362" t="str">
            <v>SI30</v>
          </cell>
          <cell r="L362" t="str">
            <v>T</v>
          </cell>
          <cell r="M362" t="str">
            <v>30 days from date of invoice</v>
          </cell>
          <cell r="N362" t="str">
            <v>BANK TRANSFER</v>
          </cell>
          <cell r="O362" t="str">
            <v>DS</v>
          </cell>
          <cell r="P362" t="str">
            <v>Securitization debtor</v>
          </cell>
        </row>
        <row r="363">
          <cell r="A363">
            <v>940</v>
          </cell>
          <cell r="B363" t="str">
            <v>P.P.H. 'ABI' S.C.</v>
          </cell>
          <cell r="C363" t="str">
            <v>PL</v>
          </cell>
          <cell r="D363" t="str">
            <v>Poland</v>
          </cell>
          <cell r="E363" t="str">
            <v>Eastern Europe</v>
          </cell>
          <cell r="F363">
            <v>13200001</v>
          </cell>
          <cell r="G363" t="str">
            <v>Ext. EAME</v>
          </cell>
          <cell r="H363" t="str">
            <v>Unknown</v>
          </cell>
          <cell r="I363" t="str">
            <v>-</v>
          </cell>
          <cell r="J363" t="str">
            <v>-</v>
          </cell>
          <cell r="K363" t="str">
            <v>SI30</v>
          </cell>
          <cell r="L363" t="str">
            <v>T</v>
          </cell>
          <cell r="M363" t="str">
            <v>30 days from date of invoice</v>
          </cell>
          <cell r="N363" t="str">
            <v>BANK TRANSFER</v>
          </cell>
          <cell r="O363" t="str">
            <v>DS</v>
          </cell>
          <cell r="P363" t="str">
            <v>Securitization debtor</v>
          </cell>
        </row>
        <row r="364">
          <cell r="A364">
            <v>941</v>
          </cell>
          <cell r="B364" t="str">
            <v>TRADE JKK  S.A.</v>
          </cell>
          <cell r="C364" t="str">
            <v>PL</v>
          </cell>
          <cell r="D364" t="str">
            <v>Poland</v>
          </cell>
          <cell r="E364" t="str">
            <v>Eastern Europe</v>
          </cell>
          <cell r="F364">
            <v>13200001</v>
          </cell>
          <cell r="G364" t="str">
            <v>Ext. EAME</v>
          </cell>
          <cell r="H364" t="str">
            <v>Construction &amp; Other Rigids</v>
          </cell>
          <cell r="I364" t="str">
            <v>S050</v>
          </cell>
          <cell r="J364" t="str">
            <v>Eastern Europe</v>
          </cell>
          <cell r="K364" t="str">
            <v>SI6F</v>
          </cell>
          <cell r="L364" t="str">
            <v>TZ</v>
          </cell>
          <cell r="M364" t="str">
            <v>60 DAYS DATE OF INVOICE - DIRECT REMITTANCE</v>
          </cell>
          <cell r="N364" t="str">
            <v>-</v>
          </cell>
          <cell r="O364" t="str">
            <v>DS</v>
          </cell>
          <cell r="P364" t="str">
            <v>Securitization debtor</v>
          </cell>
        </row>
        <row r="365">
          <cell r="A365">
            <v>942</v>
          </cell>
          <cell r="B365" t="str">
            <v>P.P.S.D. ZAMEX</v>
          </cell>
          <cell r="C365" t="str">
            <v>PL</v>
          </cell>
          <cell r="D365" t="str">
            <v>Poland</v>
          </cell>
          <cell r="E365" t="str">
            <v>Eastern Europe</v>
          </cell>
          <cell r="F365">
            <v>13200001</v>
          </cell>
          <cell r="G365" t="str">
            <v>Ext. EAME</v>
          </cell>
          <cell r="H365" t="str">
            <v>Construction &amp; Other Rigids</v>
          </cell>
          <cell r="I365" t="str">
            <v>S050</v>
          </cell>
          <cell r="J365" t="str">
            <v>Eastern Europe</v>
          </cell>
          <cell r="K365" t="str">
            <v>SI3F</v>
          </cell>
          <cell r="L365" t="str">
            <v>T</v>
          </cell>
          <cell r="M365" t="str">
            <v>30 DAYS DATE OF INVOICE - DIRECT REMITTANCE</v>
          </cell>
          <cell r="N365" t="str">
            <v>BANK TRANSFER</v>
          </cell>
          <cell r="O365" t="str">
            <v>DS</v>
          </cell>
          <cell r="P365" t="str">
            <v>Securitization debtor</v>
          </cell>
        </row>
        <row r="366">
          <cell r="A366">
            <v>943</v>
          </cell>
          <cell r="B366" t="str">
            <v>ZAKLADY CHEMICZNE 'A</v>
          </cell>
          <cell r="C366" t="str">
            <v>PL</v>
          </cell>
          <cell r="D366" t="str">
            <v>Poland</v>
          </cell>
          <cell r="E366" t="str">
            <v>Eastern Europe</v>
          </cell>
          <cell r="F366">
            <v>13200001</v>
          </cell>
          <cell r="G366" t="str">
            <v>Ext. EAME</v>
          </cell>
          <cell r="H366" t="str">
            <v>Construction &amp; Other Rigids</v>
          </cell>
          <cell r="I366" t="str">
            <v>S050</v>
          </cell>
          <cell r="J366" t="str">
            <v>Eastern Europe</v>
          </cell>
          <cell r="K366" t="str">
            <v>SI6F</v>
          </cell>
          <cell r="L366" t="str">
            <v>T</v>
          </cell>
          <cell r="M366" t="str">
            <v>60 DAYS DATE OF INVOICE - DIRECT REMITTANCE</v>
          </cell>
          <cell r="N366" t="str">
            <v>BANK TRANSFER</v>
          </cell>
          <cell r="O366" t="str">
            <v>DS</v>
          </cell>
          <cell r="P366" t="str">
            <v>Securitization debtor</v>
          </cell>
        </row>
        <row r="367">
          <cell r="A367">
            <v>944</v>
          </cell>
          <cell r="B367" t="str">
            <v>ALFA SYSTEMS SP. Z.0</v>
          </cell>
          <cell r="C367" t="str">
            <v>PL</v>
          </cell>
          <cell r="D367" t="str">
            <v>Poland</v>
          </cell>
          <cell r="E367" t="str">
            <v>Eastern Europe</v>
          </cell>
          <cell r="F367">
            <v>13200001</v>
          </cell>
          <cell r="G367" t="str">
            <v>Ext. EAME</v>
          </cell>
          <cell r="H367" t="str">
            <v>Furniture</v>
          </cell>
          <cell r="I367" t="str">
            <v>S050</v>
          </cell>
          <cell r="J367" t="str">
            <v>Eastern Europe</v>
          </cell>
          <cell r="K367" t="str">
            <v>SI6F</v>
          </cell>
          <cell r="L367" t="str">
            <v>T</v>
          </cell>
          <cell r="M367" t="str">
            <v>60 DAYS DATE OF INVOICE - DIRECT REMITTANCE</v>
          </cell>
          <cell r="N367" t="str">
            <v>BANK TRANSFER</v>
          </cell>
          <cell r="O367" t="str">
            <v>DS</v>
          </cell>
          <cell r="P367" t="str">
            <v>Securitization debtor</v>
          </cell>
        </row>
        <row r="368">
          <cell r="A368">
            <v>945</v>
          </cell>
          <cell r="B368" t="str">
            <v>ROMAX TRADING &amp; MARK</v>
          </cell>
          <cell r="C368" t="str">
            <v>RO</v>
          </cell>
          <cell r="D368" t="str">
            <v>Romania</v>
          </cell>
          <cell r="E368" t="str">
            <v>Eastern Europe</v>
          </cell>
          <cell r="F368">
            <v>13200001</v>
          </cell>
          <cell r="G368" t="str">
            <v>Ext. EAME</v>
          </cell>
          <cell r="H368" t="str">
            <v>Unknown</v>
          </cell>
          <cell r="I368" t="str">
            <v>-</v>
          </cell>
          <cell r="J368" t="str">
            <v>-</v>
          </cell>
          <cell r="K368" t="str">
            <v>SI3F</v>
          </cell>
          <cell r="L368" t="str">
            <v>U</v>
          </cell>
          <cell r="M368" t="str">
            <v>30 DAYS DATE OF INVOICE - DIRECT REMITTANCE</v>
          </cell>
          <cell r="N368" t="str">
            <v>DIRECT REMITTANCE</v>
          </cell>
          <cell r="O368" t="str">
            <v>DE</v>
          </cell>
          <cell r="P368" t="str">
            <v>External debtor</v>
          </cell>
        </row>
        <row r="369">
          <cell r="A369">
            <v>946</v>
          </cell>
          <cell r="B369" t="str">
            <v>AUTOMECANICA MEDIAS</v>
          </cell>
          <cell r="C369" t="str">
            <v>RO</v>
          </cell>
          <cell r="D369" t="str">
            <v>Romania</v>
          </cell>
          <cell r="E369" t="str">
            <v>Eastern Europe</v>
          </cell>
          <cell r="F369">
            <v>13200001</v>
          </cell>
          <cell r="G369" t="str">
            <v>Ext. EAME</v>
          </cell>
          <cell r="H369" t="str">
            <v>Construction &amp; Other Rigids</v>
          </cell>
          <cell r="I369" t="str">
            <v>S050</v>
          </cell>
          <cell r="J369" t="str">
            <v>Eastern Europe</v>
          </cell>
          <cell r="K369" t="str">
            <v>SA00</v>
          </cell>
          <cell r="L369" t="str">
            <v>T</v>
          </cell>
          <cell r="M369" t="str">
            <v>Cash in advance</v>
          </cell>
          <cell r="N369" t="str">
            <v>BANK TRANSFER</v>
          </cell>
          <cell r="O369" t="str">
            <v>DE</v>
          </cell>
          <cell r="P369" t="str">
            <v>External debtor</v>
          </cell>
        </row>
        <row r="370">
          <cell r="A370">
            <v>947</v>
          </cell>
          <cell r="B370" t="str">
            <v>CHIMICA</v>
          </cell>
          <cell r="C370" t="str">
            <v>RO</v>
          </cell>
          <cell r="D370" t="str">
            <v>Romania</v>
          </cell>
          <cell r="E370" t="str">
            <v>Eastern Europe</v>
          </cell>
          <cell r="F370">
            <v>13200001</v>
          </cell>
          <cell r="G370" t="str">
            <v>Ext. EAME</v>
          </cell>
          <cell r="H370" t="str">
            <v>Construction &amp; Other Rigids</v>
          </cell>
          <cell r="I370" t="str">
            <v>S050</v>
          </cell>
          <cell r="J370" t="str">
            <v>Eastern Europe</v>
          </cell>
          <cell r="K370" t="str">
            <v>SA00</v>
          </cell>
          <cell r="L370" t="str">
            <v>T</v>
          </cell>
          <cell r="M370" t="str">
            <v>Cash in advance</v>
          </cell>
          <cell r="N370" t="str">
            <v>BANK TRANSFER</v>
          </cell>
          <cell r="O370" t="str">
            <v>DE</v>
          </cell>
          <cell r="P370" t="str">
            <v>External debtor</v>
          </cell>
        </row>
        <row r="371">
          <cell r="A371">
            <v>948</v>
          </cell>
          <cell r="B371" t="str">
            <v>AO RADIATOR BUGURUSL</v>
          </cell>
          <cell r="C371" t="str">
            <v>RU</v>
          </cell>
          <cell r="D371" t="str">
            <v>Russian Fed.</v>
          </cell>
          <cell r="E371" t="str">
            <v>Eastern Europe</v>
          </cell>
          <cell r="F371">
            <v>13200001</v>
          </cell>
          <cell r="G371" t="str">
            <v>Ext. EAME</v>
          </cell>
          <cell r="H371" t="str">
            <v>Unknown</v>
          </cell>
          <cell r="I371" t="str">
            <v>-</v>
          </cell>
          <cell r="J371" t="str">
            <v>-</v>
          </cell>
          <cell r="K371" t="str">
            <v>SI30</v>
          </cell>
          <cell r="L371" t="str">
            <v>T</v>
          </cell>
          <cell r="M371" t="str">
            <v>30 days from date of invoice</v>
          </cell>
          <cell r="N371" t="str">
            <v>BANK TRANSFER</v>
          </cell>
          <cell r="O371" t="str">
            <v>DE</v>
          </cell>
          <cell r="P371" t="str">
            <v>External debtor</v>
          </cell>
        </row>
        <row r="372">
          <cell r="A372">
            <v>949</v>
          </cell>
          <cell r="B372" t="str">
            <v>NPKN POLYMER KOMPLEX</v>
          </cell>
          <cell r="C372" t="str">
            <v>RU</v>
          </cell>
          <cell r="D372" t="str">
            <v>Russian Fed.</v>
          </cell>
          <cell r="E372" t="str">
            <v>Eastern Europe</v>
          </cell>
          <cell r="F372">
            <v>13200001</v>
          </cell>
          <cell r="G372" t="str">
            <v>Ext. EAME</v>
          </cell>
          <cell r="H372" t="str">
            <v>Furniture</v>
          </cell>
          <cell r="I372" t="str">
            <v>S050</v>
          </cell>
          <cell r="J372" t="str">
            <v>Eastern Europe</v>
          </cell>
          <cell r="K372" t="str">
            <v>SA30</v>
          </cell>
          <cell r="L372" t="str">
            <v>U</v>
          </cell>
          <cell r="M372" t="str">
            <v>50% cash in advance, 50% 30 days</v>
          </cell>
          <cell r="N372" t="str">
            <v>DIRECT REMITTANCE</v>
          </cell>
          <cell r="O372" t="str">
            <v>DE</v>
          </cell>
          <cell r="P372" t="str">
            <v>External debtor</v>
          </cell>
        </row>
        <row r="373">
          <cell r="A373">
            <v>950</v>
          </cell>
          <cell r="B373" t="str">
            <v>OOO "EXPORTLES-IMPOR</v>
          </cell>
          <cell r="C373" t="str">
            <v>RU</v>
          </cell>
          <cell r="D373" t="str">
            <v>Russian Fed.</v>
          </cell>
          <cell r="E373" t="str">
            <v>Eastern Europe</v>
          </cell>
          <cell r="F373">
            <v>13200001</v>
          </cell>
          <cell r="G373" t="str">
            <v>Ext. EAME</v>
          </cell>
          <cell r="H373" t="str">
            <v>Furniture</v>
          </cell>
          <cell r="I373" t="str">
            <v>S050</v>
          </cell>
          <cell r="J373" t="str">
            <v>Eastern Europe</v>
          </cell>
          <cell r="K373" t="str">
            <v>SI3F</v>
          </cell>
          <cell r="L373" t="str">
            <v>T</v>
          </cell>
          <cell r="M373" t="str">
            <v>30 DAYS DATE OF INVOICE - DIRECT REMITTANCE</v>
          </cell>
          <cell r="N373" t="str">
            <v>BANK TRANSFER</v>
          </cell>
          <cell r="O373" t="str">
            <v>DE</v>
          </cell>
          <cell r="P373" t="str">
            <v>External debtor</v>
          </cell>
        </row>
        <row r="374">
          <cell r="A374">
            <v>951</v>
          </cell>
          <cell r="B374" t="str">
            <v>TRGOCENTAR D.D.</v>
          </cell>
          <cell r="C374" t="str">
            <v>HR</v>
          </cell>
          <cell r="D374" t="str">
            <v>Croatia</v>
          </cell>
          <cell r="E374" t="str">
            <v>Eastern Europe</v>
          </cell>
          <cell r="F374">
            <v>13200001</v>
          </cell>
          <cell r="G374" t="str">
            <v>Ext. EAME</v>
          </cell>
          <cell r="H374" t="str">
            <v>Unknown</v>
          </cell>
          <cell r="I374" t="str">
            <v>-</v>
          </cell>
          <cell r="J374" t="str">
            <v>-</v>
          </cell>
          <cell r="K374" t="str">
            <v>SC90</v>
          </cell>
          <cell r="L374" t="str">
            <v>L</v>
          </cell>
          <cell r="M374" t="str">
            <v>Letter of credit -90 days Bill of lading</v>
          </cell>
          <cell r="N374" t="str">
            <v>LETTER OF CREDIT</v>
          </cell>
          <cell r="O374" t="str">
            <v>DE</v>
          </cell>
          <cell r="P374" t="str">
            <v>External debtor</v>
          </cell>
        </row>
        <row r="375">
          <cell r="A375">
            <v>952</v>
          </cell>
          <cell r="B375" t="str">
            <v>IZOPUR</v>
          </cell>
          <cell r="C375" t="str">
            <v>HR</v>
          </cell>
          <cell r="D375" t="str">
            <v>Croatia</v>
          </cell>
          <cell r="E375" t="str">
            <v>Eastern Europe</v>
          </cell>
          <cell r="F375">
            <v>13200001</v>
          </cell>
          <cell r="G375" t="str">
            <v>Ext. EAME</v>
          </cell>
          <cell r="H375" t="str">
            <v>Unknown</v>
          </cell>
          <cell r="I375" t="str">
            <v>-</v>
          </cell>
          <cell r="J375" t="str">
            <v>-</v>
          </cell>
          <cell r="K375" t="str">
            <v>SA00</v>
          </cell>
          <cell r="L375" t="str">
            <v>Z</v>
          </cell>
          <cell r="M375" t="str">
            <v>Cash in advance</v>
          </cell>
          <cell r="N375" t="str">
            <v>-</v>
          </cell>
          <cell r="O375" t="str">
            <v>DE</v>
          </cell>
          <cell r="P375" t="str">
            <v>External debtor</v>
          </cell>
        </row>
        <row r="376">
          <cell r="A376">
            <v>953</v>
          </cell>
          <cell r="B376" t="str">
            <v>JELEN</v>
          </cell>
          <cell r="C376" t="str">
            <v>HR</v>
          </cell>
          <cell r="D376" t="str">
            <v>Croatia</v>
          </cell>
          <cell r="E376" t="str">
            <v>Eastern Europe</v>
          </cell>
          <cell r="F376">
            <v>13200001</v>
          </cell>
          <cell r="G376" t="str">
            <v>Ext. EAME</v>
          </cell>
          <cell r="H376" t="str">
            <v>Unknown</v>
          </cell>
          <cell r="I376" t="str">
            <v>-</v>
          </cell>
          <cell r="J376" t="str">
            <v>-</v>
          </cell>
          <cell r="K376" t="str">
            <v>SA00</v>
          </cell>
          <cell r="L376" t="str">
            <v>T</v>
          </cell>
          <cell r="M376" t="str">
            <v>Cash in advance</v>
          </cell>
          <cell r="N376" t="str">
            <v>BANK TRANSFER</v>
          </cell>
          <cell r="O376" t="str">
            <v>DE</v>
          </cell>
          <cell r="P376" t="str">
            <v>External debtor</v>
          </cell>
        </row>
        <row r="377">
          <cell r="A377">
            <v>954</v>
          </cell>
          <cell r="B377" t="str">
            <v>IMGRAD LJUTOMER P.O.</v>
          </cell>
          <cell r="C377" t="str">
            <v>SI</v>
          </cell>
          <cell r="D377" t="str">
            <v>Slovenia</v>
          </cell>
          <cell r="E377" t="str">
            <v>Eastern Europe</v>
          </cell>
          <cell r="F377">
            <v>13200001</v>
          </cell>
          <cell r="G377" t="str">
            <v>Ext. EAME</v>
          </cell>
          <cell r="H377" t="str">
            <v>Unknown</v>
          </cell>
          <cell r="I377" t="str">
            <v>-</v>
          </cell>
          <cell r="J377" t="str">
            <v>-</v>
          </cell>
          <cell r="K377" t="str">
            <v>SA00</v>
          </cell>
          <cell r="L377" t="str">
            <v>Z</v>
          </cell>
          <cell r="M377" t="str">
            <v>Cash in advance</v>
          </cell>
          <cell r="N377" t="str">
            <v>-</v>
          </cell>
          <cell r="O377" t="str">
            <v>DE</v>
          </cell>
          <cell r="P377" t="str">
            <v>External debtor</v>
          </cell>
        </row>
        <row r="378">
          <cell r="A378">
            <v>955</v>
          </cell>
          <cell r="B378" t="str">
            <v>TRIMO IND. MONT. OBJ</v>
          </cell>
          <cell r="C378" t="str">
            <v>SI</v>
          </cell>
          <cell r="D378" t="str">
            <v>Slovenia</v>
          </cell>
          <cell r="E378" t="str">
            <v>Eastern Europe</v>
          </cell>
          <cell r="F378">
            <v>13200001</v>
          </cell>
          <cell r="G378" t="str">
            <v>Ext. EAME</v>
          </cell>
          <cell r="H378" t="str">
            <v>Construction &amp; Other Rigids</v>
          </cell>
          <cell r="I378" t="str">
            <v>S050</v>
          </cell>
          <cell r="J378" t="str">
            <v>Eastern Europe</v>
          </cell>
          <cell r="K378" t="str">
            <v>SI9F</v>
          </cell>
          <cell r="L378" t="str">
            <v>T</v>
          </cell>
          <cell r="M378" t="str">
            <v>90 DAYS DATE OF INVOICE - DIRECT REMITTANCE</v>
          </cell>
          <cell r="N378" t="str">
            <v>BANK TRANSFER</v>
          </cell>
          <cell r="O378" t="str">
            <v>DE</v>
          </cell>
          <cell r="P378" t="str">
            <v>External debtor</v>
          </cell>
        </row>
        <row r="379">
          <cell r="A379">
            <v>956</v>
          </cell>
          <cell r="B379" t="str">
            <v>AERO MARKETING</v>
          </cell>
          <cell r="C379" t="str">
            <v>SI</v>
          </cell>
          <cell r="D379" t="str">
            <v>Slovenia</v>
          </cell>
          <cell r="E379" t="str">
            <v>Eastern Europe</v>
          </cell>
          <cell r="F379">
            <v>13200001</v>
          </cell>
          <cell r="G379" t="str">
            <v>Ext. EAME</v>
          </cell>
          <cell r="H379" t="str">
            <v>Unknown</v>
          </cell>
          <cell r="I379" t="str">
            <v>-</v>
          </cell>
          <cell r="J379" t="str">
            <v>-</v>
          </cell>
          <cell r="K379" t="str">
            <v>SA00</v>
          </cell>
          <cell r="L379" t="str">
            <v>Z</v>
          </cell>
          <cell r="M379" t="str">
            <v>Cash in advance</v>
          </cell>
          <cell r="N379" t="str">
            <v>-</v>
          </cell>
          <cell r="O379" t="str">
            <v>DE</v>
          </cell>
          <cell r="P379" t="str">
            <v>External debtor</v>
          </cell>
        </row>
        <row r="380">
          <cell r="A380">
            <v>957</v>
          </cell>
          <cell r="B380" t="str">
            <v>MITOL TOVARNA LEPIL</v>
          </cell>
          <cell r="C380" t="str">
            <v>SI</v>
          </cell>
          <cell r="D380" t="str">
            <v>Slovenia</v>
          </cell>
          <cell r="E380" t="str">
            <v>Eastern Europe</v>
          </cell>
          <cell r="F380">
            <v>13200001</v>
          </cell>
          <cell r="G380" t="str">
            <v>Ext. EAME</v>
          </cell>
          <cell r="H380" t="str">
            <v>Adhesives, Coatings and Elastomers</v>
          </cell>
          <cell r="I380" t="str">
            <v>S050</v>
          </cell>
          <cell r="J380" t="str">
            <v>Eastern Europe</v>
          </cell>
          <cell r="K380" t="str">
            <v>SI60</v>
          </cell>
          <cell r="L380" t="str">
            <v>T</v>
          </cell>
          <cell r="M380" t="str">
            <v>60 days from date of invoice</v>
          </cell>
          <cell r="N380" t="str">
            <v>BANK TRANSFER</v>
          </cell>
          <cell r="O380" t="str">
            <v>DE</v>
          </cell>
          <cell r="P380" t="str">
            <v>External debtor</v>
          </cell>
        </row>
        <row r="381">
          <cell r="A381">
            <v>958</v>
          </cell>
          <cell r="B381" t="str">
            <v>PGP D.O.O.</v>
          </cell>
          <cell r="C381" t="str">
            <v>SI</v>
          </cell>
          <cell r="D381" t="str">
            <v>Slovenia</v>
          </cell>
          <cell r="E381" t="str">
            <v>Eastern Europe</v>
          </cell>
          <cell r="F381">
            <v>13200001</v>
          </cell>
          <cell r="G381" t="str">
            <v>Ext. EAME</v>
          </cell>
          <cell r="H381" t="str">
            <v>Footwear</v>
          </cell>
          <cell r="I381" t="str">
            <v>S050</v>
          </cell>
          <cell r="J381" t="str">
            <v>Eastern Europe</v>
          </cell>
          <cell r="K381" t="str">
            <v>SA00</v>
          </cell>
          <cell r="L381" t="str">
            <v>U</v>
          </cell>
          <cell r="M381" t="str">
            <v>Cash in advance</v>
          </cell>
          <cell r="N381" t="str">
            <v>DIRECT REMITTANCE</v>
          </cell>
          <cell r="O381" t="str">
            <v>DE</v>
          </cell>
          <cell r="P381" t="str">
            <v>External debtor</v>
          </cell>
        </row>
        <row r="382">
          <cell r="A382">
            <v>959</v>
          </cell>
          <cell r="B382" t="str">
            <v>INDUSTRIJA GOSTINKSE</v>
          </cell>
          <cell r="C382" t="str">
            <v>SI</v>
          </cell>
          <cell r="D382" t="str">
            <v>Slovenia</v>
          </cell>
          <cell r="E382" t="str">
            <v>Eastern Europe</v>
          </cell>
          <cell r="F382">
            <v>13200001</v>
          </cell>
          <cell r="G382" t="str">
            <v>Ext. EAME</v>
          </cell>
          <cell r="H382" t="str">
            <v>Unknown</v>
          </cell>
          <cell r="I382" t="str">
            <v>-</v>
          </cell>
          <cell r="J382" t="str">
            <v>-</v>
          </cell>
          <cell r="K382" t="str">
            <v>SA00</v>
          </cell>
          <cell r="L382" t="str">
            <v>Z</v>
          </cell>
          <cell r="M382" t="str">
            <v>Cash in advance</v>
          </cell>
          <cell r="N382" t="str">
            <v>-</v>
          </cell>
          <cell r="O382" t="str">
            <v>DE</v>
          </cell>
          <cell r="P382" t="str">
            <v>External debtor</v>
          </cell>
        </row>
        <row r="383">
          <cell r="A383">
            <v>960</v>
          </cell>
          <cell r="B383" t="str">
            <v>TKK SRPENICA  d.d.</v>
          </cell>
          <cell r="C383" t="str">
            <v>SI</v>
          </cell>
          <cell r="D383" t="str">
            <v>Slovenia</v>
          </cell>
          <cell r="E383" t="str">
            <v>Eastern Europe</v>
          </cell>
          <cell r="F383">
            <v>13200001</v>
          </cell>
          <cell r="G383" t="str">
            <v>Ext. EAME</v>
          </cell>
          <cell r="H383" t="str">
            <v>Construction &amp; Other Rigids</v>
          </cell>
          <cell r="I383" t="str">
            <v>S050</v>
          </cell>
          <cell r="J383" t="str">
            <v>Eastern Europe</v>
          </cell>
          <cell r="K383" t="str">
            <v>SI6F</v>
          </cell>
          <cell r="L383" t="str">
            <v>T</v>
          </cell>
          <cell r="M383" t="str">
            <v>60 DAYS DATE OF INVOICE - DIRECT REMITTANCE</v>
          </cell>
          <cell r="N383" t="str">
            <v>BANK TRANSFER</v>
          </cell>
          <cell r="O383" t="str">
            <v>DE</v>
          </cell>
          <cell r="P383" t="str">
            <v>External debtor</v>
          </cell>
        </row>
        <row r="384">
          <cell r="A384">
            <v>961</v>
          </cell>
          <cell r="B384" t="str">
            <v>JOHNSON CONTROLS NTU</v>
          </cell>
          <cell r="C384" t="str">
            <v>SI</v>
          </cell>
          <cell r="D384" t="str">
            <v>Slovenia</v>
          </cell>
          <cell r="E384" t="str">
            <v>Eastern Europe</v>
          </cell>
          <cell r="F384">
            <v>13200001</v>
          </cell>
          <cell r="G384" t="str">
            <v>Ext. EAME</v>
          </cell>
          <cell r="H384" t="str">
            <v>Automotive</v>
          </cell>
          <cell r="I384" t="str">
            <v>S050</v>
          </cell>
          <cell r="J384" t="str">
            <v>Eastern Europe</v>
          </cell>
          <cell r="K384" t="str">
            <v>SI9F</v>
          </cell>
          <cell r="L384" t="str">
            <v>T</v>
          </cell>
          <cell r="M384" t="str">
            <v>90 DAYS DATE OF INVOICE - DIRECT REMITTANCE</v>
          </cell>
          <cell r="N384" t="str">
            <v>BANK TRANSFER</v>
          </cell>
          <cell r="O384" t="str">
            <v>DE</v>
          </cell>
          <cell r="P384" t="str">
            <v>External debtor</v>
          </cell>
        </row>
        <row r="385">
          <cell r="A385">
            <v>962</v>
          </cell>
          <cell r="B385" t="str">
            <v>IZOTERM PLAMA D.D.</v>
          </cell>
          <cell r="C385" t="str">
            <v>SI</v>
          </cell>
          <cell r="D385" t="str">
            <v>Slovenia</v>
          </cell>
          <cell r="E385" t="str">
            <v>Eastern Europe</v>
          </cell>
          <cell r="F385">
            <v>13200001</v>
          </cell>
          <cell r="G385" t="str">
            <v>Ext. EAME</v>
          </cell>
          <cell r="H385" t="str">
            <v>Construction &amp; Other Rigids</v>
          </cell>
          <cell r="I385" t="str">
            <v>S050</v>
          </cell>
          <cell r="J385" t="str">
            <v>Eastern Europe</v>
          </cell>
          <cell r="K385" t="str">
            <v>SI7F</v>
          </cell>
          <cell r="L385" t="str">
            <v>T</v>
          </cell>
          <cell r="M385" t="str">
            <v>75 DAYS DATE OF INVOICE - DIRECT REMITTANCE</v>
          </cell>
          <cell r="N385" t="str">
            <v>BANK TRANSFER</v>
          </cell>
          <cell r="O385" t="str">
            <v>DE</v>
          </cell>
          <cell r="P385" t="str">
            <v>External debtor</v>
          </cell>
        </row>
        <row r="386">
          <cell r="A386">
            <v>963</v>
          </cell>
          <cell r="B386" t="str">
            <v>CINKARNA</v>
          </cell>
          <cell r="C386" t="str">
            <v>SI</v>
          </cell>
          <cell r="D386" t="str">
            <v>Slovenia</v>
          </cell>
          <cell r="E386" t="str">
            <v>Eastern Europe</v>
          </cell>
          <cell r="F386">
            <v>13200001</v>
          </cell>
          <cell r="G386" t="str">
            <v>Ext. EAME</v>
          </cell>
          <cell r="H386" t="str">
            <v>Construction &amp; Other Rigids</v>
          </cell>
          <cell r="I386" t="str">
            <v>S050</v>
          </cell>
          <cell r="J386" t="str">
            <v>Eastern Europe</v>
          </cell>
          <cell r="K386" t="str">
            <v>SI9F</v>
          </cell>
          <cell r="L386" t="str">
            <v>T</v>
          </cell>
          <cell r="M386" t="str">
            <v>90 DAYS DATE OF INVOICE - DIRECT REMITTANCE</v>
          </cell>
          <cell r="N386" t="str">
            <v>BANK TRANSFER</v>
          </cell>
          <cell r="O386" t="str">
            <v>DE</v>
          </cell>
          <cell r="P386" t="str">
            <v>External debtor</v>
          </cell>
        </row>
        <row r="387">
          <cell r="A387">
            <v>964</v>
          </cell>
          <cell r="B387" t="str">
            <v>GRAMMER AUTOMOTIVE S</v>
          </cell>
          <cell r="C387" t="str">
            <v>SI</v>
          </cell>
          <cell r="D387" t="str">
            <v>Slovenia</v>
          </cell>
          <cell r="E387" t="str">
            <v>Eastern Europe</v>
          </cell>
          <cell r="F387">
            <v>13200001</v>
          </cell>
          <cell r="G387" t="str">
            <v>Ext. EAME</v>
          </cell>
          <cell r="H387" t="str">
            <v>Automotive</v>
          </cell>
          <cell r="I387" t="str">
            <v>S050</v>
          </cell>
          <cell r="J387" t="str">
            <v>Eastern Europe</v>
          </cell>
          <cell r="K387" t="str">
            <v>SI7F</v>
          </cell>
          <cell r="L387" t="str">
            <v>T</v>
          </cell>
          <cell r="M387" t="str">
            <v>75 DAYS DATE OF INVOICE - DIRECT REMITTANCE</v>
          </cell>
          <cell r="N387" t="str">
            <v>BANK TRANSFER</v>
          </cell>
          <cell r="O387" t="str">
            <v>DE</v>
          </cell>
          <cell r="P387" t="str">
            <v>External debtor</v>
          </cell>
        </row>
        <row r="388">
          <cell r="A388">
            <v>965</v>
          </cell>
          <cell r="B388" t="str">
            <v>ASTRA ZUNANJA TRGOVI</v>
          </cell>
          <cell r="C388" t="str">
            <v>SI</v>
          </cell>
          <cell r="D388" t="str">
            <v>Slovenia</v>
          </cell>
          <cell r="E388" t="str">
            <v>Eastern Europe</v>
          </cell>
          <cell r="F388">
            <v>13200001</v>
          </cell>
          <cell r="G388" t="str">
            <v>Ext. EAME</v>
          </cell>
          <cell r="H388" t="str">
            <v>Unknown</v>
          </cell>
          <cell r="I388" t="str">
            <v>-</v>
          </cell>
          <cell r="J388" t="str">
            <v>-</v>
          </cell>
          <cell r="K388" t="str">
            <v>SC00</v>
          </cell>
          <cell r="L388" t="str">
            <v>L</v>
          </cell>
          <cell r="M388" t="str">
            <v>Letter of credit at sight</v>
          </cell>
          <cell r="N388" t="str">
            <v>LETTER OF CREDIT</v>
          </cell>
          <cell r="O388" t="str">
            <v>DE</v>
          </cell>
          <cell r="P388" t="str">
            <v>External debtor</v>
          </cell>
        </row>
        <row r="389">
          <cell r="A389">
            <v>966</v>
          </cell>
          <cell r="B389" t="str">
            <v>BAKRA D.O.O.</v>
          </cell>
          <cell r="C389" t="str">
            <v>SI</v>
          </cell>
          <cell r="D389" t="str">
            <v>Slovenia</v>
          </cell>
          <cell r="E389" t="str">
            <v>Eastern Europe</v>
          </cell>
          <cell r="F389">
            <v>13200001</v>
          </cell>
          <cell r="G389" t="str">
            <v>Ext. EAME</v>
          </cell>
          <cell r="H389" t="str">
            <v>Footwear</v>
          </cell>
          <cell r="I389" t="str">
            <v>S050</v>
          </cell>
          <cell r="J389" t="str">
            <v>Eastern Europe</v>
          </cell>
          <cell r="K389" t="str">
            <v>SI4F</v>
          </cell>
          <cell r="L389" t="str">
            <v>T</v>
          </cell>
          <cell r="M389" t="str">
            <v>45 DAYS DATE OF INVOICE - DIRECT REMITTANCE</v>
          </cell>
          <cell r="N389" t="str">
            <v>BANK TRANSFER</v>
          </cell>
          <cell r="O389" t="str">
            <v>DE</v>
          </cell>
          <cell r="P389" t="str">
            <v>External debtor</v>
          </cell>
        </row>
        <row r="390">
          <cell r="A390">
            <v>967</v>
          </cell>
          <cell r="B390" t="str">
            <v>CROWN EQUIPMENT,</v>
          </cell>
          <cell r="C390" t="str">
            <v>IE</v>
          </cell>
          <cell r="D390" t="str">
            <v>Ireland</v>
          </cell>
          <cell r="E390" t="str">
            <v>UK/Ireland</v>
          </cell>
          <cell r="F390">
            <v>13200001</v>
          </cell>
          <cell r="G390" t="str">
            <v>Ext. EAME</v>
          </cell>
          <cell r="H390" t="str">
            <v>Unknown</v>
          </cell>
          <cell r="I390" t="str">
            <v>-</v>
          </cell>
          <cell r="J390" t="str">
            <v>-</v>
          </cell>
          <cell r="K390" t="str">
            <v>SA00</v>
          </cell>
          <cell r="L390" t="str">
            <v>T</v>
          </cell>
          <cell r="M390" t="str">
            <v>Cash in advance</v>
          </cell>
          <cell r="N390" t="str">
            <v>BANK TRANSFER</v>
          </cell>
          <cell r="O390" t="str">
            <v>DS</v>
          </cell>
          <cell r="P390" t="str">
            <v>Securitization debtor</v>
          </cell>
        </row>
        <row r="391">
          <cell r="A391">
            <v>968</v>
          </cell>
          <cell r="B391" t="str">
            <v>EHO</v>
          </cell>
          <cell r="C391" t="str">
            <v>SI</v>
          </cell>
          <cell r="D391" t="str">
            <v>Slovenia</v>
          </cell>
          <cell r="E391" t="str">
            <v>Eastern Europe</v>
          </cell>
          <cell r="F391">
            <v>13200001</v>
          </cell>
          <cell r="G391" t="str">
            <v>Ext. EAME</v>
          </cell>
          <cell r="H391" t="str">
            <v>Construction &amp; Other Rigids</v>
          </cell>
          <cell r="I391" t="str">
            <v>S050</v>
          </cell>
          <cell r="J391" t="str">
            <v>Eastern Europe</v>
          </cell>
          <cell r="K391" t="str">
            <v>SI7F</v>
          </cell>
          <cell r="L391" t="str">
            <v>T</v>
          </cell>
          <cell r="M391" t="str">
            <v>75 DAYS DATE OF INVOICE - DIRECT REMITTANCE</v>
          </cell>
          <cell r="N391" t="str">
            <v>BANK TRANSFER</v>
          </cell>
          <cell r="O391" t="str">
            <v>DE</v>
          </cell>
          <cell r="P391" t="str">
            <v>External debtor</v>
          </cell>
        </row>
        <row r="392">
          <cell r="A392">
            <v>969</v>
          </cell>
          <cell r="B392" t="str">
            <v>JAZBEC PAVEL SP</v>
          </cell>
          <cell r="C392" t="str">
            <v>SI</v>
          </cell>
          <cell r="D392" t="str">
            <v>Slovenia</v>
          </cell>
          <cell r="E392" t="str">
            <v>Eastern Europe</v>
          </cell>
          <cell r="F392">
            <v>13200001</v>
          </cell>
          <cell r="G392" t="str">
            <v>Ext. EAME</v>
          </cell>
          <cell r="H392" t="str">
            <v>Unknown</v>
          </cell>
          <cell r="I392" t="str">
            <v>-</v>
          </cell>
          <cell r="J392" t="str">
            <v>-</v>
          </cell>
          <cell r="K392" t="str">
            <v>SA00</v>
          </cell>
          <cell r="L392" t="str">
            <v>Z</v>
          </cell>
          <cell r="M392" t="str">
            <v>Cash in advance</v>
          </cell>
          <cell r="N392" t="str">
            <v>-</v>
          </cell>
          <cell r="O392" t="str">
            <v>DE</v>
          </cell>
          <cell r="P392" t="str">
            <v>External debtor</v>
          </cell>
        </row>
        <row r="393">
          <cell r="A393">
            <v>970</v>
          </cell>
          <cell r="B393" t="str">
            <v>PENSPELL LIMITED</v>
          </cell>
          <cell r="C393" t="str">
            <v>GB</v>
          </cell>
          <cell r="D393" t="str">
            <v>Great Britain</v>
          </cell>
          <cell r="E393" t="str">
            <v>UK/Ireland</v>
          </cell>
          <cell r="F393">
            <v>13200001</v>
          </cell>
          <cell r="G393" t="str">
            <v>Ext. EAME</v>
          </cell>
          <cell r="H393" t="str">
            <v>Unknown</v>
          </cell>
          <cell r="I393" t="str">
            <v>-</v>
          </cell>
          <cell r="J393" t="str">
            <v>-</v>
          </cell>
          <cell r="K393" t="str">
            <v>SA00</v>
          </cell>
          <cell r="L393" t="str">
            <v>Z</v>
          </cell>
          <cell r="M393" t="str">
            <v>Cash in advance</v>
          </cell>
          <cell r="N393" t="str">
            <v>-</v>
          </cell>
          <cell r="O393" t="str">
            <v>DS</v>
          </cell>
          <cell r="P393" t="str">
            <v>Securitization debtor</v>
          </cell>
        </row>
        <row r="394">
          <cell r="A394">
            <v>971</v>
          </cell>
          <cell r="B394" t="str">
            <v>PLANIKA</v>
          </cell>
          <cell r="C394" t="str">
            <v>SI</v>
          </cell>
          <cell r="D394" t="str">
            <v>Slovenia</v>
          </cell>
          <cell r="E394" t="str">
            <v>Eastern Europe</v>
          </cell>
          <cell r="F394">
            <v>13200001</v>
          </cell>
          <cell r="G394" t="str">
            <v>Ext. EAME</v>
          </cell>
          <cell r="H394" t="str">
            <v>Footwear</v>
          </cell>
          <cell r="I394" t="str">
            <v>S050</v>
          </cell>
          <cell r="J394" t="str">
            <v>Eastern Europe</v>
          </cell>
          <cell r="K394" t="str">
            <v>SI3F</v>
          </cell>
          <cell r="L394" t="str">
            <v>T</v>
          </cell>
          <cell r="M394" t="str">
            <v>30 DAYS DATE OF INVOICE - DIRECT REMITTANCE</v>
          </cell>
          <cell r="N394" t="str">
            <v>BANK TRANSFER</v>
          </cell>
          <cell r="O394" t="str">
            <v>DE</v>
          </cell>
          <cell r="P394" t="str">
            <v>External debtor</v>
          </cell>
        </row>
        <row r="395">
          <cell r="A395">
            <v>972</v>
          </cell>
          <cell r="B395" t="str">
            <v>POLIESTER</v>
          </cell>
          <cell r="C395" t="str">
            <v>YU</v>
          </cell>
          <cell r="D395" t="str">
            <v>Yugoslavia</v>
          </cell>
          <cell r="E395" t="str">
            <v>Eastern Europe</v>
          </cell>
          <cell r="F395">
            <v>13200001</v>
          </cell>
          <cell r="G395" t="str">
            <v>Ext. EAME</v>
          </cell>
          <cell r="H395" t="str">
            <v>Furniture</v>
          </cell>
          <cell r="I395" t="str">
            <v>S050</v>
          </cell>
          <cell r="J395" t="str">
            <v>Eastern Europe</v>
          </cell>
          <cell r="K395" t="str">
            <v>SC00</v>
          </cell>
          <cell r="L395" t="str">
            <v>L</v>
          </cell>
          <cell r="M395" t="str">
            <v>Letter of credit at sight</v>
          </cell>
          <cell r="N395" t="str">
            <v>LETTER OF CREDIT</v>
          </cell>
          <cell r="O395" t="str">
            <v>DE</v>
          </cell>
          <cell r="P395" t="str">
            <v>External debtor</v>
          </cell>
        </row>
        <row r="396">
          <cell r="A396">
            <v>973</v>
          </cell>
          <cell r="B396" t="str">
            <v>L.V.S. D.O.O.</v>
          </cell>
          <cell r="C396" t="str">
            <v>YU</v>
          </cell>
          <cell r="D396" t="str">
            <v>Yugoslavia</v>
          </cell>
          <cell r="E396" t="str">
            <v>Eastern Europe</v>
          </cell>
          <cell r="F396">
            <v>13200001</v>
          </cell>
          <cell r="G396" t="str">
            <v>Ext. EAME</v>
          </cell>
          <cell r="H396" t="str">
            <v>Unknown</v>
          </cell>
          <cell r="I396" t="str">
            <v>-</v>
          </cell>
          <cell r="J396" t="str">
            <v>-</v>
          </cell>
          <cell r="K396" t="str">
            <v>SA00</v>
          </cell>
          <cell r="L396" t="str">
            <v>Z</v>
          </cell>
          <cell r="M396" t="str">
            <v>Cash in advance</v>
          </cell>
          <cell r="N396" t="str">
            <v>-</v>
          </cell>
          <cell r="O396" t="str">
            <v>DE</v>
          </cell>
          <cell r="P396" t="str">
            <v>External debtor</v>
          </cell>
        </row>
        <row r="397">
          <cell r="A397">
            <v>974</v>
          </cell>
          <cell r="B397" t="str">
            <v>ASOM  D.O.O. CETIN</v>
          </cell>
          <cell r="C397" t="str">
            <v>YU</v>
          </cell>
          <cell r="D397" t="str">
            <v>Yugoslavia</v>
          </cell>
          <cell r="E397" t="str">
            <v>Eastern Europe</v>
          </cell>
          <cell r="F397">
            <v>13200001</v>
          </cell>
          <cell r="G397" t="str">
            <v>Ext. EAME</v>
          </cell>
          <cell r="H397" t="str">
            <v>Appliances</v>
          </cell>
          <cell r="I397" t="str">
            <v>S050</v>
          </cell>
          <cell r="J397" t="str">
            <v>Eastern Europe</v>
          </cell>
          <cell r="K397" t="str">
            <v>SA00</v>
          </cell>
          <cell r="L397" t="str">
            <v>T</v>
          </cell>
          <cell r="M397" t="str">
            <v>Cash in advance</v>
          </cell>
          <cell r="N397" t="str">
            <v>BANK TRANSFER</v>
          </cell>
          <cell r="O397" t="str">
            <v>DE</v>
          </cell>
          <cell r="P397" t="str">
            <v>External debtor</v>
          </cell>
        </row>
        <row r="398">
          <cell r="A398">
            <v>975</v>
          </cell>
          <cell r="B398" t="str">
            <v>ZASTAVA AUTO DELOVI</v>
          </cell>
          <cell r="C398" t="str">
            <v>YU</v>
          </cell>
          <cell r="D398" t="str">
            <v>Yugoslavia</v>
          </cell>
          <cell r="E398" t="str">
            <v>Eastern Europe</v>
          </cell>
          <cell r="F398">
            <v>13200001</v>
          </cell>
          <cell r="G398" t="str">
            <v>Ext. EAME</v>
          </cell>
          <cell r="H398" t="str">
            <v>Automotive</v>
          </cell>
          <cell r="I398" t="str">
            <v>S050</v>
          </cell>
          <cell r="J398" t="str">
            <v>Eastern Europe</v>
          </cell>
          <cell r="K398" t="str">
            <v>SA00</v>
          </cell>
          <cell r="L398" t="str">
            <v>Z</v>
          </cell>
          <cell r="M398" t="str">
            <v>Cash in advance</v>
          </cell>
          <cell r="N398" t="str">
            <v>-</v>
          </cell>
          <cell r="O398" t="str">
            <v>DE</v>
          </cell>
          <cell r="P398" t="str">
            <v>External debtor</v>
          </cell>
        </row>
        <row r="399">
          <cell r="A399">
            <v>976</v>
          </cell>
          <cell r="B399" t="str">
            <v>FERROVAZ GMBH</v>
          </cell>
          <cell r="C399" t="str">
            <v>DE</v>
          </cell>
          <cell r="D399" t="str">
            <v>Germany</v>
          </cell>
          <cell r="E399" t="str">
            <v>Mid Europe</v>
          </cell>
          <cell r="F399">
            <v>13200001</v>
          </cell>
          <cell r="G399" t="str">
            <v>Ext. EAME</v>
          </cell>
          <cell r="H399" t="str">
            <v>Unknown</v>
          </cell>
          <cell r="I399" t="str">
            <v>-</v>
          </cell>
          <cell r="J399" t="str">
            <v>-</v>
          </cell>
          <cell r="K399" t="str">
            <v>SA00</v>
          </cell>
          <cell r="L399" t="str">
            <v>Z</v>
          </cell>
          <cell r="M399" t="str">
            <v>Cash in advance</v>
          </cell>
          <cell r="N399" t="str">
            <v>-</v>
          </cell>
          <cell r="O399" t="str">
            <v>DS</v>
          </cell>
          <cell r="P399" t="str">
            <v>Securitization debtor</v>
          </cell>
        </row>
        <row r="400">
          <cell r="A400">
            <v>977</v>
          </cell>
          <cell r="B400" t="str">
            <v>TWENTYFOUR LIMITED</v>
          </cell>
          <cell r="C400" t="str">
            <v>IE</v>
          </cell>
          <cell r="D400" t="str">
            <v>Ireland</v>
          </cell>
          <cell r="E400" t="str">
            <v>UK/Ireland</v>
          </cell>
          <cell r="F400">
            <v>13200001</v>
          </cell>
          <cell r="G400" t="str">
            <v>Ext. EAME</v>
          </cell>
          <cell r="H400" t="str">
            <v>Unknown</v>
          </cell>
          <cell r="I400" t="str">
            <v>-</v>
          </cell>
          <cell r="J400" t="str">
            <v>-</v>
          </cell>
          <cell r="K400" t="str">
            <v>SI60</v>
          </cell>
          <cell r="L400" t="str">
            <v>T</v>
          </cell>
          <cell r="M400" t="str">
            <v>60 days from date of invoice</v>
          </cell>
          <cell r="N400" t="str">
            <v>BANK TRANSFER</v>
          </cell>
          <cell r="O400" t="str">
            <v>DS</v>
          </cell>
          <cell r="P400" t="str">
            <v>Securitization debtor</v>
          </cell>
        </row>
        <row r="401">
          <cell r="A401">
            <v>978</v>
          </cell>
          <cell r="B401" t="str">
            <v>NOVY CALEX a.s.</v>
          </cell>
          <cell r="C401" t="str">
            <v>SK</v>
          </cell>
          <cell r="D401" t="str">
            <v>Slovakia</v>
          </cell>
          <cell r="E401" t="str">
            <v>Eastern Europe</v>
          </cell>
          <cell r="F401">
            <v>13200001</v>
          </cell>
          <cell r="G401" t="str">
            <v>Ext. EAME</v>
          </cell>
          <cell r="H401" t="str">
            <v>Unknown</v>
          </cell>
          <cell r="I401" t="str">
            <v>-</v>
          </cell>
          <cell r="J401" t="str">
            <v>-</v>
          </cell>
          <cell r="K401" t="str">
            <v>SA00</v>
          </cell>
          <cell r="L401" t="str">
            <v>U</v>
          </cell>
          <cell r="M401" t="str">
            <v>Cash in advance</v>
          </cell>
          <cell r="N401" t="str">
            <v>DIRECT REMITTANCE</v>
          </cell>
          <cell r="O401" t="str">
            <v>DE</v>
          </cell>
          <cell r="P401" t="str">
            <v>External debtor</v>
          </cell>
        </row>
        <row r="402">
          <cell r="A402">
            <v>979</v>
          </cell>
          <cell r="B402" t="str">
            <v>ALBANIAN COLD COMPAN</v>
          </cell>
          <cell r="C402" t="str">
            <v>AL</v>
          </cell>
          <cell r="D402" t="str">
            <v>Albania</v>
          </cell>
          <cell r="E402" t="str">
            <v>Eastern Europe</v>
          </cell>
          <cell r="F402">
            <v>13200001</v>
          </cell>
          <cell r="G402" t="str">
            <v>Ext. EAME</v>
          </cell>
          <cell r="H402" t="str">
            <v>Unknown</v>
          </cell>
          <cell r="I402" t="str">
            <v>-</v>
          </cell>
          <cell r="J402" t="str">
            <v>-</v>
          </cell>
          <cell r="K402" t="str">
            <v>SI9F</v>
          </cell>
          <cell r="L402" t="str">
            <v>U</v>
          </cell>
          <cell r="M402" t="str">
            <v>90 DAYS DATE OF INVOICE - DIRECT REMITTANCE</v>
          </cell>
          <cell r="N402" t="str">
            <v>DIRECT REMITTANCE</v>
          </cell>
          <cell r="O402" t="str">
            <v>DE</v>
          </cell>
          <cell r="P402" t="str">
            <v>External debtor</v>
          </cell>
        </row>
        <row r="403">
          <cell r="A403">
            <v>980</v>
          </cell>
          <cell r="B403" t="str">
            <v>JUGOMARKA</v>
          </cell>
          <cell r="C403" t="str">
            <v>YU</v>
          </cell>
          <cell r="D403" t="str">
            <v>Yugoslavia</v>
          </cell>
          <cell r="E403" t="str">
            <v>Eastern Europe</v>
          </cell>
          <cell r="F403">
            <v>13200001</v>
          </cell>
          <cell r="G403" t="str">
            <v>Ext. EAME</v>
          </cell>
          <cell r="H403" t="str">
            <v>Unknown</v>
          </cell>
          <cell r="I403" t="str">
            <v>-</v>
          </cell>
          <cell r="J403" t="str">
            <v>-</v>
          </cell>
          <cell r="K403" t="str">
            <v>SA00</v>
          </cell>
          <cell r="L403" t="str">
            <v>Z</v>
          </cell>
          <cell r="M403" t="str">
            <v>Cash in advance</v>
          </cell>
          <cell r="N403" t="str">
            <v>-</v>
          </cell>
          <cell r="O403" t="str">
            <v>DE</v>
          </cell>
          <cell r="P403" t="str">
            <v>External debtor</v>
          </cell>
        </row>
        <row r="404">
          <cell r="A404">
            <v>981</v>
          </cell>
          <cell r="B404" t="str">
            <v>IZOLIT D.O.O.</v>
          </cell>
          <cell r="C404" t="str">
            <v>HR</v>
          </cell>
          <cell r="D404" t="str">
            <v>Croatia</v>
          </cell>
          <cell r="E404" t="str">
            <v>Eastern Europe</v>
          </cell>
          <cell r="F404">
            <v>13200001</v>
          </cell>
          <cell r="G404" t="str">
            <v>Ext. EAME</v>
          </cell>
          <cell r="H404" t="str">
            <v>Construction &amp; Other Rigids</v>
          </cell>
          <cell r="I404" t="str">
            <v>S050</v>
          </cell>
          <cell r="J404" t="str">
            <v>Eastern Europe</v>
          </cell>
          <cell r="K404" t="str">
            <v>SC90</v>
          </cell>
          <cell r="L404" t="str">
            <v>L</v>
          </cell>
          <cell r="M404" t="str">
            <v>Letter of credit -90 days Bill of lading</v>
          </cell>
          <cell r="N404" t="str">
            <v>LETTER OF CREDIT</v>
          </cell>
          <cell r="O404" t="str">
            <v>DE</v>
          </cell>
          <cell r="P404" t="str">
            <v>External debtor</v>
          </cell>
        </row>
        <row r="405">
          <cell r="A405">
            <v>982</v>
          </cell>
          <cell r="B405" t="str">
            <v>DTP NAPRIJED</v>
          </cell>
          <cell r="C405" t="str">
            <v>YU</v>
          </cell>
          <cell r="D405" t="str">
            <v>Yugoslavia</v>
          </cell>
          <cell r="E405" t="str">
            <v>Eastern Europe</v>
          </cell>
          <cell r="F405">
            <v>13200001</v>
          </cell>
          <cell r="G405" t="str">
            <v>Ext. EAME</v>
          </cell>
          <cell r="H405" t="str">
            <v>Unknown</v>
          </cell>
          <cell r="I405" t="str">
            <v>-</v>
          </cell>
          <cell r="J405" t="str">
            <v>-</v>
          </cell>
          <cell r="K405" t="str">
            <v>SA00</v>
          </cell>
          <cell r="L405" t="str">
            <v>Z</v>
          </cell>
          <cell r="M405" t="str">
            <v>Cash in advance</v>
          </cell>
          <cell r="N405" t="str">
            <v>-</v>
          </cell>
          <cell r="O405" t="str">
            <v>DE</v>
          </cell>
          <cell r="P405" t="str">
            <v>External debtor</v>
          </cell>
        </row>
        <row r="406">
          <cell r="A406">
            <v>983</v>
          </cell>
          <cell r="B406" t="str">
            <v>PLASTOR S.R.O.</v>
          </cell>
          <cell r="C406" t="str">
            <v>CZ</v>
          </cell>
          <cell r="D406" t="str">
            <v>Czech Republic</v>
          </cell>
          <cell r="E406" t="str">
            <v>Eastern Europe</v>
          </cell>
          <cell r="F406">
            <v>13200001</v>
          </cell>
          <cell r="G406" t="str">
            <v>Ext. EAME</v>
          </cell>
          <cell r="H406" t="str">
            <v>Adhesives, Coatings and Elastomers</v>
          </cell>
          <cell r="I406" t="str">
            <v>S050</v>
          </cell>
          <cell r="J406" t="str">
            <v>Eastern Europe</v>
          </cell>
          <cell r="K406" t="str">
            <v>SI3F</v>
          </cell>
          <cell r="L406" t="str">
            <v>T</v>
          </cell>
          <cell r="M406" t="str">
            <v>30 DAYS DATE OF INVOICE - DIRECT REMITTANCE</v>
          </cell>
          <cell r="N406" t="str">
            <v>BANK TRANSFER</v>
          </cell>
          <cell r="O406" t="str">
            <v>DE</v>
          </cell>
          <cell r="P406" t="str">
            <v>External debtor</v>
          </cell>
        </row>
        <row r="407">
          <cell r="A407">
            <v>984</v>
          </cell>
          <cell r="B407" t="str">
            <v>NETLON LIMITED</v>
          </cell>
          <cell r="C407" t="str">
            <v>GB</v>
          </cell>
          <cell r="D407" t="str">
            <v>Great Britain</v>
          </cell>
          <cell r="E407" t="str">
            <v>UK/Ireland</v>
          </cell>
          <cell r="F407">
            <v>13200001</v>
          </cell>
          <cell r="G407" t="str">
            <v>Ext. EAME</v>
          </cell>
          <cell r="H407" t="str">
            <v>Unknown</v>
          </cell>
          <cell r="I407" t="str">
            <v>-</v>
          </cell>
          <cell r="J407" t="str">
            <v>-</v>
          </cell>
          <cell r="K407" t="str">
            <v>SM20</v>
          </cell>
          <cell r="L407" t="str">
            <v>T</v>
          </cell>
          <cell r="M407" t="str">
            <v>20th of the month foll.month of invoice</v>
          </cell>
          <cell r="N407" t="str">
            <v>BANK TRANSFER</v>
          </cell>
          <cell r="O407" t="str">
            <v>DS</v>
          </cell>
          <cell r="P407" t="str">
            <v>Securitization debtor</v>
          </cell>
        </row>
        <row r="408">
          <cell r="A408">
            <v>985</v>
          </cell>
          <cell r="B408" t="str">
            <v>ERAM INDUSTRIES</v>
          </cell>
          <cell r="C408" t="str">
            <v>FR</v>
          </cell>
          <cell r="D408" t="str">
            <v>France</v>
          </cell>
          <cell r="E408" t="str">
            <v>France</v>
          </cell>
          <cell r="F408">
            <v>13200001</v>
          </cell>
          <cell r="G408" t="str">
            <v>Ext. EAME</v>
          </cell>
          <cell r="H408" t="str">
            <v>Footwear</v>
          </cell>
          <cell r="I408" t="str">
            <v>S080</v>
          </cell>
          <cell r="J408" t="str">
            <v>France</v>
          </cell>
          <cell r="K408" t="str">
            <v>SE6E</v>
          </cell>
          <cell r="L408" t="str">
            <v>T</v>
          </cell>
          <cell r="M408" t="str">
            <v>60 days end of month on the 10th</v>
          </cell>
          <cell r="N408" t="str">
            <v>BANK TRANSFER</v>
          </cell>
          <cell r="O408" t="str">
            <v>DS</v>
          </cell>
          <cell r="P408" t="str">
            <v>Securitization debtor</v>
          </cell>
        </row>
        <row r="409">
          <cell r="A409">
            <v>986</v>
          </cell>
          <cell r="B409" t="str">
            <v>ALLFLEX EUROPE</v>
          </cell>
          <cell r="C409" t="str">
            <v>FR</v>
          </cell>
          <cell r="D409" t="str">
            <v>France</v>
          </cell>
          <cell r="E409" t="str">
            <v>France</v>
          </cell>
          <cell r="F409">
            <v>13200001</v>
          </cell>
          <cell r="G409" t="str">
            <v>Ext. EAME</v>
          </cell>
          <cell r="H409" t="str">
            <v>Unknown</v>
          </cell>
          <cell r="I409" t="str">
            <v>-</v>
          </cell>
          <cell r="J409" t="str">
            <v>-</v>
          </cell>
          <cell r="K409" t="str">
            <v>SI60</v>
          </cell>
          <cell r="L409" t="str">
            <v>Y</v>
          </cell>
          <cell r="M409" t="str">
            <v>60 days from date of invoice</v>
          </cell>
          <cell r="N409" t="str">
            <v>-</v>
          </cell>
          <cell r="O409" t="str">
            <v>DS</v>
          </cell>
          <cell r="P409" t="str">
            <v>Securitization debtor</v>
          </cell>
        </row>
        <row r="410">
          <cell r="A410">
            <v>987</v>
          </cell>
          <cell r="B410" t="str">
            <v>OGER SA*ETS</v>
          </cell>
          <cell r="C410" t="str">
            <v>FR</v>
          </cell>
          <cell r="D410" t="str">
            <v>France</v>
          </cell>
          <cell r="E410" t="str">
            <v>France</v>
          </cell>
          <cell r="F410">
            <v>13200001</v>
          </cell>
          <cell r="G410" t="str">
            <v>Ext. EAME</v>
          </cell>
          <cell r="H410" t="str">
            <v>Footwear</v>
          </cell>
          <cell r="I410" t="str">
            <v>S010</v>
          </cell>
          <cell r="J410" t="str">
            <v>UK &amp; Ireland</v>
          </cell>
          <cell r="K410" t="str">
            <v>SE6E</v>
          </cell>
          <cell r="L410" t="str">
            <v>T</v>
          </cell>
          <cell r="M410" t="str">
            <v>60 days end of month on the 10th</v>
          </cell>
          <cell r="N410" t="str">
            <v>BANK TRANSFER</v>
          </cell>
          <cell r="O410" t="str">
            <v>DS</v>
          </cell>
          <cell r="P410" t="str">
            <v>Securitization debtor</v>
          </cell>
        </row>
        <row r="411">
          <cell r="A411">
            <v>988</v>
          </cell>
          <cell r="B411" t="str">
            <v>COMPOSANTS INDUSTRIE</v>
          </cell>
          <cell r="C411" t="str">
            <v>FR</v>
          </cell>
          <cell r="D411" t="str">
            <v>France</v>
          </cell>
          <cell r="E411" t="str">
            <v>France</v>
          </cell>
          <cell r="F411">
            <v>13200001</v>
          </cell>
          <cell r="G411" t="str">
            <v>Ext. EAME</v>
          </cell>
          <cell r="H411" t="str">
            <v>Unknown</v>
          </cell>
          <cell r="I411" t="str">
            <v>-</v>
          </cell>
          <cell r="J411" t="str">
            <v>-</v>
          </cell>
          <cell r="K411" t="str">
            <v>SM30</v>
          </cell>
          <cell r="L411" t="str">
            <v>T</v>
          </cell>
          <cell r="M411" t="str">
            <v>30 days on the 10th of the month foll. m.of inv.</v>
          </cell>
          <cell r="N411" t="str">
            <v>BANK TRANSFER</v>
          </cell>
          <cell r="O411" t="str">
            <v>DS</v>
          </cell>
          <cell r="P411" t="str">
            <v>Securitization debtor</v>
          </cell>
        </row>
        <row r="412">
          <cell r="A412">
            <v>989</v>
          </cell>
          <cell r="B412" t="str">
            <v>REYDET</v>
          </cell>
          <cell r="C412" t="str">
            <v>FR</v>
          </cell>
          <cell r="D412" t="str">
            <v>France</v>
          </cell>
          <cell r="E412" t="str">
            <v>France</v>
          </cell>
          <cell r="F412">
            <v>13200001</v>
          </cell>
          <cell r="G412" t="str">
            <v>Ext. EAME</v>
          </cell>
          <cell r="H412" t="str">
            <v>Unknown</v>
          </cell>
          <cell r="I412" t="str">
            <v>-</v>
          </cell>
          <cell r="J412" t="str">
            <v>-</v>
          </cell>
          <cell r="K412" t="str">
            <v>SI30</v>
          </cell>
          <cell r="L412" t="str">
            <v>T</v>
          </cell>
          <cell r="M412" t="str">
            <v>30 days from date of invoice</v>
          </cell>
          <cell r="N412" t="str">
            <v>BANK TRANSFER</v>
          </cell>
          <cell r="O412" t="str">
            <v>DS</v>
          </cell>
          <cell r="P412" t="str">
            <v>Securitization debtor</v>
          </cell>
        </row>
        <row r="413">
          <cell r="A413">
            <v>990</v>
          </cell>
          <cell r="B413" t="str">
            <v>NORDMANN, RASSMANN G</v>
          </cell>
          <cell r="C413" t="str">
            <v>DE</v>
          </cell>
          <cell r="D413" t="str">
            <v>Germany</v>
          </cell>
          <cell r="E413" t="str">
            <v>Mid Europe</v>
          </cell>
          <cell r="F413">
            <v>13200001</v>
          </cell>
          <cell r="G413" t="str">
            <v>Ext. EAME</v>
          </cell>
          <cell r="H413" t="str">
            <v>Footwear</v>
          </cell>
          <cell r="I413" t="str">
            <v>S030</v>
          </cell>
          <cell r="J413" t="str">
            <v>Mid-Europe</v>
          </cell>
          <cell r="K413" t="str">
            <v>SJ3F</v>
          </cell>
          <cell r="L413" t="str">
            <v>T</v>
          </cell>
          <cell r="M413" t="str">
            <v>30 days from date of invoice or 14 days -2%</v>
          </cell>
          <cell r="N413" t="str">
            <v>BANK TRANSFER</v>
          </cell>
          <cell r="O413" t="str">
            <v>DS</v>
          </cell>
          <cell r="P413" t="str">
            <v>Securitization debtor</v>
          </cell>
        </row>
        <row r="414">
          <cell r="A414">
            <v>991</v>
          </cell>
          <cell r="B414" t="str">
            <v>ALDRIDGE PLASTICS LT</v>
          </cell>
          <cell r="C414" t="str">
            <v>GB</v>
          </cell>
          <cell r="D414" t="str">
            <v>Great Britain</v>
          </cell>
          <cell r="E414" t="str">
            <v>UK/Ireland</v>
          </cell>
          <cell r="F414">
            <v>13200001</v>
          </cell>
          <cell r="G414" t="str">
            <v>Ext. EAME</v>
          </cell>
          <cell r="H414" t="str">
            <v>Footwear</v>
          </cell>
          <cell r="I414" t="str">
            <v>S010</v>
          </cell>
          <cell r="J414" t="str">
            <v>UK &amp; Ireland</v>
          </cell>
          <cell r="K414" t="str">
            <v>SM20</v>
          </cell>
          <cell r="L414" t="str">
            <v>Y</v>
          </cell>
          <cell r="M414" t="str">
            <v>20th of the month foll.month of invoice</v>
          </cell>
          <cell r="N414" t="str">
            <v>-</v>
          </cell>
          <cell r="O414" t="str">
            <v>DS</v>
          </cell>
          <cell r="P414" t="str">
            <v>Securitization debtor</v>
          </cell>
        </row>
        <row r="415">
          <cell r="A415">
            <v>992</v>
          </cell>
          <cell r="B415" t="str">
            <v>COLLINS &amp; AIKMAN AUT</v>
          </cell>
          <cell r="C415" t="str">
            <v>GB</v>
          </cell>
          <cell r="D415" t="str">
            <v>Great Britain</v>
          </cell>
          <cell r="E415" t="str">
            <v>UK/Ireland</v>
          </cell>
          <cell r="F415">
            <v>13200001</v>
          </cell>
          <cell r="G415" t="str">
            <v>Ext. EAME</v>
          </cell>
          <cell r="H415" t="str">
            <v>Automotive</v>
          </cell>
          <cell r="I415" t="str">
            <v>S010</v>
          </cell>
          <cell r="J415" t="str">
            <v>UK &amp; Ireland</v>
          </cell>
          <cell r="K415" t="str">
            <v>SI47</v>
          </cell>
          <cell r="L415" t="str">
            <v>Y</v>
          </cell>
          <cell r="M415" t="str">
            <v>-</v>
          </cell>
          <cell r="N415" t="str">
            <v>-</v>
          </cell>
          <cell r="O415" t="str">
            <v>DS</v>
          </cell>
          <cell r="P415" t="str">
            <v>Securitization debtor</v>
          </cell>
        </row>
        <row r="416">
          <cell r="A416">
            <v>993</v>
          </cell>
          <cell r="B416" t="str">
            <v>ASHLAND FOUNDRY PROD</v>
          </cell>
          <cell r="C416" t="str">
            <v>GB</v>
          </cell>
          <cell r="D416" t="str">
            <v>Great Britain</v>
          </cell>
          <cell r="E416" t="str">
            <v>UK/Ireland</v>
          </cell>
          <cell r="F416">
            <v>13200001</v>
          </cell>
          <cell r="G416" t="str">
            <v>Ext. EAME</v>
          </cell>
          <cell r="H416" t="str">
            <v>Unknown</v>
          </cell>
          <cell r="I416" t="str">
            <v>-</v>
          </cell>
          <cell r="J416" t="str">
            <v>-</v>
          </cell>
          <cell r="K416" t="str">
            <v>SM20</v>
          </cell>
          <cell r="L416" t="str">
            <v>T</v>
          </cell>
          <cell r="M416" t="str">
            <v>20th of the month foll.month of invoice</v>
          </cell>
          <cell r="N416" t="str">
            <v>BANK TRANSFER</v>
          </cell>
          <cell r="O416" t="str">
            <v>DS</v>
          </cell>
          <cell r="P416" t="str">
            <v>Securitization debtor</v>
          </cell>
        </row>
        <row r="417">
          <cell r="A417">
            <v>994</v>
          </cell>
          <cell r="B417" t="str">
            <v>P.W. HALL LTD</v>
          </cell>
          <cell r="C417" t="str">
            <v>GB</v>
          </cell>
          <cell r="D417" t="str">
            <v>Great Britain</v>
          </cell>
          <cell r="E417" t="str">
            <v>UK/Ireland</v>
          </cell>
          <cell r="F417">
            <v>13200001</v>
          </cell>
          <cell r="G417" t="str">
            <v>Ext. EAME</v>
          </cell>
          <cell r="H417" t="str">
            <v>Adhesives, Coatings and Elastomers</v>
          </cell>
          <cell r="I417" t="str">
            <v>S010</v>
          </cell>
          <cell r="J417" t="str">
            <v>UK &amp; Ireland</v>
          </cell>
          <cell r="K417" t="str">
            <v>SM2D</v>
          </cell>
          <cell r="L417" t="str">
            <v>T</v>
          </cell>
          <cell r="M417" t="str">
            <v>By the 7th day of the 2nd month foll. m.of inv.</v>
          </cell>
          <cell r="N417" t="str">
            <v>BANK TRANSFER</v>
          </cell>
          <cell r="O417" t="str">
            <v>DS</v>
          </cell>
          <cell r="P417" t="str">
            <v>Securitization debtor</v>
          </cell>
        </row>
        <row r="418">
          <cell r="A418">
            <v>995</v>
          </cell>
          <cell r="B418" t="str">
            <v>SHU-RETHANES LTD</v>
          </cell>
          <cell r="C418" t="str">
            <v>GB</v>
          </cell>
          <cell r="D418" t="str">
            <v>Great Britain</v>
          </cell>
          <cell r="E418" t="str">
            <v>UK/Ireland</v>
          </cell>
          <cell r="F418">
            <v>13200001</v>
          </cell>
          <cell r="G418" t="str">
            <v>Ext. EAME</v>
          </cell>
          <cell r="H418" t="str">
            <v>Unknown</v>
          </cell>
          <cell r="I418" t="str">
            <v>-</v>
          </cell>
          <cell r="J418" t="str">
            <v>-</v>
          </cell>
          <cell r="K418" t="str">
            <v>SM0C</v>
          </cell>
          <cell r="L418" t="str">
            <v>Y</v>
          </cell>
          <cell r="M418" t="str">
            <v>End of 2nd month foll.month of invoice</v>
          </cell>
          <cell r="N418" t="str">
            <v>-</v>
          </cell>
          <cell r="O418" t="str">
            <v>DS</v>
          </cell>
          <cell r="P418" t="str">
            <v>Securitization debtor</v>
          </cell>
        </row>
        <row r="419">
          <cell r="A419">
            <v>996</v>
          </cell>
          <cell r="B419" t="str">
            <v>KINGSPAN LIMITED (KI</v>
          </cell>
          <cell r="C419" t="str">
            <v>IE</v>
          </cell>
          <cell r="D419" t="str">
            <v>Ireland</v>
          </cell>
          <cell r="E419" t="str">
            <v>UK/Ireland</v>
          </cell>
          <cell r="F419">
            <v>13200001</v>
          </cell>
          <cell r="G419" t="str">
            <v>Ext. EAME</v>
          </cell>
          <cell r="H419" t="str">
            <v>Construction &amp; Other Rigids</v>
          </cell>
          <cell r="I419" t="str">
            <v>S010</v>
          </cell>
          <cell r="J419" t="str">
            <v>UK &amp; Ireland</v>
          </cell>
          <cell r="K419" t="str">
            <v>SM2Z</v>
          </cell>
          <cell r="L419" t="str">
            <v>T</v>
          </cell>
          <cell r="M419" t="str">
            <v>Last w.d of 2nd m.foll.m.o.i,last w.d.m.o.i.-1,5%</v>
          </cell>
          <cell r="N419" t="str">
            <v>BANK TRANSFER</v>
          </cell>
          <cell r="O419" t="str">
            <v>DS</v>
          </cell>
          <cell r="P419" t="str">
            <v>Securitization debtor</v>
          </cell>
        </row>
        <row r="420">
          <cell r="A420">
            <v>997</v>
          </cell>
          <cell r="B420" t="str">
            <v>KINGSPAN INSULATION</v>
          </cell>
          <cell r="C420" t="str">
            <v>GB</v>
          </cell>
          <cell r="D420" t="str">
            <v>Great Britain</v>
          </cell>
          <cell r="E420" t="str">
            <v>UK/Ireland</v>
          </cell>
          <cell r="F420">
            <v>13200001</v>
          </cell>
          <cell r="G420" t="str">
            <v>Ext. EAME</v>
          </cell>
          <cell r="H420" t="str">
            <v>Intermediates</v>
          </cell>
          <cell r="I420" t="str">
            <v>S010</v>
          </cell>
          <cell r="J420" t="str">
            <v>UK &amp; Ireland</v>
          </cell>
          <cell r="K420" t="str">
            <v>SM2Z</v>
          </cell>
          <cell r="L420" t="str">
            <v>T</v>
          </cell>
          <cell r="M420" t="str">
            <v>Last w.d of 2nd m.foll.m.o.i,last w.d.m.o.i.-1,5%</v>
          </cell>
          <cell r="N420" t="str">
            <v>BANK TRANSFER</v>
          </cell>
          <cell r="O420" t="str">
            <v>DS</v>
          </cell>
          <cell r="P420" t="str">
            <v>Securitization debtor</v>
          </cell>
        </row>
        <row r="421">
          <cell r="A421">
            <v>998</v>
          </cell>
          <cell r="B421" t="str">
            <v>NORFROST LTD</v>
          </cell>
          <cell r="C421" t="str">
            <v>GB</v>
          </cell>
          <cell r="D421" t="str">
            <v>Great Britain</v>
          </cell>
          <cell r="E421" t="str">
            <v>UK/Ireland</v>
          </cell>
          <cell r="F421">
            <v>13200001</v>
          </cell>
          <cell r="G421" t="str">
            <v>Ext. EAME</v>
          </cell>
          <cell r="H421" t="str">
            <v>Appliances</v>
          </cell>
          <cell r="I421" t="str">
            <v>S010</v>
          </cell>
          <cell r="J421" t="str">
            <v>UK &amp; Ireland</v>
          </cell>
          <cell r="K421" t="str">
            <v>SM2P</v>
          </cell>
          <cell r="L421" t="str">
            <v>T</v>
          </cell>
          <cell r="M421" t="str">
            <v>The 20th of the month foll. m. of inv. or 14 d.-3%</v>
          </cell>
          <cell r="N421" t="str">
            <v>BANK TRANSFER</v>
          </cell>
          <cell r="O421" t="str">
            <v>DS</v>
          </cell>
          <cell r="P421" t="str">
            <v>Securitization debtor</v>
          </cell>
        </row>
        <row r="422">
          <cell r="A422">
            <v>999</v>
          </cell>
          <cell r="B422" t="str">
            <v>ALBRIGHT AND WILSON</v>
          </cell>
          <cell r="C422" t="str">
            <v>GB</v>
          </cell>
          <cell r="D422" t="str">
            <v>Great Britain</v>
          </cell>
          <cell r="E422" t="str">
            <v>UK/Ireland</v>
          </cell>
          <cell r="F422">
            <v>13200001</v>
          </cell>
          <cell r="G422" t="str">
            <v>Ext. EAME</v>
          </cell>
          <cell r="H422" t="str">
            <v>Unknown</v>
          </cell>
          <cell r="I422" t="str">
            <v>-</v>
          </cell>
          <cell r="J422" t="str">
            <v>-</v>
          </cell>
          <cell r="K422" t="str">
            <v>SM20</v>
          </cell>
          <cell r="L422" t="str">
            <v>T</v>
          </cell>
          <cell r="M422" t="str">
            <v>20th of the month foll.month of invoice</v>
          </cell>
          <cell r="N422" t="str">
            <v>BANK TRANSFER</v>
          </cell>
          <cell r="O422" t="str">
            <v>DS</v>
          </cell>
          <cell r="P422" t="str">
            <v>Securitization debtor</v>
          </cell>
        </row>
        <row r="423">
          <cell r="A423">
            <v>1000</v>
          </cell>
          <cell r="B423" t="str">
            <v>DEVCON LIMITED,</v>
          </cell>
          <cell r="C423" t="str">
            <v>IE</v>
          </cell>
          <cell r="D423" t="str">
            <v>Ireland</v>
          </cell>
          <cell r="E423" t="str">
            <v>UK/Ireland</v>
          </cell>
          <cell r="F423">
            <v>13200001</v>
          </cell>
          <cell r="G423" t="str">
            <v>Ext. EAME</v>
          </cell>
          <cell r="H423" t="str">
            <v>Adhesives, Coatings and Elastomers</v>
          </cell>
          <cell r="I423" t="str">
            <v>S010</v>
          </cell>
          <cell r="J423" t="str">
            <v>UK &amp; Ireland</v>
          </cell>
          <cell r="K423" t="str">
            <v>SM2A</v>
          </cell>
          <cell r="L423" t="str">
            <v>T</v>
          </cell>
          <cell r="M423" t="str">
            <v>25th of the month foll. month of invoice</v>
          </cell>
          <cell r="N423" t="str">
            <v>BANK TRANSFER</v>
          </cell>
          <cell r="O423" t="str">
            <v>DS</v>
          </cell>
          <cell r="P423" t="str">
            <v>Securitization debtor</v>
          </cell>
        </row>
        <row r="424">
          <cell r="A424">
            <v>1001</v>
          </cell>
          <cell r="B424" t="str">
            <v>E.C.I. EUROPEAN CHEM</v>
          </cell>
          <cell r="C424" t="str">
            <v>IE</v>
          </cell>
          <cell r="D424" t="str">
            <v>Ireland</v>
          </cell>
          <cell r="E424" t="str">
            <v>UK/Ireland</v>
          </cell>
          <cell r="F424">
            <v>13200001</v>
          </cell>
          <cell r="G424" t="str">
            <v>Ext. EAME</v>
          </cell>
          <cell r="H424" t="str">
            <v>Adhesives, Coatings and Elastomers</v>
          </cell>
          <cell r="I424" t="str">
            <v>S010</v>
          </cell>
          <cell r="J424" t="str">
            <v>UK &amp; Ireland</v>
          </cell>
          <cell r="K424" t="str">
            <v>SM00</v>
          </cell>
          <cell r="L424" t="str">
            <v>T</v>
          </cell>
          <cell r="M424" t="str">
            <v>End of month following month of invoice</v>
          </cell>
          <cell r="N424" t="str">
            <v>BANK TRANSFER</v>
          </cell>
          <cell r="O424" t="str">
            <v>DS</v>
          </cell>
          <cell r="P424" t="str">
            <v>Securitization debtor</v>
          </cell>
        </row>
        <row r="425">
          <cell r="A425">
            <v>1002</v>
          </cell>
          <cell r="B425" t="str">
            <v>KINGSPAN INSULATION</v>
          </cell>
          <cell r="C425" t="str">
            <v>IE</v>
          </cell>
          <cell r="D425" t="str">
            <v>Ireland</v>
          </cell>
          <cell r="E425" t="str">
            <v>UK/Ireland</v>
          </cell>
          <cell r="F425">
            <v>13200001</v>
          </cell>
          <cell r="G425" t="str">
            <v>Ext. EAME</v>
          </cell>
          <cell r="H425" t="str">
            <v>Construction &amp; Other Rigids</v>
          </cell>
          <cell r="I425" t="str">
            <v>S010</v>
          </cell>
          <cell r="J425" t="str">
            <v>UK &amp; Ireland</v>
          </cell>
          <cell r="K425" t="str">
            <v>SM2Z</v>
          </cell>
          <cell r="L425" t="str">
            <v>T</v>
          </cell>
          <cell r="M425" t="str">
            <v>Last w.d of 2nd m.foll.m.o.i,last w.d.m.o.i.-1,5%</v>
          </cell>
          <cell r="N425" t="str">
            <v>BANK TRANSFER</v>
          </cell>
          <cell r="O425" t="str">
            <v>DS</v>
          </cell>
          <cell r="P425" t="str">
            <v>Securitization debtor</v>
          </cell>
        </row>
        <row r="426">
          <cell r="A426">
            <v>1003</v>
          </cell>
          <cell r="B426" t="str">
            <v>PRINCE O'BURREN LTD.</v>
          </cell>
          <cell r="C426" t="str">
            <v>IE</v>
          </cell>
          <cell r="D426" t="str">
            <v>Ireland</v>
          </cell>
          <cell r="E426" t="str">
            <v>UK/Ireland</v>
          </cell>
          <cell r="F426">
            <v>13200001</v>
          </cell>
          <cell r="G426" t="str">
            <v>Ext. EAME</v>
          </cell>
          <cell r="H426" t="str">
            <v>Unknown</v>
          </cell>
          <cell r="I426" t="str">
            <v>-</v>
          </cell>
          <cell r="J426" t="str">
            <v>-</v>
          </cell>
          <cell r="K426" t="str">
            <v>SM2E</v>
          </cell>
          <cell r="L426" t="str">
            <v>T</v>
          </cell>
          <cell r="M426" t="str">
            <v>25th of the 2nd month foll. month of inv.</v>
          </cell>
          <cell r="N426" t="str">
            <v>BANK TRANSFER</v>
          </cell>
          <cell r="O426" t="str">
            <v>DS</v>
          </cell>
          <cell r="P426" t="str">
            <v>Securitization debtor</v>
          </cell>
        </row>
        <row r="427">
          <cell r="A427">
            <v>1004</v>
          </cell>
          <cell r="B427" t="str">
            <v>TRIDENT FOAM LTD</v>
          </cell>
          <cell r="C427" t="str">
            <v>GB</v>
          </cell>
          <cell r="D427" t="str">
            <v>Great Britain</v>
          </cell>
          <cell r="E427" t="str">
            <v>UK/Ireland</v>
          </cell>
          <cell r="F427">
            <v>13200001</v>
          </cell>
          <cell r="G427" t="str">
            <v>Ext. EAME</v>
          </cell>
          <cell r="H427" t="str">
            <v>Construction &amp; Other Rigids</v>
          </cell>
          <cell r="I427" t="str">
            <v>S010</v>
          </cell>
          <cell r="J427" t="str">
            <v>UK &amp; Ireland</v>
          </cell>
          <cell r="K427" t="str">
            <v>SZ0N</v>
          </cell>
          <cell r="L427" t="str">
            <v>D</v>
          </cell>
          <cell r="M427" t="str">
            <v>the 20th of the month foll. m. of inv., -1,5% d.d.</v>
          </cell>
          <cell r="N427" t="str">
            <v>DIRECT DEBIT</v>
          </cell>
          <cell r="O427" t="str">
            <v>DS</v>
          </cell>
          <cell r="P427" t="str">
            <v>Securitization debtor</v>
          </cell>
        </row>
        <row r="428">
          <cell r="A428">
            <v>1005</v>
          </cell>
          <cell r="B428" t="str">
            <v>POLYCOMP PRODUCTS LT</v>
          </cell>
          <cell r="C428" t="str">
            <v>IE</v>
          </cell>
          <cell r="D428" t="str">
            <v>Ireland</v>
          </cell>
          <cell r="E428" t="str">
            <v>UK/Ireland</v>
          </cell>
          <cell r="F428">
            <v>13200001</v>
          </cell>
          <cell r="G428" t="str">
            <v>Ext. EAME</v>
          </cell>
          <cell r="H428" t="str">
            <v>Unknown</v>
          </cell>
          <cell r="I428" t="str">
            <v>-</v>
          </cell>
          <cell r="J428" t="str">
            <v>-</v>
          </cell>
          <cell r="K428" t="str">
            <v>SM2A</v>
          </cell>
          <cell r="L428" t="str">
            <v>T</v>
          </cell>
          <cell r="M428" t="str">
            <v>25th of the month foll. month of invoice</v>
          </cell>
          <cell r="N428" t="str">
            <v>BANK TRANSFER</v>
          </cell>
          <cell r="O428" t="str">
            <v>DS</v>
          </cell>
          <cell r="P428" t="str">
            <v>Securitization debtor</v>
          </cell>
        </row>
        <row r="429">
          <cell r="A429">
            <v>1006</v>
          </cell>
          <cell r="B429" t="str">
            <v>CLOSED JSC  'VULKAN-</v>
          </cell>
          <cell r="C429" t="str">
            <v>UA</v>
          </cell>
          <cell r="D429" t="str">
            <v>Ukraine</v>
          </cell>
          <cell r="E429" t="str">
            <v>Eastern Europe</v>
          </cell>
          <cell r="F429">
            <v>13200001</v>
          </cell>
          <cell r="G429" t="str">
            <v>Ext. EAME</v>
          </cell>
          <cell r="H429" t="str">
            <v>Footwear</v>
          </cell>
          <cell r="I429" t="str">
            <v>S050</v>
          </cell>
          <cell r="J429" t="str">
            <v>Eastern Europe</v>
          </cell>
          <cell r="K429" t="str">
            <v>SI3F</v>
          </cell>
          <cell r="L429" t="str">
            <v>T</v>
          </cell>
          <cell r="M429" t="str">
            <v>30 DAYS DATE OF INVOICE - DIRECT REMITTANCE</v>
          </cell>
          <cell r="N429" t="str">
            <v>BANK TRANSFER</v>
          </cell>
          <cell r="O429" t="str">
            <v>DE</v>
          </cell>
          <cell r="P429" t="str">
            <v>External debtor</v>
          </cell>
        </row>
        <row r="430">
          <cell r="A430">
            <v>1007</v>
          </cell>
          <cell r="B430" t="str">
            <v>VIHREN</v>
          </cell>
          <cell r="C430" t="str">
            <v>BG</v>
          </cell>
          <cell r="D430" t="str">
            <v>Bulgaria</v>
          </cell>
          <cell r="E430" t="str">
            <v>Eastern Europe</v>
          </cell>
          <cell r="F430">
            <v>13200001</v>
          </cell>
          <cell r="G430" t="str">
            <v>Ext. EAME</v>
          </cell>
          <cell r="H430" t="str">
            <v>Footwear</v>
          </cell>
          <cell r="I430" t="str">
            <v>S050</v>
          </cell>
          <cell r="J430" t="str">
            <v>Eastern Europe</v>
          </cell>
          <cell r="K430" t="str">
            <v>SI3F</v>
          </cell>
          <cell r="L430" t="str">
            <v>T</v>
          </cell>
          <cell r="M430" t="str">
            <v>30 DAYS DATE OF INVOICE - DIRECT REMITTANCE</v>
          </cell>
          <cell r="N430" t="str">
            <v>BANK TRANSFER</v>
          </cell>
          <cell r="O430" t="str">
            <v>DE</v>
          </cell>
          <cell r="P430" t="str">
            <v>External debtor</v>
          </cell>
        </row>
        <row r="431">
          <cell r="A431">
            <v>1008</v>
          </cell>
          <cell r="B431" t="str">
            <v>I.P.I. BRECLAV  SRO</v>
          </cell>
          <cell r="C431" t="str">
            <v>CZ</v>
          </cell>
          <cell r="D431" t="str">
            <v>Czech Republic</v>
          </cell>
          <cell r="E431" t="str">
            <v>Eastern Europe</v>
          </cell>
          <cell r="F431">
            <v>13200001</v>
          </cell>
          <cell r="G431" t="str">
            <v>Ext. EAME</v>
          </cell>
          <cell r="H431" t="str">
            <v>Construction &amp; Other Rigids</v>
          </cell>
          <cell r="I431" t="str">
            <v>S050</v>
          </cell>
          <cell r="J431" t="str">
            <v>Eastern Europe</v>
          </cell>
          <cell r="K431" t="str">
            <v>SI9F</v>
          </cell>
          <cell r="L431" t="str">
            <v>T</v>
          </cell>
          <cell r="M431" t="str">
            <v>90 DAYS DATE OF INVOICE - DIRECT REMITTANCE</v>
          </cell>
          <cell r="N431" t="str">
            <v>BANK TRANSFER</v>
          </cell>
          <cell r="O431" t="str">
            <v>DE</v>
          </cell>
          <cell r="P431" t="str">
            <v>External debtor</v>
          </cell>
        </row>
        <row r="432">
          <cell r="A432">
            <v>1009</v>
          </cell>
          <cell r="B432" t="str">
            <v>KAUCUK S.P.</v>
          </cell>
          <cell r="C432" t="str">
            <v>CZ</v>
          </cell>
          <cell r="D432" t="str">
            <v>Czech Republic</v>
          </cell>
          <cell r="E432" t="str">
            <v>Eastern Europe</v>
          </cell>
          <cell r="F432">
            <v>13200001</v>
          </cell>
          <cell r="G432" t="str">
            <v>Ext. EAME</v>
          </cell>
          <cell r="H432" t="str">
            <v>Adhesives, Coatings and Elastomers</v>
          </cell>
          <cell r="I432" t="str">
            <v>S050</v>
          </cell>
          <cell r="J432" t="str">
            <v>Eastern Europe</v>
          </cell>
          <cell r="K432" t="str">
            <v>SI3F</v>
          </cell>
          <cell r="L432" t="str">
            <v>T</v>
          </cell>
          <cell r="M432" t="str">
            <v>30 DAYS DATE OF INVOICE - DIRECT REMITTANCE</v>
          </cell>
          <cell r="N432" t="str">
            <v>BANK TRANSFER</v>
          </cell>
          <cell r="O432" t="str">
            <v>DE</v>
          </cell>
          <cell r="P432" t="str">
            <v>External debtor</v>
          </cell>
        </row>
        <row r="433">
          <cell r="A433">
            <v>1010</v>
          </cell>
          <cell r="B433" t="str">
            <v>ZAKLADY CHEMICZNE "Z</v>
          </cell>
          <cell r="C433" t="str">
            <v>PL</v>
          </cell>
          <cell r="D433" t="str">
            <v>Poland</v>
          </cell>
          <cell r="E433" t="str">
            <v>Eastern Europe</v>
          </cell>
          <cell r="F433">
            <v>13200001</v>
          </cell>
          <cell r="G433" t="str">
            <v>Ext. EAME</v>
          </cell>
          <cell r="H433" t="str">
            <v>Automotive</v>
          </cell>
          <cell r="I433" t="str">
            <v>S050</v>
          </cell>
          <cell r="J433" t="str">
            <v>Eastern Europe</v>
          </cell>
          <cell r="K433" t="str">
            <v>SI30</v>
          </cell>
          <cell r="L433" t="str">
            <v>T</v>
          </cell>
          <cell r="M433" t="str">
            <v>30 days from date of invoice</v>
          </cell>
          <cell r="N433" t="str">
            <v>BANK TRANSFER</v>
          </cell>
          <cell r="O433" t="str">
            <v>DS</v>
          </cell>
          <cell r="P433" t="str">
            <v>Securitization debtor</v>
          </cell>
        </row>
        <row r="434">
          <cell r="A434">
            <v>1011</v>
          </cell>
          <cell r="B434" t="str">
            <v>SOLMARK</v>
          </cell>
          <cell r="C434" t="str">
            <v>PL</v>
          </cell>
          <cell r="D434" t="str">
            <v>Poland</v>
          </cell>
          <cell r="E434" t="str">
            <v>Eastern Europe</v>
          </cell>
          <cell r="F434">
            <v>13200001</v>
          </cell>
          <cell r="G434" t="str">
            <v>Ext. EAME</v>
          </cell>
          <cell r="H434" t="str">
            <v>Unknown</v>
          </cell>
          <cell r="I434" t="str">
            <v>-</v>
          </cell>
          <cell r="J434" t="str">
            <v>-</v>
          </cell>
          <cell r="K434" t="str">
            <v>SI30</v>
          </cell>
          <cell r="L434" t="str">
            <v>T</v>
          </cell>
          <cell r="M434" t="str">
            <v>30 days from date of invoice</v>
          </cell>
          <cell r="N434" t="str">
            <v>BANK TRANSFER</v>
          </cell>
          <cell r="O434" t="str">
            <v>DS</v>
          </cell>
          <cell r="P434" t="str">
            <v>Securitization debtor</v>
          </cell>
        </row>
        <row r="435">
          <cell r="A435">
            <v>1012</v>
          </cell>
          <cell r="B435" t="str">
            <v>ICI POLSKA SP. Z O.O</v>
          </cell>
          <cell r="C435" t="str">
            <v>PL</v>
          </cell>
          <cell r="D435" t="str">
            <v>Poland</v>
          </cell>
          <cell r="E435" t="str">
            <v>Eastern Europe</v>
          </cell>
          <cell r="F435">
            <v>13200001</v>
          </cell>
          <cell r="G435" t="str">
            <v>Ext. EAME</v>
          </cell>
          <cell r="H435" t="str">
            <v>Unknown</v>
          </cell>
          <cell r="I435" t="str">
            <v>-</v>
          </cell>
          <cell r="J435" t="str">
            <v>-</v>
          </cell>
          <cell r="K435" t="str">
            <v>SI60</v>
          </cell>
          <cell r="L435" t="str">
            <v>T</v>
          </cell>
          <cell r="M435" t="str">
            <v>60 days from date of invoice</v>
          </cell>
          <cell r="N435" t="str">
            <v>BANK TRANSFER</v>
          </cell>
          <cell r="O435" t="str">
            <v>DS</v>
          </cell>
          <cell r="P435" t="str">
            <v>Securitization debtor</v>
          </cell>
        </row>
        <row r="436">
          <cell r="A436">
            <v>1013</v>
          </cell>
          <cell r="B436" t="str">
            <v>ROYCE</v>
          </cell>
          <cell r="C436" t="str">
            <v>PL</v>
          </cell>
          <cell r="D436" t="str">
            <v>Poland</v>
          </cell>
          <cell r="E436" t="str">
            <v>Eastern Europe</v>
          </cell>
          <cell r="F436">
            <v>13200001</v>
          </cell>
          <cell r="G436" t="str">
            <v>Ext. EAME</v>
          </cell>
          <cell r="H436" t="str">
            <v>Unknown</v>
          </cell>
          <cell r="I436" t="str">
            <v>-</v>
          </cell>
          <cell r="J436" t="str">
            <v>-</v>
          </cell>
          <cell r="K436" t="str">
            <v>SI30</v>
          </cell>
          <cell r="L436" t="str">
            <v>T</v>
          </cell>
          <cell r="M436" t="str">
            <v>30 days from date of invoice</v>
          </cell>
          <cell r="N436" t="str">
            <v>BANK TRANSFER</v>
          </cell>
          <cell r="O436" t="str">
            <v>DS</v>
          </cell>
          <cell r="P436" t="str">
            <v>Securitization debtor</v>
          </cell>
        </row>
        <row r="437">
          <cell r="A437">
            <v>1014</v>
          </cell>
          <cell r="B437" t="str">
            <v>S.C. FLEXIPLAST S.A.</v>
          </cell>
          <cell r="C437" t="str">
            <v>RO</v>
          </cell>
          <cell r="D437" t="str">
            <v>Romania</v>
          </cell>
          <cell r="E437" t="str">
            <v>Eastern Europe</v>
          </cell>
          <cell r="F437">
            <v>13200001</v>
          </cell>
          <cell r="G437" t="str">
            <v>Ext. EAME</v>
          </cell>
          <cell r="H437" t="str">
            <v>Automotive</v>
          </cell>
          <cell r="I437" t="str">
            <v>S050</v>
          </cell>
          <cell r="J437" t="str">
            <v>Eastern Europe</v>
          </cell>
          <cell r="K437" t="str">
            <v>SI6F</v>
          </cell>
          <cell r="L437" t="str">
            <v>T</v>
          </cell>
          <cell r="M437" t="str">
            <v>60 DAYS DATE OF INVOICE - DIRECT REMITTANCE</v>
          </cell>
          <cell r="N437" t="str">
            <v>BANK TRANSFER</v>
          </cell>
          <cell r="O437" t="str">
            <v>DE</v>
          </cell>
          <cell r="P437" t="str">
            <v>External debtor</v>
          </cell>
        </row>
        <row r="438">
          <cell r="A438">
            <v>1015</v>
          </cell>
          <cell r="B438" t="str">
            <v>STINOL-REFRIGERATOR</v>
          </cell>
          <cell r="C438" t="str">
            <v>RU</v>
          </cell>
          <cell r="D438" t="str">
            <v>Russian Fed.</v>
          </cell>
          <cell r="E438" t="str">
            <v>Eastern Europe</v>
          </cell>
          <cell r="F438">
            <v>13200001</v>
          </cell>
          <cell r="G438" t="str">
            <v>Ext. EAME</v>
          </cell>
          <cell r="H438" t="str">
            <v>Appliances</v>
          </cell>
          <cell r="I438" t="str">
            <v>S050</v>
          </cell>
          <cell r="J438" t="str">
            <v>Eastern Europe</v>
          </cell>
          <cell r="K438" t="str">
            <v>SA00</v>
          </cell>
          <cell r="L438" t="str">
            <v>T</v>
          </cell>
          <cell r="M438" t="str">
            <v>Cash in advance</v>
          </cell>
          <cell r="N438" t="str">
            <v>BANK TRANSFER</v>
          </cell>
          <cell r="O438" t="str">
            <v>DE</v>
          </cell>
          <cell r="P438" t="str">
            <v>External debtor</v>
          </cell>
        </row>
        <row r="439">
          <cell r="A439">
            <v>1016</v>
          </cell>
          <cell r="B439" t="str">
            <v>IZOMONT D.D.</v>
          </cell>
          <cell r="C439" t="str">
            <v>HR</v>
          </cell>
          <cell r="D439" t="str">
            <v>Croatia</v>
          </cell>
          <cell r="E439" t="str">
            <v>Eastern Europe</v>
          </cell>
          <cell r="F439">
            <v>13200001</v>
          </cell>
          <cell r="G439" t="str">
            <v>Ext. EAME</v>
          </cell>
          <cell r="H439" t="str">
            <v>Unknown</v>
          </cell>
          <cell r="I439" t="str">
            <v>-</v>
          </cell>
          <cell r="J439" t="str">
            <v>-</v>
          </cell>
          <cell r="K439" t="str">
            <v>SA00</v>
          </cell>
          <cell r="L439" t="str">
            <v>Z</v>
          </cell>
          <cell r="M439" t="str">
            <v>Cash in advance</v>
          </cell>
          <cell r="N439" t="str">
            <v>-</v>
          </cell>
          <cell r="O439" t="str">
            <v>DE</v>
          </cell>
          <cell r="P439" t="str">
            <v>External debtor</v>
          </cell>
        </row>
        <row r="440">
          <cell r="A440">
            <v>1017</v>
          </cell>
          <cell r="B440" t="str">
            <v>LTH P.O.</v>
          </cell>
          <cell r="C440" t="str">
            <v>SI</v>
          </cell>
          <cell r="D440" t="str">
            <v>Slovenia</v>
          </cell>
          <cell r="E440" t="str">
            <v>Eastern Europe</v>
          </cell>
          <cell r="F440">
            <v>13200001</v>
          </cell>
          <cell r="G440" t="str">
            <v>Ext. EAME</v>
          </cell>
          <cell r="H440" t="str">
            <v>Appliances</v>
          </cell>
          <cell r="I440" t="str">
            <v>S050</v>
          </cell>
          <cell r="J440" t="str">
            <v>Eastern Europe</v>
          </cell>
          <cell r="K440" t="str">
            <v>SI9F</v>
          </cell>
          <cell r="L440" t="str">
            <v>T</v>
          </cell>
          <cell r="M440" t="str">
            <v>90 DAYS DATE OF INVOICE - DIRECT REMITTANCE</v>
          </cell>
          <cell r="N440" t="str">
            <v>BANK TRANSFER</v>
          </cell>
          <cell r="O440" t="str">
            <v>DE</v>
          </cell>
          <cell r="P440" t="str">
            <v>External debtor</v>
          </cell>
        </row>
        <row r="441">
          <cell r="A441">
            <v>1018</v>
          </cell>
          <cell r="B441" t="str">
            <v>GORENJE VERTRIEBS GM</v>
          </cell>
          <cell r="C441" t="str">
            <v>DE</v>
          </cell>
          <cell r="D441" t="str">
            <v>Germany</v>
          </cell>
          <cell r="E441" t="str">
            <v>Mid Europe</v>
          </cell>
          <cell r="F441">
            <v>13200001</v>
          </cell>
          <cell r="G441" t="str">
            <v>Ext. EAME</v>
          </cell>
          <cell r="H441" t="str">
            <v>Construction &amp; Other Rigids</v>
          </cell>
          <cell r="I441" t="str">
            <v>S050</v>
          </cell>
          <cell r="J441" t="str">
            <v>Eastern Europe</v>
          </cell>
          <cell r="K441" t="str">
            <v>SI9F</v>
          </cell>
          <cell r="L441" t="str">
            <v>T</v>
          </cell>
          <cell r="M441" t="str">
            <v>90 DAYS DATE OF INVOICE - DIRECT REMITTANCE</v>
          </cell>
          <cell r="N441" t="str">
            <v>BANK TRANSFER</v>
          </cell>
          <cell r="O441" t="str">
            <v>DS</v>
          </cell>
          <cell r="P441" t="str">
            <v>Securitization debtor</v>
          </cell>
        </row>
        <row r="442">
          <cell r="A442">
            <v>1019</v>
          </cell>
          <cell r="B442" t="str">
            <v>GORENJE AUSTRIA GMBH</v>
          </cell>
          <cell r="C442" t="str">
            <v>AT</v>
          </cell>
          <cell r="D442" t="str">
            <v>Austria</v>
          </cell>
          <cell r="E442" t="str">
            <v>Mid Europe</v>
          </cell>
          <cell r="F442">
            <v>13200001</v>
          </cell>
          <cell r="G442" t="str">
            <v>Ext. EAME</v>
          </cell>
          <cell r="H442" t="str">
            <v>Unknown</v>
          </cell>
          <cell r="I442" t="str">
            <v>-</v>
          </cell>
          <cell r="J442" t="str">
            <v>-</v>
          </cell>
          <cell r="K442" t="str">
            <v>SI9F</v>
          </cell>
          <cell r="L442" t="str">
            <v>U</v>
          </cell>
          <cell r="M442" t="str">
            <v>90 DAYS DATE OF INVOICE - DIRECT REMITTANCE</v>
          </cell>
          <cell r="N442" t="str">
            <v>DIRECT REMITTANCE</v>
          </cell>
          <cell r="O442" t="str">
            <v>DE</v>
          </cell>
          <cell r="P442" t="str">
            <v>External debtor</v>
          </cell>
        </row>
        <row r="443">
          <cell r="A443">
            <v>1020</v>
          </cell>
          <cell r="B443" t="str">
            <v>URETHANE TECHNOLOGIE</v>
          </cell>
          <cell r="C443" t="str">
            <v>US</v>
          </cell>
          <cell r="D443" t="str">
            <v>United States</v>
          </cell>
          <cell r="E443" t="str">
            <v>Americas</v>
          </cell>
          <cell r="F443">
            <v>13200001</v>
          </cell>
          <cell r="G443" t="str">
            <v>Ext. EAME</v>
          </cell>
          <cell r="H443" t="str">
            <v>Unknown</v>
          </cell>
          <cell r="I443" t="str">
            <v>-</v>
          </cell>
          <cell r="J443" t="str">
            <v>-</v>
          </cell>
          <cell r="K443" t="str">
            <v>SA00</v>
          </cell>
          <cell r="L443" t="str">
            <v>Z</v>
          </cell>
          <cell r="M443" t="str">
            <v>Cash in advance</v>
          </cell>
          <cell r="N443" t="str">
            <v>-</v>
          </cell>
          <cell r="O443" t="str">
            <v>DS</v>
          </cell>
          <cell r="P443" t="str">
            <v>Securitization debtor</v>
          </cell>
        </row>
        <row r="444">
          <cell r="A444">
            <v>1021</v>
          </cell>
          <cell r="B444" t="str">
            <v>CARBON CHEMICALS LTD</v>
          </cell>
          <cell r="C444" t="str">
            <v>IE</v>
          </cell>
          <cell r="D444" t="str">
            <v>Ireland</v>
          </cell>
          <cell r="E444" t="str">
            <v>UK/Ireland</v>
          </cell>
          <cell r="F444">
            <v>13200001</v>
          </cell>
          <cell r="G444" t="str">
            <v>Ext. EAME</v>
          </cell>
          <cell r="H444" t="str">
            <v>Unknown</v>
          </cell>
          <cell r="I444" t="str">
            <v>-</v>
          </cell>
          <cell r="J444" t="str">
            <v>-</v>
          </cell>
          <cell r="K444" t="str">
            <v>SM0B</v>
          </cell>
          <cell r="L444" t="str">
            <v>Y</v>
          </cell>
          <cell r="M444" t="str">
            <v>last working day of the 2nd month foll. m.of inv.</v>
          </cell>
          <cell r="N444" t="str">
            <v>-</v>
          </cell>
          <cell r="O444" t="str">
            <v>DS</v>
          </cell>
          <cell r="P444" t="str">
            <v>Securitization debtor</v>
          </cell>
        </row>
        <row r="445">
          <cell r="A445">
            <v>1022</v>
          </cell>
          <cell r="B445" t="str">
            <v>PACKAGING SERVICES L</v>
          </cell>
          <cell r="C445" t="str">
            <v>IE</v>
          </cell>
          <cell r="D445" t="str">
            <v>Ireland</v>
          </cell>
          <cell r="E445" t="str">
            <v>UK/Ireland</v>
          </cell>
          <cell r="F445">
            <v>13200001</v>
          </cell>
          <cell r="G445" t="str">
            <v>Ext. EAME</v>
          </cell>
          <cell r="H445" t="str">
            <v>Unknown</v>
          </cell>
          <cell r="I445" t="str">
            <v>-</v>
          </cell>
          <cell r="J445" t="str">
            <v>-</v>
          </cell>
          <cell r="K445" t="str">
            <v>SM00</v>
          </cell>
          <cell r="L445" t="str">
            <v>Y</v>
          </cell>
          <cell r="M445" t="str">
            <v>End of month following month of invoice</v>
          </cell>
          <cell r="N445" t="str">
            <v>-</v>
          </cell>
          <cell r="O445" t="str">
            <v>DS</v>
          </cell>
          <cell r="P445" t="str">
            <v>Securitization debtor</v>
          </cell>
        </row>
        <row r="446">
          <cell r="A446">
            <v>1023</v>
          </cell>
          <cell r="B446" t="str">
            <v>ROLL FORMED FABRICAT</v>
          </cell>
          <cell r="C446" t="str">
            <v>GB</v>
          </cell>
          <cell r="D446" t="str">
            <v>Great Britain</v>
          </cell>
          <cell r="E446" t="str">
            <v>UK/Ireland</v>
          </cell>
          <cell r="F446">
            <v>13200001</v>
          </cell>
          <cell r="G446" t="str">
            <v>Ext. EAME</v>
          </cell>
          <cell r="H446" t="str">
            <v>Unknown</v>
          </cell>
          <cell r="I446" t="str">
            <v>-</v>
          </cell>
          <cell r="J446" t="str">
            <v>-</v>
          </cell>
          <cell r="K446" t="str">
            <v>SM2I</v>
          </cell>
          <cell r="L446" t="str">
            <v>D</v>
          </cell>
          <cell r="M446" t="str">
            <v>Last working day of the 3rd month foll. m. of inv.</v>
          </cell>
          <cell r="N446" t="str">
            <v>DIRECT DEBIT</v>
          </cell>
          <cell r="O446" t="str">
            <v>DS</v>
          </cell>
          <cell r="P446" t="str">
            <v>Securitization debtor</v>
          </cell>
        </row>
        <row r="447">
          <cell r="A447">
            <v>1024</v>
          </cell>
          <cell r="B447" t="str">
            <v>VULCANITE LTD</v>
          </cell>
          <cell r="C447" t="str">
            <v>GB</v>
          </cell>
          <cell r="D447" t="str">
            <v>Great Britain</v>
          </cell>
          <cell r="E447" t="str">
            <v>UK/Ireland</v>
          </cell>
          <cell r="F447">
            <v>13200001</v>
          </cell>
          <cell r="G447" t="str">
            <v>Ext. EAME</v>
          </cell>
          <cell r="H447" t="str">
            <v>Construction &amp; Other Rigids</v>
          </cell>
          <cell r="I447" t="str">
            <v>S010</v>
          </cell>
          <cell r="J447" t="str">
            <v>UK &amp; Ireland</v>
          </cell>
          <cell r="K447" t="str">
            <v>SE30</v>
          </cell>
          <cell r="L447" t="str">
            <v>T</v>
          </cell>
          <cell r="M447" t="str">
            <v>30 days end of month</v>
          </cell>
          <cell r="N447" t="str">
            <v>BANK TRANSFER</v>
          </cell>
          <cell r="O447" t="str">
            <v>DS</v>
          </cell>
          <cell r="P447" t="str">
            <v>Securitization debtor</v>
          </cell>
        </row>
        <row r="448">
          <cell r="A448">
            <v>1025</v>
          </cell>
          <cell r="B448" t="str">
            <v>RYAN INSULATIONS</v>
          </cell>
          <cell r="C448" t="str">
            <v>IE</v>
          </cell>
          <cell r="D448" t="str">
            <v>Ireland</v>
          </cell>
          <cell r="E448" t="str">
            <v>UK/Ireland</v>
          </cell>
          <cell r="F448">
            <v>13200001</v>
          </cell>
          <cell r="G448" t="str">
            <v>Ext. EAME</v>
          </cell>
          <cell r="H448" t="str">
            <v>Unknown</v>
          </cell>
          <cell r="I448" t="str">
            <v>-</v>
          </cell>
          <cell r="J448" t="str">
            <v>-</v>
          </cell>
          <cell r="K448" t="str">
            <v>SM2E</v>
          </cell>
          <cell r="L448" t="str">
            <v>Y</v>
          </cell>
          <cell r="M448" t="str">
            <v>25th of the 2nd month foll. month of inv.</v>
          </cell>
          <cell r="N448" t="str">
            <v>-</v>
          </cell>
          <cell r="O448" t="str">
            <v>DS</v>
          </cell>
          <cell r="P448" t="str">
            <v>Securitization debtor</v>
          </cell>
        </row>
        <row r="449">
          <cell r="A449">
            <v>1026</v>
          </cell>
          <cell r="B449" t="str">
            <v>BAXENDEN SCANDINAVIA</v>
          </cell>
          <cell r="C449" t="str">
            <v>DK</v>
          </cell>
          <cell r="D449" t="str">
            <v>Denmark</v>
          </cell>
          <cell r="E449" t="str">
            <v>Nordic</v>
          </cell>
          <cell r="F449">
            <v>13200001</v>
          </cell>
          <cell r="G449" t="str">
            <v>Ext. EAME</v>
          </cell>
          <cell r="H449" t="str">
            <v>Construction &amp; Other Rigids</v>
          </cell>
          <cell r="I449" t="str">
            <v>S020</v>
          </cell>
          <cell r="J449" t="str">
            <v>Nordic</v>
          </cell>
          <cell r="K449" t="str">
            <v>SM3A</v>
          </cell>
          <cell r="L449" t="str">
            <v>T</v>
          </cell>
          <cell r="M449" t="str">
            <v>30 days maturity 10th,20th,30th</v>
          </cell>
          <cell r="N449" t="str">
            <v>BANK TRANSFER</v>
          </cell>
          <cell r="O449" t="str">
            <v>DS</v>
          </cell>
          <cell r="P449" t="str">
            <v>Securitization debtor</v>
          </cell>
        </row>
        <row r="450">
          <cell r="A450">
            <v>1027</v>
          </cell>
          <cell r="B450" t="str">
            <v>DERBY A/S</v>
          </cell>
          <cell r="C450" t="str">
            <v>DK</v>
          </cell>
          <cell r="D450" t="str">
            <v>Denmark</v>
          </cell>
          <cell r="E450" t="str">
            <v>Nordic</v>
          </cell>
          <cell r="F450">
            <v>13200001</v>
          </cell>
          <cell r="G450" t="str">
            <v>Ext. EAME</v>
          </cell>
          <cell r="H450" t="str">
            <v>Appliances</v>
          </cell>
          <cell r="I450" t="str">
            <v>S020</v>
          </cell>
          <cell r="J450" t="str">
            <v>Nordic</v>
          </cell>
          <cell r="K450" t="str">
            <v>SI60</v>
          </cell>
          <cell r="L450" t="str">
            <v>T</v>
          </cell>
          <cell r="M450" t="str">
            <v>60 days from date of invoice</v>
          </cell>
          <cell r="N450" t="str">
            <v>BANK TRANSFER</v>
          </cell>
          <cell r="O450" t="str">
            <v>DS</v>
          </cell>
          <cell r="P450" t="str">
            <v>Securitization debtor</v>
          </cell>
        </row>
        <row r="451">
          <cell r="A451">
            <v>1028</v>
          </cell>
          <cell r="B451" t="str">
            <v>EDULAN A/S</v>
          </cell>
          <cell r="C451" t="str">
            <v>DK</v>
          </cell>
          <cell r="D451" t="str">
            <v>Denmark</v>
          </cell>
          <cell r="E451" t="str">
            <v>Nordic</v>
          </cell>
          <cell r="F451">
            <v>13200001</v>
          </cell>
          <cell r="G451" t="str">
            <v>Ext. EAME</v>
          </cell>
          <cell r="H451" t="str">
            <v>Construction &amp; Other Rigids</v>
          </cell>
          <cell r="I451" t="str">
            <v>S020</v>
          </cell>
          <cell r="J451" t="str">
            <v>Nordic</v>
          </cell>
          <cell r="K451" t="str">
            <v>SJ6K</v>
          </cell>
          <cell r="L451" t="str">
            <v>T</v>
          </cell>
          <cell r="M451" t="str">
            <v>60 days date of inv. or month end plus 25 days -2%</v>
          </cell>
          <cell r="N451" t="str">
            <v>BANK TRANSFER</v>
          </cell>
          <cell r="O451" t="str">
            <v>DS</v>
          </cell>
          <cell r="P451" t="str">
            <v>Securitization debtor</v>
          </cell>
        </row>
        <row r="452">
          <cell r="A452">
            <v>1029</v>
          </cell>
          <cell r="B452" t="str">
            <v>CASCO A/S</v>
          </cell>
          <cell r="C452" t="str">
            <v>DK</v>
          </cell>
          <cell r="D452" t="str">
            <v>Denmark</v>
          </cell>
          <cell r="E452" t="str">
            <v>Nordic</v>
          </cell>
          <cell r="F452">
            <v>13200001</v>
          </cell>
          <cell r="G452" t="str">
            <v>Ext. EAME</v>
          </cell>
          <cell r="H452" t="str">
            <v>Adhesives, Coatings and Elastomers</v>
          </cell>
          <cell r="I452" t="str">
            <v>S020</v>
          </cell>
          <cell r="J452" t="str">
            <v>Nordic</v>
          </cell>
          <cell r="K452" t="str">
            <v>SI30</v>
          </cell>
          <cell r="L452" t="str">
            <v>T</v>
          </cell>
          <cell r="M452" t="str">
            <v>30 days from date of invoice</v>
          </cell>
          <cell r="N452" t="str">
            <v>BANK TRANSFER</v>
          </cell>
          <cell r="O452" t="str">
            <v>DS</v>
          </cell>
          <cell r="P452" t="str">
            <v>Securitization debtor</v>
          </cell>
        </row>
        <row r="453">
          <cell r="A453">
            <v>1030</v>
          </cell>
          <cell r="B453" t="str">
            <v>FRIGOR A/S</v>
          </cell>
          <cell r="C453" t="str">
            <v>DK</v>
          </cell>
          <cell r="D453" t="str">
            <v>Denmark</v>
          </cell>
          <cell r="E453" t="str">
            <v>Nordic</v>
          </cell>
          <cell r="F453">
            <v>13200001</v>
          </cell>
          <cell r="G453" t="str">
            <v>Ext. EAME</v>
          </cell>
          <cell r="H453" t="str">
            <v>Appliances</v>
          </cell>
          <cell r="I453" t="str">
            <v>S020</v>
          </cell>
          <cell r="J453" t="str">
            <v>Nordic</v>
          </cell>
          <cell r="K453" t="str">
            <v>SE60</v>
          </cell>
          <cell r="L453" t="str">
            <v>T</v>
          </cell>
          <cell r="M453" t="str">
            <v>60 days end of month</v>
          </cell>
          <cell r="N453" t="str">
            <v>BANK TRANSFER</v>
          </cell>
          <cell r="O453" t="str">
            <v>DS</v>
          </cell>
          <cell r="P453" t="str">
            <v>Securitization debtor</v>
          </cell>
        </row>
        <row r="454">
          <cell r="A454">
            <v>1031</v>
          </cell>
          <cell r="B454" t="str">
            <v>CARAVELL A/S</v>
          </cell>
          <cell r="C454" t="str">
            <v>DK</v>
          </cell>
          <cell r="D454" t="str">
            <v>Denmark</v>
          </cell>
          <cell r="E454" t="str">
            <v>Nordic</v>
          </cell>
          <cell r="F454">
            <v>13200001</v>
          </cell>
          <cell r="G454" t="str">
            <v>Ext. EAME</v>
          </cell>
          <cell r="H454" t="str">
            <v>Appliances</v>
          </cell>
          <cell r="I454" t="str">
            <v>S020</v>
          </cell>
          <cell r="J454" t="str">
            <v>Nordic</v>
          </cell>
          <cell r="K454" t="str">
            <v>SE60</v>
          </cell>
          <cell r="L454" t="str">
            <v>T</v>
          </cell>
          <cell r="M454" t="str">
            <v>60 days end of month</v>
          </cell>
          <cell r="N454" t="str">
            <v>BANK TRANSFER</v>
          </cell>
          <cell r="O454" t="str">
            <v>DS</v>
          </cell>
          <cell r="P454" t="str">
            <v>Securitization debtor</v>
          </cell>
        </row>
        <row r="455">
          <cell r="A455">
            <v>1032</v>
          </cell>
          <cell r="B455" t="str">
            <v>TECTRADE A/S</v>
          </cell>
          <cell r="C455" t="str">
            <v>DK</v>
          </cell>
          <cell r="D455" t="str">
            <v>Denmark</v>
          </cell>
          <cell r="E455" t="str">
            <v>Nordic</v>
          </cell>
          <cell r="F455">
            <v>13200001</v>
          </cell>
          <cell r="G455" t="str">
            <v>Ext. EAME</v>
          </cell>
          <cell r="H455" t="str">
            <v>Construction &amp; Other Rigids</v>
          </cell>
          <cell r="I455" t="str">
            <v>S020</v>
          </cell>
          <cell r="J455" t="str">
            <v>Nordic</v>
          </cell>
          <cell r="K455" t="str">
            <v>SE10</v>
          </cell>
          <cell r="L455" t="str">
            <v>T</v>
          </cell>
          <cell r="M455" t="str">
            <v>End of month of invoice plus 10 days - 2%</v>
          </cell>
          <cell r="N455" t="str">
            <v>BANK TRANSFER</v>
          </cell>
          <cell r="O455" t="str">
            <v>DS</v>
          </cell>
          <cell r="P455" t="str">
            <v>Securitization debtor</v>
          </cell>
        </row>
        <row r="456">
          <cell r="A456">
            <v>1033</v>
          </cell>
          <cell r="B456" t="str">
            <v>SMITHERS-OASIS DENMA</v>
          </cell>
          <cell r="C456" t="str">
            <v>DK</v>
          </cell>
          <cell r="D456" t="str">
            <v>Denmark</v>
          </cell>
          <cell r="E456" t="str">
            <v>Nordic</v>
          </cell>
          <cell r="F456">
            <v>13200001</v>
          </cell>
          <cell r="G456" t="str">
            <v>Ext. EAME</v>
          </cell>
          <cell r="H456" t="str">
            <v>Construction &amp; Other Rigids</v>
          </cell>
          <cell r="I456" t="str">
            <v>S020</v>
          </cell>
          <cell r="J456" t="str">
            <v>Nordic</v>
          </cell>
          <cell r="K456" t="str">
            <v>SJ08</v>
          </cell>
          <cell r="L456" t="str">
            <v>T</v>
          </cell>
          <cell r="M456" t="str">
            <v>8 days from date of invoice -3%</v>
          </cell>
          <cell r="N456" t="str">
            <v>BANK TRANSFER</v>
          </cell>
          <cell r="O456" t="str">
            <v>DS</v>
          </cell>
          <cell r="P456" t="str">
            <v>Securitization debtor</v>
          </cell>
        </row>
        <row r="457">
          <cell r="A457">
            <v>1034</v>
          </cell>
          <cell r="B457" t="str">
            <v>AARSLEV POLYMERE IND</v>
          </cell>
          <cell r="C457" t="str">
            <v>DK</v>
          </cell>
          <cell r="D457" t="str">
            <v>Denmark</v>
          </cell>
          <cell r="E457" t="str">
            <v>Nordic</v>
          </cell>
          <cell r="F457">
            <v>13200001</v>
          </cell>
          <cell r="G457" t="str">
            <v>Ext. EAME</v>
          </cell>
          <cell r="H457" t="str">
            <v>Unknown</v>
          </cell>
          <cell r="I457" t="str">
            <v>-</v>
          </cell>
          <cell r="J457" t="str">
            <v>-</v>
          </cell>
          <cell r="K457" t="str">
            <v>SJ3N</v>
          </cell>
          <cell r="L457" t="str">
            <v>T</v>
          </cell>
          <cell r="M457" t="str">
            <v>30 days or 14 days -2% or 10 days -3%</v>
          </cell>
          <cell r="N457" t="str">
            <v>BANK TRANSFER</v>
          </cell>
          <cell r="O457" t="str">
            <v>DS</v>
          </cell>
          <cell r="P457" t="str">
            <v>Securitization debtor</v>
          </cell>
        </row>
        <row r="458">
          <cell r="A458">
            <v>1035</v>
          </cell>
          <cell r="B458" t="str">
            <v>ELECTROLUX FRYSEBOKS</v>
          </cell>
          <cell r="C458" t="str">
            <v>DK</v>
          </cell>
          <cell r="D458" t="str">
            <v>Denmark</v>
          </cell>
          <cell r="E458" t="str">
            <v>Nordic</v>
          </cell>
          <cell r="F458">
            <v>13200001</v>
          </cell>
          <cell r="G458" t="str">
            <v>Ext. EAME</v>
          </cell>
          <cell r="H458" t="str">
            <v>Unknown</v>
          </cell>
          <cell r="I458" t="str">
            <v>-</v>
          </cell>
          <cell r="J458" t="str">
            <v>-</v>
          </cell>
          <cell r="K458" t="str">
            <v>SE90</v>
          </cell>
          <cell r="L458" t="str">
            <v>T</v>
          </cell>
          <cell r="M458" t="str">
            <v>90 days end of month</v>
          </cell>
          <cell r="N458" t="str">
            <v>BANK TRANSFER</v>
          </cell>
          <cell r="O458" t="str">
            <v>DS</v>
          </cell>
          <cell r="P458" t="str">
            <v>Securitization debtor</v>
          </cell>
        </row>
        <row r="459">
          <cell r="A459">
            <v>1036</v>
          </cell>
          <cell r="B459" t="str">
            <v>CARPENTER APS</v>
          </cell>
          <cell r="C459" t="str">
            <v>DK</v>
          </cell>
          <cell r="D459" t="str">
            <v>Denmark</v>
          </cell>
          <cell r="E459" t="str">
            <v>Nordic</v>
          </cell>
          <cell r="F459">
            <v>13200001</v>
          </cell>
          <cell r="G459" t="str">
            <v>Ext. EAME</v>
          </cell>
          <cell r="H459" t="str">
            <v>Furniture</v>
          </cell>
          <cell r="I459" t="str">
            <v>S020</v>
          </cell>
          <cell r="J459" t="str">
            <v>Nordic</v>
          </cell>
          <cell r="K459" t="str">
            <v>SE6K</v>
          </cell>
          <cell r="L459" t="str">
            <v>T</v>
          </cell>
          <cell r="M459" t="str">
            <v>-</v>
          </cell>
          <cell r="N459" t="str">
            <v>BANK TRANSFER</v>
          </cell>
          <cell r="O459" t="str">
            <v>DS</v>
          </cell>
          <cell r="P459" t="str">
            <v>Securitization debtor</v>
          </cell>
        </row>
        <row r="460">
          <cell r="A460">
            <v>1037</v>
          </cell>
          <cell r="B460" t="str">
            <v>PREPAN DANMARK AS</v>
          </cell>
          <cell r="C460" t="str">
            <v>DK</v>
          </cell>
          <cell r="D460" t="str">
            <v>Denmark</v>
          </cell>
          <cell r="E460" t="str">
            <v>Nordic</v>
          </cell>
          <cell r="F460">
            <v>13200001</v>
          </cell>
          <cell r="G460" t="str">
            <v>Ext. EAME</v>
          </cell>
          <cell r="H460" t="str">
            <v>Unknown</v>
          </cell>
          <cell r="I460" t="str">
            <v>-</v>
          </cell>
          <cell r="J460" t="str">
            <v>-</v>
          </cell>
          <cell r="K460" t="str">
            <v>SJ6M</v>
          </cell>
          <cell r="L460" t="str">
            <v>T</v>
          </cell>
          <cell r="M460" t="str">
            <v>60 days date of invoice -1% or 30 days -2%</v>
          </cell>
          <cell r="N460" t="str">
            <v>BANK TRANSFER</v>
          </cell>
          <cell r="O460" t="str">
            <v>DS</v>
          </cell>
          <cell r="P460" t="str">
            <v>Securitization debtor</v>
          </cell>
        </row>
        <row r="461">
          <cell r="A461">
            <v>1038</v>
          </cell>
          <cell r="B461" t="str">
            <v>ALSTOM POWER FlowSys</v>
          </cell>
          <cell r="C461" t="str">
            <v>DK</v>
          </cell>
          <cell r="D461" t="str">
            <v>Denmark</v>
          </cell>
          <cell r="E461" t="str">
            <v>Nordic</v>
          </cell>
          <cell r="F461">
            <v>13200001</v>
          </cell>
          <cell r="G461" t="str">
            <v>Ext. EAME</v>
          </cell>
          <cell r="H461" t="str">
            <v>Construction &amp; Other Rigids</v>
          </cell>
          <cell r="I461" t="str">
            <v>S020</v>
          </cell>
          <cell r="J461" t="str">
            <v>Nordic</v>
          </cell>
          <cell r="K461" t="str">
            <v>SE6K</v>
          </cell>
          <cell r="L461" t="str">
            <v>T</v>
          </cell>
          <cell r="M461" t="str">
            <v>-</v>
          </cell>
          <cell r="N461" t="str">
            <v>BANK TRANSFER</v>
          </cell>
          <cell r="O461" t="str">
            <v>DS</v>
          </cell>
          <cell r="P461" t="str">
            <v>Securitization debtor</v>
          </cell>
        </row>
        <row r="462">
          <cell r="A462">
            <v>1039</v>
          </cell>
          <cell r="B462" t="str">
            <v>MAERSK CONTAINER IND</v>
          </cell>
          <cell r="C462" t="str">
            <v>DK</v>
          </cell>
          <cell r="D462" t="str">
            <v>Denmark</v>
          </cell>
          <cell r="E462" t="str">
            <v>Nordic</v>
          </cell>
          <cell r="F462">
            <v>13200001</v>
          </cell>
          <cell r="G462" t="str">
            <v>Ext. EAME</v>
          </cell>
          <cell r="H462" t="str">
            <v>Unknown</v>
          </cell>
          <cell r="I462" t="str">
            <v>-</v>
          </cell>
          <cell r="J462" t="str">
            <v>-</v>
          </cell>
          <cell r="K462" t="str">
            <v>SE30</v>
          </cell>
          <cell r="L462" t="str">
            <v>T</v>
          </cell>
          <cell r="M462" t="str">
            <v>30 days end of month</v>
          </cell>
          <cell r="N462" t="str">
            <v>BANK TRANSFER</v>
          </cell>
          <cell r="O462" t="str">
            <v>DS</v>
          </cell>
          <cell r="P462" t="str">
            <v>Securitization debtor</v>
          </cell>
        </row>
        <row r="463">
          <cell r="A463">
            <v>1040</v>
          </cell>
          <cell r="B463" t="str">
            <v>ECCOLET SKO A/S</v>
          </cell>
          <cell r="C463" t="str">
            <v>DK</v>
          </cell>
          <cell r="D463" t="str">
            <v>Denmark</v>
          </cell>
          <cell r="E463" t="str">
            <v>Nordic</v>
          </cell>
          <cell r="F463">
            <v>13200001</v>
          </cell>
          <cell r="G463" t="str">
            <v>Ext. EAME</v>
          </cell>
          <cell r="H463" t="str">
            <v>Unknown</v>
          </cell>
          <cell r="I463" t="str">
            <v>-</v>
          </cell>
          <cell r="J463" t="str">
            <v>-</v>
          </cell>
          <cell r="K463" t="str">
            <v>SI30</v>
          </cell>
          <cell r="L463" t="str">
            <v>T</v>
          </cell>
          <cell r="M463" t="str">
            <v>30 days from date of invoice</v>
          </cell>
          <cell r="N463" t="str">
            <v>BANK TRANSFER</v>
          </cell>
          <cell r="O463" t="str">
            <v>DS</v>
          </cell>
          <cell r="P463" t="str">
            <v>Securitization debtor</v>
          </cell>
        </row>
        <row r="464">
          <cell r="A464">
            <v>1041</v>
          </cell>
          <cell r="B464" t="str">
            <v>BANG &amp; BONSOMER OY</v>
          </cell>
          <cell r="C464" t="str">
            <v>FI</v>
          </cell>
          <cell r="D464" t="str">
            <v>Finland</v>
          </cell>
          <cell r="E464" t="str">
            <v>Nordic</v>
          </cell>
          <cell r="F464">
            <v>13200001</v>
          </cell>
          <cell r="G464" t="str">
            <v>Ext. EAME</v>
          </cell>
          <cell r="H464" t="str">
            <v>Unknown</v>
          </cell>
          <cell r="I464" t="str">
            <v>-</v>
          </cell>
          <cell r="J464" t="str">
            <v>-</v>
          </cell>
          <cell r="K464" t="str">
            <v>SI60</v>
          </cell>
          <cell r="L464" t="str">
            <v>T</v>
          </cell>
          <cell r="M464" t="str">
            <v>60 days from date of invoice</v>
          </cell>
          <cell r="N464" t="str">
            <v>BANK TRANSFER</v>
          </cell>
          <cell r="O464" t="str">
            <v>DE</v>
          </cell>
          <cell r="P464" t="str">
            <v>External debtor</v>
          </cell>
        </row>
        <row r="465">
          <cell r="A465">
            <v>1042</v>
          </cell>
          <cell r="B465" t="str">
            <v>NORPE OY</v>
          </cell>
          <cell r="C465" t="str">
            <v>FI</v>
          </cell>
          <cell r="D465" t="str">
            <v>Finland</v>
          </cell>
          <cell r="E465" t="str">
            <v>Nordic</v>
          </cell>
          <cell r="F465">
            <v>13200001</v>
          </cell>
          <cell r="G465" t="str">
            <v>Ext. EAME</v>
          </cell>
          <cell r="H465" t="str">
            <v>Unknown</v>
          </cell>
          <cell r="I465" t="str">
            <v>-</v>
          </cell>
          <cell r="J465" t="str">
            <v>-</v>
          </cell>
          <cell r="K465" t="str">
            <v>SI60</v>
          </cell>
          <cell r="L465" t="str">
            <v>T</v>
          </cell>
          <cell r="M465" t="str">
            <v>60 days from date of invoice</v>
          </cell>
          <cell r="N465" t="str">
            <v>BANK TRANSFER</v>
          </cell>
          <cell r="O465" t="str">
            <v>DE</v>
          </cell>
          <cell r="P465" t="str">
            <v>External debtor</v>
          </cell>
        </row>
        <row r="466">
          <cell r="A466">
            <v>1043</v>
          </cell>
          <cell r="B466" t="str">
            <v>OLLIN METALLI OY</v>
          </cell>
          <cell r="C466" t="str">
            <v>FI</v>
          </cell>
          <cell r="D466" t="str">
            <v>Finland</v>
          </cell>
          <cell r="E466" t="str">
            <v>Nordic</v>
          </cell>
          <cell r="F466">
            <v>13200001</v>
          </cell>
          <cell r="G466" t="str">
            <v>Ext. EAME</v>
          </cell>
          <cell r="H466" t="str">
            <v>Unknown</v>
          </cell>
          <cell r="I466" t="str">
            <v>-</v>
          </cell>
          <cell r="J466" t="str">
            <v>-</v>
          </cell>
          <cell r="K466" t="str">
            <v>SI30</v>
          </cell>
          <cell r="L466" t="str">
            <v>T</v>
          </cell>
          <cell r="M466" t="str">
            <v>30 days from date of invoice</v>
          </cell>
          <cell r="N466" t="str">
            <v>BANK TRANSFER</v>
          </cell>
          <cell r="O466" t="str">
            <v>DE</v>
          </cell>
          <cell r="P466" t="str">
            <v>External debtor</v>
          </cell>
        </row>
        <row r="467">
          <cell r="A467">
            <v>1044</v>
          </cell>
          <cell r="B467" t="str">
            <v>VILJANMAA OY*URHO</v>
          </cell>
          <cell r="C467" t="str">
            <v>FI</v>
          </cell>
          <cell r="D467" t="str">
            <v>Finland</v>
          </cell>
          <cell r="E467" t="str">
            <v>Nordic</v>
          </cell>
          <cell r="F467">
            <v>13200001</v>
          </cell>
          <cell r="G467" t="str">
            <v>Ext. EAME</v>
          </cell>
          <cell r="H467" t="str">
            <v>Footwear</v>
          </cell>
          <cell r="I467" t="str">
            <v>S020</v>
          </cell>
          <cell r="J467" t="str">
            <v>Nordic</v>
          </cell>
          <cell r="K467" t="str">
            <v>SJ3M</v>
          </cell>
          <cell r="L467" t="str">
            <v>T</v>
          </cell>
          <cell r="M467" t="str">
            <v>30 days from date of invoice -2%</v>
          </cell>
          <cell r="N467" t="str">
            <v>BANK TRANSFER</v>
          </cell>
          <cell r="O467" t="str">
            <v>DE</v>
          </cell>
          <cell r="P467" t="str">
            <v>External debtor</v>
          </cell>
        </row>
        <row r="468">
          <cell r="A468">
            <v>1045</v>
          </cell>
          <cell r="B468" t="str">
            <v>HELKAMA FORSTE OY</v>
          </cell>
          <cell r="C468" t="str">
            <v>FI</v>
          </cell>
          <cell r="D468" t="str">
            <v>Finland</v>
          </cell>
          <cell r="E468" t="str">
            <v>Nordic</v>
          </cell>
          <cell r="F468">
            <v>13200001</v>
          </cell>
          <cell r="G468" t="str">
            <v>Ext. EAME</v>
          </cell>
          <cell r="H468" t="str">
            <v>Appliances</v>
          </cell>
          <cell r="I468" t="str">
            <v>S020</v>
          </cell>
          <cell r="J468" t="str">
            <v>Nordic</v>
          </cell>
          <cell r="K468" t="str">
            <v>SI60</v>
          </cell>
          <cell r="L468" t="str">
            <v>T</v>
          </cell>
          <cell r="M468" t="str">
            <v>60 days from date of invoice</v>
          </cell>
          <cell r="N468" t="str">
            <v>BANK TRANSFER</v>
          </cell>
          <cell r="O468" t="str">
            <v>DE</v>
          </cell>
          <cell r="P468" t="str">
            <v>External debtor</v>
          </cell>
        </row>
        <row r="469">
          <cell r="A469">
            <v>1046</v>
          </cell>
          <cell r="B469" t="str">
            <v>SIEVIN JALKINE OY</v>
          </cell>
          <cell r="C469" t="str">
            <v>FI</v>
          </cell>
          <cell r="D469" t="str">
            <v>Finland</v>
          </cell>
          <cell r="E469" t="str">
            <v>Nordic</v>
          </cell>
          <cell r="F469">
            <v>13200001</v>
          </cell>
          <cell r="G469" t="str">
            <v>Ext. EAME</v>
          </cell>
          <cell r="H469" t="str">
            <v>Unknown</v>
          </cell>
          <cell r="I469" t="str">
            <v>-</v>
          </cell>
          <cell r="J469" t="str">
            <v>-</v>
          </cell>
          <cell r="K469" t="str">
            <v>SJ6H</v>
          </cell>
          <cell r="L469" t="str">
            <v>T</v>
          </cell>
          <cell r="M469" t="str">
            <v>60 days date of invoice or 30 days -2%</v>
          </cell>
          <cell r="N469" t="str">
            <v>BANK TRANSFER</v>
          </cell>
          <cell r="O469" t="str">
            <v>DE</v>
          </cell>
          <cell r="P469" t="str">
            <v>External debtor</v>
          </cell>
        </row>
        <row r="470">
          <cell r="A470">
            <v>1047</v>
          </cell>
          <cell r="B470" t="str">
            <v>OY ELECTROLUX AB</v>
          </cell>
          <cell r="C470" t="str">
            <v>FI</v>
          </cell>
          <cell r="D470" t="str">
            <v>Finland</v>
          </cell>
          <cell r="E470" t="str">
            <v>Nordic</v>
          </cell>
          <cell r="F470">
            <v>13200001</v>
          </cell>
          <cell r="G470" t="str">
            <v>Ext. EAME</v>
          </cell>
          <cell r="H470" t="str">
            <v>Unknown</v>
          </cell>
          <cell r="I470" t="str">
            <v>-</v>
          </cell>
          <cell r="J470" t="str">
            <v>-</v>
          </cell>
          <cell r="K470" t="str">
            <v>SE90</v>
          </cell>
          <cell r="L470" t="str">
            <v>T</v>
          </cell>
          <cell r="M470" t="str">
            <v>90 days end of month</v>
          </cell>
          <cell r="N470" t="str">
            <v>BANK TRANSFER</v>
          </cell>
          <cell r="O470" t="str">
            <v>DE</v>
          </cell>
          <cell r="P470" t="str">
            <v>External debtor</v>
          </cell>
        </row>
        <row r="471">
          <cell r="A471">
            <v>1048</v>
          </cell>
          <cell r="B471" t="str">
            <v>DESIGN-CHEMICALS AB*</v>
          </cell>
          <cell r="C471" t="str">
            <v>FI</v>
          </cell>
          <cell r="D471" t="str">
            <v>Finland</v>
          </cell>
          <cell r="E471" t="str">
            <v>Nordic</v>
          </cell>
          <cell r="F471">
            <v>13200001</v>
          </cell>
          <cell r="G471" t="str">
            <v>Ext. EAME</v>
          </cell>
          <cell r="H471" t="str">
            <v>Furniture</v>
          </cell>
          <cell r="I471" t="str">
            <v>S020</v>
          </cell>
          <cell r="J471" t="str">
            <v>Nordic</v>
          </cell>
          <cell r="K471" t="str">
            <v>SJ6C</v>
          </cell>
          <cell r="L471" t="str">
            <v>T</v>
          </cell>
          <cell r="M471" t="str">
            <v>60 days or 30 days -1% or 14 days -2%</v>
          </cell>
          <cell r="N471" t="str">
            <v>BANK TRANSFER</v>
          </cell>
          <cell r="O471" t="str">
            <v>DE</v>
          </cell>
          <cell r="P471" t="str">
            <v>External debtor</v>
          </cell>
        </row>
        <row r="472">
          <cell r="A472">
            <v>1049</v>
          </cell>
          <cell r="B472" t="str">
            <v>INS.TSTO JAAKONSAARI</v>
          </cell>
          <cell r="C472" t="str">
            <v>FI</v>
          </cell>
          <cell r="D472" t="str">
            <v>Finland</v>
          </cell>
          <cell r="E472" t="str">
            <v>Nordic</v>
          </cell>
          <cell r="F472">
            <v>13200001</v>
          </cell>
          <cell r="G472" t="str">
            <v>Ext. EAME</v>
          </cell>
          <cell r="H472" t="str">
            <v>Unknown</v>
          </cell>
          <cell r="I472" t="str">
            <v>-</v>
          </cell>
          <cell r="J472" t="str">
            <v>-</v>
          </cell>
          <cell r="K472" t="str">
            <v>SJ45</v>
          </cell>
          <cell r="L472" t="str">
            <v>T</v>
          </cell>
          <cell r="M472" t="str">
            <v>45 days from date of invoice or 14 days -1%</v>
          </cell>
          <cell r="N472" t="str">
            <v>BANK TRANSFER</v>
          </cell>
          <cell r="O472" t="str">
            <v>DE</v>
          </cell>
          <cell r="P472" t="str">
            <v>External debtor</v>
          </cell>
        </row>
        <row r="473">
          <cell r="A473">
            <v>1050</v>
          </cell>
          <cell r="B473" t="str">
            <v>MAKROFLEX OY</v>
          </cell>
          <cell r="C473" t="str">
            <v>FI</v>
          </cell>
          <cell r="D473" t="str">
            <v>Finland</v>
          </cell>
          <cell r="E473" t="str">
            <v>Nordic</v>
          </cell>
          <cell r="F473">
            <v>13200001</v>
          </cell>
          <cell r="G473" t="str">
            <v>Ext. EAME</v>
          </cell>
          <cell r="H473" t="str">
            <v>Construction &amp; Other Rigids</v>
          </cell>
          <cell r="I473" t="str">
            <v>S020</v>
          </cell>
          <cell r="J473" t="str">
            <v>Nordic</v>
          </cell>
          <cell r="K473" t="str">
            <v>SJ6C</v>
          </cell>
          <cell r="L473" t="str">
            <v>T</v>
          </cell>
          <cell r="M473" t="str">
            <v>60 days or 30 days -1% or 14 days -2%</v>
          </cell>
          <cell r="N473" t="str">
            <v>BANK TRANSFER</v>
          </cell>
          <cell r="O473" t="str">
            <v>DE</v>
          </cell>
          <cell r="P473" t="str">
            <v>External debtor</v>
          </cell>
        </row>
        <row r="474">
          <cell r="A474">
            <v>1051</v>
          </cell>
          <cell r="B474" t="str">
            <v>YIT CORPORATION MAKR</v>
          </cell>
          <cell r="C474" t="str">
            <v>FI</v>
          </cell>
          <cell r="D474" t="str">
            <v>Finland</v>
          </cell>
          <cell r="E474" t="str">
            <v>Nordic</v>
          </cell>
          <cell r="F474">
            <v>13200001</v>
          </cell>
          <cell r="G474" t="str">
            <v>Ext. EAME</v>
          </cell>
          <cell r="H474" t="str">
            <v>Unknown</v>
          </cell>
          <cell r="I474" t="str">
            <v>-</v>
          </cell>
          <cell r="J474" t="str">
            <v>-</v>
          </cell>
          <cell r="K474" t="str">
            <v>SJ6C</v>
          </cell>
          <cell r="L474" t="str">
            <v>T</v>
          </cell>
          <cell r="M474" t="str">
            <v>60 days or 30 days -1% or 14 days -2%</v>
          </cell>
          <cell r="N474" t="str">
            <v>BANK TRANSFER</v>
          </cell>
          <cell r="O474" t="str">
            <v>DE</v>
          </cell>
          <cell r="P474" t="str">
            <v>External debtor</v>
          </cell>
        </row>
        <row r="475">
          <cell r="A475">
            <v>1052</v>
          </cell>
          <cell r="B475" t="str">
            <v>MESVAC OY</v>
          </cell>
          <cell r="C475" t="str">
            <v>FI</v>
          </cell>
          <cell r="D475" t="str">
            <v>Finland</v>
          </cell>
          <cell r="E475" t="str">
            <v>Nordic</v>
          </cell>
          <cell r="F475">
            <v>13200001</v>
          </cell>
          <cell r="G475" t="str">
            <v>Ext. EAME</v>
          </cell>
          <cell r="H475" t="str">
            <v>Construction &amp; Other Rigids</v>
          </cell>
          <cell r="I475" t="str">
            <v>S020</v>
          </cell>
          <cell r="J475" t="str">
            <v>Nordic</v>
          </cell>
          <cell r="K475" t="str">
            <v>SI60</v>
          </cell>
          <cell r="L475" t="str">
            <v>T</v>
          </cell>
          <cell r="M475" t="str">
            <v>60 days from date of invoice</v>
          </cell>
          <cell r="N475" t="str">
            <v>BANK TRANSFER</v>
          </cell>
          <cell r="O475" t="str">
            <v>DE</v>
          </cell>
          <cell r="P475" t="str">
            <v>External debtor</v>
          </cell>
        </row>
        <row r="476">
          <cell r="A476">
            <v>1053</v>
          </cell>
          <cell r="B476" t="str">
            <v>HYDNUM OY</v>
          </cell>
          <cell r="C476" t="str">
            <v>FI</v>
          </cell>
          <cell r="D476" t="str">
            <v>Finland</v>
          </cell>
          <cell r="E476" t="str">
            <v>Nordic</v>
          </cell>
          <cell r="F476">
            <v>13200001</v>
          </cell>
          <cell r="G476" t="str">
            <v>Ext. EAME</v>
          </cell>
          <cell r="H476" t="str">
            <v>Automotive</v>
          </cell>
          <cell r="I476" t="str">
            <v>S020</v>
          </cell>
          <cell r="J476" t="str">
            <v>Nordic</v>
          </cell>
          <cell r="K476" t="str">
            <v>SJ6Q</v>
          </cell>
          <cell r="L476" t="str">
            <v>T</v>
          </cell>
          <cell r="M476" t="str">
            <v>60 days date of invoice -3%</v>
          </cell>
          <cell r="N476" t="str">
            <v>BANK TRANSFER</v>
          </cell>
          <cell r="O476" t="str">
            <v>DE</v>
          </cell>
          <cell r="P476" t="str">
            <v>External debtor</v>
          </cell>
        </row>
        <row r="477">
          <cell r="A477">
            <v>1054</v>
          </cell>
          <cell r="B477" t="str">
            <v>ELECTROLUX CR OY</v>
          </cell>
          <cell r="C477" t="str">
            <v>FI</v>
          </cell>
          <cell r="D477" t="str">
            <v>Finland</v>
          </cell>
          <cell r="E477" t="str">
            <v>Nordic</v>
          </cell>
          <cell r="F477">
            <v>13200001</v>
          </cell>
          <cell r="G477" t="str">
            <v>Ext. EAME</v>
          </cell>
          <cell r="H477" t="str">
            <v>Unknown</v>
          </cell>
          <cell r="I477" t="str">
            <v>-</v>
          </cell>
          <cell r="J477" t="str">
            <v>-</v>
          </cell>
          <cell r="K477" t="str">
            <v>SI60</v>
          </cell>
          <cell r="L477" t="str">
            <v>T</v>
          </cell>
          <cell r="M477" t="str">
            <v>60 days from date of invoice</v>
          </cell>
          <cell r="N477" t="str">
            <v>BANK TRANSFER</v>
          </cell>
          <cell r="O477" t="str">
            <v>DE</v>
          </cell>
          <cell r="P477" t="str">
            <v>External debtor</v>
          </cell>
        </row>
        <row r="478">
          <cell r="A478">
            <v>1055</v>
          </cell>
          <cell r="B478" t="str">
            <v>OY KWH TECH AB</v>
          </cell>
          <cell r="C478" t="str">
            <v>FI</v>
          </cell>
          <cell r="D478" t="str">
            <v>Finland</v>
          </cell>
          <cell r="E478" t="str">
            <v>Nordic</v>
          </cell>
          <cell r="F478">
            <v>13200001</v>
          </cell>
          <cell r="G478" t="str">
            <v>Ext. EAME</v>
          </cell>
          <cell r="H478" t="str">
            <v>Construction &amp; Other Rigids</v>
          </cell>
          <cell r="I478" t="str">
            <v>S020</v>
          </cell>
          <cell r="J478" t="str">
            <v>Nordic</v>
          </cell>
          <cell r="K478" t="str">
            <v>SI60</v>
          </cell>
          <cell r="L478" t="str">
            <v>T</v>
          </cell>
          <cell r="M478" t="str">
            <v>60 days from date of invoice</v>
          </cell>
          <cell r="N478" t="str">
            <v>BANK TRANSFER</v>
          </cell>
          <cell r="O478" t="str">
            <v>DE</v>
          </cell>
          <cell r="P478" t="str">
            <v>External debtor</v>
          </cell>
        </row>
        <row r="479">
          <cell r="A479">
            <v>1056</v>
          </cell>
          <cell r="B479" t="str">
            <v>SPU-SYSTEMS OY</v>
          </cell>
          <cell r="C479" t="str">
            <v>FI</v>
          </cell>
          <cell r="D479" t="str">
            <v>Finland</v>
          </cell>
          <cell r="E479" t="str">
            <v>Nordic</v>
          </cell>
          <cell r="F479">
            <v>13200001</v>
          </cell>
          <cell r="G479" t="str">
            <v>Ext. EAME</v>
          </cell>
          <cell r="H479" t="str">
            <v>Construction &amp; Other Rigids</v>
          </cell>
          <cell r="I479" t="str">
            <v>S020</v>
          </cell>
          <cell r="J479" t="str">
            <v>Nordic</v>
          </cell>
          <cell r="K479" t="str">
            <v>SJ6C</v>
          </cell>
          <cell r="L479" t="str">
            <v>T</v>
          </cell>
          <cell r="M479" t="str">
            <v>60 days or 30 days -1% or 14 days -2%</v>
          </cell>
          <cell r="N479" t="str">
            <v>BANK TRANSFER</v>
          </cell>
          <cell r="O479" t="str">
            <v>DE</v>
          </cell>
          <cell r="P479" t="str">
            <v>External debtor</v>
          </cell>
        </row>
        <row r="480">
          <cell r="A480">
            <v>1057</v>
          </cell>
          <cell r="B480" t="str">
            <v>HUURRE GROUP OY</v>
          </cell>
          <cell r="C480" t="str">
            <v>FI</v>
          </cell>
          <cell r="D480" t="str">
            <v>Finland</v>
          </cell>
          <cell r="E480" t="str">
            <v>Nordic</v>
          </cell>
          <cell r="F480">
            <v>13200001</v>
          </cell>
          <cell r="G480" t="str">
            <v>Ext. EAME</v>
          </cell>
          <cell r="H480" t="str">
            <v>Construction &amp; Other Rigids</v>
          </cell>
          <cell r="I480" t="str">
            <v>S020</v>
          </cell>
          <cell r="J480" t="str">
            <v>Nordic</v>
          </cell>
          <cell r="K480" t="str">
            <v>SJ6M</v>
          </cell>
          <cell r="L480" t="str">
            <v>T</v>
          </cell>
          <cell r="M480" t="str">
            <v>60 days date of invoice -1% or 30 days -2%</v>
          </cell>
          <cell r="N480" t="str">
            <v>BANK TRANSFER</v>
          </cell>
          <cell r="O480" t="str">
            <v>DE</v>
          </cell>
          <cell r="P480" t="str">
            <v>External debtor</v>
          </cell>
        </row>
        <row r="481">
          <cell r="A481">
            <v>1058</v>
          </cell>
          <cell r="B481" t="str">
            <v>Porkka Finland Oy</v>
          </cell>
          <cell r="C481" t="str">
            <v>FI</v>
          </cell>
          <cell r="D481" t="str">
            <v>Finland</v>
          </cell>
          <cell r="E481" t="str">
            <v>Nordic</v>
          </cell>
          <cell r="F481">
            <v>13200001</v>
          </cell>
          <cell r="G481" t="str">
            <v>Ext. EAME</v>
          </cell>
          <cell r="H481" t="str">
            <v>Construction &amp; Other Rigids</v>
          </cell>
          <cell r="I481" t="str">
            <v>S020</v>
          </cell>
          <cell r="J481" t="str">
            <v>Nordic</v>
          </cell>
          <cell r="K481" t="str">
            <v>SJ6M</v>
          </cell>
          <cell r="L481" t="str">
            <v>T</v>
          </cell>
          <cell r="M481" t="str">
            <v>60 days date of invoice -1% or 30 days -2%</v>
          </cell>
          <cell r="N481" t="str">
            <v>BANK TRANSFER</v>
          </cell>
          <cell r="O481" t="str">
            <v>DE</v>
          </cell>
          <cell r="P481" t="str">
            <v>External debtor</v>
          </cell>
        </row>
        <row r="482">
          <cell r="A482">
            <v>1059</v>
          </cell>
          <cell r="B482" t="str">
            <v>COLLINS &amp; AIKMAN AUT</v>
          </cell>
          <cell r="C482" t="str">
            <v>SE</v>
          </cell>
          <cell r="D482" t="str">
            <v>Sweden</v>
          </cell>
          <cell r="E482" t="str">
            <v>Nordic</v>
          </cell>
          <cell r="F482">
            <v>13200001</v>
          </cell>
          <cell r="G482" t="str">
            <v>Ext. EAME</v>
          </cell>
          <cell r="H482" t="str">
            <v>Automotive</v>
          </cell>
          <cell r="I482" t="str">
            <v>S020</v>
          </cell>
          <cell r="J482" t="str">
            <v>Nordic</v>
          </cell>
          <cell r="K482" t="str">
            <v>SI30</v>
          </cell>
          <cell r="L482" t="str">
            <v>T</v>
          </cell>
          <cell r="M482" t="str">
            <v>30 days from date of invoice</v>
          </cell>
          <cell r="N482" t="str">
            <v>BANK TRANSFER</v>
          </cell>
          <cell r="O482" t="str">
            <v>DS</v>
          </cell>
          <cell r="P482" t="str">
            <v>Securitization debtor</v>
          </cell>
        </row>
        <row r="483">
          <cell r="A483">
            <v>1060</v>
          </cell>
          <cell r="B483" t="str">
            <v>FEHRER Sweden AB</v>
          </cell>
          <cell r="C483" t="str">
            <v>SE</v>
          </cell>
          <cell r="D483" t="str">
            <v>Sweden</v>
          </cell>
          <cell r="E483" t="str">
            <v>Nordic</v>
          </cell>
          <cell r="F483">
            <v>13200001</v>
          </cell>
          <cell r="G483" t="str">
            <v>Ext. EAME</v>
          </cell>
          <cell r="H483" t="str">
            <v>Automotive</v>
          </cell>
          <cell r="I483" t="str">
            <v>S020</v>
          </cell>
          <cell r="J483" t="str">
            <v>Nordic</v>
          </cell>
          <cell r="K483" t="str">
            <v>SI30</v>
          </cell>
          <cell r="L483" t="str">
            <v>T</v>
          </cell>
          <cell r="M483" t="str">
            <v>30 days from date of invoice</v>
          </cell>
          <cell r="N483" t="str">
            <v>BANK TRANSFER</v>
          </cell>
          <cell r="O483" t="str">
            <v>DS</v>
          </cell>
          <cell r="P483" t="str">
            <v>Securitization debtor</v>
          </cell>
        </row>
        <row r="484">
          <cell r="A484">
            <v>1061</v>
          </cell>
          <cell r="B484" t="str">
            <v>LAGOMAT AB</v>
          </cell>
          <cell r="C484" t="str">
            <v>SE</v>
          </cell>
          <cell r="D484" t="str">
            <v>Sweden</v>
          </cell>
          <cell r="E484" t="str">
            <v>Nordic</v>
          </cell>
          <cell r="F484">
            <v>13200001</v>
          </cell>
          <cell r="G484" t="str">
            <v>Ext. EAME</v>
          </cell>
          <cell r="H484" t="str">
            <v>Construction &amp; Other Rigids</v>
          </cell>
          <cell r="I484" t="str">
            <v>S020</v>
          </cell>
          <cell r="J484" t="str">
            <v>Nordic</v>
          </cell>
          <cell r="K484" t="str">
            <v>SJ20</v>
          </cell>
          <cell r="L484" t="str">
            <v>T</v>
          </cell>
          <cell r="M484" t="str">
            <v>20 days from date of invoice -3%</v>
          </cell>
          <cell r="N484" t="str">
            <v>BANK TRANSFER</v>
          </cell>
          <cell r="O484" t="str">
            <v>DS</v>
          </cell>
          <cell r="P484" t="str">
            <v>Securitization debtor</v>
          </cell>
        </row>
        <row r="485">
          <cell r="A485">
            <v>1062</v>
          </cell>
          <cell r="B485" t="str">
            <v>TECTRADE GETINGE AB</v>
          </cell>
          <cell r="C485" t="str">
            <v>SE</v>
          </cell>
          <cell r="D485" t="str">
            <v>Sweden</v>
          </cell>
          <cell r="E485" t="str">
            <v>Nordic</v>
          </cell>
          <cell r="F485">
            <v>13200001</v>
          </cell>
          <cell r="G485" t="str">
            <v>Ext. EAME</v>
          </cell>
          <cell r="H485" t="str">
            <v>Unknown</v>
          </cell>
          <cell r="I485" t="str">
            <v>-</v>
          </cell>
          <cell r="J485" t="str">
            <v>-</v>
          </cell>
          <cell r="K485" t="str">
            <v>SI30</v>
          </cell>
          <cell r="L485" t="str">
            <v>T</v>
          </cell>
          <cell r="M485" t="str">
            <v>30 days from date of invoice</v>
          </cell>
          <cell r="N485" t="str">
            <v>BANK TRANSFER</v>
          </cell>
          <cell r="O485" t="str">
            <v>DS</v>
          </cell>
          <cell r="P485" t="str">
            <v>Securitization debtor</v>
          </cell>
        </row>
        <row r="486">
          <cell r="A486">
            <v>1063</v>
          </cell>
          <cell r="B486" t="str">
            <v>FATATI-BTR-SWEDEN AB</v>
          </cell>
          <cell r="C486" t="str">
            <v>SE</v>
          </cell>
          <cell r="D486" t="str">
            <v>Sweden</v>
          </cell>
          <cell r="E486" t="str">
            <v>Nordic</v>
          </cell>
          <cell r="F486">
            <v>13200001</v>
          </cell>
          <cell r="G486" t="str">
            <v>Ext. EAME</v>
          </cell>
          <cell r="H486" t="str">
            <v>Unknown</v>
          </cell>
          <cell r="I486" t="str">
            <v>-</v>
          </cell>
          <cell r="J486" t="str">
            <v>-</v>
          </cell>
          <cell r="K486" t="str">
            <v>SI30</v>
          </cell>
          <cell r="L486" t="str">
            <v>T</v>
          </cell>
          <cell r="M486" t="str">
            <v>30 days from date of invoice</v>
          </cell>
          <cell r="N486" t="str">
            <v>BANK TRANSFER</v>
          </cell>
          <cell r="O486" t="str">
            <v>DS</v>
          </cell>
          <cell r="P486" t="str">
            <v>Securitization debtor</v>
          </cell>
        </row>
        <row r="487">
          <cell r="A487">
            <v>1064</v>
          </cell>
          <cell r="B487" t="str">
            <v>CASCO PRODUCTS AB</v>
          </cell>
          <cell r="C487" t="str">
            <v>SE</v>
          </cell>
          <cell r="D487" t="str">
            <v>Sweden</v>
          </cell>
          <cell r="E487" t="str">
            <v>Nordic</v>
          </cell>
          <cell r="F487">
            <v>13200001</v>
          </cell>
          <cell r="G487" t="str">
            <v>Ext. EAME</v>
          </cell>
          <cell r="H487" t="str">
            <v>Unknown</v>
          </cell>
          <cell r="I487" t="str">
            <v>-</v>
          </cell>
          <cell r="J487" t="str">
            <v>-</v>
          </cell>
          <cell r="K487" t="str">
            <v>SI30</v>
          </cell>
          <cell r="L487" t="str">
            <v>T</v>
          </cell>
          <cell r="M487" t="str">
            <v>30 days from date of invoice</v>
          </cell>
          <cell r="N487" t="str">
            <v>BANK TRANSFER</v>
          </cell>
          <cell r="O487" t="str">
            <v>DS</v>
          </cell>
          <cell r="P487" t="str">
            <v>Securitization debtor</v>
          </cell>
        </row>
        <row r="488">
          <cell r="A488">
            <v>1065</v>
          </cell>
          <cell r="B488" t="str">
            <v>P.A.T. PRODUCTS INC.</v>
          </cell>
          <cell r="C488" t="str">
            <v>US</v>
          </cell>
          <cell r="D488" t="str">
            <v>United States</v>
          </cell>
          <cell r="E488" t="str">
            <v>Americas</v>
          </cell>
          <cell r="F488">
            <v>13200001</v>
          </cell>
          <cell r="G488" t="str">
            <v>Ext. EAME</v>
          </cell>
          <cell r="H488" t="str">
            <v>Unknown</v>
          </cell>
          <cell r="I488" t="str">
            <v>-</v>
          </cell>
          <cell r="J488" t="str">
            <v>-</v>
          </cell>
          <cell r="K488" t="str">
            <v>SI90</v>
          </cell>
          <cell r="L488" t="str">
            <v>T</v>
          </cell>
          <cell r="M488" t="str">
            <v>90 days from date of invoice</v>
          </cell>
          <cell r="N488" t="str">
            <v>BANK TRANSFER</v>
          </cell>
          <cell r="O488" t="str">
            <v>DS</v>
          </cell>
          <cell r="P488" t="str">
            <v>Securitization debtor</v>
          </cell>
        </row>
        <row r="489">
          <cell r="A489">
            <v>1066</v>
          </cell>
          <cell r="B489" t="str">
            <v>FORD MOTOR CO. LTD</v>
          </cell>
          <cell r="C489" t="str">
            <v>GB</v>
          </cell>
          <cell r="D489" t="str">
            <v>Great Britain</v>
          </cell>
          <cell r="E489" t="str">
            <v>UK/Ireland</v>
          </cell>
          <cell r="F489">
            <v>13200001</v>
          </cell>
          <cell r="G489" t="str">
            <v>Ext. EAME</v>
          </cell>
          <cell r="H489" t="str">
            <v>Unknown</v>
          </cell>
          <cell r="I489" t="str">
            <v>-</v>
          </cell>
          <cell r="J489" t="str">
            <v>-</v>
          </cell>
          <cell r="K489" t="str">
            <v>SM00</v>
          </cell>
          <cell r="L489" t="str">
            <v>T</v>
          </cell>
          <cell r="M489" t="str">
            <v>End of month following month of invoice</v>
          </cell>
          <cell r="N489" t="str">
            <v>BANK TRANSFER</v>
          </cell>
          <cell r="O489" t="str">
            <v>DS</v>
          </cell>
          <cell r="P489" t="str">
            <v>Securitization debtor</v>
          </cell>
        </row>
        <row r="490">
          <cell r="A490">
            <v>1067</v>
          </cell>
          <cell r="B490" t="str">
            <v>HYPERLAST LTD</v>
          </cell>
          <cell r="C490" t="str">
            <v>GB</v>
          </cell>
          <cell r="D490" t="str">
            <v>Great Britain</v>
          </cell>
          <cell r="E490" t="str">
            <v>UK/Ireland</v>
          </cell>
          <cell r="F490">
            <v>13200001</v>
          </cell>
          <cell r="G490" t="str">
            <v>Ext. EAME</v>
          </cell>
          <cell r="H490" t="str">
            <v>Adhesives, Coatings and Elastomers</v>
          </cell>
          <cell r="I490" t="str">
            <v>S010</v>
          </cell>
          <cell r="J490" t="str">
            <v>UK &amp; Ireland</v>
          </cell>
          <cell r="K490" t="str">
            <v>SM00</v>
          </cell>
          <cell r="L490" t="str">
            <v>Y</v>
          </cell>
          <cell r="M490" t="str">
            <v>End of month following month of invoice</v>
          </cell>
          <cell r="N490" t="str">
            <v>-</v>
          </cell>
          <cell r="O490" t="str">
            <v>DS</v>
          </cell>
          <cell r="P490" t="str">
            <v>Securitization debtor</v>
          </cell>
        </row>
        <row r="491">
          <cell r="A491">
            <v>1068</v>
          </cell>
          <cell r="B491" t="str">
            <v>H.P.CHEMIE PELZER (U</v>
          </cell>
          <cell r="C491" t="str">
            <v>GB</v>
          </cell>
          <cell r="D491" t="str">
            <v>Great Britain</v>
          </cell>
          <cell r="E491" t="str">
            <v>UK/Ireland</v>
          </cell>
          <cell r="F491">
            <v>13200001</v>
          </cell>
          <cell r="G491" t="str">
            <v>Ext. EAME</v>
          </cell>
          <cell r="H491" t="str">
            <v>Automotive</v>
          </cell>
          <cell r="I491" t="str">
            <v>S010</v>
          </cell>
          <cell r="J491" t="str">
            <v>UK &amp; Ireland</v>
          </cell>
          <cell r="K491" t="str">
            <v>SJ10</v>
          </cell>
          <cell r="L491" t="str">
            <v>T</v>
          </cell>
          <cell r="M491" t="str">
            <v>10 days d.o.i. - 3% or 20th MFMOI nett</v>
          </cell>
          <cell r="N491" t="str">
            <v>BANK TRANSFER</v>
          </cell>
          <cell r="O491" t="str">
            <v>DS</v>
          </cell>
          <cell r="P491" t="str">
            <v>Securitization debtor</v>
          </cell>
        </row>
        <row r="492">
          <cell r="A492">
            <v>1069</v>
          </cell>
          <cell r="B492" t="str">
            <v>STIRLING LLOYD GROUP</v>
          </cell>
          <cell r="C492" t="str">
            <v>GB</v>
          </cell>
          <cell r="D492" t="str">
            <v>Great Britain</v>
          </cell>
          <cell r="E492" t="str">
            <v>UK/Ireland</v>
          </cell>
          <cell r="F492">
            <v>13200001</v>
          </cell>
          <cell r="G492" t="str">
            <v>Ext. EAME</v>
          </cell>
          <cell r="H492" t="str">
            <v>Unknown</v>
          </cell>
          <cell r="I492" t="str">
            <v>-</v>
          </cell>
          <cell r="J492" t="str">
            <v>-</v>
          </cell>
          <cell r="K492" t="str">
            <v>SM0C</v>
          </cell>
          <cell r="L492" t="str">
            <v>D</v>
          </cell>
          <cell r="M492" t="str">
            <v>End of 2nd month foll.month of invoice</v>
          </cell>
          <cell r="N492" t="str">
            <v>DIRECT DEBIT</v>
          </cell>
          <cell r="O492" t="str">
            <v>DS</v>
          </cell>
          <cell r="P492" t="str">
            <v>Securitization debtor</v>
          </cell>
        </row>
        <row r="493">
          <cell r="A493">
            <v>1070</v>
          </cell>
          <cell r="B493" t="str">
            <v>THOMAS SWAN &amp; CO. LT</v>
          </cell>
          <cell r="C493" t="str">
            <v>GB</v>
          </cell>
          <cell r="D493" t="str">
            <v>Great Britain</v>
          </cell>
          <cell r="E493" t="str">
            <v>UK/Ireland</v>
          </cell>
          <cell r="F493">
            <v>13200001</v>
          </cell>
          <cell r="G493" t="str">
            <v>Ext. EAME</v>
          </cell>
          <cell r="H493" t="str">
            <v>Adhesives, Coatings and Elastomers</v>
          </cell>
          <cell r="I493" t="str">
            <v>S010</v>
          </cell>
          <cell r="J493" t="str">
            <v>UK &amp; Ireland</v>
          </cell>
          <cell r="K493" t="str">
            <v>SM2D</v>
          </cell>
          <cell r="L493" t="str">
            <v>Y</v>
          </cell>
          <cell r="M493" t="str">
            <v>By the 7th day of the 2nd month foll. m.of inv.</v>
          </cell>
          <cell r="N493" t="str">
            <v>-</v>
          </cell>
          <cell r="O493" t="str">
            <v>DS</v>
          </cell>
          <cell r="P493" t="str">
            <v>Securitization debtor</v>
          </cell>
        </row>
        <row r="494">
          <cell r="A494">
            <v>1071</v>
          </cell>
          <cell r="B494" t="str">
            <v>SAPPI UK LTD</v>
          </cell>
          <cell r="C494" t="str">
            <v>GB</v>
          </cell>
          <cell r="D494" t="str">
            <v>Great Britain</v>
          </cell>
          <cell r="E494" t="str">
            <v>UK/Ireland</v>
          </cell>
          <cell r="F494">
            <v>13200001</v>
          </cell>
          <cell r="G494" t="str">
            <v>Ext. EAME</v>
          </cell>
          <cell r="H494" t="str">
            <v>Unknown</v>
          </cell>
          <cell r="I494" t="str">
            <v>-</v>
          </cell>
          <cell r="J494" t="str">
            <v>-</v>
          </cell>
          <cell r="K494" t="str">
            <v>SM20</v>
          </cell>
          <cell r="L494" t="str">
            <v>T</v>
          </cell>
          <cell r="M494" t="str">
            <v>20th of the month foll.month of invoice</v>
          </cell>
          <cell r="N494" t="str">
            <v>BANK TRANSFER</v>
          </cell>
          <cell r="O494" t="str">
            <v>DS</v>
          </cell>
          <cell r="P494" t="str">
            <v>Securitization debtor</v>
          </cell>
        </row>
        <row r="495">
          <cell r="A495">
            <v>1072</v>
          </cell>
          <cell r="B495" t="str">
            <v>JOHNSON CONTROLS AUT</v>
          </cell>
          <cell r="C495" t="str">
            <v>GB</v>
          </cell>
          <cell r="D495" t="str">
            <v>Great Britain</v>
          </cell>
          <cell r="E495" t="str">
            <v>UK/Ireland</v>
          </cell>
          <cell r="F495">
            <v>13200001</v>
          </cell>
          <cell r="G495" t="str">
            <v>Ext. EAME</v>
          </cell>
          <cell r="H495" t="str">
            <v>Automotive</v>
          </cell>
          <cell r="I495" t="str">
            <v>S010</v>
          </cell>
          <cell r="J495" t="str">
            <v>UK &amp; Ireland</v>
          </cell>
          <cell r="K495" t="str">
            <v>SM20</v>
          </cell>
          <cell r="L495" t="str">
            <v>Y</v>
          </cell>
          <cell r="M495" t="str">
            <v>20th of the month foll.month of invoice</v>
          </cell>
          <cell r="N495" t="str">
            <v>-</v>
          </cell>
          <cell r="O495" t="str">
            <v>DS</v>
          </cell>
          <cell r="P495" t="str">
            <v>Securitization debtor</v>
          </cell>
        </row>
        <row r="496">
          <cell r="A496">
            <v>1073</v>
          </cell>
          <cell r="B496" t="str">
            <v>ADHESIVES &amp; SEALANTS</v>
          </cell>
          <cell r="C496" t="str">
            <v>GB</v>
          </cell>
          <cell r="D496" t="str">
            <v>Great Britain</v>
          </cell>
          <cell r="E496" t="str">
            <v>UK/Ireland</v>
          </cell>
          <cell r="F496">
            <v>13200001</v>
          </cell>
          <cell r="G496" t="str">
            <v>Ext. EAME</v>
          </cell>
          <cell r="H496" t="str">
            <v>Adhesives, Coatings and Elastomers</v>
          </cell>
          <cell r="I496" t="str">
            <v>S010</v>
          </cell>
          <cell r="J496" t="str">
            <v>UK &amp; Ireland</v>
          </cell>
          <cell r="K496" t="str">
            <v>SZ0O</v>
          </cell>
          <cell r="L496" t="str">
            <v>Y</v>
          </cell>
          <cell r="M496" t="str">
            <v>Last work.day the month foll.m.of.inv -1.25%, d.d.</v>
          </cell>
          <cell r="N496" t="str">
            <v>-</v>
          </cell>
          <cell r="O496" t="str">
            <v>DS</v>
          </cell>
          <cell r="P496" t="str">
            <v>Securitization debtor</v>
          </cell>
        </row>
        <row r="497">
          <cell r="A497">
            <v>1074</v>
          </cell>
          <cell r="B497" t="str">
            <v>CHAMBERLAIN PHIPPS M</v>
          </cell>
          <cell r="C497" t="str">
            <v>GB</v>
          </cell>
          <cell r="D497" t="str">
            <v>Great Britain</v>
          </cell>
          <cell r="E497" t="str">
            <v>UK/Ireland</v>
          </cell>
          <cell r="F497">
            <v>13200001</v>
          </cell>
          <cell r="G497" t="str">
            <v>Ext. EAME</v>
          </cell>
          <cell r="H497" t="str">
            <v>Unknown</v>
          </cell>
          <cell r="I497" t="str">
            <v>-</v>
          </cell>
          <cell r="J497" t="str">
            <v>-</v>
          </cell>
          <cell r="K497" t="str">
            <v>SM00</v>
          </cell>
          <cell r="L497" t="str">
            <v>Y</v>
          </cell>
          <cell r="M497" t="str">
            <v>End of month following month of invoice</v>
          </cell>
          <cell r="N497" t="str">
            <v>-</v>
          </cell>
          <cell r="O497" t="str">
            <v>DS</v>
          </cell>
          <cell r="P497" t="str">
            <v>Securitization debtor</v>
          </cell>
        </row>
        <row r="498">
          <cell r="A498">
            <v>1075</v>
          </cell>
          <cell r="B498" t="str">
            <v>BORDERFOAM LTD.</v>
          </cell>
          <cell r="C498" t="str">
            <v>GB</v>
          </cell>
          <cell r="D498" t="str">
            <v>Great Britain</v>
          </cell>
          <cell r="E498" t="str">
            <v>UK/Ireland</v>
          </cell>
          <cell r="F498">
            <v>13200001</v>
          </cell>
          <cell r="G498" t="str">
            <v>Ext. EAME</v>
          </cell>
          <cell r="H498" t="str">
            <v>Furniture</v>
          </cell>
          <cell r="I498" t="str">
            <v>S010</v>
          </cell>
          <cell r="J498" t="str">
            <v>UK &amp; Ireland</v>
          </cell>
          <cell r="K498" t="str">
            <v>SZ0E</v>
          </cell>
          <cell r="L498" t="str">
            <v>D</v>
          </cell>
          <cell r="M498" t="str">
            <v>20th of the month foll. month of invoice -2%, d.d.</v>
          </cell>
          <cell r="N498" t="str">
            <v>DIRECT DEBIT</v>
          </cell>
          <cell r="O498" t="str">
            <v>DS</v>
          </cell>
          <cell r="P498" t="str">
            <v>Securitization debtor</v>
          </cell>
        </row>
        <row r="499">
          <cell r="A499">
            <v>1076</v>
          </cell>
          <cell r="B499" t="str">
            <v>URETHANE SOLUTIONS L</v>
          </cell>
          <cell r="C499" t="str">
            <v>GB</v>
          </cell>
          <cell r="D499" t="str">
            <v>Great Britain</v>
          </cell>
          <cell r="E499" t="str">
            <v>UK/Ireland</v>
          </cell>
          <cell r="F499">
            <v>13200001</v>
          </cell>
          <cell r="G499" t="str">
            <v>Ext. EAME</v>
          </cell>
          <cell r="H499" t="str">
            <v>Unknown</v>
          </cell>
          <cell r="I499" t="str">
            <v>-</v>
          </cell>
          <cell r="J499" t="str">
            <v>-</v>
          </cell>
          <cell r="K499" t="str">
            <v>SM0B</v>
          </cell>
          <cell r="L499" t="str">
            <v>T</v>
          </cell>
          <cell r="M499" t="str">
            <v>last working day of the 2nd month foll. m.of inv.</v>
          </cell>
          <cell r="N499" t="str">
            <v>BANK TRANSFER</v>
          </cell>
          <cell r="O499" t="str">
            <v>DS</v>
          </cell>
          <cell r="P499" t="str">
            <v>Securitization debtor</v>
          </cell>
        </row>
        <row r="500">
          <cell r="A500">
            <v>1077</v>
          </cell>
          <cell r="B500" t="str">
            <v>GREEN TYRE COMPANY P</v>
          </cell>
          <cell r="C500" t="str">
            <v>GB</v>
          </cell>
          <cell r="D500" t="str">
            <v>Great Britain</v>
          </cell>
          <cell r="E500" t="str">
            <v>UK/Ireland</v>
          </cell>
          <cell r="F500">
            <v>13200001</v>
          </cell>
          <cell r="G500" t="str">
            <v>Ext. EAME</v>
          </cell>
          <cell r="H500" t="str">
            <v>Furniture</v>
          </cell>
          <cell r="I500" t="str">
            <v>S010</v>
          </cell>
          <cell r="J500" t="str">
            <v>UK &amp; Ireland</v>
          </cell>
          <cell r="K500" t="str">
            <v>SM0C</v>
          </cell>
          <cell r="L500" t="str">
            <v>Y</v>
          </cell>
          <cell r="M500" t="str">
            <v>End of 2nd month foll.month of invoice</v>
          </cell>
          <cell r="N500" t="str">
            <v>-</v>
          </cell>
          <cell r="O500" t="str">
            <v>DS</v>
          </cell>
          <cell r="P500" t="str">
            <v>Securitization debtor</v>
          </cell>
        </row>
        <row r="501">
          <cell r="A501">
            <v>1078</v>
          </cell>
          <cell r="B501" t="str">
            <v>OESTERR.HERAKLITH AG</v>
          </cell>
          <cell r="C501" t="str">
            <v>AT</v>
          </cell>
          <cell r="D501" t="str">
            <v>Austria</v>
          </cell>
          <cell r="E501" t="str">
            <v>Mid Europe</v>
          </cell>
          <cell r="F501">
            <v>13200001</v>
          </cell>
          <cell r="G501" t="str">
            <v>Ext. EAME</v>
          </cell>
          <cell r="H501" t="str">
            <v>Unknown</v>
          </cell>
          <cell r="I501" t="str">
            <v>-</v>
          </cell>
          <cell r="J501" t="str">
            <v>-</v>
          </cell>
          <cell r="K501" t="str">
            <v>SJ3F</v>
          </cell>
          <cell r="L501" t="str">
            <v>T</v>
          </cell>
          <cell r="M501" t="str">
            <v>30 days from date of invoice or 14 days -2%</v>
          </cell>
          <cell r="N501" t="str">
            <v>BANK TRANSFER</v>
          </cell>
          <cell r="O501" t="str">
            <v>DE</v>
          </cell>
          <cell r="P501" t="str">
            <v>External debtor</v>
          </cell>
        </row>
        <row r="502">
          <cell r="A502">
            <v>1079</v>
          </cell>
          <cell r="B502" t="str">
            <v>A B ISOLANTI SPA</v>
          </cell>
          <cell r="C502" t="str">
            <v>IT</v>
          </cell>
          <cell r="D502" t="str">
            <v>Italy</v>
          </cell>
          <cell r="E502" t="str">
            <v>Italy/Greece</v>
          </cell>
          <cell r="F502">
            <v>13200001</v>
          </cell>
          <cell r="G502" t="str">
            <v>Ext. EAME</v>
          </cell>
          <cell r="H502" t="str">
            <v>Unknown</v>
          </cell>
          <cell r="I502" t="str">
            <v>-</v>
          </cell>
          <cell r="J502" t="str">
            <v>-</v>
          </cell>
          <cell r="K502" t="str">
            <v>SE90</v>
          </cell>
          <cell r="L502" t="str">
            <v>T</v>
          </cell>
          <cell r="M502" t="str">
            <v>90 days end of month</v>
          </cell>
          <cell r="N502" t="str">
            <v>BANK TRANSFER</v>
          </cell>
          <cell r="O502" t="str">
            <v>DS</v>
          </cell>
          <cell r="P502" t="str">
            <v>Securitization debtor</v>
          </cell>
        </row>
        <row r="503">
          <cell r="A503">
            <v>1080</v>
          </cell>
          <cell r="B503" t="str">
            <v>ALTRENOTTI SPA</v>
          </cell>
          <cell r="C503" t="str">
            <v>IT</v>
          </cell>
          <cell r="D503" t="str">
            <v>Italy</v>
          </cell>
          <cell r="E503" t="str">
            <v>Italy/Greece</v>
          </cell>
          <cell r="F503">
            <v>13200001</v>
          </cell>
          <cell r="G503" t="str">
            <v>Ext. EAME</v>
          </cell>
          <cell r="H503" t="str">
            <v>Furniture</v>
          </cell>
          <cell r="I503" t="str">
            <v>S060</v>
          </cell>
          <cell r="J503" t="str">
            <v>Italy &amp; Greece</v>
          </cell>
          <cell r="K503" t="str">
            <v>SE6F</v>
          </cell>
          <cell r="L503" t="str">
            <v>T</v>
          </cell>
          <cell r="M503" t="str">
            <v>60 days end of month on the 15th</v>
          </cell>
          <cell r="N503" t="str">
            <v>BANK TRANSFER</v>
          </cell>
          <cell r="O503" t="str">
            <v>DS</v>
          </cell>
          <cell r="P503" t="str">
            <v>Securitization debtor</v>
          </cell>
        </row>
        <row r="504">
          <cell r="A504">
            <v>1081</v>
          </cell>
          <cell r="B504" t="str">
            <v>ALWA SAS</v>
          </cell>
          <cell r="C504" t="str">
            <v>IT</v>
          </cell>
          <cell r="D504" t="str">
            <v>Italy</v>
          </cell>
          <cell r="E504" t="str">
            <v>Italy/Greece</v>
          </cell>
          <cell r="F504">
            <v>13200001</v>
          </cell>
          <cell r="G504" t="str">
            <v>Ext. EAME</v>
          </cell>
          <cell r="H504" t="str">
            <v>Furniture</v>
          </cell>
          <cell r="I504" t="str">
            <v>S060</v>
          </cell>
          <cell r="J504" t="str">
            <v>Italy &amp; Greece</v>
          </cell>
          <cell r="K504" t="str">
            <v>SE9D</v>
          </cell>
          <cell r="L504" t="str">
            <v>T</v>
          </cell>
          <cell r="M504" t="str">
            <v>90 days end of month on the 15th</v>
          </cell>
          <cell r="N504" t="str">
            <v>BANK TRANSFER</v>
          </cell>
          <cell r="O504" t="str">
            <v>DS</v>
          </cell>
          <cell r="P504" t="str">
            <v>Securitization debtor</v>
          </cell>
        </row>
        <row r="505">
          <cell r="A505">
            <v>1082</v>
          </cell>
          <cell r="B505" t="str">
            <v>ARNEG SPA</v>
          </cell>
          <cell r="C505" t="str">
            <v>IT</v>
          </cell>
          <cell r="D505" t="str">
            <v>Italy</v>
          </cell>
          <cell r="E505" t="str">
            <v>Italy/Greece</v>
          </cell>
          <cell r="F505">
            <v>13200001</v>
          </cell>
          <cell r="G505" t="str">
            <v>Ext. EAME</v>
          </cell>
          <cell r="H505" t="str">
            <v>Construction &amp; Other Rigids</v>
          </cell>
          <cell r="I505" t="str">
            <v>S060</v>
          </cell>
          <cell r="J505" t="str">
            <v>Italy &amp; Greece</v>
          </cell>
          <cell r="K505" t="str">
            <v>SE90</v>
          </cell>
          <cell r="L505" t="str">
            <v>T</v>
          </cell>
          <cell r="M505" t="str">
            <v>90 days end of month</v>
          </cell>
          <cell r="N505" t="str">
            <v>BANK TRANSFER</v>
          </cell>
          <cell r="O505" t="str">
            <v>DS</v>
          </cell>
          <cell r="P505" t="str">
            <v>Securitization debtor</v>
          </cell>
        </row>
        <row r="506">
          <cell r="A506">
            <v>1083</v>
          </cell>
          <cell r="B506" t="str">
            <v>ASHLAND ITALIA SPA</v>
          </cell>
          <cell r="C506" t="str">
            <v>IT</v>
          </cell>
          <cell r="D506" t="str">
            <v>Italy</v>
          </cell>
          <cell r="E506" t="str">
            <v>Italy/Greece</v>
          </cell>
          <cell r="F506">
            <v>13200001</v>
          </cell>
          <cell r="G506" t="str">
            <v>Ext. EAME</v>
          </cell>
          <cell r="H506" t="str">
            <v>Composite Wood Products</v>
          </cell>
          <cell r="I506" t="str">
            <v>S060</v>
          </cell>
          <cell r="J506" t="str">
            <v>Italy &amp; Greece</v>
          </cell>
          <cell r="K506" t="str">
            <v>SE90</v>
          </cell>
          <cell r="L506" t="str">
            <v>T</v>
          </cell>
          <cell r="M506" t="str">
            <v>90 days end of month</v>
          </cell>
          <cell r="N506" t="str">
            <v>BANK TRANSFER</v>
          </cell>
          <cell r="O506" t="str">
            <v>DS</v>
          </cell>
          <cell r="P506" t="str">
            <v>Securitization debtor</v>
          </cell>
        </row>
        <row r="507">
          <cell r="A507">
            <v>1084</v>
          </cell>
          <cell r="B507" t="str">
            <v>ASTOR SRL</v>
          </cell>
          <cell r="C507" t="str">
            <v>IT</v>
          </cell>
          <cell r="D507" t="str">
            <v>Italy</v>
          </cell>
          <cell r="E507" t="str">
            <v>Italy/Greece</v>
          </cell>
          <cell r="F507">
            <v>13200001</v>
          </cell>
          <cell r="G507" t="str">
            <v>Ext. EAME</v>
          </cell>
          <cell r="H507" t="str">
            <v>Furniture</v>
          </cell>
          <cell r="I507" t="str">
            <v>S060</v>
          </cell>
          <cell r="J507" t="str">
            <v>Italy &amp; Greece</v>
          </cell>
          <cell r="K507" t="str">
            <v>SE90</v>
          </cell>
          <cell r="L507" t="str">
            <v>T</v>
          </cell>
          <cell r="M507" t="str">
            <v>90 days end of month</v>
          </cell>
          <cell r="N507" t="str">
            <v>BANK TRANSFER</v>
          </cell>
          <cell r="O507" t="str">
            <v>DS</v>
          </cell>
          <cell r="P507" t="str">
            <v>Securitization debtor</v>
          </cell>
        </row>
        <row r="508">
          <cell r="A508">
            <v>1085</v>
          </cell>
          <cell r="B508" t="str">
            <v>A.B. SNC DI BATTISTO</v>
          </cell>
          <cell r="C508" t="str">
            <v>IT</v>
          </cell>
          <cell r="D508" t="str">
            <v>Italy</v>
          </cell>
          <cell r="E508" t="str">
            <v>Italy/Greece</v>
          </cell>
          <cell r="F508">
            <v>13200001</v>
          </cell>
          <cell r="G508" t="str">
            <v>Ext. EAME</v>
          </cell>
          <cell r="H508" t="str">
            <v>Unknown</v>
          </cell>
          <cell r="I508" t="str">
            <v>-</v>
          </cell>
          <cell r="J508" t="str">
            <v>-</v>
          </cell>
          <cell r="K508" t="str">
            <v>SE60</v>
          </cell>
          <cell r="L508" t="str">
            <v>T</v>
          </cell>
          <cell r="M508" t="str">
            <v>60 days end of month</v>
          </cell>
          <cell r="N508" t="str">
            <v>BANK TRANSFER</v>
          </cell>
          <cell r="O508" t="str">
            <v>DS</v>
          </cell>
          <cell r="P508" t="str">
            <v>Securitization debtor</v>
          </cell>
        </row>
        <row r="509">
          <cell r="A509">
            <v>1086</v>
          </cell>
          <cell r="B509" t="str">
            <v>A.P.I. SPA</v>
          </cell>
          <cell r="C509" t="str">
            <v>IT</v>
          </cell>
          <cell r="D509" t="str">
            <v>Italy</v>
          </cell>
          <cell r="E509" t="str">
            <v>Italy/Greece</v>
          </cell>
          <cell r="F509">
            <v>13200001</v>
          </cell>
          <cell r="G509" t="str">
            <v>Ext. EAME</v>
          </cell>
          <cell r="H509" t="str">
            <v>Unknown</v>
          </cell>
          <cell r="I509" t="str">
            <v>-</v>
          </cell>
          <cell r="J509" t="str">
            <v>-</v>
          </cell>
          <cell r="K509" t="str">
            <v>SE60</v>
          </cell>
          <cell r="L509" t="str">
            <v>T</v>
          </cell>
          <cell r="M509" t="str">
            <v>60 days end of month</v>
          </cell>
          <cell r="N509" t="str">
            <v>BANK TRANSFER</v>
          </cell>
          <cell r="O509" t="str">
            <v>DS</v>
          </cell>
          <cell r="P509" t="str">
            <v>Securitization debtor</v>
          </cell>
        </row>
        <row r="510">
          <cell r="A510">
            <v>1087</v>
          </cell>
          <cell r="B510" t="str">
            <v>BELPASSI SRL</v>
          </cell>
          <cell r="C510" t="str">
            <v>IT</v>
          </cell>
          <cell r="D510" t="str">
            <v>Italy</v>
          </cell>
          <cell r="E510" t="str">
            <v>Italy/Greece</v>
          </cell>
          <cell r="F510">
            <v>13200001</v>
          </cell>
          <cell r="G510" t="str">
            <v>Ext. EAME</v>
          </cell>
          <cell r="H510" t="str">
            <v>Furniture</v>
          </cell>
          <cell r="I510" t="str">
            <v>S060</v>
          </cell>
          <cell r="J510" t="str">
            <v>Italy &amp; Greece</v>
          </cell>
          <cell r="K510" t="str">
            <v>SE90</v>
          </cell>
          <cell r="L510" t="str">
            <v>T</v>
          </cell>
          <cell r="M510" t="str">
            <v>90 days end of month</v>
          </cell>
          <cell r="N510" t="str">
            <v>BANK TRANSFER</v>
          </cell>
          <cell r="O510" t="str">
            <v>DS</v>
          </cell>
          <cell r="P510" t="str">
            <v>Securitization debtor</v>
          </cell>
        </row>
        <row r="511">
          <cell r="A511">
            <v>1088</v>
          </cell>
          <cell r="B511" t="str">
            <v>BETZ DEARBON SPA</v>
          </cell>
          <cell r="C511" t="str">
            <v>IT</v>
          </cell>
          <cell r="D511" t="str">
            <v>Italy</v>
          </cell>
          <cell r="E511" t="str">
            <v>Italy/Greece</v>
          </cell>
          <cell r="F511">
            <v>13200001</v>
          </cell>
          <cell r="G511" t="str">
            <v>Ext. EAME</v>
          </cell>
          <cell r="H511" t="str">
            <v>Unknown</v>
          </cell>
          <cell r="I511" t="str">
            <v>-</v>
          </cell>
          <cell r="J511" t="str">
            <v>-</v>
          </cell>
          <cell r="K511" t="str">
            <v>SE60</v>
          </cell>
          <cell r="L511" t="str">
            <v>T</v>
          </cell>
          <cell r="M511" t="str">
            <v>60 days end of month</v>
          </cell>
          <cell r="N511" t="str">
            <v>BANK TRANSFER</v>
          </cell>
          <cell r="O511" t="str">
            <v>DS</v>
          </cell>
          <cell r="P511" t="str">
            <v>Securitization debtor</v>
          </cell>
        </row>
        <row r="512">
          <cell r="A512">
            <v>1089</v>
          </cell>
          <cell r="B512" t="str">
            <v>BIGLIAZZI DUILIO</v>
          </cell>
          <cell r="C512" t="str">
            <v>IT</v>
          </cell>
          <cell r="D512" t="str">
            <v>Italy</v>
          </cell>
          <cell r="E512" t="str">
            <v>Italy/Greece</v>
          </cell>
          <cell r="F512">
            <v>13200001</v>
          </cell>
          <cell r="G512" t="str">
            <v>Ext. EAME</v>
          </cell>
          <cell r="H512" t="str">
            <v>Unknown</v>
          </cell>
          <cell r="I512" t="str">
            <v>-</v>
          </cell>
          <cell r="J512" t="str">
            <v>-</v>
          </cell>
          <cell r="K512" t="str">
            <v>SE60</v>
          </cell>
          <cell r="L512" t="str">
            <v>T</v>
          </cell>
          <cell r="M512" t="str">
            <v>60 days end of month</v>
          </cell>
          <cell r="N512" t="str">
            <v>BANK TRANSFER</v>
          </cell>
          <cell r="O512" t="str">
            <v>DS</v>
          </cell>
          <cell r="P512" t="str">
            <v>Securitization debtor</v>
          </cell>
        </row>
        <row r="513">
          <cell r="A513">
            <v>1090</v>
          </cell>
          <cell r="B513" t="str">
            <v>BREMET - BREVETTI ME</v>
          </cell>
          <cell r="C513" t="str">
            <v>IT</v>
          </cell>
          <cell r="D513" t="str">
            <v>Italy</v>
          </cell>
          <cell r="E513" t="str">
            <v>Italy/Greece</v>
          </cell>
          <cell r="F513">
            <v>13200001</v>
          </cell>
          <cell r="G513" t="str">
            <v>Ext. EAME</v>
          </cell>
          <cell r="H513" t="str">
            <v>Construction &amp; Other Rigids</v>
          </cell>
          <cell r="I513" t="str">
            <v>S060</v>
          </cell>
          <cell r="J513" t="str">
            <v>Italy &amp; Greece</v>
          </cell>
          <cell r="K513" t="str">
            <v>SE90</v>
          </cell>
          <cell r="L513" t="str">
            <v>T</v>
          </cell>
          <cell r="M513" t="str">
            <v>90 days end of month</v>
          </cell>
          <cell r="N513" t="str">
            <v>BANK TRANSFER</v>
          </cell>
          <cell r="O513" t="str">
            <v>DS</v>
          </cell>
          <cell r="P513" t="str">
            <v>Securitization debtor</v>
          </cell>
        </row>
        <row r="514">
          <cell r="A514">
            <v>1091</v>
          </cell>
          <cell r="B514" t="str">
            <v>BRIANZA PLASTICA SPA</v>
          </cell>
          <cell r="C514" t="str">
            <v>IT</v>
          </cell>
          <cell r="D514" t="str">
            <v>Italy</v>
          </cell>
          <cell r="E514" t="str">
            <v>Italy/Greece</v>
          </cell>
          <cell r="F514">
            <v>13200001</v>
          </cell>
          <cell r="G514" t="str">
            <v>Ext. EAME</v>
          </cell>
          <cell r="H514" t="str">
            <v>Construction &amp; Other Rigids</v>
          </cell>
          <cell r="I514" t="str">
            <v>S060</v>
          </cell>
          <cell r="J514" t="str">
            <v>Italy &amp; Greece</v>
          </cell>
          <cell r="K514" t="str">
            <v>SE60</v>
          </cell>
          <cell r="L514" t="str">
            <v>T</v>
          </cell>
          <cell r="M514" t="str">
            <v>60 days end of month</v>
          </cell>
          <cell r="N514" t="str">
            <v>BANK TRANSFER</v>
          </cell>
          <cell r="O514" t="str">
            <v>DS</v>
          </cell>
          <cell r="P514" t="str">
            <v>Securitization debtor</v>
          </cell>
        </row>
        <row r="515">
          <cell r="A515">
            <v>1092</v>
          </cell>
          <cell r="B515" t="str">
            <v>B.M. ESPANSI SNC</v>
          </cell>
          <cell r="C515" t="str">
            <v>IT</v>
          </cell>
          <cell r="D515" t="str">
            <v>Italy</v>
          </cell>
          <cell r="E515" t="str">
            <v>Italy/Greece</v>
          </cell>
          <cell r="F515">
            <v>13200001</v>
          </cell>
          <cell r="G515" t="str">
            <v>Ext. EAME</v>
          </cell>
          <cell r="H515" t="str">
            <v>Furniture</v>
          </cell>
          <cell r="I515" t="str">
            <v>S060</v>
          </cell>
          <cell r="J515" t="str">
            <v>Italy &amp; Greece</v>
          </cell>
          <cell r="K515" t="str">
            <v>SE9C</v>
          </cell>
          <cell r="L515" t="str">
            <v>T</v>
          </cell>
          <cell r="M515" t="str">
            <v>90 days end of month on the 10th</v>
          </cell>
          <cell r="N515" t="str">
            <v>BANK TRANSFER</v>
          </cell>
          <cell r="O515" t="str">
            <v>DS</v>
          </cell>
          <cell r="P515" t="str">
            <v>Securitization debtor</v>
          </cell>
        </row>
        <row r="516">
          <cell r="A516">
            <v>1093</v>
          </cell>
          <cell r="B516" t="str">
            <v>CALZATURIFICIO FA.GI</v>
          </cell>
          <cell r="C516" t="str">
            <v>IT</v>
          </cell>
          <cell r="D516" t="str">
            <v>Italy</v>
          </cell>
          <cell r="E516" t="str">
            <v>Italy/Greece</v>
          </cell>
          <cell r="F516">
            <v>13200001</v>
          </cell>
          <cell r="G516" t="str">
            <v>Ext. EAME</v>
          </cell>
          <cell r="H516" t="str">
            <v>Unknown</v>
          </cell>
          <cell r="I516" t="str">
            <v>-</v>
          </cell>
          <cell r="J516" t="str">
            <v>-</v>
          </cell>
          <cell r="K516" t="str">
            <v>SE60</v>
          </cell>
          <cell r="L516" t="str">
            <v>T</v>
          </cell>
          <cell r="M516" t="str">
            <v>60 days end of month</v>
          </cell>
          <cell r="N516" t="str">
            <v>BANK TRANSFER</v>
          </cell>
          <cell r="O516" t="str">
            <v>DS</v>
          </cell>
          <cell r="P516" t="str">
            <v>Securitization debtor</v>
          </cell>
        </row>
        <row r="517">
          <cell r="A517">
            <v>1094</v>
          </cell>
          <cell r="B517" t="str">
            <v>CALZATURIFICIO PANDA</v>
          </cell>
          <cell r="C517" t="str">
            <v>IT</v>
          </cell>
          <cell r="D517" t="str">
            <v>Italy</v>
          </cell>
          <cell r="E517" t="str">
            <v>Italy/Greece</v>
          </cell>
          <cell r="F517">
            <v>13200001</v>
          </cell>
          <cell r="G517" t="str">
            <v>Ext. EAME</v>
          </cell>
          <cell r="H517" t="str">
            <v>Footwear</v>
          </cell>
          <cell r="I517" t="str">
            <v>S060</v>
          </cell>
          <cell r="J517" t="str">
            <v>Italy &amp; Greece</v>
          </cell>
          <cell r="K517" t="str">
            <v>SE6F</v>
          </cell>
          <cell r="L517" t="str">
            <v>T</v>
          </cell>
          <cell r="M517" t="str">
            <v>60 days end of month on the 15th</v>
          </cell>
          <cell r="N517" t="str">
            <v>BANK TRANSFER</v>
          </cell>
          <cell r="O517" t="str">
            <v>DS</v>
          </cell>
          <cell r="P517" t="str">
            <v>Securitization debtor</v>
          </cell>
        </row>
        <row r="518">
          <cell r="A518">
            <v>1095</v>
          </cell>
          <cell r="B518" t="str">
            <v>CAMATTINI SPA</v>
          </cell>
          <cell r="C518" t="str">
            <v>IT</v>
          </cell>
          <cell r="D518" t="str">
            <v>Italy</v>
          </cell>
          <cell r="E518" t="str">
            <v>Italy/Greece</v>
          </cell>
          <cell r="F518">
            <v>13200001</v>
          </cell>
          <cell r="G518" t="str">
            <v>Ext. EAME</v>
          </cell>
          <cell r="H518" t="str">
            <v>Adhesives, Coatings and Elastomers</v>
          </cell>
          <cell r="I518" t="str">
            <v>S060</v>
          </cell>
          <cell r="J518" t="str">
            <v>Italy &amp; Greece</v>
          </cell>
          <cell r="K518" t="str">
            <v>SE60</v>
          </cell>
          <cell r="L518" t="str">
            <v>T</v>
          </cell>
          <cell r="M518" t="str">
            <v>60 days end of month</v>
          </cell>
          <cell r="N518" t="str">
            <v>BANK TRANSFER</v>
          </cell>
          <cell r="O518" t="str">
            <v>DS</v>
          </cell>
          <cell r="P518" t="str">
            <v>Securitization debtor</v>
          </cell>
        </row>
        <row r="519">
          <cell r="A519">
            <v>1096</v>
          </cell>
          <cell r="B519" t="str">
            <v>CAMI SRL</v>
          </cell>
          <cell r="C519" t="str">
            <v>IT</v>
          </cell>
          <cell r="D519" t="str">
            <v>Italy</v>
          </cell>
          <cell r="E519" t="str">
            <v>Italy/Greece</v>
          </cell>
          <cell r="F519">
            <v>13200001</v>
          </cell>
          <cell r="G519" t="str">
            <v>Ext. EAME</v>
          </cell>
          <cell r="H519" t="str">
            <v>Footwear</v>
          </cell>
          <cell r="I519" t="str">
            <v>S060</v>
          </cell>
          <cell r="J519" t="str">
            <v>Italy &amp; Greece</v>
          </cell>
          <cell r="K519" t="str">
            <v>SE60</v>
          </cell>
          <cell r="L519" t="str">
            <v>T</v>
          </cell>
          <cell r="M519" t="str">
            <v>60 days end of month</v>
          </cell>
          <cell r="N519" t="str">
            <v>BANK TRANSFER</v>
          </cell>
          <cell r="O519" t="str">
            <v>DS</v>
          </cell>
          <cell r="P519" t="str">
            <v>Securitization debtor</v>
          </cell>
        </row>
        <row r="520">
          <cell r="A520">
            <v>1097</v>
          </cell>
          <cell r="B520" t="str">
            <v>CASTEL MAC SPA</v>
          </cell>
          <cell r="C520" t="str">
            <v>IT</v>
          </cell>
          <cell r="D520" t="str">
            <v>Italy</v>
          </cell>
          <cell r="E520" t="str">
            <v>Italy/Greece</v>
          </cell>
          <cell r="F520">
            <v>13200001</v>
          </cell>
          <cell r="G520" t="str">
            <v>Ext. EAME</v>
          </cell>
          <cell r="H520" t="str">
            <v>Unknown</v>
          </cell>
          <cell r="I520" t="str">
            <v>-</v>
          </cell>
          <cell r="J520" t="str">
            <v>-</v>
          </cell>
          <cell r="K520" t="str">
            <v>SE9D</v>
          </cell>
          <cell r="L520" t="str">
            <v>T</v>
          </cell>
          <cell r="M520" t="str">
            <v>90 days end of month on the 15th</v>
          </cell>
          <cell r="N520" t="str">
            <v>BANK TRANSFER</v>
          </cell>
          <cell r="O520" t="str">
            <v>DS</v>
          </cell>
          <cell r="P520" t="str">
            <v>Securitization debtor</v>
          </cell>
        </row>
        <row r="521">
          <cell r="A521">
            <v>1098</v>
          </cell>
          <cell r="B521" t="str">
            <v>CHIMICAFINE SRL</v>
          </cell>
          <cell r="C521" t="str">
            <v>IT</v>
          </cell>
          <cell r="D521" t="str">
            <v>Italy</v>
          </cell>
          <cell r="E521" t="str">
            <v>Italy/Greece</v>
          </cell>
          <cell r="F521">
            <v>13200001</v>
          </cell>
          <cell r="G521" t="str">
            <v>Ext. EAME</v>
          </cell>
          <cell r="H521" t="str">
            <v>Composite Wood Products</v>
          </cell>
          <cell r="I521" t="str">
            <v>S060</v>
          </cell>
          <cell r="J521" t="str">
            <v>Italy &amp; Greece</v>
          </cell>
          <cell r="K521" t="str">
            <v>SE60</v>
          </cell>
          <cell r="L521" t="str">
            <v>T</v>
          </cell>
          <cell r="M521" t="str">
            <v>60 days end of month</v>
          </cell>
          <cell r="N521" t="str">
            <v>BANK TRANSFER</v>
          </cell>
          <cell r="O521" t="str">
            <v>DS</v>
          </cell>
          <cell r="P521" t="str">
            <v>Securitization debtor</v>
          </cell>
        </row>
        <row r="522">
          <cell r="A522">
            <v>1099</v>
          </cell>
          <cell r="B522" t="str">
            <v>COIBENT SRL</v>
          </cell>
          <cell r="C522" t="str">
            <v>IT</v>
          </cell>
          <cell r="D522" t="str">
            <v>Italy</v>
          </cell>
          <cell r="E522" t="str">
            <v>Italy/Greece</v>
          </cell>
          <cell r="F522">
            <v>13200001</v>
          </cell>
          <cell r="G522" t="str">
            <v>Ext. EAME</v>
          </cell>
          <cell r="H522" t="str">
            <v>Unknown</v>
          </cell>
          <cell r="I522" t="str">
            <v>-</v>
          </cell>
          <cell r="J522" t="str">
            <v>-</v>
          </cell>
          <cell r="K522" t="str">
            <v>SE90</v>
          </cell>
          <cell r="L522" t="str">
            <v>T</v>
          </cell>
          <cell r="M522" t="str">
            <v>90 days end of month</v>
          </cell>
          <cell r="N522" t="str">
            <v>BANK TRANSFER</v>
          </cell>
          <cell r="O522" t="str">
            <v>DS</v>
          </cell>
          <cell r="P522" t="str">
            <v>Securitization debtor</v>
          </cell>
        </row>
        <row r="523">
          <cell r="A523">
            <v>1100</v>
          </cell>
          <cell r="B523" t="str">
            <v>COIM SPA</v>
          </cell>
          <cell r="C523" t="str">
            <v>IT</v>
          </cell>
          <cell r="D523" t="str">
            <v>Italy</v>
          </cell>
          <cell r="E523" t="str">
            <v>Italy/Greece</v>
          </cell>
          <cell r="F523">
            <v>13200001</v>
          </cell>
          <cell r="G523" t="str">
            <v>Ext. EAME</v>
          </cell>
          <cell r="H523" t="str">
            <v>Footwear</v>
          </cell>
          <cell r="I523" t="str">
            <v>S060</v>
          </cell>
          <cell r="J523" t="str">
            <v>Italy &amp; Greece</v>
          </cell>
          <cell r="K523" t="str">
            <v>SE60</v>
          </cell>
          <cell r="L523" t="str">
            <v>T</v>
          </cell>
          <cell r="M523" t="str">
            <v>60 days end of month</v>
          </cell>
          <cell r="N523" t="str">
            <v>BANK TRANSFER</v>
          </cell>
          <cell r="O523" t="str">
            <v>DS</v>
          </cell>
          <cell r="P523" t="str">
            <v>Securitization debtor</v>
          </cell>
        </row>
        <row r="524">
          <cell r="A524">
            <v>1101</v>
          </cell>
          <cell r="B524" t="str">
            <v>C.B.S. EXPORT SNC</v>
          </cell>
          <cell r="C524" t="str">
            <v>IT</v>
          </cell>
          <cell r="D524" t="str">
            <v>Italy</v>
          </cell>
          <cell r="E524" t="str">
            <v>Italy/Greece</v>
          </cell>
          <cell r="F524">
            <v>13200001</v>
          </cell>
          <cell r="G524" t="str">
            <v>Ext. EAME</v>
          </cell>
          <cell r="H524" t="str">
            <v>Unknown</v>
          </cell>
          <cell r="I524" t="str">
            <v>-</v>
          </cell>
          <cell r="J524" t="str">
            <v>-</v>
          </cell>
          <cell r="K524" t="str">
            <v>SA00</v>
          </cell>
          <cell r="L524" t="str">
            <v>T</v>
          </cell>
          <cell r="M524" t="str">
            <v>Cash in advance</v>
          </cell>
          <cell r="N524" t="str">
            <v>BANK TRANSFER</v>
          </cell>
          <cell r="O524" t="str">
            <v>DS</v>
          </cell>
          <cell r="P524" t="str">
            <v>Securitization debtor</v>
          </cell>
        </row>
        <row r="525">
          <cell r="A525">
            <v>1102</v>
          </cell>
          <cell r="B525" t="str">
            <v>D P E TARGHE SRL</v>
          </cell>
          <cell r="C525" t="str">
            <v>IT</v>
          </cell>
          <cell r="D525" t="str">
            <v>Italy</v>
          </cell>
          <cell r="E525" t="str">
            <v>Italy/Greece</v>
          </cell>
          <cell r="F525">
            <v>13200001</v>
          </cell>
          <cell r="G525" t="str">
            <v>Ext. EAME</v>
          </cell>
          <cell r="H525" t="str">
            <v>Unknown</v>
          </cell>
          <cell r="I525" t="str">
            <v>-</v>
          </cell>
          <cell r="J525" t="str">
            <v>-</v>
          </cell>
          <cell r="K525" t="str">
            <v>SE90</v>
          </cell>
          <cell r="L525" t="str">
            <v>T</v>
          </cell>
          <cell r="M525" t="str">
            <v>90 days end of month</v>
          </cell>
          <cell r="N525" t="str">
            <v>BANK TRANSFER</v>
          </cell>
          <cell r="O525" t="str">
            <v>DS</v>
          </cell>
          <cell r="P525" t="str">
            <v>Securitization debtor</v>
          </cell>
        </row>
        <row r="526">
          <cell r="A526">
            <v>1103</v>
          </cell>
          <cell r="B526" t="str">
            <v>DAINESE SPA</v>
          </cell>
          <cell r="C526" t="str">
            <v>IT</v>
          </cell>
          <cell r="D526" t="str">
            <v>Italy</v>
          </cell>
          <cell r="E526" t="str">
            <v>Italy/Greece</v>
          </cell>
          <cell r="F526">
            <v>13200001</v>
          </cell>
          <cell r="G526" t="str">
            <v>Ext. EAME</v>
          </cell>
          <cell r="H526" t="str">
            <v>Footwear</v>
          </cell>
          <cell r="I526" t="str">
            <v>S060</v>
          </cell>
          <cell r="J526" t="str">
            <v>Italy &amp; Greece</v>
          </cell>
          <cell r="K526" t="str">
            <v>SE60</v>
          </cell>
          <cell r="L526" t="str">
            <v>T</v>
          </cell>
          <cell r="M526" t="str">
            <v>60 days end of month</v>
          </cell>
          <cell r="N526" t="str">
            <v>BANK TRANSFER</v>
          </cell>
          <cell r="O526" t="str">
            <v>DS</v>
          </cell>
          <cell r="P526" t="str">
            <v>Securitization debtor</v>
          </cell>
        </row>
        <row r="527">
          <cell r="A527">
            <v>1104</v>
          </cell>
          <cell r="B527" t="str">
            <v>DALMA VENETA SRL</v>
          </cell>
          <cell r="C527" t="str">
            <v>IT</v>
          </cell>
          <cell r="D527" t="str">
            <v>Italy</v>
          </cell>
          <cell r="E527" t="str">
            <v>Italy/Greece</v>
          </cell>
          <cell r="F527">
            <v>13200001</v>
          </cell>
          <cell r="G527" t="str">
            <v>Ext. EAME</v>
          </cell>
          <cell r="H527" t="str">
            <v>Unknown</v>
          </cell>
          <cell r="I527" t="str">
            <v>-</v>
          </cell>
          <cell r="J527" t="str">
            <v>-</v>
          </cell>
          <cell r="K527" t="str">
            <v>SE60</v>
          </cell>
          <cell r="L527" t="str">
            <v>T</v>
          </cell>
          <cell r="M527" t="str">
            <v>60 days end of month</v>
          </cell>
          <cell r="N527" t="str">
            <v>BANK TRANSFER</v>
          </cell>
          <cell r="O527" t="str">
            <v>DS</v>
          </cell>
          <cell r="P527" t="str">
            <v>Securitization debtor</v>
          </cell>
        </row>
        <row r="528">
          <cell r="A528">
            <v>1105</v>
          </cell>
          <cell r="B528" t="str">
            <v>DELTA SPA</v>
          </cell>
          <cell r="C528" t="str">
            <v>IT</v>
          </cell>
          <cell r="D528" t="str">
            <v>Italy</v>
          </cell>
          <cell r="E528" t="str">
            <v>Italy/Greece</v>
          </cell>
          <cell r="F528">
            <v>13200001</v>
          </cell>
          <cell r="G528" t="str">
            <v>Ext. EAME</v>
          </cell>
          <cell r="H528" t="str">
            <v>Footwear</v>
          </cell>
          <cell r="I528" t="str">
            <v>S060</v>
          </cell>
          <cell r="J528" t="str">
            <v>Italy &amp; Greece</v>
          </cell>
          <cell r="K528" t="str">
            <v>SE90</v>
          </cell>
          <cell r="L528" t="str">
            <v>T</v>
          </cell>
          <cell r="M528" t="str">
            <v>90 days end of month</v>
          </cell>
          <cell r="N528" t="str">
            <v>BANK TRANSFER</v>
          </cell>
          <cell r="O528" t="str">
            <v>DS</v>
          </cell>
          <cell r="P528" t="str">
            <v>Securitization debtor</v>
          </cell>
        </row>
        <row r="529">
          <cell r="A529">
            <v>1106</v>
          </cell>
          <cell r="B529" t="str">
            <v>DERBY RUOTE SRL</v>
          </cell>
          <cell r="C529" t="str">
            <v>IT</v>
          </cell>
          <cell r="D529" t="str">
            <v>Italy</v>
          </cell>
          <cell r="E529" t="str">
            <v>Italy/Greece</v>
          </cell>
          <cell r="F529">
            <v>13200001</v>
          </cell>
          <cell r="G529" t="str">
            <v>Ext. EAME</v>
          </cell>
          <cell r="H529" t="str">
            <v>Unknown</v>
          </cell>
          <cell r="I529" t="str">
            <v>-</v>
          </cell>
          <cell r="J529" t="str">
            <v>-</v>
          </cell>
          <cell r="K529" t="str">
            <v>SE60</v>
          </cell>
          <cell r="L529" t="str">
            <v>T</v>
          </cell>
          <cell r="M529" t="str">
            <v>60 days end of month</v>
          </cell>
          <cell r="N529" t="str">
            <v>BANK TRANSFER</v>
          </cell>
          <cell r="O529" t="str">
            <v>DS</v>
          </cell>
          <cell r="P529" t="str">
            <v>Securitization debtor</v>
          </cell>
        </row>
        <row r="530">
          <cell r="A530">
            <v>1107</v>
          </cell>
          <cell r="B530" t="str">
            <v>DEXION SRL</v>
          </cell>
          <cell r="C530" t="str">
            <v>IT</v>
          </cell>
          <cell r="D530" t="str">
            <v>Italy</v>
          </cell>
          <cell r="E530" t="str">
            <v>Italy/Greece</v>
          </cell>
          <cell r="F530">
            <v>13200001</v>
          </cell>
          <cell r="G530" t="str">
            <v>Ext. EAME</v>
          </cell>
          <cell r="H530" t="str">
            <v>Unknown</v>
          </cell>
          <cell r="I530" t="str">
            <v>-</v>
          </cell>
          <cell r="J530" t="str">
            <v>-</v>
          </cell>
          <cell r="K530" t="str">
            <v>SE90</v>
          </cell>
          <cell r="L530" t="str">
            <v>T</v>
          </cell>
          <cell r="M530" t="str">
            <v>90 days end of month</v>
          </cell>
          <cell r="N530" t="str">
            <v>BANK TRANSFER</v>
          </cell>
          <cell r="O530" t="str">
            <v>DS</v>
          </cell>
          <cell r="P530" t="str">
            <v>Securitization debtor</v>
          </cell>
        </row>
        <row r="531">
          <cell r="A531">
            <v>1108</v>
          </cell>
          <cell r="B531" t="str">
            <v>DONORA ELETTRODOMEST</v>
          </cell>
          <cell r="C531" t="str">
            <v>IT</v>
          </cell>
          <cell r="D531" t="str">
            <v>Italy</v>
          </cell>
          <cell r="E531" t="str">
            <v>Italy/Greece</v>
          </cell>
          <cell r="F531">
            <v>13200001</v>
          </cell>
          <cell r="G531" t="str">
            <v>Ext. EAME</v>
          </cell>
          <cell r="H531" t="str">
            <v>Construction &amp; Other Rigids</v>
          </cell>
          <cell r="I531" t="str">
            <v>S060</v>
          </cell>
          <cell r="J531" t="str">
            <v>Italy &amp; Greece</v>
          </cell>
          <cell r="K531" t="str">
            <v>SE9C</v>
          </cell>
          <cell r="L531" t="str">
            <v>T</v>
          </cell>
          <cell r="M531" t="str">
            <v>90 days end of month on the 10th</v>
          </cell>
          <cell r="N531" t="str">
            <v>BANK TRANSFER</v>
          </cell>
          <cell r="O531" t="str">
            <v>DS</v>
          </cell>
          <cell r="P531" t="str">
            <v>Securitization debtor</v>
          </cell>
        </row>
        <row r="532">
          <cell r="A532">
            <v>1109</v>
          </cell>
          <cell r="B532" t="str">
            <v>DU-MAT SNC</v>
          </cell>
          <cell r="C532" t="str">
            <v>IT</v>
          </cell>
          <cell r="D532" t="str">
            <v>Italy</v>
          </cell>
          <cell r="E532" t="str">
            <v>Italy/Greece</v>
          </cell>
          <cell r="F532">
            <v>13200001</v>
          </cell>
          <cell r="G532" t="str">
            <v>Ext. EAME</v>
          </cell>
          <cell r="H532" t="str">
            <v>Unknown</v>
          </cell>
          <cell r="I532" t="str">
            <v>-</v>
          </cell>
          <cell r="J532" t="str">
            <v>-</v>
          </cell>
          <cell r="K532" t="str">
            <v>SE90</v>
          </cell>
          <cell r="L532" t="str">
            <v>T</v>
          </cell>
          <cell r="M532" t="str">
            <v>90 days end of month</v>
          </cell>
          <cell r="N532" t="str">
            <v>BANK TRANSFER</v>
          </cell>
          <cell r="O532" t="str">
            <v>DS</v>
          </cell>
          <cell r="P532" t="str">
            <v>Securitization debtor</v>
          </cell>
        </row>
        <row r="533">
          <cell r="A533">
            <v>1110</v>
          </cell>
          <cell r="B533" t="str">
            <v>DUNA CORRADINI SRL</v>
          </cell>
          <cell r="C533" t="str">
            <v>IT</v>
          </cell>
          <cell r="D533" t="str">
            <v>Italy</v>
          </cell>
          <cell r="E533" t="str">
            <v>Italy/Greece</v>
          </cell>
          <cell r="F533">
            <v>13200001</v>
          </cell>
          <cell r="G533" t="str">
            <v>Ext. EAME</v>
          </cell>
          <cell r="H533" t="str">
            <v>Construction &amp; Other Rigids</v>
          </cell>
          <cell r="I533" t="str">
            <v>S060</v>
          </cell>
          <cell r="J533" t="str">
            <v>Italy &amp; Greece</v>
          </cell>
          <cell r="K533" t="str">
            <v>SE90</v>
          </cell>
          <cell r="L533" t="str">
            <v>T</v>
          </cell>
          <cell r="M533" t="str">
            <v>90 days end of month</v>
          </cell>
          <cell r="N533" t="str">
            <v>BANK TRANSFER</v>
          </cell>
          <cell r="O533" t="str">
            <v>DS</v>
          </cell>
          <cell r="P533" t="str">
            <v>Securitization debtor</v>
          </cell>
        </row>
        <row r="534">
          <cell r="A534">
            <v>1111</v>
          </cell>
          <cell r="B534" t="str">
            <v>ELCOM SYSTEM SPA</v>
          </cell>
          <cell r="C534" t="str">
            <v>IT</v>
          </cell>
          <cell r="D534" t="str">
            <v>Italy</v>
          </cell>
          <cell r="E534" t="str">
            <v>Italy/Greece</v>
          </cell>
          <cell r="F534">
            <v>13200001</v>
          </cell>
          <cell r="G534" t="str">
            <v>Ext. EAME</v>
          </cell>
          <cell r="H534" t="str">
            <v>Construction &amp; Other Rigids</v>
          </cell>
          <cell r="I534" t="str">
            <v>S060</v>
          </cell>
          <cell r="J534" t="str">
            <v>Italy &amp; Greece</v>
          </cell>
          <cell r="K534" t="str">
            <v>SE90</v>
          </cell>
          <cell r="L534" t="str">
            <v>T</v>
          </cell>
          <cell r="M534" t="str">
            <v>90 days end of month</v>
          </cell>
          <cell r="N534" t="str">
            <v>BANK TRANSFER</v>
          </cell>
          <cell r="O534" t="str">
            <v>DS</v>
          </cell>
          <cell r="P534" t="str">
            <v>Securitization debtor</v>
          </cell>
        </row>
        <row r="535">
          <cell r="A535">
            <v>1112</v>
          </cell>
          <cell r="B535" t="str">
            <v>ELECTROLUX ZANUSSI E</v>
          </cell>
          <cell r="C535" t="str">
            <v>IT</v>
          </cell>
          <cell r="D535" t="str">
            <v>Italy</v>
          </cell>
          <cell r="E535" t="str">
            <v>Italy/Greece</v>
          </cell>
          <cell r="F535">
            <v>13200001</v>
          </cell>
          <cell r="G535" t="str">
            <v>Ext. EAME</v>
          </cell>
          <cell r="H535" t="str">
            <v>Unknown</v>
          </cell>
          <cell r="I535" t="str">
            <v>-</v>
          </cell>
          <cell r="J535" t="str">
            <v>-</v>
          </cell>
          <cell r="K535" t="str">
            <v>SE9D</v>
          </cell>
          <cell r="L535" t="str">
            <v>T</v>
          </cell>
          <cell r="M535" t="str">
            <v>90 days end of month on the 15th</v>
          </cell>
          <cell r="N535" t="str">
            <v>BANK TRANSFER</v>
          </cell>
          <cell r="O535" t="str">
            <v>DS</v>
          </cell>
          <cell r="P535" t="str">
            <v>Securitization debtor</v>
          </cell>
        </row>
        <row r="536">
          <cell r="A536">
            <v>1113</v>
          </cell>
          <cell r="B536" t="str">
            <v>EPSILON SNC</v>
          </cell>
          <cell r="C536" t="str">
            <v>IT</v>
          </cell>
          <cell r="D536" t="str">
            <v>Italy</v>
          </cell>
          <cell r="E536" t="str">
            <v>Italy/Greece</v>
          </cell>
          <cell r="F536">
            <v>13200001</v>
          </cell>
          <cell r="G536" t="str">
            <v>Ext. EAME</v>
          </cell>
          <cell r="H536" t="str">
            <v>Furniture</v>
          </cell>
          <cell r="I536" t="str">
            <v>S060</v>
          </cell>
          <cell r="J536" t="str">
            <v>Italy &amp; Greece</v>
          </cell>
          <cell r="K536" t="str">
            <v>SE9C</v>
          </cell>
          <cell r="L536" t="str">
            <v>T</v>
          </cell>
          <cell r="M536" t="str">
            <v>90 days end of month on the 10th</v>
          </cell>
          <cell r="N536" t="str">
            <v>BANK TRANSFER</v>
          </cell>
          <cell r="O536" t="str">
            <v>DS</v>
          </cell>
          <cell r="P536" t="str">
            <v>Securitization debtor</v>
          </cell>
        </row>
        <row r="537">
          <cell r="A537">
            <v>1114</v>
          </cell>
          <cell r="B537" t="str">
            <v>ERREDUE SRL</v>
          </cell>
          <cell r="C537" t="str">
            <v>IT</v>
          </cell>
          <cell r="D537" t="str">
            <v>Italy</v>
          </cell>
          <cell r="E537" t="str">
            <v>Italy/Greece</v>
          </cell>
          <cell r="F537">
            <v>13200001</v>
          </cell>
          <cell r="G537" t="str">
            <v>Ext. EAME</v>
          </cell>
          <cell r="H537" t="str">
            <v>Furniture</v>
          </cell>
          <cell r="I537" t="str">
            <v>S060</v>
          </cell>
          <cell r="J537" t="str">
            <v>Italy &amp; Greece</v>
          </cell>
          <cell r="K537" t="str">
            <v>SE60</v>
          </cell>
          <cell r="L537" t="str">
            <v>T</v>
          </cell>
          <cell r="M537" t="str">
            <v>60 days end of month</v>
          </cell>
          <cell r="N537" t="str">
            <v>BANK TRANSFER</v>
          </cell>
          <cell r="O537" t="str">
            <v>DS</v>
          </cell>
          <cell r="P537" t="str">
            <v>Securitization debtor</v>
          </cell>
        </row>
        <row r="538">
          <cell r="A538">
            <v>1115</v>
          </cell>
          <cell r="B538" t="str">
            <v>ESPO SRL</v>
          </cell>
          <cell r="C538" t="str">
            <v>IT</v>
          </cell>
          <cell r="D538" t="str">
            <v>Italy</v>
          </cell>
          <cell r="E538" t="str">
            <v>Italy/Greece</v>
          </cell>
          <cell r="F538">
            <v>13200001</v>
          </cell>
          <cell r="G538" t="str">
            <v>Ext. EAME</v>
          </cell>
          <cell r="H538" t="str">
            <v>Unknown</v>
          </cell>
          <cell r="I538" t="str">
            <v>-</v>
          </cell>
          <cell r="J538" t="str">
            <v>-</v>
          </cell>
          <cell r="K538" t="str">
            <v>SE60</v>
          </cell>
          <cell r="L538" t="str">
            <v>T</v>
          </cell>
          <cell r="M538" t="str">
            <v>60 days end of month</v>
          </cell>
          <cell r="N538" t="str">
            <v>BANK TRANSFER</v>
          </cell>
          <cell r="O538" t="str">
            <v>DS</v>
          </cell>
          <cell r="P538" t="str">
            <v>Securitization debtor</v>
          </cell>
        </row>
        <row r="539">
          <cell r="A539">
            <v>1116</v>
          </cell>
          <cell r="B539" t="str">
            <v>FANTONI SPA</v>
          </cell>
          <cell r="C539" t="str">
            <v>IT</v>
          </cell>
          <cell r="D539" t="str">
            <v>Italy</v>
          </cell>
          <cell r="E539" t="str">
            <v>Italy/Greece</v>
          </cell>
          <cell r="F539">
            <v>13200001</v>
          </cell>
          <cell r="G539" t="str">
            <v>Ext. EAME</v>
          </cell>
          <cell r="H539" t="str">
            <v>Composite Wood Products</v>
          </cell>
          <cell r="I539" t="str">
            <v>S060</v>
          </cell>
          <cell r="J539" t="str">
            <v>Italy &amp; Greece</v>
          </cell>
          <cell r="K539" t="str">
            <v>SE6F</v>
          </cell>
          <cell r="L539" t="str">
            <v>T</v>
          </cell>
          <cell r="M539" t="str">
            <v>60 days end of month on the 15th</v>
          </cell>
          <cell r="N539" t="str">
            <v>BANK TRANSFER</v>
          </cell>
          <cell r="O539" t="str">
            <v>DS</v>
          </cell>
          <cell r="P539" t="str">
            <v>Securitization debtor</v>
          </cell>
        </row>
        <row r="540">
          <cell r="A540">
            <v>1117</v>
          </cell>
          <cell r="B540" t="str">
            <v>FLEX PUR SRL</v>
          </cell>
          <cell r="C540" t="str">
            <v>IT</v>
          </cell>
          <cell r="D540" t="str">
            <v>Italy</v>
          </cell>
          <cell r="E540" t="str">
            <v>Italy/Greece</v>
          </cell>
          <cell r="F540">
            <v>13200001</v>
          </cell>
          <cell r="G540" t="str">
            <v>Ext. EAME</v>
          </cell>
          <cell r="H540" t="str">
            <v>Unknown</v>
          </cell>
          <cell r="I540" t="str">
            <v>-</v>
          </cell>
          <cell r="J540" t="str">
            <v>-</v>
          </cell>
          <cell r="K540" t="str">
            <v>SE90</v>
          </cell>
          <cell r="L540" t="str">
            <v>T</v>
          </cell>
          <cell r="M540" t="str">
            <v>90 days end of month</v>
          </cell>
          <cell r="N540" t="str">
            <v>BANK TRANSFER</v>
          </cell>
          <cell r="O540" t="str">
            <v>DS</v>
          </cell>
          <cell r="P540" t="str">
            <v>Securitization debtor</v>
          </cell>
        </row>
        <row r="541">
          <cell r="A541">
            <v>1118</v>
          </cell>
          <cell r="B541" t="str">
            <v>FLLI BINDI SRL</v>
          </cell>
          <cell r="C541" t="str">
            <v>IT</v>
          </cell>
          <cell r="D541" t="str">
            <v>Italy</v>
          </cell>
          <cell r="E541" t="str">
            <v>Italy/Greece</v>
          </cell>
          <cell r="F541">
            <v>13200001</v>
          </cell>
          <cell r="G541" t="str">
            <v>Ext. EAME</v>
          </cell>
          <cell r="H541" t="str">
            <v>Unknown</v>
          </cell>
          <cell r="I541" t="str">
            <v>-</v>
          </cell>
          <cell r="J541" t="str">
            <v>-</v>
          </cell>
          <cell r="K541" t="str">
            <v>SE60</v>
          </cell>
          <cell r="L541" t="str">
            <v>T</v>
          </cell>
          <cell r="M541" t="str">
            <v>60 days end of month</v>
          </cell>
          <cell r="N541" t="str">
            <v>BANK TRANSFER</v>
          </cell>
          <cell r="O541" t="str">
            <v>DS</v>
          </cell>
          <cell r="P541" t="str">
            <v>Securitization debtor</v>
          </cell>
        </row>
        <row r="542">
          <cell r="A542">
            <v>1119</v>
          </cell>
          <cell r="B542" t="str">
            <v>FRATELLI VENTRELLA S</v>
          </cell>
          <cell r="C542" t="str">
            <v>IT</v>
          </cell>
          <cell r="D542" t="str">
            <v>Italy</v>
          </cell>
          <cell r="E542" t="str">
            <v>Italy/Greece</v>
          </cell>
          <cell r="F542">
            <v>13200001</v>
          </cell>
          <cell r="G542" t="str">
            <v>Ext. EAME</v>
          </cell>
          <cell r="H542" t="str">
            <v>Unknown</v>
          </cell>
          <cell r="I542" t="str">
            <v>-</v>
          </cell>
          <cell r="J542" t="str">
            <v>-</v>
          </cell>
          <cell r="K542" t="str">
            <v>SE60</v>
          </cell>
          <cell r="L542" t="str">
            <v>T</v>
          </cell>
          <cell r="M542" t="str">
            <v>60 days end of month</v>
          </cell>
          <cell r="N542" t="str">
            <v>BANK TRANSFER</v>
          </cell>
          <cell r="O542" t="str">
            <v>DS</v>
          </cell>
          <cell r="P542" t="str">
            <v>Securitization debtor</v>
          </cell>
        </row>
        <row r="543">
          <cell r="A543">
            <v>1120</v>
          </cell>
          <cell r="B543" t="str">
            <v>FOAM SNC</v>
          </cell>
          <cell r="C543" t="str">
            <v>IT</v>
          </cell>
          <cell r="D543" t="str">
            <v>Italy</v>
          </cell>
          <cell r="E543" t="str">
            <v>Italy/Greece</v>
          </cell>
          <cell r="F543">
            <v>13200001</v>
          </cell>
          <cell r="G543" t="str">
            <v>Ext. EAME</v>
          </cell>
          <cell r="H543" t="str">
            <v>Unknown</v>
          </cell>
          <cell r="I543" t="str">
            <v>-</v>
          </cell>
          <cell r="J543" t="str">
            <v>-</v>
          </cell>
          <cell r="K543" t="str">
            <v>SE90</v>
          </cell>
          <cell r="L543" t="str">
            <v>T</v>
          </cell>
          <cell r="M543" t="str">
            <v>90 days end of month</v>
          </cell>
          <cell r="N543" t="str">
            <v>BANK TRANSFER</v>
          </cell>
          <cell r="O543" t="str">
            <v>DS</v>
          </cell>
          <cell r="P543" t="str">
            <v>Securitization debtor</v>
          </cell>
        </row>
        <row r="544">
          <cell r="A544">
            <v>1121</v>
          </cell>
          <cell r="B544" t="str">
            <v>FORM PLAST SRL</v>
          </cell>
          <cell r="C544" t="str">
            <v>IT</v>
          </cell>
          <cell r="D544" t="str">
            <v>Italy</v>
          </cell>
          <cell r="E544" t="str">
            <v>Italy/Greece</v>
          </cell>
          <cell r="F544">
            <v>13200001</v>
          </cell>
          <cell r="G544" t="str">
            <v>Ext. EAME</v>
          </cell>
          <cell r="H544" t="str">
            <v>Unknown</v>
          </cell>
          <cell r="I544" t="str">
            <v>-</v>
          </cell>
          <cell r="J544" t="str">
            <v>-</v>
          </cell>
          <cell r="K544" t="str">
            <v>SE60</v>
          </cell>
          <cell r="L544" t="str">
            <v>T</v>
          </cell>
          <cell r="M544" t="str">
            <v>60 days end of month</v>
          </cell>
          <cell r="N544" t="str">
            <v>BANK TRANSFER</v>
          </cell>
          <cell r="O544" t="str">
            <v>DS</v>
          </cell>
          <cell r="P544" t="str">
            <v>Securitization debtor</v>
          </cell>
        </row>
        <row r="545">
          <cell r="A545">
            <v>1122</v>
          </cell>
          <cell r="B545" t="str">
            <v>FRABEN SAS</v>
          </cell>
          <cell r="C545" t="str">
            <v>IT</v>
          </cell>
          <cell r="D545" t="str">
            <v>Italy</v>
          </cell>
          <cell r="E545" t="str">
            <v>Italy/Greece</v>
          </cell>
          <cell r="F545">
            <v>13200001</v>
          </cell>
          <cell r="G545" t="str">
            <v>Ext. EAME</v>
          </cell>
          <cell r="H545" t="str">
            <v>Footwear</v>
          </cell>
          <cell r="I545" t="str">
            <v>S060</v>
          </cell>
          <cell r="J545" t="str">
            <v>Italy &amp; Greece</v>
          </cell>
          <cell r="K545" t="str">
            <v>SE12</v>
          </cell>
          <cell r="L545" t="str">
            <v>T</v>
          </cell>
          <cell r="M545" t="str">
            <v>120 days end of month</v>
          </cell>
          <cell r="N545" t="str">
            <v>BANK TRANSFER</v>
          </cell>
          <cell r="O545" t="str">
            <v>DS</v>
          </cell>
          <cell r="P545" t="str">
            <v>Securitization debtor</v>
          </cell>
        </row>
        <row r="546">
          <cell r="A546">
            <v>1123</v>
          </cell>
          <cell r="B546" t="str">
            <v>FRAMEC SPA</v>
          </cell>
          <cell r="C546" t="str">
            <v>IT</v>
          </cell>
          <cell r="D546" t="str">
            <v>Italy</v>
          </cell>
          <cell r="E546" t="str">
            <v>Italy/Greece</v>
          </cell>
          <cell r="F546">
            <v>13200001</v>
          </cell>
          <cell r="G546" t="str">
            <v>Ext. EAME</v>
          </cell>
          <cell r="H546" t="str">
            <v>Unknown</v>
          </cell>
          <cell r="I546" t="str">
            <v>-</v>
          </cell>
          <cell r="J546" t="str">
            <v>-</v>
          </cell>
          <cell r="K546" t="str">
            <v>SE90</v>
          </cell>
          <cell r="L546" t="str">
            <v>T</v>
          </cell>
          <cell r="M546" t="str">
            <v>90 days end of month</v>
          </cell>
          <cell r="N546" t="str">
            <v>BANK TRANSFER</v>
          </cell>
          <cell r="O546" t="str">
            <v>DS</v>
          </cell>
          <cell r="P546" t="str">
            <v>Securitization debtor</v>
          </cell>
        </row>
        <row r="547">
          <cell r="A547">
            <v>1124</v>
          </cell>
          <cell r="B547" t="str">
            <v>FRIGOMECCANICA SRL</v>
          </cell>
          <cell r="C547" t="str">
            <v>IT</v>
          </cell>
          <cell r="D547" t="str">
            <v>Italy</v>
          </cell>
          <cell r="E547" t="str">
            <v>Italy/Greece</v>
          </cell>
          <cell r="F547">
            <v>13200001</v>
          </cell>
          <cell r="G547" t="str">
            <v>Ext. EAME</v>
          </cell>
          <cell r="H547" t="str">
            <v>Unknown</v>
          </cell>
          <cell r="I547" t="str">
            <v>-</v>
          </cell>
          <cell r="J547" t="str">
            <v>-</v>
          </cell>
          <cell r="K547" t="str">
            <v>SE60</v>
          </cell>
          <cell r="L547" t="str">
            <v>T</v>
          </cell>
          <cell r="M547" t="str">
            <v>60 days end of month</v>
          </cell>
          <cell r="N547" t="str">
            <v>BANK TRANSFER</v>
          </cell>
          <cell r="O547" t="str">
            <v>DS</v>
          </cell>
          <cell r="P547" t="str">
            <v>Securitization debtor</v>
          </cell>
        </row>
        <row r="548">
          <cell r="A548">
            <v>1125</v>
          </cell>
          <cell r="B548" t="str">
            <v>FULGINI ORILIO &amp; F.L</v>
          </cell>
          <cell r="C548" t="str">
            <v>IT</v>
          </cell>
          <cell r="D548" t="str">
            <v>Italy</v>
          </cell>
          <cell r="E548" t="str">
            <v>Italy/Greece</v>
          </cell>
          <cell r="F548">
            <v>13200001</v>
          </cell>
          <cell r="G548" t="str">
            <v>Ext. EAME</v>
          </cell>
          <cell r="H548" t="str">
            <v>Furniture</v>
          </cell>
          <cell r="I548" t="str">
            <v>S060</v>
          </cell>
          <cell r="J548" t="str">
            <v>Italy &amp; Greece</v>
          </cell>
          <cell r="K548" t="str">
            <v>SE90</v>
          </cell>
          <cell r="L548" t="str">
            <v>T</v>
          </cell>
          <cell r="M548" t="str">
            <v>90 days end of month</v>
          </cell>
          <cell r="N548" t="str">
            <v>BANK TRANSFER</v>
          </cell>
          <cell r="O548" t="str">
            <v>DS</v>
          </cell>
          <cell r="P548" t="str">
            <v>Securitization debtor</v>
          </cell>
        </row>
        <row r="549">
          <cell r="A549">
            <v>1126</v>
          </cell>
          <cell r="B549" t="str">
            <v>FUTURA RIVESTIMENTI</v>
          </cell>
          <cell r="C549" t="str">
            <v>IT</v>
          </cell>
          <cell r="D549" t="str">
            <v>Italy</v>
          </cell>
          <cell r="E549" t="str">
            <v>Italy/Greece</v>
          </cell>
          <cell r="F549">
            <v>13200001</v>
          </cell>
          <cell r="G549" t="str">
            <v>Ext. EAME</v>
          </cell>
          <cell r="H549" t="str">
            <v>Unknown</v>
          </cell>
          <cell r="I549" t="str">
            <v>-</v>
          </cell>
          <cell r="J549" t="str">
            <v>-</v>
          </cell>
          <cell r="K549" t="str">
            <v>SE60</v>
          </cell>
          <cell r="L549" t="str">
            <v>T</v>
          </cell>
          <cell r="M549" t="str">
            <v>60 days end of month</v>
          </cell>
          <cell r="N549" t="str">
            <v>BANK TRANSFER</v>
          </cell>
          <cell r="O549" t="str">
            <v>DS</v>
          </cell>
          <cell r="P549" t="str">
            <v>Securitization debtor</v>
          </cell>
        </row>
        <row r="550">
          <cell r="A550">
            <v>1127</v>
          </cell>
          <cell r="B550" t="str">
            <v>GARDESA SPA</v>
          </cell>
          <cell r="C550" t="str">
            <v>IT</v>
          </cell>
          <cell r="D550" t="str">
            <v>Italy</v>
          </cell>
          <cell r="E550" t="str">
            <v>Italy/Greece</v>
          </cell>
          <cell r="F550">
            <v>13200001</v>
          </cell>
          <cell r="G550" t="str">
            <v>Ext. EAME</v>
          </cell>
          <cell r="H550" t="str">
            <v>Unknown</v>
          </cell>
          <cell r="I550" t="str">
            <v>-</v>
          </cell>
          <cell r="J550" t="str">
            <v>-</v>
          </cell>
          <cell r="K550" t="str">
            <v>SE60</v>
          </cell>
          <cell r="L550" t="str">
            <v>T</v>
          </cell>
          <cell r="M550" t="str">
            <v>60 days end of month</v>
          </cell>
          <cell r="N550" t="str">
            <v>BANK TRANSFER</v>
          </cell>
          <cell r="O550" t="str">
            <v>DS</v>
          </cell>
          <cell r="P550" t="str">
            <v>Securitization debtor</v>
          </cell>
        </row>
        <row r="551">
          <cell r="A551">
            <v>1128</v>
          </cell>
          <cell r="B551" t="str">
            <v>GEMA SRL</v>
          </cell>
          <cell r="C551" t="str">
            <v>IT</v>
          </cell>
          <cell r="D551" t="str">
            <v>Italy</v>
          </cell>
          <cell r="E551" t="str">
            <v>Italy/Greece</v>
          </cell>
          <cell r="F551">
            <v>13200001</v>
          </cell>
          <cell r="G551" t="str">
            <v>Ext. EAME</v>
          </cell>
          <cell r="H551" t="str">
            <v>Automotive</v>
          </cell>
          <cell r="I551" t="str">
            <v>S060</v>
          </cell>
          <cell r="J551" t="str">
            <v>Italy &amp; Greece</v>
          </cell>
          <cell r="K551" t="str">
            <v>SE12</v>
          </cell>
          <cell r="L551" t="str">
            <v>T</v>
          </cell>
          <cell r="M551" t="str">
            <v>120 days end of month</v>
          </cell>
          <cell r="N551" t="str">
            <v>BANK TRANSFER</v>
          </cell>
          <cell r="O551" t="str">
            <v>DS</v>
          </cell>
          <cell r="P551" t="str">
            <v>Securitization debtor</v>
          </cell>
        </row>
        <row r="552">
          <cell r="A552">
            <v>1129</v>
          </cell>
          <cell r="B552" t="str">
            <v>GESTIND MB SPA</v>
          </cell>
          <cell r="C552" t="str">
            <v>IT</v>
          </cell>
          <cell r="D552" t="str">
            <v>Italy</v>
          </cell>
          <cell r="E552" t="str">
            <v>Italy/Greece</v>
          </cell>
          <cell r="F552">
            <v>13200001</v>
          </cell>
          <cell r="G552" t="str">
            <v>Ext. EAME</v>
          </cell>
          <cell r="H552" t="str">
            <v>Automotive</v>
          </cell>
          <cell r="I552" t="str">
            <v>S060</v>
          </cell>
          <cell r="J552" t="str">
            <v>Italy &amp; Greece</v>
          </cell>
          <cell r="K552" t="str">
            <v>SE12</v>
          </cell>
          <cell r="L552" t="str">
            <v>T</v>
          </cell>
          <cell r="M552" t="str">
            <v>120 days end of month</v>
          </cell>
          <cell r="N552" t="str">
            <v>BANK TRANSFER</v>
          </cell>
          <cell r="O552" t="str">
            <v>DS</v>
          </cell>
          <cell r="P552" t="str">
            <v>Securitization debtor</v>
          </cell>
        </row>
        <row r="553">
          <cell r="A553">
            <v>1130</v>
          </cell>
          <cell r="B553" t="str">
            <v>GIAS SRL</v>
          </cell>
          <cell r="C553" t="str">
            <v>IT</v>
          </cell>
          <cell r="D553" t="str">
            <v>Italy</v>
          </cell>
          <cell r="E553" t="str">
            <v>Italy/Greece</v>
          </cell>
          <cell r="F553">
            <v>13200001</v>
          </cell>
          <cell r="G553" t="str">
            <v>Ext. EAME</v>
          </cell>
          <cell r="H553" t="str">
            <v>Unknown</v>
          </cell>
          <cell r="I553" t="str">
            <v>-</v>
          </cell>
          <cell r="J553" t="str">
            <v>-</v>
          </cell>
          <cell r="K553" t="str">
            <v>SE12</v>
          </cell>
          <cell r="L553" t="str">
            <v>T</v>
          </cell>
          <cell r="M553" t="str">
            <v>120 days end of month</v>
          </cell>
          <cell r="N553" t="str">
            <v>BANK TRANSFER</v>
          </cell>
          <cell r="O553" t="str">
            <v>DS</v>
          </cell>
          <cell r="P553" t="str">
            <v>Securitization debtor</v>
          </cell>
        </row>
        <row r="554">
          <cell r="A554">
            <v>1131</v>
          </cell>
          <cell r="B554" t="str">
            <v>GIASCO SRL</v>
          </cell>
          <cell r="C554" t="str">
            <v>IT</v>
          </cell>
          <cell r="D554" t="str">
            <v>Italy</v>
          </cell>
          <cell r="E554" t="str">
            <v>Italy/Greece</v>
          </cell>
          <cell r="F554">
            <v>13200001</v>
          </cell>
          <cell r="G554" t="str">
            <v>Ext. EAME</v>
          </cell>
          <cell r="H554" t="str">
            <v>Footwear</v>
          </cell>
          <cell r="I554" t="str">
            <v>S060</v>
          </cell>
          <cell r="J554" t="str">
            <v>Italy &amp; Greece</v>
          </cell>
          <cell r="K554" t="str">
            <v>SE60</v>
          </cell>
          <cell r="L554" t="str">
            <v>T</v>
          </cell>
          <cell r="M554" t="str">
            <v>60 days end of month</v>
          </cell>
          <cell r="N554" t="str">
            <v>BANK TRANSFER</v>
          </cell>
          <cell r="O554" t="str">
            <v>DS</v>
          </cell>
          <cell r="P554" t="str">
            <v>Securitization debtor</v>
          </cell>
        </row>
        <row r="555">
          <cell r="A555">
            <v>1132</v>
          </cell>
          <cell r="B555" t="str">
            <v>GIULIARI INTERNATION</v>
          </cell>
          <cell r="C555" t="str">
            <v>IT</v>
          </cell>
          <cell r="D555" t="str">
            <v>Italy</v>
          </cell>
          <cell r="E555" t="str">
            <v>Italy/Greece</v>
          </cell>
          <cell r="F555">
            <v>13200001</v>
          </cell>
          <cell r="G555" t="str">
            <v>Ext. EAME</v>
          </cell>
          <cell r="H555" t="str">
            <v>Automotive</v>
          </cell>
          <cell r="I555" t="str">
            <v>S060</v>
          </cell>
          <cell r="J555" t="str">
            <v>Italy &amp; Greece</v>
          </cell>
          <cell r="K555" t="str">
            <v>SE6E</v>
          </cell>
          <cell r="L555" t="str">
            <v>T</v>
          </cell>
          <cell r="M555" t="str">
            <v>60 days end of month on the 10th</v>
          </cell>
          <cell r="N555" t="str">
            <v>BANK TRANSFER</v>
          </cell>
          <cell r="O555" t="str">
            <v>DS</v>
          </cell>
          <cell r="P555" t="str">
            <v>Securitization debtor</v>
          </cell>
        </row>
        <row r="556">
          <cell r="A556">
            <v>1133</v>
          </cell>
          <cell r="B556" t="str">
            <v>IAR  SILTAL SPA</v>
          </cell>
          <cell r="C556" t="str">
            <v>IT</v>
          </cell>
          <cell r="D556" t="str">
            <v>Italy</v>
          </cell>
          <cell r="E556" t="str">
            <v>Italy/Greece</v>
          </cell>
          <cell r="F556">
            <v>13200001</v>
          </cell>
          <cell r="G556" t="str">
            <v>Ext. EAME</v>
          </cell>
          <cell r="H556" t="str">
            <v>Appliances</v>
          </cell>
          <cell r="I556" t="str">
            <v>S060</v>
          </cell>
          <cell r="J556" t="str">
            <v>Italy &amp; Greece</v>
          </cell>
          <cell r="K556" t="str">
            <v>SE1A</v>
          </cell>
          <cell r="L556" t="str">
            <v>C</v>
          </cell>
          <cell r="M556" t="str">
            <v>120 days end of month on the 10th</v>
          </cell>
          <cell r="N556" t="str">
            <v>BANK TRANSFER VIA FACTORING</v>
          </cell>
          <cell r="O556" t="str">
            <v>DS</v>
          </cell>
          <cell r="P556" t="str">
            <v>Securitization debtor</v>
          </cell>
        </row>
        <row r="557">
          <cell r="A557">
            <v>1134</v>
          </cell>
          <cell r="B557" t="str">
            <v>IARP SRL</v>
          </cell>
          <cell r="C557" t="str">
            <v>IT</v>
          </cell>
          <cell r="D557" t="str">
            <v>Italy</v>
          </cell>
          <cell r="E557" t="str">
            <v>Italy/Greece</v>
          </cell>
          <cell r="F557">
            <v>13200001</v>
          </cell>
          <cell r="G557" t="str">
            <v>Ext. EAME</v>
          </cell>
          <cell r="H557" t="str">
            <v>Construction &amp; Other Rigids</v>
          </cell>
          <cell r="I557" t="str">
            <v>S060</v>
          </cell>
          <cell r="J557" t="str">
            <v>Italy &amp; Greece</v>
          </cell>
          <cell r="K557" t="str">
            <v>SE1A</v>
          </cell>
          <cell r="L557" t="str">
            <v>T</v>
          </cell>
          <cell r="M557" t="str">
            <v>120 days end of month on the 10th</v>
          </cell>
          <cell r="N557" t="str">
            <v>BANK TRANSFER</v>
          </cell>
          <cell r="O557" t="str">
            <v>DS</v>
          </cell>
          <cell r="P557" t="str">
            <v>Securitization debtor</v>
          </cell>
        </row>
        <row r="558">
          <cell r="A558">
            <v>1135</v>
          </cell>
          <cell r="B558" t="str">
            <v>IDROPI SPA</v>
          </cell>
          <cell r="C558" t="str">
            <v>IT</v>
          </cell>
          <cell r="D558" t="str">
            <v>Italy</v>
          </cell>
          <cell r="E558" t="str">
            <v>Italy/Greece</v>
          </cell>
          <cell r="F558">
            <v>13200001</v>
          </cell>
          <cell r="G558" t="str">
            <v>Ext. EAME</v>
          </cell>
          <cell r="H558" t="str">
            <v>Unknown</v>
          </cell>
          <cell r="I558" t="str">
            <v>-</v>
          </cell>
          <cell r="J558" t="str">
            <v>-</v>
          </cell>
          <cell r="K558" t="str">
            <v>SE90</v>
          </cell>
          <cell r="L558" t="str">
            <v>T</v>
          </cell>
          <cell r="M558" t="str">
            <v>90 days end of month</v>
          </cell>
          <cell r="N558" t="str">
            <v>BANK TRANSFER</v>
          </cell>
          <cell r="O558" t="str">
            <v>DS</v>
          </cell>
          <cell r="P558" t="str">
            <v>Securitization debtor</v>
          </cell>
        </row>
        <row r="559">
          <cell r="A559">
            <v>1136</v>
          </cell>
          <cell r="B559" t="str">
            <v>IGI CALZATURE E TECN</v>
          </cell>
          <cell r="C559" t="str">
            <v>IT</v>
          </cell>
          <cell r="D559" t="str">
            <v>Italy</v>
          </cell>
          <cell r="E559" t="str">
            <v>Italy/Greece</v>
          </cell>
          <cell r="F559">
            <v>13200001</v>
          </cell>
          <cell r="G559" t="str">
            <v>Ext. EAME</v>
          </cell>
          <cell r="H559" t="str">
            <v>Unknown</v>
          </cell>
          <cell r="I559" t="str">
            <v>-</v>
          </cell>
          <cell r="J559" t="str">
            <v>-</v>
          </cell>
          <cell r="K559" t="str">
            <v>SE30</v>
          </cell>
          <cell r="L559" t="str">
            <v>T</v>
          </cell>
          <cell r="M559" t="str">
            <v>30 days end of month</v>
          </cell>
          <cell r="N559" t="str">
            <v>BANK TRANSFER</v>
          </cell>
          <cell r="O559" t="str">
            <v>DS</v>
          </cell>
          <cell r="P559" t="str">
            <v>Securitization debtor</v>
          </cell>
        </row>
        <row r="560">
          <cell r="A560">
            <v>1137</v>
          </cell>
          <cell r="B560" t="str">
            <v>IMAC SPA</v>
          </cell>
          <cell r="C560" t="str">
            <v>IT</v>
          </cell>
          <cell r="D560" t="str">
            <v>Italy</v>
          </cell>
          <cell r="E560" t="str">
            <v>Italy/Greece</v>
          </cell>
          <cell r="F560">
            <v>13200001</v>
          </cell>
          <cell r="G560" t="str">
            <v>Ext. EAME</v>
          </cell>
          <cell r="H560" t="str">
            <v>Footwear</v>
          </cell>
          <cell r="I560" t="str">
            <v>S060</v>
          </cell>
          <cell r="J560" t="str">
            <v>Italy &amp; Greece</v>
          </cell>
          <cell r="K560" t="str">
            <v>SE6G</v>
          </cell>
          <cell r="L560" t="str">
            <v>T</v>
          </cell>
          <cell r="M560" t="str">
            <v>60 days end of month on the 20th</v>
          </cell>
          <cell r="N560" t="str">
            <v>BANK TRANSFER</v>
          </cell>
          <cell r="O560" t="str">
            <v>DS</v>
          </cell>
          <cell r="P560" t="str">
            <v>Securitization debtor</v>
          </cell>
        </row>
        <row r="561">
          <cell r="A561">
            <v>1138</v>
          </cell>
          <cell r="B561" t="str">
            <v>IMPER COLD SYSTEMS S</v>
          </cell>
          <cell r="C561" t="str">
            <v>IT</v>
          </cell>
          <cell r="D561" t="str">
            <v>Italy</v>
          </cell>
          <cell r="E561" t="str">
            <v>Italy/Greece</v>
          </cell>
          <cell r="F561">
            <v>13200001</v>
          </cell>
          <cell r="G561" t="str">
            <v>Ext. EAME</v>
          </cell>
          <cell r="H561" t="str">
            <v>Unknown</v>
          </cell>
          <cell r="I561" t="str">
            <v>-</v>
          </cell>
          <cell r="J561" t="str">
            <v>-</v>
          </cell>
          <cell r="K561" t="str">
            <v>SE60</v>
          </cell>
          <cell r="L561" t="str">
            <v>T</v>
          </cell>
          <cell r="M561" t="str">
            <v>60 days end of month</v>
          </cell>
          <cell r="N561" t="str">
            <v>BANK TRANSFER</v>
          </cell>
          <cell r="O561" t="str">
            <v>DS</v>
          </cell>
          <cell r="P561" t="str">
            <v>Securitization debtor</v>
          </cell>
        </row>
        <row r="562">
          <cell r="A562">
            <v>1139</v>
          </cell>
          <cell r="B562" t="str">
            <v>INCOLD  SPA</v>
          </cell>
          <cell r="C562" t="str">
            <v>IT</v>
          </cell>
          <cell r="D562" t="str">
            <v>Italy</v>
          </cell>
          <cell r="E562" t="str">
            <v>Italy/Greece</v>
          </cell>
          <cell r="F562">
            <v>13200001</v>
          </cell>
          <cell r="G562" t="str">
            <v>Ext. EAME</v>
          </cell>
          <cell r="H562" t="str">
            <v>Construction &amp; Other Rigids</v>
          </cell>
          <cell r="I562" t="str">
            <v>S060</v>
          </cell>
          <cell r="J562" t="str">
            <v>Italy &amp; Greece</v>
          </cell>
          <cell r="K562" t="str">
            <v>SE90</v>
          </cell>
          <cell r="L562" t="str">
            <v>T</v>
          </cell>
          <cell r="M562" t="str">
            <v>90 days end of month</v>
          </cell>
          <cell r="N562" t="str">
            <v>BANK TRANSFER</v>
          </cell>
          <cell r="O562" t="str">
            <v>DS</v>
          </cell>
          <cell r="P562" t="str">
            <v>Securitization debtor</v>
          </cell>
        </row>
        <row r="563">
          <cell r="A563">
            <v>1140</v>
          </cell>
          <cell r="B563" t="str">
            <v>ING.RIZZI SRL</v>
          </cell>
          <cell r="C563" t="str">
            <v>IT</v>
          </cell>
          <cell r="D563" t="str">
            <v>Italy</v>
          </cell>
          <cell r="E563" t="str">
            <v>Italy/Greece</v>
          </cell>
          <cell r="F563">
            <v>13200001</v>
          </cell>
          <cell r="G563" t="str">
            <v>Ext. EAME</v>
          </cell>
          <cell r="H563" t="str">
            <v>Unknown</v>
          </cell>
          <cell r="I563" t="str">
            <v>-</v>
          </cell>
          <cell r="J563" t="str">
            <v>-</v>
          </cell>
          <cell r="K563" t="str">
            <v>SE90</v>
          </cell>
          <cell r="L563" t="str">
            <v>T</v>
          </cell>
          <cell r="M563" t="str">
            <v>90 days end of month</v>
          </cell>
          <cell r="N563" t="str">
            <v>BANK TRANSFER</v>
          </cell>
          <cell r="O563" t="str">
            <v>DS</v>
          </cell>
          <cell r="P563" t="str">
            <v>Securitization debtor</v>
          </cell>
        </row>
        <row r="564">
          <cell r="A564">
            <v>1141</v>
          </cell>
          <cell r="B564" t="str">
            <v>ISA SPA</v>
          </cell>
          <cell r="C564" t="str">
            <v>IT</v>
          </cell>
          <cell r="D564" t="str">
            <v>Italy</v>
          </cell>
          <cell r="E564" t="str">
            <v>Italy/Greece</v>
          </cell>
          <cell r="F564">
            <v>13200001</v>
          </cell>
          <cell r="G564" t="str">
            <v>Ext. EAME</v>
          </cell>
          <cell r="H564" t="str">
            <v>Unknown</v>
          </cell>
          <cell r="I564" t="str">
            <v>-</v>
          </cell>
          <cell r="J564" t="str">
            <v>-</v>
          </cell>
          <cell r="K564" t="str">
            <v>SE90</v>
          </cell>
          <cell r="L564" t="str">
            <v>T</v>
          </cell>
          <cell r="M564" t="str">
            <v>90 days end of month</v>
          </cell>
          <cell r="N564" t="str">
            <v>BANK TRANSFER</v>
          </cell>
          <cell r="O564" t="str">
            <v>DS</v>
          </cell>
          <cell r="P564" t="str">
            <v>Securitization debtor</v>
          </cell>
        </row>
        <row r="565">
          <cell r="A565">
            <v>1142</v>
          </cell>
          <cell r="B565" t="str">
            <v>ISOLPACK CERIA SPA</v>
          </cell>
          <cell r="C565" t="str">
            <v>IT</v>
          </cell>
          <cell r="D565" t="str">
            <v>Italy</v>
          </cell>
          <cell r="E565" t="str">
            <v>Italy/Greece</v>
          </cell>
          <cell r="F565">
            <v>13200001</v>
          </cell>
          <cell r="G565" t="str">
            <v>Ext. EAME</v>
          </cell>
          <cell r="H565" t="str">
            <v>Unknown</v>
          </cell>
          <cell r="I565" t="str">
            <v>-</v>
          </cell>
          <cell r="J565" t="str">
            <v>-</v>
          </cell>
          <cell r="K565" t="str">
            <v>SE90</v>
          </cell>
          <cell r="L565" t="str">
            <v>T</v>
          </cell>
          <cell r="M565" t="str">
            <v>90 days end of month</v>
          </cell>
          <cell r="N565" t="str">
            <v>BANK TRANSFER</v>
          </cell>
          <cell r="O565" t="str">
            <v>DS</v>
          </cell>
          <cell r="P565" t="str">
            <v>Securitization debtor</v>
          </cell>
        </row>
        <row r="566">
          <cell r="A566">
            <v>1143</v>
          </cell>
          <cell r="B566" t="str">
            <v>ISOLPARMA SRL</v>
          </cell>
          <cell r="C566" t="str">
            <v>IT</v>
          </cell>
          <cell r="D566" t="str">
            <v>Italy</v>
          </cell>
          <cell r="E566" t="str">
            <v>Italy/Greece</v>
          </cell>
          <cell r="F566">
            <v>13200001</v>
          </cell>
          <cell r="G566" t="str">
            <v>Ext. EAME</v>
          </cell>
          <cell r="H566" t="str">
            <v>Unknown</v>
          </cell>
          <cell r="I566" t="str">
            <v>-</v>
          </cell>
          <cell r="J566" t="str">
            <v>-</v>
          </cell>
          <cell r="K566" t="str">
            <v>SE90</v>
          </cell>
          <cell r="L566" t="str">
            <v>T</v>
          </cell>
          <cell r="M566" t="str">
            <v>90 days end of month</v>
          </cell>
          <cell r="N566" t="str">
            <v>BANK TRANSFER</v>
          </cell>
          <cell r="O566" t="str">
            <v>DS</v>
          </cell>
          <cell r="P566" t="str">
            <v>Securitization debtor</v>
          </cell>
        </row>
        <row r="567">
          <cell r="A567">
            <v>1144</v>
          </cell>
          <cell r="B567" t="str">
            <v>ISOPAN SPA</v>
          </cell>
          <cell r="C567" t="str">
            <v>IT</v>
          </cell>
          <cell r="D567" t="str">
            <v>Italy</v>
          </cell>
          <cell r="E567" t="str">
            <v>Italy/Greece</v>
          </cell>
          <cell r="F567">
            <v>13200001</v>
          </cell>
          <cell r="G567" t="str">
            <v>Ext. EAME</v>
          </cell>
          <cell r="H567" t="str">
            <v>Unknown</v>
          </cell>
          <cell r="I567" t="str">
            <v>-</v>
          </cell>
          <cell r="J567" t="str">
            <v>-</v>
          </cell>
          <cell r="K567" t="str">
            <v>SE90</v>
          </cell>
          <cell r="L567" t="str">
            <v>T</v>
          </cell>
          <cell r="M567" t="str">
            <v>90 days end of month</v>
          </cell>
          <cell r="N567" t="str">
            <v>BANK TRANSFER</v>
          </cell>
          <cell r="O567" t="str">
            <v>DS</v>
          </cell>
          <cell r="P567" t="str">
            <v>Securitization debtor</v>
          </cell>
        </row>
        <row r="568">
          <cell r="A568">
            <v>1145</v>
          </cell>
          <cell r="B568" t="str">
            <v>ISVER SRL</v>
          </cell>
          <cell r="C568" t="str">
            <v>IT</v>
          </cell>
          <cell r="D568" t="str">
            <v>Italy</v>
          </cell>
          <cell r="E568" t="str">
            <v>Italy/Greece</v>
          </cell>
          <cell r="F568">
            <v>13200001</v>
          </cell>
          <cell r="G568" t="str">
            <v>Ext. EAME</v>
          </cell>
          <cell r="H568" t="str">
            <v>Unknown</v>
          </cell>
          <cell r="I568" t="str">
            <v>-</v>
          </cell>
          <cell r="J568" t="str">
            <v>-</v>
          </cell>
          <cell r="K568" t="str">
            <v>SE90</v>
          </cell>
          <cell r="L568" t="str">
            <v>T</v>
          </cell>
          <cell r="M568" t="str">
            <v>90 days end of month</v>
          </cell>
          <cell r="N568" t="str">
            <v>BANK TRANSFER</v>
          </cell>
          <cell r="O568" t="str">
            <v>DS</v>
          </cell>
          <cell r="P568" t="str">
            <v>Securitization debtor</v>
          </cell>
        </row>
        <row r="569">
          <cell r="A569">
            <v>1146</v>
          </cell>
          <cell r="B569" t="str">
            <v>ITALESPANSO SNC</v>
          </cell>
          <cell r="C569" t="str">
            <v>IT</v>
          </cell>
          <cell r="D569" t="str">
            <v>Italy</v>
          </cell>
          <cell r="E569" t="str">
            <v>Italy/Greece</v>
          </cell>
          <cell r="F569">
            <v>13200001</v>
          </cell>
          <cell r="G569" t="str">
            <v>Ext. EAME</v>
          </cell>
          <cell r="H569" t="str">
            <v>Automotive</v>
          </cell>
          <cell r="I569" t="str">
            <v>S060</v>
          </cell>
          <cell r="J569" t="str">
            <v>Italy &amp; Greece</v>
          </cell>
          <cell r="K569" t="str">
            <v>SE60</v>
          </cell>
          <cell r="L569" t="str">
            <v>T</v>
          </cell>
          <cell r="M569" t="str">
            <v>60 days end of month</v>
          </cell>
          <cell r="N569" t="str">
            <v>BANK TRANSFER</v>
          </cell>
          <cell r="O569" t="str">
            <v>DS</v>
          </cell>
          <cell r="P569" t="str">
            <v>Securitization debtor</v>
          </cell>
        </row>
        <row r="570">
          <cell r="A570">
            <v>1147</v>
          </cell>
          <cell r="B570" t="str">
            <v>I.P.R. SPA</v>
          </cell>
          <cell r="C570" t="str">
            <v>IT</v>
          </cell>
          <cell r="D570" t="str">
            <v>Italy</v>
          </cell>
          <cell r="E570" t="str">
            <v>Italy/Greece</v>
          </cell>
          <cell r="F570">
            <v>13200001</v>
          </cell>
          <cell r="G570" t="str">
            <v>Ext. EAME</v>
          </cell>
          <cell r="H570" t="str">
            <v>Footwear</v>
          </cell>
          <cell r="I570" t="str">
            <v>S060</v>
          </cell>
          <cell r="J570" t="str">
            <v>Italy &amp; Greece</v>
          </cell>
          <cell r="K570" t="str">
            <v>SE60</v>
          </cell>
          <cell r="L570" t="str">
            <v>T</v>
          </cell>
          <cell r="M570" t="str">
            <v>60 days end of month</v>
          </cell>
          <cell r="N570" t="str">
            <v>BANK TRANSFER</v>
          </cell>
          <cell r="O570" t="str">
            <v>DS</v>
          </cell>
          <cell r="P570" t="str">
            <v>Securitization debtor</v>
          </cell>
        </row>
        <row r="571">
          <cell r="A571">
            <v>1148</v>
          </cell>
          <cell r="B571" t="str">
            <v>KENDA FARBEN SPA</v>
          </cell>
          <cell r="C571" t="str">
            <v>IT</v>
          </cell>
          <cell r="D571" t="str">
            <v>Italy</v>
          </cell>
          <cell r="E571" t="str">
            <v>Italy/Greece</v>
          </cell>
          <cell r="F571">
            <v>13200001</v>
          </cell>
          <cell r="G571" t="str">
            <v>Ext. EAME</v>
          </cell>
          <cell r="H571" t="str">
            <v>Footwear</v>
          </cell>
          <cell r="I571" t="str">
            <v>S060</v>
          </cell>
          <cell r="J571" t="str">
            <v>Italy &amp; Greece</v>
          </cell>
          <cell r="K571" t="str">
            <v>SE90</v>
          </cell>
          <cell r="L571" t="str">
            <v>T</v>
          </cell>
          <cell r="M571" t="str">
            <v>90 days end of month</v>
          </cell>
          <cell r="N571" t="str">
            <v>BANK TRANSFER</v>
          </cell>
          <cell r="O571" t="str">
            <v>DS</v>
          </cell>
          <cell r="P571" t="str">
            <v>Securitization debtor</v>
          </cell>
        </row>
        <row r="572">
          <cell r="A572">
            <v>1149</v>
          </cell>
          <cell r="B572" t="str">
            <v>FUMAGALLI ITALIAN LU</v>
          </cell>
          <cell r="C572" t="str">
            <v>IT</v>
          </cell>
          <cell r="D572" t="str">
            <v>Italy</v>
          </cell>
          <cell r="E572" t="str">
            <v>Italy/Greece</v>
          </cell>
          <cell r="F572">
            <v>13200001</v>
          </cell>
          <cell r="G572" t="str">
            <v>Ext. EAME</v>
          </cell>
          <cell r="H572" t="str">
            <v>Furniture</v>
          </cell>
          <cell r="I572" t="str">
            <v>S060</v>
          </cell>
          <cell r="J572" t="str">
            <v>Italy &amp; Greece</v>
          </cell>
          <cell r="K572" t="str">
            <v>SE90</v>
          </cell>
          <cell r="L572" t="str">
            <v>T</v>
          </cell>
          <cell r="M572" t="str">
            <v>90 days end of month</v>
          </cell>
          <cell r="N572" t="str">
            <v>BANK TRANSFER</v>
          </cell>
          <cell r="O572" t="str">
            <v>DS</v>
          </cell>
          <cell r="P572" t="str">
            <v>Securitization debtor</v>
          </cell>
        </row>
        <row r="573">
          <cell r="A573">
            <v>1150</v>
          </cell>
          <cell r="B573" t="str">
            <v>L.A.R. SPA</v>
          </cell>
          <cell r="C573" t="str">
            <v>IT</v>
          </cell>
          <cell r="D573" t="str">
            <v>Italy</v>
          </cell>
          <cell r="E573" t="str">
            <v>Italy/Greece</v>
          </cell>
          <cell r="F573">
            <v>13200001</v>
          </cell>
          <cell r="G573" t="str">
            <v>Ext. EAME</v>
          </cell>
          <cell r="H573" t="str">
            <v>Unknown</v>
          </cell>
          <cell r="I573" t="str">
            <v>-</v>
          </cell>
          <cell r="J573" t="str">
            <v>-</v>
          </cell>
          <cell r="K573" t="str">
            <v>SE60</v>
          </cell>
          <cell r="L573" t="str">
            <v>T</v>
          </cell>
          <cell r="M573" t="str">
            <v>60 days end of month</v>
          </cell>
          <cell r="N573" t="str">
            <v>BANK TRANSFER</v>
          </cell>
          <cell r="O573" t="str">
            <v>DS</v>
          </cell>
          <cell r="P573" t="str">
            <v>Securitization debtor</v>
          </cell>
        </row>
        <row r="574">
          <cell r="A574">
            <v>1151</v>
          </cell>
          <cell r="B574" t="str">
            <v>LIGMAR GOMMA SRL</v>
          </cell>
          <cell r="C574" t="str">
            <v>IT</v>
          </cell>
          <cell r="D574" t="str">
            <v>Italy</v>
          </cell>
          <cell r="E574" t="str">
            <v>Italy/Greece</v>
          </cell>
          <cell r="F574">
            <v>13200001</v>
          </cell>
          <cell r="G574" t="str">
            <v>Ext. EAME</v>
          </cell>
          <cell r="H574" t="str">
            <v>Footwear</v>
          </cell>
          <cell r="I574" t="str">
            <v>S060</v>
          </cell>
          <cell r="J574" t="str">
            <v>Italy &amp; Greece</v>
          </cell>
          <cell r="K574" t="str">
            <v>SE6E</v>
          </cell>
          <cell r="L574" t="str">
            <v>T</v>
          </cell>
          <cell r="M574" t="str">
            <v>60 days end of month on the 10th</v>
          </cell>
          <cell r="N574" t="str">
            <v>BANK TRANSFER</v>
          </cell>
          <cell r="O574" t="str">
            <v>DS</v>
          </cell>
          <cell r="P574" t="str">
            <v>Securitization debtor</v>
          </cell>
        </row>
        <row r="575">
          <cell r="A575">
            <v>1152</v>
          </cell>
          <cell r="B575" t="str">
            <v>MENEGHETTI   SPA</v>
          </cell>
          <cell r="C575" t="str">
            <v>IT</v>
          </cell>
          <cell r="D575" t="str">
            <v>Italy</v>
          </cell>
          <cell r="E575" t="str">
            <v>Italy/Greece</v>
          </cell>
          <cell r="F575">
            <v>13200001</v>
          </cell>
          <cell r="G575" t="str">
            <v>Ext. EAME</v>
          </cell>
          <cell r="H575" t="str">
            <v>Appliances</v>
          </cell>
          <cell r="I575" t="str">
            <v>S060</v>
          </cell>
          <cell r="J575" t="str">
            <v>Italy &amp; Greece</v>
          </cell>
          <cell r="K575" t="str">
            <v>SE90</v>
          </cell>
          <cell r="L575" t="str">
            <v>T</v>
          </cell>
          <cell r="M575" t="str">
            <v>90 days end of month</v>
          </cell>
          <cell r="N575" t="str">
            <v>BANK TRANSFER</v>
          </cell>
          <cell r="O575" t="str">
            <v>DS</v>
          </cell>
          <cell r="P575" t="str">
            <v>Securitization debtor</v>
          </cell>
        </row>
        <row r="576">
          <cell r="A576">
            <v>1153</v>
          </cell>
          <cell r="B576" t="str">
            <v>MERLONI TERMOSANITAR</v>
          </cell>
          <cell r="C576" t="str">
            <v>IT</v>
          </cell>
          <cell r="D576" t="str">
            <v>Italy</v>
          </cell>
          <cell r="E576" t="str">
            <v>Italy/Greece</v>
          </cell>
          <cell r="F576">
            <v>13200001</v>
          </cell>
          <cell r="G576" t="str">
            <v>Ext. EAME</v>
          </cell>
          <cell r="H576" t="str">
            <v>Unknown</v>
          </cell>
          <cell r="I576" t="str">
            <v>-</v>
          </cell>
          <cell r="J576" t="str">
            <v>-</v>
          </cell>
          <cell r="K576" t="str">
            <v>SE1A</v>
          </cell>
          <cell r="L576" t="str">
            <v>T</v>
          </cell>
          <cell r="M576" t="str">
            <v>120 days end of month on the 10th</v>
          </cell>
          <cell r="N576" t="str">
            <v>BANK TRANSFER</v>
          </cell>
          <cell r="O576" t="str">
            <v>DS</v>
          </cell>
          <cell r="P576" t="str">
            <v>Securitization debtor</v>
          </cell>
        </row>
        <row r="577">
          <cell r="A577">
            <v>1154</v>
          </cell>
          <cell r="B577" t="str">
            <v>METECNO SPA</v>
          </cell>
          <cell r="C577" t="str">
            <v>IT</v>
          </cell>
          <cell r="D577" t="str">
            <v>Italy</v>
          </cell>
          <cell r="E577" t="str">
            <v>Italy/Greece</v>
          </cell>
          <cell r="F577">
            <v>13200001</v>
          </cell>
          <cell r="G577" t="str">
            <v>Ext. EAME</v>
          </cell>
          <cell r="H577" t="str">
            <v>Intermediates</v>
          </cell>
          <cell r="I577" t="str">
            <v>S060</v>
          </cell>
          <cell r="J577" t="str">
            <v>Italy &amp; Greece</v>
          </cell>
          <cell r="K577" t="str">
            <v>SE9C</v>
          </cell>
          <cell r="L577" t="str">
            <v>T</v>
          </cell>
          <cell r="M577" t="str">
            <v>90 days end of month on the 10th</v>
          </cell>
          <cell r="N577" t="str">
            <v>BANK TRANSFER</v>
          </cell>
          <cell r="O577" t="str">
            <v>DS</v>
          </cell>
          <cell r="P577" t="str">
            <v>Securitization debtor</v>
          </cell>
        </row>
        <row r="578">
          <cell r="A578">
            <v>1155</v>
          </cell>
          <cell r="B578" t="str">
            <v>MIXURE SRL</v>
          </cell>
          <cell r="C578" t="str">
            <v>IT</v>
          </cell>
          <cell r="D578" t="str">
            <v>Italy</v>
          </cell>
          <cell r="E578" t="str">
            <v>Italy/Greece</v>
          </cell>
          <cell r="F578">
            <v>13200001</v>
          </cell>
          <cell r="G578" t="str">
            <v>Ext. EAME</v>
          </cell>
          <cell r="H578" t="str">
            <v>Construction &amp; Other Rigids</v>
          </cell>
          <cell r="I578" t="str">
            <v>S060</v>
          </cell>
          <cell r="J578" t="str">
            <v>Italy &amp; Greece</v>
          </cell>
          <cell r="K578" t="str">
            <v>SE90</v>
          </cell>
          <cell r="L578" t="str">
            <v>T</v>
          </cell>
          <cell r="M578" t="str">
            <v>90 days end of month</v>
          </cell>
          <cell r="N578" t="str">
            <v>BANK TRANSFER</v>
          </cell>
          <cell r="O578" t="str">
            <v>DS</v>
          </cell>
          <cell r="P578" t="str">
            <v>Securitization debtor</v>
          </cell>
        </row>
        <row r="579">
          <cell r="A579">
            <v>1156</v>
          </cell>
          <cell r="B579" t="str">
            <v>MONDIAL FRIGOR SPA</v>
          </cell>
          <cell r="C579" t="str">
            <v>IT</v>
          </cell>
          <cell r="D579" t="str">
            <v>Italy</v>
          </cell>
          <cell r="E579" t="str">
            <v>Italy/Greece</v>
          </cell>
          <cell r="F579">
            <v>13200001</v>
          </cell>
          <cell r="G579" t="str">
            <v>Ext. EAME</v>
          </cell>
          <cell r="H579" t="str">
            <v>Unknown</v>
          </cell>
          <cell r="I579" t="str">
            <v>-</v>
          </cell>
          <cell r="J579" t="str">
            <v>-</v>
          </cell>
          <cell r="K579" t="str">
            <v>SE90</v>
          </cell>
          <cell r="L579" t="str">
            <v>T</v>
          </cell>
          <cell r="M579" t="str">
            <v>90 days end of month</v>
          </cell>
          <cell r="N579" t="str">
            <v>BANK TRANSFER</v>
          </cell>
          <cell r="O579" t="str">
            <v>DS</v>
          </cell>
          <cell r="P579" t="str">
            <v>Securitization debtor</v>
          </cell>
        </row>
        <row r="580">
          <cell r="A580">
            <v>1157</v>
          </cell>
          <cell r="B580" t="str">
            <v>MONDIAL INFISSI SRL</v>
          </cell>
          <cell r="C580" t="str">
            <v>IT</v>
          </cell>
          <cell r="D580" t="str">
            <v>Italy</v>
          </cell>
          <cell r="E580" t="str">
            <v>Italy/Greece</v>
          </cell>
          <cell r="F580">
            <v>13200001</v>
          </cell>
          <cell r="G580" t="str">
            <v>Ext. EAME</v>
          </cell>
          <cell r="H580" t="str">
            <v>Construction &amp; Other Rigids</v>
          </cell>
          <cell r="I580" t="str">
            <v>S060</v>
          </cell>
          <cell r="J580" t="str">
            <v>Italy &amp; Greece</v>
          </cell>
          <cell r="K580" t="str">
            <v>SE90</v>
          </cell>
          <cell r="L580" t="str">
            <v>T</v>
          </cell>
          <cell r="M580" t="str">
            <v>90 days end of month</v>
          </cell>
          <cell r="N580" t="str">
            <v>BANK TRANSFER</v>
          </cell>
          <cell r="O580" t="str">
            <v>DS</v>
          </cell>
          <cell r="P580" t="str">
            <v>Securitization debtor</v>
          </cell>
        </row>
        <row r="581">
          <cell r="A581">
            <v>1158</v>
          </cell>
          <cell r="B581" t="str">
            <v>MORTON INTERNATIONAL</v>
          </cell>
          <cell r="C581" t="str">
            <v>IT</v>
          </cell>
          <cell r="D581" t="str">
            <v>Italy</v>
          </cell>
          <cell r="E581" t="str">
            <v>Italy/Greece</v>
          </cell>
          <cell r="F581">
            <v>13200001</v>
          </cell>
          <cell r="G581" t="str">
            <v>Ext. EAME</v>
          </cell>
          <cell r="H581" t="str">
            <v>Unknown</v>
          </cell>
          <cell r="I581" t="str">
            <v>-</v>
          </cell>
          <cell r="J581" t="str">
            <v>-</v>
          </cell>
          <cell r="K581" t="str">
            <v>SE60</v>
          </cell>
          <cell r="L581" t="str">
            <v>T</v>
          </cell>
          <cell r="M581" t="str">
            <v>60 days end of month</v>
          </cell>
          <cell r="N581" t="str">
            <v>BANK TRANSFER</v>
          </cell>
          <cell r="O581" t="str">
            <v>DS</v>
          </cell>
          <cell r="P581" t="str">
            <v>Securitization debtor</v>
          </cell>
        </row>
        <row r="582">
          <cell r="A582">
            <v>1159</v>
          </cell>
          <cell r="B582" t="str">
            <v>MOULDING FOAM SRL</v>
          </cell>
          <cell r="C582" t="str">
            <v>IT</v>
          </cell>
          <cell r="D582" t="str">
            <v>Italy</v>
          </cell>
          <cell r="E582" t="str">
            <v>Italy/Greece</v>
          </cell>
          <cell r="F582">
            <v>13200001</v>
          </cell>
          <cell r="G582" t="str">
            <v>Ext. EAME</v>
          </cell>
          <cell r="H582" t="str">
            <v>Furniture</v>
          </cell>
          <cell r="I582" t="str">
            <v>S060</v>
          </cell>
          <cell r="J582" t="str">
            <v>Italy &amp; Greece</v>
          </cell>
          <cell r="K582" t="str">
            <v>SE6F</v>
          </cell>
          <cell r="L582" t="str">
            <v>T</v>
          </cell>
          <cell r="M582" t="str">
            <v>60 days end of month on the 15th</v>
          </cell>
          <cell r="N582" t="str">
            <v>BANK TRANSFER</v>
          </cell>
          <cell r="O582" t="str">
            <v>DS</v>
          </cell>
          <cell r="P582" t="str">
            <v>Securitization debtor</v>
          </cell>
        </row>
        <row r="583">
          <cell r="A583">
            <v>1160</v>
          </cell>
          <cell r="B583" t="str">
            <v>MUSSO SRL</v>
          </cell>
          <cell r="C583" t="str">
            <v>IT</v>
          </cell>
          <cell r="D583" t="str">
            <v>Italy</v>
          </cell>
          <cell r="E583" t="str">
            <v>Italy/Greece</v>
          </cell>
          <cell r="F583">
            <v>13200001</v>
          </cell>
          <cell r="G583" t="str">
            <v>Ext. EAME</v>
          </cell>
          <cell r="H583" t="str">
            <v>Unknown</v>
          </cell>
          <cell r="I583" t="str">
            <v>-</v>
          </cell>
          <cell r="J583" t="str">
            <v>-</v>
          </cell>
          <cell r="K583" t="str">
            <v>SE60</v>
          </cell>
          <cell r="L583" t="str">
            <v>T</v>
          </cell>
          <cell r="M583" t="str">
            <v>60 days end of month</v>
          </cell>
          <cell r="N583" t="str">
            <v>BANK TRANSFER</v>
          </cell>
          <cell r="O583" t="str">
            <v>DS</v>
          </cell>
          <cell r="P583" t="str">
            <v>Securitization debtor</v>
          </cell>
        </row>
        <row r="584">
          <cell r="A584">
            <v>1161</v>
          </cell>
          <cell r="B584" t="str">
            <v>NICOS DO BRASIL</v>
          </cell>
          <cell r="C584" t="str">
            <v>BR</v>
          </cell>
          <cell r="D584" t="str">
            <v>Brazil</v>
          </cell>
          <cell r="E584" t="str">
            <v>Americas</v>
          </cell>
          <cell r="F584">
            <v>13200001</v>
          </cell>
          <cell r="G584" t="str">
            <v>Ext. EAME</v>
          </cell>
          <cell r="H584" t="str">
            <v>Unknown</v>
          </cell>
          <cell r="I584" t="str">
            <v>-</v>
          </cell>
          <cell r="J584" t="str">
            <v>-</v>
          </cell>
          <cell r="K584" t="str">
            <v>SO15</v>
          </cell>
          <cell r="L584" t="str">
            <v>T</v>
          </cell>
          <cell r="M584" t="str">
            <v>-</v>
          </cell>
          <cell r="N584" t="str">
            <v>BANK TRANSFER</v>
          </cell>
          <cell r="O584" t="str">
            <v>DE</v>
          </cell>
          <cell r="P584" t="str">
            <v>External debtor</v>
          </cell>
        </row>
        <row r="585">
          <cell r="A585">
            <v>1162</v>
          </cell>
          <cell r="B585" t="str">
            <v>NICOS SPA</v>
          </cell>
          <cell r="C585" t="str">
            <v>IT</v>
          </cell>
          <cell r="D585" t="str">
            <v>Italy</v>
          </cell>
          <cell r="E585" t="str">
            <v>Italy/Greece</v>
          </cell>
          <cell r="F585">
            <v>13200001</v>
          </cell>
          <cell r="G585" t="str">
            <v>Ext. EAME</v>
          </cell>
          <cell r="H585" t="str">
            <v>Furniture</v>
          </cell>
          <cell r="I585" t="str">
            <v>S060</v>
          </cell>
          <cell r="J585" t="str">
            <v>Italy &amp; Greece</v>
          </cell>
          <cell r="K585" t="str">
            <v>SE9D</v>
          </cell>
          <cell r="L585" t="str">
            <v>T</v>
          </cell>
          <cell r="M585" t="str">
            <v>90 days end of month on the 15th</v>
          </cell>
          <cell r="N585" t="str">
            <v>BANK TRANSFER</v>
          </cell>
          <cell r="O585" t="str">
            <v>DS</v>
          </cell>
          <cell r="P585" t="str">
            <v>Securitization debtor</v>
          </cell>
        </row>
        <row r="586">
          <cell r="A586">
            <v>1163</v>
          </cell>
          <cell r="B586" t="str">
            <v>NOBO SRL</v>
          </cell>
          <cell r="C586" t="str">
            <v>IT</v>
          </cell>
          <cell r="D586" t="str">
            <v>Italy</v>
          </cell>
          <cell r="E586" t="str">
            <v>Italy/Greece</v>
          </cell>
          <cell r="F586">
            <v>13200001</v>
          </cell>
          <cell r="G586" t="str">
            <v>Ext. EAME</v>
          </cell>
          <cell r="H586" t="str">
            <v>Unknown</v>
          </cell>
          <cell r="I586" t="str">
            <v>-</v>
          </cell>
          <cell r="J586" t="str">
            <v>-</v>
          </cell>
          <cell r="K586" t="str">
            <v>SA00</v>
          </cell>
          <cell r="L586" t="str">
            <v>Z</v>
          </cell>
          <cell r="M586" t="str">
            <v>Cash in advance</v>
          </cell>
          <cell r="N586" t="str">
            <v>-</v>
          </cell>
          <cell r="O586" t="str">
            <v>DS</v>
          </cell>
          <cell r="P586" t="str">
            <v>Securitization debtor</v>
          </cell>
        </row>
        <row r="587">
          <cell r="A587">
            <v>1164</v>
          </cell>
          <cell r="B587" t="str">
            <v>NORDICA SPA</v>
          </cell>
          <cell r="C587" t="str">
            <v>IT</v>
          </cell>
          <cell r="D587" t="str">
            <v>Italy</v>
          </cell>
          <cell r="E587" t="str">
            <v>Italy/Greece</v>
          </cell>
          <cell r="F587">
            <v>13200001</v>
          </cell>
          <cell r="G587" t="str">
            <v>Ext. EAME</v>
          </cell>
          <cell r="H587" t="str">
            <v>Unknown</v>
          </cell>
          <cell r="I587" t="str">
            <v>-</v>
          </cell>
          <cell r="J587" t="str">
            <v>-</v>
          </cell>
          <cell r="K587" t="str">
            <v>SE60</v>
          </cell>
          <cell r="L587" t="str">
            <v>T</v>
          </cell>
          <cell r="M587" t="str">
            <v>60 days end of month</v>
          </cell>
          <cell r="N587" t="str">
            <v>BANK TRANSFER</v>
          </cell>
          <cell r="O587" t="str">
            <v>DS</v>
          </cell>
          <cell r="P587" t="str">
            <v>Securitization debtor</v>
          </cell>
        </row>
        <row r="588">
          <cell r="A588">
            <v>1165</v>
          </cell>
          <cell r="B588" t="str">
            <v>NOVOLEGNO SPA</v>
          </cell>
          <cell r="C588" t="str">
            <v>IT</v>
          </cell>
          <cell r="D588" t="str">
            <v>Italy</v>
          </cell>
          <cell r="E588" t="str">
            <v>Italy/Greece</v>
          </cell>
          <cell r="F588">
            <v>13200001</v>
          </cell>
          <cell r="G588" t="str">
            <v>Ext. EAME</v>
          </cell>
          <cell r="H588" t="str">
            <v>Composite Wood Products</v>
          </cell>
          <cell r="I588" t="str">
            <v>S060</v>
          </cell>
          <cell r="J588" t="str">
            <v>Italy &amp; Greece</v>
          </cell>
          <cell r="K588" t="str">
            <v>SE60</v>
          </cell>
          <cell r="L588" t="str">
            <v>T</v>
          </cell>
          <cell r="M588" t="str">
            <v>60 days end of month</v>
          </cell>
          <cell r="N588" t="str">
            <v>BANK TRANSFER</v>
          </cell>
          <cell r="O588" t="str">
            <v>DS</v>
          </cell>
          <cell r="P588" t="str">
            <v>Securitization debtor</v>
          </cell>
        </row>
        <row r="589">
          <cell r="A589">
            <v>1166</v>
          </cell>
          <cell r="B589" t="str">
            <v>NUOVA DANIELIS SRL</v>
          </cell>
          <cell r="C589" t="str">
            <v>IT</v>
          </cell>
          <cell r="D589" t="str">
            <v>Italy</v>
          </cell>
          <cell r="E589" t="str">
            <v>Italy/Greece</v>
          </cell>
          <cell r="F589">
            <v>13200001</v>
          </cell>
          <cell r="G589" t="str">
            <v>Ext. EAME</v>
          </cell>
          <cell r="H589" t="str">
            <v>Unknown</v>
          </cell>
          <cell r="I589" t="str">
            <v>-</v>
          </cell>
          <cell r="J589" t="str">
            <v>-</v>
          </cell>
          <cell r="K589" t="str">
            <v>SA00</v>
          </cell>
          <cell r="L589" t="str">
            <v>T</v>
          </cell>
          <cell r="M589" t="str">
            <v>Cash in advance</v>
          </cell>
          <cell r="N589" t="str">
            <v>BANK TRANSFER</v>
          </cell>
          <cell r="O589" t="str">
            <v>DS</v>
          </cell>
          <cell r="P589" t="str">
            <v>Securitization debtor</v>
          </cell>
        </row>
        <row r="590">
          <cell r="A590">
            <v>1167</v>
          </cell>
          <cell r="B590" t="str">
            <v>NUOVA KOMART SAS</v>
          </cell>
          <cell r="C590" t="str">
            <v>IT</v>
          </cell>
          <cell r="D590" t="str">
            <v>Italy</v>
          </cell>
          <cell r="E590" t="str">
            <v>Italy/Greece</v>
          </cell>
          <cell r="F590">
            <v>13200001</v>
          </cell>
          <cell r="G590" t="str">
            <v>Ext. EAME</v>
          </cell>
          <cell r="H590" t="str">
            <v>Furniture</v>
          </cell>
          <cell r="I590" t="str">
            <v>S060</v>
          </cell>
          <cell r="J590" t="str">
            <v>Italy &amp; Greece</v>
          </cell>
          <cell r="K590" t="str">
            <v>SE60</v>
          </cell>
          <cell r="L590" t="str">
            <v>T</v>
          </cell>
          <cell r="M590" t="str">
            <v>60 days end of month</v>
          </cell>
          <cell r="N590" t="str">
            <v>BANK TRANSFER</v>
          </cell>
          <cell r="O590" t="str">
            <v>DS</v>
          </cell>
          <cell r="P590" t="str">
            <v>Securitization debtor</v>
          </cell>
        </row>
        <row r="591">
          <cell r="A591">
            <v>1168</v>
          </cell>
          <cell r="B591" t="str">
            <v>N.R. RESINE  DI NALO</v>
          </cell>
          <cell r="C591" t="str">
            <v>IT</v>
          </cell>
          <cell r="D591" t="str">
            <v>Italy</v>
          </cell>
          <cell r="E591" t="str">
            <v>Italy/Greece</v>
          </cell>
          <cell r="F591">
            <v>13200001</v>
          </cell>
          <cell r="G591" t="str">
            <v>Ext. EAME</v>
          </cell>
          <cell r="H591" t="str">
            <v>Intermediates</v>
          </cell>
          <cell r="I591" t="str">
            <v>S060</v>
          </cell>
          <cell r="J591" t="str">
            <v>Italy &amp; Greece</v>
          </cell>
          <cell r="K591" t="str">
            <v>SE90</v>
          </cell>
          <cell r="L591" t="str">
            <v>T</v>
          </cell>
          <cell r="M591" t="str">
            <v>90 days end of month</v>
          </cell>
          <cell r="N591" t="str">
            <v>BANK TRANSFER</v>
          </cell>
          <cell r="O591" t="str">
            <v>DS</v>
          </cell>
          <cell r="P591" t="str">
            <v>Securitization debtor</v>
          </cell>
        </row>
        <row r="592">
          <cell r="A592">
            <v>1169</v>
          </cell>
          <cell r="B592" t="str">
            <v>OFFICINE CARLO BONFA</v>
          </cell>
          <cell r="C592" t="str">
            <v>IT</v>
          </cell>
          <cell r="D592" t="str">
            <v>Italy</v>
          </cell>
          <cell r="E592" t="str">
            <v>Italy/Greece</v>
          </cell>
          <cell r="F592">
            <v>13200001</v>
          </cell>
          <cell r="G592" t="str">
            <v>Ext. EAME</v>
          </cell>
          <cell r="H592" t="str">
            <v>Unknown</v>
          </cell>
          <cell r="I592" t="str">
            <v>-</v>
          </cell>
          <cell r="J592" t="str">
            <v>-</v>
          </cell>
          <cell r="K592" t="str">
            <v>SE60</v>
          </cell>
          <cell r="L592" t="str">
            <v>T</v>
          </cell>
          <cell r="M592" t="str">
            <v>60 days end of month</v>
          </cell>
          <cell r="N592" t="str">
            <v>BANK TRANSFER</v>
          </cell>
          <cell r="O592" t="str">
            <v>DS</v>
          </cell>
          <cell r="P592" t="str">
            <v>Securitization debtor</v>
          </cell>
        </row>
        <row r="593">
          <cell r="A593">
            <v>1170</v>
          </cell>
          <cell r="B593" t="str">
            <v>OFFICINE MECC.GINO N</v>
          </cell>
          <cell r="C593" t="str">
            <v>IT</v>
          </cell>
          <cell r="D593" t="str">
            <v>Italy</v>
          </cell>
          <cell r="E593" t="str">
            <v>Italy/Greece</v>
          </cell>
          <cell r="F593">
            <v>13200001</v>
          </cell>
          <cell r="G593" t="str">
            <v>Ext. EAME</v>
          </cell>
          <cell r="H593" t="str">
            <v>Unknown</v>
          </cell>
          <cell r="I593" t="str">
            <v>-</v>
          </cell>
          <cell r="J593" t="str">
            <v>-</v>
          </cell>
          <cell r="K593" t="str">
            <v>SE60</v>
          </cell>
          <cell r="L593" t="str">
            <v>T</v>
          </cell>
          <cell r="M593" t="str">
            <v>60 days end of month</v>
          </cell>
          <cell r="N593" t="str">
            <v>BANK TRANSFER</v>
          </cell>
          <cell r="O593" t="str">
            <v>DS</v>
          </cell>
          <cell r="P593" t="str">
            <v>Securitization debtor</v>
          </cell>
        </row>
        <row r="594">
          <cell r="A594">
            <v>1171</v>
          </cell>
          <cell r="B594" t="str">
            <v>OPI SRL</v>
          </cell>
          <cell r="C594" t="str">
            <v>IT</v>
          </cell>
          <cell r="D594" t="str">
            <v>Italy</v>
          </cell>
          <cell r="E594" t="str">
            <v>Italy/Greece</v>
          </cell>
          <cell r="F594">
            <v>13200001</v>
          </cell>
          <cell r="G594" t="str">
            <v>Ext. EAME</v>
          </cell>
          <cell r="H594" t="str">
            <v>Unknown</v>
          </cell>
          <cell r="I594" t="str">
            <v>-</v>
          </cell>
          <cell r="J594" t="str">
            <v>-</v>
          </cell>
          <cell r="K594" t="str">
            <v>SE60</v>
          </cell>
          <cell r="L594" t="str">
            <v>T</v>
          </cell>
          <cell r="M594" t="str">
            <v>60 days end of month</v>
          </cell>
          <cell r="N594" t="str">
            <v>BANK TRANSFER</v>
          </cell>
          <cell r="O594" t="str">
            <v>DS</v>
          </cell>
          <cell r="P594" t="str">
            <v>Securitization debtor</v>
          </cell>
        </row>
        <row r="595">
          <cell r="A595">
            <v>1172</v>
          </cell>
          <cell r="B595" t="str">
            <v>ORCIARI SRL</v>
          </cell>
          <cell r="C595" t="str">
            <v>IT</v>
          </cell>
          <cell r="D595" t="str">
            <v>Italy</v>
          </cell>
          <cell r="E595" t="str">
            <v>Italy/Greece</v>
          </cell>
          <cell r="F595">
            <v>13200001</v>
          </cell>
          <cell r="G595" t="str">
            <v>Ext. EAME</v>
          </cell>
          <cell r="H595" t="str">
            <v>Automotive</v>
          </cell>
          <cell r="I595" t="str">
            <v>S060</v>
          </cell>
          <cell r="J595" t="str">
            <v>Italy &amp; Greece</v>
          </cell>
          <cell r="K595" t="str">
            <v>SE90</v>
          </cell>
          <cell r="L595" t="str">
            <v>T</v>
          </cell>
          <cell r="M595" t="str">
            <v>90 days end of month</v>
          </cell>
          <cell r="N595" t="str">
            <v>BANK TRANSFER</v>
          </cell>
          <cell r="O595" t="str">
            <v>DS</v>
          </cell>
          <cell r="P595" t="str">
            <v>Securitization debtor</v>
          </cell>
        </row>
        <row r="596">
          <cell r="A596">
            <v>1173</v>
          </cell>
          <cell r="B596" t="str">
            <v>ORSA SRL</v>
          </cell>
          <cell r="C596" t="str">
            <v>IT</v>
          </cell>
          <cell r="D596" t="str">
            <v>Italy</v>
          </cell>
          <cell r="E596" t="str">
            <v>Italy/Greece</v>
          </cell>
          <cell r="F596">
            <v>13200001</v>
          </cell>
          <cell r="G596" t="str">
            <v>Ext. EAME</v>
          </cell>
          <cell r="H596" t="str">
            <v>Furniture</v>
          </cell>
          <cell r="I596" t="str">
            <v>S060</v>
          </cell>
          <cell r="J596" t="str">
            <v>Italy &amp; Greece</v>
          </cell>
          <cell r="K596" t="str">
            <v>SE90</v>
          </cell>
          <cell r="L596" t="str">
            <v>T</v>
          </cell>
          <cell r="M596" t="str">
            <v>90 days end of month</v>
          </cell>
          <cell r="N596" t="str">
            <v>BANK TRANSFER</v>
          </cell>
          <cell r="O596" t="str">
            <v>DS</v>
          </cell>
          <cell r="P596" t="str">
            <v>Securitization debtor</v>
          </cell>
        </row>
        <row r="597">
          <cell r="A597">
            <v>1174</v>
          </cell>
          <cell r="B597" t="str">
            <v>O.M.D. SRL</v>
          </cell>
          <cell r="C597" t="str">
            <v>IT</v>
          </cell>
          <cell r="D597" t="str">
            <v>Italy</v>
          </cell>
          <cell r="E597" t="str">
            <v>Italy/Greece</v>
          </cell>
          <cell r="F597">
            <v>13200001</v>
          </cell>
          <cell r="G597" t="str">
            <v>Ext. EAME</v>
          </cell>
          <cell r="H597" t="str">
            <v>Unknown</v>
          </cell>
          <cell r="I597" t="str">
            <v>-</v>
          </cell>
          <cell r="J597" t="str">
            <v>-</v>
          </cell>
          <cell r="K597" t="str">
            <v>SE60</v>
          </cell>
          <cell r="L597" t="str">
            <v>T</v>
          </cell>
          <cell r="M597" t="str">
            <v>60 days end of month</v>
          </cell>
          <cell r="N597" t="str">
            <v>BANK TRANSFER</v>
          </cell>
          <cell r="O597" t="str">
            <v>DS</v>
          </cell>
          <cell r="P597" t="str">
            <v>Securitization debtor</v>
          </cell>
        </row>
        <row r="598">
          <cell r="A598">
            <v>1175</v>
          </cell>
          <cell r="B598" t="str">
            <v>PANNELLI SYSTEM SRL</v>
          </cell>
          <cell r="C598" t="str">
            <v>IT</v>
          </cell>
          <cell r="D598" t="str">
            <v>Italy</v>
          </cell>
          <cell r="E598" t="str">
            <v>Italy/Greece</v>
          </cell>
          <cell r="F598">
            <v>13200001</v>
          </cell>
          <cell r="G598" t="str">
            <v>Ext. EAME</v>
          </cell>
          <cell r="H598" t="str">
            <v>Construction &amp; Other Rigids</v>
          </cell>
          <cell r="I598" t="str">
            <v>S060</v>
          </cell>
          <cell r="J598" t="str">
            <v>Italy &amp; Greece</v>
          </cell>
          <cell r="K598" t="str">
            <v>SE90</v>
          </cell>
          <cell r="L598" t="str">
            <v>T</v>
          </cell>
          <cell r="M598" t="str">
            <v>90 days end of month</v>
          </cell>
          <cell r="N598" t="str">
            <v>BANK TRANSFER</v>
          </cell>
          <cell r="O598" t="str">
            <v>DS</v>
          </cell>
          <cell r="P598" t="str">
            <v>Securitization debtor</v>
          </cell>
        </row>
        <row r="599">
          <cell r="A599">
            <v>1176</v>
          </cell>
          <cell r="B599" t="str">
            <v>PANTHER SRL</v>
          </cell>
          <cell r="C599" t="str">
            <v>IT</v>
          </cell>
          <cell r="D599" t="str">
            <v>Italy</v>
          </cell>
          <cell r="E599" t="str">
            <v>Italy/Greece</v>
          </cell>
          <cell r="F599">
            <v>13200001</v>
          </cell>
          <cell r="G599" t="str">
            <v>Ext. EAME</v>
          </cell>
          <cell r="H599" t="str">
            <v>Footwear</v>
          </cell>
          <cell r="I599" t="str">
            <v>S060</v>
          </cell>
          <cell r="J599" t="str">
            <v>Italy &amp; Greece</v>
          </cell>
          <cell r="K599" t="str">
            <v>SE6E</v>
          </cell>
          <cell r="L599" t="str">
            <v>T</v>
          </cell>
          <cell r="M599" t="str">
            <v>60 days end of month on the 10th</v>
          </cell>
          <cell r="N599" t="str">
            <v>BANK TRANSFER</v>
          </cell>
          <cell r="O599" t="str">
            <v>DS</v>
          </cell>
          <cell r="P599" t="str">
            <v>Securitization debtor</v>
          </cell>
        </row>
        <row r="600">
          <cell r="A600">
            <v>1177</v>
          </cell>
          <cell r="B600" t="str">
            <v>P3  SRL</v>
          </cell>
          <cell r="C600" t="str">
            <v>IT</v>
          </cell>
          <cell r="D600" t="str">
            <v>Italy</v>
          </cell>
          <cell r="E600" t="str">
            <v>Italy/Greece</v>
          </cell>
          <cell r="F600">
            <v>13200001</v>
          </cell>
          <cell r="G600" t="str">
            <v>Ext. EAME</v>
          </cell>
          <cell r="H600" t="str">
            <v>Construction &amp; Other Rigids</v>
          </cell>
          <cell r="I600" t="str">
            <v>S060</v>
          </cell>
          <cell r="J600" t="str">
            <v>Italy &amp; Greece</v>
          </cell>
          <cell r="K600" t="str">
            <v>SE9C</v>
          </cell>
          <cell r="L600" t="str">
            <v>T</v>
          </cell>
          <cell r="M600" t="str">
            <v>90 days end of month on the 10th</v>
          </cell>
          <cell r="N600" t="str">
            <v>BANK TRANSFER</v>
          </cell>
          <cell r="O600" t="str">
            <v>DS</v>
          </cell>
          <cell r="P600" t="str">
            <v>Securitization debtor</v>
          </cell>
        </row>
        <row r="601">
          <cell r="A601">
            <v>1178</v>
          </cell>
          <cell r="B601" t="str">
            <v>PLASCOFOAM SPA</v>
          </cell>
          <cell r="C601" t="str">
            <v>IT</v>
          </cell>
          <cell r="D601" t="str">
            <v>Italy</v>
          </cell>
          <cell r="E601" t="str">
            <v>Italy/Greece</v>
          </cell>
          <cell r="F601">
            <v>13200001</v>
          </cell>
          <cell r="G601" t="str">
            <v>Ext. EAME</v>
          </cell>
          <cell r="H601" t="str">
            <v>Unknown</v>
          </cell>
          <cell r="I601" t="str">
            <v>-</v>
          </cell>
          <cell r="J601" t="str">
            <v>-</v>
          </cell>
          <cell r="K601" t="str">
            <v>SE90</v>
          </cell>
          <cell r="L601" t="str">
            <v>T</v>
          </cell>
          <cell r="M601" t="str">
            <v>90 days end of month</v>
          </cell>
          <cell r="N601" t="str">
            <v>BANK TRANSFER</v>
          </cell>
          <cell r="O601" t="str">
            <v>DS</v>
          </cell>
          <cell r="P601" t="str">
            <v>Securitization debtor</v>
          </cell>
        </row>
        <row r="602">
          <cell r="A602">
            <v>1179</v>
          </cell>
          <cell r="B602" t="str">
            <v>POLIFLEX SRL</v>
          </cell>
          <cell r="C602" t="str">
            <v>IT</v>
          </cell>
          <cell r="D602" t="str">
            <v>Italy</v>
          </cell>
          <cell r="E602" t="str">
            <v>Italy/Greece</v>
          </cell>
          <cell r="F602">
            <v>13200001</v>
          </cell>
          <cell r="G602" t="str">
            <v>Ext. EAME</v>
          </cell>
          <cell r="H602" t="str">
            <v>Furniture</v>
          </cell>
          <cell r="I602" t="str">
            <v>S060</v>
          </cell>
          <cell r="J602" t="str">
            <v>Italy &amp; Greece</v>
          </cell>
          <cell r="K602" t="str">
            <v>SE90</v>
          </cell>
          <cell r="L602" t="str">
            <v>T</v>
          </cell>
          <cell r="M602" t="str">
            <v>90 days end of month</v>
          </cell>
          <cell r="N602" t="str">
            <v>BANK TRANSFER</v>
          </cell>
          <cell r="O602" t="str">
            <v>DS</v>
          </cell>
          <cell r="P602" t="str">
            <v>Securitization debtor</v>
          </cell>
        </row>
        <row r="603">
          <cell r="A603">
            <v>1180</v>
          </cell>
          <cell r="B603" t="str">
            <v>POLISTAMP SYSTEM SRL</v>
          </cell>
          <cell r="C603" t="str">
            <v>IT</v>
          </cell>
          <cell r="D603" t="str">
            <v>Italy</v>
          </cell>
          <cell r="E603" t="str">
            <v>Italy/Greece</v>
          </cell>
          <cell r="F603">
            <v>13200001</v>
          </cell>
          <cell r="G603" t="str">
            <v>Ext. EAME</v>
          </cell>
          <cell r="H603" t="str">
            <v>Construction &amp; Other Rigids</v>
          </cell>
          <cell r="I603" t="str">
            <v>S060</v>
          </cell>
          <cell r="J603" t="str">
            <v>Italy &amp; Greece</v>
          </cell>
          <cell r="K603" t="str">
            <v>SE9C</v>
          </cell>
          <cell r="L603" t="str">
            <v>T</v>
          </cell>
          <cell r="M603" t="str">
            <v>90 days end of month on the 10th</v>
          </cell>
          <cell r="N603" t="str">
            <v>BANK TRANSFER</v>
          </cell>
          <cell r="O603" t="str">
            <v>DS</v>
          </cell>
          <cell r="P603" t="str">
            <v>Securitization debtor</v>
          </cell>
        </row>
        <row r="604">
          <cell r="A604">
            <v>1181</v>
          </cell>
          <cell r="B604" t="str">
            <v>POLIWOOD SRL</v>
          </cell>
          <cell r="C604" t="str">
            <v>IT</v>
          </cell>
          <cell r="D604" t="str">
            <v>Italy</v>
          </cell>
          <cell r="E604" t="str">
            <v>Italy/Greece</v>
          </cell>
          <cell r="F604">
            <v>13200001</v>
          </cell>
          <cell r="G604" t="str">
            <v>Ext. EAME</v>
          </cell>
          <cell r="H604" t="str">
            <v>Unknown</v>
          </cell>
          <cell r="I604" t="str">
            <v>-</v>
          </cell>
          <cell r="J604" t="str">
            <v>-</v>
          </cell>
          <cell r="K604" t="str">
            <v>SE90</v>
          </cell>
          <cell r="L604" t="str">
            <v>T</v>
          </cell>
          <cell r="M604" t="str">
            <v>90 days end of month</v>
          </cell>
          <cell r="N604" t="str">
            <v>BANK TRANSFER</v>
          </cell>
          <cell r="O604" t="str">
            <v>DS</v>
          </cell>
          <cell r="P604" t="str">
            <v>Securitization debtor</v>
          </cell>
        </row>
        <row r="605">
          <cell r="A605">
            <v>1182</v>
          </cell>
          <cell r="B605" t="str">
            <v>POLYCHEM SYSTEMS SRL</v>
          </cell>
          <cell r="C605" t="str">
            <v>IT</v>
          </cell>
          <cell r="D605" t="str">
            <v>Italy</v>
          </cell>
          <cell r="E605" t="str">
            <v>Italy/Greece</v>
          </cell>
          <cell r="F605">
            <v>13200001</v>
          </cell>
          <cell r="G605" t="str">
            <v>Ext. EAME</v>
          </cell>
          <cell r="H605" t="str">
            <v>Footwear</v>
          </cell>
          <cell r="I605" t="str">
            <v>S060</v>
          </cell>
          <cell r="J605" t="str">
            <v>Italy &amp; Greece</v>
          </cell>
          <cell r="K605" t="str">
            <v>SE9E</v>
          </cell>
          <cell r="L605" t="str">
            <v>T</v>
          </cell>
          <cell r="M605" t="str">
            <v>90 days end of month on the 20th</v>
          </cell>
          <cell r="N605" t="str">
            <v>BANK TRANSFER</v>
          </cell>
          <cell r="O605" t="str">
            <v>DS</v>
          </cell>
          <cell r="P605" t="str">
            <v>Securitization debtor</v>
          </cell>
        </row>
        <row r="606">
          <cell r="A606">
            <v>1183</v>
          </cell>
          <cell r="B606" t="str">
            <v>POZZOLI LUIGI &amp; C. S</v>
          </cell>
          <cell r="C606" t="str">
            <v>IT</v>
          </cell>
          <cell r="D606" t="str">
            <v>Italy</v>
          </cell>
          <cell r="E606" t="str">
            <v>Italy/Greece</v>
          </cell>
          <cell r="F606">
            <v>13200001</v>
          </cell>
          <cell r="G606" t="str">
            <v>Ext. EAME</v>
          </cell>
          <cell r="H606" t="str">
            <v>Automotive</v>
          </cell>
          <cell r="I606" t="str">
            <v>S060</v>
          </cell>
          <cell r="J606" t="str">
            <v>Italy &amp; Greece</v>
          </cell>
          <cell r="K606" t="str">
            <v>SE30</v>
          </cell>
          <cell r="L606" t="str">
            <v>T</v>
          </cell>
          <cell r="M606" t="str">
            <v>30 days end of month</v>
          </cell>
          <cell r="N606" t="str">
            <v>BANK TRANSFER</v>
          </cell>
          <cell r="O606" t="str">
            <v>DS</v>
          </cell>
          <cell r="P606" t="str">
            <v>Securitization debtor</v>
          </cell>
        </row>
        <row r="607">
          <cell r="A607">
            <v>1184</v>
          </cell>
          <cell r="B607" t="str">
            <v>PROFIL PLAST SAS</v>
          </cell>
          <cell r="C607" t="str">
            <v>IT</v>
          </cell>
          <cell r="D607" t="str">
            <v>Italy</v>
          </cell>
          <cell r="E607" t="str">
            <v>Italy/Greece</v>
          </cell>
          <cell r="F607">
            <v>13200001</v>
          </cell>
          <cell r="G607" t="str">
            <v>Ext. EAME</v>
          </cell>
          <cell r="H607" t="str">
            <v>Unknown</v>
          </cell>
          <cell r="I607" t="str">
            <v>-</v>
          </cell>
          <cell r="J607" t="str">
            <v>-</v>
          </cell>
          <cell r="K607" t="str">
            <v>SE60</v>
          </cell>
          <cell r="L607" t="str">
            <v>T</v>
          </cell>
          <cell r="M607" t="str">
            <v>60 days end of month</v>
          </cell>
          <cell r="N607" t="str">
            <v>BANK TRANSFER</v>
          </cell>
          <cell r="O607" t="str">
            <v>DS</v>
          </cell>
          <cell r="P607" t="str">
            <v>Securitization debtor</v>
          </cell>
        </row>
        <row r="608">
          <cell r="A608">
            <v>1185</v>
          </cell>
          <cell r="B608" t="str">
            <v>PUNTO T. SRL</v>
          </cell>
          <cell r="C608" t="str">
            <v>IT</v>
          </cell>
          <cell r="D608" t="str">
            <v>Italy</v>
          </cell>
          <cell r="E608" t="str">
            <v>Italy/Greece</v>
          </cell>
          <cell r="F608">
            <v>13200001</v>
          </cell>
          <cell r="G608" t="str">
            <v>Ext. EAME</v>
          </cell>
          <cell r="H608" t="str">
            <v>Furniture</v>
          </cell>
          <cell r="I608" t="str">
            <v>S060</v>
          </cell>
          <cell r="J608" t="str">
            <v>Italy &amp; Greece</v>
          </cell>
          <cell r="K608" t="str">
            <v>SE90</v>
          </cell>
          <cell r="L608" t="str">
            <v>T</v>
          </cell>
          <cell r="M608" t="str">
            <v>90 days end of month</v>
          </cell>
          <cell r="N608" t="str">
            <v>BANK TRANSFER</v>
          </cell>
          <cell r="O608" t="str">
            <v>DS</v>
          </cell>
          <cell r="P608" t="str">
            <v>Securitization debtor</v>
          </cell>
        </row>
        <row r="609">
          <cell r="A609">
            <v>1186</v>
          </cell>
          <cell r="B609" t="str">
            <v>RESTI SPA</v>
          </cell>
          <cell r="C609" t="str">
            <v>IT</v>
          </cell>
          <cell r="D609" t="str">
            <v>Italy</v>
          </cell>
          <cell r="E609" t="str">
            <v>Italy/Greece</v>
          </cell>
          <cell r="F609">
            <v>13200001</v>
          </cell>
          <cell r="G609" t="str">
            <v>Ext. EAME</v>
          </cell>
          <cell r="H609" t="str">
            <v>Unknown</v>
          </cell>
          <cell r="I609" t="str">
            <v>-</v>
          </cell>
          <cell r="J609" t="str">
            <v>-</v>
          </cell>
          <cell r="K609" t="str">
            <v>SE60</v>
          </cell>
          <cell r="L609" t="str">
            <v>T</v>
          </cell>
          <cell r="M609" t="str">
            <v>60 days end of month</v>
          </cell>
          <cell r="N609" t="str">
            <v>BANK TRANSFER</v>
          </cell>
          <cell r="O609" t="str">
            <v>DS</v>
          </cell>
          <cell r="P609" t="str">
            <v>Securitization debtor</v>
          </cell>
        </row>
        <row r="610">
          <cell r="A610">
            <v>1187</v>
          </cell>
          <cell r="B610" t="str">
            <v>RIKO-SPORT SRL</v>
          </cell>
          <cell r="C610" t="str">
            <v>IT</v>
          </cell>
          <cell r="D610" t="str">
            <v>Italy</v>
          </cell>
          <cell r="E610" t="str">
            <v>Italy/Greece</v>
          </cell>
          <cell r="F610">
            <v>13200001</v>
          </cell>
          <cell r="G610" t="str">
            <v>Ext. EAME</v>
          </cell>
          <cell r="H610" t="str">
            <v>Footwear</v>
          </cell>
          <cell r="I610" t="str">
            <v>S060</v>
          </cell>
          <cell r="J610" t="str">
            <v>Italy &amp; Greece</v>
          </cell>
          <cell r="K610" t="str">
            <v>SE9D</v>
          </cell>
          <cell r="L610" t="str">
            <v>T</v>
          </cell>
          <cell r="M610" t="str">
            <v>90 days end of month on the 15th</v>
          </cell>
          <cell r="N610" t="str">
            <v>BANK TRANSFER</v>
          </cell>
          <cell r="O610" t="str">
            <v>DS</v>
          </cell>
          <cell r="P610" t="str">
            <v>Securitization debtor</v>
          </cell>
        </row>
        <row r="611">
          <cell r="A611">
            <v>1188</v>
          </cell>
          <cell r="B611" t="str">
            <v>RPM SPA</v>
          </cell>
          <cell r="C611" t="str">
            <v>IT</v>
          </cell>
          <cell r="D611" t="str">
            <v>Italy</v>
          </cell>
          <cell r="E611" t="str">
            <v>Italy/Greece</v>
          </cell>
          <cell r="F611">
            <v>13200001</v>
          </cell>
          <cell r="G611" t="str">
            <v>Ext. EAME</v>
          </cell>
          <cell r="H611" t="str">
            <v>Footwear</v>
          </cell>
          <cell r="I611" t="str">
            <v>S060</v>
          </cell>
          <cell r="J611" t="str">
            <v>Italy &amp; Greece</v>
          </cell>
          <cell r="K611" t="str">
            <v>SE60</v>
          </cell>
          <cell r="L611" t="str">
            <v>T</v>
          </cell>
          <cell r="M611" t="str">
            <v>60 days end of month</v>
          </cell>
          <cell r="N611" t="str">
            <v>BANK TRANSFER</v>
          </cell>
          <cell r="O611" t="str">
            <v>DS</v>
          </cell>
          <cell r="P611" t="str">
            <v>Securitization debtor</v>
          </cell>
        </row>
        <row r="612">
          <cell r="A612">
            <v>1189</v>
          </cell>
          <cell r="B612" t="str">
            <v>WESTFALIA PROMINOX</v>
          </cell>
          <cell r="C612" t="str">
            <v>FR</v>
          </cell>
          <cell r="D612" t="str">
            <v>France</v>
          </cell>
          <cell r="E612" t="str">
            <v>France</v>
          </cell>
          <cell r="F612">
            <v>13200001</v>
          </cell>
          <cell r="G612" t="str">
            <v>Ext. EAME</v>
          </cell>
          <cell r="H612" t="str">
            <v>Construction &amp; Other Rigids</v>
          </cell>
          <cell r="I612" t="str">
            <v>S080</v>
          </cell>
          <cell r="J612" t="str">
            <v>France</v>
          </cell>
          <cell r="K612" t="str">
            <v>SY6B</v>
          </cell>
          <cell r="L612">
            <v>1</v>
          </cell>
          <cell r="M612" t="str">
            <v>60 days the 10th by promissory note</v>
          </cell>
          <cell r="N612" t="str">
            <v>Promissory Note</v>
          </cell>
          <cell r="O612" t="str">
            <v>DS</v>
          </cell>
          <cell r="P612" t="str">
            <v>Securitization debtor</v>
          </cell>
        </row>
        <row r="613">
          <cell r="A613">
            <v>1190</v>
          </cell>
          <cell r="B613" t="str">
            <v>RPM SUD SPA</v>
          </cell>
          <cell r="C613" t="str">
            <v>IT</v>
          </cell>
          <cell r="D613" t="str">
            <v>Italy</v>
          </cell>
          <cell r="E613" t="str">
            <v>Italy/Greece</v>
          </cell>
          <cell r="F613">
            <v>13200001</v>
          </cell>
          <cell r="G613" t="str">
            <v>Ext. EAME</v>
          </cell>
          <cell r="H613" t="str">
            <v>Footwear</v>
          </cell>
          <cell r="I613" t="str">
            <v>S060</v>
          </cell>
          <cell r="J613" t="str">
            <v>Italy &amp; Greece</v>
          </cell>
          <cell r="K613" t="str">
            <v>SE60</v>
          </cell>
          <cell r="L613" t="str">
            <v>T</v>
          </cell>
          <cell r="M613" t="str">
            <v>60 days end of month</v>
          </cell>
          <cell r="N613" t="str">
            <v>BANK TRANSFER</v>
          </cell>
          <cell r="O613" t="str">
            <v>DS</v>
          </cell>
          <cell r="P613" t="str">
            <v>Securitization debtor</v>
          </cell>
        </row>
        <row r="614">
          <cell r="A614">
            <v>1191</v>
          </cell>
          <cell r="B614" t="str">
            <v>SA.LU.S. SRL</v>
          </cell>
          <cell r="C614" t="str">
            <v>IT</v>
          </cell>
          <cell r="D614" t="str">
            <v>Italy</v>
          </cell>
          <cell r="E614" t="str">
            <v>Italy/Greece</v>
          </cell>
          <cell r="F614">
            <v>13200001</v>
          </cell>
          <cell r="G614" t="str">
            <v>Ext. EAME</v>
          </cell>
          <cell r="H614" t="str">
            <v>Furniture</v>
          </cell>
          <cell r="I614" t="str">
            <v>S060</v>
          </cell>
          <cell r="J614" t="str">
            <v>Italy &amp; Greece</v>
          </cell>
          <cell r="K614" t="str">
            <v>SE90</v>
          </cell>
          <cell r="L614" t="str">
            <v>T</v>
          </cell>
          <cell r="M614" t="str">
            <v>90 days end of month</v>
          </cell>
          <cell r="N614" t="str">
            <v>BANK TRANSFER</v>
          </cell>
          <cell r="O614" t="str">
            <v>DS</v>
          </cell>
          <cell r="P614" t="str">
            <v>Securitization debtor</v>
          </cell>
        </row>
        <row r="615">
          <cell r="A615">
            <v>1192</v>
          </cell>
          <cell r="B615" t="str">
            <v>SCOBALIT ITALIA SRL</v>
          </cell>
          <cell r="C615" t="str">
            <v>IT</v>
          </cell>
          <cell r="D615" t="str">
            <v>Italy</v>
          </cell>
          <cell r="E615" t="str">
            <v>Italy/Greece</v>
          </cell>
          <cell r="F615">
            <v>13200001</v>
          </cell>
          <cell r="G615" t="str">
            <v>Ext. EAME</v>
          </cell>
          <cell r="H615" t="str">
            <v>Unknown</v>
          </cell>
          <cell r="I615" t="str">
            <v>-</v>
          </cell>
          <cell r="J615" t="str">
            <v>-</v>
          </cell>
          <cell r="K615" t="str">
            <v>SE90</v>
          </cell>
          <cell r="L615" t="str">
            <v>T</v>
          </cell>
          <cell r="M615" t="str">
            <v>90 days end of month</v>
          </cell>
          <cell r="N615" t="str">
            <v>BANK TRANSFER</v>
          </cell>
          <cell r="O615" t="str">
            <v>DS</v>
          </cell>
          <cell r="P615" t="str">
            <v>Securitization debtor</v>
          </cell>
        </row>
        <row r="616">
          <cell r="A616">
            <v>1193</v>
          </cell>
          <cell r="B616" t="str">
            <v>SEVEN FRIGO SRL</v>
          </cell>
          <cell r="C616" t="str">
            <v>IT</v>
          </cell>
          <cell r="D616" t="str">
            <v>Italy</v>
          </cell>
          <cell r="E616" t="str">
            <v>Italy/Greece</v>
          </cell>
          <cell r="F616">
            <v>13200001</v>
          </cell>
          <cell r="G616" t="str">
            <v>Ext. EAME</v>
          </cell>
          <cell r="H616" t="str">
            <v>Construction &amp; Other Rigids</v>
          </cell>
          <cell r="I616" t="str">
            <v>S060</v>
          </cell>
          <cell r="J616" t="str">
            <v>Italy &amp; Greece</v>
          </cell>
          <cell r="K616" t="str">
            <v>SE90</v>
          </cell>
          <cell r="L616" t="str">
            <v>T</v>
          </cell>
          <cell r="M616" t="str">
            <v>90 days end of month</v>
          </cell>
          <cell r="N616" t="str">
            <v>BANK TRANSFER</v>
          </cell>
          <cell r="O616" t="str">
            <v>DS</v>
          </cell>
          <cell r="P616" t="str">
            <v>Securitization debtor</v>
          </cell>
        </row>
        <row r="617">
          <cell r="A617">
            <v>1194</v>
          </cell>
          <cell r="B617" t="str">
            <v>SIGE SPA</v>
          </cell>
          <cell r="C617" t="str">
            <v>IT</v>
          </cell>
          <cell r="D617" t="str">
            <v>Italy</v>
          </cell>
          <cell r="E617" t="str">
            <v>Italy/Greece</v>
          </cell>
          <cell r="F617">
            <v>13200001</v>
          </cell>
          <cell r="G617" t="str">
            <v>Ext. EAME</v>
          </cell>
          <cell r="H617" t="str">
            <v>Footwear</v>
          </cell>
          <cell r="I617" t="str">
            <v>S060</v>
          </cell>
          <cell r="J617" t="str">
            <v>Italy &amp; Greece</v>
          </cell>
          <cell r="K617" t="str">
            <v>SE90</v>
          </cell>
          <cell r="L617" t="str">
            <v>T</v>
          </cell>
          <cell r="M617" t="str">
            <v>90 days end of month</v>
          </cell>
          <cell r="N617" t="str">
            <v>BANK TRANSFER</v>
          </cell>
          <cell r="O617" t="str">
            <v>DS</v>
          </cell>
          <cell r="P617" t="str">
            <v>Securitization debtor</v>
          </cell>
        </row>
        <row r="618">
          <cell r="A618">
            <v>1195</v>
          </cell>
          <cell r="B618" t="str">
            <v>SILIK SPA</v>
          </cell>
          <cell r="C618" t="str">
            <v>IT</v>
          </cell>
          <cell r="D618" t="str">
            <v>Italy</v>
          </cell>
          <cell r="E618" t="str">
            <v>Italy/Greece</v>
          </cell>
          <cell r="F618">
            <v>13200001</v>
          </cell>
          <cell r="G618" t="str">
            <v>Ext. EAME</v>
          </cell>
          <cell r="H618" t="str">
            <v>Furniture</v>
          </cell>
          <cell r="I618" t="str">
            <v>S060</v>
          </cell>
          <cell r="J618" t="str">
            <v>Italy &amp; Greece</v>
          </cell>
          <cell r="K618" t="str">
            <v>SE90</v>
          </cell>
          <cell r="L618" t="str">
            <v>T</v>
          </cell>
          <cell r="M618" t="str">
            <v>90 days end of month</v>
          </cell>
          <cell r="N618" t="str">
            <v>BANK TRANSFER</v>
          </cell>
          <cell r="O618" t="str">
            <v>DS</v>
          </cell>
          <cell r="P618" t="str">
            <v>Securitization debtor</v>
          </cell>
        </row>
        <row r="619">
          <cell r="A619">
            <v>1196</v>
          </cell>
          <cell r="B619" t="str">
            <v>POLYTEX</v>
          </cell>
          <cell r="C619" t="str">
            <v>FR</v>
          </cell>
          <cell r="D619" t="str">
            <v>France</v>
          </cell>
          <cell r="E619" t="str">
            <v>France</v>
          </cell>
          <cell r="F619">
            <v>13200001</v>
          </cell>
          <cell r="G619" t="str">
            <v>Ext. EAME</v>
          </cell>
          <cell r="H619" t="str">
            <v>Automotive</v>
          </cell>
          <cell r="I619" t="str">
            <v>S080</v>
          </cell>
          <cell r="J619" t="str">
            <v>France</v>
          </cell>
          <cell r="K619" t="str">
            <v>SY3H</v>
          </cell>
          <cell r="L619">
            <v>1</v>
          </cell>
          <cell r="M619" t="str">
            <v>30 days end of month by promissory note -1,5%</v>
          </cell>
          <cell r="N619" t="str">
            <v>Promissory Note</v>
          </cell>
          <cell r="O619" t="str">
            <v>DS</v>
          </cell>
          <cell r="P619" t="str">
            <v>Securitization debtor</v>
          </cell>
        </row>
        <row r="620">
          <cell r="A620">
            <v>1197</v>
          </cell>
          <cell r="B620" t="str">
            <v>SOLES  SPA</v>
          </cell>
          <cell r="C620" t="str">
            <v>IT</v>
          </cell>
          <cell r="D620" t="str">
            <v>Italy</v>
          </cell>
          <cell r="E620" t="str">
            <v>Italy/Greece</v>
          </cell>
          <cell r="F620">
            <v>13200001</v>
          </cell>
          <cell r="G620" t="str">
            <v>Ext. EAME</v>
          </cell>
          <cell r="H620" t="str">
            <v>Footwear</v>
          </cell>
          <cell r="I620" t="str">
            <v>S060</v>
          </cell>
          <cell r="J620" t="str">
            <v>Italy &amp; Greece</v>
          </cell>
          <cell r="K620" t="str">
            <v>SE9D</v>
          </cell>
          <cell r="L620" t="str">
            <v>T</v>
          </cell>
          <cell r="M620" t="str">
            <v>90 days end of month on the 15th</v>
          </cell>
          <cell r="N620" t="str">
            <v>BANK TRANSFER</v>
          </cell>
          <cell r="O620" t="str">
            <v>DS</v>
          </cell>
          <cell r="P620" t="str">
            <v>Securitization debtor</v>
          </cell>
        </row>
        <row r="621">
          <cell r="A621">
            <v>1198</v>
          </cell>
          <cell r="B621" t="str">
            <v>ALLIBERT INDUSTRIE</v>
          </cell>
          <cell r="C621" t="str">
            <v>FR</v>
          </cell>
          <cell r="D621" t="str">
            <v>France</v>
          </cell>
          <cell r="E621" t="str">
            <v>France</v>
          </cell>
          <cell r="F621">
            <v>13200001</v>
          </cell>
          <cell r="G621" t="str">
            <v>Ext. EAME</v>
          </cell>
          <cell r="H621" t="str">
            <v>Unknown</v>
          </cell>
          <cell r="I621" t="str">
            <v>-</v>
          </cell>
          <cell r="J621" t="str">
            <v>-</v>
          </cell>
          <cell r="K621" t="str">
            <v>SY6A</v>
          </cell>
          <cell r="L621">
            <v>1</v>
          </cell>
          <cell r="M621" t="str">
            <v>60 days end of month promissory note -1,5%</v>
          </cell>
          <cell r="N621" t="str">
            <v>Promissory Note</v>
          </cell>
          <cell r="O621" t="str">
            <v>DS</v>
          </cell>
          <cell r="P621" t="str">
            <v>Securitization debtor</v>
          </cell>
        </row>
        <row r="622">
          <cell r="A622">
            <v>1199</v>
          </cell>
          <cell r="B622" t="str">
            <v>SPORTS RDP SPA</v>
          </cell>
          <cell r="C622" t="str">
            <v>IT</v>
          </cell>
          <cell r="D622" t="str">
            <v>Italy</v>
          </cell>
          <cell r="E622" t="str">
            <v>Italy/Greece</v>
          </cell>
          <cell r="F622">
            <v>13200001</v>
          </cell>
          <cell r="G622" t="str">
            <v>Ext. EAME</v>
          </cell>
          <cell r="H622" t="str">
            <v>Furniture</v>
          </cell>
          <cell r="I622" t="str">
            <v>S060</v>
          </cell>
          <cell r="J622" t="str">
            <v>Italy &amp; Greece</v>
          </cell>
          <cell r="K622" t="str">
            <v>SE90</v>
          </cell>
          <cell r="L622" t="str">
            <v>T</v>
          </cell>
          <cell r="M622" t="str">
            <v>90 days end of month</v>
          </cell>
          <cell r="N622" t="str">
            <v>BANK TRANSFER</v>
          </cell>
          <cell r="O622" t="str">
            <v>DS</v>
          </cell>
          <cell r="P622" t="str">
            <v>Securitization debtor</v>
          </cell>
        </row>
        <row r="623">
          <cell r="A623">
            <v>1200</v>
          </cell>
          <cell r="B623" t="str">
            <v>ALLIBERT INDUSTRIE</v>
          </cell>
          <cell r="C623" t="str">
            <v>FR</v>
          </cell>
          <cell r="D623" t="str">
            <v>France</v>
          </cell>
          <cell r="E623" t="str">
            <v>France</v>
          </cell>
          <cell r="F623">
            <v>13200001</v>
          </cell>
          <cell r="G623" t="str">
            <v>Ext. EAME</v>
          </cell>
          <cell r="H623" t="str">
            <v>Unknown</v>
          </cell>
          <cell r="I623" t="str">
            <v>-</v>
          </cell>
          <cell r="J623" t="str">
            <v>-</v>
          </cell>
          <cell r="K623" t="str">
            <v>SY6A</v>
          </cell>
          <cell r="L623">
            <v>1</v>
          </cell>
          <cell r="M623" t="str">
            <v>60 days end of month promissory note -1,5%</v>
          </cell>
          <cell r="N623" t="str">
            <v>Promissory Note</v>
          </cell>
          <cell r="O623" t="str">
            <v>DS</v>
          </cell>
          <cell r="P623" t="str">
            <v>Securitization debtor</v>
          </cell>
        </row>
        <row r="624">
          <cell r="A624">
            <v>1201</v>
          </cell>
          <cell r="B624" t="str">
            <v>STAMPOL SISTEM SRL</v>
          </cell>
          <cell r="C624" t="str">
            <v>IT</v>
          </cell>
          <cell r="D624" t="str">
            <v>Italy</v>
          </cell>
          <cell r="E624" t="str">
            <v>Italy/Greece</v>
          </cell>
          <cell r="F624">
            <v>13200001</v>
          </cell>
          <cell r="G624" t="str">
            <v>Ext. EAME</v>
          </cell>
          <cell r="H624" t="str">
            <v>Furniture</v>
          </cell>
          <cell r="I624" t="str">
            <v>S060</v>
          </cell>
          <cell r="J624" t="str">
            <v>Italy &amp; Greece</v>
          </cell>
          <cell r="K624" t="str">
            <v>SE90</v>
          </cell>
          <cell r="L624" t="str">
            <v>T</v>
          </cell>
          <cell r="M624" t="str">
            <v>90 days end of month</v>
          </cell>
          <cell r="N624" t="str">
            <v>BANK TRANSFER</v>
          </cell>
          <cell r="O624" t="str">
            <v>DS</v>
          </cell>
          <cell r="P624" t="str">
            <v>Securitization debtor</v>
          </cell>
        </row>
        <row r="625">
          <cell r="A625">
            <v>1202</v>
          </cell>
          <cell r="B625" t="str">
            <v>DAGARD</v>
          </cell>
          <cell r="C625" t="str">
            <v>FR</v>
          </cell>
          <cell r="D625" t="str">
            <v>France</v>
          </cell>
          <cell r="E625" t="str">
            <v>France</v>
          </cell>
          <cell r="F625">
            <v>13200001</v>
          </cell>
          <cell r="G625" t="str">
            <v>Ext. EAME</v>
          </cell>
          <cell r="H625" t="str">
            <v>Unknown</v>
          </cell>
          <cell r="I625" t="str">
            <v>-</v>
          </cell>
          <cell r="J625" t="str">
            <v>-</v>
          </cell>
          <cell r="K625" t="str">
            <v>SY3B</v>
          </cell>
          <cell r="L625" t="str">
            <v>T</v>
          </cell>
          <cell r="M625" t="str">
            <v>30 days end of month promissory note -2,5%</v>
          </cell>
          <cell r="N625" t="str">
            <v>BANK TRANSFER</v>
          </cell>
          <cell r="O625" t="str">
            <v>DS</v>
          </cell>
          <cell r="P625" t="str">
            <v>Securitization debtor</v>
          </cell>
        </row>
        <row r="626">
          <cell r="A626">
            <v>1203</v>
          </cell>
          <cell r="B626" t="str">
            <v>STAR SRL</v>
          </cell>
          <cell r="C626" t="str">
            <v>IT</v>
          </cell>
          <cell r="D626" t="str">
            <v>Italy</v>
          </cell>
          <cell r="E626" t="str">
            <v>Italy/Greece</v>
          </cell>
          <cell r="F626">
            <v>13200001</v>
          </cell>
          <cell r="G626" t="str">
            <v>Ext. EAME</v>
          </cell>
          <cell r="H626" t="str">
            <v>Unknown</v>
          </cell>
          <cell r="I626" t="str">
            <v>-</v>
          </cell>
          <cell r="J626" t="str">
            <v>-</v>
          </cell>
          <cell r="K626" t="str">
            <v>SE60</v>
          </cell>
          <cell r="L626" t="str">
            <v>T</v>
          </cell>
          <cell r="M626" t="str">
            <v>60 days end of month</v>
          </cell>
          <cell r="N626" t="str">
            <v>BANK TRANSFER</v>
          </cell>
          <cell r="O626" t="str">
            <v>DS</v>
          </cell>
          <cell r="P626" t="str">
            <v>Securitization debtor</v>
          </cell>
        </row>
        <row r="627">
          <cell r="A627">
            <v>1204</v>
          </cell>
          <cell r="B627" t="str">
            <v>ERAM INDUSTRIES</v>
          </cell>
          <cell r="C627" t="str">
            <v>FR</v>
          </cell>
          <cell r="D627" t="str">
            <v>France</v>
          </cell>
          <cell r="E627" t="str">
            <v>France</v>
          </cell>
          <cell r="F627">
            <v>13200001</v>
          </cell>
          <cell r="G627" t="str">
            <v>Ext. EAME</v>
          </cell>
          <cell r="H627" t="str">
            <v>Unknown</v>
          </cell>
          <cell r="I627" t="str">
            <v>-</v>
          </cell>
          <cell r="J627" t="str">
            <v>-</v>
          </cell>
          <cell r="K627" t="str">
            <v>SB3D</v>
          </cell>
          <cell r="L627" t="str">
            <v>T</v>
          </cell>
          <cell r="M627" t="str">
            <v>30 days the 10th by BOE</v>
          </cell>
          <cell r="N627" t="str">
            <v>BANK TRANSFER</v>
          </cell>
          <cell r="O627" t="str">
            <v>DS</v>
          </cell>
          <cell r="P627" t="str">
            <v>Securitization debtor</v>
          </cell>
        </row>
        <row r="628">
          <cell r="A628">
            <v>1205</v>
          </cell>
          <cell r="B628" t="str">
            <v>STARGOMMA  SRL</v>
          </cell>
          <cell r="C628" t="str">
            <v>IT</v>
          </cell>
          <cell r="D628" t="str">
            <v>Italy</v>
          </cell>
          <cell r="E628" t="str">
            <v>Italy/Greece</v>
          </cell>
          <cell r="F628">
            <v>13200001</v>
          </cell>
          <cell r="G628" t="str">
            <v>Ext. EAME</v>
          </cell>
          <cell r="H628" t="str">
            <v>Footwear</v>
          </cell>
          <cell r="I628" t="str">
            <v>S060</v>
          </cell>
          <cell r="J628" t="str">
            <v>Italy &amp; Greece</v>
          </cell>
          <cell r="K628" t="str">
            <v>SE60</v>
          </cell>
          <cell r="L628" t="str">
            <v>T</v>
          </cell>
          <cell r="M628" t="str">
            <v>60 days end of month</v>
          </cell>
          <cell r="N628" t="str">
            <v>BANK TRANSFER</v>
          </cell>
          <cell r="O628" t="str">
            <v>DS</v>
          </cell>
          <cell r="P628" t="str">
            <v>Securitization debtor</v>
          </cell>
        </row>
        <row r="629">
          <cell r="A629">
            <v>1206</v>
          </cell>
          <cell r="B629" t="str">
            <v>ERAM INDUSTRIES</v>
          </cell>
          <cell r="C629" t="str">
            <v>FR</v>
          </cell>
          <cell r="D629" t="str">
            <v>France</v>
          </cell>
          <cell r="E629" t="str">
            <v>France</v>
          </cell>
          <cell r="F629">
            <v>13200001</v>
          </cell>
          <cell r="G629" t="str">
            <v>Ext. EAME</v>
          </cell>
          <cell r="H629" t="str">
            <v>Unknown</v>
          </cell>
          <cell r="I629" t="str">
            <v>-</v>
          </cell>
          <cell r="J629" t="str">
            <v>-</v>
          </cell>
          <cell r="K629" t="str">
            <v>SE60</v>
          </cell>
          <cell r="L629" t="str">
            <v>T</v>
          </cell>
          <cell r="M629" t="str">
            <v>60 days end of month</v>
          </cell>
          <cell r="N629" t="str">
            <v>BANK TRANSFER</v>
          </cell>
          <cell r="O629" t="str">
            <v>DS</v>
          </cell>
          <cell r="P629" t="str">
            <v>Securitization debtor</v>
          </cell>
        </row>
        <row r="630">
          <cell r="A630">
            <v>1207</v>
          </cell>
          <cell r="B630" t="str">
            <v>STILFLEX SRL</v>
          </cell>
          <cell r="C630" t="str">
            <v>IT</v>
          </cell>
          <cell r="D630" t="str">
            <v>Italy</v>
          </cell>
          <cell r="E630" t="str">
            <v>Italy/Greece</v>
          </cell>
          <cell r="F630">
            <v>13200001</v>
          </cell>
          <cell r="G630" t="str">
            <v>Ext. EAME</v>
          </cell>
          <cell r="H630" t="str">
            <v>Unknown</v>
          </cell>
          <cell r="I630" t="str">
            <v>-</v>
          </cell>
          <cell r="J630" t="str">
            <v>-</v>
          </cell>
          <cell r="K630" t="str">
            <v>SE6E</v>
          </cell>
          <cell r="L630" t="str">
            <v>T</v>
          </cell>
          <cell r="M630" t="str">
            <v>60 days end of month on the 10th</v>
          </cell>
          <cell r="N630" t="str">
            <v>BANK TRANSFER</v>
          </cell>
          <cell r="O630" t="str">
            <v>DS</v>
          </cell>
          <cell r="P630" t="str">
            <v>Securitization debtor</v>
          </cell>
        </row>
        <row r="631">
          <cell r="A631">
            <v>1208</v>
          </cell>
          <cell r="B631" t="str">
            <v>FAURECIA SIEGES D'AU</v>
          </cell>
          <cell r="C631" t="str">
            <v>FR</v>
          </cell>
          <cell r="D631" t="str">
            <v>France</v>
          </cell>
          <cell r="E631" t="str">
            <v>France</v>
          </cell>
          <cell r="F631">
            <v>13200001</v>
          </cell>
          <cell r="G631" t="str">
            <v>Ext. EAME</v>
          </cell>
          <cell r="H631" t="str">
            <v>Automotive</v>
          </cell>
          <cell r="I631" t="str">
            <v>S080</v>
          </cell>
          <cell r="J631" t="str">
            <v>France</v>
          </cell>
          <cell r="K631" t="str">
            <v>SB3L</v>
          </cell>
          <cell r="L631">
            <v>2</v>
          </cell>
          <cell r="M631" t="str">
            <v>30 days the 10th by automatic bill -.85%</v>
          </cell>
          <cell r="N631" t="str">
            <v>LCR Automatic</v>
          </cell>
          <cell r="O631" t="str">
            <v>DS</v>
          </cell>
          <cell r="P631" t="str">
            <v>Securitization debtor</v>
          </cell>
        </row>
        <row r="632">
          <cell r="A632">
            <v>1209</v>
          </cell>
          <cell r="B632" t="str">
            <v>KNAUF SDI</v>
          </cell>
          <cell r="C632" t="str">
            <v>FR</v>
          </cell>
          <cell r="D632" t="str">
            <v>France</v>
          </cell>
          <cell r="E632" t="str">
            <v>France</v>
          </cell>
          <cell r="F632">
            <v>13200001</v>
          </cell>
          <cell r="G632" t="str">
            <v>Ext. EAME</v>
          </cell>
          <cell r="H632" t="str">
            <v>Construction &amp; Other Rigids</v>
          </cell>
          <cell r="I632" t="str">
            <v>S080</v>
          </cell>
          <cell r="J632" t="str">
            <v>France</v>
          </cell>
          <cell r="K632" t="str">
            <v>SR2B</v>
          </cell>
          <cell r="L632" t="str">
            <v>Y</v>
          </cell>
          <cell r="M632" t="str">
            <v>20 days date of invoice by cheque -3%</v>
          </cell>
          <cell r="N632" t="str">
            <v>-</v>
          </cell>
          <cell r="O632" t="str">
            <v>DS</v>
          </cell>
          <cell r="P632" t="str">
            <v>Securitization debtor</v>
          </cell>
        </row>
        <row r="633">
          <cell r="A633">
            <v>1210</v>
          </cell>
          <cell r="B633" t="str">
            <v>TECNODENT SPA</v>
          </cell>
          <cell r="C633" t="str">
            <v>IT</v>
          </cell>
          <cell r="D633" t="str">
            <v>Italy</v>
          </cell>
          <cell r="E633" t="str">
            <v>Italy/Greece</v>
          </cell>
          <cell r="F633">
            <v>13200001</v>
          </cell>
          <cell r="G633" t="str">
            <v>Ext. EAME</v>
          </cell>
          <cell r="H633" t="str">
            <v>Unknown</v>
          </cell>
          <cell r="I633" t="str">
            <v>-</v>
          </cell>
          <cell r="J633" t="str">
            <v>-</v>
          </cell>
          <cell r="K633" t="str">
            <v>SE90</v>
          </cell>
          <cell r="L633" t="str">
            <v>T</v>
          </cell>
          <cell r="M633" t="str">
            <v>90 days end of month</v>
          </cell>
          <cell r="N633" t="str">
            <v>BANK TRANSFER</v>
          </cell>
          <cell r="O633" t="str">
            <v>DS</v>
          </cell>
          <cell r="P633" t="str">
            <v>Securitization debtor</v>
          </cell>
        </row>
        <row r="634">
          <cell r="A634">
            <v>1211</v>
          </cell>
          <cell r="B634" t="str">
            <v>ADN SARL</v>
          </cell>
          <cell r="C634" t="str">
            <v>FR</v>
          </cell>
          <cell r="D634" t="str">
            <v>France</v>
          </cell>
          <cell r="E634" t="str">
            <v>France</v>
          </cell>
          <cell r="F634">
            <v>13200001</v>
          </cell>
          <cell r="G634" t="str">
            <v>Ext. EAME</v>
          </cell>
          <cell r="H634" t="str">
            <v>Unknown</v>
          </cell>
          <cell r="I634" t="str">
            <v>-</v>
          </cell>
          <cell r="J634" t="str">
            <v>-</v>
          </cell>
          <cell r="K634" t="str">
            <v>SB3D</v>
          </cell>
          <cell r="L634" t="str">
            <v>ER</v>
          </cell>
          <cell r="M634" t="str">
            <v>30 days the 10th by BOE</v>
          </cell>
          <cell r="N634" t="str">
            <v>-</v>
          </cell>
          <cell r="O634" t="str">
            <v>DS</v>
          </cell>
          <cell r="P634" t="str">
            <v>Securitization debtor</v>
          </cell>
        </row>
        <row r="635">
          <cell r="A635">
            <v>1212</v>
          </cell>
          <cell r="B635" t="str">
            <v>TRASFORM ESPANSI DI</v>
          </cell>
          <cell r="C635" t="str">
            <v>IT</v>
          </cell>
          <cell r="D635" t="str">
            <v>Italy</v>
          </cell>
          <cell r="E635" t="str">
            <v>Italy/Greece</v>
          </cell>
          <cell r="F635">
            <v>13200001</v>
          </cell>
          <cell r="G635" t="str">
            <v>Ext. EAME</v>
          </cell>
          <cell r="H635" t="str">
            <v>Unknown</v>
          </cell>
          <cell r="I635" t="str">
            <v>-</v>
          </cell>
          <cell r="J635" t="str">
            <v>-</v>
          </cell>
          <cell r="K635" t="str">
            <v>SE60</v>
          </cell>
          <cell r="L635" t="str">
            <v>T</v>
          </cell>
          <cell r="M635" t="str">
            <v>60 days end of month</v>
          </cell>
          <cell r="N635" t="str">
            <v>BANK TRANSFER</v>
          </cell>
          <cell r="O635" t="str">
            <v>DS</v>
          </cell>
          <cell r="P635" t="str">
            <v>Securitization debtor</v>
          </cell>
        </row>
        <row r="636">
          <cell r="A636">
            <v>1213</v>
          </cell>
          <cell r="B636" t="str">
            <v>RIETER AUTOMOTIVE FR</v>
          </cell>
          <cell r="C636" t="str">
            <v>FR</v>
          </cell>
          <cell r="D636" t="str">
            <v>France</v>
          </cell>
          <cell r="E636" t="str">
            <v>France</v>
          </cell>
          <cell r="F636">
            <v>13200001</v>
          </cell>
          <cell r="G636" t="str">
            <v>Ext. EAME</v>
          </cell>
          <cell r="H636" t="str">
            <v>Unknown</v>
          </cell>
          <cell r="I636" t="str">
            <v>-</v>
          </cell>
          <cell r="J636" t="str">
            <v>-</v>
          </cell>
          <cell r="K636" t="str">
            <v>SY6B</v>
          </cell>
          <cell r="L636">
            <v>1</v>
          </cell>
          <cell r="M636" t="str">
            <v>60 days the 10th by promissory note</v>
          </cell>
          <cell r="N636" t="str">
            <v>Promissory Note</v>
          </cell>
          <cell r="O636" t="str">
            <v>DS</v>
          </cell>
          <cell r="P636" t="str">
            <v>Securitization debtor</v>
          </cell>
        </row>
        <row r="637">
          <cell r="A637">
            <v>1214</v>
          </cell>
          <cell r="B637" t="str">
            <v>UNIROYAL CHIMICA SRL</v>
          </cell>
          <cell r="C637" t="str">
            <v>IT</v>
          </cell>
          <cell r="D637" t="str">
            <v>Italy</v>
          </cell>
          <cell r="E637" t="str">
            <v>Italy/Greece</v>
          </cell>
          <cell r="F637">
            <v>13200001</v>
          </cell>
          <cell r="G637" t="str">
            <v>Ext. EAME</v>
          </cell>
          <cell r="H637" t="str">
            <v>Intermediates</v>
          </cell>
          <cell r="I637" t="str">
            <v>S060</v>
          </cell>
          <cell r="J637" t="str">
            <v>Italy &amp; Greece</v>
          </cell>
          <cell r="K637" t="str">
            <v>SE60</v>
          </cell>
          <cell r="L637" t="str">
            <v>T</v>
          </cell>
          <cell r="M637" t="str">
            <v>60 days end of month</v>
          </cell>
          <cell r="N637" t="str">
            <v>BANK TRANSFER</v>
          </cell>
          <cell r="O637" t="str">
            <v>DS</v>
          </cell>
          <cell r="P637" t="str">
            <v>Securitization debtor</v>
          </cell>
        </row>
        <row r="638">
          <cell r="A638">
            <v>1215</v>
          </cell>
          <cell r="B638" t="str">
            <v>BRENNTAG SA</v>
          </cell>
          <cell r="C638" t="str">
            <v>FR</v>
          </cell>
          <cell r="D638" t="str">
            <v>France</v>
          </cell>
          <cell r="E638" t="str">
            <v>France</v>
          </cell>
          <cell r="F638">
            <v>13200001</v>
          </cell>
          <cell r="G638" t="str">
            <v>Ext. EAME</v>
          </cell>
          <cell r="H638" t="str">
            <v>Intermediates</v>
          </cell>
          <cell r="I638" t="str">
            <v>S080</v>
          </cell>
          <cell r="J638" t="str">
            <v>France</v>
          </cell>
          <cell r="K638" t="str">
            <v>SB3K</v>
          </cell>
          <cell r="L638">
            <v>2</v>
          </cell>
          <cell r="M638" t="str">
            <v>30 days the 10th by automatic bill -.6%</v>
          </cell>
          <cell r="N638" t="str">
            <v>LCR Automatic</v>
          </cell>
          <cell r="O638" t="str">
            <v>DS</v>
          </cell>
          <cell r="P638" t="str">
            <v>Securitization debtor</v>
          </cell>
        </row>
        <row r="639">
          <cell r="A639">
            <v>1216</v>
          </cell>
          <cell r="B639" t="str">
            <v>UVEX CAGI SRL</v>
          </cell>
          <cell r="C639" t="str">
            <v>IT</v>
          </cell>
          <cell r="D639" t="str">
            <v>Italy</v>
          </cell>
          <cell r="E639" t="str">
            <v>Italy/Greece</v>
          </cell>
          <cell r="F639">
            <v>13200001</v>
          </cell>
          <cell r="G639" t="str">
            <v>Ext. EAME</v>
          </cell>
          <cell r="H639" t="str">
            <v>Footwear</v>
          </cell>
          <cell r="I639" t="str">
            <v>S060</v>
          </cell>
          <cell r="J639" t="str">
            <v>Italy &amp; Greece</v>
          </cell>
          <cell r="K639" t="str">
            <v>SE30</v>
          </cell>
          <cell r="L639" t="str">
            <v>T</v>
          </cell>
          <cell r="M639" t="str">
            <v>30 days end of month</v>
          </cell>
          <cell r="N639" t="str">
            <v>BANK TRANSFER</v>
          </cell>
          <cell r="O639" t="str">
            <v>DS</v>
          </cell>
          <cell r="P639" t="str">
            <v>Securitization debtor</v>
          </cell>
        </row>
        <row r="640">
          <cell r="A640">
            <v>1217</v>
          </cell>
          <cell r="B640" t="str">
            <v>MLPC</v>
          </cell>
          <cell r="C640" t="str">
            <v>FR</v>
          </cell>
          <cell r="D640" t="str">
            <v>France</v>
          </cell>
          <cell r="E640" t="str">
            <v>France</v>
          </cell>
          <cell r="F640">
            <v>13200001</v>
          </cell>
          <cell r="G640" t="str">
            <v>Ext. EAME</v>
          </cell>
          <cell r="H640" t="str">
            <v>Intermediates</v>
          </cell>
          <cell r="I640" t="str">
            <v>S080</v>
          </cell>
          <cell r="J640" t="str">
            <v>France</v>
          </cell>
          <cell r="K640" t="str">
            <v>SR01</v>
          </cell>
          <cell r="L640" t="str">
            <v>Y</v>
          </cell>
          <cell r="M640" t="str">
            <v>30 days end of month by cheque -1%</v>
          </cell>
          <cell r="N640" t="str">
            <v>-</v>
          </cell>
          <cell r="O640" t="str">
            <v>DS</v>
          </cell>
          <cell r="P640" t="str">
            <v>Securitization debtor</v>
          </cell>
        </row>
        <row r="641">
          <cell r="A641">
            <v>1218</v>
          </cell>
          <cell r="B641" t="str">
            <v>VAGNONE &amp; BOERI SRL</v>
          </cell>
          <cell r="C641" t="str">
            <v>IT</v>
          </cell>
          <cell r="D641" t="str">
            <v>Italy</v>
          </cell>
          <cell r="E641" t="str">
            <v>Italy/Greece</v>
          </cell>
          <cell r="F641">
            <v>13200001</v>
          </cell>
          <cell r="G641" t="str">
            <v>Ext. EAME</v>
          </cell>
          <cell r="H641" t="str">
            <v>Adhesives, Coatings and Elastomers</v>
          </cell>
          <cell r="I641" t="str">
            <v>S060</v>
          </cell>
          <cell r="J641" t="str">
            <v>Italy &amp; Greece</v>
          </cell>
          <cell r="K641" t="str">
            <v>SE90</v>
          </cell>
          <cell r="L641" t="str">
            <v>T</v>
          </cell>
          <cell r="M641" t="str">
            <v>90 days end of month</v>
          </cell>
          <cell r="N641" t="str">
            <v>BANK TRANSFER</v>
          </cell>
          <cell r="O641" t="str">
            <v>DS</v>
          </cell>
          <cell r="P641" t="str">
            <v>Securitization debtor</v>
          </cell>
        </row>
        <row r="642">
          <cell r="A642">
            <v>1219</v>
          </cell>
          <cell r="B642" t="str">
            <v>SMOBY</v>
          </cell>
          <cell r="C642" t="str">
            <v>FR</v>
          </cell>
          <cell r="D642" t="str">
            <v>France</v>
          </cell>
          <cell r="E642" t="str">
            <v>France</v>
          </cell>
          <cell r="F642">
            <v>13200001</v>
          </cell>
          <cell r="G642" t="str">
            <v>Ext. EAME</v>
          </cell>
          <cell r="H642" t="str">
            <v>Furniture</v>
          </cell>
          <cell r="I642" t="str">
            <v>S080</v>
          </cell>
          <cell r="J642" t="str">
            <v>France</v>
          </cell>
          <cell r="K642" t="str">
            <v>SR2B</v>
          </cell>
          <cell r="L642" t="str">
            <v>Y</v>
          </cell>
          <cell r="M642" t="str">
            <v>20 days date of invoice by cheque -3%</v>
          </cell>
          <cell r="N642" t="str">
            <v>-</v>
          </cell>
          <cell r="O642" t="str">
            <v>DS</v>
          </cell>
          <cell r="P642" t="str">
            <v>Securitization debtor</v>
          </cell>
        </row>
        <row r="643">
          <cell r="A643">
            <v>1220</v>
          </cell>
          <cell r="B643" t="str">
            <v>VALRESINE SNC</v>
          </cell>
          <cell r="C643" t="str">
            <v>IT</v>
          </cell>
          <cell r="D643" t="str">
            <v>Italy</v>
          </cell>
          <cell r="E643" t="str">
            <v>Italy/Greece</v>
          </cell>
          <cell r="F643">
            <v>13200001</v>
          </cell>
          <cell r="G643" t="str">
            <v>Ext. EAME</v>
          </cell>
          <cell r="H643" t="str">
            <v>Unknown</v>
          </cell>
          <cell r="I643" t="str">
            <v>-</v>
          </cell>
          <cell r="J643" t="str">
            <v>-</v>
          </cell>
          <cell r="K643" t="str">
            <v>SE60</v>
          </cell>
          <cell r="L643" t="str">
            <v>T</v>
          </cell>
          <cell r="M643" t="str">
            <v>60 days end of month</v>
          </cell>
          <cell r="N643" t="str">
            <v>BANK TRANSFER</v>
          </cell>
          <cell r="O643" t="str">
            <v>DS</v>
          </cell>
          <cell r="P643" t="str">
            <v>Securitization debtor</v>
          </cell>
        </row>
        <row r="644">
          <cell r="A644">
            <v>1221</v>
          </cell>
          <cell r="B644" t="str">
            <v>TRAMICO SA</v>
          </cell>
          <cell r="C644" t="str">
            <v>FR</v>
          </cell>
          <cell r="D644" t="str">
            <v>France</v>
          </cell>
          <cell r="E644" t="str">
            <v>France</v>
          </cell>
          <cell r="F644">
            <v>13200001</v>
          </cell>
          <cell r="G644" t="str">
            <v>Ext. EAME</v>
          </cell>
          <cell r="H644" t="str">
            <v>Unknown</v>
          </cell>
          <cell r="I644" t="str">
            <v>-</v>
          </cell>
          <cell r="J644" t="str">
            <v>-</v>
          </cell>
          <cell r="K644" t="str">
            <v>SY60</v>
          </cell>
          <cell r="L644">
            <v>1</v>
          </cell>
          <cell r="M644" t="str">
            <v>60 days end of month promissory note</v>
          </cell>
          <cell r="N644" t="str">
            <v>Promissory Note</v>
          </cell>
          <cell r="O644" t="str">
            <v>DS</v>
          </cell>
          <cell r="P644" t="str">
            <v>Securitization debtor</v>
          </cell>
        </row>
        <row r="645">
          <cell r="A645">
            <v>1222</v>
          </cell>
          <cell r="B645" t="str">
            <v>VENDO ITALY SPA</v>
          </cell>
          <cell r="C645" t="str">
            <v>IT</v>
          </cell>
          <cell r="D645" t="str">
            <v>Italy</v>
          </cell>
          <cell r="E645" t="str">
            <v>Italy/Greece</v>
          </cell>
          <cell r="F645">
            <v>13200001</v>
          </cell>
          <cell r="G645" t="str">
            <v>Ext. EAME</v>
          </cell>
          <cell r="H645" t="str">
            <v>Unknown</v>
          </cell>
          <cell r="I645" t="str">
            <v>-</v>
          </cell>
          <cell r="J645" t="str">
            <v>-</v>
          </cell>
          <cell r="K645" t="str">
            <v>SE90</v>
          </cell>
          <cell r="L645" t="str">
            <v>T</v>
          </cell>
          <cell r="M645" t="str">
            <v>90 days end of month</v>
          </cell>
          <cell r="N645" t="str">
            <v>BANK TRANSFER</v>
          </cell>
          <cell r="O645" t="str">
            <v>DS</v>
          </cell>
          <cell r="P645" t="str">
            <v>Securitization debtor</v>
          </cell>
        </row>
        <row r="646">
          <cell r="A646">
            <v>1223</v>
          </cell>
          <cell r="B646" t="str">
            <v>ROHM AND HAAS FRANCE</v>
          </cell>
          <cell r="C646" t="str">
            <v>FR</v>
          </cell>
          <cell r="D646" t="str">
            <v>France</v>
          </cell>
          <cell r="E646" t="str">
            <v>France</v>
          </cell>
          <cell r="F646">
            <v>13200001</v>
          </cell>
          <cell r="G646" t="str">
            <v>Ext. EAME</v>
          </cell>
          <cell r="H646" t="str">
            <v>Adhesives, Coatings and Elastomers</v>
          </cell>
          <cell r="I646" t="str">
            <v>S080</v>
          </cell>
          <cell r="J646" t="str">
            <v>France</v>
          </cell>
          <cell r="K646" t="str">
            <v>SY60</v>
          </cell>
          <cell r="L646">
            <v>1</v>
          </cell>
          <cell r="M646" t="str">
            <v>60 days end of month promissory note</v>
          </cell>
          <cell r="N646" t="str">
            <v>Promissory Note</v>
          </cell>
          <cell r="O646" t="str">
            <v>DS</v>
          </cell>
          <cell r="P646" t="str">
            <v>Securitization debtor</v>
          </cell>
        </row>
        <row r="647">
          <cell r="A647">
            <v>1224</v>
          </cell>
          <cell r="B647" t="str">
            <v>VENIER MOBILIFICIO S</v>
          </cell>
          <cell r="C647" t="str">
            <v>IT</v>
          </cell>
          <cell r="D647" t="str">
            <v>Italy</v>
          </cell>
          <cell r="E647" t="str">
            <v>Italy/Greece</v>
          </cell>
          <cell r="F647">
            <v>13200001</v>
          </cell>
          <cell r="G647" t="str">
            <v>Ext. EAME</v>
          </cell>
          <cell r="H647" t="str">
            <v>Unknown</v>
          </cell>
          <cell r="I647" t="str">
            <v>-</v>
          </cell>
          <cell r="J647" t="str">
            <v>-</v>
          </cell>
          <cell r="K647" t="str">
            <v>SE90</v>
          </cell>
          <cell r="L647" t="str">
            <v>T</v>
          </cell>
          <cell r="M647" t="str">
            <v>90 days end of month</v>
          </cell>
          <cell r="N647" t="str">
            <v>BANK TRANSFER</v>
          </cell>
          <cell r="O647" t="str">
            <v>DS</v>
          </cell>
          <cell r="P647" t="str">
            <v>Securitization debtor</v>
          </cell>
        </row>
        <row r="648">
          <cell r="A648">
            <v>1225</v>
          </cell>
          <cell r="B648" t="str">
            <v>NOVANCE*STE</v>
          </cell>
          <cell r="C648" t="str">
            <v>FR</v>
          </cell>
          <cell r="D648" t="str">
            <v>France</v>
          </cell>
          <cell r="E648" t="str">
            <v>France</v>
          </cell>
          <cell r="F648">
            <v>13200001</v>
          </cell>
          <cell r="G648" t="str">
            <v>Ext. EAME</v>
          </cell>
          <cell r="H648" t="str">
            <v>Unknown</v>
          </cell>
          <cell r="I648" t="str">
            <v>-</v>
          </cell>
          <cell r="J648" t="str">
            <v>-</v>
          </cell>
          <cell r="K648" t="str">
            <v>SY3D</v>
          </cell>
          <cell r="L648">
            <v>1</v>
          </cell>
          <cell r="M648" t="str">
            <v>30 days the 10 by promissory note -1,5%</v>
          </cell>
          <cell r="N648" t="str">
            <v>Promissory Note</v>
          </cell>
          <cell r="O648" t="str">
            <v>DS</v>
          </cell>
          <cell r="P648" t="str">
            <v>Securitization debtor</v>
          </cell>
        </row>
        <row r="649">
          <cell r="A649">
            <v>1226</v>
          </cell>
          <cell r="B649" t="str">
            <v>VITRIFRIGO SNC</v>
          </cell>
          <cell r="C649" t="str">
            <v>IT</v>
          </cell>
          <cell r="D649" t="str">
            <v>Italy</v>
          </cell>
          <cell r="E649" t="str">
            <v>Italy/Greece</v>
          </cell>
          <cell r="F649">
            <v>13200001</v>
          </cell>
          <cell r="G649" t="str">
            <v>Ext. EAME</v>
          </cell>
          <cell r="H649" t="str">
            <v>Unknown</v>
          </cell>
          <cell r="I649" t="str">
            <v>-</v>
          </cell>
          <cell r="J649" t="str">
            <v>-</v>
          </cell>
          <cell r="K649" t="str">
            <v>SE60</v>
          </cell>
          <cell r="L649" t="str">
            <v>T</v>
          </cell>
          <cell r="M649" t="str">
            <v>60 days end of month</v>
          </cell>
          <cell r="N649" t="str">
            <v>BANK TRANSFER</v>
          </cell>
          <cell r="O649" t="str">
            <v>DS</v>
          </cell>
          <cell r="P649" t="str">
            <v>Securitization debtor</v>
          </cell>
        </row>
        <row r="650">
          <cell r="A650">
            <v>1227</v>
          </cell>
          <cell r="B650" t="str">
            <v>VISTEON SYSTEMES INT</v>
          </cell>
          <cell r="C650" t="str">
            <v>FR</v>
          </cell>
          <cell r="D650" t="str">
            <v>France</v>
          </cell>
          <cell r="E650" t="str">
            <v>France</v>
          </cell>
          <cell r="F650">
            <v>13200001</v>
          </cell>
          <cell r="G650" t="str">
            <v>Ext. EAME</v>
          </cell>
          <cell r="H650" t="str">
            <v>Automotive</v>
          </cell>
          <cell r="I650" t="str">
            <v>S080</v>
          </cell>
          <cell r="J650" t="str">
            <v>France</v>
          </cell>
          <cell r="K650" t="str">
            <v>SY6C</v>
          </cell>
          <cell r="L650">
            <v>1</v>
          </cell>
          <cell r="M650" t="str">
            <v>60 days the 10th by promissory note -1,0%</v>
          </cell>
          <cell r="N650" t="str">
            <v>Promissory Note</v>
          </cell>
          <cell r="O650" t="str">
            <v>DS</v>
          </cell>
          <cell r="P650" t="str">
            <v>Securitization debtor</v>
          </cell>
        </row>
        <row r="651">
          <cell r="A651">
            <v>1228</v>
          </cell>
          <cell r="B651" t="str">
            <v>WAM SPA</v>
          </cell>
          <cell r="C651" t="str">
            <v>IT</v>
          </cell>
          <cell r="D651" t="str">
            <v>Italy</v>
          </cell>
          <cell r="E651" t="str">
            <v>Italy/Greece</v>
          </cell>
          <cell r="F651">
            <v>13200001</v>
          </cell>
          <cell r="G651" t="str">
            <v>Ext. EAME</v>
          </cell>
          <cell r="H651" t="str">
            <v>Footwear</v>
          </cell>
          <cell r="I651" t="str">
            <v>S060</v>
          </cell>
          <cell r="J651" t="str">
            <v>Italy &amp; Greece</v>
          </cell>
          <cell r="K651" t="str">
            <v>SE9E</v>
          </cell>
          <cell r="L651" t="str">
            <v>T</v>
          </cell>
          <cell r="M651" t="str">
            <v>90 days end of month on the 20th</v>
          </cell>
          <cell r="N651" t="str">
            <v>BANK TRANSFER</v>
          </cell>
          <cell r="O651" t="str">
            <v>DS</v>
          </cell>
          <cell r="P651" t="str">
            <v>Securitization debtor</v>
          </cell>
        </row>
        <row r="652">
          <cell r="A652">
            <v>1229</v>
          </cell>
          <cell r="B652" t="str">
            <v>JOHNSON CONTROLS/ROT</v>
          </cell>
          <cell r="C652" t="str">
            <v>FR</v>
          </cell>
          <cell r="D652" t="str">
            <v>France</v>
          </cell>
          <cell r="E652" t="str">
            <v>France</v>
          </cell>
          <cell r="F652">
            <v>13200001</v>
          </cell>
          <cell r="G652" t="str">
            <v>Ext. EAME</v>
          </cell>
          <cell r="H652" t="str">
            <v>Automotive</v>
          </cell>
          <cell r="I652" t="str">
            <v>S080</v>
          </cell>
          <cell r="J652" t="str">
            <v>France</v>
          </cell>
          <cell r="K652" t="str">
            <v>SI9C</v>
          </cell>
          <cell r="L652" t="str">
            <v>Y</v>
          </cell>
          <cell r="M652" t="str">
            <v>90 days date of invoice the 10th</v>
          </cell>
          <cell r="N652" t="str">
            <v>-</v>
          </cell>
          <cell r="O652" t="str">
            <v>DS</v>
          </cell>
          <cell r="P652" t="str">
            <v>Securitization debtor</v>
          </cell>
        </row>
        <row r="653">
          <cell r="A653">
            <v>1230</v>
          </cell>
          <cell r="B653" t="str">
            <v>WHIRLPOOL EUROPE SRL</v>
          </cell>
          <cell r="C653" t="str">
            <v>IT</v>
          </cell>
          <cell r="D653" t="str">
            <v>Italy</v>
          </cell>
          <cell r="E653" t="str">
            <v>Italy/Greece</v>
          </cell>
          <cell r="F653">
            <v>13200001</v>
          </cell>
          <cell r="G653" t="str">
            <v>Ext. EAME</v>
          </cell>
          <cell r="H653" t="str">
            <v>Construction &amp; Other Rigids</v>
          </cell>
          <cell r="I653" t="str">
            <v>S060</v>
          </cell>
          <cell r="J653" t="str">
            <v>Italy &amp; Greece</v>
          </cell>
          <cell r="K653" t="str">
            <v>SE1A</v>
          </cell>
          <cell r="L653" t="str">
            <v>T</v>
          </cell>
          <cell r="M653" t="str">
            <v>120 days end of month on the 10th</v>
          </cell>
          <cell r="N653" t="str">
            <v>BANK TRANSFER</v>
          </cell>
          <cell r="O653" t="str">
            <v>DS</v>
          </cell>
          <cell r="P653" t="str">
            <v>Securitization debtor</v>
          </cell>
        </row>
        <row r="654">
          <cell r="A654">
            <v>1231</v>
          </cell>
          <cell r="B654" t="str">
            <v>SNCI-STE NOUVELLE DE</v>
          </cell>
          <cell r="C654" t="str">
            <v>FR</v>
          </cell>
          <cell r="D654" t="str">
            <v>France</v>
          </cell>
          <cell r="E654" t="str">
            <v>France</v>
          </cell>
          <cell r="F654">
            <v>13200001</v>
          </cell>
          <cell r="G654" t="str">
            <v>Ext. EAME</v>
          </cell>
          <cell r="H654" t="str">
            <v>Unknown</v>
          </cell>
          <cell r="I654" t="str">
            <v>-</v>
          </cell>
          <cell r="J654" t="str">
            <v>-</v>
          </cell>
          <cell r="K654" t="str">
            <v>SY60</v>
          </cell>
          <cell r="L654">
            <v>1</v>
          </cell>
          <cell r="M654" t="str">
            <v>60 days end of month promissory note</v>
          </cell>
          <cell r="N654" t="str">
            <v>Promissory Note</v>
          </cell>
          <cell r="O654" t="str">
            <v>DS</v>
          </cell>
          <cell r="P654" t="str">
            <v>Securitization debtor</v>
          </cell>
        </row>
        <row r="655">
          <cell r="A655">
            <v>1232</v>
          </cell>
          <cell r="B655" t="str">
            <v>SELNOR</v>
          </cell>
          <cell r="C655" t="str">
            <v>FR</v>
          </cell>
          <cell r="D655" t="str">
            <v>France</v>
          </cell>
          <cell r="E655" t="str">
            <v>France</v>
          </cell>
          <cell r="F655">
            <v>13200001</v>
          </cell>
          <cell r="G655" t="str">
            <v>Ext. EAME</v>
          </cell>
          <cell r="H655" t="str">
            <v>Appliances</v>
          </cell>
          <cell r="I655" t="str">
            <v>S080</v>
          </cell>
          <cell r="J655" t="str">
            <v>France</v>
          </cell>
          <cell r="K655" t="str">
            <v>SY3G</v>
          </cell>
          <cell r="L655">
            <v>1</v>
          </cell>
          <cell r="M655" t="str">
            <v>30 days end of month by promissory note -1%</v>
          </cell>
          <cell r="N655" t="str">
            <v>Promissory Note</v>
          </cell>
          <cell r="O655" t="str">
            <v>DS</v>
          </cell>
          <cell r="P655" t="str">
            <v>Securitization debtor</v>
          </cell>
        </row>
        <row r="656">
          <cell r="A656">
            <v>1233</v>
          </cell>
          <cell r="B656" t="str">
            <v>TREMOIS SA</v>
          </cell>
          <cell r="C656" t="str">
            <v>FR</v>
          </cell>
          <cell r="D656" t="str">
            <v>France</v>
          </cell>
          <cell r="E656" t="str">
            <v>France</v>
          </cell>
          <cell r="F656">
            <v>13200001</v>
          </cell>
          <cell r="G656" t="str">
            <v>Ext. EAME</v>
          </cell>
          <cell r="H656" t="str">
            <v>Automotive</v>
          </cell>
          <cell r="I656" t="str">
            <v>S080</v>
          </cell>
          <cell r="J656" t="str">
            <v>France</v>
          </cell>
          <cell r="K656" t="str">
            <v>SY6C</v>
          </cell>
          <cell r="L656" t="str">
            <v>T</v>
          </cell>
          <cell r="M656" t="str">
            <v>60 days the 10th by promissory note -1,0%</v>
          </cell>
          <cell r="N656" t="str">
            <v>BANK TRANSFER</v>
          </cell>
          <cell r="O656" t="str">
            <v>DS</v>
          </cell>
          <cell r="P656" t="str">
            <v>Securitization debtor</v>
          </cell>
        </row>
        <row r="657">
          <cell r="A657">
            <v>1234</v>
          </cell>
          <cell r="B657" t="str">
            <v>WITCO CHEMICAL SA</v>
          </cell>
          <cell r="C657" t="str">
            <v>FR</v>
          </cell>
          <cell r="D657" t="str">
            <v>France</v>
          </cell>
          <cell r="E657" t="str">
            <v>France</v>
          </cell>
          <cell r="F657">
            <v>13200001</v>
          </cell>
          <cell r="G657" t="str">
            <v>Ext. EAME</v>
          </cell>
          <cell r="H657" t="str">
            <v>Footwear</v>
          </cell>
          <cell r="I657" t="str">
            <v>S080</v>
          </cell>
          <cell r="J657" t="str">
            <v>France</v>
          </cell>
          <cell r="K657" t="str">
            <v>SY6B</v>
          </cell>
          <cell r="L657">
            <v>1</v>
          </cell>
          <cell r="M657" t="str">
            <v>60 days the 10th by promissory note</v>
          </cell>
          <cell r="N657" t="str">
            <v>Promissory Note</v>
          </cell>
          <cell r="O657" t="str">
            <v>DS</v>
          </cell>
          <cell r="P657" t="str">
            <v>Securitization debtor</v>
          </cell>
        </row>
        <row r="658">
          <cell r="A658">
            <v>1235</v>
          </cell>
          <cell r="B658" t="str">
            <v>MONOPANEL</v>
          </cell>
          <cell r="C658" t="str">
            <v>FR</v>
          </cell>
          <cell r="D658" t="str">
            <v>France</v>
          </cell>
          <cell r="E658" t="str">
            <v>France</v>
          </cell>
          <cell r="F658">
            <v>13200001</v>
          </cell>
          <cell r="G658" t="str">
            <v>Ext. EAME</v>
          </cell>
          <cell r="H658" t="str">
            <v>Unknown</v>
          </cell>
          <cell r="I658" t="str">
            <v>-</v>
          </cell>
          <cell r="J658" t="str">
            <v>-</v>
          </cell>
          <cell r="K658" t="str">
            <v>SY6B</v>
          </cell>
          <cell r="L658" t="str">
            <v>T</v>
          </cell>
          <cell r="M658" t="str">
            <v>60 days the 10th by promissory note</v>
          </cell>
          <cell r="N658" t="str">
            <v>BANK TRANSFER</v>
          </cell>
          <cell r="O658" t="str">
            <v>DS</v>
          </cell>
          <cell r="P658" t="str">
            <v>Securitization debtor</v>
          </cell>
        </row>
        <row r="659">
          <cell r="A659">
            <v>1236</v>
          </cell>
          <cell r="B659" t="str">
            <v>RECTICEL</v>
          </cell>
          <cell r="C659" t="str">
            <v>FR</v>
          </cell>
          <cell r="D659" t="str">
            <v>France</v>
          </cell>
          <cell r="E659" t="str">
            <v>France</v>
          </cell>
          <cell r="F659">
            <v>13200001</v>
          </cell>
          <cell r="G659" t="str">
            <v>Ext. EAME</v>
          </cell>
          <cell r="H659" t="str">
            <v>Furniture</v>
          </cell>
          <cell r="I659" t="str">
            <v>S080</v>
          </cell>
          <cell r="J659" t="str">
            <v>France</v>
          </cell>
          <cell r="K659" t="str">
            <v>SR3B</v>
          </cell>
          <cell r="L659" t="str">
            <v>Y</v>
          </cell>
          <cell r="M659" t="str">
            <v>30 days date of invoice by cheque -3,5%</v>
          </cell>
          <cell r="N659" t="str">
            <v>-</v>
          </cell>
          <cell r="O659" t="str">
            <v>DS</v>
          </cell>
          <cell r="P659" t="str">
            <v>Securitization debtor</v>
          </cell>
        </row>
        <row r="660">
          <cell r="A660">
            <v>1237</v>
          </cell>
          <cell r="B660" t="str">
            <v>RAIGI*STE</v>
          </cell>
          <cell r="C660" t="str">
            <v>FR</v>
          </cell>
          <cell r="D660" t="str">
            <v>France</v>
          </cell>
          <cell r="E660" t="str">
            <v>France</v>
          </cell>
          <cell r="F660">
            <v>13200001</v>
          </cell>
          <cell r="G660" t="str">
            <v>Ext. EAME</v>
          </cell>
          <cell r="H660" t="str">
            <v>Automotive</v>
          </cell>
          <cell r="I660" t="str">
            <v>S080</v>
          </cell>
          <cell r="J660" t="str">
            <v>France</v>
          </cell>
          <cell r="K660" t="str">
            <v>SY6B</v>
          </cell>
          <cell r="L660">
            <v>1</v>
          </cell>
          <cell r="M660" t="str">
            <v>60 days the 10th by promissory note</v>
          </cell>
          <cell r="N660" t="str">
            <v>Promissory Note</v>
          </cell>
          <cell r="O660" t="str">
            <v>DS</v>
          </cell>
          <cell r="P660" t="str">
            <v>Securitization debtor</v>
          </cell>
        </row>
        <row r="661">
          <cell r="A661">
            <v>1238</v>
          </cell>
          <cell r="B661" t="str">
            <v>ALLIBERT INDUSTRIE</v>
          </cell>
          <cell r="C661" t="str">
            <v>FR</v>
          </cell>
          <cell r="D661" t="str">
            <v>France</v>
          </cell>
          <cell r="E661" t="str">
            <v>France</v>
          </cell>
          <cell r="F661">
            <v>13200001</v>
          </cell>
          <cell r="G661" t="str">
            <v>Ext. EAME</v>
          </cell>
          <cell r="H661" t="str">
            <v>Unknown</v>
          </cell>
          <cell r="I661" t="str">
            <v>-</v>
          </cell>
          <cell r="J661" t="str">
            <v>-</v>
          </cell>
          <cell r="K661" t="str">
            <v>SY6A</v>
          </cell>
          <cell r="L661">
            <v>1</v>
          </cell>
          <cell r="M661" t="str">
            <v>60 days end of month promissory note -1,5%</v>
          </cell>
          <cell r="N661" t="str">
            <v>Promissory Note</v>
          </cell>
          <cell r="O661" t="str">
            <v>DS</v>
          </cell>
          <cell r="P661" t="str">
            <v>Securitization debtor</v>
          </cell>
        </row>
        <row r="662">
          <cell r="A662">
            <v>1239</v>
          </cell>
          <cell r="B662" t="str">
            <v>CLARIANT HUNINGUE S.</v>
          </cell>
          <cell r="C662" t="str">
            <v>FR</v>
          </cell>
          <cell r="D662" t="str">
            <v>France</v>
          </cell>
          <cell r="E662" t="str">
            <v>France</v>
          </cell>
          <cell r="F662">
            <v>13200001</v>
          </cell>
          <cell r="G662" t="str">
            <v>Ext. EAME</v>
          </cell>
          <cell r="H662" t="str">
            <v>Unknown</v>
          </cell>
          <cell r="I662" t="str">
            <v>-</v>
          </cell>
          <cell r="J662" t="str">
            <v>-</v>
          </cell>
          <cell r="K662" t="str">
            <v>SV60</v>
          </cell>
          <cell r="L662" t="str">
            <v>V</v>
          </cell>
          <cell r="M662" t="str">
            <v>60 days end of month by cash</v>
          </cell>
          <cell r="N662" t="str">
            <v>CASH</v>
          </cell>
          <cell r="O662" t="str">
            <v>DS</v>
          </cell>
          <cell r="P662" t="str">
            <v>Securitization debtor</v>
          </cell>
        </row>
        <row r="663">
          <cell r="A663">
            <v>1240</v>
          </cell>
          <cell r="B663" t="str">
            <v>P.A.B. EST</v>
          </cell>
          <cell r="C663" t="str">
            <v>FR</v>
          </cell>
          <cell r="D663" t="str">
            <v>France</v>
          </cell>
          <cell r="E663" t="str">
            <v>France</v>
          </cell>
          <cell r="F663">
            <v>13200001</v>
          </cell>
          <cell r="G663" t="str">
            <v>Ext. EAME</v>
          </cell>
          <cell r="H663" t="str">
            <v>Construction &amp; Other Rigids</v>
          </cell>
          <cell r="I663" t="str">
            <v>S080</v>
          </cell>
          <cell r="J663" t="str">
            <v>France</v>
          </cell>
          <cell r="K663" t="str">
            <v>SY6B</v>
          </cell>
          <cell r="L663" t="str">
            <v>ER</v>
          </cell>
          <cell r="M663" t="str">
            <v>60 days the 10th by promissory note</v>
          </cell>
          <cell r="N663" t="str">
            <v>-</v>
          </cell>
          <cell r="O663" t="str">
            <v>DS</v>
          </cell>
          <cell r="P663" t="str">
            <v>Securitization debtor</v>
          </cell>
        </row>
        <row r="664">
          <cell r="A664">
            <v>1241</v>
          </cell>
          <cell r="B664" t="str">
            <v>S.E.T.A. SA</v>
          </cell>
          <cell r="C664" t="str">
            <v>FR</v>
          </cell>
          <cell r="D664" t="str">
            <v>France</v>
          </cell>
          <cell r="E664" t="str">
            <v>France</v>
          </cell>
          <cell r="F664">
            <v>13200001</v>
          </cell>
          <cell r="G664" t="str">
            <v>Ext. EAME</v>
          </cell>
          <cell r="H664" t="str">
            <v>Unknown</v>
          </cell>
          <cell r="I664" t="str">
            <v>-</v>
          </cell>
          <cell r="J664" t="str">
            <v>-</v>
          </cell>
          <cell r="K664" t="str">
            <v>SY6D</v>
          </cell>
          <cell r="L664">
            <v>1</v>
          </cell>
          <cell r="M664" t="str">
            <v>60 days end of month promissory note -1,0%</v>
          </cell>
          <cell r="N664" t="str">
            <v>Promissory Note</v>
          </cell>
          <cell r="O664" t="str">
            <v>DS</v>
          </cell>
          <cell r="P664" t="str">
            <v>Securitization debtor</v>
          </cell>
        </row>
        <row r="665">
          <cell r="A665">
            <v>1242</v>
          </cell>
          <cell r="B665" t="str">
            <v>SALOMON SA</v>
          </cell>
          <cell r="C665" t="str">
            <v>FR</v>
          </cell>
          <cell r="D665" t="str">
            <v>France</v>
          </cell>
          <cell r="E665" t="str">
            <v>France</v>
          </cell>
          <cell r="F665">
            <v>13200001</v>
          </cell>
          <cell r="G665" t="str">
            <v>Ext. EAME</v>
          </cell>
          <cell r="H665" t="str">
            <v>Footwear</v>
          </cell>
          <cell r="I665" t="str">
            <v>S080</v>
          </cell>
          <cell r="J665" t="str">
            <v>France</v>
          </cell>
          <cell r="K665" t="str">
            <v>SY3C</v>
          </cell>
          <cell r="L665">
            <v>1</v>
          </cell>
          <cell r="M665" t="str">
            <v>30 days the 10th by promissory note</v>
          </cell>
          <cell r="N665" t="str">
            <v>Promissory Note</v>
          </cell>
          <cell r="O665" t="str">
            <v>DS</v>
          </cell>
          <cell r="P665" t="str">
            <v>Securitization debtor</v>
          </cell>
        </row>
        <row r="666">
          <cell r="A666">
            <v>1243</v>
          </cell>
          <cell r="B666" t="str">
            <v>FLEXSYS</v>
          </cell>
          <cell r="C666" t="str">
            <v>FR</v>
          </cell>
          <cell r="D666" t="str">
            <v>France</v>
          </cell>
          <cell r="E666" t="str">
            <v>France</v>
          </cell>
          <cell r="F666">
            <v>13200001</v>
          </cell>
          <cell r="G666" t="str">
            <v>Ext. EAME</v>
          </cell>
          <cell r="H666" t="str">
            <v>Unknown</v>
          </cell>
          <cell r="I666" t="str">
            <v>-</v>
          </cell>
          <cell r="J666" t="str">
            <v>-</v>
          </cell>
          <cell r="K666" t="str">
            <v>SV30</v>
          </cell>
          <cell r="L666" t="str">
            <v>2ER</v>
          </cell>
          <cell r="M666" t="str">
            <v>30 days end of month by cash transfer</v>
          </cell>
          <cell r="N666" t="e">
            <v>#N/A</v>
          </cell>
          <cell r="O666" t="str">
            <v>DS</v>
          </cell>
          <cell r="P666" t="str">
            <v>Securitization debtor</v>
          </cell>
        </row>
        <row r="667">
          <cell r="A667">
            <v>1244</v>
          </cell>
          <cell r="B667" t="str">
            <v>HAIRONVILLE S.A.</v>
          </cell>
          <cell r="C667" t="str">
            <v>FR</v>
          </cell>
          <cell r="D667" t="str">
            <v>France</v>
          </cell>
          <cell r="E667" t="str">
            <v>France</v>
          </cell>
          <cell r="F667">
            <v>13200001</v>
          </cell>
          <cell r="G667" t="str">
            <v>Ext. EAME</v>
          </cell>
          <cell r="H667" t="str">
            <v>Construction &amp; Other Rigids</v>
          </cell>
          <cell r="I667" t="str">
            <v>S080</v>
          </cell>
          <cell r="J667" t="str">
            <v>France</v>
          </cell>
          <cell r="K667" t="str">
            <v>SB60</v>
          </cell>
          <cell r="L667" t="str">
            <v>ER</v>
          </cell>
          <cell r="M667" t="str">
            <v>60 days end of month by BOE</v>
          </cell>
          <cell r="N667" t="str">
            <v>-</v>
          </cell>
          <cell r="O667" t="str">
            <v>DS</v>
          </cell>
          <cell r="P667" t="str">
            <v>Securitization debtor</v>
          </cell>
        </row>
        <row r="668">
          <cell r="A668">
            <v>1245</v>
          </cell>
          <cell r="B668" t="str">
            <v>FAURECIA SIEGES D'AU</v>
          </cell>
          <cell r="C668" t="str">
            <v>FR</v>
          </cell>
          <cell r="D668" t="str">
            <v>France</v>
          </cell>
          <cell r="E668" t="str">
            <v>France</v>
          </cell>
          <cell r="F668">
            <v>13200001</v>
          </cell>
          <cell r="G668" t="str">
            <v>Ext. EAME</v>
          </cell>
          <cell r="H668" t="str">
            <v>Automotive</v>
          </cell>
          <cell r="I668" t="str">
            <v>S080</v>
          </cell>
          <cell r="J668" t="str">
            <v>France</v>
          </cell>
          <cell r="K668" t="str">
            <v>SB6H</v>
          </cell>
          <cell r="L668">
            <v>2</v>
          </cell>
          <cell r="M668" t="str">
            <v>60 days end of month by automatic bill</v>
          </cell>
          <cell r="N668" t="str">
            <v>LCR Automatic</v>
          </cell>
          <cell r="O668" t="str">
            <v>DS</v>
          </cell>
          <cell r="P668" t="str">
            <v>Securitization debtor</v>
          </cell>
        </row>
        <row r="669">
          <cell r="A669">
            <v>1246</v>
          </cell>
          <cell r="B669" t="str">
            <v>SAI AUTOMOTIVE ALLIB</v>
          </cell>
          <cell r="C669" t="str">
            <v>FR</v>
          </cell>
          <cell r="D669" t="str">
            <v>France</v>
          </cell>
          <cell r="E669" t="str">
            <v>France</v>
          </cell>
          <cell r="F669">
            <v>13200001</v>
          </cell>
          <cell r="G669" t="str">
            <v>Ext. EAME</v>
          </cell>
          <cell r="H669" t="str">
            <v>Automotive</v>
          </cell>
          <cell r="I669" t="str">
            <v>S080</v>
          </cell>
          <cell r="J669" t="str">
            <v>France</v>
          </cell>
          <cell r="K669" t="str">
            <v>SY6A</v>
          </cell>
          <cell r="L669">
            <v>1</v>
          </cell>
          <cell r="M669" t="str">
            <v>60 days end of month promissory note -1,5%</v>
          </cell>
          <cell r="N669" t="str">
            <v>Promissory Note</v>
          </cell>
          <cell r="O669" t="str">
            <v>DS</v>
          </cell>
          <cell r="P669" t="str">
            <v>Securitization debtor</v>
          </cell>
        </row>
        <row r="670">
          <cell r="A670">
            <v>1247</v>
          </cell>
          <cell r="B670" t="str">
            <v>ASHLAND AVEBENE</v>
          </cell>
          <cell r="C670" t="str">
            <v>FR</v>
          </cell>
          <cell r="D670" t="str">
            <v>France</v>
          </cell>
          <cell r="E670" t="str">
            <v>France</v>
          </cell>
          <cell r="F670">
            <v>13200001</v>
          </cell>
          <cell r="G670" t="str">
            <v>Ext. EAME</v>
          </cell>
          <cell r="H670" t="str">
            <v>Composite Wood Products</v>
          </cell>
          <cell r="I670" t="str">
            <v>S080</v>
          </cell>
          <cell r="J670" t="str">
            <v>France</v>
          </cell>
          <cell r="K670" t="str">
            <v>SB3I</v>
          </cell>
          <cell r="L670">
            <v>2</v>
          </cell>
          <cell r="M670" t="str">
            <v>30 days end of month by automatic bill - 1.5%</v>
          </cell>
          <cell r="N670" t="str">
            <v>LCR Automatic</v>
          </cell>
          <cell r="O670" t="str">
            <v>DS</v>
          </cell>
          <cell r="P670" t="str">
            <v>Securitization debtor</v>
          </cell>
        </row>
        <row r="671">
          <cell r="A671">
            <v>1248</v>
          </cell>
          <cell r="B671" t="str">
            <v>SAFIC ALCAN</v>
          </cell>
          <cell r="C671" t="str">
            <v>FR</v>
          </cell>
          <cell r="D671" t="str">
            <v>France</v>
          </cell>
          <cell r="E671" t="str">
            <v>France</v>
          </cell>
          <cell r="F671">
            <v>13200001</v>
          </cell>
          <cell r="G671" t="str">
            <v>Ext. EAME</v>
          </cell>
          <cell r="H671" t="str">
            <v>Construction &amp; Other Rigids</v>
          </cell>
          <cell r="I671" t="str">
            <v>S080</v>
          </cell>
          <cell r="J671" t="str">
            <v>France</v>
          </cell>
          <cell r="K671" t="str">
            <v>SR2A</v>
          </cell>
          <cell r="L671" t="str">
            <v>Y</v>
          </cell>
          <cell r="M671" t="str">
            <v>20 days date of invoice by cheque -2,5%</v>
          </cell>
          <cell r="N671" t="str">
            <v>-</v>
          </cell>
          <cell r="O671" t="str">
            <v>DS</v>
          </cell>
          <cell r="P671" t="str">
            <v>Securitization debtor</v>
          </cell>
        </row>
        <row r="672">
          <cell r="A672">
            <v>1249</v>
          </cell>
          <cell r="B672" t="str">
            <v>BSP A.B.E.HOUSEHOLD</v>
          </cell>
          <cell r="C672" t="str">
            <v>GR</v>
          </cell>
          <cell r="D672" t="str">
            <v>Greece</v>
          </cell>
          <cell r="E672" t="str">
            <v>Italy/Greece</v>
          </cell>
          <cell r="F672">
            <v>13200001</v>
          </cell>
          <cell r="G672" t="str">
            <v>Ext. EAME</v>
          </cell>
          <cell r="H672" t="str">
            <v>Unknown</v>
          </cell>
          <cell r="I672" t="str">
            <v>-</v>
          </cell>
          <cell r="J672" t="str">
            <v>-</v>
          </cell>
          <cell r="K672" t="str">
            <v>SE30</v>
          </cell>
          <cell r="L672" t="str">
            <v>T</v>
          </cell>
          <cell r="M672" t="str">
            <v>30 days end of month</v>
          </cell>
          <cell r="N672" t="str">
            <v>BANK TRANSFER</v>
          </cell>
          <cell r="O672" t="str">
            <v>DE</v>
          </cell>
          <cell r="P672" t="str">
            <v>External debtor</v>
          </cell>
        </row>
        <row r="673">
          <cell r="A673">
            <v>1250</v>
          </cell>
          <cell r="B673" t="str">
            <v>AISNE*MANUFACTURE DE</v>
          </cell>
          <cell r="C673" t="str">
            <v>FR</v>
          </cell>
          <cell r="D673" t="str">
            <v>France</v>
          </cell>
          <cell r="E673" t="str">
            <v>France</v>
          </cell>
          <cell r="F673">
            <v>13200001</v>
          </cell>
          <cell r="G673" t="str">
            <v>Ext. EAME</v>
          </cell>
          <cell r="H673" t="str">
            <v>Automotive</v>
          </cell>
          <cell r="I673" t="str">
            <v>S080</v>
          </cell>
          <cell r="J673" t="str">
            <v>France</v>
          </cell>
          <cell r="K673" t="str">
            <v>SY3F</v>
          </cell>
          <cell r="L673" t="str">
            <v>R</v>
          </cell>
          <cell r="M673" t="str">
            <v>30 days the 10th by promissory note -1%</v>
          </cell>
          <cell r="N673" t="str">
            <v>LCR with Bank Account (req)</v>
          </cell>
          <cell r="O673" t="str">
            <v>DS</v>
          </cell>
          <cell r="P673" t="str">
            <v>Securitization debtor</v>
          </cell>
        </row>
        <row r="674">
          <cell r="A674">
            <v>1251</v>
          </cell>
          <cell r="B674" t="str">
            <v>CHAUFFE EAUX*CIE IND</v>
          </cell>
          <cell r="C674" t="str">
            <v>FR</v>
          </cell>
          <cell r="D674" t="str">
            <v>France</v>
          </cell>
          <cell r="E674" t="str">
            <v>France</v>
          </cell>
          <cell r="F674">
            <v>13200001</v>
          </cell>
          <cell r="G674" t="str">
            <v>Ext. EAME</v>
          </cell>
          <cell r="H674" t="str">
            <v>Construction &amp; Other Rigids</v>
          </cell>
          <cell r="I674" t="str">
            <v>S080</v>
          </cell>
          <cell r="J674" t="str">
            <v>France</v>
          </cell>
          <cell r="K674" t="str">
            <v>SY3C</v>
          </cell>
          <cell r="L674">
            <v>1</v>
          </cell>
          <cell r="M674" t="str">
            <v>30 days the 10th by promissory note</v>
          </cell>
          <cell r="N674" t="str">
            <v>Promissory Note</v>
          </cell>
          <cell r="O674" t="str">
            <v>DS</v>
          </cell>
          <cell r="P674" t="str">
            <v>Securitization debtor</v>
          </cell>
        </row>
        <row r="675">
          <cell r="A675">
            <v>1252</v>
          </cell>
          <cell r="B675" t="str">
            <v>SOLAUFIL</v>
          </cell>
          <cell r="C675" t="str">
            <v>FR</v>
          </cell>
          <cell r="D675" t="str">
            <v>France</v>
          </cell>
          <cell r="E675" t="str">
            <v>France</v>
          </cell>
          <cell r="F675">
            <v>13200001</v>
          </cell>
          <cell r="G675" t="str">
            <v>Ext. EAME</v>
          </cell>
          <cell r="H675" t="str">
            <v>Automotive</v>
          </cell>
          <cell r="I675" t="str">
            <v>S080</v>
          </cell>
          <cell r="J675" t="str">
            <v>France</v>
          </cell>
          <cell r="K675" t="str">
            <v>SY6A</v>
          </cell>
          <cell r="L675">
            <v>1</v>
          </cell>
          <cell r="M675" t="str">
            <v>60 days end of month promissory note -1,5%</v>
          </cell>
          <cell r="N675" t="str">
            <v>Promissory Note</v>
          </cell>
          <cell r="O675" t="str">
            <v>DS</v>
          </cell>
          <cell r="P675" t="str">
            <v>Securitization debtor</v>
          </cell>
        </row>
        <row r="676">
          <cell r="A676">
            <v>1253</v>
          </cell>
          <cell r="B676" t="str">
            <v>SAI AUTOMOTIVE SOMME</v>
          </cell>
          <cell r="C676" t="str">
            <v>FR</v>
          </cell>
          <cell r="D676" t="str">
            <v>France</v>
          </cell>
          <cell r="E676" t="str">
            <v>France</v>
          </cell>
          <cell r="F676">
            <v>13200001</v>
          </cell>
          <cell r="G676" t="str">
            <v>Ext. EAME</v>
          </cell>
          <cell r="H676" t="str">
            <v>Automotive</v>
          </cell>
          <cell r="I676" t="str">
            <v>S080</v>
          </cell>
          <cell r="J676" t="str">
            <v>France</v>
          </cell>
          <cell r="K676" t="str">
            <v>SY6A</v>
          </cell>
          <cell r="L676">
            <v>1</v>
          </cell>
          <cell r="M676" t="str">
            <v>60 days end of month promissory note -1,5%</v>
          </cell>
          <cell r="N676" t="str">
            <v>Promissory Note</v>
          </cell>
          <cell r="O676" t="str">
            <v>DS</v>
          </cell>
          <cell r="P676" t="str">
            <v>Securitization debtor</v>
          </cell>
        </row>
        <row r="677">
          <cell r="A677">
            <v>1254</v>
          </cell>
          <cell r="B677" t="str">
            <v>DIVISION DE DUMESTE</v>
          </cell>
          <cell r="C677" t="str">
            <v>FR</v>
          </cell>
          <cell r="D677" t="str">
            <v>France</v>
          </cell>
          <cell r="E677" t="str">
            <v>France</v>
          </cell>
          <cell r="F677">
            <v>13200001</v>
          </cell>
          <cell r="G677" t="str">
            <v>Ext. EAME</v>
          </cell>
          <cell r="H677" t="str">
            <v>Furniture</v>
          </cell>
          <cell r="I677" t="str">
            <v>S080</v>
          </cell>
          <cell r="J677" t="str">
            <v>France</v>
          </cell>
          <cell r="K677" t="str">
            <v>SR20</v>
          </cell>
          <cell r="L677" t="str">
            <v>Y</v>
          </cell>
          <cell r="M677" t="str">
            <v>20 days date of invoice by cheque -2%</v>
          </cell>
          <cell r="N677" t="str">
            <v>-</v>
          </cell>
          <cell r="O677" t="str">
            <v>DS</v>
          </cell>
          <cell r="P677" t="str">
            <v>Securitization debtor</v>
          </cell>
        </row>
        <row r="678">
          <cell r="A678">
            <v>1255</v>
          </cell>
          <cell r="B678" t="str">
            <v>PLASTYM</v>
          </cell>
          <cell r="C678" t="str">
            <v>FR</v>
          </cell>
          <cell r="D678" t="str">
            <v>France</v>
          </cell>
          <cell r="E678" t="str">
            <v>France</v>
          </cell>
          <cell r="F678">
            <v>13200001</v>
          </cell>
          <cell r="G678" t="str">
            <v>Ext. EAME</v>
          </cell>
          <cell r="H678" t="str">
            <v>Unknown</v>
          </cell>
          <cell r="I678" t="str">
            <v>-</v>
          </cell>
          <cell r="J678" t="str">
            <v>-</v>
          </cell>
          <cell r="K678" t="str">
            <v>SB6I</v>
          </cell>
          <cell r="L678">
            <v>2</v>
          </cell>
          <cell r="M678" t="str">
            <v>60 days the 20th by automatic bill</v>
          </cell>
          <cell r="N678" t="str">
            <v>LCR Automatic</v>
          </cell>
          <cell r="O678" t="str">
            <v>DS</v>
          </cell>
          <cell r="P678" t="str">
            <v>Securitization debtor</v>
          </cell>
        </row>
        <row r="679">
          <cell r="A679">
            <v>1256</v>
          </cell>
          <cell r="B679" t="str">
            <v>EMMEVIERRE M.V.R. SO</v>
          </cell>
          <cell r="C679" t="str">
            <v>IT</v>
          </cell>
          <cell r="D679" t="str">
            <v>Italy</v>
          </cell>
          <cell r="E679" t="str">
            <v>Italy/Greece</v>
          </cell>
          <cell r="F679">
            <v>13200001</v>
          </cell>
          <cell r="G679" t="str">
            <v>Ext. EAME</v>
          </cell>
          <cell r="H679" t="str">
            <v>Unknown</v>
          </cell>
          <cell r="I679" t="str">
            <v>-</v>
          </cell>
          <cell r="J679" t="str">
            <v>-</v>
          </cell>
          <cell r="K679" t="str">
            <v>SE60</v>
          </cell>
          <cell r="L679" t="str">
            <v>T</v>
          </cell>
          <cell r="M679" t="str">
            <v>60 days end of month</v>
          </cell>
          <cell r="N679" t="str">
            <v>BANK TRANSFER</v>
          </cell>
          <cell r="O679" t="str">
            <v>DS</v>
          </cell>
          <cell r="P679" t="str">
            <v>Securitization debtor</v>
          </cell>
        </row>
        <row r="680">
          <cell r="A680">
            <v>1257</v>
          </cell>
          <cell r="B680" t="str">
            <v>NOEL FRANCE SA</v>
          </cell>
          <cell r="C680" t="str">
            <v>FR</v>
          </cell>
          <cell r="D680" t="str">
            <v>France</v>
          </cell>
          <cell r="E680" t="str">
            <v>France</v>
          </cell>
          <cell r="F680">
            <v>13200001</v>
          </cell>
          <cell r="G680" t="str">
            <v>Ext. EAME</v>
          </cell>
          <cell r="H680" t="str">
            <v>Footwear</v>
          </cell>
          <cell r="I680" t="str">
            <v>S080</v>
          </cell>
          <cell r="J680" t="str">
            <v>France</v>
          </cell>
          <cell r="K680" t="str">
            <v>SB3M</v>
          </cell>
          <cell r="L680">
            <v>2</v>
          </cell>
          <cell r="M680" t="str">
            <v>30 days the 15th by automatic bill</v>
          </cell>
          <cell r="N680" t="str">
            <v>LCR Automatic</v>
          </cell>
          <cell r="O680" t="str">
            <v>DS</v>
          </cell>
          <cell r="P680" t="str">
            <v>Securitization debtor</v>
          </cell>
        </row>
        <row r="681">
          <cell r="A681">
            <v>1258</v>
          </cell>
          <cell r="B681" t="str">
            <v>RECTICEL</v>
          </cell>
          <cell r="C681" t="str">
            <v>FR</v>
          </cell>
          <cell r="D681" t="str">
            <v>France</v>
          </cell>
          <cell r="E681" t="str">
            <v>France</v>
          </cell>
          <cell r="F681">
            <v>13200001</v>
          </cell>
          <cell r="G681" t="str">
            <v>Ext. EAME</v>
          </cell>
          <cell r="H681" t="str">
            <v>Unknown</v>
          </cell>
          <cell r="I681" t="str">
            <v>-</v>
          </cell>
          <cell r="J681" t="str">
            <v>-</v>
          </cell>
          <cell r="K681" t="str">
            <v>SY6A</v>
          </cell>
          <cell r="L681">
            <v>1</v>
          </cell>
          <cell r="M681" t="str">
            <v>60 days end of month promissory note -1,5%</v>
          </cell>
          <cell r="N681" t="str">
            <v>Promissory Note</v>
          </cell>
          <cell r="O681" t="str">
            <v>DS</v>
          </cell>
          <cell r="P681" t="str">
            <v>Securitization debtor</v>
          </cell>
        </row>
        <row r="682">
          <cell r="A682">
            <v>1259</v>
          </cell>
          <cell r="B682" t="str">
            <v>BAULE SYSTEMES</v>
          </cell>
          <cell r="C682" t="str">
            <v>FR</v>
          </cell>
          <cell r="D682" t="str">
            <v>France</v>
          </cell>
          <cell r="E682" t="str">
            <v>France</v>
          </cell>
          <cell r="F682">
            <v>13200001</v>
          </cell>
          <cell r="G682" t="str">
            <v>Ext. EAME</v>
          </cell>
          <cell r="H682" t="str">
            <v>Adhesives, Coatings and Elastomers</v>
          </cell>
          <cell r="I682" t="str">
            <v>S080</v>
          </cell>
          <cell r="J682" t="str">
            <v>France</v>
          </cell>
          <cell r="K682" t="str">
            <v>SB30</v>
          </cell>
          <cell r="L682" t="str">
            <v>ER</v>
          </cell>
          <cell r="M682" t="str">
            <v>30 days end of month BOE</v>
          </cell>
          <cell r="N682" t="str">
            <v>-</v>
          </cell>
          <cell r="O682" t="str">
            <v>DS</v>
          </cell>
          <cell r="P682" t="str">
            <v>Securitization debtor</v>
          </cell>
        </row>
        <row r="683">
          <cell r="A683">
            <v>1260</v>
          </cell>
          <cell r="B683" t="str">
            <v>SELNOR</v>
          </cell>
          <cell r="C683" t="str">
            <v>FR</v>
          </cell>
          <cell r="D683" t="str">
            <v>France</v>
          </cell>
          <cell r="E683" t="str">
            <v>France</v>
          </cell>
          <cell r="F683">
            <v>13200001</v>
          </cell>
          <cell r="G683" t="str">
            <v>Ext. EAME</v>
          </cell>
          <cell r="H683" t="str">
            <v>Unknown</v>
          </cell>
          <cell r="I683" t="str">
            <v>-</v>
          </cell>
          <cell r="J683" t="str">
            <v>-</v>
          </cell>
          <cell r="K683" t="str">
            <v>SY3G</v>
          </cell>
          <cell r="L683">
            <v>1</v>
          </cell>
          <cell r="M683" t="str">
            <v>30 days end of month by promissory note -1%</v>
          </cell>
          <cell r="N683" t="str">
            <v>Promissory Note</v>
          </cell>
          <cell r="O683" t="str">
            <v>DS</v>
          </cell>
          <cell r="P683" t="str">
            <v>Securitization debtor</v>
          </cell>
        </row>
        <row r="684">
          <cell r="A684">
            <v>1261</v>
          </cell>
          <cell r="B684" t="str">
            <v>EFISOL</v>
          </cell>
          <cell r="C684" t="str">
            <v>FR</v>
          </cell>
          <cell r="D684" t="str">
            <v>France</v>
          </cell>
          <cell r="E684" t="str">
            <v>France</v>
          </cell>
          <cell r="F684">
            <v>13200001</v>
          </cell>
          <cell r="G684" t="str">
            <v>Ext. EAME</v>
          </cell>
          <cell r="H684" t="str">
            <v>Construction &amp; Other Rigids</v>
          </cell>
          <cell r="I684" t="str">
            <v>S080</v>
          </cell>
          <cell r="J684" t="str">
            <v>France</v>
          </cell>
          <cell r="K684" t="str">
            <v>SY90</v>
          </cell>
          <cell r="L684">
            <v>1</v>
          </cell>
          <cell r="M684" t="str">
            <v>90 days end of month promissory note</v>
          </cell>
          <cell r="N684" t="str">
            <v>Promissory Note</v>
          </cell>
          <cell r="O684" t="str">
            <v>DS</v>
          </cell>
          <cell r="P684" t="str">
            <v>Securitization debtor</v>
          </cell>
        </row>
        <row r="685">
          <cell r="A685">
            <v>1262</v>
          </cell>
          <cell r="B685" t="str">
            <v>GRUPO ANTOLIN VOSGES</v>
          </cell>
          <cell r="C685" t="str">
            <v>FR</v>
          </cell>
          <cell r="D685" t="str">
            <v>France</v>
          </cell>
          <cell r="E685" t="str">
            <v>France</v>
          </cell>
          <cell r="F685">
            <v>13200001</v>
          </cell>
          <cell r="G685" t="str">
            <v>Ext. EAME</v>
          </cell>
          <cell r="H685" t="str">
            <v>Automotive</v>
          </cell>
          <cell r="I685" t="str">
            <v>S080</v>
          </cell>
          <cell r="J685" t="str">
            <v>France</v>
          </cell>
          <cell r="K685" t="str">
            <v>SY3E</v>
          </cell>
          <cell r="L685">
            <v>1</v>
          </cell>
          <cell r="M685" t="str">
            <v>30 days the 10th by promissory note -2,5%</v>
          </cell>
          <cell r="N685" t="str">
            <v>Promissory Note</v>
          </cell>
          <cell r="O685" t="str">
            <v>DS</v>
          </cell>
          <cell r="P685" t="str">
            <v>Securitization debtor</v>
          </cell>
        </row>
        <row r="686">
          <cell r="A686">
            <v>1263</v>
          </cell>
          <cell r="B686" t="str">
            <v>ENICHEM SPA</v>
          </cell>
          <cell r="C686" t="str">
            <v>IT</v>
          </cell>
          <cell r="D686" t="str">
            <v>Italy</v>
          </cell>
          <cell r="E686" t="str">
            <v>Italy/Greece</v>
          </cell>
          <cell r="F686">
            <v>13200001</v>
          </cell>
          <cell r="G686" t="str">
            <v>Ext. EAME</v>
          </cell>
          <cell r="H686" t="str">
            <v>Intermediates</v>
          </cell>
          <cell r="I686" t="str">
            <v>S060</v>
          </cell>
          <cell r="J686" t="str">
            <v>Italy &amp; Greece</v>
          </cell>
          <cell r="K686" t="str">
            <v>SE60</v>
          </cell>
          <cell r="L686" t="str">
            <v>T</v>
          </cell>
          <cell r="M686" t="str">
            <v>60 days end of month</v>
          </cell>
          <cell r="N686" t="str">
            <v>BANK TRANSFER</v>
          </cell>
          <cell r="O686" t="str">
            <v>DS</v>
          </cell>
          <cell r="P686" t="str">
            <v>Securitization debtor</v>
          </cell>
        </row>
        <row r="687">
          <cell r="A687">
            <v>1264</v>
          </cell>
          <cell r="B687" t="str">
            <v>HUTCHINSON SNC</v>
          </cell>
          <cell r="C687" t="str">
            <v>FR</v>
          </cell>
          <cell r="D687" t="str">
            <v>France</v>
          </cell>
          <cell r="E687" t="str">
            <v>France</v>
          </cell>
          <cell r="F687">
            <v>13200001</v>
          </cell>
          <cell r="G687" t="str">
            <v>Ext. EAME</v>
          </cell>
          <cell r="H687" t="str">
            <v>Automotive</v>
          </cell>
          <cell r="I687" t="str">
            <v>S080</v>
          </cell>
          <cell r="J687" t="str">
            <v>France</v>
          </cell>
          <cell r="K687" t="str">
            <v>SY60</v>
          </cell>
          <cell r="L687">
            <v>1</v>
          </cell>
          <cell r="M687" t="str">
            <v>60 days end of month promissory note</v>
          </cell>
          <cell r="N687" t="str">
            <v>Promissory Note</v>
          </cell>
          <cell r="O687" t="str">
            <v>DS</v>
          </cell>
          <cell r="P687" t="str">
            <v>Securitization debtor</v>
          </cell>
        </row>
        <row r="688">
          <cell r="A688">
            <v>1265</v>
          </cell>
          <cell r="B688" t="str">
            <v>APPLICATIONS INDUSTR</v>
          </cell>
          <cell r="C688" t="str">
            <v>FR</v>
          </cell>
          <cell r="D688" t="str">
            <v>France</v>
          </cell>
          <cell r="E688" t="str">
            <v>France</v>
          </cell>
          <cell r="F688">
            <v>13200001</v>
          </cell>
          <cell r="G688" t="str">
            <v>Ext. EAME</v>
          </cell>
          <cell r="H688" t="str">
            <v>Unknown</v>
          </cell>
          <cell r="I688" t="str">
            <v>-</v>
          </cell>
          <cell r="J688" t="str">
            <v>-</v>
          </cell>
          <cell r="K688" t="str">
            <v>SB30</v>
          </cell>
          <cell r="L688" t="str">
            <v>R</v>
          </cell>
          <cell r="M688" t="str">
            <v>30 days end of month BOE</v>
          </cell>
          <cell r="N688" t="str">
            <v>LCR with Bank Account (req)</v>
          </cell>
          <cell r="O688" t="str">
            <v>DS</v>
          </cell>
          <cell r="P688" t="str">
            <v>Securitization debtor</v>
          </cell>
        </row>
        <row r="689">
          <cell r="A689">
            <v>1266</v>
          </cell>
          <cell r="B689" t="str">
            <v>ARCO CHEMICAL PRODUC</v>
          </cell>
          <cell r="C689" t="str">
            <v>FR</v>
          </cell>
          <cell r="D689" t="str">
            <v>France</v>
          </cell>
          <cell r="E689" t="str">
            <v>France</v>
          </cell>
          <cell r="F689">
            <v>13200001</v>
          </cell>
          <cell r="G689" t="str">
            <v>Ext. EAME</v>
          </cell>
          <cell r="H689" t="str">
            <v>Unknown</v>
          </cell>
          <cell r="I689" t="str">
            <v>-</v>
          </cell>
          <cell r="J689" t="str">
            <v>-</v>
          </cell>
          <cell r="K689" t="str">
            <v>SY3C</v>
          </cell>
          <cell r="L689">
            <v>1</v>
          </cell>
          <cell r="M689" t="str">
            <v>30 days the 10th by promissory note</v>
          </cell>
          <cell r="N689" t="str">
            <v>Promissory Note</v>
          </cell>
          <cell r="O689" t="str">
            <v>DS</v>
          </cell>
          <cell r="P689" t="str">
            <v>Securitization debtor</v>
          </cell>
        </row>
        <row r="690">
          <cell r="A690">
            <v>1267</v>
          </cell>
          <cell r="B690" t="str">
            <v>SANTIMPEX MPCA</v>
          </cell>
          <cell r="C690" t="str">
            <v>FR</v>
          </cell>
          <cell r="D690" t="str">
            <v>France</v>
          </cell>
          <cell r="E690" t="str">
            <v>France</v>
          </cell>
          <cell r="F690">
            <v>13200001</v>
          </cell>
          <cell r="G690" t="str">
            <v>Ext. EAME</v>
          </cell>
          <cell r="H690" t="str">
            <v>Unknown</v>
          </cell>
          <cell r="I690" t="str">
            <v>-</v>
          </cell>
          <cell r="J690" t="str">
            <v>-</v>
          </cell>
          <cell r="K690" t="str">
            <v>SA00</v>
          </cell>
          <cell r="L690" t="str">
            <v>Z</v>
          </cell>
          <cell r="M690" t="str">
            <v>Cash in advance</v>
          </cell>
          <cell r="N690" t="str">
            <v>-</v>
          </cell>
          <cell r="O690" t="str">
            <v>DS</v>
          </cell>
          <cell r="P690" t="str">
            <v>Securitization debtor</v>
          </cell>
        </row>
        <row r="691">
          <cell r="A691">
            <v>1268</v>
          </cell>
          <cell r="B691" t="str">
            <v>STE DES MATELAS MERI</v>
          </cell>
          <cell r="C691" t="str">
            <v>FR</v>
          </cell>
          <cell r="D691" t="str">
            <v>France</v>
          </cell>
          <cell r="E691" t="str">
            <v>France</v>
          </cell>
          <cell r="F691">
            <v>13200001</v>
          </cell>
          <cell r="G691" t="str">
            <v>Ext. EAME</v>
          </cell>
          <cell r="H691" t="str">
            <v>Unknown</v>
          </cell>
          <cell r="I691" t="str">
            <v>-</v>
          </cell>
          <cell r="J691" t="str">
            <v>-</v>
          </cell>
          <cell r="K691" t="str">
            <v>SY6C</v>
          </cell>
          <cell r="L691">
            <v>1</v>
          </cell>
          <cell r="M691" t="str">
            <v>60 days the 10th by promissory note -1,0%</v>
          </cell>
          <cell r="N691" t="str">
            <v>Promissory Note</v>
          </cell>
          <cell r="O691" t="str">
            <v>DS</v>
          </cell>
          <cell r="P691" t="str">
            <v>Securitization debtor</v>
          </cell>
        </row>
        <row r="692">
          <cell r="A692">
            <v>1269</v>
          </cell>
          <cell r="B692" t="str">
            <v>IRAUSA LOIRE SA</v>
          </cell>
          <cell r="C692" t="str">
            <v>FR</v>
          </cell>
          <cell r="D692" t="str">
            <v>France</v>
          </cell>
          <cell r="E692" t="str">
            <v>France</v>
          </cell>
          <cell r="F692">
            <v>13200001</v>
          </cell>
          <cell r="G692" t="str">
            <v>Ext. EAME</v>
          </cell>
          <cell r="H692" t="str">
            <v>Unknown</v>
          </cell>
          <cell r="I692" t="str">
            <v>-</v>
          </cell>
          <cell r="J692" t="str">
            <v>-</v>
          </cell>
          <cell r="K692" t="str">
            <v>SY60</v>
          </cell>
          <cell r="L692">
            <v>1</v>
          </cell>
          <cell r="M692" t="str">
            <v>60 days end of month promissory note</v>
          </cell>
          <cell r="N692" t="str">
            <v>Promissory Note</v>
          </cell>
          <cell r="O692" t="str">
            <v>DS</v>
          </cell>
          <cell r="P692" t="str">
            <v>Securitization debtor</v>
          </cell>
        </row>
        <row r="693">
          <cell r="A693">
            <v>1270</v>
          </cell>
          <cell r="B693" t="str">
            <v>PLOERMEL*AUTOMOBILE</v>
          </cell>
          <cell r="C693" t="str">
            <v>FR</v>
          </cell>
          <cell r="D693" t="str">
            <v>France</v>
          </cell>
          <cell r="E693" t="str">
            <v>France</v>
          </cell>
          <cell r="F693">
            <v>13200001</v>
          </cell>
          <cell r="G693" t="str">
            <v>Ext. EAME</v>
          </cell>
          <cell r="H693" t="str">
            <v>Automotive</v>
          </cell>
          <cell r="I693" t="str">
            <v>S080</v>
          </cell>
          <cell r="J693" t="str">
            <v>France</v>
          </cell>
          <cell r="K693" t="str">
            <v>SY6C</v>
          </cell>
          <cell r="L693" t="str">
            <v>ER</v>
          </cell>
          <cell r="M693" t="str">
            <v>60 days the 10th by promissory note -1,0%</v>
          </cell>
          <cell r="N693" t="str">
            <v>-</v>
          </cell>
          <cell r="O693" t="str">
            <v>DS</v>
          </cell>
          <cell r="P693" t="str">
            <v>Securitization debtor</v>
          </cell>
        </row>
        <row r="694">
          <cell r="A694">
            <v>1271</v>
          </cell>
          <cell r="B694" t="str">
            <v>ALLIBERT INDUSTRIE</v>
          </cell>
          <cell r="C694" t="str">
            <v>FR</v>
          </cell>
          <cell r="D694" t="str">
            <v>France</v>
          </cell>
          <cell r="E694" t="str">
            <v>France</v>
          </cell>
          <cell r="F694">
            <v>13200001</v>
          </cell>
          <cell r="G694" t="str">
            <v>Ext. EAME</v>
          </cell>
          <cell r="H694" t="str">
            <v>Unknown</v>
          </cell>
          <cell r="I694" t="str">
            <v>-</v>
          </cell>
          <cell r="J694" t="str">
            <v>-</v>
          </cell>
          <cell r="K694" t="str">
            <v>SY6A</v>
          </cell>
          <cell r="L694">
            <v>1</v>
          </cell>
          <cell r="M694" t="str">
            <v>60 days end of month promissory note -1,5%</v>
          </cell>
          <cell r="N694" t="str">
            <v>Promissory Note</v>
          </cell>
          <cell r="O694" t="str">
            <v>DS</v>
          </cell>
          <cell r="P694" t="str">
            <v>Securitization debtor</v>
          </cell>
        </row>
        <row r="695">
          <cell r="A695">
            <v>1272</v>
          </cell>
          <cell r="B695" t="str">
            <v>PACIFIC INDUSTRIE</v>
          </cell>
          <cell r="C695" t="str">
            <v>FR</v>
          </cell>
          <cell r="D695" t="str">
            <v>France</v>
          </cell>
          <cell r="E695" t="str">
            <v>France</v>
          </cell>
          <cell r="F695">
            <v>13200001</v>
          </cell>
          <cell r="G695" t="str">
            <v>Ext. EAME</v>
          </cell>
          <cell r="H695" t="str">
            <v>Unknown</v>
          </cell>
          <cell r="I695" t="str">
            <v>-</v>
          </cell>
          <cell r="J695" t="str">
            <v>-</v>
          </cell>
          <cell r="K695" t="str">
            <v>SY3C</v>
          </cell>
          <cell r="L695">
            <v>1</v>
          </cell>
          <cell r="M695" t="str">
            <v>30 days the 10th by promissory note</v>
          </cell>
          <cell r="N695" t="str">
            <v>Promissory Note</v>
          </cell>
          <cell r="O695" t="str">
            <v>DS</v>
          </cell>
          <cell r="P695" t="str">
            <v>Securitization debtor</v>
          </cell>
        </row>
        <row r="696">
          <cell r="A696">
            <v>1273</v>
          </cell>
          <cell r="B696" t="str">
            <v>PHOENIX INDUSTRIES*S</v>
          </cell>
          <cell r="C696" t="str">
            <v>FR</v>
          </cell>
          <cell r="D696" t="str">
            <v>France</v>
          </cell>
          <cell r="E696" t="str">
            <v>France</v>
          </cell>
          <cell r="F696">
            <v>13200001</v>
          </cell>
          <cell r="G696" t="str">
            <v>Ext. EAME</v>
          </cell>
          <cell r="H696" t="str">
            <v>Automotive</v>
          </cell>
          <cell r="I696" t="str">
            <v>S080</v>
          </cell>
          <cell r="J696" t="str">
            <v>France</v>
          </cell>
          <cell r="K696" t="str">
            <v>SR2B</v>
          </cell>
          <cell r="L696" t="str">
            <v>Y</v>
          </cell>
          <cell r="M696" t="str">
            <v>20 days date of invoice by cheque -3%</v>
          </cell>
          <cell r="N696" t="str">
            <v>-</v>
          </cell>
          <cell r="O696" t="str">
            <v>DS</v>
          </cell>
          <cell r="P696" t="str">
            <v>Securitization debtor</v>
          </cell>
        </row>
        <row r="697">
          <cell r="A697">
            <v>1274</v>
          </cell>
          <cell r="B697" t="str">
            <v>STEELCASE S.A</v>
          </cell>
          <cell r="C697" t="str">
            <v>FR</v>
          </cell>
          <cell r="D697" t="str">
            <v>France</v>
          </cell>
          <cell r="E697" t="str">
            <v>France</v>
          </cell>
          <cell r="F697">
            <v>13200001</v>
          </cell>
          <cell r="G697" t="str">
            <v>Ext. EAME</v>
          </cell>
          <cell r="H697" t="str">
            <v>Furniture</v>
          </cell>
          <cell r="I697" t="str">
            <v>S080</v>
          </cell>
          <cell r="J697" t="str">
            <v>France</v>
          </cell>
          <cell r="K697" t="str">
            <v>SV60</v>
          </cell>
          <cell r="L697" t="str">
            <v>T</v>
          </cell>
          <cell r="M697" t="str">
            <v>60 days end of month by cash</v>
          </cell>
          <cell r="N697" t="str">
            <v>BANK TRANSFER</v>
          </cell>
          <cell r="O697" t="str">
            <v>DS</v>
          </cell>
          <cell r="P697" t="str">
            <v>Securitization debtor</v>
          </cell>
        </row>
        <row r="698">
          <cell r="A698">
            <v>1275</v>
          </cell>
          <cell r="B698" t="str">
            <v>ISOCAB</v>
          </cell>
          <cell r="C698" t="str">
            <v>FR</v>
          </cell>
          <cell r="D698" t="str">
            <v>France</v>
          </cell>
          <cell r="E698" t="str">
            <v>France</v>
          </cell>
          <cell r="F698">
            <v>13200001</v>
          </cell>
          <cell r="G698" t="str">
            <v>Ext. EAME</v>
          </cell>
          <cell r="H698" t="str">
            <v>Unknown</v>
          </cell>
          <cell r="I698" t="str">
            <v>-</v>
          </cell>
          <cell r="J698" t="str">
            <v>-</v>
          </cell>
          <cell r="K698" t="str">
            <v>SB60</v>
          </cell>
          <cell r="L698" t="str">
            <v>ER</v>
          </cell>
          <cell r="M698" t="str">
            <v>60 days end of month by BOE</v>
          </cell>
          <cell r="N698" t="str">
            <v>-</v>
          </cell>
          <cell r="O698" t="str">
            <v>DS</v>
          </cell>
          <cell r="P698" t="str">
            <v>Securitization debtor</v>
          </cell>
        </row>
        <row r="699">
          <cell r="A699">
            <v>1276</v>
          </cell>
          <cell r="B699" t="str">
            <v>CHAUFFAGE*COMPAGNIE</v>
          </cell>
          <cell r="C699" t="str">
            <v>FR</v>
          </cell>
          <cell r="D699" t="str">
            <v>France</v>
          </cell>
          <cell r="E699" t="str">
            <v>France</v>
          </cell>
          <cell r="F699">
            <v>13200001</v>
          </cell>
          <cell r="G699" t="str">
            <v>Ext. EAME</v>
          </cell>
          <cell r="H699" t="str">
            <v>Unknown</v>
          </cell>
          <cell r="I699" t="str">
            <v>-</v>
          </cell>
          <cell r="J699" t="str">
            <v>-</v>
          </cell>
          <cell r="K699" t="str">
            <v>SY6B</v>
          </cell>
          <cell r="L699">
            <v>1</v>
          </cell>
          <cell r="M699" t="str">
            <v>60 days the 10th by promissory note</v>
          </cell>
          <cell r="N699" t="str">
            <v>Promissory Note</v>
          </cell>
          <cell r="O699" t="str">
            <v>DS</v>
          </cell>
          <cell r="P699" t="str">
            <v>Securitization debtor</v>
          </cell>
        </row>
        <row r="700">
          <cell r="A700">
            <v>1277</v>
          </cell>
          <cell r="B700" t="str">
            <v>WEBER</v>
          </cell>
          <cell r="C700" t="str">
            <v>FR</v>
          </cell>
          <cell r="D700" t="str">
            <v>France</v>
          </cell>
          <cell r="E700" t="str">
            <v>France</v>
          </cell>
          <cell r="F700">
            <v>13200001</v>
          </cell>
          <cell r="G700" t="str">
            <v>Ext. EAME</v>
          </cell>
          <cell r="H700" t="str">
            <v>Unknown</v>
          </cell>
          <cell r="I700" t="str">
            <v>-</v>
          </cell>
          <cell r="J700" t="str">
            <v>-</v>
          </cell>
          <cell r="K700" t="str">
            <v>SB6E</v>
          </cell>
          <cell r="L700" t="str">
            <v>ER</v>
          </cell>
          <cell r="M700" t="str">
            <v>60 days the 10th by BOE</v>
          </cell>
          <cell r="N700" t="str">
            <v>-</v>
          </cell>
          <cell r="O700" t="str">
            <v>DS</v>
          </cell>
          <cell r="P700" t="str">
            <v>Securitization debtor</v>
          </cell>
        </row>
        <row r="701">
          <cell r="A701">
            <v>1278</v>
          </cell>
          <cell r="B701" t="str">
            <v>PTPM/LES PRODUCTIONS</v>
          </cell>
          <cell r="C701" t="str">
            <v>FR</v>
          </cell>
          <cell r="D701" t="str">
            <v>France</v>
          </cell>
          <cell r="E701" t="str">
            <v>France</v>
          </cell>
          <cell r="F701">
            <v>13200001</v>
          </cell>
          <cell r="G701" t="str">
            <v>Ext. EAME</v>
          </cell>
          <cell r="H701" t="str">
            <v>Unknown</v>
          </cell>
          <cell r="I701" t="str">
            <v>-</v>
          </cell>
          <cell r="J701" t="str">
            <v>-</v>
          </cell>
          <cell r="K701" t="str">
            <v>SY6C</v>
          </cell>
          <cell r="L701">
            <v>1</v>
          </cell>
          <cell r="M701" t="str">
            <v>60 days the 10th by promissory note -1,0%</v>
          </cell>
          <cell r="N701" t="str">
            <v>Promissory Note</v>
          </cell>
          <cell r="O701" t="str">
            <v>DS</v>
          </cell>
          <cell r="P701" t="str">
            <v>Securitization debtor</v>
          </cell>
        </row>
        <row r="702">
          <cell r="A702">
            <v>1279</v>
          </cell>
          <cell r="B702" t="str">
            <v>NEXANS WIRES IVA Ema</v>
          </cell>
          <cell r="C702" t="str">
            <v>FR</v>
          </cell>
          <cell r="D702" t="str">
            <v>France</v>
          </cell>
          <cell r="E702" t="str">
            <v>France</v>
          </cell>
          <cell r="F702">
            <v>13200001</v>
          </cell>
          <cell r="G702" t="str">
            <v>Ext. EAME</v>
          </cell>
          <cell r="H702" t="str">
            <v>Adhesives, Coatings and Elastomers</v>
          </cell>
          <cell r="I702" t="str">
            <v>S080</v>
          </cell>
          <cell r="J702" t="str">
            <v>France</v>
          </cell>
          <cell r="K702" t="str">
            <v>SY6E</v>
          </cell>
          <cell r="L702">
            <v>1</v>
          </cell>
          <cell r="M702" t="str">
            <v>60 days the 15th by promissory note</v>
          </cell>
          <cell r="N702" t="str">
            <v>Promissory Note</v>
          </cell>
          <cell r="O702" t="str">
            <v>DS</v>
          </cell>
          <cell r="P702" t="str">
            <v>Securitization debtor</v>
          </cell>
        </row>
        <row r="703">
          <cell r="A703">
            <v>1280</v>
          </cell>
          <cell r="B703" t="str">
            <v>SYST'AM</v>
          </cell>
          <cell r="C703" t="str">
            <v>FR</v>
          </cell>
          <cell r="D703" t="str">
            <v>France</v>
          </cell>
          <cell r="E703" t="str">
            <v>France</v>
          </cell>
          <cell r="F703">
            <v>13200001</v>
          </cell>
          <cell r="G703" t="str">
            <v>Ext. EAME</v>
          </cell>
          <cell r="H703" t="str">
            <v>Furniture</v>
          </cell>
          <cell r="I703" t="str">
            <v>S080</v>
          </cell>
          <cell r="J703" t="str">
            <v>France</v>
          </cell>
          <cell r="K703" t="str">
            <v>SB3N</v>
          </cell>
          <cell r="L703">
            <v>2</v>
          </cell>
          <cell r="M703" t="str">
            <v>30 days the 10th by automatic bill -1%</v>
          </cell>
          <cell r="N703" t="str">
            <v>LCR Automatic</v>
          </cell>
          <cell r="O703" t="str">
            <v>DS</v>
          </cell>
          <cell r="P703" t="str">
            <v>Securitization debtor</v>
          </cell>
        </row>
        <row r="704">
          <cell r="A704">
            <v>1281</v>
          </cell>
          <cell r="B704" t="str">
            <v>FRIGO STAMP SRL</v>
          </cell>
          <cell r="C704" t="str">
            <v>IT</v>
          </cell>
          <cell r="D704" t="str">
            <v>Italy</v>
          </cell>
          <cell r="E704" t="str">
            <v>Italy/Greece</v>
          </cell>
          <cell r="F704">
            <v>13200001</v>
          </cell>
          <cell r="G704" t="str">
            <v>Ext. EAME</v>
          </cell>
          <cell r="H704" t="str">
            <v>Unknown</v>
          </cell>
          <cell r="I704" t="str">
            <v>-</v>
          </cell>
          <cell r="J704" t="str">
            <v>-</v>
          </cell>
          <cell r="K704" t="str">
            <v>SE90</v>
          </cell>
          <cell r="L704" t="str">
            <v>T</v>
          </cell>
          <cell r="M704" t="str">
            <v>90 days end of month</v>
          </cell>
          <cell r="N704" t="str">
            <v>BANK TRANSFER</v>
          </cell>
          <cell r="O704" t="str">
            <v>DS</v>
          </cell>
          <cell r="P704" t="str">
            <v>Securitization debtor</v>
          </cell>
        </row>
        <row r="705">
          <cell r="A705">
            <v>1282</v>
          </cell>
          <cell r="B705" t="str">
            <v>RECTICEL</v>
          </cell>
          <cell r="C705" t="str">
            <v>FR</v>
          </cell>
          <cell r="D705" t="str">
            <v>France</v>
          </cell>
          <cell r="E705" t="str">
            <v>France</v>
          </cell>
          <cell r="F705">
            <v>13200001</v>
          </cell>
          <cell r="G705" t="str">
            <v>Ext. EAME</v>
          </cell>
          <cell r="H705" t="str">
            <v>Furniture</v>
          </cell>
          <cell r="I705" t="str">
            <v>S080</v>
          </cell>
          <cell r="J705" t="str">
            <v>France</v>
          </cell>
          <cell r="K705" t="str">
            <v>SR6B</v>
          </cell>
          <cell r="L705" t="str">
            <v>Y</v>
          </cell>
          <cell r="M705" t="str">
            <v>60 days end of month by cheque -1,5%</v>
          </cell>
          <cell r="N705" t="str">
            <v>-</v>
          </cell>
          <cell r="O705" t="str">
            <v>DS</v>
          </cell>
          <cell r="P705" t="str">
            <v>Securitization debtor</v>
          </cell>
        </row>
        <row r="706">
          <cell r="A706">
            <v>1283</v>
          </cell>
          <cell r="B706" t="str">
            <v>BIHR CHARLES*SARL</v>
          </cell>
          <cell r="C706" t="str">
            <v>FR</v>
          </cell>
          <cell r="D706" t="str">
            <v>France</v>
          </cell>
          <cell r="E706" t="str">
            <v>France</v>
          </cell>
          <cell r="F706">
            <v>13200001</v>
          </cell>
          <cell r="G706" t="str">
            <v>Ext. EAME</v>
          </cell>
          <cell r="H706" t="str">
            <v>Unknown</v>
          </cell>
          <cell r="I706" t="str">
            <v>-</v>
          </cell>
          <cell r="J706" t="str">
            <v>-</v>
          </cell>
          <cell r="K706" t="str">
            <v>SA0A</v>
          </cell>
          <cell r="L706" t="str">
            <v>Z</v>
          </cell>
          <cell r="M706" t="str">
            <v>Cash in advance - 2%</v>
          </cell>
          <cell r="N706" t="str">
            <v>-</v>
          </cell>
          <cell r="O706" t="str">
            <v>DS</v>
          </cell>
          <cell r="P706" t="str">
            <v>Securitization debtor</v>
          </cell>
        </row>
        <row r="707">
          <cell r="A707">
            <v>1284</v>
          </cell>
          <cell r="B707" t="str">
            <v>FAURECIA SIEGES D'AU</v>
          </cell>
          <cell r="C707" t="str">
            <v>FR</v>
          </cell>
          <cell r="D707" t="str">
            <v>France</v>
          </cell>
          <cell r="E707" t="str">
            <v>France</v>
          </cell>
          <cell r="F707">
            <v>13200001</v>
          </cell>
          <cell r="G707" t="str">
            <v>Ext. EAME</v>
          </cell>
          <cell r="H707" t="str">
            <v>Automotive</v>
          </cell>
          <cell r="I707" t="str">
            <v>S080</v>
          </cell>
          <cell r="J707" t="str">
            <v>France</v>
          </cell>
          <cell r="K707" t="str">
            <v>SB3L</v>
          </cell>
          <cell r="L707">
            <v>2</v>
          </cell>
          <cell r="M707" t="str">
            <v>30 days the 10th by automatic bill -.85%</v>
          </cell>
          <cell r="N707" t="str">
            <v>LCR Automatic</v>
          </cell>
          <cell r="O707" t="str">
            <v>DS</v>
          </cell>
          <cell r="P707" t="str">
            <v>Securitization debtor</v>
          </cell>
        </row>
        <row r="708">
          <cell r="A708">
            <v>1285</v>
          </cell>
          <cell r="B708" t="str">
            <v>DISTRIBUTION DEVELOP</v>
          </cell>
          <cell r="C708" t="str">
            <v>FR</v>
          </cell>
          <cell r="D708" t="str">
            <v>France</v>
          </cell>
          <cell r="E708" t="str">
            <v>France</v>
          </cell>
          <cell r="F708">
            <v>13200001</v>
          </cell>
          <cell r="G708" t="str">
            <v>Ext. EAME</v>
          </cell>
          <cell r="H708" t="str">
            <v>Unknown</v>
          </cell>
          <cell r="I708" t="str">
            <v>-</v>
          </cell>
          <cell r="J708" t="str">
            <v>-</v>
          </cell>
          <cell r="K708" t="str">
            <v>SA0A</v>
          </cell>
          <cell r="L708" t="str">
            <v>Z</v>
          </cell>
          <cell r="M708" t="str">
            <v>Cash in advance - 2%</v>
          </cell>
          <cell r="N708" t="str">
            <v>-</v>
          </cell>
          <cell r="O708" t="str">
            <v>DS</v>
          </cell>
          <cell r="P708" t="str">
            <v>Securitization debtor</v>
          </cell>
        </row>
        <row r="709">
          <cell r="A709">
            <v>1286</v>
          </cell>
          <cell r="B709" t="str">
            <v>OGER SA*ETS</v>
          </cell>
          <cell r="C709" t="str">
            <v>FR</v>
          </cell>
          <cell r="D709" t="str">
            <v>France</v>
          </cell>
          <cell r="E709" t="str">
            <v>France</v>
          </cell>
          <cell r="F709">
            <v>13200001</v>
          </cell>
          <cell r="G709" t="str">
            <v>Ext. EAME</v>
          </cell>
          <cell r="H709" t="str">
            <v>Unknown</v>
          </cell>
          <cell r="I709" t="str">
            <v>-</v>
          </cell>
          <cell r="J709" t="str">
            <v>-</v>
          </cell>
          <cell r="K709" t="str">
            <v>SI60</v>
          </cell>
          <cell r="L709" t="str">
            <v>T</v>
          </cell>
          <cell r="M709" t="str">
            <v>60 days from date of invoice</v>
          </cell>
          <cell r="N709" t="str">
            <v>BANK TRANSFER</v>
          </cell>
          <cell r="O709" t="str">
            <v>DS</v>
          </cell>
          <cell r="P709" t="str">
            <v>Securitization debtor</v>
          </cell>
        </row>
        <row r="710">
          <cell r="A710">
            <v>1287</v>
          </cell>
          <cell r="B710" t="str">
            <v>OGER SA*ETS</v>
          </cell>
          <cell r="C710" t="str">
            <v>FR</v>
          </cell>
          <cell r="D710" t="str">
            <v>France</v>
          </cell>
          <cell r="E710" t="str">
            <v>France</v>
          </cell>
          <cell r="F710">
            <v>13200001</v>
          </cell>
          <cell r="G710" t="str">
            <v>Ext. EAME</v>
          </cell>
          <cell r="H710" t="str">
            <v>Unknown</v>
          </cell>
          <cell r="I710" t="str">
            <v>-</v>
          </cell>
          <cell r="J710" t="str">
            <v>-</v>
          </cell>
          <cell r="K710" t="str">
            <v>SI60</v>
          </cell>
          <cell r="L710" t="str">
            <v>T</v>
          </cell>
          <cell r="M710" t="str">
            <v>60 days from date of invoice</v>
          </cell>
          <cell r="N710" t="str">
            <v>BANK TRANSFER</v>
          </cell>
          <cell r="O710" t="str">
            <v>DS</v>
          </cell>
          <cell r="P710" t="str">
            <v>Securitization debtor</v>
          </cell>
        </row>
        <row r="711">
          <cell r="A711">
            <v>1288</v>
          </cell>
          <cell r="B711" t="str">
            <v>CERA CENTRE D'ETUDE</v>
          </cell>
          <cell r="C711" t="str">
            <v>FR</v>
          </cell>
          <cell r="D711" t="str">
            <v>France</v>
          </cell>
          <cell r="E711" t="str">
            <v>France</v>
          </cell>
          <cell r="F711">
            <v>13200001</v>
          </cell>
          <cell r="G711" t="str">
            <v>Ext. EAME</v>
          </cell>
          <cell r="H711" t="str">
            <v>Automotive</v>
          </cell>
          <cell r="I711" t="str">
            <v>S080</v>
          </cell>
          <cell r="J711" t="str">
            <v>France</v>
          </cell>
          <cell r="K711" t="str">
            <v>SY6C</v>
          </cell>
          <cell r="L711">
            <v>1</v>
          </cell>
          <cell r="M711" t="str">
            <v>60 days the 10th by promissory note -1,0%</v>
          </cell>
          <cell r="N711" t="str">
            <v>Promissory Note</v>
          </cell>
          <cell r="O711" t="str">
            <v>DS</v>
          </cell>
          <cell r="P711" t="str">
            <v>Securitization debtor</v>
          </cell>
        </row>
        <row r="712">
          <cell r="A712">
            <v>1289</v>
          </cell>
          <cell r="B712" t="str">
            <v>FABORGA SARL</v>
          </cell>
          <cell r="C712" t="str">
            <v>FR</v>
          </cell>
          <cell r="D712" t="str">
            <v>France</v>
          </cell>
          <cell r="E712" t="str">
            <v>France</v>
          </cell>
          <cell r="F712">
            <v>13200001</v>
          </cell>
          <cell r="G712" t="str">
            <v>Ext. EAME</v>
          </cell>
          <cell r="H712" t="str">
            <v>Unknown</v>
          </cell>
          <cell r="I712" t="str">
            <v>-</v>
          </cell>
          <cell r="J712" t="str">
            <v>-</v>
          </cell>
          <cell r="K712" t="str">
            <v>SE60</v>
          </cell>
          <cell r="L712" t="str">
            <v>T</v>
          </cell>
          <cell r="M712" t="str">
            <v>60 days end of month</v>
          </cell>
          <cell r="N712" t="str">
            <v>BANK TRANSFER</v>
          </cell>
          <cell r="O712" t="str">
            <v>DS</v>
          </cell>
          <cell r="P712" t="str">
            <v>Securitization debtor</v>
          </cell>
        </row>
        <row r="713">
          <cell r="A713">
            <v>1290</v>
          </cell>
          <cell r="B713" t="str">
            <v>FABORGA SARL</v>
          </cell>
          <cell r="C713" t="str">
            <v>FR</v>
          </cell>
          <cell r="D713" t="str">
            <v>France</v>
          </cell>
          <cell r="E713" t="str">
            <v>France</v>
          </cell>
          <cell r="F713">
            <v>13200001</v>
          </cell>
          <cell r="G713" t="str">
            <v>Ext. EAME</v>
          </cell>
          <cell r="H713" t="str">
            <v>Unknown</v>
          </cell>
          <cell r="I713" t="str">
            <v>-</v>
          </cell>
          <cell r="J713" t="str">
            <v>-</v>
          </cell>
          <cell r="K713" t="str">
            <v>SE60</v>
          </cell>
          <cell r="L713" t="str">
            <v>T</v>
          </cell>
          <cell r="M713" t="str">
            <v>60 days end of month</v>
          </cell>
          <cell r="N713" t="str">
            <v>BANK TRANSFER</v>
          </cell>
          <cell r="O713" t="str">
            <v>DS</v>
          </cell>
          <cell r="P713" t="str">
            <v>Securitization debtor</v>
          </cell>
        </row>
        <row r="714">
          <cell r="A714">
            <v>1291</v>
          </cell>
          <cell r="B714" t="str">
            <v>SMITHERS OASIS FRANC</v>
          </cell>
          <cell r="C714" t="str">
            <v>FR</v>
          </cell>
          <cell r="D714" t="str">
            <v>France</v>
          </cell>
          <cell r="E714" t="str">
            <v>France</v>
          </cell>
          <cell r="F714">
            <v>13200001</v>
          </cell>
          <cell r="G714" t="str">
            <v>Ext. EAME</v>
          </cell>
          <cell r="H714" t="str">
            <v>Construction &amp; Other Rigids</v>
          </cell>
          <cell r="I714" t="str">
            <v>S080</v>
          </cell>
          <cell r="J714" t="str">
            <v>France</v>
          </cell>
          <cell r="K714" t="str">
            <v>SI60</v>
          </cell>
          <cell r="L714" t="str">
            <v>ER</v>
          </cell>
          <cell r="M714" t="str">
            <v>60 days from date of invoice</v>
          </cell>
          <cell r="N714" t="str">
            <v>-</v>
          </cell>
          <cell r="O714" t="str">
            <v>DS</v>
          </cell>
          <cell r="P714" t="str">
            <v>Securitization debtor</v>
          </cell>
        </row>
        <row r="715">
          <cell r="A715">
            <v>1292</v>
          </cell>
          <cell r="B715" t="str">
            <v>CTAA CONSTRUCTION TR</v>
          </cell>
          <cell r="C715" t="str">
            <v>FR</v>
          </cell>
          <cell r="D715" t="str">
            <v>France</v>
          </cell>
          <cell r="E715" t="str">
            <v>France</v>
          </cell>
          <cell r="F715">
            <v>13200001</v>
          </cell>
          <cell r="G715" t="str">
            <v>Ext. EAME</v>
          </cell>
          <cell r="H715" t="str">
            <v>Unknown</v>
          </cell>
          <cell r="I715" t="str">
            <v>-</v>
          </cell>
          <cell r="J715" t="str">
            <v>-</v>
          </cell>
          <cell r="K715" t="str">
            <v>SB60</v>
          </cell>
          <cell r="L715" t="str">
            <v>ER</v>
          </cell>
          <cell r="M715" t="str">
            <v>60 days end of month by BOE</v>
          </cell>
          <cell r="N715" t="str">
            <v>-</v>
          </cell>
          <cell r="O715" t="str">
            <v>DS</v>
          </cell>
          <cell r="P715" t="str">
            <v>Securitization debtor</v>
          </cell>
        </row>
        <row r="716">
          <cell r="A716">
            <v>1293</v>
          </cell>
          <cell r="B716" t="str">
            <v>ATLANTIC INDUSTRIE</v>
          </cell>
          <cell r="C716" t="str">
            <v>FR</v>
          </cell>
          <cell r="D716" t="str">
            <v>France</v>
          </cell>
          <cell r="E716" t="str">
            <v>France</v>
          </cell>
          <cell r="F716">
            <v>13200001</v>
          </cell>
          <cell r="G716" t="str">
            <v>Ext. EAME</v>
          </cell>
          <cell r="H716" t="str">
            <v>Unknown</v>
          </cell>
          <cell r="I716" t="str">
            <v>-</v>
          </cell>
          <cell r="J716" t="str">
            <v>-</v>
          </cell>
          <cell r="K716" t="str">
            <v>SY30</v>
          </cell>
          <cell r="L716">
            <v>1</v>
          </cell>
          <cell r="M716" t="str">
            <v>30 days end of month promissory note</v>
          </cell>
          <cell r="N716" t="str">
            <v>Promissory Note</v>
          </cell>
          <cell r="O716" t="str">
            <v>DS</v>
          </cell>
          <cell r="P716" t="str">
            <v>Securitization debtor</v>
          </cell>
        </row>
        <row r="717">
          <cell r="A717">
            <v>1294</v>
          </cell>
          <cell r="B717" t="str">
            <v>URANIE INTERNATIONAL</v>
          </cell>
          <cell r="C717" t="str">
            <v>BE</v>
          </cell>
          <cell r="D717" t="str">
            <v>Belgium</v>
          </cell>
          <cell r="E717" t="str">
            <v>Benelux</v>
          </cell>
          <cell r="F717">
            <v>13200001</v>
          </cell>
          <cell r="G717" t="str">
            <v>Ext. EAME</v>
          </cell>
          <cell r="H717" t="str">
            <v>Construction &amp; Other Rigids</v>
          </cell>
          <cell r="I717" t="str">
            <v>S080</v>
          </cell>
          <cell r="J717" t="str">
            <v>France</v>
          </cell>
          <cell r="K717" t="str">
            <v>SE6E</v>
          </cell>
          <cell r="L717">
            <v>1</v>
          </cell>
          <cell r="M717" t="str">
            <v>60 days end of month on the 10th</v>
          </cell>
          <cell r="N717" t="str">
            <v>Promissory Note</v>
          </cell>
          <cell r="O717" t="str">
            <v>DS</v>
          </cell>
          <cell r="P717" t="str">
            <v>Securitization debtor</v>
          </cell>
        </row>
        <row r="718">
          <cell r="A718">
            <v>1295</v>
          </cell>
          <cell r="B718" t="str">
            <v>ISOROY PANNEAUX DE S</v>
          </cell>
          <cell r="C718" t="str">
            <v>FR</v>
          </cell>
          <cell r="D718" t="str">
            <v>France</v>
          </cell>
          <cell r="E718" t="str">
            <v>France</v>
          </cell>
          <cell r="F718">
            <v>13200001</v>
          </cell>
          <cell r="G718" t="str">
            <v>Ext. EAME</v>
          </cell>
          <cell r="H718" t="str">
            <v>Composite Wood Products</v>
          </cell>
          <cell r="I718" t="str">
            <v>S080</v>
          </cell>
          <cell r="J718" t="str">
            <v>France</v>
          </cell>
          <cell r="K718" t="str">
            <v>SY6B</v>
          </cell>
          <cell r="L718">
            <v>1</v>
          </cell>
          <cell r="M718" t="str">
            <v>60 days the 10th by promissory note</v>
          </cell>
          <cell r="N718" t="str">
            <v>Promissory Note</v>
          </cell>
          <cell r="O718" t="str">
            <v>DS</v>
          </cell>
          <cell r="P718" t="str">
            <v>Securitization debtor</v>
          </cell>
        </row>
        <row r="719">
          <cell r="A719">
            <v>1296</v>
          </cell>
          <cell r="B719" t="str">
            <v>TREVEST SA</v>
          </cell>
          <cell r="C719" t="str">
            <v>FR</v>
          </cell>
          <cell r="D719" t="str">
            <v>France</v>
          </cell>
          <cell r="E719" t="str">
            <v>France</v>
          </cell>
          <cell r="F719">
            <v>13200001</v>
          </cell>
          <cell r="G719" t="str">
            <v>Ext. EAME</v>
          </cell>
          <cell r="H719" t="str">
            <v>Automotive</v>
          </cell>
          <cell r="I719" t="str">
            <v>S080</v>
          </cell>
          <cell r="J719" t="str">
            <v>France</v>
          </cell>
          <cell r="K719" t="str">
            <v>SY3F</v>
          </cell>
          <cell r="L719" t="str">
            <v>R</v>
          </cell>
          <cell r="M719" t="str">
            <v>30 days the 10th by promissory note -1%</v>
          </cell>
          <cell r="N719" t="str">
            <v>LCR with Bank Account (req)</v>
          </cell>
          <cell r="O719" t="str">
            <v>DS</v>
          </cell>
          <cell r="P719" t="str">
            <v>Securitization debtor</v>
          </cell>
        </row>
        <row r="720">
          <cell r="A720">
            <v>1297</v>
          </cell>
          <cell r="B720" t="str">
            <v>HELLAFOAM SA</v>
          </cell>
          <cell r="C720" t="str">
            <v>GR</v>
          </cell>
          <cell r="D720" t="str">
            <v>Greece</v>
          </cell>
          <cell r="E720" t="str">
            <v>Italy/Greece</v>
          </cell>
          <cell r="F720">
            <v>13200001</v>
          </cell>
          <cell r="G720" t="str">
            <v>Ext. EAME</v>
          </cell>
          <cell r="H720" t="str">
            <v>Unknown</v>
          </cell>
          <cell r="I720" t="str">
            <v>-</v>
          </cell>
          <cell r="J720" t="str">
            <v>-</v>
          </cell>
          <cell r="K720" t="str">
            <v>SA00</v>
          </cell>
          <cell r="L720">
            <v>1</v>
          </cell>
          <cell r="M720" t="str">
            <v>Cash in advance</v>
          </cell>
          <cell r="N720" t="str">
            <v>Promissory Note</v>
          </cell>
          <cell r="O720" t="str">
            <v>DE</v>
          </cell>
          <cell r="P720" t="str">
            <v>External debtor</v>
          </cell>
        </row>
        <row r="721">
          <cell r="A721">
            <v>1298</v>
          </cell>
          <cell r="B721" t="str">
            <v>SDP SARL</v>
          </cell>
          <cell r="C721" t="str">
            <v>FR</v>
          </cell>
          <cell r="D721" t="str">
            <v>France</v>
          </cell>
          <cell r="E721" t="str">
            <v>France</v>
          </cell>
          <cell r="F721">
            <v>13200001</v>
          </cell>
          <cell r="G721" t="str">
            <v>Ext. EAME</v>
          </cell>
          <cell r="H721" t="str">
            <v>Furniture</v>
          </cell>
          <cell r="I721" t="str">
            <v>S080</v>
          </cell>
          <cell r="J721" t="str">
            <v>France</v>
          </cell>
          <cell r="K721" t="str">
            <v>SR6A</v>
          </cell>
          <cell r="L721" t="str">
            <v>Y</v>
          </cell>
          <cell r="M721" t="str">
            <v>60 days end of month by cheque</v>
          </cell>
          <cell r="N721" t="str">
            <v>-</v>
          </cell>
          <cell r="O721" t="str">
            <v>DS</v>
          </cell>
          <cell r="P721" t="str">
            <v>Securitization debtor</v>
          </cell>
        </row>
        <row r="722">
          <cell r="A722">
            <v>1299</v>
          </cell>
          <cell r="B722" t="str">
            <v>ELASTISOL RECYCLAGE</v>
          </cell>
          <cell r="C722" t="str">
            <v>FR</v>
          </cell>
          <cell r="D722" t="str">
            <v>France</v>
          </cell>
          <cell r="E722" t="str">
            <v>France</v>
          </cell>
          <cell r="F722">
            <v>13200001</v>
          </cell>
          <cell r="G722" t="str">
            <v>Ext. EAME</v>
          </cell>
          <cell r="H722" t="str">
            <v>Automotive</v>
          </cell>
          <cell r="I722" t="str">
            <v>S080</v>
          </cell>
          <cell r="J722" t="str">
            <v>France</v>
          </cell>
          <cell r="K722" t="str">
            <v>SA00</v>
          </cell>
          <cell r="L722" t="str">
            <v>YZ</v>
          </cell>
          <cell r="M722" t="str">
            <v>Cash in advance</v>
          </cell>
          <cell r="N722" t="str">
            <v>-</v>
          </cell>
          <cell r="O722" t="str">
            <v>DS</v>
          </cell>
          <cell r="P722" t="str">
            <v>Securitization debtor</v>
          </cell>
        </row>
        <row r="723">
          <cell r="A723">
            <v>1300</v>
          </cell>
          <cell r="B723" t="str">
            <v>SILAC AUTO</v>
          </cell>
          <cell r="C723" t="str">
            <v>FR</v>
          </cell>
          <cell r="D723" t="str">
            <v>France</v>
          </cell>
          <cell r="E723" t="str">
            <v>France</v>
          </cell>
          <cell r="F723">
            <v>13200001</v>
          </cell>
          <cell r="G723" t="str">
            <v>Ext. EAME</v>
          </cell>
          <cell r="H723" t="str">
            <v>Automotive</v>
          </cell>
          <cell r="I723" t="str">
            <v>S080</v>
          </cell>
          <cell r="J723" t="str">
            <v>France</v>
          </cell>
          <cell r="K723" t="str">
            <v>SY3H</v>
          </cell>
          <cell r="L723">
            <v>1</v>
          </cell>
          <cell r="M723" t="str">
            <v>30 days end of month by promissory note -1,5%</v>
          </cell>
          <cell r="N723" t="str">
            <v>Promissory Note</v>
          </cell>
          <cell r="O723" t="str">
            <v>DS</v>
          </cell>
          <cell r="P723" t="str">
            <v>Securitization debtor</v>
          </cell>
        </row>
        <row r="724">
          <cell r="A724">
            <v>1301</v>
          </cell>
          <cell r="B724" t="str">
            <v>ALLFLEX EUROPE</v>
          </cell>
          <cell r="C724" t="str">
            <v>FR</v>
          </cell>
          <cell r="D724" t="str">
            <v>France</v>
          </cell>
          <cell r="E724" t="str">
            <v>France</v>
          </cell>
          <cell r="F724">
            <v>13200001</v>
          </cell>
          <cell r="G724" t="str">
            <v>Ext. EAME</v>
          </cell>
          <cell r="H724" t="str">
            <v>Unknown</v>
          </cell>
          <cell r="I724" t="str">
            <v>-</v>
          </cell>
          <cell r="J724" t="str">
            <v>-</v>
          </cell>
          <cell r="K724" t="str">
            <v>SI60</v>
          </cell>
          <cell r="L724" t="str">
            <v>T</v>
          </cell>
          <cell r="M724" t="str">
            <v>60 days from date of invoice</v>
          </cell>
          <cell r="N724" t="str">
            <v>BANK TRANSFER</v>
          </cell>
          <cell r="O724" t="str">
            <v>DS</v>
          </cell>
          <cell r="P724" t="str">
            <v>Securitization debtor</v>
          </cell>
        </row>
        <row r="725">
          <cell r="A725">
            <v>1302</v>
          </cell>
          <cell r="B725" t="str">
            <v>ALLFLEX EUROPE</v>
          </cell>
          <cell r="C725" t="str">
            <v>FR</v>
          </cell>
          <cell r="D725" t="str">
            <v>France</v>
          </cell>
          <cell r="E725" t="str">
            <v>France</v>
          </cell>
          <cell r="F725">
            <v>13200001</v>
          </cell>
          <cell r="G725" t="str">
            <v>Ext. EAME</v>
          </cell>
          <cell r="H725" t="str">
            <v>Unknown</v>
          </cell>
          <cell r="I725" t="str">
            <v>-</v>
          </cell>
          <cell r="J725" t="str">
            <v>-</v>
          </cell>
          <cell r="K725" t="str">
            <v>SI60</v>
          </cell>
          <cell r="L725" t="str">
            <v>T</v>
          </cell>
          <cell r="M725" t="str">
            <v>60 days from date of invoice</v>
          </cell>
          <cell r="N725" t="str">
            <v>BANK TRANSFER</v>
          </cell>
          <cell r="O725" t="str">
            <v>DS</v>
          </cell>
          <cell r="P725" t="str">
            <v>Securitization debtor</v>
          </cell>
        </row>
        <row r="726">
          <cell r="A726">
            <v>1303</v>
          </cell>
          <cell r="B726" t="str">
            <v>PASTOR FRIGOR SPA</v>
          </cell>
          <cell r="C726" t="str">
            <v>IT</v>
          </cell>
          <cell r="D726" t="str">
            <v>Italy</v>
          </cell>
          <cell r="E726" t="str">
            <v>Italy/Greece</v>
          </cell>
          <cell r="F726">
            <v>13200001</v>
          </cell>
          <cell r="G726" t="str">
            <v>Ext. EAME</v>
          </cell>
          <cell r="H726" t="str">
            <v>Unknown</v>
          </cell>
          <cell r="I726" t="str">
            <v>-</v>
          </cell>
          <cell r="J726" t="str">
            <v>-</v>
          </cell>
          <cell r="K726" t="str">
            <v>SE60</v>
          </cell>
          <cell r="L726" t="str">
            <v>T</v>
          </cell>
          <cell r="M726" t="str">
            <v>60 days end of month</v>
          </cell>
          <cell r="N726" t="str">
            <v>BANK TRANSFER</v>
          </cell>
          <cell r="O726" t="str">
            <v>DS</v>
          </cell>
          <cell r="P726" t="str">
            <v>Securitization debtor</v>
          </cell>
        </row>
        <row r="727">
          <cell r="A727">
            <v>1304</v>
          </cell>
          <cell r="B727" t="str">
            <v>POLISISTEM  SAS</v>
          </cell>
          <cell r="C727" t="str">
            <v>IT</v>
          </cell>
          <cell r="D727" t="str">
            <v>Italy</v>
          </cell>
          <cell r="E727" t="str">
            <v>Italy/Greece</v>
          </cell>
          <cell r="F727">
            <v>13200001</v>
          </cell>
          <cell r="G727" t="str">
            <v>Ext. EAME</v>
          </cell>
          <cell r="H727" t="str">
            <v>Furniture</v>
          </cell>
          <cell r="I727" t="str">
            <v>S060</v>
          </cell>
          <cell r="J727" t="str">
            <v>Italy &amp; Greece</v>
          </cell>
          <cell r="K727" t="str">
            <v>SE90</v>
          </cell>
          <cell r="L727" t="str">
            <v>T</v>
          </cell>
          <cell r="M727" t="str">
            <v>90 days end of month</v>
          </cell>
          <cell r="N727" t="str">
            <v>BANK TRANSFER</v>
          </cell>
          <cell r="O727" t="str">
            <v>DS</v>
          </cell>
          <cell r="P727" t="str">
            <v>Securitization debtor</v>
          </cell>
        </row>
        <row r="728">
          <cell r="A728">
            <v>1305</v>
          </cell>
          <cell r="B728" t="str">
            <v>IFS CHEMICALS LTD</v>
          </cell>
          <cell r="C728" t="str">
            <v>GB</v>
          </cell>
          <cell r="D728" t="str">
            <v>Great Britain</v>
          </cell>
          <cell r="E728" t="str">
            <v>UK/Ireland</v>
          </cell>
          <cell r="F728">
            <v>13200001</v>
          </cell>
          <cell r="G728" t="str">
            <v>Ext. EAME</v>
          </cell>
          <cell r="H728" t="str">
            <v>Intermediates</v>
          </cell>
          <cell r="I728" t="str">
            <v>S010</v>
          </cell>
          <cell r="J728" t="str">
            <v>UK &amp; Ireland</v>
          </cell>
          <cell r="K728" t="str">
            <v>SM2I</v>
          </cell>
          <cell r="L728" t="str">
            <v>D</v>
          </cell>
          <cell r="M728" t="str">
            <v>Last working day of the 3rd month foll. m. of inv.</v>
          </cell>
          <cell r="N728" t="str">
            <v>DIRECT DEBIT</v>
          </cell>
          <cell r="O728" t="str">
            <v>DS</v>
          </cell>
          <cell r="P728" t="str">
            <v>Securitization debtor</v>
          </cell>
        </row>
        <row r="729">
          <cell r="A729">
            <v>1306</v>
          </cell>
          <cell r="B729" t="str">
            <v>COMPOSITE PANELS LTD</v>
          </cell>
          <cell r="C729" t="str">
            <v>GB</v>
          </cell>
          <cell r="D729" t="str">
            <v>Great Britain</v>
          </cell>
          <cell r="E729" t="str">
            <v>UK/Ireland</v>
          </cell>
          <cell r="F729">
            <v>13200001</v>
          </cell>
          <cell r="G729" t="str">
            <v>Ext. EAME</v>
          </cell>
          <cell r="H729" t="str">
            <v>Construction &amp; Other Rigids</v>
          </cell>
          <cell r="I729" t="str">
            <v>S010</v>
          </cell>
          <cell r="J729" t="str">
            <v>UK &amp; Ireland</v>
          </cell>
          <cell r="K729" t="str">
            <v>SM2F</v>
          </cell>
          <cell r="L729" t="str">
            <v>T</v>
          </cell>
          <cell r="M729" t="str">
            <v>20th of the 3rd month foll. month of inv.</v>
          </cell>
          <cell r="N729" t="str">
            <v>BANK TRANSFER</v>
          </cell>
          <cell r="O729" t="str">
            <v>DS</v>
          </cell>
          <cell r="P729" t="str">
            <v>Securitization debtor</v>
          </cell>
        </row>
        <row r="730">
          <cell r="A730">
            <v>1307</v>
          </cell>
          <cell r="B730" t="str">
            <v>CLEAREX PLASTICS LTD</v>
          </cell>
          <cell r="C730" t="str">
            <v>GB</v>
          </cell>
          <cell r="D730" t="str">
            <v>Great Britain</v>
          </cell>
          <cell r="E730" t="str">
            <v>UK/Ireland</v>
          </cell>
          <cell r="F730">
            <v>13200001</v>
          </cell>
          <cell r="G730" t="str">
            <v>Ext. EAME</v>
          </cell>
          <cell r="H730" t="str">
            <v>Unknown</v>
          </cell>
          <cell r="I730" t="str">
            <v>-</v>
          </cell>
          <cell r="J730" t="str">
            <v>-</v>
          </cell>
          <cell r="K730" t="str">
            <v>SZ0J</v>
          </cell>
          <cell r="L730" t="str">
            <v>T</v>
          </cell>
          <cell r="M730" t="str">
            <v>20th of the month foll.month of invoice -1,8%,d.d.</v>
          </cell>
          <cell r="N730" t="str">
            <v>BANK TRANSFER</v>
          </cell>
          <cell r="O730" t="str">
            <v>DS</v>
          </cell>
          <cell r="P730" t="str">
            <v>Securitization debtor</v>
          </cell>
        </row>
        <row r="731">
          <cell r="A731">
            <v>1308</v>
          </cell>
          <cell r="B731" t="str">
            <v>OZGOR ATERMIT SAN VE</v>
          </cell>
          <cell r="C731" t="str">
            <v>TR</v>
          </cell>
          <cell r="D731" t="str">
            <v>Turkey</v>
          </cell>
          <cell r="E731" t="str">
            <v>Middle East</v>
          </cell>
          <cell r="F731">
            <v>13200001</v>
          </cell>
          <cell r="G731" t="str">
            <v>Ext. EAME</v>
          </cell>
          <cell r="H731" t="str">
            <v>Unknown</v>
          </cell>
          <cell r="I731" t="str">
            <v>-</v>
          </cell>
          <cell r="J731" t="str">
            <v>-</v>
          </cell>
          <cell r="K731" t="str">
            <v>SP00</v>
          </cell>
          <cell r="L731" t="str">
            <v>W</v>
          </cell>
          <cell r="M731" t="str">
            <v>Cash against documents</v>
          </cell>
          <cell r="N731" t="str">
            <v>CASH AGAINST DOCUMENTS</v>
          </cell>
          <cell r="O731" t="str">
            <v>DE</v>
          </cell>
          <cell r="P731" t="str">
            <v>External debtor</v>
          </cell>
        </row>
        <row r="732">
          <cell r="A732">
            <v>1311</v>
          </cell>
          <cell r="B732" t="str">
            <v>INDUSTRIAL URETHANES</v>
          </cell>
          <cell r="C732" t="str">
            <v>ZA</v>
          </cell>
          <cell r="D732" t="str">
            <v>South Africa</v>
          </cell>
          <cell r="E732" t="str">
            <v>Benelux</v>
          </cell>
          <cell r="F732">
            <v>13200001</v>
          </cell>
          <cell r="G732" t="str">
            <v>Ext. EAME</v>
          </cell>
          <cell r="H732" t="str">
            <v>Furniture</v>
          </cell>
          <cell r="I732" t="str">
            <v>S070</v>
          </cell>
          <cell r="J732" t="str">
            <v>Benelux/South-Africa</v>
          </cell>
          <cell r="K732" t="str">
            <v>SL90</v>
          </cell>
          <cell r="L732" t="str">
            <v>N</v>
          </cell>
          <cell r="M732" t="str">
            <v>90 days after Bill of lading date</v>
          </cell>
          <cell r="N732" t="str">
            <v>BILL OF LADING DATE</v>
          </cell>
          <cell r="O732" t="str">
            <v>DE</v>
          </cell>
          <cell r="P732" t="str">
            <v>External debtor</v>
          </cell>
        </row>
        <row r="733">
          <cell r="A733">
            <v>1312</v>
          </cell>
          <cell r="B733" t="str">
            <v>FIRMA PHU "WISNIOWSK</v>
          </cell>
          <cell r="C733" t="str">
            <v>PL</v>
          </cell>
          <cell r="D733" t="str">
            <v>Poland</v>
          </cell>
          <cell r="E733" t="str">
            <v>Eastern Europe</v>
          </cell>
          <cell r="F733">
            <v>13200001</v>
          </cell>
          <cell r="G733" t="str">
            <v>Ext. EAME</v>
          </cell>
          <cell r="H733" t="str">
            <v>Construction &amp; Other Rigids</v>
          </cell>
          <cell r="I733" t="str">
            <v>S050</v>
          </cell>
          <cell r="J733" t="str">
            <v>Eastern Europe</v>
          </cell>
          <cell r="K733" t="str">
            <v>SI3F</v>
          </cell>
          <cell r="L733" t="str">
            <v>T</v>
          </cell>
          <cell r="M733" t="str">
            <v>30 DAYS DATE OF INVOICE - DIRECT REMITTANCE</v>
          </cell>
          <cell r="N733" t="str">
            <v>BANK TRANSFER</v>
          </cell>
          <cell r="O733" t="str">
            <v>DS</v>
          </cell>
          <cell r="P733" t="str">
            <v>Securitization debtor</v>
          </cell>
        </row>
        <row r="734">
          <cell r="A734">
            <v>1313</v>
          </cell>
          <cell r="B734" t="str">
            <v>LAIKA CARAVANS SPA</v>
          </cell>
          <cell r="C734" t="str">
            <v>IT</v>
          </cell>
          <cell r="D734" t="str">
            <v>Italy</v>
          </cell>
          <cell r="E734" t="str">
            <v>Italy/Greece</v>
          </cell>
          <cell r="F734">
            <v>13200001</v>
          </cell>
          <cell r="G734" t="str">
            <v>Ext. EAME</v>
          </cell>
          <cell r="H734" t="str">
            <v>Furniture</v>
          </cell>
          <cell r="I734" t="str">
            <v>S060</v>
          </cell>
          <cell r="J734" t="str">
            <v>Italy &amp; Greece</v>
          </cell>
          <cell r="K734" t="str">
            <v>SE60</v>
          </cell>
          <cell r="L734" t="str">
            <v>T</v>
          </cell>
          <cell r="M734" t="str">
            <v>60 days end of month</v>
          </cell>
          <cell r="N734" t="str">
            <v>BANK TRANSFER</v>
          </cell>
          <cell r="O734" t="str">
            <v>DS</v>
          </cell>
          <cell r="P734" t="str">
            <v>Securitization debtor</v>
          </cell>
        </row>
        <row r="735">
          <cell r="A735">
            <v>1314</v>
          </cell>
          <cell r="B735" t="str">
            <v>FULLER GMBH *H.B.</v>
          </cell>
          <cell r="C735" t="str">
            <v>DE</v>
          </cell>
          <cell r="D735" t="str">
            <v>Germany</v>
          </cell>
          <cell r="E735" t="str">
            <v>Mid Europe</v>
          </cell>
          <cell r="F735">
            <v>13200001</v>
          </cell>
          <cell r="G735" t="str">
            <v>Ext. EAME</v>
          </cell>
          <cell r="H735" t="str">
            <v>Unknown</v>
          </cell>
          <cell r="I735" t="str">
            <v>-</v>
          </cell>
          <cell r="J735" t="str">
            <v>-</v>
          </cell>
          <cell r="K735" t="str">
            <v>SJ3F</v>
          </cell>
          <cell r="L735" t="str">
            <v>T</v>
          </cell>
          <cell r="M735" t="str">
            <v>30 days from date of invoice or 14 days -2%</v>
          </cell>
          <cell r="N735" t="str">
            <v>BANK TRANSFER</v>
          </cell>
          <cell r="O735" t="str">
            <v>DS</v>
          </cell>
          <cell r="P735" t="str">
            <v>Securitization debtor</v>
          </cell>
        </row>
        <row r="736">
          <cell r="A736">
            <v>1315</v>
          </cell>
          <cell r="B736" t="str">
            <v>SOLLEDER GMBH * K.M.</v>
          </cell>
          <cell r="C736" t="str">
            <v>DE</v>
          </cell>
          <cell r="D736" t="str">
            <v>Germany</v>
          </cell>
          <cell r="E736" t="str">
            <v>Mid Europe</v>
          </cell>
          <cell r="F736">
            <v>13200001</v>
          </cell>
          <cell r="G736" t="str">
            <v>Ext. EAME</v>
          </cell>
          <cell r="H736" t="str">
            <v>Unknown</v>
          </cell>
          <cell r="I736" t="str">
            <v>-</v>
          </cell>
          <cell r="J736" t="str">
            <v>-</v>
          </cell>
          <cell r="K736" t="str">
            <v>SJ3F</v>
          </cell>
          <cell r="L736" t="str">
            <v>T</v>
          </cell>
          <cell r="M736" t="str">
            <v>30 days from date of invoice or 14 days -2%</v>
          </cell>
          <cell r="N736" t="str">
            <v>BANK TRANSFER</v>
          </cell>
          <cell r="O736" t="str">
            <v>DS</v>
          </cell>
          <cell r="P736" t="str">
            <v>Securitization debtor</v>
          </cell>
        </row>
        <row r="737">
          <cell r="A737">
            <v>1316</v>
          </cell>
          <cell r="B737" t="str">
            <v>LEHMANN + VOSS + CO.</v>
          </cell>
          <cell r="C737" t="str">
            <v>DE</v>
          </cell>
          <cell r="D737" t="str">
            <v>Germany</v>
          </cell>
          <cell r="E737" t="str">
            <v>Mid Europe</v>
          </cell>
          <cell r="F737">
            <v>13200001</v>
          </cell>
          <cell r="G737" t="str">
            <v>Ext. EAME</v>
          </cell>
          <cell r="H737" t="str">
            <v>Unknown</v>
          </cell>
          <cell r="I737" t="str">
            <v>-</v>
          </cell>
          <cell r="J737" t="str">
            <v>-</v>
          </cell>
          <cell r="K737" t="str">
            <v>SJ3F</v>
          </cell>
          <cell r="L737" t="str">
            <v>T</v>
          </cell>
          <cell r="M737" t="str">
            <v>30 days from date of invoice or 14 days -2%</v>
          </cell>
          <cell r="N737" t="str">
            <v>BANK TRANSFER</v>
          </cell>
          <cell r="O737" t="str">
            <v>DS</v>
          </cell>
          <cell r="P737" t="str">
            <v>Securitization debtor</v>
          </cell>
        </row>
        <row r="738">
          <cell r="A738">
            <v>1317</v>
          </cell>
          <cell r="B738" t="str">
            <v>BAYER AG</v>
          </cell>
          <cell r="C738" t="str">
            <v>DE</v>
          </cell>
          <cell r="D738" t="str">
            <v>Germany</v>
          </cell>
          <cell r="E738" t="str">
            <v>Mid Europe</v>
          </cell>
          <cell r="F738">
            <v>13200001</v>
          </cell>
          <cell r="G738" t="str">
            <v>Ext. EAME</v>
          </cell>
          <cell r="H738" t="str">
            <v>Intermediates</v>
          </cell>
          <cell r="I738" t="str">
            <v>S030</v>
          </cell>
          <cell r="J738" t="str">
            <v>Mid-Europe</v>
          </cell>
          <cell r="K738" t="str">
            <v>SI30</v>
          </cell>
          <cell r="L738" t="str">
            <v>T</v>
          </cell>
          <cell r="M738" t="str">
            <v>30 days from date of invoice</v>
          </cell>
          <cell r="N738" t="str">
            <v>BANK TRANSFER</v>
          </cell>
          <cell r="O738" t="str">
            <v>DS</v>
          </cell>
          <cell r="P738" t="str">
            <v>Securitization debtor</v>
          </cell>
        </row>
        <row r="739">
          <cell r="A739">
            <v>1318</v>
          </cell>
          <cell r="B739" t="str">
            <v>HENKEL KGAA</v>
          </cell>
          <cell r="C739" t="str">
            <v>DE</v>
          </cell>
          <cell r="D739" t="str">
            <v>Germany</v>
          </cell>
          <cell r="E739" t="str">
            <v>Mid Europe</v>
          </cell>
          <cell r="F739">
            <v>13200001</v>
          </cell>
          <cell r="G739" t="str">
            <v>Ext. EAME</v>
          </cell>
          <cell r="H739" t="str">
            <v>Adhesives, Coatings and Elastomers</v>
          </cell>
          <cell r="I739" t="str">
            <v>S030</v>
          </cell>
          <cell r="J739" t="str">
            <v>Mid-Europe</v>
          </cell>
          <cell r="K739" t="str">
            <v>SJ3F</v>
          </cell>
          <cell r="L739" t="str">
            <v>T</v>
          </cell>
          <cell r="M739" t="str">
            <v>30 days from date of invoice or 14 days -2%</v>
          </cell>
          <cell r="N739" t="str">
            <v>BANK TRANSFER</v>
          </cell>
          <cell r="O739" t="str">
            <v>DS</v>
          </cell>
          <cell r="P739" t="str">
            <v>Securitization debtor</v>
          </cell>
        </row>
        <row r="740">
          <cell r="A740">
            <v>1319</v>
          </cell>
          <cell r="B740" t="str">
            <v>SIKA CHEMIE GMBH</v>
          </cell>
          <cell r="C740" t="str">
            <v>DE</v>
          </cell>
          <cell r="D740" t="str">
            <v>Germany</v>
          </cell>
          <cell r="E740" t="str">
            <v>Mid Europe</v>
          </cell>
          <cell r="F740">
            <v>13200001</v>
          </cell>
          <cell r="G740" t="str">
            <v>Ext. EAME</v>
          </cell>
          <cell r="H740" t="str">
            <v>Adhesives, Coatings and Elastomers</v>
          </cell>
          <cell r="I740" t="str">
            <v>S030</v>
          </cell>
          <cell r="J740" t="str">
            <v>Mid-Europe</v>
          </cell>
          <cell r="K740" t="str">
            <v>SJ3F</v>
          </cell>
          <cell r="L740" t="str">
            <v>T</v>
          </cell>
          <cell r="M740" t="str">
            <v>30 days from date of invoice or 14 days -2%</v>
          </cell>
          <cell r="N740" t="str">
            <v>BANK TRANSFER</v>
          </cell>
          <cell r="O740" t="str">
            <v>DS</v>
          </cell>
          <cell r="P740" t="str">
            <v>Securitization debtor</v>
          </cell>
        </row>
        <row r="741">
          <cell r="A741">
            <v>1320</v>
          </cell>
          <cell r="B741" t="str">
            <v>NORDMANN, RASSMANN G</v>
          </cell>
          <cell r="C741" t="str">
            <v>DE</v>
          </cell>
          <cell r="D741" t="str">
            <v>Germany</v>
          </cell>
          <cell r="E741" t="str">
            <v>Mid Europe</v>
          </cell>
          <cell r="F741">
            <v>13200001</v>
          </cell>
          <cell r="G741" t="str">
            <v>Ext. EAME</v>
          </cell>
          <cell r="H741" t="str">
            <v>Footwear</v>
          </cell>
          <cell r="I741" t="str">
            <v>S030</v>
          </cell>
          <cell r="J741" t="str">
            <v>Mid-Europe</v>
          </cell>
          <cell r="K741" t="str">
            <v>SJ3F</v>
          </cell>
          <cell r="L741" t="str">
            <v>T</v>
          </cell>
          <cell r="M741" t="str">
            <v>30 days from date of invoice or 14 days -2%</v>
          </cell>
          <cell r="N741" t="str">
            <v>BANK TRANSFER</v>
          </cell>
          <cell r="O741" t="str">
            <v>DS</v>
          </cell>
          <cell r="P741" t="str">
            <v>Securitization debtor</v>
          </cell>
        </row>
        <row r="742">
          <cell r="A742">
            <v>1321</v>
          </cell>
          <cell r="B742" t="str">
            <v>WEBAC CHEMIE GMBH</v>
          </cell>
          <cell r="C742" t="str">
            <v>DE</v>
          </cell>
          <cell r="D742" t="str">
            <v>Germany</v>
          </cell>
          <cell r="E742" t="str">
            <v>Mid Europe</v>
          </cell>
          <cell r="F742">
            <v>13200001</v>
          </cell>
          <cell r="G742" t="str">
            <v>Ext. EAME</v>
          </cell>
          <cell r="H742" t="str">
            <v>Adhesives, Coatings and Elastomers</v>
          </cell>
          <cell r="I742" t="str">
            <v>S030</v>
          </cell>
          <cell r="J742" t="str">
            <v>Mid-Europe</v>
          </cell>
          <cell r="K742" t="str">
            <v>SJ3F</v>
          </cell>
          <cell r="L742" t="str">
            <v>T</v>
          </cell>
          <cell r="M742" t="str">
            <v>30 days from date of invoice or 14 days -2%</v>
          </cell>
          <cell r="N742" t="str">
            <v>BANK TRANSFER</v>
          </cell>
          <cell r="O742" t="str">
            <v>DS</v>
          </cell>
          <cell r="P742" t="str">
            <v>Securitization debtor</v>
          </cell>
        </row>
        <row r="743">
          <cell r="A743">
            <v>1322</v>
          </cell>
          <cell r="B743" t="str">
            <v>WITEX AG</v>
          </cell>
          <cell r="C743" t="str">
            <v>DE</v>
          </cell>
          <cell r="D743" t="str">
            <v>Germany</v>
          </cell>
          <cell r="E743" t="str">
            <v>Mid Europe</v>
          </cell>
          <cell r="F743">
            <v>13200001</v>
          </cell>
          <cell r="G743" t="str">
            <v>Ext. EAME</v>
          </cell>
          <cell r="H743" t="str">
            <v>Unknown</v>
          </cell>
          <cell r="I743" t="str">
            <v>-</v>
          </cell>
          <cell r="J743" t="str">
            <v>-</v>
          </cell>
          <cell r="K743" t="str">
            <v>SJ3F</v>
          </cell>
          <cell r="L743" t="str">
            <v>T</v>
          </cell>
          <cell r="M743" t="str">
            <v>30 days from date of invoice or 14 days -2%</v>
          </cell>
          <cell r="N743" t="str">
            <v>BANK TRANSFER</v>
          </cell>
          <cell r="O743" t="str">
            <v>DS</v>
          </cell>
          <cell r="P743" t="str">
            <v>Securitization debtor</v>
          </cell>
        </row>
        <row r="744">
          <cell r="A744">
            <v>1323</v>
          </cell>
          <cell r="B744" t="str">
            <v>POLYTEX SPORTBELAEGE</v>
          </cell>
          <cell r="C744" t="str">
            <v>DE</v>
          </cell>
          <cell r="D744" t="str">
            <v>Germany</v>
          </cell>
          <cell r="E744" t="str">
            <v>Mid Europe</v>
          </cell>
          <cell r="F744">
            <v>13200001</v>
          </cell>
          <cell r="G744" t="str">
            <v>Ext. EAME</v>
          </cell>
          <cell r="H744" t="str">
            <v>Adhesives, Coatings and Elastomers</v>
          </cell>
          <cell r="I744" t="str">
            <v>S030</v>
          </cell>
          <cell r="J744" t="str">
            <v>Mid-Europe</v>
          </cell>
          <cell r="K744" t="str">
            <v>SJ3F</v>
          </cell>
          <cell r="L744" t="str">
            <v>T</v>
          </cell>
          <cell r="M744" t="str">
            <v>30 days from date of invoice or 14 days -2%</v>
          </cell>
          <cell r="N744" t="str">
            <v>BANK TRANSFER</v>
          </cell>
          <cell r="O744" t="str">
            <v>DS</v>
          </cell>
          <cell r="P744" t="str">
            <v>Securitization debtor</v>
          </cell>
        </row>
        <row r="745">
          <cell r="A745">
            <v>1324</v>
          </cell>
          <cell r="B745" t="str">
            <v>illbruck Sanitaertec</v>
          </cell>
          <cell r="C745" t="str">
            <v>DE</v>
          </cell>
          <cell r="D745" t="str">
            <v>Germany</v>
          </cell>
          <cell r="E745" t="str">
            <v>Mid Europe</v>
          </cell>
          <cell r="F745">
            <v>13200001</v>
          </cell>
          <cell r="G745" t="str">
            <v>Ext. EAME</v>
          </cell>
          <cell r="H745" t="str">
            <v>Adhesives, Coatings and Elastomers</v>
          </cell>
          <cell r="I745" t="str">
            <v>S030</v>
          </cell>
          <cell r="J745" t="str">
            <v>Mid-Europe</v>
          </cell>
          <cell r="K745" t="str">
            <v>SJ3F</v>
          </cell>
          <cell r="L745" t="str">
            <v>T</v>
          </cell>
          <cell r="M745" t="str">
            <v>30 days from date of invoice or 14 days -2%</v>
          </cell>
          <cell r="N745" t="str">
            <v>BANK TRANSFER</v>
          </cell>
          <cell r="O745" t="str">
            <v>DS</v>
          </cell>
          <cell r="P745" t="str">
            <v>Securitization debtor</v>
          </cell>
        </row>
        <row r="746">
          <cell r="A746">
            <v>1325</v>
          </cell>
          <cell r="B746" t="str">
            <v>COLLANO AG</v>
          </cell>
          <cell r="C746" t="str">
            <v>CH</v>
          </cell>
          <cell r="D746" t="str">
            <v>Switzerland</v>
          </cell>
          <cell r="E746" t="str">
            <v>Mid Europe</v>
          </cell>
          <cell r="F746">
            <v>13200001</v>
          </cell>
          <cell r="G746" t="str">
            <v>Ext. EAME</v>
          </cell>
          <cell r="H746" t="str">
            <v>Adhesives, Coatings and Elastomers</v>
          </cell>
          <cell r="I746" t="str">
            <v>S030</v>
          </cell>
          <cell r="J746" t="str">
            <v>Mid-Europe</v>
          </cell>
          <cell r="K746" t="str">
            <v>SJ3F</v>
          </cell>
          <cell r="L746" t="str">
            <v>T</v>
          </cell>
          <cell r="M746" t="str">
            <v>30 days from date of invoice or 14 days -2%</v>
          </cell>
          <cell r="N746" t="str">
            <v>BANK TRANSFER</v>
          </cell>
          <cell r="O746" t="str">
            <v>DE</v>
          </cell>
          <cell r="P746" t="str">
            <v>External debtor</v>
          </cell>
        </row>
        <row r="747">
          <cell r="A747">
            <v>1326</v>
          </cell>
          <cell r="B747" t="str">
            <v>H.B. FULLER AUSTRIA</v>
          </cell>
          <cell r="C747" t="str">
            <v>AT</v>
          </cell>
          <cell r="D747" t="str">
            <v>Austria</v>
          </cell>
          <cell r="E747" t="str">
            <v>Mid Europe</v>
          </cell>
          <cell r="F747">
            <v>13200001</v>
          </cell>
          <cell r="G747" t="str">
            <v>Ext. EAME</v>
          </cell>
          <cell r="H747" t="str">
            <v>Adhesives, Coatings and Elastomers</v>
          </cell>
          <cell r="I747" t="str">
            <v>S030</v>
          </cell>
          <cell r="J747" t="str">
            <v>Mid-Europe</v>
          </cell>
          <cell r="K747" t="str">
            <v>SJ3F</v>
          </cell>
          <cell r="L747" t="str">
            <v>T</v>
          </cell>
          <cell r="M747" t="str">
            <v>30 days from date of invoice or 14 days -2%</v>
          </cell>
          <cell r="N747" t="str">
            <v>BANK TRANSFER</v>
          </cell>
          <cell r="O747" t="str">
            <v>DE</v>
          </cell>
          <cell r="P747" t="str">
            <v>External debtor</v>
          </cell>
        </row>
        <row r="748">
          <cell r="A748">
            <v>1327</v>
          </cell>
          <cell r="B748" t="str">
            <v>OSNABUECK BETRIEBSST</v>
          </cell>
          <cell r="C748" t="str">
            <v>DE</v>
          </cell>
          <cell r="D748" t="str">
            <v>Germany</v>
          </cell>
          <cell r="E748" t="str">
            <v>Mid Europe</v>
          </cell>
          <cell r="F748">
            <v>76406906</v>
          </cell>
          <cell r="G748" t="str">
            <v>Inter Group Sales</v>
          </cell>
          <cell r="H748" t="str">
            <v>EAME</v>
          </cell>
          <cell r="I748" t="str">
            <v>S030</v>
          </cell>
          <cell r="J748" t="str">
            <v>Mid-Europe</v>
          </cell>
          <cell r="K748" t="str">
            <v>SJ3F</v>
          </cell>
          <cell r="L748" t="str">
            <v>T</v>
          </cell>
          <cell r="M748" t="str">
            <v>30 days from date of invoice or 14 days -2%</v>
          </cell>
          <cell r="N748" t="str">
            <v>BANK TRANSFER</v>
          </cell>
          <cell r="O748" t="str">
            <v>DI</v>
          </cell>
          <cell r="P748" t="str">
            <v>Intragroup debtor</v>
          </cell>
        </row>
        <row r="749">
          <cell r="A749">
            <v>1328</v>
          </cell>
          <cell r="B749" t="str">
            <v>PFLEIDERER GMBH &amp; CO</v>
          </cell>
          <cell r="C749" t="str">
            <v>DE</v>
          </cell>
          <cell r="D749" t="str">
            <v>Germany</v>
          </cell>
          <cell r="E749" t="str">
            <v>Mid Europe</v>
          </cell>
          <cell r="F749">
            <v>13200001</v>
          </cell>
          <cell r="G749" t="str">
            <v>Ext. EAME</v>
          </cell>
          <cell r="H749" t="str">
            <v>Composite Wood Products</v>
          </cell>
          <cell r="I749" t="str">
            <v>S030</v>
          </cell>
          <cell r="J749" t="str">
            <v>Mid-Europe</v>
          </cell>
          <cell r="K749" t="str">
            <v>SJ3F</v>
          </cell>
          <cell r="L749" t="str">
            <v>T</v>
          </cell>
          <cell r="M749" t="str">
            <v>30 days from date of invoice or 14 days -2%</v>
          </cell>
          <cell r="N749" t="str">
            <v>BANK TRANSFER</v>
          </cell>
          <cell r="O749" t="str">
            <v>DS</v>
          </cell>
          <cell r="P749" t="str">
            <v>Securitization debtor</v>
          </cell>
        </row>
        <row r="750">
          <cell r="A750">
            <v>1329</v>
          </cell>
          <cell r="B750" t="str">
            <v>STEULER</v>
          </cell>
          <cell r="C750" t="str">
            <v>DE</v>
          </cell>
          <cell r="D750" t="str">
            <v>Germany</v>
          </cell>
          <cell r="E750" t="str">
            <v>Mid Europe</v>
          </cell>
          <cell r="F750">
            <v>13200001</v>
          </cell>
          <cell r="G750" t="str">
            <v>Ext. EAME</v>
          </cell>
          <cell r="H750" t="str">
            <v>Adhesives, Coatings and Elastomers</v>
          </cell>
          <cell r="I750" t="str">
            <v>S030</v>
          </cell>
          <cell r="J750" t="str">
            <v>Mid-Europe</v>
          </cell>
          <cell r="K750" t="str">
            <v>SJ3F</v>
          </cell>
          <cell r="L750" t="str">
            <v>T</v>
          </cell>
          <cell r="M750" t="str">
            <v>30 days from date of invoice or 14 days -2%</v>
          </cell>
          <cell r="N750" t="str">
            <v>BANK TRANSFER</v>
          </cell>
          <cell r="O750" t="str">
            <v>DS</v>
          </cell>
          <cell r="P750" t="str">
            <v>Securitization debtor</v>
          </cell>
        </row>
        <row r="751">
          <cell r="A751">
            <v>1330</v>
          </cell>
          <cell r="B751" t="str">
            <v>TRILLSE HANDELSKONTO</v>
          </cell>
          <cell r="C751" t="str">
            <v>DE</v>
          </cell>
          <cell r="D751" t="str">
            <v>Germany</v>
          </cell>
          <cell r="E751" t="str">
            <v>Mid Europe</v>
          </cell>
          <cell r="F751">
            <v>13200001</v>
          </cell>
          <cell r="G751" t="str">
            <v>Ext. EAME</v>
          </cell>
          <cell r="H751" t="str">
            <v>Unknown</v>
          </cell>
          <cell r="I751" t="str">
            <v>-</v>
          </cell>
          <cell r="J751" t="str">
            <v>-</v>
          </cell>
          <cell r="K751" t="str">
            <v>SJ3F</v>
          </cell>
          <cell r="L751" t="str">
            <v>T</v>
          </cell>
          <cell r="M751" t="str">
            <v>30 days from date of invoice or 14 days -2%</v>
          </cell>
          <cell r="N751" t="str">
            <v>BANK TRANSFER</v>
          </cell>
          <cell r="O751" t="str">
            <v>DS</v>
          </cell>
          <cell r="P751" t="str">
            <v>Securitization debtor</v>
          </cell>
        </row>
        <row r="752">
          <cell r="A752">
            <v>1331</v>
          </cell>
          <cell r="B752" t="str">
            <v>SCAPA TAPES AG</v>
          </cell>
          <cell r="C752" t="str">
            <v>CH</v>
          </cell>
          <cell r="D752" t="str">
            <v>Switzerland</v>
          </cell>
          <cell r="E752" t="str">
            <v>Mid Europe</v>
          </cell>
          <cell r="F752">
            <v>13200001</v>
          </cell>
          <cell r="G752" t="str">
            <v>Ext. EAME</v>
          </cell>
          <cell r="H752" t="str">
            <v>Adhesives, Coatings and Elastomers</v>
          </cell>
          <cell r="I752" t="str">
            <v>S030</v>
          </cell>
          <cell r="J752" t="str">
            <v>Mid-Europe</v>
          </cell>
          <cell r="K752" t="str">
            <v>SJ3F</v>
          </cell>
          <cell r="L752" t="str">
            <v>T</v>
          </cell>
          <cell r="M752" t="str">
            <v>30 days from date of invoice or 14 days -2%</v>
          </cell>
          <cell r="N752" t="str">
            <v>BANK TRANSFER</v>
          </cell>
          <cell r="O752" t="str">
            <v>DE</v>
          </cell>
          <cell r="P752" t="str">
            <v>External debtor</v>
          </cell>
        </row>
        <row r="753">
          <cell r="A753">
            <v>1332</v>
          </cell>
          <cell r="B753" t="str">
            <v>CONICA TECHNIK AG</v>
          </cell>
          <cell r="C753" t="str">
            <v>CH</v>
          </cell>
          <cell r="D753" t="str">
            <v>Switzerland</v>
          </cell>
          <cell r="E753" t="str">
            <v>Mid Europe</v>
          </cell>
          <cell r="F753">
            <v>13200001</v>
          </cell>
          <cell r="G753" t="str">
            <v>Ext. EAME</v>
          </cell>
          <cell r="H753" t="str">
            <v>Adhesives, Coatings and Elastomers</v>
          </cell>
          <cell r="I753" t="str">
            <v>S030</v>
          </cell>
          <cell r="J753" t="str">
            <v>Mid-Europe</v>
          </cell>
          <cell r="K753" t="str">
            <v>SJ3F</v>
          </cell>
          <cell r="L753" t="str">
            <v>T</v>
          </cell>
          <cell r="M753" t="str">
            <v>30 days from date of invoice or 14 days -2%</v>
          </cell>
          <cell r="N753" t="str">
            <v>BANK TRANSFER</v>
          </cell>
          <cell r="O753" t="str">
            <v>DE</v>
          </cell>
          <cell r="P753" t="str">
            <v>External debtor</v>
          </cell>
        </row>
        <row r="754">
          <cell r="A754">
            <v>1333</v>
          </cell>
          <cell r="B754" t="str">
            <v>EMS CHEMIE AG</v>
          </cell>
          <cell r="C754" t="str">
            <v>CH</v>
          </cell>
          <cell r="D754" t="str">
            <v>Switzerland</v>
          </cell>
          <cell r="E754" t="str">
            <v>Mid Europe</v>
          </cell>
          <cell r="F754">
            <v>13200001</v>
          </cell>
          <cell r="G754" t="str">
            <v>Ext. EAME</v>
          </cell>
          <cell r="H754" t="str">
            <v>Unknown</v>
          </cell>
          <cell r="I754" t="str">
            <v>-</v>
          </cell>
          <cell r="J754" t="str">
            <v>-</v>
          </cell>
          <cell r="K754" t="str">
            <v>SJ3F</v>
          </cell>
          <cell r="L754" t="str">
            <v>T</v>
          </cell>
          <cell r="M754" t="str">
            <v>30 days from date of invoice or 14 days -2%</v>
          </cell>
          <cell r="N754" t="str">
            <v>BANK TRANSFER</v>
          </cell>
          <cell r="O754" t="str">
            <v>DE</v>
          </cell>
          <cell r="P754" t="str">
            <v>External debtor</v>
          </cell>
        </row>
        <row r="755">
          <cell r="A755">
            <v>1334</v>
          </cell>
          <cell r="B755" t="str">
            <v>RATHOR AG</v>
          </cell>
          <cell r="C755" t="str">
            <v>CH</v>
          </cell>
          <cell r="D755" t="str">
            <v>Switzerland</v>
          </cell>
          <cell r="E755" t="str">
            <v>Mid Europe</v>
          </cell>
          <cell r="F755">
            <v>13200001</v>
          </cell>
          <cell r="G755" t="str">
            <v>Ext. EAME</v>
          </cell>
          <cell r="H755" t="str">
            <v>Construction &amp; Other Rigids</v>
          </cell>
          <cell r="I755" t="str">
            <v>S030</v>
          </cell>
          <cell r="J755" t="str">
            <v>Mid-Europe</v>
          </cell>
          <cell r="K755" t="str">
            <v>SD4A</v>
          </cell>
          <cell r="L755" t="str">
            <v>T</v>
          </cell>
          <cell r="M755" t="str">
            <v>45 days from date of invoice or 14 days -3%</v>
          </cell>
          <cell r="N755" t="str">
            <v>BANK TRANSFER</v>
          </cell>
          <cell r="O755" t="str">
            <v>DE</v>
          </cell>
          <cell r="P755" t="str">
            <v>External debtor</v>
          </cell>
        </row>
        <row r="756">
          <cell r="A756">
            <v>1335</v>
          </cell>
          <cell r="B756" t="str">
            <v>FRESVIK PRODUKT A/S</v>
          </cell>
          <cell r="C756" t="str">
            <v>NO</v>
          </cell>
          <cell r="D756" t="str">
            <v>Norway</v>
          </cell>
          <cell r="E756" t="str">
            <v>Nordic</v>
          </cell>
          <cell r="F756">
            <v>13200001</v>
          </cell>
          <cell r="G756" t="str">
            <v>Ext. EAME</v>
          </cell>
          <cell r="H756" t="str">
            <v>Construction &amp; Other Rigids</v>
          </cell>
          <cell r="I756" t="str">
            <v>S020</v>
          </cell>
          <cell r="J756" t="str">
            <v>Nordic</v>
          </cell>
          <cell r="K756" t="str">
            <v>SJ3T</v>
          </cell>
          <cell r="L756" t="str">
            <v>T</v>
          </cell>
          <cell r="M756" t="str">
            <v>30 days from date of invoice or 10 days -1%</v>
          </cell>
          <cell r="N756" t="str">
            <v>BANK TRANSFER</v>
          </cell>
          <cell r="O756" t="str">
            <v>DE</v>
          </cell>
          <cell r="P756" t="str">
            <v>External debtor</v>
          </cell>
        </row>
        <row r="757">
          <cell r="A757">
            <v>1336</v>
          </cell>
          <cell r="B757" t="str">
            <v>INOTAN A.S</v>
          </cell>
          <cell r="C757" t="str">
            <v>NO</v>
          </cell>
          <cell r="D757" t="str">
            <v>Norway</v>
          </cell>
          <cell r="E757" t="str">
            <v>Nordic</v>
          </cell>
          <cell r="F757">
            <v>13200001</v>
          </cell>
          <cell r="G757" t="str">
            <v>Ext. EAME</v>
          </cell>
          <cell r="H757" t="str">
            <v>Construction &amp; Other Rigids</v>
          </cell>
          <cell r="I757" t="str">
            <v>S020</v>
          </cell>
          <cell r="J757" t="str">
            <v>Nordic</v>
          </cell>
          <cell r="K757" t="str">
            <v>SJ3T</v>
          </cell>
          <cell r="L757" t="str">
            <v>T</v>
          </cell>
          <cell r="M757" t="str">
            <v>30 days from date of invoice or 10 days -1%</v>
          </cell>
          <cell r="N757" t="str">
            <v>BANK TRANSFER</v>
          </cell>
          <cell r="O757" t="str">
            <v>DE</v>
          </cell>
          <cell r="P757" t="str">
            <v>External debtor</v>
          </cell>
        </row>
        <row r="758">
          <cell r="A758">
            <v>1337</v>
          </cell>
          <cell r="B758" t="str">
            <v>WESTNOFA INDUSTRIER</v>
          </cell>
          <cell r="C758" t="str">
            <v>NO</v>
          </cell>
          <cell r="D758" t="str">
            <v>Norway</v>
          </cell>
          <cell r="E758" t="str">
            <v>Nordic</v>
          </cell>
          <cell r="F758">
            <v>13200001</v>
          </cell>
          <cell r="G758" t="str">
            <v>Ext. EAME</v>
          </cell>
          <cell r="H758" t="str">
            <v>Unknown</v>
          </cell>
          <cell r="I758" t="str">
            <v>-</v>
          </cell>
          <cell r="J758" t="str">
            <v>-</v>
          </cell>
          <cell r="K758" t="str">
            <v>SI30</v>
          </cell>
          <cell r="L758" t="str">
            <v>T</v>
          </cell>
          <cell r="M758" t="str">
            <v>30 days from date of invoice</v>
          </cell>
          <cell r="N758" t="str">
            <v>BANK TRANSFER</v>
          </cell>
          <cell r="O758" t="str">
            <v>DE</v>
          </cell>
          <cell r="P758" t="str">
            <v>External debtor</v>
          </cell>
        </row>
        <row r="759">
          <cell r="A759">
            <v>1338</v>
          </cell>
          <cell r="B759" t="str">
            <v>MULTIELEMENT AS</v>
          </cell>
          <cell r="C759" t="str">
            <v>NO</v>
          </cell>
          <cell r="D759" t="str">
            <v>Norway</v>
          </cell>
          <cell r="E759" t="str">
            <v>Nordic</v>
          </cell>
          <cell r="F759">
            <v>13200001</v>
          </cell>
          <cell r="G759" t="str">
            <v>Ext. EAME</v>
          </cell>
          <cell r="H759" t="str">
            <v>Construction &amp; Other Rigids</v>
          </cell>
          <cell r="I759" t="str">
            <v>S020</v>
          </cell>
          <cell r="J759" t="str">
            <v>Nordic</v>
          </cell>
          <cell r="K759" t="str">
            <v>SJ3T</v>
          </cell>
          <cell r="L759" t="str">
            <v>T</v>
          </cell>
          <cell r="M759" t="str">
            <v>30 days from date of invoice or 10 days -1%</v>
          </cell>
          <cell r="N759" t="str">
            <v>BANK TRANSFER</v>
          </cell>
          <cell r="O759" t="str">
            <v>DE</v>
          </cell>
          <cell r="P759" t="str">
            <v>External debtor</v>
          </cell>
        </row>
        <row r="760">
          <cell r="A760">
            <v>1339</v>
          </cell>
          <cell r="B760" t="str">
            <v>A/S NORSKE SHELL</v>
          </cell>
          <cell r="C760" t="str">
            <v>NO</v>
          </cell>
          <cell r="D760" t="str">
            <v>Norway</v>
          </cell>
          <cell r="E760" t="str">
            <v>Nordic</v>
          </cell>
          <cell r="F760">
            <v>13200001</v>
          </cell>
          <cell r="G760" t="str">
            <v>Ext. EAME</v>
          </cell>
          <cell r="H760" t="str">
            <v>Unknown</v>
          </cell>
          <cell r="I760" t="str">
            <v>-</v>
          </cell>
          <cell r="J760" t="str">
            <v>-</v>
          </cell>
          <cell r="K760" t="str">
            <v>SI30</v>
          </cell>
          <cell r="L760" t="str">
            <v>T</v>
          </cell>
          <cell r="M760" t="str">
            <v>30 days from date of invoice</v>
          </cell>
          <cell r="N760" t="str">
            <v>BANK TRANSFER</v>
          </cell>
          <cell r="O760" t="str">
            <v>DE</v>
          </cell>
          <cell r="P760" t="str">
            <v>External debtor</v>
          </cell>
        </row>
        <row r="761">
          <cell r="A761">
            <v>1340</v>
          </cell>
          <cell r="B761" t="str">
            <v>PREPAN NORGE AS</v>
          </cell>
          <cell r="C761" t="str">
            <v>NO</v>
          </cell>
          <cell r="D761" t="str">
            <v>Norway</v>
          </cell>
          <cell r="E761" t="str">
            <v>Nordic</v>
          </cell>
          <cell r="F761">
            <v>13200001</v>
          </cell>
          <cell r="G761" t="str">
            <v>Ext. EAME</v>
          </cell>
          <cell r="H761" t="str">
            <v>Construction &amp; Other Rigids</v>
          </cell>
          <cell r="I761" t="str">
            <v>S020</v>
          </cell>
          <cell r="J761" t="str">
            <v>Nordic</v>
          </cell>
          <cell r="K761" t="str">
            <v>SJ6M</v>
          </cell>
          <cell r="L761" t="str">
            <v>T</v>
          </cell>
          <cell r="M761" t="str">
            <v>60 days date of invoice -1% or 30 days -2%</v>
          </cell>
          <cell r="N761" t="str">
            <v>BANK TRANSFER</v>
          </cell>
          <cell r="O761" t="str">
            <v>DE</v>
          </cell>
          <cell r="P761" t="str">
            <v>External debtor</v>
          </cell>
        </row>
        <row r="762">
          <cell r="A762">
            <v>1341</v>
          </cell>
          <cell r="B762" t="str">
            <v>CHAKARIAN LTD*O.G.</v>
          </cell>
          <cell r="C762" t="str">
            <v>CY</v>
          </cell>
          <cell r="D762" t="str">
            <v>Cyprus</v>
          </cell>
          <cell r="E762" t="str">
            <v>Middle East</v>
          </cell>
          <cell r="F762">
            <v>13200001</v>
          </cell>
          <cell r="G762" t="str">
            <v>Ext. EAME</v>
          </cell>
          <cell r="H762" t="str">
            <v>Automotive</v>
          </cell>
          <cell r="I762" t="str">
            <v>S040</v>
          </cell>
          <cell r="J762" t="str">
            <v>Middle East</v>
          </cell>
          <cell r="K762" t="str">
            <v>SL90</v>
          </cell>
          <cell r="L762" t="str">
            <v>N</v>
          </cell>
          <cell r="M762" t="str">
            <v>90 days after Bill of lading date</v>
          </cell>
          <cell r="N762" t="str">
            <v>BILL OF LADING DATE</v>
          </cell>
          <cell r="O762" t="str">
            <v>DE</v>
          </cell>
          <cell r="P762" t="str">
            <v>External debtor</v>
          </cell>
        </row>
        <row r="763">
          <cell r="A763">
            <v>1342</v>
          </cell>
          <cell r="B763" t="str">
            <v>EMELCOLD CYPRUS LTD</v>
          </cell>
          <cell r="C763" t="str">
            <v>CY</v>
          </cell>
          <cell r="D763" t="str">
            <v>Cyprus</v>
          </cell>
          <cell r="E763" t="str">
            <v>Middle East</v>
          </cell>
          <cell r="F763">
            <v>13200001</v>
          </cell>
          <cell r="G763" t="str">
            <v>Ext. EAME</v>
          </cell>
          <cell r="H763" t="str">
            <v>Construction &amp; Other Rigids</v>
          </cell>
          <cell r="I763" t="str">
            <v>S040</v>
          </cell>
          <cell r="J763" t="str">
            <v>Middle East</v>
          </cell>
          <cell r="K763" t="str">
            <v>SL12</v>
          </cell>
          <cell r="L763" t="str">
            <v>T</v>
          </cell>
          <cell r="M763" t="str">
            <v>120 days after Bill of lading date</v>
          </cell>
          <cell r="N763" t="str">
            <v>BANK TRANSFER</v>
          </cell>
          <cell r="O763" t="str">
            <v>DE</v>
          </cell>
          <cell r="P763" t="str">
            <v>External debtor</v>
          </cell>
        </row>
        <row r="764">
          <cell r="A764">
            <v>1343</v>
          </cell>
          <cell r="B764" t="str">
            <v>GEVOREST MATTRESS CO</v>
          </cell>
          <cell r="C764" t="str">
            <v>CY</v>
          </cell>
          <cell r="D764" t="str">
            <v>Cyprus</v>
          </cell>
          <cell r="E764" t="str">
            <v>Middle East</v>
          </cell>
          <cell r="F764">
            <v>13200001</v>
          </cell>
          <cell r="G764" t="str">
            <v>Ext. EAME</v>
          </cell>
          <cell r="H764" t="str">
            <v>Furniture</v>
          </cell>
          <cell r="I764" t="str">
            <v>S040</v>
          </cell>
          <cell r="J764" t="str">
            <v>Middle East</v>
          </cell>
          <cell r="K764" t="str">
            <v>SC12</v>
          </cell>
          <cell r="L764" t="str">
            <v>L</v>
          </cell>
          <cell r="M764" t="str">
            <v>Letter of credit - 120 days bill of lading</v>
          </cell>
          <cell r="N764" t="str">
            <v>LETTER OF CREDIT</v>
          </cell>
          <cell r="O764" t="str">
            <v>DE</v>
          </cell>
          <cell r="P764" t="str">
            <v>External debtor</v>
          </cell>
        </row>
        <row r="765">
          <cell r="A765">
            <v>1344</v>
          </cell>
          <cell r="B765" t="str">
            <v>METALCO HEATERS LTD</v>
          </cell>
          <cell r="C765" t="str">
            <v>CY</v>
          </cell>
          <cell r="D765" t="str">
            <v>Cyprus</v>
          </cell>
          <cell r="E765" t="str">
            <v>Middle East</v>
          </cell>
          <cell r="F765">
            <v>13200001</v>
          </cell>
          <cell r="G765" t="str">
            <v>Ext. EAME</v>
          </cell>
          <cell r="H765" t="str">
            <v>Construction &amp; Other Rigids</v>
          </cell>
          <cell r="I765" t="str">
            <v>S040</v>
          </cell>
          <cell r="J765" t="str">
            <v>Middle East</v>
          </cell>
          <cell r="K765" t="str">
            <v>SP00</v>
          </cell>
          <cell r="L765" t="str">
            <v>W</v>
          </cell>
          <cell r="M765" t="str">
            <v>Cash against documents</v>
          </cell>
          <cell r="N765" t="str">
            <v>CASH AGAINST DOCUMENTS</v>
          </cell>
          <cell r="O765" t="str">
            <v>DE</v>
          </cell>
          <cell r="P765" t="str">
            <v>External debtor</v>
          </cell>
        </row>
        <row r="766">
          <cell r="A766">
            <v>1345</v>
          </cell>
          <cell r="B766" t="str">
            <v>CAFARELLI RESINS CO</v>
          </cell>
          <cell r="C766" t="str">
            <v>IT</v>
          </cell>
          <cell r="D766" t="str">
            <v>Italy</v>
          </cell>
          <cell r="E766" t="str">
            <v>Italy/Greece</v>
          </cell>
          <cell r="F766">
            <v>13200001</v>
          </cell>
          <cell r="G766" t="str">
            <v>Ext. EAME</v>
          </cell>
          <cell r="H766" t="str">
            <v>Adhesives, Coatings and Elastomers</v>
          </cell>
          <cell r="I766" t="str">
            <v>S060</v>
          </cell>
          <cell r="J766" t="str">
            <v>Italy &amp; Greece</v>
          </cell>
          <cell r="K766" t="str">
            <v>SE6G</v>
          </cell>
          <cell r="L766" t="str">
            <v>T</v>
          </cell>
          <cell r="M766" t="str">
            <v>60 days end of month on the 20th</v>
          </cell>
          <cell r="N766" t="str">
            <v>BANK TRANSFER</v>
          </cell>
          <cell r="O766" t="str">
            <v>DS</v>
          </cell>
          <cell r="P766" t="str">
            <v>Securitization debtor</v>
          </cell>
        </row>
        <row r="767">
          <cell r="A767">
            <v>1346</v>
          </cell>
          <cell r="B767" t="str">
            <v>COBO SRL</v>
          </cell>
          <cell r="C767" t="str">
            <v>IT</v>
          </cell>
          <cell r="D767" t="str">
            <v>Italy</v>
          </cell>
          <cell r="E767" t="str">
            <v>Italy/Greece</v>
          </cell>
          <cell r="F767">
            <v>13200001</v>
          </cell>
          <cell r="G767" t="str">
            <v>Ext. EAME</v>
          </cell>
          <cell r="H767" t="str">
            <v>Footwear</v>
          </cell>
          <cell r="I767" t="str">
            <v>S060</v>
          </cell>
          <cell r="J767" t="str">
            <v>Italy &amp; Greece</v>
          </cell>
          <cell r="K767" t="str">
            <v>SE6G</v>
          </cell>
          <cell r="L767" t="str">
            <v>T</v>
          </cell>
          <cell r="M767" t="str">
            <v>60 days end of month on the 20th</v>
          </cell>
          <cell r="N767" t="str">
            <v>BANK TRANSFER</v>
          </cell>
          <cell r="O767" t="str">
            <v>DS</v>
          </cell>
          <cell r="P767" t="str">
            <v>Securitization debtor</v>
          </cell>
        </row>
        <row r="768">
          <cell r="A768">
            <v>1347</v>
          </cell>
          <cell r="B768" t="str">
            <v>TODOGAS SRL</v>
          </cell>
          <cell r="C768" t="str">
            <v>IT</v>
          </cell>
          <cell r="D768" t="str">
            <v>Italy</v>
          </cell>
          <cell r="E768" t="str">
            <v>Italy/Greece</v>
          </cell>
          <cell r="F768">
            <v>13200001</v>
          </cell>
          <cell r="G768" t="str">
            <v>Ext. EAME</v>
          </cell>
          <cell r="H768" t="str">
            <v>Footwear</v>
          </cell>
          <cell r="I768" t="str">
            <v>S060</v>
          </cell>
          <cell r="J768" t="str">
            <v>Italy &amp; Greece</v>
          </cell>
          <cell r="K768" t="str">
            <v>SE60</v>
          </cell>
          <cell r="L768" t="str">
            <v>T</v>
          </cell>
          <cell r="M768" t="str">
            <v>60 days end of month</v>
          </cell>
          <cell r="N768" t="str">
            <v>BANK TRANSFER</v>
          </cell>
          <cell r="O768" t="str">
            <v>DS</v>
          </cell>
          <cell r="P768" t="str">
            <v>Securitization debtor</v>
          </cell>
        </row>
        <row r="769">
          <cell r="A769">
            <v>1348</v>
          </cell>
          <cell r="B769" t="str">
            <v>OLP SRL</v>
          </cell>
          <cell r="C769" t="str">
            <v>IT</v>
          </cell>
          <cell r="D769" t="str">
            <v>Italy</v>
          </cell>
          <cell r="E769" t="str">
            <v>Italy/Greece</v>
          </cell>
          <cell r="F769">
            <v>13200001</v>
          </cell>
          <cell r="G769" t="str">
            <v>Ext. EAME</v>
          </cell>
          <cell r="H769" t="str">
            <v>Unknown</v>
          </cell>
          <cell r="I769" t="str">
            <v>-</v>
          </cell>
          <cell r="J769" t="str">
            <v>-</v>
          </cell>
          <cell r="K769" t="str">
            <v>SA00</v>
          </cell>
          <cell r="L769" t="str">
            <v>T</v>
          </cell>
          <cell r="M769" t="str">
            <v>Cash in advance</v>
          </cell>
          <cell r="N769" t="str">
            <v>BANK TRANSFER</v>
          </cell>
          <cell r="O769" t="str">
            <v>DS</v>
          </cell>
          <cell r="P769" t="str">
            <v>Securitization debtor</v>
          </cell>
        </row>
        <row r="770">
          <cell r="A770">
            <v>1349</v>
          </cell>
          <cell r="B770" t="str">
            <v>SELLE DELLA VALLE SR</v>
          </cell>
          <cell r="C770" t="str">
            <v>IT</v>
          </cell>
          <cell r="D770" t="str">
            <v>Italy</v>
          </cell>
          <cell r="E770" t="str">
            <v>Italy/Greece</v>
          </cell>
          <cell r="F770">
            <v>13200001</v>
          </cell>
          <cell r="G770" t="str">
            <v>Ext. EAME</v>
          </cell>
          <cell r="H770" t="str">
            <v>Unknown</v>
          </cell>
          <cell r="I770" t="str">
            <v>-</v>
          </cell>
          <cell r="J770" t="str">
            <v>-</v>
          </cell>
          <cell r="K770" t="str">
            <v>SE60</v>
          </cell>
          <cell r="L770" t="str">
            <v>T</v>
          </cell>
          <cell r="M770" t="str">
            <v>60 days end of month</v>
          </cell>
          <cell r="N770" t="str">
            <v>BANK TRANSFER</v>
          </cell>
          <cell r="O770" t="str">
            <v>DS</v>
          </cell>
          <cell r="P770" t="str">
            <v>Securitization debtor</v>
          </cell>
        </row>
        <row r="771">
          <cell r="A771">
            <v>1350</v>
          </cell>
          <cell r="B771" t="str">
            <v>SISCO SISTEMI E COMP</v>
          </cell>
          <cell r="C771" t="str">
            <v>IT</v>
          </cell>
          <cell r="D771" t="str">
            <v>Italy</v>
          </cell>
          <cell r="E771" t="str">
            <v>Italy/Greece</v>
          </cell>
          <cell r="F771">
            <v>13200001</v>
          </cell>
          <cell r="G771" t="str">
            <v>Ext. EAME</v>
          </cell>
          <cell r="H771" t="str">
            <v>Construction &amp; Other Rigids</v>
          </cell>
          <cell r="I771" t="str">
            <v>S060</v>
          </cell>
          <cell r="J771" t="str">
            <v>Italy &amp; Greece</v>
          </cell>
          <cell r="K771" t="str">
            <v>SE6E</v>
          </cell>
          <cell r="L771" t="str">
            <v>T</v>
          </cell>
          <cell r="M771" t="str">
            <v>60 days end of month on the 10th</v>
          </cell>
          <cell r="N771" t="str">
            <v>BANK TRANSFER</v>
          </cell>
          <cell r="O771" t="str">
            <v>DS</v>
          </cell>
          <cell r="P771" t="str">
            <v>Securitization debtor</v>
          </cell>
        </row>
        <row r="772">
          <cell r="A772">
            <v>1351</v>
          </cell>
          <cell r="B772" t="str">
            <v>S.P.E. SYSTEM SNC</v>
          </cell>
          <cell r="C772" t="str">
            <v>IT</v>
          </cell>
          <cell r="D772" t="str">
            <v>Italy</v>
          </cell>
          <cell r="E772" t="str">
            <v>Italy/Greece</v>
          </cell>
          <cell r="F772">
            <v>13200001</v>
          </cell>
          <cell r="G772" t="str">
            <v>Ext. EAME</v>
          </cell>
          <cell r="H772" t="str">
            <v>Unknown</v>
          </cell>
          <cell r="I772" t="str">
            <v>-</v>
          </cell>
          <cell r="J772" t="str">
            <v>-</v>
          </cell>
          <cell r="K772" t="str">
            <v>SE60</v>
          </cell>
          <cell r="L772" t="str">
            <v>T</v>
          </cell>
          <cell r="M772" t="str">
            <v>60 days end of month</v>
          </cell>
          <cell r="N772" t="str">
            <v>BANK TRANSFER</v>
          </cell>
          <cell r="O772" t="str">
            <v>DS</v>
          </cell>
          <cell r="P772" t="str">
            <v>Securitization debtor</v>
          </cell>
        </row>
        <row r="773">
          <cell r="A773">
            <v>1352</v>
          </cell>
          <cell r="B773" t="str">
            <v>GUBA DI GURINI ALBAN</v>
          </cell>
          <cell r="C773" t="str">
            <v>IT</v>
          </cell>
          <cell r="D773" t="str">
            <v>Italy</v>
          </cell>
          <cell r="E773" t="str">
            <v>Italy/Greece</v>
          </cell>
          <cell r="F773">
            <v>13200001</v>
          </cell>
          <cell r="G773" t="str">
            <v>Ext. EAME</v>
          </cell>
          <cell r="H773" t="str">
            <v>Furniture</v>
          </cell>
          <cell r="I773" t="str">
            <v>S060</v>
          </cell>
          <cell r="J773" t="str">
            <v>Italy &amp; Greece</v>
          </cell>
          <cell r="K773" t="str">
            <v>SE90</v>
          </cell>
          <cell r="L773" t="str">
            <v>T</v>
          </cell>
          <cell r="M773" t="str">
            <v>90 days end of month</v>
          </cell>
          <cell r="N773" t="str">
            <v>BANK TRANSFER</v>
          </cell>
          <cell r="O773" t="str">
            <v>DS</v>
          </cell>
          <cell r="P773" t="str">
            <v>Securitization debtor</v>
          </cell>
        </row>
        <row r="774">
          <cell r="A774">
            <v>1353</v>
          </cell>
          <cell r="B774" t="str">
            <v>LORENZI VASCO  SPA</v>
          </cell>
          <cell r="C774" t="str">
            <v>IT</v>
          </cell>
          <cell r="D774" t="str">
            <v>Italy</v>
          </cell>
          <cell r="E774" t="str">
            <v>Italy/Greece</v>
          </cell>
          <cell r="F774">
            <v>13200001</v>
          </cell>
          <cell r="G774" t="str">
            <v>Ext. EAME</v>
          </cell>
          <cell r="H774" t="str">
            <v>Unknown</v>
          </cell>
          <cell r="I774" t="str">
            <v>-</v>
          </cell>
          <cell r="J774" t="str">
            <v>-</v>
          </cell>
          <cell r="K774" t="str">
            <v>SE90</v>
          </cell>
          <cell r="L774" t="str">
            <v>T</v>
          </cell>
          <cell r="M774" t="str">
            <v>90 days end of month</v>
          </cell>
          <cell r="N774" t="str">
            <v>BANK TRANSFER</v>
          </cell>
          <cell r="O774" t="str">
            <v>DS</v>
          </cell>
          <cell r="P774" t="str">
            <v>Securitization debtor</v>
          </cell>
        </row>
        <row r="775">
          <cell r="A775">
            <v>1354</v>
          </cell>
          <cell r="B775" t="str">
            <v>NIKOPOL SRL</v>
          </cell>
          <cell r="C775" t="str">
            <v>IT</v>
          </cell>
          <cell r="D775" t="str">
            <v>Italy</v>
          </cell>
          <cell r="E775" t="str">
            <v>Italy/Greece</v>
          </cell>
          <cell r="F775">
            <v>13200001</v>
          </cell>
          <cell r="G775" t="str">
            <v>Ext. EAME</v>
          </cell>
          <cell r="H775" t="str">
            <v>Unknown</v>
          </cell>
          <cell r="I775" t="str">
            <v>-</v>
          </cell>
          <cell r="J775" t="str">
            <v>-</v>
          </cell>
          <cell r="K775" t="str">
            <v>SE90</v>
          </cell>
          <cell r="L775" t="str">
            <v>T</v>
          </cell>
          <cell r="M775" t="str">
            <v>90 days end of month</v>
          </cell>
          <cell r="N775" t="str">
            <v>BANK TRANSFER</v>
          </cell>
          <cell r="O775" t="str">
            <v>DS</v>
          </cell>
          <cell r="P775" t="str">
            <v>Securitization debtor</v>
          </cell>
        </row>
        <row r="776">
          <cell r="A776">
            <v>1394</v>
          </cell>
          <cell r="B776" t="str">
            <v>LYNE DEVELOPMENT TOO</v>
          </cell>
          <cell r="C776" t="str">
            <v>GB</v>
          </cell>
          <cell r="D776" t="str">
            <v>Great Britain</v>
          </cell>
          <cell r="E776" t="str">
            <v>UK/Ireland</v>
          </cell>
          <cell r="F776">
            <v>13200001</v>
          </cell>
          <cell r="G776" t="str">
            <v>Ext. EAME</v>
          </cell>
          <cell r="H776" t="str">
            <v>Unknown</v>
          </cell>
          <cell r="I776" t="str">
            <v>-</v>
          </cell>
          <cell r="J776" t="str">
            <v>-</v>
          </cell>
          <cell r="K776" t="str">
            <v>SA00</v>
          </cell>
          <cell r="L776" t="str">
            <v>Z</v>
          </cell>
          <cell r="M776" t="str">
            <v>Cash in advance</v>
          </cell>
          <cell r="N776" t="str">
            <v>-</v>
          </cell>
          <cell r="O776" t="str">
            <v>DS</v>
          </cell>
          <cell r="P776" t="str">
            <v>Securitization debtor</v>
          </cell>
        </row>
        <row r="777">
          <cell r="A777">
            <v>1395</v>
          </cell>
          <cell r="B777" t="str">
            <v>CLARKS SHOES LTD</v>
          </cell>
          <cell r="C777" t="str">
            <v>GB</v>
          </cell>
          <cell r="D777" t="str">
            <v>Great Britain</v>
          </cell>
          <cell r="E777" t="str">
            <v>UK/Ireland</v>
          </cell>
          <cell r="F777">
            <v>13200001</v>
          </cell>
          <cell r="G777" t="str">
            <v>Ext. EAME</v>
          </cell>
          <cell r="H777" t="str">
            <v>Footwear</v>
          </cell>
          <cell r="I777" t="str">
            <v>S010</v>
          </cell>
          <cell r="J777" t="str">
            <v>UK &amp; Ireland</v>
          </cell>
          <cell r="K777" t="str">
            <v>SM00</v>
          </cell>
          <cell r="L777" t="str">
            <v>Y</v>
          </cell>
          <cell r="M777" t="str">
            <v>End of month following month of invoice</v>
          </cell>
          <cell r="N777" t="str">
            <v>-</v>
          </cell>
          <cell r="O777" t="str">
            <v>DS</v>
          </cell>
          <cell r="P777" t="str">
            <v>Securitization debtor</v>
          </cell>
        </row>
        <row r="778">
          <cell r="A778">
            <v>1439</v>
          </cell>
          <cell r="B778" t="str">
            <v>ARNEG PORTUGUESA</v>
          </cell>
          <cell r="C778" t="str">
            <v>PT</v>
          </cell>
          <cell r="D778" t="str">
            <v>Portugal</v>
          </cell>
          <cell r="E778" t="str">
            <v>Iberia</v>
          </cell>
          <cell r="F778">
            <v>13200001</v>
          </cell>
          <cell r="G778" t="str">
            <v>Ext. EAME</v>
          </cell>
          <cell r="H778" t="str">
            <v>Construction &amp; Other Rigids</v>
          </cell>
          <cell r="I778" t="str">
            <v>S090</v>
          </cell>
          <cell r="J778" t="str">
            <v>Iberia</v>
          </cell>
          <cell r="K778" t="str">
            <v>SI60</v>
          </cell>
          <cell r="L778" t="str">
            <v>T</v>
          </cell>
          <cell r="M778" t="str">
            <v>60 days from date of invoice</v>
          </cell>
          <cell r="N778" t="str">
            <v>BANK TRANSFER</v>
          </cell>
          <cell r="O778" t="str">
            <v>DE</v>
          </cell>
          <cell r="P778" t="str">
            <v>External debtor</v>
          </cell>
        </row>
        <row r="779">
          <cell r="A779">
            <v>1440</v>
          </cell>
          <cell r="B779" t="str">
            <v>ARNEG  PORTUGUESA</v>
          </cell>
          <cell r="C779" t="str">
            <v>PT</v>
          </cell>
          <cell r="D779" t="str">
            <v>Portugal</v>
          </cell>
          <cell r="E779" t="str">
            <v>Iberia</v>
          </cell>
          <cell r="F779">
            <v>13200001</v>
          </cell>
          <cell r="G779" t="str">
            <v>Ext. EAME</v>
          </cell>
          <cell r="H779" t="str">
            <v>Unknown</v>
          </cell>
          <cell r="I779" t="str">
            <v>-</v>
          </cell>
          <cell r="J779" t="str">
            <v>-</v>
          </cell>
          <cell r="K779" t="str">
            <v>SI60</v>
          </cell>
          <cell r="L779" t="str">
            <v>T</v>
          </cell>
          <cell r="M779" t="str">
            <v>60 days from date of invoice</v>
          </cell>
          <cell r="N779" t="str">
            <v>BANK TRANSFER</v>
          </cell>
          <cell r="O779" t="str">
            <v>DE</v>
          </cell>
          <cell r="P779" t="str">
            <v>External debtor</v>
          </cell>
        </row>
        <row r="780">
          <cell r="A780">
            <v>1441</v>
          </cell>
          <cell r="B780" t="str">
            <v>MERLONI  ELECTRODO.</v>
          </cell>
          <cell r="C780" t="str">
            <v>PT</v>
          </cell>
          <cell r="D780" t="str">
            <v>Portugal</v>
          </cell>
          <cell r="E780" t="str">
            <v>Iberia</v>
          </cell>
          <cell r="F780">
            <v>13200001</v>
          </cell>
          <cell r="G780" t="str">
            <v>Ext. EAME</v>
          </cell>
          <cell r="H780" t="str">
            <v>Unknown</v>
          </cell>
          <cell r="I780" t="str">
            <v>-</v>
          </cell>
          <cell r="J780" t="str">
            <v>-</v>
          </cell>
          <cell r="K780" t="str">
            <v>SI90</v>
          </cell>
          <cell r="L780" t="str">
            <v>T</v>
          </cell>
          <cell r="M780" t="str">
            <v>90 days from date of invoice</v>
          </cell>
          <cell r="N780" t="str">
            <v>BANK TRANSFER</v>
          </cell>
          <cell r="O780" t="str">
            <v>DE</v>
          </cell>
          <cell r="P780" t="str">
            <v>External debtor</v>
          </cell>
        </row>
        <row r="781">
          <cell r="A781">
            <v>1442</v>
          </cell>
          <cell r="B781" t="str">
            <v>DOW  PORTUGAL</v>
          </cell>
          <cell r="C781" t="str">
            <v>PT</v>
          </cell>
          <cell r="D781" t="str">
            <v>Portugal</v>
          </cell>
          <cell r="E781" t="str">
            <v>Iberia</v>
          </cell>
          <cell r="F781">
            <v>13200001</v>
          </cell>
          <cell r="G781" t="str">
            <v>Ext. EAME</v>
          </cell>
          <cell r="H781" t="str">
            <v>Unknown</v>
          </cell>
          <cell r="I781" t="str">
            <v>-</v>
          </cell>
          <cell r="J781" t="str">
            <v>-</v>
          </cell>
          <cell r="K781" t="str">
            <v>SI30</v>
          </cell>
          <cell r="L781" t="str">
            <v>T</v>
          </cell>
          <cell r="M781" t="str">
            <v>30 days from date of invoice</v>
          </cell>
          <cell r="N781" t="str">
            <v>BANK TRANSFER</v>
          </cell>
          <cell r="O781" t="str">
            <v>DE</v>
          </cell>
          <cell r="P781" t="str">
            <v>External debtor</v>
          </cell>
        </row>
        <row r="782">
          <cell r="A782">
            <v>1443</v>
          </cell>
          <cell r="B782" t="str">
            <v>FAB DE CALCAD. CAMP.</v>
          </cell>
          <cell r="C782" t="str">
            <v>PT</v>
          </cell>
          <cell r="D782" t="str">
            <v>Portugal</v>
          </cell>
          <cell r="E782" t="str">
            <v>Iberia</v>
          </cell>
          <cell r="F782">
            <v>13200001</v>
          </cell>
          <cell r="G782" t="str">
            <v>Ext. EAME</v>
          </cell>
          <cell r="H782" t="str">
            <v>Unknown</v>
          </cell>
          <cell r="I782" t="str">
            <v>-</v>
          </cell>
          <cell r="J782" t="str">
            <v>-</v>
          </cell>
          <cell r="K782" t="str">
            <v>SI60</v>
          </cell>
          <cell r="L782" t="str">
            <v>T</v>
          </cell>
          <cell r="M782" t="str">
            <v>60 days from date of invoice</v>
          </cell>
          <cell r="N782" t="str">
            <v>BANK TRANSFER</v>
          </cell>
          <cell r="O782" t="str">
            <v>DE</v>
          </cell>
          <cell r="P782" t="str">
            <v>External debtor</v>
          </cell>
        </row>
        <row r="783">
          <cell r="A783">
            <v>1444</v>
          </cell>
          <cell r="B783" t="str">
            <v>FAB DE CALCAD. CAMP</v>
          </cell>
          <cell r="C783" t="str">
            <v>PT</v>
          </cell>
          <cell r="D783" t="str">
            <v>Portugal</v>
          </cell>
          <cell r="E783" t="str">
            <v>Iberia</v>
          </cell>
          <cell r="F783">
            <v>13200001</v>
          </cell>
          <cell r="G783" t="str">
            <v>Ext. EAME</v>
          </cell>
          <cell r="H783" t="str">
            <v>Unknown</v>
          </cell>
          <cell r="I783" t="str">
            <v>-</v>
          </cell>
          <cell r="J783" t="str">
            <v>-</v>
          </cell>
          <cell r="K783" t="str">
            <v>SI60</v>
          </cell>
          <cell r="L783" t="str">
            <v>T</v>
          </cell>
          <cell r="M783" t="str">
            <v>60 days from date of invoice</v>
          </cell>
          <cell r="N783" t="str">
            <v>BANK TRANSFER</v>
          </cell>
          <cell r="O783" t="str">
            <v>DE</v>
          </cell>
          <cell r="P783" t="str">
            <v>External debtor</v>
          </cell>
        </row>
        <row r="784">
          <cell r="A784">
            <v>1445</v>
          </cell>
          <cell r="B784" t="str">
            <v>FRIGOAVE</v>
          </cell>
          <cell r="C784" t="str">
            <v>PT</v>
          </cell>
          <cell r="D784" t="str">
            <v>Portugal</v>
          </cell>
          <cell r="E784" t="str">
            <v>Iberia</v>
          </cell>
          <cell r="F784">
            <v>13200001</v>
          </cell>
          <cell r="G784" t="str">
            <v>Ext. EAME</v>
          </cell>
          <cell r="H784" t="str">
            <v>Unknown</v>
          </cell>
          <cell r="I784" t="str">
            <v>-</v>
          </cell>
          <cell r="J784" t="str">
            <v>-</v>
          </cell>
          <cell r="K784" t="str">
            <v>SI90</v>
          </cell>
          <cell r="L784" t="str">
            <v>T</v>
          </cell>
          <cell r="M784" t="str">
            <v>90 days from date of invoice</v>
          </cell>
          <cell r="N784" t="str">
            <v>BANK TRANSFER</v>
          </cell>
          <cell r="O784" t="str">
            <v>DE</v>
          </cell>
          <cell r="P784" t="str">
            <v>External debtor</v>
          </cell>
        </row>
        <row r="785">
          <cell r="A785">
            <v>1446</v>
          </cell>
          <cell r="B785" t="str">
            <v>FRIGOAVE</v>
          </cell>
          <cell r="C785" t="str">
            <v>PT</v>
          </cell>
          <cell r="D785" t="str">
            <v>Portugal</v>
          </cell>
          <cell r="E785" t="str">
            <v>Iberia</v>
          </cell>
          <cell r="F785">
            <v>13200001</v>
          </cell>
          <cell r="G785" t="str">
            <v>Ext. EAME</v>
          </cell>
          <cell r="H785" t="str">
            <v>Unknown</v>
          </cell>
          <cell r="I785" t="str">
            <v>-</v>
          </cell>
          <cell r="J785" t="str">
            <v>-</v>
          </cell>
          <cell r="K785" t="str">
            <v>SI60</v>
          </cell>
          <cell r="L785" t="str">
            <v>T</v>
          </cell>
          <cell r="M785" t="str">
            <v>60 days from date of invoice</v>
          </cell>
          <cell r="N785" t="str">
            <v>BANK TRANSFER</v>
          </cell>
          <cell r="O785" t="str">
            <v>DE</v>
          </cell>
          <cell r="P785" t="str">
            <v>External debtor</v>
          </cell>
        </row>
        <row r="786">
          <cell r="A786">
            <v>1447</v>
          </cell>
          <cell r="B786" t="str">
            <v>SOMMER  ALLIBERT IND</v>
          </cell>
          <cell r="C786" t="str">
            <v>PT</v>
          </cell>
          <cell r="D786" t="str">
            <v>Portugal</v>
          </cell>
          <cell r="E786" t="str">
            <v>Iberia</v>
          </cell>
          <cell r="F786">
            <v>13200001</v>
          </cell>
          <cell r="G786" t="str">
            <v>Ext. EAME</v>
          </cell>
          <cell r="H786" t="str">
            <v>Unknown</v>
          </cell>
          <cell r="I786" t="str">
            <v>-</v>
          </cell>
          <cell r="J786" t="str">
            <v>-</v>
          </cell>
          <cell r="K786" t="str">
            <v>SJ3G</v>
          </cell>
          <cell r="L786" t="str">
            <v>T</v>
          </cell>
          <cell r="M786" t="str">
            <v>30 days from date of invoice or 14 days -3%</v>
          </cell>
          <cell r="N786" t="str">
            <v>BANK TRANSFER</v>
          </cell>
          <cell r="O786" t="str">
            <v>DE</v>
          </cell>
          <cell r="P786" t="str">
            <v>External debtor</v>
          </cell>
        </row>
        <row r="787">
          <cell r="A787">
            <v>1448</v>
          </cell>
          <cell r="B787" t="str">
            <v>ASV-STUEBLE PORTUGUE</v>
          </cell>
          <cell r="C787" t="str">
            <v>PT</v>
          </cell>
          <cell r="D787" t="str">
            <v>Portugal</v>
          </cell>
          <cell r="E787" t="str">
            <v>Iberia</v>
          </cell>
          <cell r="F787">
            <v>13200001</v>
          </cell>
          <cell r="G787" t="str">
            <v>Ext. EAME</v>
          </cell>
          <cell r="H787" t="str">
            <v>Unknown</v>
          </cell>
          <cell r="I787" t="str">
            <v>-</v>
          </cell>
          <cell r="J787" t="str">
            <v>-</v>
          </cell>
          <cell r="K787" t="str">
            <v>SI60</v>
          </cell>
          <cell r="L787" t="str">
            <v>T</v>
          </cell>
          <cell r="M787" t="str">
            <v>60 days from date of invoice</v>
          </cell>
          <cell r="N787" t="str">
            <v>BANK TRANSFER</v>
          </cell>
          <cell r="O787" t="str">
            <v>DE</v>
          </cell>
          <cell r="P787" t="str">
            <v>External debtor</v>
          </cell>
        </row>
        <row r="788">
          <cell r="A788">
            <v>1449</v>
          </cell>
          <cell r="B788" t="str">
            <v>SOMIT-SOC.MADEIRAS I</v>
          </cell>
          <cell r="C788" t="str">
            <v>PT</v>
          </cell>
          <cell r="D788" t="str">
            <v>Portugal</v>
          </cell>
          <cell r="E788" t="str">
            <v>Iberia</v>
          </cell>
          <cell r="F788">
            <v>13200001</v>
          </cell>
          <cell r="G788" t="str">
            <v>Ext. EAME</v>
          </cell>
          <cell r="H788" t="str">
            <v>Unknown</v>
          </cell>
          <cell r="I788" t="str">
            <v>-</v>
          </cell>
          <cell r="J788" t="str">
            <v>-</v>
          </cell>
          <cell r="K788" t="str">
            <v>SI60</v>
          </cell>
          <cell r="L788" t="str">
            <v>T</v>
          </cell>
          <cell r="M788" t="str">
            <v>60 days from date of invoice</v>
          </cell>
          <cell r="N788" t="str">
            <v>BANK TRANSFER</v>
          </cell>
          <cell r="O788" t="str">
            <v>DE</v>
          </cell>
          <cell r="P788" t="str">
            <v>External debtor</v>
          </cell>
        </row>
        <row r="789">
          <cell r="A789">
            <v>1450</v>
          </cell>
          <cell r="B789" t="str">
            <v>SOMIT-SOC.MADEIRAS I</v>
          </cell>
          <cell r="C789" t="str">
            <v>PT</v>
          </cell>
          <cell r="D789" t="str">
            <v>Portugal</v>
          </cell>
          <cell r="E789" t="str">
            <v>Iberia</v>
          </cell>
          <cell r="F789">
            <v>13200001</v>
          </cell>
          <cell r="G789" t="str">
            <v>Ext. EAME</v>
          </cell>
          <cell r="H789" t="str">
            <v>Unknown</v>
          </cell>
          <cell r="I789" t="str">
            <v>-</v>
          </cell>
          <cell r="J789" t="str">
            <v>-</v>
          </cell>
          <cell r="K789" t="str">
            <v>SI60</v>
          </cell>
          <cell r="L789" t="str">
            <v>T</v>
          </cell>
          <cell r="M789" t="str">
            <v>60 days from date of invoice</v>
          </cell>
          <cell r="N789" t="str">
            <v>BANK TRANSFER</v>
          </cell>
          <cell r="O789" t="str">
            <v>DE</v>
          </cell>
          <cell r="P789" t="str">
            <v>External debtor</v>
          </cell>
        </row>
        <row r="790">
          <cell r="A790">
            <v>1451</v>
          </cell>
          <cell r="B790" t="str">
            <v>CELP-COMP.PORT.ELECT</v>
          </cell>
          <cell r="C790" t="str">
            <v>PT</v>
          </cell>
          <cell r="D790" t="str">
            <v>Portugal</v>
          </cell>
          <cell r="E790" t="str">
            <v>Iberia</v>
          </cell>
          <cell r="F790">
            <v>13200001</v>
          </cell>
          <cell r="G790" t="str">
            <v>Ext. EAME</v>
          </cell>
          <cell r="H790" t="str">
            <v>Unknown</v>
          </cell>
          <cell r="I790" t="str">
            <v>-</v>
          </cell>
          <cell r="J790" t="str">
            <v>-</v>
          </cell>
          <cell r="K790" t="str">
            <v>SI90</v>
          </cell>
          <cell r="L790" t="str">
            <v>T</v>
          </cell>
          <cell r="M790" t="str">
            <v>90 days from date of invoice</v>
          </cell>
          <cell r="N790" t="str">
            <v>BANK TRANSFER</v>
          </cell>
          <cell r="O790" t="str">
            <v>DE</v>
          </cell>
          <cell r="P790" t="str">
            <v>External debtor</v>
          </cell>
        </row>
        <row r="791">
          <cell r="A791">
            <v>1452</v>
          </cell>
          <cell r="B791" t="str">
            <v>ELECTROLUX, MOTALA</v>
          </cell>
          <cell r="C791" t="str">
            <v>SE</v>
          </cell>
          <cell r="D791" t="str">
            <v>Sweden</v>
          </cell>
          <cell r="E791" t="str">
            <v>Nordic</v>
          </cell>
          <cell r="F791">
            <v>13200001</v>
          </cell>
          <cell r="G791" t="str">
            <v>Ext. EAME</v>
          </cell>
          <cell r="H791" t="str">
            <v>Appliances</v>
          </cell>
          <cell r="I791" t="str">
            <v>S020</v>
          </cell>
          <cell r="J791" t="str">
            <v>Nordic</v>
          </cell>
          <cell r="K791" t="str">
            <v>SE90</v>
          </cell>
          <cell r="L791" t="str">
            <v>T</v>
          </cell>
          <cell r="M791" t="str">
            <v>90 days end of month</v>
          </cell>
          <cell r="N791" t="str">
            <v>BANK TRANSFER</v>
          </cell>
          <cell r="O791" t="str">
            <v>DS</v>
          </cell>
          <cell r="P791" t="str">
            <v>Securitization debtor</v>
          </cell>
        </row>
        <row r="792">
          <cell r="A792">
            <v>1461</v>
          </cell>
          <cell r="B792" t="str">
            <v>ISOTERME</v>
          </cell>
          <cell r="C792" t="str">
            <v>PT</v>
          </cell>
          <cell r="D792" t="str">
            <v>Portugal</v>
          </cell>
          <cell r="E792" t="str">
            <v>Iberia</v>
          </cell>
          <cell r="F792">
            <v>13200001</v>
          </cell>
          <cell r="G792" t="str">
            <v>Ext. EAME</v>
          </cell>
          <cell r="H792" t="str">
            <v>Construction &amp; Other Rigids</v>
          </cell>
          <cell r="I792" t="str">
            <v>S090</v>
          </cell>
          <cell r="J792" t="str">
            <v>Iberia</v>
          </cell>
          <cell r="K792" t="str">
            <v>SI60</v>
          </cell>
          <cell r="L792" t="str">
            <v>T</v>
          </cell>
          <cell r="M792" t="str">
            <v>60 days from date of invoice</v>
          </cell>
          <cell r="N792" t="str">
            <v>BANK TRANSFER</v>
          </cell>
          <cell r="O792" t="str">
            <v>DE</v>
          </cell>
          <cell r="P792" t="str">
            <v>External debtor</v>
          </cell>
        </row>
        <row r="793">
          <cell r="A793">
            <v>1462</v>
          </cell>
          <cell r="B793" t="str">
            <v>PORTANIA SA</v>
          </cell>
          <cell r="C793" t="str">
            <v>ES</v>
          </cell>
          <cell r="D793" t="str">
            <v>Spain</v>
          </cell>
          <cell r="E793" t="str">
            <v>Iberia</v>
          </cell>
          <cell r="F793">
            <v>13200001</v>
          </cell>
          <cell r="G793" t="str">
            <v>Ext. EAME</v>
          </cell>
          <cell r="H793" t="str">
            <v>Footwear</v>
          </cell>
          <cell r="I793" t="str">
            <v>S030</v>
          </cell>
          <cell r="J793" t="str">
            <v>Mid-Europe</v>
          </cell>
          <cell r="K793" t="str">
            <v>SJ9A</v>
          </cell>
          <cell r="L793" t="str">
            <v>T</v>
          </cell>
          <cell r="M793" t="str">
            <v>90 days from date of invoice or 45 days -2%</v>
          </cell>
          <cell r="N793" t="str">
            <v>BANK TRANSFER</v>
          </cell>
          <cell r="O793" t="str">
            <v>DS</v>
          </cell>
          <cell r="P793" t="str">
            <v>Securitization debtor</v>
          </cell>
        </row>
        <row r="794">
          <cell r="A794">
            <v>1463</v>
          </cell>
          <cell r="B794" t="str">
            <v>FLEXIPOL</v>
          </cell>
          <cell r="C794" t="str">
            <v>PT</v>
          </cell>
          <cell r="D794" t="str">
            <v>Portugal</v>
          </cell>
          <cell r="E794" t="str">
            <v>Iberia</v>
          </cell>
          <cell r="F794">
            <v>13200001</v>
          </cell>
          <cell r="G794" t="str">
            <v>Ext. EAME</v>
          </cell>
          <cell r="H794" t="str">
            <v>Unknown</v>
          </cell>
          <cell r="I794" t="str">
            <v>-</v>
          </cell>
          <cell r="J794" t="str">
            <v>-</v>
          </cell>
          <cell r="K794" t="str">
            <v>SE6E</v>
          </cell>
          <cell r="L794" t="str">
            <v>T</v>
          </cell>
          <cell r="M794" t="str">
            <v>60 days end of month on the 10th</v>
          </cell>
          <cell r="N794" t="str">
            <v>BANK TRANSFER</v>
          </cell>
          <cell r="O794" t="str">
            <v>DE</v>
          </cell>
          <cell r="P794" t="str">
            <v>External debtor</v>
          </cell>
        </row>
        <row r="795">
          <cell r="A795">
            <v>1464</v>
          </cell>
          <cell r="B795" t="str">
            <v>PLAS-PACK   S.A.</v>
          </cell>
          <cell r="C795" t="str">
            <v>ES</v>
          </cell>
          <cell r="D795" t="str">
            <v>Spain</v>
          </cell>
          <cell r="E795" t="str">
            <v>Iberia</v>
          </cell>
          <cell r="F795">
            <v>13200001</v>
          </cell>
          <cell r="G795" t="str">
            <v>Ext. EAME</v>
          </cell>
          <cell r="H795" t="str">
            <v>Unknown</v>
          </cell>
          <cell r="I795" t="str">
            <v>-</v>
          </cell>
          <cell r="J795" t="str">
            <v>-</v>
          </cell>
          <cell r="K795" t="str">
            <v>SI10</v>
          </cell>
          <cell r="L795" t="str">
            <v>T</v>
          </cell>
          <cell r="M795" t="str">
            <v>10 days from date of invoice - 2%</v>
          </cell>
          <cell r="N795" t="str">
            <v>BANK TRANSFER</v>
          </cell>
          <cell r="O795" t="str">
            <v>DS</v>
          </cell>
          <cell r="P795" t="str">
            <v>Securitization debtor</v>
          </cell>
        </row>
        <row r="796">
          <cell r="A796">
            <v>1465</v>
          </cell>
          <cell r="B796" t="str">
            <v>HUURRE IBERICA, S.A.</v>
          </cell>
          <cell r="C796" t="str">
            <v>ES</v>
          </cell>
          <cell r="D796" t="str">
            <v>Spain</v>
          </cell>
          <cell r="E796" t="str">
            <v>Iberia</v>
          </cell>
          <cell r="F796">
            <v>13200001</v>
          </cell>
          <cell r="G796" t="str">
            <v>Ext. EAME</v>
          </cell>
          <cell r="H796" t="str">
            <v>Construction &amp; Other Rigids</v>
          </cell>
          <cell r="I796" t="str">
            <v>S090</v>
          </cell>
          <cell r="J796" t="str">
            <v>Iberia</v>
          </cell>
          <cell r="K796" t="str">
            <v>SI9A</v>
          </cell>
          <cell r="L796" t="str">
            <v>T</v>
          </cell>
          <cell r="M796" t="str">
            <v>90 days after date of invoice maturity 15th &amp; 31st</v>
          </cell>
          <cell r="N796" t="str">
            <v>BANK TRANSFER</v>
          </cell>
          <cell r="O796" t="str">
            <v>DS</v>
          </cell>
          <cell r="P796" t="str">
            <v>Securitization debtor</v>
          </cell>
        </row>
        <row r="797">
          <cell r="A797">
            <v>1466</v>
          </cell>
          <cell r="B797" t="str">
            <v>SAI AUTOMOTIVE ALLIB</v>
          </cell>
          <cell r="C797" t="str">
            <v>ES</v>
          </cell>
          <cell r="D797" t="str">
            <v>Spain</v>
          </cell>
          <cell r="E797" t="str">
            <v>Iberia</v>
          </cell>
          <cell r="F797">
            <v>13200001</v>
          </cell>
          <cell r="G797" t="str">
            <v>Ext. EAME</v>
          </cell>
          <cell r="H797" t="str">
            <v>Unknown</v>
          </cell>
          <cell r="I797" t="str">
            <v>-</v>
          </cell>
          <cell r="J797" t="str">
            <v>-</v>
          </cell>
          <cell r="K797" t="str">
            <v>ST30</v>
          </cell>
          <cell r="L797" t="str">
            <v>T</v>
          </cell>
          <cell r="M797" t="str">
            <v>30 days from date of despatch</v>
          </cell>
          <cell r="N797" t="str">
            <v>BANK TRANSFER</v>
          </cell>
          <cell r="O797" t="str">
            <v>DS</v>
          </cell>
          <cell r="P797" t="str">
            <v>Securitization debtor</v>
          </cell>
        </row>
        <row r="798">
          <cell r="A798">
            <v>1467</v>
          </cell>
          <cell r="B798" t="str">
            <v>APLICACIONES IND.CRO</v>
          </cell>
          <cell r="C798" t="str">
            <v>ES</v>
          </cell>
          <cell r="D798" t="str">
            <v>Spain</v>
          </cell>
          <cell r="E798" t="str">
            <v>Iberia</v>
          </cell>
          <cell r="F798">
            <v>13200001</v>
          </cell>
          <cell r="G798" t="str">
            <v>Ext. EAME</v>
          </cell>
          <cell r="H798" t="str">
            <v>Automotive</v>
          </cell>
          <cell r="I798" t="str">
            <v>S090</v>
          </cell>
          <cell r="J798" t="str">
            <v>Iberia</v>
          </cell>
          <cell r="K798" t="str">
            <v>SI9B</v>
          </cell>
          <cell r="L798" t="str">
            <v>T</v>
          </cell>
          <cell r="M798" t="str">
            <v>90 days maturity date the 10th and 20th</v>
          </cell>
          <cell r="N798" t="str">
            <v>BANK TRANSFER</v>
          </cell>
          <cell r="O798" t="str">
            <v>DS</v>
          </cell>
          <cell r="P798" t="str">
            <v>Securitization debtor</v>
          </cell>
        </row>
        <row r="799">
          <cell r="A799">
            <v>1468</v>
          </cell>
          <cell r="B799" t="str">
            <v>COLCHONES Y COMP. AS</v>
          </cell>
          <cell r="C799" t="str">
            <v>ES</v>
          </cell>
          <cell r="D799" t="str">
            <v>Spain</v>
          </cell>
          <cell r="E799" t="str">
            <v>Iberia</v>
          </cell>
          <cell r="F799">
            <v>13200001</v>
          </cell>
          <cell r="G799" t="str">
            <v>Ext. EAME</v>
          </cell>
          <cell r="H799" t="str">
            <v>Furniture</v>
          </cell>
          <cell r="I799" t="str">
            <v>S090</v>
          </cell>
          <cell r="J799" t="str">
            <v>Iberia</v>
          </cell>
          <cell r="K799" t="str">
            <v>SD1A</v>
          </cell>
          <cell r="L799" t="str">
            <v>T</v>
          </cell>
          <cell r="M799" t="str">
            <v>10 DAYS FROM DATE OF INV. - 1% DISCOUNT</v>
          </cell>
          <cell r="N799" t="str">
            <v>BANK TRANSFER</v>
          </cell>
          <cell r="O799" t="str">
            <v>DS</v>
          </cell>
          <cell r="P799" t="str">
            <v>Securitization debtor</v>
          </cell>
        </row>
        <row r="800">
          <cell r="A800">
            <v>1469</v>
          </cell>
          <cell r="B800" t="str">
            <v>PORTANIA  S.A.</v>
          </cell>
          <cell r="C800" t="str">
            <v>ES</v>
          </cell>
          <cell r="D800" t="str">
            <v>Spain</v>
          </cell>
          <cell r="E800" t="str">
            <v>Iberia</v>
          </cell>
          <cell r="F800">
            <v>13200001</v>
          </cell>
          <cell r="G800" t="str">
            <v>Ext. EAME</v>
          </cell>
          <cell r="H800" t="str">
            <v>Unknown</v>
          </cell>
          <cell r="I800" t="str">
            <v>-</v>
          </cell>
          <cell r="J800" t="str">
            <v>-</v>
          </cell>
          <cell r="K800" t="str">
            <v>SJ9A</v>
          </cell>
          <cell r="L800" t="str">
            <v>T</v>
          </cell>
          <cell r="M800" t="str">
            <v>90 days from date of invoice or 45 days -2%</v>
          </cell>
          <cell r="N800" t="str">
            <v>BANK TRANSFER</v>
          </cell>
          <cell r="O800" t="str">
            <v>DS</v>
          </cell>
          <cell r="P800" t="str">
            <v>Securitization debtor</v>
          </cell>
        </row>
        <row r="801">
          <cell r="A801">
            <v>1470</v>
          </cell>
          <cell r="B801" t="str">
            <v>PORTANIA  S.A.</v>
          </cell>
          <cell r="C801" t="str">
            <v>ES</v>
          </cell>
          <cell r="D801" t="str">
            <v>Spain</v>
          </cell>
          <cell r="E801" t="str">
            <v>Iberia</v>
          </cell>
          <cell r="F801">
            <v>13200001</v>
          </cell>
          <cell r="G801" t="str">
            <v>Ext. EAME</v>
          </cell>
          <cell r="H801" t="str">
            <v>Unknown</v>
          </cell>
          <cell r="I801" t="str">
            <v>-</v>
          </cell>
          <cell r="J801" t="str">
            <v>-</v>
          </cell>
          <cell r="K801" t="str">
            <v>SI14</v>
          </cell>
          <cell r="L801" t="str">
            <v>T</v>
          </cell>
          <cell r="M801" t="str">
            <v>14 days from date of invoice</v>
          </cell>
          <cell r="N801" t="str">
            <v>BANK TRANSFER</v>
          </cell>
          <cell r="O801" t="str">
            <v>DS</v>
          </cell>
          <cell r="P801" t="str">
            <v>Securitization debtor</v>
          </cell>
        </row>
        <row r="802">
          <cell r="A802">
            <v>1471</v>
          </cell>
          <cell r="B802" t="str">
            <v>MERQUINSA MERCADOS Q</v>
          </cell>
          <cell r="C802" t="str">
            <v>ES</v>
          </cell>
          <cell r="D802" t="str">
            <v>Spain</v>
          </cell>
          <cell r="E802" t="str">
            <v>Iberia</v>
          </cell>
          <cell r="F802">
            <v>13200001</v>
          </cell>
          <cell r="G802" t="str">
            <v>Ext. EAME</v>
          </cell>
          <cell r="H802" t="str">
            <v>Adhesives, Coatings and Elastomers</v>
          </cell>
          <cell r="I802" t="str">
            <v>S090</v>
          </cell>
          <cell r="J802" t="str">
            <v>Iberia</v>
          </cell>
          <cell r="K802" t="str">
            <v>SM2F</v>
          </cell>
          <cell r="L802" t="str">
            <v>T</v>
          </cell>
          <cell r="M802" t="str">
            <v>20th of the 3rd month foll. month of inv.</v>
          </cell>
          <cell r="N802" t="str">
            <v>BANK TRANSFER</v>
          </cell>
          <cell r="O802" t="str">
            <v>DS</v>
          </cell>
          <cell r="P802" t="str">
            <v>Securitization debtor</v>
          </cell>
        </row>
        <row r="803">
          <cell r="A803">
            <v>1472</v>
          </cell>
          <cell r="B803" t="str">
            <v>MERQUINSA MERCADOS Q</v>
          </cell>
          <cell r="C803" t="str">
            <v>ES</v>
          </cell>
          <cell r="D803" t="str">
            <v>Spain</v>
          </cell>
          <cell r="E803" t="str">
            <v>Iberia</v>
          </cell>
          <cell r="F803">
            <v>13200001</v>
          </cell>
          <cell r="G803" t="str">
            <v>Ext. EAME</v>
          </cell>
          <cell r="H803" t="str">
            <v>Unknown</v>
          </cell>
          <cell r="I803" t="str">
            <v>-</v>
          </cell>
          <cell r="J803" t="str">
            <v>-</v>
          </cell>
          <cell r="K803" t="str">
            <v>SE9B</v>
          </cell>
          <cell r="L803" t="str">
            <v>T</v>
          </cell>
          <cell r="M803" t="str">
            <v>90 days end of month on the 5th</v>
          </cell>
          <cell r="N803" t="str">
            <v>BANK TRANSFER</v>
          </cell>
          <cell r="O803" t="str">
            <v>DS</v>
          </cell>
          <cell r="P803" t="str">
            <v>Securitization debtor</v>
          </cell>
        </row>
        <row r="804">
          <cell r="A804">
            <v>1473</v>
          </cell>
          <cell r="B804" t="str">
            <v>CROMOGENIA UNITS S.A</v>
          </cell>
          <cell r="C804" t="str">
            <v>ES</v>
          </cell>
          <cell r="D804" t="str">
            <v>Spain</v>
          </cell>
          <cell r="E804" t="str">
            <v>Iberia</v>
          </cell>
          <cell r="F804">
            <v>13200001</v>
          </cell>
          <cell r="G804" t="str">
            <v>Ext. EAME</v>
          </cell>
          <cell r="H804" t="str">
            <v>Unknown</v>
          </cell>
          <cell r="I804" t="str">
            <v>-</v>
          </cell>
          <cell r="J804" t="str">
            <v>-</v>
          </cell>
          <cell r="K804" t="str">
            <v>SM1B</v>
          </cell>
          <cell r="L804" t="str">
            <v>T</v>
          </cell>
          <cell r="M804" t="str">
            <v>25th of next month - 2%</v>
          </cell>
          <cell r="N804" t="str">
            <v>BANK TRANSFER</v>
          </cell>
          <cell r="O804" t="str">
            <v>DS</v>
          </cell>
          <cell r="P804" t="str">
            <v>Securitization debtor</v>
          </cell>
        </row>
        <row r="805">
          <cell r="A805">
            <v>1474</v>
          </cell>
          <cell r="B805" t="str">
            <v>HENKEL IBERICA S.A.</v>
          </cell>
          <cell r="C805" t="str">
            <v>ES</v>
          </cell>
          <cell r="D805" t="str">
            <v>Spain</v>
          </cell>
          <cell r="E805" t="str">
            <v>Iberia</v>
          </cell>
          <cell r="F805">
            <v>13200001</v>
          </cell>
          <cell r="G805" t="str">
            <v>Ext. EAME</v>
          </cell>
          <cell r="H805" t="str">
            <v>Unknown</v>
          </cell>
          <cell r="I805" t="str">
            <v>-</v>
          </cell>
          <cell r="J805" t="str">
            <v>-</v>
          </cell>
          <cell r="K805" t="str">
            <v>SI60</v>
          </cell>
          <cell r="L805" t="str">
            <v>T</v>
          </cell>
          <cell r="M805" t="str">
            <v>60 days from date of invoice</v>
          </cell>
          <cell r="N805" t="str">
            <v>BANK TRANSFER</v>
          </cell>
          <cell r="O805" t="str">
            <v>DS</v>
          </cell>
          <cell r="P805" t="str">
            <v>Securitization debtor</v>
          </cell>
        </row>
        <row r="806">
          <cell r="A806">
            <v>1475</v>
          </cell>
          <cell r="B806" t="str">
            <v>QUIMIDROGA S.A.</v>
          </cell>
          <cell r="C806" t="str">
            <v>ES</v>
          </cell>
          <cell r="D806" t="str">
            <v>Spain</v>
          </cell>
          <cell r="E806" t="str">
            <v>Iberia</v>
          </cell>
          <cell r="F806">
            <v>13200001</v>
          </cell>
          <cell r="G806" t="str">
            <v>Ext. EAME</v>
          </cell>
          <cell r="H806" t="str">
            <v>Intermediates</v>
          </cell>
          <cell r="I806" t="str">
            <v>S090</v>
          </cell>
          <cell r="J806" t="str">
            <v>Iberia</v>
          </cell>
          <cell r="K806" t="str">
            <v>SI90</v>
          </cell>
          <cell r="L806" t="str">
            <v>T</v>
          </cell>
          <cell r="M806" t="str">
            <v>90 days from date of invoice</v>
          </cell>
          <cell r="N806" t="str">
            <v>BANK TRANSFER</v>
          </cell>
          <cell r="O806" t="str">
            <v>DS</v>
          </cell>
          <cell r="P806" t="str">
            <v>Securitization debtor</v>
          </cell>
        </row>
        <row r="807">
          <cell r="A807">
            <v>1476</v>
          </cell>
          <cell r="B807" t="str">
            <v>STAHL IBERICA, S.L.</v>
          </cell>
          <cell r="C807" t="str">
            <v>ES</v>
          </cell>
          <cell r="D807" t="str">
            <v>Spain</v>
          </cell>
          <cell r="E807" t="str">
            <v>Iberia</v>
          </cell>
          <cell r="F807">
            <v>13200001</v>
          </cell>
          <cell r="G807" t="str">
            <v>Ext. EAME</v>
          </cell>
          <cell r="H807" t="str">
            <v>Adhesives, Coatings and Elastomers</v>
          </cell>
          <cell r="I807" t="str">
            <v>S090</v>
          </cell>
          <cell r="J807" t="str">
            <v>Iberia</v>
          </cell>
          <cell r="K807" t="str">
            <v>SI90</v>
          </cell>
          <cell r="L807" t="str">
            <v>T</v>
          </cell>
          <cell r="M807" t="str">
            <v>90 days from date of invoice</v>
          </cell>
          <cell r="N807" t="str">
            <v>BANK TRANSFER</v>
          </cell>
          <cell r="O807" t="str">
            <v>DS</v>
          </cell>
          <cell r="P807" t="str">
            <v>Securitization debtor</v>
          </cell>
        </row>
        <row r="808">
          <cell r="A808">
            <v>1477</v>
          </cell>
          <cell r="B808" t="str">
            <v>VISTEON SISTEMAS INT</v>
          </cell>
          <cell r="C808" t="str">
            <v>ES</v>
          </cell>
          <cell r="D808" t="str">
            <v>Spain</v>
          </cell>
          <cell r="E808" t="str">
            <v>Iberia</v>
          </cell>
          <cell r="F808">
            <v>13200001</v>
          </cell>
          <cell r="G808" t="str">
            <v>Ext. EAME</v>
          </cell>
          <cell r="H808" t="str">
            <v>Unknown</v>
          </cell>
          <cell r="I808" t="str">
            <v>-</v>
          </cell>
          <cell r="J808" t="str">
            <v>-</v>
          </cell>
          <cell r="K808" t="str">
            <v>SM9B</v>
          </cell>
          <cell r="L808" t="str">
            <v>T</v>
          </cell>
          <cell r="M808" t="str">
            <v>90 days maturity date the 23rd</v>
          </cell>
          <cell r="N808" t="str">
            <v>BANK TRANSFER</v>
          </cell>
          <cell r="O808" t="str">
            <v>DS</v>
          </cell>
          <cell r="P808" t="str">
            <v>Securitization debtor</v>
          </cell>
        </row>
        <row r="809">
          <cell r="A809">
            <v>1478</v>
          </cell>
          <cell r="B809" t="str">
            <v>MORCHEM, S.A.</v>
          </cell>
          <cell r="C809" t="str">
            <v>ES</v>
          </cell>
          <cell r="D809" t="str">
            <v>Spain</v>
          </cell>
          <cell r="E809" t="str">
            <v>Iberia</v>
          </cell>
          <cell r="F809">
            <v>13200001</v>
          </cell>
          <cell r="G809" t="str">
            <v>Ext. EAME</v>
          </cell>
          <cell r="H809" t="str">
            <v>Unknown</v>
          </cell>
          <cell r="I809" t="str">
            <v>-</v>
          </cell>
          <cell r="J809" t="str">
            <v>-</v>
          </cell>
          <cell r="K809" t="str">
            <v>SM9E</v>
          </cell>
          <cell r="L809" t="str">
            <v>T</v>
          </cell>
          <cell r="M809" t="str">
            <v>90 days maturity date the 15th</v>
          </cell>
          <cell r="N809" t="str">
            <v>BANK TRANSFER</v>
          </cell>
          <cell r="O809" t="str">
            <v>DS</v>
          </cell>
          <cell r="P809" t="str">
            <v>Securitization debtor</v>
          </cell>
        </row>
        <row r="810">
          <cell r="A810">
            <v>1479</v>
          </cell>
          <cell r="B810" t="str">
            <v>SEALED AIR ESPANA SA</v>
          </cell>
          <cell r="C810" t="str">
            <v>ES</v>
          </cell>
          <cell r="D810" t="str">
            <v>Spain</v>
          </cell>
          <cell r="E810" t="str">
            <v>Iberia</v>
          </cell>
          <cell r="F810">
            <v>13200001</v>
          </cell>
          <cell r="G810" t="str">
            <v>Ext. EAME</v>
          </cell>
          <cell r="H810" t="str">
            <v>Unknown</v>
          </cell>
          <cell r="I810" t="str">
            <v>-</v>
          </cell>
          <cell r="J810" t="str">
            <v>-</v>
          </cell>
          <cell r="K810" t="str">
            <v>SM90</v>
          </cell>
          <cell r="L810" t="str">
            <v>T</v>
          </cell>
          <cell r="M810" t="str">
            <v>-</v>
          </cell>
          <cell r="N810" t="str">
            <v>BANK TRANSFER</v>
          </cell>
          <cell r="O810" t="str">
            <v>DS</v>
          </cell>
          <cell r="P810" t="str">
            <v>Securitization debtor</v>
          </cell>
        </row>
        <row r="811">
          <cell r="A811">
            <v>1480</v>
          </cell>
          <cell r="B811" t="str">
            <v>SEALED AIR ESPA#A SA</v>
          </cell>
          <cell r="C811" t="str">
            <v>ES</v>
          </cell>
          <cell r="D811" t="str">
            <v>Spain</v>
          </cell>
          <cell r="E811" t="str">
            <v>Iberia</v>
          </cell>
          <cell r="F811">
            <v>13200001</v>
          </cell>
          <cell r="G811" t="str">
            <v>Ext. EAME</v>
          </cell>
          <cell r="H811" t="str">
            <v>Unknown</v>
          </cell>
          <cell r="I811" t="str">
            <v>-</v>
          </cell>
          <cell r="J811" t="str">
            <v>-</v>
          </cell>
          <cell r="K811" t="str">
            <v>SM17</v>
          </cell>
          <cell r="L811" t="str">
            <v>T</v>
          </cell>
          <cell r="M811" t="str">
            <v>Maturity the 17th of each month</v>
          </cell>
          <cell r="N811" t="str">
            <v>BANK TRANSFER</v>
          </cell>
          <cell r="O811" t="str">
            <v>DS</v>
          </cell>
          <cell r="P811" t="str">
            <v>Securitization debtor</v>
          </cell>
        </row>
        <row r="812">
          <cell r="A812">
            <v>1481</v>
          </cell>
          <cell r="B812" t="str">
            <v>ZENECA RESINS S.A.</v>
          </cell>
          <cell r="C812" t="str">
            <v>ES</v>
          </cell>
          <cell r="D812" t="str">
            <v>Spain</v>
          </cell>
          <cell r="E812" t="str">
            <v>Iberia</v>
          </cell>
          <cell r="F812">
            <v>13200001</v>
          </cell>
          <cell r="G812" t="str">
            <v>Ext. EAME</v>
          </cell>
          <cell r="H812" t="str">
            <v>Adhesives, Coatings and Elastomers</v>
          </cell>
          <cell r="I812" t="str">
            <v>S090</v>
          </cell>
          <cell r="J812" t="str">
            <v>Iberia</v>
          </cell>
          <cell r="K812" t="str">
            <v>SM9A</v>
          </cell>
          <cell r="L812" t="str">
            <v>T</v>
          </cell>
          <cell r="M812" t="str">
            <v>90 days date of invoice the 25th</v>
          </cell>
          <cell r="N812" t="str">
            <v>BANK TRANSFER</v>
          </cell>
          <cell r="O812" t="str">
            <v>DS</v>
          </cell>
          <cell r="P812" t="str">
            <v>Securitization debtor</v>
          </cell>
        </row>
        <row r="813">
          <cell r="A813">
            <v>1482</v>
          </cell>
          <cell r="B813" t="str">
            <v>POLIURETANOS S.A.</v>
          </cell>
          <cell r="C813" t="str">
            <v>ES</v>
          </cell>
          <cell r="D813" t="str">
            <v>Spain</v>
          </cell>
          <cell r="E813" t="str">
            <v>Iberia</v>
          </cell>
          <cell r="F813">
            <v>13200001</v>
          </cell>
          <cell r="G813" t="str">
            <v>Ext. EAME</v>
          </cell>
          <cell r="H813" t="str">
            <v>Construction &amp; Other Rigids</v>
          </cell>
          <cell r="I813" t="str">
            <v>S090</v>
          </cell>
          <cell r="J813" t="str">
            <v>Iberia</v>
          </cell>
          <cell r="K813" t="str">
            <v>SI9C</v>
          </cell>
          <cell r="L813" t="str">
            <v>T</v>
          </cell>
          <cell r="M813" t="str">
            <v>90 days date of invoice the 10th</v>
          </cell>
          <cell r="N813" t="str">
            <v>BANK TRANSFER</v>
          </cell>
          <cell r="O813" t="str">
            <v>DS</v>
          </cell>
          <cell r="P813" t="str">
            <v>Securitization debtor</v>
          </cell>
        </row>
        <row r="814">
          <cell r="A814">
            <v>1483</v>
          </cell>
          <cell r="B814" t="str">
            <v>INSONORIZANTES PELZE</v>
          </cell>
          <cell r="C814" t="str">
            <v>ES</v>
          </cell>
          <cell r="D814" t="str">
            <v>Spain</v>
          </cell>
          <cell r="E814" t="str">
            <v>Iberia</v>
          </cell>
          <cell r="F814">
            <v>13200001</v>
          </cell>
          <cell r="G814" t="str">
            <v>Ext. EAME</v>
          </cell>
          <cell r="H814" t="str">
            <v>Automotive</v>
          </cell>
          <cell r="I814" t="str">
            <v>S090</v>
          </cell>
          <cell r="J814" t="str">
            <v>Iberia</v>
          </cell>
          <cell r="K814" t="str">
            <v>SJ08</v>
          </cell>
          <cell r="L814" t="str">
            <v>T</v>
          </cell>
          <cell r="M814" t="str">
            <v>8 days from date of invoice -3%</v>
          </cell>
          <cell r="N814" t="str">
            <v>BANK TRANSFER</v>
          </cell>
          <cell r="O814" t="str">
            <v>DS</v>
          </cell>
          <cell r="P814" t="str">
            <v>Securitization debtor</v>
          </cell>
        </row>
        <row r="815">
          <cell r="A815">
            <v>1484</v>
          </cell>
          <cell r="B815" t="str">
            <v>KIDE SDAD. COOPERATI</v>
          </cell>
          <cell r="C815" t="str">
            <v>ES</v>
          </cell>
          <cell r="D815" t="str">
            <v>Spain</v>
          </cell>
          <cell r="E815" t="str">
            <v>Iberia</v>
          </cell>
          <cell r="F815">
            <v>13200001</v>
          </cell>
          <cell r="G815" t="str">
            <v>Ext. EAME</v>
          </cell>
          <cell r="H815" t="str">
            <v>Unknown</v>
          </cell>
          <cell r="I815" t="str">
            <v>-</v>
          </cell>
          <cell r="J815" t="str">
            <v>-</v>
          </cell>
          <cell r="K815" t="str">
            <v>SC90</v>
          </cell>
          <cell r="L815" t="str">
            <v>L</v>
          </cell>
          <cell r="M815" t="str">
            <v>Letter of credit -90 days Bill of lading</v>
          </cell>
          <cell r="N815" t="str">
            <v>LETTER OF CREDIT</v>
          </cell>
          <cell r="O815" t="str">
            <v>DS</v>
          </cell>
          <cell r="P815" t="str">
            <v>Securitization debtor</v>
          </cell>
        </row>
        <row r="816">
          <cell r="A816">
            <v>1485</v>
          </cell>
          <cell r="B816" t="str">
            <v>KIDE SDAD. COOPERATI</v>
          </cell>
          <cell r="C816" t="str">
            <v>ES</v>
          </cell>
          <cell r="D816" t="str">
            <v>Spain</v>
          </cell>
          <cell r="E816" t="str">
            <v>Iberia</v>
          </cell>
          <cell r="F816">
            <v>13200001</v>
          </cell>
          <cell r="G816" t="str">
            <v>Ext. EAME</v>
          </cell>
          <cell r="H816" t="str">
            <v>Construction &amp; Other Rigids</v>
          </cell>
          <cell r="I816" t="str">
            <v>S090</v>
          </cell>
          <cell r="J816" t="str">
            <v>Iberia</v>
          </cell>
          <cell r="K816" t="str">
            <v>SM9A</v>
          </cell>
          <cell r="L816" t="str">
            <v>T</v>
          </cell>
          <cell r="M816" t="str">
            <v>90 days date of invoice the 25th</v>
          </cell>
          <cell r="N816" t="str">
            <v>BANK TRANSFER</v>
          </cell>
          <cell r="O816" t="str">
            <v>DS</v>
          </cell>
          <cell r="P816" t="str">
            <v>Securitization debtor</v>
          </cell>
        </row>
        <row r="817">
          <cell r="A817">
            <v>1486</v>
          </cell>
          <cell r="B817" t="str">
            <v>GENERAL QUIMICA S.A.</v>
          </cell>
          <cell r="C817" t="str">
            <v>ES</v>
          </cell>
          <cell r="D817" t="str">
            <v>Spain</v>
          </cell>
          <cell r="E817" t="str">
            <v>Iberia</v>
          </cell>
          <cell r="F817">
            <v>13200001</v>
          </cell>
          <cell r="G817" t="str">
            <v>Ext. EAME</v>
          </cell>
          <cell r="H817" t="str">
            <v>Intermediates</v>
          </cell>
          <cell r="I817" t="str">
            <v>S090</v>
          </cell>
          <cell r="J817" t="str">
            <v>Iberia</v>
          </cell>
          <cell r="K817" t="str">
            <v>SM9D</v>
          </cell>
          <cell r="L817" t="str">
            <v>T</v>
          </cell>
          <cell r="M817" t="str">
            <v>90 days maturity date the 10th &amp; 25th</v>
          </cell>
          <cell r="N817" t="str">
            <v>BANK TRANSFER</v>
          </cell>
          <cell r="O817" t="str">
            <v>DS</v>
          </cell>
          <cell r="P817" t="str">
            <v>Securitization debtor</v>
          </cell>
        </row>
        <row r="818">
          <cell r="A818">
            <v>1487</v>
          </cell>
          <cell r="B818" t="str">
            <v>PRAX S.A.</v>
          </cell>
          <cell r="C818" t="str">
            <v>ES</v>
          </cell>
          <cell r="D818" t="str">
            <v>Spain</v>
          </cell>
          <cell r="E818" t="str">
            <v>Iberia</v>
          </cell>
          <cell r="F818">
            <v>13200001</v>
          </cell>
          <cell r="G818" t="str">
            <v>Ext. EAME</v>
          </cell>
          <cell r="H818" t="str">
            <v>Construction &amp; Other Rigids</v>
          </cell>
          <cell r="I818" t="str">
            <v>S090</v>
          </cell>
          <cell r="J818" t="str">
            <v>Iberia</v>
          </cell>
          <cell r="K818" t="str">
            <v>SI90</v>
          </cell>
          <cell r="L818" t="str">
            <v>T</v>
          </cell>
          <cell r="M818" t="str">
            <v>90 days from date of invoice</v>
          </cell>
          <cell r="N818" t="str">
            <v>BANK TRANSFER</v>
          </cell>
          <cell r="O818" t="str">
            <v>DS</v>
          </cell>
          <cell r="P818" t="str">
            <v>Securitization debtor</v>
          </cell>
        </row>
        <row r="819">
          <cell r="A819">
            <v>1488</v>
          </cell>
          <cell r="B819" t="str">
            <v>FORD ESPANA S.A.  -</v>
          </cell>
          <cell r="C819" t="str">
            <v>ES</v>
          </cell>
          <cell r="D819" t="str">
            <v>Spain</v>
          </cell>
          <cell r="E819" t="str">
            <v>Iberia</v>
          </cell>
          <cell r="F819">
            <v>13200001</v>
          </cell>
          <cell r="G819" t="str">
            <v>Ext. EAME</v>
          </cell>
          <cell r="H819" t="str">
            <v>Automotive</v>
          </cell>
          <cell r="I819" t="str">
            <v>S090</v>
          </cell>
          <cell r="J819" t="str">
            <v>Iberia</v>
          </cell>
          <cell r="K819" t="str">
            <v>SI90</v>
          </cell>
          <cell r="L819" t="str">
            <v>T</v>
          </cell>
          <cell r="M819" t="str">
            <v>90 days from date of invoice</v>
          </cell>
          <cell r="N819" t="str">
            <v>BANK TRANSFER</v>
          </cell>
          <cell r="O819" t="str">
            <v>DS</v>
          </cell>
          <cell r="P819" t="str">
            <v>Securitization debtor</v>
          </cell>
        </row>
        <row r="820">
          <cell r="A820">
            <v>1489</v>
          </cell>
          <cell r="B820" t="str">
            <v>ITALO ESP. POLIUR. C</v>
          </cell>
          <cell r="C820" t="str">
            <v>ES</v>
          </cell>
          <cell r="D820" t="str">
            <v>Spain</v>
          </cell>
          <cell r="E820" t="str">
            <v>Iberia</v>
          </cell>
          <cell r="F820">
            <v>13200001</v>
          </cell>
          <cell r="G820" t="str">
            <v>Ext. EAME</v>
          </cell>
          <cell r="H820" t="str">
            <v>Unknown</v>
          </cell>
          <cell r="I820" t="str">
            <v>-</v>
          </cell>
          <cell r="J820" t="str">
            <v>-</v>
          </cell>
          <cell r="K820" t="str">
            <v>SK00</v>
          </cell>
          <cell r="L820" t="str">
            <v>T</v>
          </cell>
          <cell r="M820" t="str">
            <v>Cash against goods</v>
          </cell>
          <cell r="N820" t="str">
            <v>BANK TRANSFER</v>
          </cell>
          <cell r="O820" t="str">
            <v>DS</v>
          </cell>
          <cell r="P820" t="str">
            <v>Securitization debtor</v>
          </cell>
        </row>
        <row r="821">
          <cell r="A821">
            <v>1490</v>
          </cell>
          <cell r="B821" t="str">
            <v>PLASFI S.A.</v>
          </cell>
          <cell r="C821" t="str">
            <v>ES</v>
          </cell>
          <cell r="D821" t="str">
            <v>Spain</v>
          </cell>
          <cell r="E821" t="str">
            <v>Iberia</v>
          </cell>
          <cell r="F821">
            <v>13200001</v>
          </cell>
          <cell r="G821" t="str">
            <v>Ext. EAME</v>
          </cell>
          <cell r="H821" t="str">
            <v>Construction &amp; Other Rigids</v>
          </cell>
          <cell r="I821" t="str">
            <v>S090</v>
          </cell>
          <cell r="J821" t="str">
            <v>Iberia</v>
          </cell>
          <cell r="K821" t="str">
            <v>SI90</v>
          </cell>
          <cell r="L821" t="str">
            <v>L</v>
          </cell>
          <cell r="M821" t="str">
            <v>90 days from date of invoice</v>
          </cell>
          <cell r="N821" t="str">
            <v>LETTER OF CREDIT</v>
          </cell>
          <cell r="O821" t="str">
            <v>DS</v>
          </cell>
          <cell r="P821" t="str">
            <v>Securitization debtor</v>
          </cell>
        </row>
        <row r="822">
          <cell r="A822">
            <v>1491</v>
          </cell>
          <cell r="B822" t="str">
            <v>NICOS IBERICA S.A.</v>
          </cell>
          <cell r="C822" t="str">
            <v>ES</v>
          </cell>
          <cell r="D822" t="str">
            <v>Spain</v>
          </cell>
          <cell r="E822" t="str">
            <v>Iberia</v>
          </cell>
          <cell r="F822">
            <v>13200001</v>
          </cell>
          <cell r="G822" t="str">
            <v>Ext. EAME</v>
          </cell>
          <cell r="H822" t="str">
            <v>Furniture</v>
          </cell>
          <cell r="I822" t="str">
            <v>S090</v>
          </cell>
          <cell r="J822" t="str">
            <v>Iberia</v>
          </cell>
          <cell r="K822" t="str">
            <v>SA00</v>
          </cell>
          <cell r="L822" t="str">
            <v>V</v>
          </cell>
          <cell r="M822" t="str">
            <v>Cash in advance</v>
          </cell>
          <cell r="N822" t="str">
            <v>CASH</v>
          </cell>
          <cell r="O822" t="str">
            <v>DS</v>
          </cell>
          <cell r="P822" t="str">
            <v>Securitization debtor</v>
          </cell>
        </row>
        <row r="823">
          <cell r="A823">
            <v>1493</v>
          </cell>
          <cell r="B823" t="str">
            <v>VICODI</v>
          </cell>
          <cell r="C823" t="str">
            <v>PT</v>
          </cell>
          <cell r="D823" t="str">
            <v>Portugal</v>
          </cell>
          <cell r="E823" t="str">
            <v>Iberia</v>
          </cell>
          <cell r="F823">
            <v>13200001</v>
          </cell>
          <cell r="G823" t="str">
            <v>Ext. EAME</v>
          </cell>
          <cell r="H823" t="str">
            <v>Unknown</v>
          </cell>
          <cell r="I823" t="str">
            <v>-</v>
          </cell>
          <cell r="J823" t="str">
            <v>-</v>
          </cell>
          <cell r="K823" t="str">
            <v>SI60</v>
          </cell>
          <cell r="L823" t="str">
            <v>T</v>
          </cell>
          <cell r="M823" t="str">
            <v>60 days from date of invoice</v>
          </cell>
          <cell r="N823" t="str">
            <v>BANK TRANSFER</v>
          </cell>
          <cell r="O823" t="str">
            <v>DE</v>
          </cell>
          <cell r="P823" t="str">
            <v>External debtor</v>
          </cell>
        </row>
        <row r="824">
          <cell r="A824">
            <v>1494</v>
          </cell>
          <cell r="B824" t="str">
            <v>VICODI</v>
          </cell>
          <cell r="C824" t="str">
            <v>PT</v>
          </cell>
          <cell r="D824" t="str">
            <v>Portugal</v>
          </cell>
          <cell r="E824" t="str">
            <v>Iberia</v>
          </cell>
          <cell r="F824">
            <v>13200001</v>
          </cell>
          <cell r="G824" t="str">
            <v>Ext. EAME</v>
          </cell>
          <cell r="H824" t="str">
            <v>Furniture</v>
          </cell>
          <cell r="I824" t="str">
            <v>S090</v>
          </cell>
          <cell r="J824" t="str">
            <v>Iberia</v>
          </cell>
          <cell r="K824" t="str">
            <v>SI60</v>
          </cell>
          <cell r="L824" t="str">
            <v>T</v>
          </cell>
          <cell r="M824" t="str">
            <v>60 days from date of invoice</v>
          </cell>
          <cell r="N824" t="str">
            <v>BANK TRANSFER</v>
          </cell>
          <cell r="O824" t="str">
            <v>DE</v>
          </cell>
          <cell r="P824" t="str">
            <v>External debtor</v>
          </cell>
        </row>
        <row r="825">
          <cell r="A825">
            <v>1495</v>
          </cell>
          <cell r="B825" t="str">
            <v>ACERALIA TRANSFORMAD</v>
          </cell>
          <cell r="C825" t="str">
            <v>ES</v>
          </cell>
          <cell r="D825" t="str">
            <v>Spain</v>
          </cell>
          <cell r="E825" t="str">
            <v>Iberia</v>
          </cell>
          <cell r="F825">
            <v>13200001</v>
          </cell>
          <cell r="G825" t="str">
            <v>Ext. EAME</v>
          </cell>
          <cell r="H825" t="str">
            <v>Construction &amp; Other Rigids</v>
          </cell>
          <cell r="I825" t="str">
            <v>S090</v>
          </cell>
          <cell r="J825" t="str">
            <v>Iberia</v>
          </cell>
          <cell r="K825" t="str">
            <v>SM9F</v>
          </cell>
          <cell r="L825" t="str">
            <v>T</v>
          </cell>
          <cell r="M825" t="str">
            <v>90 days maturity date the 5th,15th,25th</v>
          </cell>
          <cell r="N825" t="str">
            <v>BANK TRANSFER</v>
          </cell>
          <cell r="O825" t="str">
            <v>DS</v>
          </cell>
          <cell r="P825" t="str">
            <v>Securitization debtor</v>
          </cell>
        </row>
        <row r="826">
          <cell r="A826">
            <v>1496</v>
          </cell>
          <cell r="B826" t="str">
            <v>SYNTHESIA ESPANOLA S</v>
          </cell>
          <cell r="C826" t="str">
            <v>ES</v>
          </cell>
          <cell r="D826" t="str">
            <v>Spain</v>
          </cell>
          <cell r="E826" t="str">
            <v>Iberia</v>
          </cell>
          <cell r="F826">
            <v>13200001</v>
          </cell>
          <cell r="G826" t="str">
            <v>Ext. EAME</v>
          </cell>
          <cell r="H826" t="str">
            <v>Furniture</v>
          </cell>
          <cell r="I826" t="str">
            <v>S090</v>
          </cell>
          <cell r="J826" t="str">
            <v>Iberia</v>
          </cell>
          <cell r="K826" t="str">
            <v>SI9C</v>
          </cell>
          <cell r="L826" t="str">
            <v>T</v>
          </cell>
          <cell r="M826" t="str">
            <v>90 days date of invoice the 10th</v>
          </cell>
          <cell r="N826" t="str">
            <v>BANK TRANSFER</v>
          </cell>
          <cell r="O826" t="str">
            <v>DS</v>
          </cell>
          <cell r="P826" t="str">
            <v>Securitization debtor</v>
          </cell>
        </row>
        <row r="827">
          <cell r="A827">
            <v>1497</v>
          </cell>
          <cell r="B827" t="str">
            <v>IBERIA ASHLAND CHEMI</v>
          </cell>
          <cell r="C827" t="str">
            <v>ES</v>
          </cell>
          <cell r="D827" t="str">
            <v>Spain</v>
          </cell>
          <cell r="E827" t="str">
            <v>Iberia</v>
          </cell>
          <cell r="F827">
            <v>13200001</v>
          </cell>
          <cell r="G827" t="str">
            <v>Ext. EAME</v>
          </cell>
          <cell r="H827" t="str">
            <v>Composite Wood Products</v>
          </cell>
          <cell r="I827" t="str">
            <v>S090</v>
          </cell>
          <cell r="J827" t="str">
            <v>Iberia</v>
          </cell>
          <cell r="K827" t="str">
            <v>SM2F</v>
          </cell>
          <cell r="L827" t="str">
            <v>T</v>
          </cell>
          <cell r="M827" t="str">
            <v>20th of the 3rd month foll. month of inv.</v>
          </cell>
          <cell r="N827" t="str">
            <v>BANK TRANSFER</v>
          </cell>
          <cell r="O827" t="str">
            <v>DS</v>
          </cell>
          <cell r="P827" t="str">
            <v>Securitization debtor</v>
          </cell>
        </row>
        <row r="828">
          <cell r="A828">
            <v>1498</v>
          </cell>
          <cell r="B828" t="str">
            <v>FAGOR ELECTRODOMESTI</v>
          </cell>
          <cell r="C828" t="str">
            <v>ES</v>
          </cell>
          <cell r="D828" t="str">
            <v>Spain</v>
          </cell>
          <cell r="E828" t="str">
            <v>Iberia</v>
          </cell>
          <cell r="F828">
            <v>13200001</v>
          </cell>
          <cell r="G828" t="str">
            <v>Ext. EAME</v>
          </cell>
          <cell r="H828" t="str">
            <v>Construction &amp; Other Rigids</v>
          </cell>
          <cell r="I828" t="str">
            <v>S090</v>
          </cell>
          <cell r="J828" t="str">
            <v>Iberia</v>
          </cell>
          <cell r="K828" t="str">
            <v>SM9A</v>
          </cell>
          <cell r="L828" t="str">
            <v>T</v>
          </cell>
          <cell r="M828" t="str">
            <v>90 days date of invoice the 25th</v>
          </cell>
          <cell r="N828" t="str">
            <v>BANK TRANSFER</v>
          </cell>
          <cell r="O828" t="str">
            <v>DS</v>
          </cell>
          <cell r="P828" t="str">
            <v>Securitization debtor</v>
          </cell>
        </row>
        <row r="829">
          <cell r="A829">
            <v>1499</v>
          </cell>
          <cell r="B829" t="str">
            <v>COPO IBERICA, S.A.</v>
          </cell>
          <cell r="C829" t="str">
            <v>ES</v>
          </cell>
          <cell r="D829" t="str">
            <v>Spain</v>
          </cell>
          <cell r="E829" t="str">
            <v>Iberia</v>
          </cell>
          <cell r="F829">
            <v>13200001</v>
          </cell>
          <cell r="G829" t="str">
            <v>Ext. EAME</v>
          </cell>
          <cell r="H829" t="str">
            <v>Automotive</v>
          </cell>
          <cell r="I829" t="str">
            <v>S090</v>
          </cell>
          <cell r="J829" t="str">
            <v>Iberia</v>
          </cell>
          <cell r="K829" t="str">
            <v>SI20</v>
          </cell>
          <cell r="L829" t="str">
            <v>T</v>
          </cell>
          <cell r="M829" t="str">
            <v>20 days from date of invoice</v>
          </cell>
          <cell r="N829" t="str">
            <v>BANK TRANSFER</v>
          </cell>
          <cell r="O829" t="str">
            <v>DS</v>
          </cell>
          <cell r="P829" t="str">
            <v>Securitization debtor</v>
          </cell>
        </row>
        <row r="830">
          <cell r="A830">
            <v>1500</v>
          </cell>
          <cell r="B830" t="str">
            <v>COLLINS&amp;AIKMAN AUTOM</v>
          </cell>
          <cell r="C830" t="str">
            <v>ES</v>
          </cell>
          <cell r="D830" t="str">
            <v>Spain</v>
          </cell>
          <cell r="E830" t="str">
            <v>Iberia</v>
          </cell>
          <cell r="F830">
            <v>13200001</v>
          </cell>
          <cell r="G830" t="str">
            <v>Ext. EAME</v>
          </cell>
          <cell r="H830" t="str">
            <v>Automotive</v>
          </cell>
          <cell r="I830" t="str">
            <v>S090</v>
          </cell>
          <cell r="J830" t="str">
            <v>Iberia</v>
          </cell>
          <cell r="K830" t="str">
            <v>SJ6H</v>
          </cell>
          <cell r="L830" t="str">
            <v>T</v>
          </cell>
          <cell r="M830" t="str">
            <v>60 days date of invoice or 30 days -2%</v>
          </cell>
          <cell r="N830" t="str">
            <v>BANK TRANSFER</v>
          </cell>
          <cell r="O830" t="str">
            <v>DS</v>
          </cell>
          <cell r="P830" t="str">
            <v>Securitization debtor</v>
          </cell>
        </row>
        <row r="831">
          <cell r="A831">
            <v>1503</v>
          </cell>
          <cell r="B831" t="str">
            <v>HAIRLOK LTD</v>
          </cell>
          <cell r="C831" t="str">
            <v>GB</v>
          </cell>
          <cell r="D831" t="str">
            <v>Great Britain</v>
          </cell>
          <cell r="E831" t="str">
            <v>UK/Ireland</v>
          </cell>
          <cell r="F831">
            <v>13200001</v>
          </cell>
          <cell r="G831" t="str">
            <v>Ext. EAME</v>
          </cell>
          <cell r="H831" t="str">
            <v>Unknown</v>
          </cell>
          <cell r="I831" t="str">
            <v>-</v>
          </cell>
          <cell r="J831" t="str">
            <v>-</v>
          </cell>
          <cell r="K831" t="str">
            <v>SA00</v>
          </cell>
          <cell r="L831" t="str">
            <v>Z</v>
          </cell>
          <cell r="M831" t="str">
            <v>Cash in advance</v>
          </cell>
          <cell r="N831" t="str">
            <v>-</v>
          </cell>
          <cell r="O831" t="str">
            <v>DS</v>
          </cell>
          <cell r="P831" t="str">
            <v>Securitization debtor</v>
          </cell>
        </row>
        <row r="832">
          <cell r="A832">
            <v>1504</v>
          </cell>
          <cell r="B832" t="str">
            <v>DUNLOP LTD.(DUNLOPIL</v>
          </cell>
          <cell r="C832" t="str">
            <v>GB</v>
          </cell>
          <cell r="D832" t="str">
            <v>Great Britain</v>
          </cell>
          <cell r="E832" t="str">
            <v>UK/Ireland</v>
          </cell>
          <cell r="F832">
            <v>13200001</v>
          </cell>
          <cell r="G832" t="str">
            <v>Ext. EAME</v>
          </cell>
          <cell r="H832" t="str">
            <v>Automotive</v>
          </cell>
          <cell r="I832" t="str">
            <v>S010</v>
          </cell>
          <cell r="J832" t="str">
            <v>UK &amp; Ireland</v>
          </cell>
          <cell r="K832" t="str">
            <v>SM0A</v>
          </cell>
          <cell r="L832" t="str">
            <v>Y</v>
          </cell>
          <cell r="M832" t="str">
            <v>End of month foll.month of invoice, -1,8%</v>
          </cell>
          <cell r="N832" t="str">
            <v>-</v>
          </cell>
          <cell r="O832" t="str">
            <v>DS</v>
          </cell>
          <cell r="P832" t="str">
            <v>Securitization debtor</v>
          </cell>
        </row>
        <row r="833">
          <cell r="A833">
            <v>1505</v>
          </cell>
          <cell r="B833" t="str">
            <v>SANYO GALLENCAMP PLC</v>
          </cell>
          <cell r="C833" t="str">
            <v>GB</v>
          </cell>
          <cell r="D833" t="str">
            <v>Great Britain</v>
          </cell>
          <cell r="E833" t="str">
            <v>UK/Ireland</v>
          </cell>
          <cell r="F833">
            <v>13200001</v>
          </cell>
          <cell r="G833" t="str">
            <v>Ext. EAME</v>
          </cell>
          <cell r="H833" t="str">
            <v>Unknown</v>
          </cell>
          <cell r="I833" t="str">
            <v>-</v>
          </cell>
          <cell r="J833" t="str">
            <v>-</v>
          </cell>
          <cell r="K833" t="str">
            <v>SM20</v>
          </cell>
          <cell r="L833" t="str">
            <v>T</v>
          </cell>
          <cell r="M833" t="str">
            <v>20th of the month foll.month of invoice</v>
          </cell>
          <cell r="N833" t="str">
            <v>BANK TRANSFER</v>
          </cell>
          <cell r="O833" t="str">
            <v>DS</v>
          </cell>
          <cell r="P833" t="str">
            <v>Securitization debtor</v>
          </cell>
        </row>
        <row r="834">
          <cell r="A834">
            <v>1506</v>
          </cell>
          <cell r="B834" t="str">
            <v>CELOTEX LTD</v>
          </cell>
          <cell r="C834" t="str">
            <v>GB</v>
          </cell>
          <cell r="D834" t="str">
            <v>Great Britain</v>
          </cell>
          <cell r="E834" t="str">
            <v>UK/Ireland</v>
          </cell>
          <cell r="F834">
            <v>13200001</v>
          </cell>
          <cell r="G834" t="str">
            <v>Ext. EAME</v>
          </cell>
          <cell r="H834" t="str">
            <v>Unknown</v>
          </cell>
          <cell r="I834" t="str">
            <v>-</v>
          </cell>
          <cell r="J834" t="str">
            <v>-</v>
          </cell>
          <cell r="K834" t="str">
            <v>SM20</v>
          </cell>
          <cell r="L834" t="str">
            <v>T</v>
          </cell>
          <cell r="M834" t="str">
            <v>20th of the month foll.month of invoice</v>
          </cell>
          <cell r="N834" t="str">
            <v>BANK TRANSFER</v>
          </cell>
          <cell r="O834" t="str">
            <v>DS</v>
          </cell>
          <cell r="P834" t="str">
            <v>Securitization debtor</v>
          </cell>
        </row>
        <row r="835">
          <cell r="A835">
            <v>1507</v>
          </cell>
          <cell r="B835" t="str">
            <v>WILLAMETTE EUROPE LT</v>
          </cell>
          <cell r="C835" t="str">
            <v>IE</v>
          </cell>
          <cell r="D835" t="str">
            <v>Ireland</v>
          </cell>
          <cell r="E835" t="str">
            <v>UK/Ireland</v>
          </cell>
          <cell r="F835">
            <v>13200001</v>
          </cell>
          <cell r="G835" t="str">
            <v>Ext. EAME</v>
          </cell>
          <cell r="H835" t="str">
            <v>Composite Wood Products</v>
          </cell>
          <cell r="I835" t="str">
            <v>S010</v>
          </cell>
          <cell r="J835" t="str">
            <v>UK &amp; Ireland</v>
          </cell>
          <cell r="K835" t="str">
            <v>SM2Q</v>
          </cell>
          <cell r="L835" t="str">
            <v>T</v>
          </cell>
          <cell r="M835" t="str">
            <v>The 25th of the month foll. m. of inv. or 14 d.-2%</v>
          </cell>
          <cell r="N835" t="str">
            <v>BANK TRANSFER</v>
          </cell>
          <cell r="O835" t="str">
            <v>DS</v>
          </cell>
          <cell r="P835" t="str">
            <v>Securitization debtor</v>
          </cell>
        </row>
        <row r="836">
          <cell r="A836">
            <v>1508</v>
          </cell>
          <cell r="B836" t="str">
            <v>LOCTITE (IRELAND) LT</v>
          </cell>
          <cell r="C836" t="str">
            <v>IE</v>
          </cell>
          <cell r="D836" t="str">
            <v>Ireland</v>
          </cell>
          <cell r="E836" t="str">
            <v>UK/Ireland</v>
          </cell>
          <cell r="F836">
            <v>13200001</v>
          </cell>
          <cell r="G836" t="str">
            <v>Ext. EAME</v>
          </cell>
          <cell r="H836" t="str">
            <v>Adhesives, Coatings and Elastomers</v>
          </cell>
          <cell r="I836" t="str">
            <v>S010</v>
          </cell>
          <cell r="J836" t="str">
            <v>UK &amp; Ireland</v>
          </cell>
          <cell r="K836" t="str">
            <v>SM25</v>
          </cell>
          <cell r="L836" t="str">
            <v>T</v>
          </cell>
          <cell r="M836" t="str">
            <v>25th of next month</v>
          </cell>
          <cell r="N836" t="str">
            <v>BANK TRANSFER</v>
          </cell>
          <cell r="O836" t="str">
            <v>DS</v>
          </cell>
          <cell r="P836" t="str">
            <v>Securitization debtor</v>
          </cell>
        </row>
        <row r="837">
          <cell r="A837">
            <v>1509</v>
          </cell>
          <cell r="B837" t="str">
            <v>MODULAR COLD STORE M</v>
          </cell>
          <cell r="C837" t="str">
            <v>IE</v>
          </cell>
          <cell r="D837" t="str">
            <v>Ireland</v>
          </cell>
          <cell r="E837" t="str">
            <v>UK/Ireland</v>
          </cell>
          <cell r="F837">
            <v>13200001</v>
          </cell>
          <cell r="G837" t="str">
            <v>Ext. EAME</v>
          </cell>
          <cell r="H837" t="str">
            <v>Unknown</v>
          </cell>
          <cell r="I837" t="str">
            <v>-</v>
          </cell>
          <cell r="J837" t="str">
            <v>-</v>
          </cell>
          <cell r="K837" t="str">
            <v>SM2E</v>
          </cell>
          <cell r="L837" t="str">
            <v>T</v>
          </cell>
          <cell r="M837" t="str">
            <v>25th of the 2nd month foll. month of inv.</v>
          </cell>
          <cell r="N837" t="str">
            <v>BANK TRANSFER</v>
          </cell>
          <cell r="O837" t="str">
            <v>DS</v>
          </cell>
          <cell r="P837" t="str">
            <v>Securitization debtor</v>
          </cell>
        </row>
        <row r="838">
          <cell r="A838">
            <v>1510</v>
          </cell>
          <cell r="B838" t="str">
            <v>HUNTSMAN INTERNATION</v>
          </cell>
          <cell r="C838" t="str">
            <v>US</v>
          </cell>
          <cell r="D838" t="str">
            <v>United States</v>
          </cell>
          <cell r="E838" t="str">
            <v>Americas</v>
          </cell>
          <cell r="F838">
            <v>76485656</v>
          </cell>
          <cell r="G838" t="str">
            <v>Inter Group Sales</v>
          </cell>
          <cell r="H838" t="str">
            <v>Americas</v>
          </cell>
          <cell r="I838" t="str">
            <v>S010</v>
          </cell>
          <cell r="J838" t="str">
            <v>UK &amp; Ireland</v>
          </cell>
          <cell r="K838" t="str">
            <v>SL90</v>
          </cell>
          <cell r="L838" t="str">
            <v>N</v>
          </cell>
          <cell r="M838" t="str">
            <v>90 days after Bill of lading date</v>
          </cell>
          <cell r="N838" t="str">
            <v>BILL OF LADING DATE</v>
          </cell>
          <cell r="O838" t="str">
            <v>DI</v>
          </cell>
          <cell r="P838" t="str">
            <v>Intragroup debtor</v>
          </cell>
        </row>
        <row r="839">
          <cell r="A839">
            <v>1511</v>
          </cell>
          <cell r="B839" t="str">
            <v>FURON</v>
          </cell>
          <cell r="C839" t="str">
            <v>BE</v>
          </cell>
          <cell r="D839" t="str">
            <v>Belgium</v>
          </cell>
          <cell r="E839" t="str">
            <v>Benelux</v>
          </cell>
          <cell r="F839">
            <v>13200001</v>
          </cell>
          <cell r="G839" t="str">
            <v>Ext. EAME</v>
          </cell>
          <cell r="H839" t="str">
            <v>Unknown</v>
          </cell>
          <cell r="I839" t="str">
            <v>-</v>
          </cell>
          <cell r="J839" t="str">
            <v>-</v>
          </cell>
          <cell r="K839" t="str">
            <v>SE60</v>
          </cell>
          <cell r="L839" t="str">
            <v>T</v>
          </cell>
          <cell r="M839" t="str">
            <v>60 days end of month</v>
          </cell>
          <cell r="N839" t="str">
            <v>BANK TRANSFER</v>
          </cell>
          <cell r="O839" t="str">
            <v>DS</v>
          </cell>
          <cell r="P839" t="str">
            <v>Securitization debtor</v>
          </cell>
        </row>
        <row r="840">
          <cell r="A840">
            <v>1512</v>
          </cell>
          <cell r="B840" t="str">
            <v>VITAFOAM LTD.</v>
          </cell>
          <cell r="C840" t="str">
            <v>GB</v>
          </cell>
          <cell r="D840" t="str">
            <v>Great Britain</v>
          </cell>
          <cell r="E840" t="str">
            <v>UK/Ireland</v>
          </cell>
          <cell r="F840">
            <v>13200001</v>
          </cell>
          <cell r="G840" t="str">
            <v>Ext. EAME</v>
          </cell>
          <cell r="H840" t="str">
            <v>Unknown</v>
          </cell>
          <cell r="I840" t="str">
            <v>-</v>
          </cell>
          <cell r="J840" t="str">
            <v>-</v>
          </cell>
          <cell r="K840" t="str">
            <v>SM00</v>
          </cell>
          <cell r="L840" t="str">
            <v>T</v>
          </cell>
          <cell r="M840" t="str">
            <v>End of month following month of invoice</v>
          </cell>
          <cell r="N840" t="str">
            <v>BANK TRANSFER</v>
          </cell>
          <cell r="O840" t="str">
            <v>DS</v>
          </cell>
          <cell r="P840" t="str">
            <v>Securitization debtor</v>
          </cell>
        </row>
        <row r="841">
          <cell r="A841">
            <v>1513</v>
          </cell>
          <cell r="B841" t="str">
            <v>B.S. ELECTRODOMESTIC</v>
          </cell>
          <cell r="C841" t="str">
            <v>ES</v>
          </cell>
          <cell r="D841" t="str">
            <v>Spain</v>
          </cell>
          <cell r="E841" t="str">
            <v>Iberia</v>
          </cell>
          <cell r="F841">
            <v>13200001</v>
          </cell>
          <cell r="G841" t="str">
            <v>Ext. EAME</v>
          </cell>
          <cell r="H841" t="str">
            <v>Appliances</v>
          </cell>
          <cell r="I841" t="str">
            <v>S090</v>
          </cell>
          <cell r="J841" t="str">
            <v>Iberia</v>
          </cell>
          <cell r="K841" t="str">
            <v>SJ3R</v>
          </cell>
          <cell r="L841" t="str">
            <v>T</v>
          </cell>
          <cell r="M841" t="str">
            <v>30 days from date of invoice -2% or 14 days -3%</v>
          </cell>
          <cell r="N841" t="str">
            <v>BANK TRANSFER</v>
          </cell>
          <cell r="O841" t="str">
            <v>DS</v>
          </cell>
          <cell r="P841" t="str">
            <v>Securitization debtor</v>
          </cell>
        </row>
        <row r="842">
          <cell r="A842">
            <v>1514</v>
          </cell>
          <cell r="B842" t="str">
            <v>BAIN ET CIE*ETS</v>
          </cell>
          <cell r="C842" t="str">
            <v>FR</v>
          </cell>
          <cell r="D842" t="str">
            <v>France</v>
          </cell>
          <cell r="E842" t="str">
            <v>France</v>
          </cell>
          <cell r="F842">
            <v>13200001</v>
          </cell>
          <cell r="G842" t="str">
            <v>Ext. EAME</v>
          </cell>
          <cell r="H842" t="str">
            <v>Unknown</v>
          </cell>
          <cell r="I842" t="str">
            <v>-</v>
          </cell>
          <cell r="J842" t="str">
            <v>-</v>
          </cell>
          <cell r="K842" t="str">
            <v>SE60</v>
          </cell>
          <cell r="L842" t="str">
            <v>T</v>
          </cell>
          <cell r="M842" t="str">
            <v>60 days end of month</v>
          </cell>
          <cell r="N842" t="str">
            <v>BANK TRANSFER</v>
          </cell>
          <cell r="O842" t="str">
            <v>DS</v>
          </cell>
          <cell r="P842" t="str">
            <v>Securitization debtor</v>
          </cell>
        </row>
        <row r="843">
          <cell r="A843">
            <v>1515</v>
          </cell>
          <cell r="B843" t="str">
            <v>BAIN ET CIE*ETS</v>
          </cell>
          <cell r="C843" t="str">
            <v>FR</v>
          </cell>
          <cell r="D843" t="str">
            <v>France</v>
          </cell>
          <cell r="E843" t="str">
            <v>France</v>
          </cell>
          <cell r="F843">
            <v>13200001</v>
          </cell>
          <cell r="G843" t="str">
            <v>Ext. EAME</v>
          </cell>
          <cell r="H843" t="str">
            <v>Unknown</v>
          </cell>
          <cell r="I843" t="str">
            <v>-</v>
          </cell>
          <cell r="J843" t="str">
            <v>-</v>
          </cell>
          <cell r="K843" t="str">
            <v>SE60</v>
          </cell>
          <cell r="L843" t="str">
            <v>T</v>
          </cell>
          <cell r="M843" t="str">
            <v>60 days end of month</v>
          </cell>
          <cell r="N843" t="str">
            <v>BANK TRANSFER</v>
          </cell>
          <cell r="O843" t="str">
            <v>DS</v>
          </cell>
          <cell r="P843" t="str">
            <v>Securitization debtor</v>
          </cell>
        </row>
        <row r="844">
          <cell r="A844">
            <v>1516</v>
          </cell>
          <cell r="B844" t="str">
            <v>FAURECIA INDUSTRIES</v>
          </cell>
          <cell r="C844" t="str">
            <v>FR</v>
          </cell>
          <cell r="D844" t="str">
            <v>France</v>
          </cell>
          <cell r="E844" t="str">
            <v>France</v>
          </cell>
          <cell r="F844">
            <v>13200001</v>
          </cell>
          <cell r="G844" t="str">
            <v>Ext. EAME</v>
          </cell>
          <cell r="H844" t="str">
            <v>Unknown</v>
          </cell>
          <cell r="I844" t="str">
            <v>-</v>
          </cell>
          <cell r="J844" t="str">
            <v>-</v>
          </cell>
          <cell r="K844" t="str">
            <v>SR20</v>
          </cell>
          <cell r="L844" t="str">
            <v>Y</v>
          </cell>
          <cell r="M844" t="str">
            <v>20 days date of invoice by cheque -2%</v>
          </cell>
          <cell r="N844" t="str">
            <v>-</v>
          </cell>
          <cell r="O844" t="str">
            <v>DS</v>
          </cell>
          <cell r="P844" t="str">
            <v>Securitization debtor</v>
          </cell>
        </row>
        <row r="845">
          <cell r="A845">
            <v>1517</v>
          </cell>
          <cell r="B845" t="str">
            <v>ZENECA LIMITED</v>
          </cell>
          <cell r="C845" t="str">
            <v>FR</v>
          </cell>
          <cell r="D845" t="str">
            <v>France</v>
          </cell>
          <cell r="E845" t="str">
            <v>France</v>
          </cell>
          <cell r="F845">
            <v>13200001</v>
          </cell>
          <cell r="G845" t="str">
            <v>Ext. EAME</v>
          </cell>
          <cell r="H845" t="str">
            <v>Unknown</v>
          </cell>
          <cell r="I845" t="str">
            <v>-</v>
          </cell>
          <cell r="J845" t="str">
            <v>-</v>
          </cell>
          <cell r="K845" t="str">
            <v>SM20</v>
          </cell>
          <cell r="L845" t="str">
            <v>T</v>
          </cell>
          <cell r="M845" t="str">
            <v>20th of the month foll.month of invoice</v>
          </cell>
          <cell r="N845" t="str">
            <v>BANK TRANSFER</v>
          </cell>
          <cell r="O845" t="str">
            <v>DS</v>
          </cell>
          <cell r="P845" t="str">
            <v>Securitization debtor</v>
          </cell>
        </row>
        <row r="846">
          <cell r="A846">
            <v>1518</v>
          </cell>
          <cell r="B846" t="str">
            <v>ZENECA LIMITED</v>
          </cell>
          <cell r="C846" t="str">
            <v>FR</v>
          </cell>
          <cell r="D846" t="str">
            <v>France</v>
          </cell>
          <cell r="E846" t="str">
            <v>France</v>
          </cell>
          <cell r="F846">
            <v>13200001</v>
          </cell>
          <cell r="G846" t="str">
            <v>Ext. EAME</v>
          </cell>
          <cell r="H846" t="str">
            <v>Unknown</v>
          </cell>
          <cell r="I846" t="str">
            <v>-</v>
          </cell>
          <cell r="J846" t="str">
            <v>-</v>
          </cell>
          <cell r="K846" t="str">
            <v>SM20</v>
          </cell>
          <cell r="L846" t="str">
            <v>T</v>
          </cell>
          <cell r="M846" t="str">
            <v>20th of the month foll.month of invoice</v>
          </cell>
          <cell r="N846" t="str">
            <v>BANK TRANSFER</v>
          </cell>
          <cell r="O846" t="str">
            <v>DS</v>
          </cell>
          <cell r="P846" t="str">
            <v>Securitization debtor</v>
          </cell>
        </row>
        <row r="847">
          <cell r="A847">
            <v>1519</v>
          </cell>
          <cell r="B847" t="str">
            <v>ZENECA LIMITED</v>
          </cell>
          <cell r="C847" t="str">
            <v>FR</v>
          </cell>
          <cell r="D847" t="str">
            <v>France</v>
          </cell>
          <cell r="E847" t="str">
            <v>France</v>
          </cell>
          <cell r="F847">
            <v>13200001</v>
          </cell>
          <cell r="G847" t="str">
            <v>Ext. EAME</v>
          </cell>
          <cell r="H847" t="str">
            <v>Unknown</v>
          </cell>
          <cell r="I847" t="str">
            <v>-</v>
          </cell>
          <cell r="J847" t="str">
            <v>-</v>
          </cell>
          <cell r="K847" t="str">
            <v>SM20</v>
          </cell>
          <cell r="L847" t="str">
            <v>T</v>
          </cell>
          <cell r="M847" t="str">
            <v>20th of the month foll.month of invoice</v>
          </cell>
          <cell r="N847" t="str">
            <v>BANK TRANSFER</v>
          </cell>
          <cell r="O847" t="str">
            <v>DS</v>
          </cell>
          <cell r="P847" t="str">
            <v>Securitization debtor</v>
          </cell>
        </row>
        <row r="848">
          <cell r="A848">
            <v>1520</v>
          </cell>
          <cell r="B848" t="str">
            <v>PORTANIA SA</v>
          </cell>
          <cell r="C848" t="str">
            <v>FR</v>
          </cell>
          <cell r="D848" t="str">
            <v>France</v>
          </cell>
          <cell r="E848" t="str">
            <v>France</v>
          </cell>
          <cell r="F848">
            <v>13200001</v>
          </cell>
          <cell r="G848" t="str">
            <v>Ext. EAME</v>
          </cell>
          <cell r="H848" t="str">
            <v>Unknown</v>
          </cell>
          <cell r="I848" t="str">
            <v>-</v>
          </cell>
          <cell r="J848" t="str">
            <v>-</v>
          </cell>
          <cell r="K848" t="str">
            <v>SR90</v>
          </cell>
          <cell r="L848" t="str">
            <v>Y</v>
          </cell>
          <cell r="M848" t="str">
            <v>90 days date of invoice by cheque</v>
          </cell>
          <cell r="N848" t="str">
            <v>-</v>
          </cell>
          <cell r="O848" t="str">
            <v>DS</v>
          </cell>
          <cell r="P848" t="str">
            <v>Securitization debtor</v>
          </cell>
        </row>
        <row r="849">
          <cell r="A849">
            <v>1521</v>
          </cell>
          <cell r="B849" t="str">
            <v>ALLIBERT INDUSTRIE</v>
          </cell>
          <cell r="C849" t="str">
            <v>FR</v>
          </cell>
          <cell r="D849" t="str">
            <v>France</v>
          </cell>
          <cell r="E849" t="str">
            <v>France</v>
          </cell>
          <cell r="F849">
            <v>13200001</v>
          </cell>
          <cell r="G849" t="str">
            <v>Ext. EAME</v>
          </cell>
          <cell r="H849" t="str">
            <v>Unknown</v>
          </cell>
          <cell r="I849" t="str">
            <v>-</v>
          </cell>
          <cell r="J849" t="str">
            <v>-</v>
          </cell>
          <cell r="K849" t="str">
            <v>SY60</v>
          </cell>
          <cell r="L849" t="str">
            <v>T</v>
          </cell>
          <cell r="M849" t="str">
            <v>60 days end of month promissory note</v>
          </cell>
          <cell r="N849" t="str">
            <v>BANK TRANSFER</v>
          </cell>
          <cell r="O849" t="str">
            <v>DS</v>
          </cell>
          <cell r="P849" t="str">
            <v>Securitization debtor</v>
          </cell>
        </row>
        <row r="850">
          <cell r="A850">
            <v>1522</v>
          </cell>
          <cell r="B850" t="str">
            <v>ALLIBERT INDUSTRIE</v>
          </cell>
          <cell r="C850" t="str">
            <v>FR</v>
          </cell>
          <cell r="D850" t="str">
            <v>France</v>
          </cell>
          <cell r="E850" t="str">
            <v>France</v>
          </cell>
          <cell r="F850">
            <v>13200001</v>
          </cell>
          <cell r="G850" t="str">
            <v>Ext. EAME</v>
          </cell>
          <cell r="H850" t="str">
            <v>Unknown</v>
          </cell>
          <cell r="I850" t="str">
            <v>-</v>
          </cell>
          <cell r="J850" t="str">
            <v>-</v>
          </cell>
          <cell r="K850" t="str">
            <v>SY60</v>
          </cell>
          <cell r="L850" t="str">
            <v>T</v>
          </cell>
          <cell r="M850" t="str">
            <v>60 days end of month promissory note</v>
          </cell>
          <cell r="N850" t="str">
            <v>BANK TRANSFER</v>
          </cell>
          <cell r="O850" t="str">
            <v>DS</v>
          </cell>
          <cell r="P850" t="str">
            <v>Securitization debtor</v>
          </cell>
        </row>
        <row r="851">
          <cell r="A851">
            <v>1523</v>
          </cell>
          <cell r="B851" t="str">
            <v>ALLIBERT INDUSTRIE</v>
          </cell>
          <cell r="C851" t="str">
            <v>FR</v>
          </cell>
          <cell r="D851" t="str">
            <v>France</v>
          </cell>
          <cell r="E851" t="str">
            <v>France</v>
          </cell>
          <cell r="F851">
            <v>13200001</v>
          </cell>
          <cell r="G851" t="str">
            <v>Ext. EAME</v>
          </cell>
          <cell r="H851" t="str">
            <v>Unknown</v>
          </cell>
          <cell r="I851" t="str">
            <v>-</v>
          </cell>
          <cell r="J851" t="str">
            <v>-</v>
          </cell>
          <cell r="K851" t="str">
            <v>SY60</v>
          </cell>
          <cell r="L851" t="str">
            <v>T</v>
          </cell>
          <cell r="M851" t="str">
            <v>60 days end of month promissory note</v>
          </cell>
          <cell r="N851" t="str">
            <v>BANK TRANSFER</v>
          </cell>
          <cell r="O851" t="str">
            <v>DS</v>
          </cell>
          <cell r="P851" t="str">
            <v>Securitization debtor</v>
          </cell>
        </row>
        <row r="852">
          <cell r="A852">
            <v>1524</v>
          </cell>
          <cell r="B852" t="str">
            <v>ALLIBERT INDUSTRIE</v>
          </cell>
          <cell r="C852" t="str">
            <v>FR</v>
          </cell>
          <cell r="D852" t="str">
            <v>France</v>
          </cell>
          <cell r="E852" t="str">
            <v>France</v>
          </cell>
          <cell r="F852">
            <v>13200001</v>
          </cell>
          <cell r="G852" t="str">
            <v>Ext. EAME</v>
          </cell>
          <cell r="H852" t="str">
            <v>Automotive</v>
          </cell>
          <cell r="I852" t="str">
            <v>S080</v>
          </cell>
          <cell r="J852" t="str">
            <v>France</v>
          </cell>
          <cell r="K852" t="str">
            <v>SY60</v>
          </cell>
          <cell r="L852" t="str">
            <v>T</v>
          </cell>
          <cell r="M852" t="str">
            <v>60 days end of month promissory note</v>
          </cell>
          <cell r="N852" t="str">
            <v>BANK TRANSFER</v>
          </cell>
          <cell r="O852" t="str">
            <v>DS</v>
          </cell>
          <cell r="P852" t="str">
            <v>Securitization debtor</v>
          </cell>
        </row>
        <row r="853">
          <cell r="A853">
            <v>1525</v>
          </cell>
          <cell r="B853" t="str">
            <v>ALLIBERT INDUSTRIE</v>
          </cell>
          <cell r="C853" t="str">
            <v>FR</v>
          </cell>
          <cell r="D853" t="str">
            <v>France</v>
          </cell>
          <cell r="E853" t="str">
            <v>France</v>
          </cell>
          <cell r="F853">
            <v>13200001</v>
          </cell>
          <cell r="G853" t="str">
            <v>Ext. EAME</v>
          </cell>
          <cell r="H853" t="str">
            <v>Unknown</v>
          </cell>
          <cell r="I853" t="str">
            <v>-</v>
          </cell>
          <cell r="J853" t="str">
            <v>-</v>
          </cell>
          <cell r="K853" t="str">
            <v>SY60</v>
          </cell>
          <cell r="L853" t="str">
            <v>T</v>
          </cell>
          <cell r="M853" t="str">
            <v>60 days end of month promissory note</v>
          </cell>
          <cell r="N853" t="str">
            <v>BANK TRANSFER</v>
          </cell>
          <cell r="O853" t="str">
            <v>DS</v>
          </cell>
          <cell r="P853" t="str">
            <v>Securitization debtor</v>
          </cell>
        </row>
        <row r="854">
          <cell r="A854">
            <v>1526</v>
          </cell>
          <cell r="B854" t="str">
            <v>BRENNTAG SPECIALITES</v>
          </cell>
          <cell r="C854" t="str">
            <v>FR</v>
          </cell>
          <cell r="D854" t="str">
            <v>France</v>
          </cell>
          <cell r="E854" t="str">
            <v>France</v>
          </cell>
          <cell r="F854">
            <v>13200001</v>
          </cell>
          <cell r="G854" t="str">
            <v>Ext. EAME</v>
          </cell>
          <cell r="H854" t="str">
            <v>Unknown</v>
          </cell>
          <cell r="I854" t="str">
            <v>-</v>
          </cell>
          <cell r="J854" t="str">
            <v>-</v>
          </cell>
          <cell r="K854" t="str">
            <v>SB3D</v>
          </cell>
          <cell r="L854" t="str">
            <v>T</v>
          </cell>
          <cell r="M854" t="str">
            <v>30 days the 10th by BOE</v>
          </cell>
          <cell r="N854" t="str">
            <v>BANK TRANSFER</v>
          </cell>
          <cell r="O854" t="str">
            <v>DS</v>
          </cell>
          <cell r="P854" t="str">
            <v>Securitization debtor</v>
          </cell>
        </row>
        <row r="855">
          <cell r="A855">
            <v>1527</v>
          </cell>
          <cell r="B855" t="str">
            <v>FAURECIA INDUSTRIES</v>
          </cell>
          <cell r="C855" t="str">
            <v>FR</v>
          </cell>
          <cell r="D855" t="str">
            <v>France</v>
          </cell>
          <cell r="E855" t="str">
            <v>France</v>
          </cell>
          <cell r="F855">
            <v>13200001</v>
          </cell>
          <cell r="G855" t="str">
            <v>Ext. EAME</v>
          </cell>
          <cell r="H855" t="str">
            <v>Automotive</v>
          </cell>
          <cell r="I855" t="str">
            <v>S080</v>
          </cell>
          <cell r="J855" t="str">
            <v>France</v>
          </cell>
          <cell r="K855" t="str">
            <v>SR20</v>
          </cell>
          <cell r="L855" t="str">
            <v>T</v>
          </cell>
          <cell r="M855" t="str">
            <v>20 days date of invoice by cheque -2%</v>
          </cell>
          <cell r="N855" t="str">
            <v>BANK TRANSFER</v>
          </cell>
          <cell r="O855" t="str">
            <v>DS</v>
          </cell>
          <cell r="P855" t="str">
            <v>Securitization debtor</v>
          </cell>
        </row>
        <row r="856">
          <cell r="A856">
            <v>1528</v>
          </cell>
          <cell r="B856" t="str">
            <v>LANDAISE*MANUFACTURE</v>
          </cell>
          <cell r="C856" t="str">
            <v>FR</v>
          </cell>
          <cell r="D856" t="str">
            <v>France</v>
          </cell>
          <cell r="E856" t="str">
            <v>France</v>
          </cell>
          <cell r="F856">
            <v>13200001</v>
          </cell>
          <cell r="G856" t="str">
            <v>Ext. EAME</v>
          </cell>
          <cell r="H856" t="str">
            <v>Unknown</v>
          </cell>
          <cell r="I856" t="str">
            <v>-</v>
          </cell>
          <cell r="J856" t="str">
            <v>-</v>
          </cell>
          <cell r="K856" t="str">
            <v>SR01</v>
          </cell>
          <cell r="L856" t="str">
            <v>T</v>
          </cell>
          <cell r="M856" t="str">
            <v>30 days end of month by cheque -1%</v>
          </cell>
          <cell r="N856" t="str">
            <v>BANK TRANSFER</v>
          </cell>
          <cell r="O856" t="str">
            <v>DS</v>
          </cell>
          <cell r="P856" t="str">
            <v>Securitization debtor</v>
          </cell>
        </row>
        <row r="857">
          <cell r="A857">
            <v>1529</v>
          </cell>
          <cell r="B857" t="str">
            <v>FLEXIPOL</v>
          </cell>
          <cell r="C857" t="str">
            <v>PT</v>
          </cell>
          <cell r="D857" t="str">
            <v>Portugal</v>
          </cell>
          <cell r="E857" t="str">
            <v>Iberia</v>
          </cell>
          <cell r="F857">
            <v>13200001</v>
          </cell>
          <cell r="G857" t="str">
            <v>Ext. EAME</v>
          </cell>
          <cell r="H857" t="str">
            <v>Unknown</v>
          </cell>
          <cell r="I857" t="str">
            <v>-</v>
          </cell>
          <cell r="J857" t="str">
            <v>-</v>
          </cell>
          <cell r="K857" t="str">
            <v>SE6E</v>
          </cell>
          <cell r="L857" t="str">
            <v>T</v>
          </cell>
          <cell r="M857" t="str">
            <v>60 days end of month on the 10th</v>
          </cell>
          <cell r="N857" t="str">
            <v>BANK TRANSFER</v>
          </cell>
          <cell r="O857" t="str">
            <v>DE</v>
          </cell>
          <cell r="P857" t="str">
            <v>External debtor</v>
          </cell>
        </row>
        <row r="858">
          <cell r="A858">
            <v>1530</v>
          </cell>
          <cell r="B858" t="str">
            <v>ISOTERME</v>
          </cell>
          <cell r="C858" t="str">
            <v>PT</v>
          </cell>
          <cell r="D858" t="str">
            <v>Portugal</v>
          </cell>
          <cell r="E858" t="str">
            <v>Iberia</v>
          </cell>
          <cell r="F858">
            <v>13200001</v>
          </cell>
          <cell r="G858" t="str">
            <v>Ext. EAME</v>
          </cell>
          <cell r="H858" t="str">
            <v>Unknown</v>
          </cell>
          <cell r="I858" t="str">
            <v>-</v>
          </cell>
          <cell r="J858" t="str">
            <v>-</v>
          </cell>
          <cell r="K858" t="str">
            <v>SI60</v>
          </cell>
          <cell r="L858" t="str">
            <v>T</v>
          </cell>
          <cell r="M858" t="str">
            <v>60 days from date of invoice</v>
          </cell>
          <cell r="N858" t="str">
            <v>BANK TRANSFER</v>
          </cell>
          <cell r="O858" t="str">
            <v>DE</v>
          </cell>
          <cell r="P858" t="str">
            <v>External debtor</v>
          </cell>
        </row>
        <row r="859">
          <cell r="A859">
            <v>1531</v>
          </cell>
          <cell r="B859" t="str">
            <v>SOMMER ALLIBERT INDU</v>
          </cell>
          <cell r="C859" t="str">
            <v>PT</v>
          </cell>
          <cell r="D859" t="str">
            <v>Portugal</v>
          </cell>
          <cell r="E859" t="str">
            <v>Iberia</v>
          </cell>
          <cell r="F859">
            <v>13200001</v>
          </cell>
          <cell r="G859" t="str">
            <v>Ext. EAME</v>
          </cell>
          <cell r="H859" t="str">
            <v>Unknown</v>
          </cell>
          <cell r="I859" t="str">
            <v>-</v>
          </cell>
          <cell r="J859" t="str">
            <v>-</v>
          </cell>
          <cell r="K859" t="str">
            <v>SJ3G</v>
          </cell>
          <cell r="L859" t="str">
            <v>T</v>
          </cell>
          <cell r="M859" t="str">
            <v>30 days from date of invoice or 14 days -3%</v>
          </cell>
          <cell r="N859" t="str">
            <v>BANK TRANSFER</v>
          </cell>
          <cell r="O859" t="str">
            <v>DE</v>
          </cell>
          <cell r="P859" t="str">
            <v>External debtor</v>
          </cell>
        </row>
        <row r="860">
          <cell r="A860">
            <v>1532</v>
          </cell>
          <cell r="B860" t="str">
            <v>SOMIT - SOC MADEIRAS</v>
          </cell>
          <cell r="C860" t="str">
            <v>PT</v>
          </cell>
          <cell r="D860" t="str">
            <v>Portugal</v>
          </cell>
          <cell r="E860" t="str">
            <v>Iberia</v>
          </cell>
          <cell r="F860">
            <v>13200001</v>
          </cell>
          <cell r="G860" t="str">
            <v>Ext. EAME</v>
          </cell>
          <cell r="H860" t="str">
            <v>Unknown</v>
          </cell>
          <cell r="I860" t="str">
            <v>-</v>
          </cell>
          <cell r="J860" t="str">
            <v>-</v>
          </cell>
          <cell r="K860" t="str">
            <v>SI60</v>
          </cell>
          <cell r="L860" t="str">
            <v>T</v>
          </cell>
          <cell r="M860" t="str">
            <v>60 days from date of invoice</v>
          </cell>
          <cell r="N860" t="str">
            <v>BANK TRANSFER</v>
          </cell>
          <cell r="O860" t="str">
            <v>DE</v>
          </cell>
          <cell r="P860" t="str">
            <v>External debtor</v>
          </cell>
        </row>
        <row r="861">
          <cell r="A861">
            <v>1533</v>
          </cell>
          <cell r="B861" t="str">
            <v>PORTANIA S.A.</v>
          </cell>
          <cell r="C861" t="str">
            <v>ES</v>
          </cell>
          <cell r="D861" t="str">
            <v>Spain</v>
          </cell>
          <cell r="E861" t="str">
            <v>Iberia</v>
          </cell>
          <cell r="F861">
            <v>13200001</v>
          </cell>
          <cell r="G861" t="str">
            <v>Ext. EAME</v>
          </cell>
          <cell r="H861" t="str">
            <v>Unknown</v>
          </cell>
          <cell r="I861" t="str">
            <v>-</v>
          </cell>
          <cell r="J861" t="str">
            <v>-</v>
          </cell>
          <cell r="K861" t="str">
            <v>SI14</v>
          </cell>
          <cell r="L861" t="str">
            <v>T</v>
          </cell>
          <cell r="M861" t="str">
            <v>14 days from date of invoice</v>
          </cell>
          <cell r="N861" t="str">
            <v>BANK TRANSFER</v>
          </cell>
          <cell r="O861" t="str">
            <v>DS</v>
          </cell>
          <cell r="P861" t="str">
            <v>Securitization debtor</v>
          </cell>
        </row>
        <row r="862">
          <cell r="A862">
            <v>1534</v>
          </cell>
          <cell r="B862" t="str">
            <v>CSI TRANSFORMADOS S.</v>
          </cell>
          <cell r="C862" t="str">
            <v>ES</v>
          </cell>
          <cell r="D862" t="str">
            <v>Spain</v>
          </cell>
          <cell r="E862" t="str">
            <v>Iberia</v>
          </cell>
          <cell r="F862">
            <v>13200001</v>
          </cell>
          <cell r="G862" t="str">
            <v>Ext. EAME</v>
          </cell>
          <cell r="H862" t="str">
            <v>Unknown</v>
          </cell>
          <cell r="I862" t="str">
            <v>-</v>
          </cell>
          <cell r="J862" t="str">
            <v>-</v>
          </cell>
          <cell r="K862" t="str">
            <v>SM2L</v>
          </cell>
          <cell r="L862" t="str">
            <v>T</v>
          </cell>
          <cell r="M862" t="str">
            <v>Maturity date the 25th of each month</v>
          </cell>
          <cell r="N862" t="str">
            <v>BANK TRANSFER</v>
          </cell>
          <cell r="O862" t="str">
            <v>DS</v>
          </cell>
          <cell r="P862" t="str">
            <v>Securitization debtor</v>
          </cell>
        </row>
        <row r="863">
          <cell r="A863">
            <v>1535</v>
          </cell>
          <cell r="B863" t="str">
            <v>PERSTORP COMPONENTS</v>
          </cell>
          <cell r="C863" t="str">
            <v>ES</v>
          </cell>
          <cell r="D863" t="str">
            <v>Spain</v>
          </cell>
          <cell r="E863" t="str">
            <v>Iberia</v>
          </cell>
          <cell r="F863">
            <v>13200001</v>
          </cell>
          <cell r="G863" t="str">
            <v>Ext. EAME</v>
          </cell>
          <cell r="H863" t="str">
            <v>Unknown</v>
          </cell>
          <cell r="I863" t="str">
            <v>-</v>
          </cell>
          <cell r="J863" t="str">
            <v>-</v>
          </cell>
          <cell r="K863" t="str">
            <v>SM2M</v>
          </cell>
          <cell r="L863" t="str">
            <v>T</v>
          </cell>
          <cell r="M863" t="str">
            <v>maturity the 10th and 25th of each month</v>
          </cell>
          <cell r="N863" t="str">
            <v>BANK TRANSFER</v>
          </cell>
          <cell r="O863" t="str">
            <v>DS</v>
          </cell>
          <cell r="P863" t="str">
            <v>Securitization debtor</v>
          </cell>
        </row>
        <row r="864">
          <cell r="A864">
            <v>1536</v>
          </cell>
          <cell r="B864" t="str">
            <v>CROMOGENEA UNITS S.A</v>
          </cell>
          <cell r="C864" t="str">
            <v>ES</v>
          </cell>
          <cell r="D864" t="str">
            <v>Spain</v>
          </cell>
          <cell r="E864" t="str">
            <v>Iberia</v>
          </cell>
          <cell r="F864">
            <v>13200001</v>
          </cell>
          <cell r="G864" t="str">
            <v>Ext. EAME</v>
          </cell>
          <cell r="H864" t="str">
            <v>Unknown</v>
          </cell>
          <cell r="I864" t="str">
            <v>-</v>
          </cell>
          <cell r="J864" t="str">
            <v>-</v>
          </cell>
          <cell r="K864" t="str">
            <v>SM1B</v>
          </cell>
          <cell r="L864" t="str">
            <v>T</v>
          </cell>
          <cell r="M864" t="str">
            <v>25th of next month - 2%</v>
          </cell>
          <cell r="N864" t="str">
            <v>BANK TRANSFER</v>
          </cell>
          <cell r="O864" t="str">
            <v>DS</v>
          </cell>
          <cell r="P864" t="str">
            <v>Securitization debtor</v>
          </cell>
        </row>
        <row r="865">
          <cell r="A865">
            <v>1537</v>
          </cell>
          <cell r="B865" t="str">
            <v>HENKEL IBERICA S.A.</v>
          </cell>
          <cell r="C865" t="str">
            <v>ES</v>
          </cell>
          <cell r="D865" t="str">
            <v>Spain</v>
          </cell>
          <cell r="E865" t="str">
            <v>Iberia</v>
          </cell>
          <cell r="F865">
            <v>13200001</v>
          </cell>
          <cell r="G865" t="str">
            <v>Ext. EAME</v>
          </cell>
          <cell r="H865" t="str">
            <v>Unknown</v>
          </cell>
          <cell r="I865" t="str">
            <v>-</v>
          </cell>
          <cell r="J865" t="str">
            <v>-</v>
          </cell>
          <cell r="K865" t="str">
            <v>SI60</v>
          </cell>
          <cell r="L865" t="str">
            <v>T</v>
          </cell>
          <cell r="M865" t="str">
            <v>60 days from date of invoice</v>
          </cell>
          <cell r="N865" t="str">
            <v>BANK TRANSFER</v>
          </cell>
          <cell r="O865" t="str">
            <v>DS</v>
          </cell>
          <cell r="P865" t="str">
            <v>Securitization debtor</v>
          </cell>
        </row>
        <row r="866">
          <cell r="A866">
            <v>1538</v>
          </cell>
          <cell r="B866" t="str">
            <v>B.S. ELECTRODOMESTIC</v>
          </cell>
          <cell r="C866" t="str">
            <v>ES</v>
          </cell>
          <cell r="D866" t="str">
            <v>Spain</v>
          </cell>
          <cell r="E866" t="str">
            <v>Iberia</v>
          </cell>
          <cell r="F866">
            <v>13200001</v>
          </cell>
          <cell r="G866" t="str">
            <v>Ext. EAME</v>
          </cell>
          <cell r="H866" t="str">
            <v>Unknown</v>
          </cell>
          <cell r="I866" t="str">
            <v>-</v>
          </cell>
          <cell r="J866" t="str">
            <v>-</v>
          </cell>
          <cell r="K866" t="str">
            <v>SM9A</v>
          </cell>
          <cell r="L866" t="str">
            <v>T</v>
          </cell>
          <cell r="M866" t="str">
            <v>90 days date of invoice the 25th</v>
          </cell>
          <cell r="N866" t="str">
            <v>BANK TRANSFER</v>
          </cell>
          <cell r="O866" t="str">
            <v>DS</v>
          </cell>
          <cell r="P866" t="str">
            <v>Securitization debtor</v>
          </cell>
        </row>
        <row r="867">
          <cell r="A867">
            <v>1539</v>
          </cell>
          <cell r="B867" t="str">
            <v>QUIMIDROGA S.A.</v>
          </cell>
          <cell r="C867" t="str">
            <v>ES</v>
          </cell>
          <cell r="D867" t="str">
            <v>Spain</v>
          </cell>
          <cell r="E867" t="str">
            <v>Iberia</v>
          </cell>
          <cell r="F867">
            <v>13200001</v>
          </cell>
          <cell r="G867" t="str">
            <v>Ext. EAME</v>
          </cell>
          <cell r="H867" t="str">
            <v>Unknown</v>
          </cell>
          <cell r="I867" t="str">
            <v>-</v>
          </cell>
          <cell r="J867" t="str">
            <v>-</v>
          </cell>
          <cell r="K867" t="str">
            <v>SM9A</v>
          </cell>
          <cell r="L867" t="str">
            <v>T</v>
          </cell>
          <cell r="M867" t="str">
            <v>90 days date of invoice the 25th</v>
          </cell>
          <cell r="N867" t="str">
            <v>BANK TRANSFER</v>
          </cell>
          <cell r="O867" t="str">
            <v>DS</v>
          </cell>
          <cell r="P867" t="str">
            <v>Securitization debtor</v>
          </cell>
        </row>
        <row r="868">
          <cell r="A868">
            <v>1540</v>
          </cell>
          <cell r="B868" t="str">
            <v>SYNTHESIA ESPA¥OLA S</v>
          </cell>
          <cell r="C868" t="str">
            <v>ES</v>
          </cell>
          <cell r="D868" t="str">
            <v>Spain</v>
          </cell>
          <cell r="E868" t="str">
            <v>Iberia</v>
          </cell>
          <cell r="F868">
            <v>13200001</v>
          </cell>
          <cell r="G868" t="str">
            <v>Ext. EAME</v>
          </cell>
          <cell r="H868" t="str">
            <v>Unknown</v>
          </cell>
          <cell r="I868" t="str">
            <v>-</v>
          </cell>
          <cell r="J868" t="str">
            <v>-</v>
          </cell>
          <cell r="K868" t="str">
            <v>SM2L</v>
          </cell>
          <cell r="L868" t="str">
            <v>T</v>
          </cell>
          <cell r="M868" t="str">
            <v>Maturity date the 25th of each month</v>
          </cell>
          <cell r="N868" t="str">
            <v>BANK TRANSFER</v>
          </cell>
          <cell r="O868" t="str">
            <v>DS</v>
          </cell>
          <cell r="P868" t="str">
            <v>Securitization debtor</v>
          </cell>
        </row>
        <row r="869">
          <cell r="A869">
            <v>1541</v>
          </cell>
          <cell r="B869" t="str">
            <v>PLASFI S.A.</v>
          </cell>
          <cell r="C869" t="str">
            <v>ES</v>
          </cell>
          <cell r="D869" t="str">
            <v>Spain</v>
          </cell>
          <cell r="E869" t="str">
            <v>Iberia</v>
          </cell>
          <cell r="F869">
            <v>13200001</v>
          </cell>
          <cell r="G869" t="str">
            <v>Ext. EAME</v>
          </cell>
          <cell r="H869" t="str">
            <v>Unknown</v>
          </cell>
          <cell r="I869" t="str">
            <v>-</v>
          </cell>
          <cell r="J869" t="str">
            <v>-</v>
          </cell>
          <cell r="K869" t="str">
            <v>SI90</v>
          </cell>
          <cell r="L869" t="str">
            <v>T</v>
          </cell>
          <cell r="M869" t="str">
            <v>90 days from date of invoice</v>
          </cell>
          <cell r="N869" t="str">
            <v>BANK TRANSFER</v>
          </cell>
          <cell r="O869" t="str">
            <v>DS</v>
          </cell>
          <cell r="P869" t="str">
            <v>Securitization debtor</v>
          </cell>
        </row>
        <row r="870">
          <cell r="A870">
            <v>1542</v>
          </cell>
          <cell r="B870" t="str">
            <v>IBERIA ASHLAND CHEMI</v>
          </cell>
          <cell r="C870" t="str">
            <v>ES</v>
          </cell>
          <cell r="D870" t="str">
            <v>Spain</v>
          </cell>
          <cell r="E870" t="str">
            <v>Iberia</v>
          </cell>
          <cell r="F870">
            <v>13200001</v>
          </cell>
          <cell r="G870" t="str">
            <v>Ext. EAME</v>
          </cell>
          <cell r="H870" t="str">
            <v>Unknown</v>
          </cell>
          <cell r="I870" t="str">
            <v>-</v>
          </cell>
          <cell r="J870" t="str">
            <v>-</v>
          </cell>
          <cell r="K870" t="str">
            <v>SM2L</v>
          </cell>
          <cell r="L870" t="str">
            <v>T</v>
          </cell>
          <cell r="M870" t="str">
            <v>Maturity date the 25th of each month</v>
          </cell>
          <cell r="N870" t="str">
            <v>BANK TRANSFER</v>
          </cell>
          <cell r="O870" t="str">
            <v>DS</v>
          </cell>
          <cell r="P870" t="str">
            <v>Securitization debtor</v>
          </cell>
        </row>
        <row r="871">
          <cell r="A871">
            <v>1543</v>
          </cell>
          <cell r="B871" t="str">
            <v>PRAX S.A.</v>
          </cell>
          <cell r="C871" t="str">
            <v>ES</v>
          </cell>
          <cell r="D871" t="str">
            <v>Spain</v>
          </cell>
          <cell r="E871" t="str">
            <v>Iberia</v>
          </cell>
          <cell r="F871">
            <v>13200001</v>
          </cell>
          <cell r="G871" t="str">
            <v>Ext. EAME</v>
          </cell>
          <cell r="H871" t="str">
            <v>Unknown</v>
          </cell>
          <cell r="I871" t="str">
            <v>-</v>
          </cell>
          <cell r="J871" t="str">
            <v>-</v>
          </cell>
          <cell r="K871" t="str">
            <v>SE90</v>
          </cell>
          <cell r="L871" t="str">
            <v>T</v>
          </cell>
          <cell r="M871" t="str">
            <v>90 days end of month</v>
          </cell>
          <cell r="N871" t="str">
            <v>BANK TRANSFER</v>
          </cell>
          <cell r="O871" t="str">
            <v>DS</v>
          </cell>
          <cell r="P871" t="str">
            <v>Securitization debtor</v>
          </cell>
        </row>
        <row r="872">
          <cell r="A872">
            <v>1544</v>
          </cell>
          <cell r="B872" t="str">
            <v>FAGOR ELCTRODOMESTIC</v>
          </cell>
          <cell r="C872" t="str">
            <v>ES</v>
          </cell>
          <cell r="D872" t="str">
            <v>Spain</v>
          </cell>
          <cell r="E872" t="str">
            <v>Iberia</v>
          </cell>
          <cell r="F872">
            <v>13200001</v>
          </cell>
          <cell r="G872" t="str">
            <v>Ext. EAME</v>
          </cell>
          <cell r="H872" t="str">
            <v>Unknown</v>
          </cell>
          <cell r="I872" t="str">
            <v>-</v>
          </cell>
          <cell r="J872" t="str">
            <v>-</v>
          </cell>
          <cell r="K872" t="str">
            <v>SE90</v>
          </cell>
          <cell r="L872" t="str">
            <v>T</v>
          </cell>
          <cell r="M872" t="str">
            <v>90 days end of month</v>
          </cell>
          <cell r="N872" t="str">
            <v>BANK TRANSFER</v>
          </cell>
          <cell r="O872" t="str">
            <v>DS</v>
          </cell>
          <cell r="P872" t="str">
            <v>Securitization debtor</v>
          </cell>
        </row>
        <row r="873">
          <cell r="A873">
            <v>1545</v>
          </cell>
          <cell r="B873" t="str">
            <v>COPO IBERICA S.A.</v>
          </cell>
          <cell r="C873" t="str">
            <v>ES</v>
          </cell>
          <cell r="D873" t="str">
            <v>Spain</v>
          </cell>
          <cell r="E873" t="str">
            <v>Iberia</v>
          </cell>
          <cell r="F873">
            <v>13200001</v>
          </cell>
          <cell r="G873" t="str">
            <v>Ext. EAME</v>
          </cell>
          <cell r="H873" t="str">
            <v>Unknown</v>
          </cell>
          <cell r="I873" t="str">
            <v>-</v>
          </cell>
          <cell r="J873" t="str">
            <v>-</v>
          </cell>
          <cell r="K873" t="str">
            <v>SI90</v>
          </cell>
          <cell r="L873" t="str">
            <v>T</v>
          </cell>
          <cell r="M873" t="str">
            <v>90 days from date of invoice</v>
          </cell>
          <cell r="N873" t="str">
            <v>BANK TRANSFER</v>
          </cell>
          <cell r="O873" t="str">
            <v>DS</v>
          </cell>
          <cell r="P873" t="str">
            <v>Securitization debtor</v>
          </cell>
        </row>
        <row r="874">
          <cell r="A874">
            <v>1546</v>
          </cell>
          <cell r="B874" t="str">
            <v>ITALO ESP. POLI.CLEM</v>
          </cell>
          <cell r="C874" t="str">
            <v>ES</v>
          </cell>
          <cell r="D874" t="str">
            <v>Spain</v>
          </cell>
          <cell r="E874" t="str">
            <v>Iberia</v>
          </cell>
          <cell r="F874">
            <v>13200001</v>
          </cell>
          <cell r="G874" t="str">
            <v>Ext. EAME</v>
          </cell>
          <cell r="H874" t="str">
            <v>Unknown</v>
          </cell>
          <cell r="I874" t="str">
            <v>-</v>
          </cell>
          <cell r="J874" t="str">
            <v>-</v>
          </cell>
          <cell r="K874" t="str">
            <v>SI1B</v>
          </cell>
          <cell r="L874" t="str">
            <v>T</v>
          </cell>
          <cell r="M874" t="str">
            <v>10 days after date of invoice</v>
          </cell>
          <cell r="N874" t="str">
            <v>BANK TRANSFER</v>
          </cell>
          <cell r="O874" t="str">
            <v>DS</v>
          </cell>
          <cell r="P874" t="str">
            <v>Securitization debtor</v>
          </cell>
        </row>
        <row r="875">
          <cell r="A875">
            <v>1547</v>
          </cell>
          <cell r="B875" t="str">
            <v>NICOS IBERICA S.A.</v>
          </cell>
          <cell r="C875" t="str">
            <v>ES</v>
          </cell>
          <cell r="D875" t="str">
            <v>Spain</v>
          </cell>
          <cell r="E875" t="str">
            <v>Iberia</v>
          </cell>
          <cell r="F875">
            <v>13200001</v>
          </cell>
          <cell r="G875" t="str">
            <v>Ext. EAME</v>
          </cell>
          <cell r="H875" t="str">
            <v>Unknown</v>
          </cell>
          <cell r="I875" t="str">
            <v>-</v>
          </cell>
          <cell r="J875" t="str">
            <v>-</v>
          </cell>
          <cell r="K875" t="str">
            <v>SM3A</v>
          </cell>
          <cell r="L875" t="str">
            <v>T</v>
          </cell>
          <cell r="M875" t="str">
            <v>30 days maturity 10th,20th,30th</v>
          </cell>
          <cell r="N875" t="str">
            <v>BANK TRANSFER</v>
          </cell>
          <cell r="O875" t="str">
            <v>DS</v>
          </cell>
          <cell r="P875" t="str">
            <v>Securitization debtor</v>
          </cell>
        </row>
        <row r="876">
          <cell r="A876">
            <v>1553</v>
          </cell>
          <cell r="B876" t="str">
            <v>COMPAK SYSTEMS LTD</v>
          </cell>
          <cell r="C876" t="str">
            <v>GB</v>
          </cell>
          <cell r="D876" t="str">
            <v>Great Britain</v>
          </cell>
          <cell r="E876" t="str">
            <v>UK/Ireland</v>
          </cell>
          <cell r="F876">
            <v>13200001</v>
          </cell>
          <cell r="G876" t="str">
            <v>Ext. EAME</v>
          </cell>
          <cell r="H876" t="str">
            <v>Unknown</v>
          </cell>
          <cell r="I876" t="str">
            <v>-</v>
          </cell>
          <cell r="J876" t="str">
            <v>-</v>
          </cell>
          <cell r="K876" t="str">
            <v>SC00</v>
          </cell>
          <cell r="L876" t="str">
            <v>L</v>
          </cell>
          <cell r="M876" t="str">
            <v>Letter of credit at sight</v>
          </cell>
          <cell r="N876" t="str">
            <v>LETTER OF CREDIT</v>
          </cell>
          <cell r="O876" t="str">
            <v>DS</v>
          </cell>
          <cell r="P876" t="str">
            <v>Securitization debtor</v>
          </cell>
        </row>
        <row r="877">
          <cell r="A877">
            <v>1554</v>
          </cell>
          <cell r="B877" t="str">
            <v>INDACE LIMITED</v>
          </cell>
          <cell r="C877" t="str">
            <v>GB</v>
          </cell>
          <cell r="D877" t="str">
            <v>Great Britain</v>
          </cell>
          <cell r="E877" t="str">
            <v>UK/Ireland</v>
          </cell>
          <cell r="F877">
            <v>13200002</v>
          </cell>
          <cell r="G877" t="str">
            <v>Ext. APAC</v>
          </cell>
          <cell r="H877" t="str">
            <v>Unknown</v>
          </cell>
          <cell r="I877" t="str">
            <v>-</v>
          </cell>
          <cell r="J877" t="str">
            <v>-</v>
          </cell>
          <cell r="K877" t="str">
            <v>SC00</v>
          </cell>
          <cell r="L877" t="str">
            <v>L</v>
          </cell>
          <cell r="M877" t="str">
            <v>Letter of credit at sight</v>
          </cell>
          <cell r="N877" t="str">
            <v>LETTER OF CREDIT</v>
          </cell>
          <cell r="O877" t="str">
            <v>DS</v>
          </cell>
          <cell r="P877" t="str">
            <v>Securitization debtor</v>
          </cell>
        </row>
        <row r="878">
          <cell r="A878">
            <v>1555</v>
          </cell>
          <cell r="B878" t="str">
            <v>HARITA GRAMMER LIMIT</v>
          </cell>
          <cell r="C878" t="str">
            <v>IN</v>
          </cell>
          <cell r="D878" t="str">
            <v>India</v>
          </cell>
          <cell r="E878" t="str">
            <v>Asia-Pacific</v>
          </cell>
          <cell r="F878">
            <v>13200002</v>
          </cell>
          <cell r="G878" t="str">
            <v>Ext. APAC</v>
          </cell>
          <cell r="H878" t="str">
            <v>Unknown</v>
          </cell>
          <cell r="I878" t="str">
            <v>-</v>
          </cell>
          <cell r="J878" t="str">
            <v>-</v>
          </cell>
          <cell r="K878" t="str">
            <v>SL60</v>
          </cell>
          <cell r="L878" t="str">
            <v>P</v>
          </cell>
          <cell r="M878" t="str">
            <v>60 days after Bill of lading date</v>
          </cell>
          <cell r="N878" t="str">
            <v>DRAFT</v>
          </cell>
          <cell r="O878" t="str">
            <v>DE</v>
          </cell>
          <cell r="P878" t="str">
            <v>External debtor</v>
          </cell>
        </row>
        <row r="879">
          <cell r="A879">
            <v>1556</v>
          </cell>
          <cell r="B879" t="str">
            <v>MANALI PETROCHEMICAL</v>
          </cell>
          <cell r="C879" t="str">
            <v>IN</v>
          </cell>
          <cell r="D879" t="str">
            <v>India</v>
          </cell>
          <cell r="E879" t="str">
            <v>Asia-Pacific</v>
          </cell>
          <cell r="F879">
            <v>13200002</v>
          </cell>
          <cell r="G879" t="str">
            <v>Ext. APAC</v>
          </cell>
          <cell r="H879" t="str">
            <v>Unknown</v>
          </cell>
          <cell r="I879" t="str">
            <v>-</v>
          </cell>
          <cell r="J879" t="str">
            <v>-</v>
          </cell>
          <cell r="K879" t="str">
            <v>SL60</v>
          </cell>
          <cell r="L879" t="str">
            <v>P</v>
          </cell>
          <cell r="M879" t="str">
            <v>60 days after Bill of lading date</v>
          </cell>
          <cell r="N879" t="str">
            <v>DRAFT</v>
          </cell>
          <cell r="O879" t="str">
            <v>DE</v>
          </cell>
          <cell r="P879" t="str">
            <v>External debtor</v>
          </cell>
        </row>
        <row r="880">
          <cell r="A880">
            <v>1557</v>
          </cell>
          <cell r="B880" t="str">
            <v>ICI INDIA LTD</v>
          </cell>
          <cell r="C880" t="str">
            <v>IN</v>
          </cell>
          <cell r="D880" t="str">
            <v>India</v>
          </cell>
          <cell r="E880" t="str">
            <v>Asia-Pacific</v>
          </cell>
          <cell r="F880">
            <v>13200002</v>
          </cell>
          <cell r="G880" t="str">
            <v>Ext. APAC</v>
          </cell>
          <cell r="H880" t="str">
            <v>Unknown</v>
          </cell>
          <cell r="I880" t="str">
            <v>-</v>
          </cell>
          <cell r="J880" t="str">
            <v>-</v>
          </cell>
          <cell r="K880" t="str">
            <v>SL90</v>
          </cell>
          <cell r="L880" t="str">
            <v>U</v>
          </cell>
          <cell r="M880" t="str">
            <v>90 days after Bill of lading date</v>
          </cell>
          <cell r="N880" t="str">
            <v>DIRECT REMITTANCE</v>
          </cell>
          <cell r="O880" t="str">
            <v>DE</v>
          </cell>
          <cell r="P880" t="str">
            <v>External debtor</v>
          </cell>
        </row>
        <row r="881">
          <cell r="A881">
            <v>1558</v>
          </cell>
          <cell r="B881" t="str">
            <v>VOLTAS LIMITED</v>
          </cell>
          <cell r="C881" t="str">
            <v>IN</v>
          </cell>
          <cell r="D881" t="str">
            <v>India</v>
          </cell>
          <cell r="E881" t="str">
            <v>Asia-Pacific</v>
          </cell>
          <cell r="F881">
            <v>13200002</v>
          </cell>
          <cell r="G881" t="str">
            <v>Ext. APAC</v>
          </cell>
          <cell r="H881" t="str">
            <v>Unknown</v>
          </cell>
          <cell r="I881" t="str">
            <v>-</v>
          </cell>
          <cell r="J881" t="str">
            <v>-</v>
          </cell>
          <cell r="K881" t="str">
            <v>SL60</v>
          </cell>
          <cell r="L881" t="str">
            <v>P</v>
          </cell>
          <cell r="M881" t="str">
            <v>60 days after Bill of lading date</v>
          </cell>
          <cell r="N881" t="str">
            <v>DRAFT</v>
          </cell>
          <cell r="O881" t="str">
            <v>DE</v>
          </cell>
          <cell r="P881" t="str">
            <v>External debtor</v>
          </cell>
        </row>
        <row r="882">
          <cell r="A882">
            <v>1559</v>
          </cell>
          <cell r="B882" t="str">
            <v>VIJAYJYOT SEATS LTD</v>
          </cell>
          <cell r="C882" t="str">
            <v>IN</v>
          </cell>
          <cell r="D882" t="str">
            <v>India</v>
          </cell>
          <cell r="E882" t="str">
            <v>Asia-Pacific</v>
          </cell>
          <cell r="F882">
            <v>13200002</v>
          </cell>
          <cell r="G882" t="str">
            <v>Ext. APAC</v>
          </cell>
          <cell r="H882" t="str">
            <v>Unknown</v>
          </cell>
          <cell r="I882" t="str">
            <v>-</v>
          </cell>
          <cell r="J882" t="str">
            <v>-</v>
          </cell>
          <cell r="K882" t="str">
            <v>SC00</v>
          </cell>
          <cell r="L882" t="str">
            <v>P</v>
          </cell>
          <cell r="M882" t="str">
            <v>Letter of credit at sight</v>
          </cell>
          <cell r="N882" t="str">
            <v>DRAFT</v>
          </cell>
          <cell r="O882" t="str">
            <v>DE</v>
          </cell>
          <cell r="P882" t="str">
            <v>External debtor</v>
          </cell>
        </row>
        <row r="883">
          <cell r="A883">
            <v>1560</v>
          </cell>
          <cell r="B883" t="str">
            <v>EXPANDED INCORPORATI</v>
          </cell>
          <cell r="C883" t="str">
            <v>IN</v>
          </cell>
          <cell r="D883" t="str">
            <v>India</v>
          </cell>
          <cell r="E883" t="str">
            <v>Asia-Pacific</v>
          </cell>
          <cell r="F883">
            <v>13200002</v>
          </cell>
          <cell r="G883" t="str">
            <v>Ext. APAC</v>
          </cell>
          <cell r="H883" t="str">
            <v>APAC Unclassified</v>
          </cell>
          <cell r="I883" t="str">
            <v>S100</v>
          </cell>
          <cell r="J883" t="str">
            <v>APAC</v>
          </cell>
          <cell r="K883" t="str">
            <v>SC90</v>
          </cell>
          <cell r="L883" t="str">
            <v>L</v>
          </cell>
          <cell r="M883" t="str">
            <v>Letter of credit -90 days Bill of lading</v>
          </cell>
          <cell r="N883" t="str">
            <v>LETTER OF CREDIT</v>
          </cell>
          <cell r="O883" t="str">
            <v>DE</v>
          </cell>
          <cell r="P883" t="str">
            <v>External debtor</v>
          </cell>
        </row>
        <row r="884">
          <cell r="A884">
            <v>1561</v>
          </cell>
          <cell r="B884" t="str">
            <v>HINDUSTAN LEVER LIMI</v>
          </cell>
          <cell r="C884" t="str">
            <v>IN</v>
          </cell>
          <cell r="D884" t="str">
            <v>India</v>
          </cell>
          <cell r="E884" t="str">
            <v>Asia-Pacific</v>
          </cell>
          <cell r="F884">
            <v>13200002</v>
          </cell>
          <cell r="G884" t="str">
            <v>Ext. APAC</v>
          </cell>
          <cell r="H884" t="str">
            <v>Unknown</v>
          </cell>
          <cell r="I884" t="str">
            <v>-</v>
          </cell>
          <cell r="J884" t="str">
            <v>-</v>
          </cell>
          <cell r="K884" t="str">
            <v>SL90</v>
          </cell>
          <cell r="L884" t="str">
            <v>P</v>
          </cell>
          <cell r="M884" t="str">
            <v>90 days after Bill of lading date</v>
          </cell>
          <cell r="N884" t="str">
            <v>DRAFT</v>
          </cell>
          <cell r="O884" t="str">
            <v>DE</v>
          </cell>
          <cell r="P884" t="str">
            <v>External debtor</v>
          </cell>
        </row>
        <row r="885">
          <cell r="A885">
            <v>1562</v>
          </cell>
          <cell r="B885" t="str">
            <v>VARROC ENGINEERING L</v>
          </cell>
          <cell r="C885" t="str">
            <v>IN</v>
          </cell>
          <cell r="D885" t="str">
            <v>India</v>
          </cell>
          <cell r="E885" t="str">
            <v>Asia-Pacific</v>
          </cell>
          <cell r="F885">
            <v>13200002</v>
          </cell>
          <cell r="G885" t="str">
            <v>Ext. APAC</v>
          </cell>
          <cell r="H885" t="str">
            <v>Automotive</v>
          </cell>
          <cell r="I885" t="str">
            <v>S100</v>
          </cell>
          <cell r="J885" t="str">
            <v>APAC</v>
          </cell>
          <cell r="K885" t="str">
            <v>SL90</v>
          </cell>
          <cell r="L885" t="str">
            <v>N</v>
          </cell>
          <cell r="M885" t="str">
            <v>90 days after Bill of lading date</v>
          </cell>
          <cell r="N885" t="str">
            <v>BILL OF LADING DATE</v>
          </cell>
          <cell r="O885" t="str">
            <v>DE</v>
          </cell>
          <cell r="P885" t="str">
            <v>External debtor</v>
          </cell>
        </row>
        <row r="886">
          <cell r="A886">
            <v>1563</v>
          </cell>
          <cell r="B886" t="str">
            <v>AAKAR PUR PRODUCTS</v>
          </cell>
          <cell r="C886" t="str">
            <v>IN</v>
          </cell>
          <cell r="D886" t="str">
            <v>India</v>
          </cell>
          <cell r="E886" t="str">
            <v>Asia-Pacific</v>
          </cell>
          <cell r="F886">
            <v>13200002</v>
          </cell>
          <cell r="G886" t="str">
            <v>Ext. APAC</v>
          </cell>
          <cell r="H886" t="str">
            <v>Unknown</v>
          </cell>
          <cell r="I886" t="str">
            <v>-</v>
          </cell>
          <cell r="J886" t="str">
            <v>-</v>
          </cell>
          <cell r="K886" t="str">
            <v>SC00</v>
          </cell>
          <cell r="L886" t="str">
            <v>L</v>
          </cell>
          <cell r="M886" t="str">
            <v>Letter of credit at sight</v>
          </cell>
          <cell r="N886" t="str">
            <v>LETTER OF CREDIT</v>
          </cell>
          <cell r="O886" t="str">
            <v>DE</v>
          </cell>
          <cell r="P886" t="str">
            <v>External debtor</v>
          </cell>
        </row>
        <row r="887">
          <cell r="A887">
            <v>1564</v>
          </cell>
          <cell r="B887" t="str">
            <v>TOKYO PLAST INTERNAT</v>
          </cell>
          <cell r="C887" t="str">
            <v>IN</v>
          </cell>
          <cell r="D887" t="str">
            <v>India</v>
          </cell>
          <cell r="E887" t="str">
            <v>Asia-Pacific</v>
          </cell>
          <cell r="F887">
            <v>13200002</v>
          </cell>
          <cell r="G887" t="str">
            <v>Ext. APAC</v>
          </cell>
          <cell r="H887" t="str">
            <v>Unknown</v>
          </cell>
          <cell r="I887" t="str">
            <v>-</v>
          </cell>
          <cell r="J887" t="str">
            <v>-</v>
          </cell>
          <cell r="K887" t="str">
            <v>SC90</v>
          </cell>
          <cell r="L887" t="str">
            <v>L</v>
          </cell>
          <cell r="M887" t="str">
            <v>Letter of credit -90 days Bill of lading</v>
          </cell>
          <cell r="N887" t="str">
            <v>LETTER OF CREDIT</v>
          </cell>
          <cell r="O887" t="str">
            <v>DE</v>
          </cell>
          <cell r="P887" t="str">
            <v>External debtor</v>
          </cell>
        </row>
        <row r="888">
          <cell r="A888">
            <v>1565</v>
          </cell>
          <cell r="B888" t="str">
            <v>WALCO ENGINEERING LI</v>
          </cell>
          <cell r="C888" t="str">
            <v>IN</v>
          </cell>
          <cell r="D888" t="str">
            <v>India</v>
          </cell>
          <cell r="E888" t="str">
            <v>Asia-Pacific</v>
          </cell>
          <cell r="F888">
            <v>13200002</v>
          </cell>
          <cell r="G888" t="str">
            <v>Ext. APAC</v>
          </cell>
          <cell r="H888" t="str">
            <v>Unknown</v>
          </cell>
          <cell r="I888" t="str">
            <v>-</v>
          </cell>
          <cell r="J888" t="str">
            <v>-</v>
          </cell>
          <cell r="K888" t="str">
            <v>SC90</v>
          </cell>
          <cell r="L888" t="str">
            <v>L</v>
          </cell>
          <cell r="M888" t="str">
            <v>Letter of credit -90 days Bill of lading</v>
          </cell>
          <cell r="N888" t="str">
            <v>LETTER OF CREDIT</v>
          </cell>
          <cell r="O888" t="str">
            <v>DE</v>
          </cell>
          <cell r="P888" t="str">
            <v>External debtor</v>
          </cell>
        </row>
        <row r="889">
          <cell r="A889">
            <v>1566</v>
          </cell>
          <cell r="B889" t="str">
            <v>AMIT POLYSEATS LTD</v>
          </cell>
          <cell r="C889" t="str">
            <v>IN</v>
          </cell>
          <cell r="D889" t="str">
            <v>India</v>
          </cell>
          <cell r="E889" t="str">
            <v>Asia-Pacific</v>
          </cell>
          <cell r="F889">
            <v>13200002</v>
          </cell>
          <cell r="G889" t="str">
            <v>Ext. APAC</v>
          </cell>
          <cell r="H889" t="str">
            <v>Furniture</v>
          </cell>
          <cell r="I889" t="str">
            <v>S100</v>
          </cell>
          <cell r="J889" t="str">
            <v>APAC</v>
          </cell>
          <cell r="K889" t="str">
            <v>SL75</v>
          </cell>
          <cell r="L889" t="str">
            <v>P</v>
          </cell>
          <cell r="M889" t="str">
            <v>75 days after Bill of lading date</v>
          </cell>
          <cell r="N889" t="str">
            <v>DRAFT</v>
          </cell>
          <cell r="O889" t="str">
            <v>DE</v>
          </cell>
          <cell r="P889" t="str">
            <v>External debtor</v>
          </cell>
        </row>
        <row r="890">
          <cell r="A890">
            <v>1567</v>
          </cell>
          <cell r="B890" t="str">
            <v>DHUPER SHOES AID PVT</v>
          </cell>
          <cell r="C890" t="str">
            <v>IN</v>
          </cell>
          <cell r="D890" t="str">
            <v>India</v>
          </cell>
          <cell r="E890" t="str">
            <v>Asia-Pacific</v>
          </cell>
          <cell r="F890">
            <v>13200002</v>
          </cell>
          <cell r="G890" t="str">
            <v>Ext. APAC</v>
          </cell>
          <cell r="H890" t="str">
            <v>Unknown</v>
          </cell>
          <cell r="I890" t="str">
            <v>-</v>
          </cell>
          <cell r="J890" t="str">
            <v>-</v>
          </cell>
          <cell r="K890" t="str">
            <v>SC00</v>
          </cell>
          <cell r="L890" t="str">
            <v>L</v>
          </cell>
          <cell r="M890" t="str">
            <v>Letter of credit at sight</v>
          </cell>
          <cell r="N890" t="str">
            <v>LETTER OF CREDIT</v>
          </cell>
          <cell r="O890" t="str">
            <v>DE</v>
          </cell>
          <cell r="P890" t="str">
            <v>External debtor</v>
          </cell>
        </row>
        <row r="891">
          <cell r="A891">
            <v>1568</v>
          </cell>
          <cell r="B891" t="str">
            <v>GODREJ-GE APPLIANCES</v>
          </cell>
          <cell r="C891" t="str">
            <v>IN</v>
          </cell>
          <cell r="D891" t="str">
            <v>India</v>
          </cell>
          <cell r="E891" t="str">
            <v>Asia-Pacific</v>
          </cell>
          <cell r="F891">
            <v>13200002</v>
          </cell>
          <cell r="G891" t="str">
            <v>Ext. APAC</v>
          </cell>
          <cell r="H891" t="str">
            <v>Unknown</v>
          </cell>
          <cell r="I891" t="str">
            <v>-</v>
          </cell>
          <cell r="J891" t="str">
            <v>-</v>
          </cell>
          <cell r="K891" t="str">
            <v>SC18</v>
          </cell>
          <cell r="L891" t="str">
            <v>L</v>
          </cell>
          <cell r="M891" t="str">
            <v>letter of credit - 180 days Bill of lading</v>
          </cell>
          <cell r="N891" t="str">
            <v>LETTER OF CREDIT</v>
          </cell>
          <cell r="O891" t="str">
            <v>DE</v>
          </cell>
          <cell r="P891" t="str">
            <v>External debtor</v>
          </cell>
        </row>
        <row r="892">
          <cell r="A892">
            <v>1569</v>
          </cell>
          <cell r="B892" t="str">
            <v>HINDUSTAN ORGANIC CH</v>
          </cell>
          <cell r="C892" t="str">
            <v>IN</v>
          </cell>
          <cell r="D892" t="str">
            <v>India</v>
          </cell>
          <cell r="E892" t="str">
            <v>Asia-Pacific</v>
          </cell>
          <cell r="F892">
            <v>13200002</v>
          </cell>
          <cell r="G892" t="str">
            <v>Ext. APAC</v>
          </cell>
          <cell r="H892" t="str">
            <v>Unknown</v>
          </cell>
          <cell r="I892" t="str">
            <v>-</v>
          </cell>
          <cell r="J892" t="str">
            <v>-</v>
          </cell>
          <cell r="K892" t="str">
            <v>SC90</v>
          </cell>
          <cell r="L892" t="str">
            <v>L</v>
          </cell>
          <cell r="M892" t="str">
            <v>Letter of credit -90 days Bill of lading</v>
          </cell>
          <cell r="N892" t="str">
            <v>LETTER OF CREDIT</v>
          </cell>
          <cell r="O892" t="str">
            <v>DE</v>
          </cell>
          <cell r="P892" t="str">
            <v>External debtor</v>
          </cell>
        </row>
        <row r="893">
          <cell r="A893">
            <v>1570</v>
          </cell>
          <cell r="B893" t="str">
            <v>KAYGEE FOAM PRIVATE</v>
          </cell>
          <cell r="C893" t="str">
            <v>IN</v>
          </cell>
          <cell r="D893" t="str">
            <v>India</v>
          </cell>
          <cell r="E893" t="str">
            <v>Asia-Pacific</v>
          </cell>
          <cell r="F893">
            <v>13200002</v>
          </cell>
          <cell r="G893" t="str">
            <v>Ext. APAC</v>
          </cell>
          <cell r="H893" t="str">
            <v>Automotive</v>
          </cell>
          <cell r="I893" t="str">
            <v>S100</v>
          </cell>
          <cell r="J893" t="str">
            <v>APAC</v>
          </cell>
          <cell r="K893" t="str">
            <v>SL60</v>
          </cell>
          <cell r="L893" t="str">
            <v>Q</v>
          </cell>
          <cell r="M893" t="str">
            <v>60 days after Bill of lading date</v>
          </cell>
          <cell r="N893" t="str">
            <v>BILL OF LADING DRAFT</v>
          </cell>
          <cell r="O893" t="str">
            <v>DE</v>
          </cell>
          <cell r="P893" t="str">
            <v>External debtor</v>
          </cell>
        </row>
        <row r="894">
          <cell r="A894">
            <v>1571</v>
          </cell>
          <cell r="B894" t="str">
            <v>M/S LML LIMITED</v>
          </cell>
          <cell r="C894" t="str">
            <v>IN</v>
          </cell>
          <cell r="D894" t="str">
            <v>India</v>
          </cell>
          <cell r="E894" t="str">
            <v>Asia-Pacific</v>
          </cell>
          <cell r="F894">
            <v>13200002</v>
          </cell>
          <cell r="G894" t="str">
            <v>Ext. APAC</v>
          </cell>
          <cell r="H894" t="str">
            <v>Unknown</v>
          </cell>
          <cell r="I894" t="str">
            <v>-</v>
          </cell>
          <cell r="J894" t="str">
            <v>-</v>
          </cell>
          <cell r="K894" t="str">
            <v>SC90</v>
          </cell>
          <cell r="L894" t="str">
            <v>L</v>
          </cell>
          <cell r="M894" t="str">
            <v>Letter of credit -90 days Bill of lading</v>
          </cell>
          <cell r="N894" t="str">
            <v>LETTER OF CREDIT</v>
          </cell>
          <cell r="O894" t="str">
            <v>DE</v>
          </cell>
          <cell r="P894" t="str">
            <v>External debtor</v>
          </cell>
        </row>
        <row r="895">
          <cell r="A895">
            <v>1572</v>
          </cell>
          <cell r="B895" t="str">
            <v>LIBERTY FOOTWEAR CO</v>
          </cell>
          <cell r="C895" t="str">
            <v>IN</v>
          </cell>
          <cell r="D895" t="str">
            <v>India</v>
          </cell>
          <cell r="E895" t="str">
            <v>Asia-Pacific</v>
          </cell>
          <cell r="F895">
            <v>13200002</v>
          </cell>
          <cell r="G895" t="str">
            <v>Ext. APAC</v>
          </cell>
          <cell r="H895" t="str">
            <v>Unknown</v>
          </cell>
          <cell r="I895" t="str">
            <v>-</v>
          </cell>
          <cell r="J895" t="str">
            <v>-</v>
          </cell>
          <cell r="K895" t="str">
            <v>SN75</v>
          </cell>
          <cell r="L895" t="str">
            <v>P</v>
          </cell>
          <cell r="M895" t="str">
            <v>75 days from bill of lading draft</v>
          </cell>
          <cell r="N895" t="str">
            <v>DRAFT</v>
          </cell>
          <cell r="O895" t="str">
            <v>DE</v>
          </cell>
          <cell r="P895" t="str">
            <v>External debtor</v>
          </cell>
        </row>
        <row r="896">
          <cell r="A896">
            <v>1573</v>
          </cell>
          <cell r="B896" t="str">
            <v>LLOYD INSULATIONS (I</v>
          </cell>
          <cell r="C896" t="str">
            <v>IN</v>
          </cell>
          <cell r="D896" t="str">
            <v>India</v>
          </cell>
          <cell r="E896" t="str">
            <v>Asia-Pacific</v>
          </cell>
          <cell r="F896">
            <v>13200002</v>
          </cell>
          <cell r="G896" t="str">
            <v>Ext. APAC</v>
          </cell>
          <cell r="H896" t="str">
            <v>Unknown</v>
          </cell>
          <cell r="I896" t="str">
            <v>-</v>
          </cell>
          <cell r="J896" t="str">
            <v>-</v>
          </cell>
          <cell r="K896" t="str">
            <v>SC60</v>
          </cell>
          <cell r="L896" t="str">
            <v>L</v>
          </cell>
          <cell r="M896" t="str">
            <v>Letter of credit - 60 days Bill of lading</v>
          </cell>
          <cell r="N896" t="str">
            <v>LETTER OF CREDIT</v>
          </cell>
          <cell r="O896" t="str">
            <v>DE</v>
          </cell>
          <cell r="P896" t="str">
            <v>External debtor</v>
          </cell>
        </row>
        <row r="897">
          <cell r="A897">
            <v>1574</v>
          </cell>
          <cell r="B897" t="str">
            <v>MEENAKSHI POLYMERS P</v>
          </cell>
          <cell r="C897" t="str">
            <v>IN</v>
          </cell>
          <cell r="D897" t="str">
            <v>India</v>
          </cell>
          <cell r="E897" t="str">
            <v>Asia-Pacific</v>
          </cell>
          <cell r="F897">
            <v>13200002</v>
          </cell>
          <cell r="G897" t="str">
            <v>Ext. APAC</v>
          </cell>
          <cell r="H897" t="str">
            <v>Automotive</v>
          </cell>
          <cell r="I897" t="str">
            <v>S100</v>
          </cell>
          <cell r="J897" t="str">
            <v>APAC</v>
          </cell>
          <cell r="K897" t="str">
            <v>SL90</v>
          </cell>
          <cell r="L897" t="str">
            <v>N</v>
          </cell>
          <cell r="M897" t="str">
            <v>90 days after Bill of lading date</v>
          </cell>
          <cell r="N897" t="str">
            <v>BILL OF LADING DATE</v>
          </cell>
          <cell r="O897" t="str">
            <v>DE</v>
          </cell>
          <cell r="P897" t="str">
            <v>External debtor</v>
          </cell>
        </row>
        <row r="898">
          <cell r="A898">
            <v>1575</v>
          </cell>
          <cell r="B898" t="str">
            <v>POLYFLEX INDIA LTD</v>
          </cell>
          <cell r="C898" t="str">
            <v>IN</v>
          </cell>
          <cell r="D898" t="str">
            <v>India</v>
          </cell>
          <cell r="E898" t="str">
            <v>Asia-Pacific</v>
          </cell>
          <cell r="F898">
            <v>13200002</v>
          </cell>
          <cell r="G898" t="str">
            <v>Ext. APAC</v>
          </cell>
          <cell r="H898" t="str">
            <v>Unknown</v>
          </cell>
          <cell r="I898" t="str">
            <v>-</v>
          </cell>
          <cell r="J898" t="str">
            <v>-</v>
          </cell>
          <cell r="K898" t="str">
            <v>SL75</v>
          </cell>
          <cell r="L898" t="str">
            <v>P</v>
          </cell>
          <cell r="M898" t="str">
            <v>75 days after Bill of lading date</v>
          </cell>
          <cell r="N898" t="str">
            <v>DRAFT</v>
          </cell>
          <cell r="O898" t="str">
            <v>DE</v>
          </cell>
          <cell r="P898" t="str">
            <v>External debtor</v>
          </cell>
        </row>
        <row r="899">
          <cell r="A899">
            <v>1576</v>
          </cell>
          <cell r="B899" t="str">
            <v>PUNJAB SCOOTERS LTD.</v>
          </cell>
          <cell r="C899" t="str">
            <v>IN</v>
          </cell>
          <cell r="D899" t="str">
            <v>India</v>
          </cell>
          <cell r="E899" t="str">
            <v>Asia-Pacific</v>
          </cell>
          <cell r="F899">
            <v>13200002</v>
          </cell>
          <cell r="G899" t="str">
            <v>Ext. APAC</v>
          </cell>
          <cell r="H899" t="str">
            <v>Unknown</v>
          </cell>
          <cell r="I899" t="str">
            <v>-</v>
          </cell>
          <cell r="J899" t="str">
            <v>-</v>
          </cell>
          <cell r="K899" t="str">
            <v>SP00</v>
          </cell>
          <cell r="L899" t="str">
            <v>P</v>
          </cell>
          <cell r="M899" t="str">
            <v>Cash against documents</v>
          </cell>
          <cell r="N899" t="str">
            <v>DRAFT</v>
          </cell>
          <cell r="O899" t="str">
            <v>DE</v>
          </cell>
          <cell r="P899" t="str">
            <v>External debtor</v>
          </cell>
        </row>
        <row r="900">
          <cell r="A900">
            <v>1577</v>
          </cell>
          <cell r="B900" t="str">
            <v>ROLOFORMS POLYMER LT</v>
          </cell>
          <cell r="C900" t="str">
            <v>IN</v>
          </cell>
          <cell r="D900" t="str">
            <v>India</v>
          </cell>
          <cell r="E900" t="str">
            <v>Asia-Pacific</v>
          </cell>
          <cell r="F900">
            <v>13200002</v>
          </cell>
          <cell r="G900" t="str">
            <v>Ext. APAC</v>
          </cell>
          <cell r="H900" t="str">
            <v>Unknown</v>
          </cell>
          <cell r="I900" t="str">
            <v>-</v>
          </cell>
          <cell r="J900" t="str">
            <v>-</v>
          </cell>
          <cell r="K900" t="str">
            <v>SN60</v>
          </cell>
          <cell r="L900" t="str">
            <v>Q</v>
          </cell>
          <cell r="M900" t="str">
            <v>60 days from bill of lading draft</v>
          </cell>
          <cell r="N900" t="str">
            <v>BILL OF LADING DRAFT</v>
          </cell>
          <cell r="O900" t="str">
            <v>E1</v>
          </cell>
          <cell r="P900" t="str">
            <v>External debtors</v>
          </cell>
        </row>
        <row r="901">
          <cell r="A901">
            <v>1578</v>
          </cell>
          <cell r="B901" t="str">
            <v>SUNPRA ENERGY AND RE</v>
          </cell>
          <cell r="C901" t="str">
            <v>IN</v>
          </cell>
          <cell r="D901" t="str">
            <v>India</v>
          </cell>
          <cell r="E901" t="str">
            <v>Asia-Pacific</v>
          </cell>
          <cell r="F901">
            <v>13200002</v>
          </cell>
          <cell r="G901" t="str">
            <v>Ext. APAC</v>
          </cell>
          <cell r="H901" t="str">
            <v>Unknown</v>
          </cell>
          <cell r="I901" t="str">
            <v>-</v>
          </cell>
          <cell r="J901" t="str">
            <v>-</v>
          </cell>
          <cell r="K901" t="str">
            <v>SC60</v>
          </cell>
          <cell r="L901" t="str">
            <v>L</v>
          </cell>
          <cell r="M901" t="str">
            <v>Letter of credit - 60 days Bill of lading</v>
          </cell>
          <cell r="N901" t="str">
            <v>LETTER OF CREDIT</v>
          </cell>
          <cell r="O901" t="str">
            <v>E1</v>
          </cell>
          <cell r="P901" t="str">
            <v>External debtors</v>
          </cell>
        </row>
        <row r="902">
          <cell r="A902">
            <v>1579</v>
          </cell>
          <cell r="B902" t="str">
            <v>TRANQUIL RUBBER SALE</v>
          </cell>
          <cell r="C902" t="str">
            <v>IN</v>
          </cell>
          <cell r="D902" t="str">
            <v>India</v>
          </cell>
          <cell r="E902" t="str">
            <v>Asia-Pacific</v>
          </cell>
          <cell r="F902">
            <v>13200002</v>
          </cell>
          <cell r="G902" t="str">
            <v>Ext. APAC</v>
          </cell>
          <cell r="H902" t="str">
            <v>Unknown</v>
          </cell>
          <cell r="I902" t="str">
            <v>-</v>
          </cell>
          <cell r="J902" t="str">
            <v>-</v>
          </cell>
          <cell r="K902" t="str">
            <v>SL60</v>
          </cell>
          <cell r="L902" t="str">
            <v>P</v>
          </cell>
          <cell r="M902" t="str">
            <v>60 days after Bill of lading date</v>
          </cell>
          <cell r="N902" t="str">
            <v>DRAFT</v>
          </cell>
          <cell r="O902" t="str">
            <v>DE</v>
          </cell>
          <cell r="P902" t="str">
            <v>External debtor</v>
          </cell>
        </row>
        <row r="903">
          <cell r="A903">
            <v>1580</v>
          </cell>
          <cell r="B903" t="str">
            <v>VOLTAS LIMITED</v>
          </cell>
          <cell r="C903" t="str">
            <v>IN</v>
          </cell>
          <cell r="D903" t="str">
            <v>India</v>
          </cell>
          <cell r="E903" t="str">
            <v>Asia-Pacific</v>
          </cell>
          <cell r="F903">
            <v>13200002</v>
          </cell>
          <cell r="G903" t="str">
            <v>Ext. APAC</v>
          </cell>
          <cell r="H903" t="str">
            <v>Unknown</v>
          </cell>
          <cell r="I903" t="str">
            <v>-</v>
          </cell>
          <cell r="J903" t="str">
            <v>-</v>
          </cell>
          <cell r="K903" t="str">
            <v>SL60</v>
          </cell>
          <cell r="L903" t="str">
            <v>P</v>
          </cell>
          <cell r="M903" t="str">
            <v>60 days after Bill of lading date</v>
          </cell>
          <cell r="N903" t="str">
            <v>DRAFT</v>
          </cell>
          <cell r="O903" t="str">
            <v>DE</v>
          </cell>
          <cell r="P903" t="str">
            <v>External debtor</v>
          </cell>
        </row>
        <row r="904">
          <cell r="A904">
            <v>1581</v>
          </cell>
          <cell r="B904" t="str">
            <v>M/S ICE AGE INDS (PV</v>
          </cell>
          <cell r="C904" t="str">
            <v>PK</v>
          </cell>
          <cell r="D904" t="str">
            <v>Pakistan</v>
          </cell>
          <cell r="E904" t="str">
            <v>Asia-Pacific</v>
          </cell>
          <cell r="F904">
            <v>13200002</v>
          </cell>
          <cell r="G904" t="str">
            <v>Ext. APAC</v>
          </cell>
          <cell r="H904" t="str">
            <v>Unknown</v>
          </cell>
          <cell r="I904" t="str">
            <v>-</v>
          </cell>
          <cell r="J904" t="str">
            <v>-</v>
          </cell>
          <cell r="K904" t="str">
            <v>SC60</v>
          </cell>
          <cell r="L904" t="str">
            <v>L</v>
          </cell>
          <cell r="M904" t="str">
            <v>Letter of credit - 60 days Bill of lading</v>
          </cell>
          <cell r="N904" t="str">
            <v>LETTER OF CREDIT</v>
          </cell>
          <cell r="O904" t="str">
            <v>DE</v>
          </cell>
          <cell r="P904" t="str">
            <v>External debtor</v>
          </cell>
        </row>
        <row r="905">
          <cell r="A905">
            <v>1582</v>
          </cell>
          <cell r="B905" t="str">
            <v>SALEEM AUTOMOTIVE IN</v>
          </cell>
          <cell r="C905" t="str">
            <v>PK</v>
          </cell>
          <cell r="D905" t="str">
            <v>Pakistan</v>
          </cell>
          <cell r="E905" t="str">
            <v>Asia-Pacific</v>
          </cell>
          <cell r="F905">
            <v>13200002</v>
          </cell>
          <cell r="G905" t="str">
            <v>Ext. APAC</v>
          </cell>
          <cell r="H905" t="str">
            <v>Appliances</v>
          </cell>
          <cell r="I905" t="str">
            <v>S100</v>
          </cell>
          <cell r="J905" t="str">
            <v>APAC</v>
          </cell>
          <cell r="K905" t="str">
            <v>SC00</v>
          </cell>
          <cell r="L905" t="str">
            <v>L</v>
          </cell>
          <cell r="M905" t="str">
            <v>Letter of credit at sight</v>
          </cell>
          <cell r="N905" t="str">
            <v>LETTER OF CREDIT</v>
          </cell>
          <cell r="O905" t="str">
            <v>DE</v>
          </cell>
          <cell r="P905" t="str">
            <v>External debtor</v>
          </cell>
        </row>
        <row r="906">
          <cell r="A906">
            <v>1583</v>
          </cell>
          <cell r="B906" t="str">
            <v>FIRST IMROOZ MOBARBA</v>
          </cell>
          <cell r="C906" t="str">
            <v>PK</v>
          </cell>
          <cell r="D906" t="str">
            <v>Pakistan</v>
          </cell>
          <cell r="E906" t="str">
            <v>Asia-Pacific</v>
          </cell>
          <cell r="F906">
            <v>13200002</v>
          </cell>
          <cell r="G906" t="str">
            <v>Ext. APAC</v>
          </cell>
          <cell r="H906" t="str">
            <v>Unknown</v>
          </cell>
          <cell r="I906" t="str">
            <v>-</v>
          </cell>
          <cell r="J906" t="str">
            <v>-</v>
          </cell>
          <cell r="K906" t="str">
            <v>SC00</v>
          </cell>
          <cell r="L906" t="str">
            <v>L</v>
          </cell>
          <cell r="M906" t="str">
            <v>Letter of credit at sight</v>
          </cell>
          <cell r="N906" t="str">
            <v>LETTER OF CREDIT</v>
          </cell>
          <cell r="O906" t="str">
            <v>E1</v>
          </cell>
          <cell r="P906" t="str">
            <v>External debtors</v>
          </cell>
        </row>
        <row r="907">
          <cell r="A907">
            <v>1584</v>
          </cell>
          <cell r="B907" t="str">
            <v>SHADMAN ELECTRONICS</v>
          </cell>
          <cell r="C907" t="str">
            <v>PK</v>
          </cell>
          <cell r="D907" t="str">
            <v>Pakistan</v>
          </cell>
          <cell r="E907" t="str">
            <v>Asia-Pacific</v>
          </cell>
          <cell r="F907">
            <v>13200002</v>
          </cell>
          <cell r="G907" t="str">
            <v>Ext. APAC</v>
          </cell>
          <cell r="H907" t="str">
            <v>Unknown</v>
          </cell>
          <cell r="I907" t="str">
            <v>-</v>
          </cell>
          <cell r="J907" t="str">
            <v>-</v>
          </cell>
          <cell r="K907" t="str">
            <v>SC00</v>
          </cell>
          <cell r="L907" t="str">
            <v>L</v>
          </cell>
          <cell r="M907" t="str">
            <v>Letter of credit at sight</v>
          </cell>
          <cell r="N907" t="str">
            <v>LETTER OF CREDIT</v>
          </cell>
          <cell r="O907" t="str">
            <v>DE</v>
          </cell>
          <cell r="P907" t="str">
            <v>External debtor</v>
          </cell>
        </row>
        <row r="908">
          <cell r="A908">
            <v>1585</v>
          </cell>
          <cell r="B908" t="str">
            <v>DAWLANCE (PRIVATE) L</v>
          </cell>
          <cell r="C908" t="str">
            <v>PK</v>
          </cell>
          <cell r="D908" t="str">
            <v>Pakistan</v>
          </cell>
          <cell r="E908" t="str">
            <v>Asia-Pacific</v>
          </cell>
          <cell r="F908">
            <v>13200002</v>
          </cell>
          <cell r="G908" t="str">
            <v>Ext. APAC</v>
          </cell>
          <cell r="H908" t="str">
            <v>Appliances</v>
          </cell>
          <cell r="I908" t="str">
            <v>S100</v>
          </cell>
          <cell r="J908" t="str">
            <v>APAC</v>
          </cell>
          <cell r="K908" t="str">
            <v>SC90</v>
          </cell>
          <cell r="L908" t="str">
            <v>L</v>
          </cell>
          <cell r="M908" t="str">
            <v>Letter of credit -90 days Bill of lading</v>
          </cell>
          <cell r="N908" t="str">
            <v>LETTER OF CREDIT</v>
          </cell>
          <cell r="O908" t="str">
            <v>DE</v>
          </cell>
          <cell r="P908" t="str">
            <v>External debtor</v>
          </cell>
        </row>
        <row r="909">
          <cell r="A909">
            <v>1586</v>
          </cell>
          <cell r="B909" t="str">
            <v>BRITER CYCLE INDUSTR</v>
          </cell>
          <cell r="C909" t="str">
            <v>PK</v>
          </cell>
          <cell r="D909" t="str">
            <v>Pakistan</v>
          </cell>
          <cell r="E909" t="str">
            <v>Asia-Pacific</v>
          </cell>
          <cell r="F909">
            <v>13200002</v>
          </cell>
          <cell r="G909" t="str">
            <v>Ext. APAC</v>
          </cell>
          <cell r="H909" t="str">
            <v>Unknown</v>
          </cell>
          <cell r="I909" t="str">
            <v>-</v>
          </cell>
          <cell r="J909" t="str">
            <v>-</v>
          </cell>
          <cell r="K909" t="str">
            <v>SC60</v>
          </cell>
          <cell r="L909" t="str">
            <v>L</v>
          </cell>
          <cell r="M909" t="str">
            <v>Letter of credit - 60 days Bill of lading</v>
          </cell>
          <cell r="N909" t="str">
            <v>LETTER OF CREDIT</v>
          </cell>
          <cell r="O909" t="str">
            <v>DE</v>
          </cell>
          <cell r="P909" t="str">
            <v>External debtor</v>
          </cell>
        </row>
        <row r="910">
          <cell r="A910">
            <v>1587</v>
          </cell>
          <cell r="B910" t="str">
            <v>SINGER PAKISTAN LIMI</v>
          </cell>
          <cell r="C910" t="str">
            <v>PK</v>
          </cell>
          <cell r="D910" t="str">
            <v>Pakistan</v>
          </cell>
          <cell r="E910" t="str">
            <v>Asia-Pacific</v>
          </cell>
          <cell r="F910">
            <v>13200002</v>
          </cell>
          <cell r="G910" t="str">
            <v>Ext. APAC</v>
          </cell>
          <cell r="H910" t="str">
            <v>Unknown</v>
          </cell>
          <cell r="I910" t="str">
            <v>-</v>
          </cell>
          <cell r="J910" t="str">
            <v>-</v>
          </cell>
          <cell r="K910" t="str">
            <v>SC90</v>
          </cell>
          <cell r="L910" t="str">
            <v>L</v>
          </cell>
          <cell r="M910" t="str">
            <v>Letter of credit -90 days Bill of lading</v>
          </cell>
          <cell r="N910" t="str">
            <v>LETTER OF CREDIT</v>
          </cell>
          <cell r="O910" t="str">
            <v>DE</v>
          </cell>
          <cell r="P910" t="str">
            <v>External debtor</v>
          </cell>
        </row>
        <row r="911">
          <cell r="A911">
            <v>1588</v>
          </cell>
          <cell r="B911" t="str">
            <v>BATA PAKISTAN LTD</v>
          </cell>
          <cell r="C911" t="str">
            <v>PK</v>
          </cell>
          <cell r="D911" t="str">
            <v>Pakistan</v>
          </cell>
          <cell r="E911" t="str">
            <v>Asia-Pacific</v>
          </cell>
          <cell r="F911">
            <v>13200002</v>
          </cell>
          <cell r="G911" t="str">
            <v>Ext. APAC</v>
          </cell>
          <cell r="H911" t="str">
            <v>Footwear</v>
          </cell>
          <cell r="I911" t="str">
            <v>S100</v>
          </cell>
          <cell r="J911" t="str">
            <v>APAC</v>
          </cell>
          <cell r="K911" t="str">
            <v>SC60</v>
          </cell>
          <cell r="L911" t="str">
            <v>L</v>
          </cell>
          <cell r="M911" t="str">
            <v>Letter of credit - 60 days Bill of lading</v>
          </cell>
          <cell r="N911" t="str">
            <v>LETTER OF CREDIT</v>
          </cell>
          <cell r="O911" t="str">
            <v>DE</v>
          </cell>
          <cell r="P911" t="str">
            <v>External debtor</v>
          </cell>
        </row>
        <row r="912">
          <cell r="A912">
            <v>1589</v>
          </cell>
          <cell r="B912" t="str">
            <v>HIRRA FAROOQ'S PVT L</v>
          </cell>
          <cell r="C912" t="str">
            <v>PK</v>
          </cell>
          <cell r="D912" t="str">
            <v>Pakistan</v>
          </cell>
          <cell r="E912" t="str">
            <v>Asia-Pacific</v>
          </cell>
          <cell r="F912">
            <v>13200002</v>
          </cell>
          <cell r="G912" t="str">
            <v>Ext. APAC</v>
          </cell>
          <cell r="H912" t="str">
            <v>Unknown</v>
          </cell>
          <cell r="I912" t="str">
            <v>-</v>
          </cell>
          <cell r="J912" t="str">
            <v>-</v>
          </cell>
          <cell r="K912" t="str">
            <v>SC60</v>
          </cell>
          <cell r="L912" t="str">
            <v>L</v>
          </cell>
          <cell r="M912" t="str">
            <v>Letter of credit - 60 days Bill of lading</v>
          </cell>
          <cell r="N912" t="str">
            <v>LETTER OF CREDIT</v>
          </cell>
          <cell r="O912" t="str">
            <v>DE</v>
          </cell>
          <cell r="P912" t="str">
            <v>External debtor</v>
          </cell>
        </row>
        <row r="913">
          <cell r="A913">
            <v>1590</v>
          </cell>
          <cell r="B913" t="str">
            <v>SHOAIBEE INDUSTRIES</v>
          </cell>
          <cell r="C913" t="str">
            <v>PK</v>
          </cell>
          <cell r="D913" t="str">
            <v>Pakistan</v>
          </cell>
          <cell r="E913" t="str">
            <v>Asia-Pacific</v>
          </cell>
          <cell r="F913">
            <v>13200002</v>
          </cell>
          <cell r="G913" t="str">
            <v>Ext. APAC</v>
          </cell>
          <cell r="H913" t="str">
            <v>Unknown</v>
          </cell>
          <cell r="I913" t="str">
            <v>-</v>
          </cell>
          <cell r="J913" t="str">
            <v>-</v>
          </cell>
          <cell r="K913" t="str">
            <v>SC90</v>
          </cell>
          <cell r="L913" t="str">
            <v>L</v>
          </cell>
          <cell r="M913" t="str">
            <v>Letter of credit -90 days Bill of lading</v>
          </cell>
          <cell r="N913" t="str">
            <v>LETTER OF CREDIT</v>
          </cell>
          <cell r="O913" t="str">
            <v>DE</v>
          </cell>
          <cell r="P913" t="str">
            <v>External debtor</v>
          </cell>
        </row>
        <row r="914">
          <cell r="A914">
            <v>1591</v>
          </cell>
          <cell r="B914" t="str">
            <v>COOL INDUSTRIES (PVT</v>
          </cell>
          <cell r="C914" t="str">
            <v>PK</v>
          </cell>
          <cell r="D914" t="str">
            <v>Pakistan</v>
          </cell>
          <cell r="E914" t="str">
            <v>Asia-Pacific</v>
          </cell>
          <cell r="F914">
            <v>13200002</v>
          </cell>
          <cell r="G914" t="str">
            <v>Ext. APAC</v>
          </cell>
          <cell r="H914" t="str">
            <v>Furniture</v>
          </cell>
          <cell r="I914" t="str">
            <v>S100</v>
          </cell>
          <cell r="J914" t="str">
            <v>APAC</v>
          </cell>
          <cell r="K914" t="str">
            <v>SC12</v>
          </cell>
          <cell r="L914" t="str">
            <v>L</v>
          </cell>
          <cell r="M914" t="str">
            <v>Letter of credit - 120 days bill of lading</v>
          </cell>
          <cell r="N914" t="str">
            <v>LETTER OF CREDIT</v>
          </cell>
          <cell r="O914" t="str">
            <v>DE</v>
          </cell>
          <cell r="P914" t="str">
            <v>External debtor</v>
          </cell>
        </row>
        <row r="915">
          <cell r="A915">
            <v>1592</v>
          </cell>
          <cell r="B915" t="str">
            <v>DOMESTIC APPLIANCES</v>
          </cell>
          <cell r="C915" t="str">
            <v>PK</v>
          </cell>
          <cell r="D915" t="str">
            <v>Pakistan</v>
          </cell>
          <cell r="E915" t="str">
            <v>Asia-Pacific</v>
          </cell>
          <cell r="F915">
            <v>13200002</v>
          </cell>
          <cell r="G915" t="str">
            <v>Ext. APAC</v>
          </cell>
          <cell r="H915" t="str">
            <v>Unknown</v>
          </cell>
          <cell r="I915" t="str">
            <v>-</v>
          </cell>
          <cell r="J915" t="str">
            <v>-</v>
          </cell>
          <cell r="K915" t="str">
            <v>SC90</v>
          </cell>
          <cell r="L915" t="str">
            <v>L</v>
          </cell>
          <cell r="M915" t="str">
            <v>Letter of credit -90 days Bill of lading</v>
          </cell>
          <cell r="N915" t="str">
            <v>LETTER OF CREDIT</v>
          </cell>
          <cell r="O915" t="str">
            <v>DE</v>
          </cell>
          <cell r="P915" t="str">
            <v>External debtor</v>
          </cell>
        </row>
        <row r="916">
          <cell r="A916">
            <v>1593</v>
          </cell>
          <cell r="B916" t="str">
            <v>ICI PAKISTAN LIMITED</v>
          </cell>
          <cell r="C916" t="str">
            <v>PK</v>
          </cell>
          <cell r="D916" t="str">
            <v>Pakistan</v>
          </cell>
          <cell r="E916" t="str">
            <v>Asia-Pacific</v>
          </cell>
          <cell r="F916">
            <v>13200002</v>
          </cell>
          <cell r="G916" t="str">
            <v>Ext. APAC</v>
          </cell>
          <cell r="H916" t="str">
            <v>Unknown</v>
          </cell>
          <cell r="I916" t="str">
            <v>-</v>
          </cell>
          <cell r="J916" t="str">
            <v>-</v>
          </cell>
          <cell r="K916" t="str">
            <v>SC90</v>
          </cell>
          <cell r="L916" t="str">
            <v>L</v>
          </cell>
          <cell r="M916" t="str">
            <v>Letter of credit -90 days Bill of lading</v>
          </cell>
          <cell r="N916" t="str">
            <v>LETTER OF CREDIT</v>
          </cell>
          <cell r="O916" t="str">
            <v>DE</v>
          </cell>
          <cell r="P916" t="str">
            <v>External debtor</v>
          </cell>
        </row>
        <row r="917">
          <cell r="A917">
            <v>1594</v>
          </cell>
          <cell r="B917" t="str">
            <v>PEL APPLIANCES (PVT)</v>
          </cell>
          <cell r="C917" t="str">
            <v>PK</v>
          </cell>
          <cell r="D917" t="str">
            <v>Pakistan</v>
          </cell>
          <cell r="E917" t="str">
            <v>Asia-Pacific</v>
          </cell>
          <cell r="F917">
            <v>13200002</v>
          </cell>
          <cell r="G917" t="str">
            <v>Ext. APAC</v>
          </cell>
          <cell r="H917" t="str">
            <v>Appliances</v>
          </cell>
          <cell r="I917" t="str">
            <v>S100</v>
          </cell>
          <cell r="J917" t="str">
            <v>APAC</v>
          </cell>
          <cell r="K917" t="str">
            <v>SC90</v>
          </cell>
          <cell r="L917" t="str">
            <v>L</v>
          </cell>
          <cell r="M917" t="str">
            <v>Letter of credit -90 days Bill of lading</v>
          </cell>
          <cell r="N917" t="str">
            <v>LETTER OF CREDIT</v>
          </cell>
          <cell r="O917" t="str">
            <v>DE</v>
          </cell>
          <cell r="P917" t="str">
            <v>External debtor</v>
          </cell>
        </row>
        <row r="918">
          <cell r="A918">
            <v>1595</v>
          </cell>
          <cell r="B918" t="str">
            <v>RAZI SONS</v>
          </cell>
          <cell r="C918" t="str">
            <v>PK</v>
          </cell>
          <cell r="D918" t="str">
            <v>Pakistan</v>
          </cell>
          <cell r="E918" t="str">
            <v>Asia-Pacific</v>
          </cell>
          <cell r="F918">
            <v>13200002</v>
          </cell>
          <cell r="G918" t="str">
            <v>Ext. APAC</v>
          </cell>
          <cell r="H918" t="str">
            <v>Automotive</v>
          </cell>
          <cell r="I918" t="str">
            <v>S100</v>
          </cell>
          <cell r="J918" t="str">
            <v>APAC</v>
          </cell>
          <cell r="K918" t="str">
            <v>SC90</v>
          </cell>
          <cell r="L918" t="str">
            <v>L</v>
          </cell>
          <cell r="M918" t="str">
            <v>Letter of credit -90 days Bill of lading</v>
          </cell>
          <cell r="N918" t="str">
            <v>LETTER OF CREDIT</v>
          </cell>
          <cell r="O918" t="str">
            <v>DE</v>
          </cell>
          <cell r="P918" t="str">
            <v>External debtor</v>
          </cell>
        </row>
        <row r="919">
          <cell r="A919">
            <v>1596</v>
          </cell>
          <cell r="B919" t="str">
            <v>RIAZ ELECTRIC COMPAN</v>
          </cell>
          <cell r="C919" t="str">
            <v>PK</v>
          </cell>
          <cell r="D919" t="str">
            <v>Pakistan</v>
          </cell>
          <cell r="E919" t="str">
            <v>Asia-Pacific</v>
          </cell>
          <cell r="F919">
            <v>13200002</v>
          </cell>
          <cell r="G919" t="str">
            <v>Ext. APAC</v>
          </cell>
          <cell r="H919" t="str">
            <v>Appliances</v>
          </cell>
          <cell r="I919" t="str">
            <v>S100</v>
          </cell>
          <cell r="J919" t="str">
            <v>APAC</v>
          </cell>
          <cell r="K919" t="str">
            <v>SC90</v>
          </cell>
          <cell r="L919" t="str">
            <v>L</v>
          </cell>
          <cell r="M919" t="str">
            <v>Letter of credit -90 days Bill of lading</v>
          </cell>
          <cell r="N919" t="str">
            <v>LETTER OF CREDIT</v>
          </cell>
          <cell r="O919" t="str">
            <v>DE</v>
          </cell>
          <cell r="P919" t="str">
            <v>External debtor</v>
          </cell>
        </row>
        <row r="920">
          <cell r="A920">
            <v>1597</v>
          </cell>
          <cell r="B920" t="str">
            <v>SERVICE INDUSTRIES L</v>
          </cell>
          <cell r="C920" t="str">
            <v>PK</v>
          </cell>
          <cell r="D920" t="str">
            <v>Pakistan</v>
          </cell>
          <cell r="E920" t="str">
            <v>Asia-Pacific</v>
          </cell>
          <cell r="F920">
            <v>13200002</v>
          </cell>
          <cell r="G920" t="str">
            <v>Ext. APAC</v>
          </cell>
          <cell r="H920" t="str">
            <v>Footwear</v>
          </cell>
          <cell r="I920" t="str">
            <v>S100</v>
          </cell>
          <cell r="J920" t="str">
            <v>APAC</v>
          </cell>
          <cell r="K920" t="str">
            <v>SC90</v>
          </cell>
          <cell r="L920" t="str">
            <v>L</v>
          </cell>
          <cell r="M920" t="str">
            <v>Letter of credit -90 days Bill of lading</v>
          </cell>
          <cell r="N920" t="str">
            <v>LETTER OF CREDIT</v>
          </cell>
          <cell r="O920" t="str">
            <v>DE</v>
          </cell>
          <cell r="P920" t="str">
            <v>External debtor</v>
          </cell>
        </row>
        <row r="921">
          <cell r="A921">
            <v>1598</v>
          </cell>
          <cell r="B921" t="str">
            <v>SYNTHETIC PRODUCTS E</v>
          </cell>
          <cell r="C921" t="str">
            <v>PK</v>
          </cell>
          <cell r="D921" t="str">
            <v>Pakistan</v>
          </cell>
          <cell r="E921" t="str">
            <v>Asia-Pacific</v>
          </cell>
          <cell r="F921">
            <v>13200002</v>
          </cell>
          <cell r="G921" t="str">
            <v>Ext. APAC</v>
          </cell>
          <cell r="H921" t="str">
            <v>Automotive</v>
          </cell>
          <cell r="I921" t="str">
            <v>S100</v>
          </cell>
          <cell r="J921" t="str">
            <v>APAC</v>
          </cell>
          <cell r="K921" t="str">
            <v>SC00</v>
          </cell>
          <cell r="L921" t="str">
            <v>L</v>
          </cell>
          <cell r="M921" t="str">
            <v>Letter of credit at sight</v>
          </cell>
          <cell r="N921" t="str">
            <v>LETTER OF CREDIT</v>
          </cell>
          <cell r="O921" t="str">
            <v>DE</v>
          </cell>
          <cell r="P921" t="str">
            <v>External debtor</v>
          </cell>
        </row>
        <row r="922">
          <cell r="A922">
            <v>1599</v>
          </cell>
          <cell r="B922" t="str">
            <v>UNITED REFRIGERATION</v>
          </cell>
          <cell r="C922" t="str">
            <v>PK</v>
          </cell>
          <cell r="D922" t="str">
            <v>Pakistan</v>
          </cell>
          <cell r="E922" t="str">
            <v>Asia-Pacific</v>
          </cell>
          <cell r="F922">
            <v>13200002</v>
          </cell>
          <cell r="G922" t="str">
            <v>Ext. APAC</v>
          </cell>
          <cell r="H922" t="str">
            <v>Appliances</v>
          </cell>
          <cell r="I922" t="str">
            <v>S100</v>
          </cell>
          <cell r="J922" t="str">
            <v>APAC</v>
          </cell>
          <cell r="K922" t="str">
            <v>SC60</v>
          </cell>
          <cell r="L922" t="str">
            <v>L</v>
          </cell>
          <cell r="M922" t="str">
            <v>Letter of credit - 60 days Bill of lading</v>
          </cell>
          <cell r="N922" t="str">
            <v>LETTER OF CREDIT</v>
          </cell>
          <cell r="O922" t="str">
            <v>DE</v>
          </cell>
          <cell r="P922" t="str">
            <v>External debtor</v>
          </cell>
        </row>
        <row r="923">
          <cell r="A923">
            <v>1600</v>
          </cell>
          <cell r="B923" t="str">
            <v>BORICH HOLDINGS LTD</v>
          </cell>
          <cell r="C923" t="str">
            <v>HK</v>
          </cell>
          <cell r="D923" t="str">
            <v>Hong Kong</v>
          </cell>
          <cell r="E923" t="str">
            <v>Asia-Pacific</v>
          </cell>
          <cell r="F923">
            <v>13200002</v>
          </cell>
          <cell r="G923" t="str">
            <v>Ext. APAC</v>
          </cell>
          <cell r="H923" t="str">
            <v>Unknown</v>
          </cell>
          <cell r="I923" t="str">
            <v>-</v>
          </cell>
          <cell r="J923" t="str">
            <v>-</v>
          </cell>
          <cell r="K923" t="str">
            <v>SC00</v>
          </cell>
          <cell r="L923" t="str">
            <v>L</v>
          </cell>
          <cell r="M923" t="str">
            <v>Letter of credit at sight</v>
          </cell>
          <cell r="N923" t="str">
            <v>LETTER OF CREDIT</v>
          </cell>
          <cell r="O923" t="str">
            <v>E1</v>
          </cell>
          <cell r="P923" t="str">
            <v>External debtors</v>
          </cell>
        </row>
        <row r="924">
          <cell r="A924">
            <v>1601</v>
          </cell>
          <cell r="B924" t="str">
            <v>ZHEJIANG LIGHT INDUS</v>
          </cell>
          <cell r="C924" t="str">
            <v>CN</v>
          </cell>
          <cell r="D924" t="str">
            <v>China</v>
          </cell>
          <cell r="E924" t="str">
            <v>Asia-Pacific</v>
          </cell>
          <cell r="F924">
            <v>13200002</v>
          </cell>
          <cell r="G924" t="str">
            <v>Ext. APAC</v>
          </cell>
          <cell r="H924" t="str">
            <v>Unknown</v>
          </cell>
          <cell r="I924" t="str">
            <v>-</v>
          </cell>
          <cell r="J924" t="str">
            <v>-</v>
          </cell>
          <cell r="K924" t="str">
            <v>SC00</v>
          </cell>
          <cell r="L924" t="str">
            <v>L</v>
          </cell>
          <cell r="M924" t="str">
            <v>Letter of credit at sight</v>
          </cell>
          <cell r="N924" t="str">
            <v>LETTER OF CREDIT</v>
          </cell>
          <cell r="O924" t="str">
            <v>E1</v>
          </cell>
          <cell r="P924" t="str">
            <v>External debtors</v>
          </cell>
        </row>
        <row r="925">
          <cell r="A925">
            <v>1602</v>
          </cell>
          <cell r="B925" t="str">
            <v>HUNTSMAN POLYURETHAN</v>
          </cell>
          <cell r="C925" t="str">
            <v>CN</v>
          </cell>
          <cell r="D925" t="str">
            <v>China</v>
          </cell>
          <cell r="E925" t="str">
            <v>Asia-Pacific</v>
          </cell>
          <cell r="F925">
            <v>76457182</v>
          </cell>
          <cell r="G925" t="str">
            <v>Inter Group Sales</v>
          </cell>
          <cell r="H925" t="str">
            <v>APAC</v>
          </cell>
          <cell r="I925" t="str">
            <v>S120</v>
          </cell>
          <cell r="J925" t="str">
            <v>Aniline &amp; Derivative</v>
          </cell>
          <cell r="K925" t="str">
            <v>SI12</v>
          </cell>
          <cell r="L925" t="str">
            <v>U</v>
          </cell>
          <cell r="M925" t="str">
            <v>12 days from date of invoice</v>
          </cell>
          <cell r="N925" t="str">
            <v>DIRECT REMITTANCE</v>
          </cell>
          <cell r="O925" t="str">
            <v>DI</v>
          </cell>
          <cell r="P925" t="str">
            <v>Intragroup debtor</v>
          </cell>
        </row>
        <row r="926">
          <cell r="A926">
            <v>1603</v>
          </cell>
          <cell r="B926" t="str">
            <v>JIAMEI INTERNATIONAL</v>
          </cell>
          <cell r="C926" t="str">
            <v>CN</v>
          </cell>
          <cell r="D926" t="str">
            <v>China</v>
          </cell>
          <cell r="E926" t="str">
            <v>Asia-Pacific</v>
          </cell>
          <cell r="F926">
            <v>13200002</v>
          </cell>
          <cell r="G926" t="str">
            <v>Ext. APAC</v>
          </cell>
          <cell r="H926" t="str">
            <v>Unknown</v>
          </cell>
          <cell r="I926" t="str">
            <v>-</v>
          </cell>
          <cell r="J926" t="str">
            <v>-</v>
          </cell>
          <cell r="K926" t="str">
            <v>SC00</v>
          </cell>
          <cell r="L926" t="str">
            <v>L</v>
          </cell>
          <cell r="M926" t="str">
            <v>Letter of credit at sight</v>
          </cell>
          <cell r="N926" t="str">
            <v>LETTER OF CREDIT</v>
          </cell>
          <cell r="O926" t="str">
            <v>E1</v>
          </cell>
          <cell r="P926" t="str">
            <v>External debtors</v>
          </cell>
        </row>
        <row r="927">
          <cell r="A927">
            <v>1604</v>
          </cell>
          <cell r="B927" t="str">
            <v>PT. MASPION ELEKTRON</v>
          </cell>
          <cell r="C927" t="str">
            <v>ID</v>
          </cell>
          <cell r="D927" t="str">
            <v>Indonesia</v>
          </cell>
          <cell r="E927" t="str">
            <v>Asia-Pacific</v>
          </cell>
          <cell r="F927">
            <v>13200002</v>
          </cell>
          <cell r="G927" t="str">
            <v>Ext. APAC</v>
          </cell>
          <cell r="H927" t="str">
            <v>Appliances</v>
          </cell>
          <cell r="I927" t="str">
            <v>S100</v>
          </cell>
          <cell r="J927" t="str">
            <v>APAC</v>
          </cell>
          <cell r="K927" t="str">
            <v>SI12</v>
          </cell>
          <cell r="L927" t="str">
            <v>U</v>
          </cell>
          <cell r="M927" t="str">
            <v>12 days from date of invoice</v>
          </cell>
          <cell r="N927" t="str">
            <v>DIRECT REMITTANCE</v>
          </cell>
          <cell r="O927" t="str">
            <v>DE</v>
          </cell>
          <cell r="P927" t="str">
            <v>External debtor</v>
          </cell>
        </row>
        <row r="928">
          <cell r="A928">
            <v>1605</v>
          </cell>
          <cell r="B928" t="str">
            <v>PT. PESAT INTRAJAYA</v>
          </cell>
          <cell r="C928" t="str">
            <v>ID</v>
          </cell>
          <cell r="D928" t="str">
            <v>Indonesia</v>
          </cell>
          <cell r="E928" t="str">
            <v>Asia-Pacific</v>
          </cell>
          <cell r="F928">
            <v>13200002</v>
          </cell>
          <cell r="G928" t="str">
            <v>Ext. APAC</v>
          </cell>
          <cell r="H928" t="str">
            <v>Unknown</v>
          </cell>
          <cell r="I928" t="str">
            <v>-</v>
          </cell>
          <cell r="J928" t="str">
            <v>-</v>
          </cell>
          <cell r="K928" t="str">
            <v>SC00</v>
          </cell>
          <cell r="L928" t="str">
            <v>L</v>
          </cell>
          <cell r="M928" t="str">
            <v>Letter of credit at sight</v>
          </cell>
          <cell r="N928" t="str">
            <v>LETTER OF CREDIT</v>
          </cell>
          <cell r="O928" t="str">
            <v>E1</v>
          </cell>
          <cell r="P928" t="str">
            <v>External debtors</v>
          </cell>
        </row>
        <row r="929">
          <cell r="A929">
            <v>1606</v>
          </cell>
          <cell r="B929" t="str">
            <v>P.T. XERAMA BICYCLE</v>
          </cell>
          <cell r="C929" t="str">
            <v>ID</v>
          </cell>
          <cell r="D929" t="str">
            <v>Indonesia</v>
          </cell>
          <cell r="E929" t="str">
            <v>Asia-Pacific</v>
          </cell>
          <cell r="F929">
            <v>13200002</v>
          </cell>
          <cell r="G929" t="str">
            <v>Ext. APAC</v>
          </cell>
          <cell r="H929" t="str">
            <v>Automotive</v>
          </cell>
          <cell r="I929" t="str">
            <v>S100</v>
          </cell>
          <cell r="J929" t="str">
            <v>APAC</v>
          </cell>
          <cell r="K929" t="str">
            <v>SL30</v>
          </cell>
          <cell r="L929" t="str">
            <v>U</v>
          </cell>
          <cell r="M929" t="str">
            <v>30 days after bill of lading date</v>
          </cell>
          <cell r="N929" t="str">
            <v>DIRECT REMITTANCE</v>
          </cell>
          <cell r="O929" t="str">
            <v>DE</v>
          </cell>
          <cell r="P929" t="str">
            <v>External debtor</v>
          </cell>
        </row>
        <row r="930">
          <cell r="A930">
            <v>1607</v>
          </cell>
          <cell r="B930" t="str">
            <v>P.T. FRAMAS PLASTIC</v>
          </cell>
          <cell r="C930" t="str">
            <v>ID</v>
          </cell>
          <cell r="D930" t="str">
            <v>Indonesia</v>
          </cell>
          <cell r="E930" t="str">
            <v>Asia-Pacific</v>
          </cell>
          <cell r="F930">
            <v>13200002</v>
          </cell>
          <cell r="G930" t="str">
            <v>Ext. APAC</v>
          </cell>
          <cell r="H930" t="str">
            <v>Footwear</v>
          </cell>
          <cell r="I930" t="str">
            <v>S100</v>
          </cell>
          <cell r="J930" t="str">
            <v>APAC</v>
          </cell>
          <cell r="K930" t="str">
            <v>SC90</v>
          </cell>
          <cell r="L930" t="str">
            <v>L</v>
          </cell>
          <cell r="M930" t="str">
            <v>Letter of credit -90 days Bill of lading</v>
          </cell>
          <cell r="N930" t="str">
            <v>LETTER OF CREDIT</v>
          </cell>
          <cell r="O930" t="str">
            <v>DE</v>
          </cell>
          <cell r="P930" t="str">
            <v>External debtor</v>
          </cell>
        </row>
        <row r="931">
          <cell r="A931">
            <v>1608</v>
          </cell>
          <cell r="B931" t="str">
            <v>P.T. BREDERO PRICE I</v>
          </cell>
          <cell r="C931" t="str">
            <v>ID</v>
          </cell>
          <cell r="D931" t="str">
            <v>Indonesia</v>
          </cell>
          <cell r="E931" t="str">
            <v>Asia-Pacific</v>
          </cell>
          <cell r="F931">
            <v>13200002</v>
          </cell>
          <cell r="G931" t="str">
            <v>Ext. APAC</v>
          </cell>
          <cell r="H931" t="str">
            <v>Unknown</v>
          </cell>
          <cell r="I931" t="str">
            <v>-</v>
          </cell>
          <cell r="J931" t="str">
            <v>-</v>
          </cell>
          <cell r="K931" t="str">
            <v>SN60</v>
          </cell>
          <cell r="L931" t="str">
            <v>Q</v>
          </cell>
          <cell r="M931" t="str">
            <v>60 days from bill of lading draft</v>
          </cell>
          <cell r="N931" t="str">
            <v>BILL OF LADING DRAFT</v>
          </cell>
          <cell r="O931" t="str">
            <v>E1</v>
          </cell>
          <cell r="P931" t="str">
            <v>External debtors</v>
          </cell>
        </row>
        <row r="932">
          <cell r="A932">
            <v>1609</v>
          </cell>
          <cell r="B932" t="str">
            <v>DEGAMITRA UTAMA *PT</v>
          </cell>
          <cell r="C932" t="str">
            <v>ID</v>
          </cell>
          <cell r="D932" t="str">
            <v>Indonesia</v>
          </cell>
          <cell r="E932" t="str">
            <v>Asia-Pacific</v>
          </cell>
          <cell r="F932">
            <v>13200002</v>
          </cell>
          <cell r="G932" t="str">
            <v>Ext. APAC</v>
          </cell>
          <cell r="H932" t="str">
            <v>Unknown</v>
          </cell>
          <cell r="I932" t="str">
            <v>-</v>
          </cell>
          <cell r="J932" t="str">
            <v>-</v>
          </cell>
          <cell r="K932" t="str">
            <v>SC12</v>
          </cell>
          <cell r="L932" t="str">
            <v>L</v>
          </cell>
          <cell r="M932" t="str">
            <v>Letter of credit - 120 days bill of lading</v>
          </cell>
          <cell r="N932" t="str">
            <v>LETTER OF CREDIT</v>
          </cell>
          <cell r="O932" t="str">
            <v>DE</v>
          </cell>
          <cell r="P932" t="str">
            <v>External debtor</v>
          </cell>
        </row>
        <row r="933">
          <cell r="A933">
            <v>1610</v>
          </cell>
          <cell r="B933" t="str">
            <v>PT AIR TECH INTI KAR</v>
          </cell>
          <cell r="C933" t="str">
            <v>ID</v>
          </cell>
          <cell r="D933" t="str">
            <v>Indonesia</v>
          </cell>
          <cell r="E933" t="str">
            <v>Asia-Pacific</v>
          </cell>
          <cell r="F933">
            <v>13200002</v>
          </cell>
          <cell r="G933" t="str">
            <v>Ext. APAC</v>
          </cell>
          <cell r="H933" t="str">
            <v>Construction &amp; Other Rigids</v>
          </cell>
          <cell r="I933" t="str">
            <v>S100</v>
          </cell>
          <cell r="J933" t="str">
            <v>APAC</v>
          </cell>
          <cell r="K933" t="str">
            <v>SC00</v>
          </cell>
          <cell r="L933" t="str">
            <v>L</v>
          </cell>
          <cell r="M933" t="str">
            <v>Letter of credit at sight</v>
          </cell>
          <cell r="N933" t="str">
            <v>LETTER OF CREDIT</v>
          </cell>
          <cell r="O933" t="str">
            <v>DE</v>
          </cell>
          <cell r="P933" t="str">
            <v>External debtor</v>
          </cell>
        </row>
        <row r="934">
          <cell r="A934">
            <v>1611</v>
          </cell>
          <cell r="B934" t="str">
            <v>P.T. DUTA JASA UNGGU</v>
          </cell>
          <cell r="C934" t="str">
            <v>ID</v>
          </cell>
          <cell r="D934" t="str">
            <v>Indonesia</v>
          </cell>
          <cell r="E934" t="str">
            <v>Asia-Pacific</v>
          </cell>
          <cell r="F934">
            <v>13200002</v>
          </cell>
          <cell r="G934" t="str">
            <v>Ext. APAC</v>
          </cell>
          <cell r="H934" t="str">
            <v>Unknown</v>
          </cell>
          <cell r="I934" t="str">
            <v>-</v>
          </cell>
          <cell r="J934" t="str">
            <v>-</v>
          </cell>
          <cell r="K934" t="str">
            <v>SC00</v>
          </cell>
          <cell r="L934" t="str">
            <v>L</v>
          </cell>
          <cell r="M934" t="str">
            <v>Letter of credit at sight</v>
          </cell>
          <cell r="N934" t="str">
            <v>LETTER OF CREDIT</v>
          </cell>
          <cell r="O934" t="str">
            <v>E1</v>
          </cell>
          <cell r="P934" t="str">
            <v>External debtors</v>
          </cell>
        </row>
        <row r="935">
          <cell r="A935">
            <v>1612</v>
          </cell>
          <cell r="B935" t="str">
            <v>ICI FARMASI INDONESI</v>
          </cell>
          <cell r="C935" t="str">
            <v>ID</v>
          </cell>
          <cell r="D935" t="str">
            <v>Indonesia</v>
          </cell>
          <cell r="E935" t="str">
            <v>Asia-Pacific</v>
          </cell>
          <cell r="F935">
            <v>13200002</v>
          </cell>
          <cell r="G935" t="str">
            <v>Ext. APAC</v>
          </cell>
          <cell r="H935" t="str">
            <v>Unknown</v>
          </cell>
          <cell r="I935" t="str">
            <v>-</v>
          </cell>
          <cell r="J935" t="str">
            <v>-</v>
          </cell>
          <cell r="K935" t="str">
            <v>SC00</v>
          </cell>
          <cell r="L935" t="str">
            <v>L</v>
          </cell>
          <cell r="M935" t="str">
            <v>Letter of credit at sight</v>
          </cell>
          <cell r="N935" t="str">
            <v>LETTER OF CREDIT</v>
          </cell>
          <cell r="O935" t="str">
            <v>E1</v>
          </cell>
          <cell r="P935" t="str">
            <v>External debtors</v>
          </cell>
        </row>
        <row r="936">
          <cell r="A936">
            <v>1613</v>
          </cell>
          <cell r="B936" t="str">
            <v>PT TANSRI GANI</v>
          </cell>
          <cell r="C936" t="str">
            <v>ID</v>
          </cell>
          <cell r="D936" t="str">
            <v>Indonesia</v>
          </cell>
          <cell r="E936" t="str">
            <v>Asia-Pacific</v>
          </cell>
          <cell r="F936">
            <v>13200002</v>
          </cell>
          <cell r="G936" t="str">
            <v>Ext. APAC</v>
          </cell>
          <cell r="H936" t="str">
            <v>Intermediates</v>
          </cell>
          <cell r="I936" t="str">
            <v>S100</v>
          </cell>
          <cell r="J936" t="str">
            <v>APAC</v>
          </cell>
          <cell r="K936" t="str">
            <v>SC60</v>
          </cell>
          <cell r="L936" t="str">
            <v>U</v>
          </cell>
          <cell r="M936" t="str">
            <v>Letter of credit - 60 days Bill of lading</v>
          </cell>
          <cell r="N936" t="str">
            <v>DIRECT REMITTANCE</v>
          </cell>
          <cell r="O936" t="str">
            <v>DE</v>
          </cell>
          <cell r="P936" t="str">
            <v>External debtor</v>
          </cell>
        </row>
        <row r="937">
          <cell r="A937">
            <v>1614</v>
          </cell>
          <cell r="B937" t="str">
            <v>SANYO UNIVERSAL ELEC</v>
          </cell>
          <cell r="C937" t="str">
            <v>TH</v>
          </cell>
          <cell r="D937" t="str">
            <v>Thailand</v>
          </cell>
          <cell r="E937" t="str">
            <v>Asia-Pacific</v>
          </cell>
          <cell r="F937">
            <v>13200002</v>
          </cell>
          <cell r="G937" t="str">
            <v>Ext. APAC</v>
          </cell>
          <cell r="H937" t="str">
            <v>Appliances</v>
          </cell>
          <cell r="I937" t="str">
            <v>S100</v>
          </cell>
          <cell r="J937" t="str">
            <v>APAC</v>
          </cell>
          <cell r="K937" t="str">
            <v>SL60</v>
          </cell>
          <cell r="L937" t="str">
            <v>P</v>
          </cell>
          <cell r="M937" t="str">
            <v>60 days after Bill of lading date</v>
          </cell>
          <cell r="N937" t="str">
            <v>DRAFT</v>
          </cell>
          <cell r="O937" t="str">
            <v>DE</v>
          </cell>
          <cell r="P937" t="str">
            <v>External debtor</v>
          </cell>
        </row>
        <row r="938">
          <cell r="A938">
            <v>1615</v>
          </cell>
          <cell r="B938" t="str">
            <v>HUNTSMAN ARGENTINA S</v>
          </cell>
          <cell r="C938" t="str">
            <v>AR</v>
          </cell>
          <cell r="D938" t="str">
            <v>Argentina</v>
          </cell>
          <cell r="E938" t="str">
            <v>Americas</v>
          </cell>
          <cell r="F938">
            <v>76467188</v>
          </cell>
          <cell r="G938" t="str">
            <v>Inter Group Sales</v>
          </cell>
          <cell r="H938" t="str">
            <v>APAC</v>
          </cell>
          <cell r="I938" t="str">
            <v>S010</v>
          </cell>
          <cell r="J938" t="str">
            <v>UK &amp; Ireland</v>
          </cell>
          <cell r="K938" t="str">
            <v>SA00</v>
          </cell>
          <cell r="L938" t="str">
            <v>T</v>
          </cell>
          <cell r="M938" t="str">
            <v>Cash in advance</v>
          </cell>
          <cell r="N938" t="str">
            <v>BANK TRANSFER</v>
          </cell>
          <cell r="O938" t="str">
            <v>DI</v>
          </cell>
          <cell r="P938" t="str">
            <v>Intragroup debtor</v>
          </cell>
        </row>
        <row r="939">
          <cell r="A939">
            <v>1616</v>
          </cell>
          <cell r="B939" t="str">
            <v>BASF BRASILEIRA SA</v>
          </cell>
          <cell r="C939" t="str">
            <v>BR</v>
          </cell>
          <cell r="D939" t="str">
            <v>Brazil</v>
          </cell>
          <cell r="E939" t="str">
            <v>Americas</v>
          </cell>
          <cell r="F939">
            <v>13200002</v>
          </cell>
          <cell r="G939" t="str">
            <v>Ext. APAC</v>
          </cell>
          <cell r="H939" t="str">
            <v>Unknown</v>
          </cell>
          <cell r="I939" t="str">
            <v>-</v>
          </cell>
          <cell r="J939" t="str">
            <v>-</v>
          </cell>
          <cell r="K939" t="str">
            <v>SC00</v>
          </cell>
          <cell r="L939" t="str">
            <v>L</v>
          </cell>
          <cell r="M939" t="str">
            <v>Letter of credit at sight</v>
          </cell>
          <cell r="N939" t="str">
            <v>LETTER OF CREDIT</v>
          </cell>
          <cell r="O939" t="str">
            <v>DE</v>
          </cell>
          <cell r="P939" t="str">
            <v>External debtor</v>
          </cell>
        </row>
        <row r="940">
          <cell r="A940">
            <v>1617</v>
          </cell>
          <cell r="B940" t="str">
            <v>INDUSTRIA DE SALTOS</v>
          </cell>
          <cell r="C940" t="str">
            <v>BR</v>
          </cell>
          <cell r="D940" t="str">
            <v>Brazil</v>
          </cell>
          <cell r="E940" t="str">
            <v>Americas</v>
          </cell>
          <cell r="F940">
            <v>13200002</v>
          </cell>
          <cell r="G940" t="str">
            <v>Ext. APAC</v>
          </cell>
          <cell r="H940" t="str">
            <v>Unknown</v>
          </cell>
          <cell r="I940" t="str">
            <v>-</v>
          </cell>
          <cell r="J940" t="str">
            <v>-</v>
          </cell>
          <cell r="K940" t="str">
            <v>SC00</v>
          </cell>
          <cell r="L940" t="str">
            <v>L</v>
          </cell>
          <cell r="M940" t="str">
            <v>Letter of credit at sight</v>
          </cell>
          <cell r="N940" t="str">
            <v>LETTER OF CREDIT</v>
          </cell>
          <cell r="O940" t="str">
            <v>DE</v>
          </cell>
          <cell r="P940" t="str">
            <v>External debtor</v>
          </cell>
        </row>
        <row r="941">
          <cell r="A941">
            <v>1618</v>
          </cell>
          <cell r="B941" t="str">
            <v>LIEF TRADING PTY LTD</v>
          </cell>
          <cell r="C941" t="str">
            <v>AU</v>
          </cell>
          <cell r="D941" t="str">
            <v>Australia</v>
          </cell>
          <cell r="E941" t="str">
            <v>Asia-Pacific</v>
          </cell>
          <cell r="F941">
            <v>13200002</v>
          </cell>
          <cell r="G941" t="str">
            <v>Ext. APAC</v>
          </cell>
          <cell r="H941" t="str">
            <v>Unknown</v>
          </cell>
          <cell r="I941" t="str">
            <v>-</v>
          </cell>
          <cell r="J941" t="str">
            <v>-</v>
          </cell>
          <cell r="K941" t="str">
            <v>SC00</v>
          </cell>
          <cell r="L941" t="str">
            <v>L</v>
          </cell>
          <cell r="M941" t="str">
            <v>Letter of credit at sight</v>
          </cell>
          <cell r="N941" t="str">
            <v>LETTER OF CREDIT</v>
          </cell>
          <cell r="O941" t="str">
            <v>E1</v>
          </cell>
          <cell r="P941" t="str">
            <v>External debtors</v>
          </cell>
        </row>
        <row r="942">
          <cell r="A942">
            <v>1619</v>
          </cell>
          <cell r="B942" t="str">
            <v>ORICA AUSTRALIA PTY</v>
          </cell>
          <cell r="C942" t="str">
            <v>AU</v>
          </cell>
          <cell r="D942" t="str">
            <v>Australia</v>
          </cell>
          <cell r="E942" t="str">
            <v>Asia-Pacific</v>
          </cell>
          <cell r="F942">
            <v>13200002</v>
          </cell>
          <cell r="G942" t="str">
            <v>Ext. APAC</v>
          </cell>
          <cell r="H942" t="str">
            <v>Unknown</v>
          </cell>
          <cell r="I942" t="str">
            <v>-</v>
          </cell>
          <cell r="J942" t="str">
            <v>-</v>
          </cell>
          <cell r="K942" t="str">
            <v>SL12</v>
          </cell>
          <cell r="L942" t="str">
            <v>U</v>
          </cell>
          <cell r="M942" t="str">
            <v>120 days after Bill of lading date</v>
          </cell>
          <cell r="N942" t="str">
            <v>DIRECT REMITTANCE</v>
          </cell>
          <cell r="O942" t="str">
            <v>DE</v>
          </cell>
          <cell r="P942" t="str">
            <v>External debtor</v>
          </cell>
        </row>
        <row r="943">
          <cell r="A943">
            <v>1620</v>
          </cell>
          <cell r="B943" t="str">
            <v>SOUTHCORP WATERHEATE</v>
          </cell>
          <cell r="C943" t="str">
            <v>AU</v>
          </cell>
          <cell r="D943" t="str">
            <v>Australia</v>
          </cell>
          <cell r="E943" t="str">
            <v>Asia-Pacific</v>
          </cell>
          <cell r="F943">
            <v>13200002</v>
          </cell>
          <cell r="G943" t="str">
            <v>Ext. APAC</v>
          </cell>
          <cell r="H943" t="str">
            <v>Unknown</v>
          </cell>
          <cell r="I943" t="str">
            <v>-</v>
          </cell>
          <cell r="J943" t="str">
            <v>-</v>
          </cell>
          <cell r="K943" t="str">
            <v>SC00</v>
          </cell>
          <cell r="L943" t="str">
            <v>L</v>
          </cell>
          <cell r="M943" t="str">
            <v>Letter of credit at sight</v>
          </cell>
          <cell r="N943" t="str">
            <v>LETTER OF CREDIT</v>
          </cell>
          <cell r="O943" t="str">
            <v>E1</v>
          </cell>
          <cell r="P943" t="str">
            <v>External debtors</v>
          </cell>
        </row>
        <row r="944">
          <cell r="A944">
            <v>1621</v>
          </cell>
          <cell r="B944" t="str">
            <v>COMPAK MORISON (LANK</v>
          </cell>
          <cell r="C944" t="str">
            <v>LK</v>
          </cell>
          <cell r="D944" t="str">
            <v>Sri Lanka</v>
          </cell>
          <cell r="E944" t="str">
            <v>Asia-Pacific</v>
          </cell>
          <cell r="F944">
            <v>13200002</v>
          </cell>
          <cell r="G944" t="str">
            <v>Ext. APAC</v>
          </cell>
          <cell r="H944" t="str">
            <v>Unknown</v>
          </cell>
          <cell r="I944" t="str">
            <v>-</v>
          </cell>
          <cell r="J944" t="str">
            <v>-</v>
          </cell>
          <cell r="K944" t="str">
            <v>SC00</v>
          </cell>
          <cell r="L944" t="str">
            <v>L</v>
          </cell>
          <cell r="M944" t="str">
            <v>Letter of credit at sight</v>
          </cell>
          <cell r="N944" t="str">
            <v>LETTER OF CREDIT</v>
          </cell>
          <cell r="O944" t="str">
            <v>DE</v>
          </cell>
          <cell r="P944" t="str">
            <v>External debtor</v>
          </cell>
        </row>
        <row r="945">
          <cell r="A945">
            <v>1622</v>
          </cell>
          <cell r="B945" t="str">
            <v>INDUSTRIAL STAINLESS</v>
          </cell>
          <cell r="C945" t="str">
            <v>LK</v>
          </cell>
          <cell r="D945" t="str">
            <v>Sri Lanka</v>
          </cell>
          <cell r="E945" t="str">
            <v>Asia-Pacific</v>
          </cell>
          <cell r="F945">
            <v>13200002</v>
          </cell>
          <cell r="G945" t="str">
            <v>Ext. APAC</v>
          </cell>
          <cell r="H945" t="str">
            <v>Unknown</v>
          </cell>
          <cell r="I945" t="str">
            <v>-</v>
          </cell>
          <cell r="J945" t="str">
            <v>-</v>
          </cell>
          <cell r="K945" t="str">
            <v>SC00</v>
          </cell>
          <cell r="L945" t="str">
            <v>L</v>
          </cell>
          <cell r="M945" t="str">
            <v>Letter of credit at sight</v>
          </cell>
          <cell r="N945" t="str">
            <v>LETTER OF CREDIT</v>
          </cell>
          <cell r="O945" t="str">
            <v>DE</v>
          </cell>
          <cell r="P945" t="str">
            <v>External debtor</v>
          </cell>
        </row>
        <row r="946">
          <cell r="A946">
            <v>1623</v>
          </cell>
          <cell r="B946" t="str">
            <v>DAIRY LANKA TMOL (PV</v>
          </cell>
          <cell r="C946" t="str">
            <v>LK</v>
          </cell>
          <cell r="D946" t="str">
            <v>Sri Lanka</v>
          </cell>
          <cell r="E946" t="str">
            <v>Asia-Pacific</v>
          </cell>
          <cell r="F946">
            <v>13200002</v>
          </cell>
          <cell r="G946" t="str">
            <v>Ext. APAC</v>
          </cell>
          <cell r="H946" t="str">
            <v>Unknown</v>
          </cell>
          <cell r="I946" t="str">
            <v>-</v>
          </cell>
          <cell r="J946" t="str">
            <v>-</v>
          </cell>
          <cell r="K946" t="str">
            <v>SC00</v>
          </cell>
          <cell r="L946" t="str">
            <v>L</v>
          </cell>
          <cell r="M946" t="str">
            <v>Letter of credit at sight</v>
          </cell>
          <cell r="N946" t="str">
            <v>LETTER OF CREDIT</v>
          </cell>
          <cell r="O946" t="str">
            <v>DE</v>
          </cell>
          <cell r="P946" t="str">
            <v>External debtor</v>
          </cell>
        </row>
        <row r="947">
          <cell r="A947">
            <v>1624</v>
          </cell>
          <cell r="B947" t="str">
            <v>ASSOCIATED ELECTRICA</v>
          </cell>
          <cell r="C947" t="str">
            <v>LK</v>
          </cell>
          <cell r="D947" t="str">
            <v>Sri Lanka</v>
          </cell>
          <cell r="E947" t="str">
            <v>Asia-Pacific</v>
          </cell>
          <cell r="F947">
            <v>13200002</v>
          </cell>
          <cell r="G947" t="str">
            <v>Ext. APAC</v>
          </cell>
          <cell r="H947" t="str">
            <v>Construction &amp; Other Rigids</v>
          </cell>
          <cell r="I947" t="str">
            <v>S100</v>
          </cell>
          <cell r="J947" t="str">
            <v>APAC</v>
          </cell>
          <cell r="K947" t="str">
            <v>SC00</v>
          </cell>
          <cell r="L947" t="str">
            <v>L</v>
          </cell>
          <cell r="M947" t="str">
            <v>Letter of credit at sight</v>
          </cell>
          <cell r="N947" t="str">
            <v>LETTER OF CREDIT</v>
          </cell>
          <cell r="O947" t="str">
            <v>DE</v>
          </cell>
          <cell r="P947" t="str">
            <v>External debtor</v>
          </cell>
        </row>
        <row r="948">
          <cell r="A948">
            <v>1625</v>
          </cell>
          <cell r="B948" t="str">
            <v>CHEMICAL INDUSTRIES</v>
          </cell>
          <cell r="C948" t="str">
            <v>LK</v>
          </cell>
          <cell r="D948" t="str">
            <v>Sri Lanka</v>
          </cell>
          <cell r="E948" t="str">
            <v>Asia-Pacific</v>
          </cell>
          <cell r="F948">
            <v>13200002</v>
          </cell>
          <cell r="G948" t="str">
            <v>Ext. APAC</v>
          </cell>
          <cell r="H948" t="str">
            <v>Construction &amp; Other Rigids</v>
          </cell>
          <cell r="I948" t="str">
            <v>S100</v>
          </cell>
          <cell r="J948" t="str">
            <v>APAC</v>
          </cell>
          <cell r="K948" t="str">
            <v>SC00</v>
          </cell>
          <cell r="L948" t="str">
            <v>L</v>
          </cell>
          <cell r="M948" t="str">
            <v>Letter of credit at sight</v>
          </cell>
          <cell r="N948" t="str">
            <v>LETTER OF CREDIT</v>
          </cell>
          <cell r="O948" t="str">
            <v>DE</v>
          </cell>
          <cell r="P948" t="str">
            <v>External debtor</v>
          </cell>
        </row>
        <row r="949">
          <cell r="A949">
            <v>1626</v>
          </cell>
          <cell r="B949" t="str">
            <v>GLACIO LTD</v>
          </cell>
          <cell r="C949" t="str">
            <v>LK</v>
          </cell>
          <cell r="D949" t="str">
            <v>Sri Lanka</v>
          </cell>
          <cell r="E949" t="str">
            <v>Asia-Pacific</v>
          </cell>
          <cell r="F949">
            <v>13200002</v>
          </cell>
          <cell r="G949" t="str">
            <v>Ext. APAC</v>
          </cell>
          <cell r="H949" t="str">
            <v>Unknown</v>
          </cell>
          <cell r="I949" t="str">
            <v>-</v>
          </cell>
          <cell r="J949" t="str">
            <v>-</v>
          </cell>
          <cell r="K949" t="str">
            <v>SC00</v>
          </cell>
          <cell r="L949" t="str">
            <v>L</v>
          </cell>
          <cell r="M949" t="str">
            <v>Letter of credit at sight</v>
          </cell>
          <cell r="N949" t="str">
            <v>LETTER OF CREDIT</v>
          </cell>
          <cell r="O949" t="str">
            <v>DE</v>
          </cell>
          <cell r="P949" t="str">
            <v>External debtor</v>
          </cell>
        </row>
        <row r="950">
          <cell r="A950">
            <v>1627</v>
          </cell>
          <cell r="B950" t="str">
            <v>NEIL FERNANDO &amp; COMP</v>
          </cell>
          <cell r="C950" t="str">
            <v>LK</v>
          </cell>
          <cell r="D950" t="str">
            <v>Sri Lanka</v>
          </cell>
          <cell r="E950" t="str">
            <v>Asia-Pacific</v>
          </cell>
          <cell r="F950">
            <v>13200002</v>
          </cell>
          <cell r="G950" t="str">
            <v>Ext. APAC</v>
          </cell>
          <cell r="H950" t="str">
            <v>Unknown</v>
          </cell>
          <cell r="I950" t="str">
            <v>-</v>
          </cell>
          <cell r="J950" t="str">
            <v>-</v>
          </cell>
          <cell r="K950" t="str">
            <v>SC00</v>
          </cell>
          <cell r="L950" t="str">
            <v>L</v>
          </cell>
          <cell r="M950" t="str">
            <v>Letter of credit at sight</v>
          </cell>
          <cell r="N950" t="str">
            <v>LETTER OF CREDIT</v>
          </cell>
          <cell r="O950" t="str">
            <v>DE</v>
          </cell>
          <cell r="P950" t="str">
            <v>External debtor</v>
          </cell>
        </row>
        <row r="951">
          <cell r="A951">
            <v>1628</v>
          </cell>
          <cell r="B951" t="str">
            <v>REGNIS (LANKA) LTD</v>
          </cell>
          <cell r="C951" t="str">
            <v>LK</v>
          </cell>
          <cell r="D951" t="str">
            <v>Sri Lanka</v>
          </cell>
          <cell r="E951" t="str">
            <v>Asia-Pacific</v>
          </cell>
          <cell r="F951">
            <v>13200002</v>
          </cell>
          <cell r="G951" t="str">
            <v>Ext. APAC</v>
          </cell>
          <cell r="H951" t="str">
            <v>Construction &amp; Other Rigids</v>
          </cell>
          <cell r="I951" t="str">
            <v>S100</v>
          </cell>
          <cell r="J951" t="str">
            <v>APAC</v>
          </cell>
          <cell r="K951" t="str">
            <v>SC00</v>
          </cell>
          <cell r="L951" t="str">
            <v>L</v>
          </cell>
          <cell r="M951" t="str">
            <v>Letter of credit at sight</v>
          </cell>
          <cell r="N951" t="str">
            <v>LETTER OF CREDIT</v>
          </cell>
          <cell r="O951" t="str">
            <v>DE</v>
          </cell>
          <cell r="P951" t="str">
            <v>External debtor</v>
          </cell>
        </row>
        <row r="952">
          <cell r="A952">
            <v>1629</v>
          </cell>
          <cell r="B952" t="str">
            <v>ST. ANTHONY'S INDUST</v>
          </cell>
          <cell r="C952" t="str">
            <v>LK</v>
          </cell>
          <cell r="D952" t="str">
            <v>Sri Lanka</v>
          </cell>
          <cell r="E952" t="str">
            <v>Asia-Pacific</v>
          </cell>
          <cell r="F952">
            <v>13200002</v>
          </cell>
          <cell r="G952" t="str">
            <v>Ext. APAC</v>
          </cell>
          <cell r="H952" t="str">
            <v>Unknown</v>
          </cell>
          <cell r="I952" t="str">
            <v>-</v>
          </cell>
          <cell r="J952" t="str">
            <v>-</v>
          </cell>
          <cell r="K952" t="str">
            <v>SC00</v>
          </cell>
          <cell r="L952" t="str">
            <v>L</v>
          </cell>
          <cell r="M952" t="str">
            <v>Letter of credit at sight</v>
          </cell>
          <cell r="N952" t="str">
            <v>LETTER OF CREDIT</v>
          </cell>
          <cell r="O952" t="str">
            <v>DE</v>
          </cell>
          <cell r="P952" t="str">
            <v>External debtor</v>
          </cell>
        </row>
        <row r="953">
          <cell r="A953">
            <v>1630</v>
          </cell>
          <cell r="B953" t="str">
            <v>BEARDSELL LIMITED</v>
          </cell>
          <cell r="C953" t="str">
            <v>IN</v>
          </cell>
          <cell r="D953" t="str">
            <v>India</v>
          </cell>
          <cell r="E953" t="str">
            <v>Asia-Pacific</v>
          </cell>
          <cell r="F953">
            <v>13200002</v>
          </cell>
          <cell r="G953" t="str">
            <v>Ext. APAC</v>
          </cell>
          <cell r="H953" t="str">
            <v>Unknown</v>
          </cell>
          <cell r="I953" t="str">
            <v>-</v>
          </cell>
          <cell r="J953" t="str">
            <v>-</v>
          </cell>
          <cell r="K953" t="str">
            <v>SC00</v>
          </cell>
          <cell r="L953" t="str">
            <v>L</v>
          </cell>
          <cell r="M953" t="str">
            <v>Letter of credit at sight</v>
          </cell>
          <cell r="N953" t="str">
            <v>LETTER OF CREDIT</v>
          </cell>
          <cell r="O953" t="str">
            <v>DE</v>
          </cell>
          <cell r="P953" t="str">
            <v>External debtor</v>
          </cell>
        </row>
        <row r="954">
          <cell r="A954">
            <v>1637</v>
          </cell>
          <cell r="B954" t="str">
            <v>PHOENIX OVERSEAS LIM</v>
          </cell>
          <cell r="C954" t="str">
            <v>IN</v>
          </cell>
          <cell r="D954" t="str">
            <v>India</v>
          </cell>
          <cell r="E954" t="str">
            <v>Asia-Pacific</v>
          </cell>
          <cell r="F954">
            <v>13200002</v>
          </cell>
          <cell r="G954" t="str">
            <v>Ext. APAC</v>
          </cell>
          <cell r="H954" t="str">
            <v>Unknown</v>
          </cell>
          <cell r="I954" t="str">
            <v>-</v>
          </cell>
          <cell r="J954" t="str">
            <v>-</v>
          </cell>
          <cell r="K954" t="str">
            <v>SL60</v>
          </cell>
          <cell r="L954" t="str">
            <v>P</v>
          </cell>
          <cell r="M954" t="str">
            <v>60 days after Bill of lading date</v>
          </cell>
          <cell r="N954" t="str">
            <v>DRAFT</v>
          </cell>
          <cell r="O954" t="str">
            <v>DE</v>
          </cell>
          <cell r="P954" t="str">
            <v>External debtor</v>
          </cell>
        </row>
        <row r="955">
          <cell r="A955">
            <v>1638</v>
          </cell>
          <cell r="B955" t="str">
            <v>CHEMCROWN (INDIA) LT</v>
          </cell>
          <cell r="C955" t="str">
            <v>IN</v>
          </cell>
          <cell r="D955" t="str">
            <v>India</v>
          </cell>
          <cell r="E955" t="str">
            <v>Asia-Pacific</v>
          </cell>
          <cell r="F955">
            <v>13200002</v>
          </cell>
          <cell r="G955" t="str">
            <v>Ext. APAC</v>
          </cell>
          <cell r="H955" t="str">
            <v>Unknown</v>
          </cell>
          <cell r="I955" t="str">
            <v>-</v>
          </cell>
          <cell r="J955" t="str">
            <v>-</v>
          </cell>
          <cell r="K955" t="str">
            <v>SC00</v>
          </cell>
          <cell r="L955" t="str">
            <v>L</v>
          </cell>
          <cell r="M955" t="str">
            <v>Letter of credit at sight</v>
          </cell>
          <cell r="N955" t="str">
            <v>LETTER OF CREDIT</v>
          </cell>
          <cell r="O955" t="str">
            <v>E1</v>
          </cell>
          <cell r="P955" t="str">
            <v>External debtors</v>
          </cell>
        </row>
        <row r="956">
          <cell r="A956">
            <v>1639</v>
          </cell>
          <cell r="B956" t="str">
            <v>FOSECO INDIA LIMITED</v>
          </cell>
          <cell r="C956" t="str">
            <v>IN</v>
          </cell>
          <cell r="D956" t="str">
            <v>India</v>
          </cell>
          <cell r="E956" t="str">
            <v>Asia-Pacific</v>
          </cell>
          <cell r="F956">
            <v>13200002</v>
          </cell>
          <cell r="G956" t="str">
            <v>Ext. APAC</v>
          </cell>
          <cell r="H956" t="str">
            <v>Unknown</v>
          </cell>
          <cell r="I956" t="str">
            <v>-</v>
          </cell>
          <cell r="J956" t="str">
            <v>-</v>
          </cell>
          <cell r="K956" t="str">
            <v>SC90</v>
          </cell>
          <cell r="L956" t="str">
            <v>L</v>
          </cell>
          <cell r="M956" t="str">
            <v>Letter of credit -90 days Bill of lading</v>
          </cell>
          <cell r="N956" t="str">
            <v>LETTER OF CREDIT</v>
          </cell>
          <cell r="O956" t="str">
            <v>DE</v>
          </cell>
          <cell r="P956" t="str">
            <v>External debtor</v>
          </cell>
        </row>
        <row r="957">
          <cell r="A957">
            <v>1640</v>
          </cell>
          <cell r="B957" t="str">
            <v>TEJ INTERNATIONAL PV</v>
          </cell>
          <cell r="C957" t="str">
            <v>IN</v>
          </cell>
          <cell r="D957" t="str">
            <v>India</v>
          </cell>
          <cell r="E957" t="str">
            <v>Asia-Pacific</v>
          </cell>
          <cell r="F957">
            <v>13200002</v>
          </cell>
          <cell r="G957" t="str">
            <v>Ext. APAC</v>
          </cell>
          <cell r="H957" t="str">
            <v>Unknown</v>
          </cell>
          <cell r="I957" t="str">
            <v>-</v>
          </cell>
          <cell r="J957" t="str">
            <v>-</v>
          </cell>
          <cell r="K957" t="str">
            <v>SC60</v>
          </cell>
          <cell r="L957" t="str">
            <v>L</v>
          </cell>
          <cell r="M957" t="str">
            <v>Letter of credit - 60 days Bill of lading</v>
          </cell>
          <cell r="N957" t="str">
            <v>LETTER OF CREDIT</v>
          </cell>
          <cell r="O957" t="str">
            <v>DE</v>
          </cell>
          <cell r="P957" t="str">
            <v>External debtor</v>
          </cell>
        </row>
        <row r="958">
          <cell r="A958">
            <v>1641</v>
          </cell>
          <cell r="B958" t="str">
            <v>NUCHEM LIMITED</v>
          </cell>
          <cell r="C958" t="str">
            <v>IN</v>
          </cell>
          <cell r="D958" t="str">
            <v>India</v>
          </cell>
          <cell r="E958" t="str">
            <v>Asia-Pacific</v>
          </cell>
          <cell r="F958">
            <v>13200002</v>
          </cell>
          <cell r="G958" t="str">
            <v>Ext. APAC</v>
          </cell>
          <cell r="H958" t="str">
            <v>Unknown</v>
          </cell>
          <cell r="I958" t="str">
            <v>-</v>
          </cell>
          <cell r="J958" t="str">
            <v>-</v>
          </cell>
          <cell r="K958" t="str">
            <v>SC90</v>
          </cell>
          <cell r="L958" t="str">
            <v>L</v>
          </cell>
          <cell r="M958" t="str">
            <v>Letter of credit -90 days Bill of lading</v>
          </cell>
          <cell r="N958" t="str">
            <v>LETTER OF CREDIT</v>
          </cell>
          <cell r="O958" t="str">
            <v>DE</v>
          </cell>
          <cell r="P958" t="str">
            <v>External debtor</v>
          </cell>
        </row>
        <row r="959">
          <cell r="A959">
            <v>1642</v>
          </cell>
          <cell r="B959" t="str">
            <v>MAKEWELL POLYMERS (P</v>
          </cell>
          <cell r="C959" t="str">
            <v>IN</v>
          </cell>
          <cell r="D959" t="str">
            <v>India</v>
          </cell>
          <cell r="E959" t="str">
            <v>Asia-Pacific</v>
          </cell>
          <cell r="F959">
            <v>13200002</v>
          </cell>
          <cell r="G959" t="str">
            <v>Ext. APAC</v>
          </cell>
          <cell r="H959" t="str">
            <v>Unknown</v>
          </cell>
          <cell r="I959" t="str">
            <v>-</v>
          </cell>
          <cell r="J959" t="str">
            <v>-</v>
          </cell>
          <cell r="K959" t="str">
            <v>SC30</v>
          </cell>
          <cell r="L959" t="str">
            <v>L</v>
          </cell>
          <cell r="M959" t="str">
            <v>letter of credit - 30 days bill of lading</v>
          </cell>
          <cell r="N959" t="str">
            <v>LETTER OF CREDIT</v>
          </cell>
          <cell r="O959" t="str">
            <v>DE</v>
          </cell>
          <cell r="P959" t="str">
            <v>External debtor</v>
          </cell>
        </row>
        <row r="960">
          <cell r="A960">
            <v>1643</v>
          </cell>
          <cell r="B960" t="str">
            <v>AMUL POLYCURE INDUST</v>
          </cell>
          <cell r="C960" t="str">
            <v>IN</v>
          </cell>
          <cell r="D960" t="str">
            <v>India</v>
          </cell>
          <cell r="E960" t="str">
            <v>Asia-Pacific</v>
          </cell>
          <cell r="F960">
            <v>13200002</v>
          </cell>
          <cell r="G960" t="str">
            <v>Ext. APAC</v>
          </cell>
          <cell r="H960" t="str">
            <v>Automotive</v>
          </cell>
          <cell r="I960" t="str">
            <v>S100</v>
          </cell>
          <cell r="J960" t="str">
            <v>APAC</v>
          </cell>
          <cell r="K960" t="str">
            <v>SL90</v>
          </cell>
          <cell r="L960" t="str">
            <v>N</v>
          </cell>
          <cell r="M960" t="str">
            <v>90 days after Bill of lading date</v>
          </cell>
          <cell r="N960" t="str">
            <v>BILL OF LADING DATE</v>
          </cell>
          <cell r="O960" t="str">
            <v>DE</v>
          </cell>
          <cell r="P960" t="str">
            <v>External debtor</v>
          </cell>
        </row>
        <row r="961">
          <cell r="A961">
            <v>1644</v>
          </cell>
          <cell r="B961" t="str">
            <v>PRETTO LEATHER INDUS</v>
          </cell>
          <cell r="C961" t="str">
            <v>IN</v>
          </cell>
          <cell r="D961" t="str">
            <v>India</v>
          </cell>
          <cell r="E961" t="str">
            <v>Asia-Pacific</v>
          </cell>
          <cell r="F961">
            <v>13200002</v>
          </cell>
          <cell r="G961" t="str">
            <v>Ext. APAC</v>
          </cell>
          <cell r="H961" t="str">
            <v>Unknown</v>
          </cell>
          <cell r="I961" t="str">
            <v>-</v>
          </cell>
          <cell r="J961" t="str">
            <v>-</v>
          </cell>
          <cell r="K961" t="str">
            <v>SC30</v>
          </cell>
          <cell r="L961" t="str">
            <v>L</v>
          </cell>
          <cell r="M961" t="str">
            <v>letter of credit - 30 days bill of lading</v>
          </cell>
          <cell r="N961" t="str">
            <v>LETTER OF CREDIT</v>
          </cell>
          <cell r="O961" t="str">
            <v>DE</v>
          </cell>
          <cell r="P961" t="str">
            <v>External debtor</v>
          </cell>
        </row>
        <row r="962">
          <cell r="A962">
            <v>1645</v>
          </cell>
          <cell r="B962" t="str">
            <v>ANKA INDIA LTD</v>
          </cell>
          <cell r="C962" t="str">
            <v>IN</v>
          </cell>
          <cell r="D962" t="str">
            <v>India</v>
          </cell>
          <cell r="E962" t="str">
            <v>Asia-Pacific</v>
          </cell>
          <cell r="F962">
            <v>13200002</v>
          </cell>
          <cell r="G962" t="str">
            <v>Ext. APAC</v>
          </cell>
          <cell r="H962" t="str">
            <v>Unknown</v>
          </cell>
          <cell r="I962" t="str">
            <v>-</v>
          </cell>
          <cell r="J962" t="str">
            <v>-</v>
          </cell>
          <cell r="K962" t="str">
            <v>SC90</v>
          </cell>
          <cell r="L962" t="str">
            <v>L</v>
          </cell>
          <cell r="M962" t="str">
            <v>Letter of credit -90 days Bill of lading</v>
          </cell>
          <cell r="N962" t="str">
            <v>LETTER OF CREDIT</v>
          </cell>
          <cell r="O962" t="str">
            <v>DE</v>
          </cell>
          <cell r="P962" t="str">
            <v>External debtor</v>
          </cell>
        </row>
        <row r="963">
          <cell r="A963">
            <v>1646</v>
          </cell>
          <cell r="B963" t="str">
            <v>INDUSTRIAL FOAMS PVT</v>
          </cell>
          <cell r="C963" t="str">
            <v>IN</v>
          </cell>
          <cell r="D963" t="str">
            <v>India</v>
          </cell>
          <cell r="E963" t="str">
            <v>Asia-Pacific</v>
          </cell>
          <cell r="F963">
            <v>13200002</v>
          </cell>
          <cell r="G963" t="str">
            <v>Ext. APAC</v>
          </cell>
          <cell r="H963" t="str">
            <v>Construction &amp; Other Rigids</v>
          </cell>
          <cell r="I963" t="str">
            <v>S100</v>
          </cell>
          <cell r="J963" t="str">
            <v>APAC</v>
          </cell>
          <cell r="K963" t="str">
            <v>SC90</v>
          </cell>
          <cell r="L963" t="str">
            <v>L</v>
          </cell>
          <cell r="M963" t="str">
            <v>Letter of credit -90 days Bill of lading</v>
          </cell>
          <cell r="N963" t="str">
            <v>LETTER OF CREDIT</v>
          </cell>
          <cell r="O963" t="str">
            <v>DE</v>
          </cell>
          <cell r="P963" t="str">
            <v>External debtor</v>
          </cell>
        </row>
        <row r="964">
          <cell r="A964">
            <v>1647</v>
          </cell>
          <cell r="B964" t="str">
            <v>ALFA CHEMICAL CORPOR</v>
          </cell>
          <cell r="C964" t="str">
            <v>IN</v>
          </cell>
          <cell r="D964" t="str">
            <v>India</v>
          </cell>
          <cell r="E964" t="str">
            <v>Asia-Pacific</v>
          </cell>
          <cell r="F964">
            <v>13200002</v>
          </cell>
          <cell r="G964" t="str">
            <v>Ext. APAC</v>
          </cell>
          <cell r="H964" t="str">
            <v>Unknown</v>
          </cell>
          <cell r="I964" t="str">
            <v>-</v>
          </cell>
          <cell r="J964" t="str">
            <v>-</v>
          </cell>
          <cell r="K964" t="str">
            <v>SC90</v>
          </cell>
          <cell r="L964" t="str">
            <v>L</v>
          </cell>
          <cell r="M964" t="str">
            <v>Letter of credit -90 days Bill of lading</v>
          </cell>
          <cell r="N964" t="str">
            <v>LETTER OF CREDIT</v>
          </cell>
          <cell r="O964" t="str">
            <v>DE</v>
          </cell>
          <cell r="P964" t="str">
            <v>External debtor</v>
          </cell>
        </row>
        <row r="965">
          <cell r="A965">
            <v>1648</v>
          </cell>
          <cell r="B965" t="str">
            <v>LAKHANI INDIA LIMITE</v>
          </cell>
          <cell r="C965" t="str">
            <v>IN</v>
          </cell>
          <cell r="D965" t="str">
            <v>India</v>
          </cell>
          <cell r="E965" t="str">
            <v>Asia-Pacific</v>
          </cell>
          <cell r="F965">
            <v>13200002</v>
          </cell>
          <cell r="G965" t="str">
            <v>Ext. APAC</v>
          </cell>
          <cell r="H965" t="str">
            <v>Unknown</v>
          </cell>
          <cell r="I965" t="str">
            <v>-</v>
          </cell>
          <cell r="J965" t="str">
            <v>-</v>
          </cell>
          <cell r="K965" t="str">
            <v>SL60</v>
          </cell>
          <cell r="L965" t="str">
            <v>P</v>
          </cell>
          <cell r="M965" t="str">
            <v>60 days after Bill of lading date</v>
          </cell>
          <cell r="N965" t="str">
            <v>DRAFT</v>
          </cell>
          <cell r="O965" t="str">
            <v>DE</v>
          </cell>
          <cell r="P965" t="str">
            <v>External debtor</v>
          </cell>
        </row>
        <row r="966">
          <cell r="A966">
            <v>1649</v>
          </cell>
          <cell r="B966" t="str">
            <v>MAHINDRA ENGG AND CH</v>
          </cell>
          <cell r="C966" t="str">
            <v>IN</v>
          </cell>
          <cell r="D966" t="str">
            <v>India</v>
          </cell>
          <cell r="E966" t="str">
            <v>Asia-Pacific</v>
          </cell>
          <cell r="F966">
            <v>13200002</v>
          </cell>
          <cell r="G966" t="str">
            <v>Ext. APAC</v>
          </cell>
          <cell r="H966" t="str">
            <v>Adhesives, Coatings and Elastomers</v>
          </cell>
          <cell r="I966" t="str">
            <v>S100</v>
          </cell>
          <cell r="J966" t="str">
            <v>APAC</v>
          </cell>
          <cell r="K966" t="str">
            <v>SC90</v>
          </cell>
          <cell r="L966" t="str">
            <v>L</v>
          </cell>
          <cell r="M966" t="str">
            <v>Letter of credit -90 days Bill of lading</v>
          </cell>
          <cell r="N966" t="str">
            <v>LETTER OF CREDIT</v>
          </cell>
          <cell r="O966" t="str">
            <v>DE</v>
          </cell>
          <cell r="P966" t="str">
            <v>External debtor</v>
          </cell>
        </row>
        <row r="967">
          <cell r="A967">
            <v>1650</v>
          </cell>
          <cell r="B967" t="str">
            <v>ALPHA GYPSUM INDUSTR</v>
          </cell>
          <cell r="C967" t="str">
            <v>IN</v>
          </cell>
          <cell r="D967" t="str">
            <v>India</v>
          </cell>
          <cell r="E967" t="str">
            <v>Asia-Pacific</v>
          </cell>
          <cell r="F967">
            <v>13200002</v>
          </cell>
          <cell r="G967" t="str">
            <v>Ext. APAC</v>
          </cell>
          <cell r="H967" t="str">
            <v>Unknown</v>
          </cell>
          <cell r="I967" t="str">
            <v>-</v>
          </cell>
          <cell r="J967" t="str">
            <v>-</v>
          </cell>
          <cell r="K967" t="str">
            <v>SA00</v>
          </cell>
          <cell r="L967" t="str">
            <v>Z</v>
          </cell>
          <cell r="M967" t="str">
            <v>Cash in advance</v>
          </cell>
          <cell r="N967" t="str">
            <v>-</v>
          </cell>
          <cell r="O967" t="str">
            <v>DE</v>
          </cell>
          <cell r="P967" t="str">
            <v>External debtor</v>
          </cell>
        </row>
        <row r="968">
          <cell r="A968">
            <v>1651</v>
          </cell>
          <cell r="B968" t="str">
            <v>GARGI HUTTENES ALBER</v>
          </cell>
          <cell r="C968" t="str">
            <v>IN</v>
          </cell>
          <cell r="D968" t="str">
            <v>India</v>
          </cell>
          <cell r="E968" t="str">
            <v>Asia-Pacific</v>
          </cell>
          <cell r="F968">
            <v>13200002</v>
          </cell>
          <cell r="G968" t="str">
            <v>Ext. APAC</v>
          </cell>
          <cell r="H968" t="str">
            <v>Unknown</v>
          </cell>
          <cell r="I968" t="str">
            <v>-</v>
          </cell>
          <cell r="J968" t="str">
            <v>-</v>
          </cell>
          <cell r="K968" t="str">
            <v>SC90</v>
          </cell>
          <cell r="L968" t="str">
            <v>L</v>
          </cell>
          <cell r="M968" t="str">
            <v>Letter of credit -90 days Bill of lading</v>
          </cell>
          <cell r="N968" t="str">
            <v>LETTER OF CREDIT</v>
          </cell>
          <cell r="O968" t="str">
            <v>DE</v>
          </cell>
          <cell r="P968" t="str">
            <v>External debtor</v>
          </cell>
        </row>
        <row r="969">
          <cell r="A969">
            <v>1652</v>
          </cell>
          <cell r="B969" t="str">
            <v>INALSA PVT LTD</v>
          </cell>
          <cell r="C969" t="str">
            <v>IN</v>
          </cell>
          <cell r="D969" t="str">
            <v>India</v>
          </cell>
          <cell r="E969" t="str">
            <v>Asia-Pacific</v>
          </cell>
          <cell r="F969">
            <v>13200002</v>
          </cell>
          <cell r="G969" t="str">
            <v>Ext. APAC</v>
          </cell>
          <cell r="H969" t="str">
            <v>Unknown</v>
          </cell>
          <cell r="I969" t="str">
            <v>-</v>
          </cell>
          <cell r="J969" t="str">
            <v>-</v>
          </cell>
          <cell r="K969" t="str">
            <v>SC90</v>
          </cell>
          <cell r="L969" t="str">
            <v>L</v>
          </cell>
          <cell r="M969" t="str">
            <v>Letter of credit -90 days Bill of lading</v>
          </cell>
          <cell r="N969" t="str">
            <v>LETTER OF CREDIT</v>
          </cell>
          <cell r="O969" t="str">
            <v>DE</v>
          </cell>
          <cell r="P969" t="str">
            <v>External debtor</v>
          </cell>
        </row>
        <row r="970">
          <cell r="A970">
            <v>1653</v>
          </cell>
          <cell r="B970" t="str">
            <v>KAVERI ENG. INDUSTRI</v>
          </cell>
          <cell r="C970" t="str">
            <v>IN</v>
          </cell>
          <cell r="D970" t="str">
            <v>India</v>
          </cell>
          <cell r="E970" t="str">
            <v>Asia-Pacific</v>
          </cell>
          <cell r="F970">
            <v>13200002</v>
          </cell>
          <cell r="G970" t="str">
            <v>Ext. APAC</v>
          </cell>
          <cell r="H970" t="str">
            <v>Unknown</v>
          </cell>
          <cell r="I970" t="str">
            <v>-</v>
          </cell>
          <cell r="J970" t="str">
            <v>-</v>
          </cell>
          <cell r="K970" t="str">
            <v>SC00</v>
          </cell>
          <cell r="L970" t="str">
            <v>L</v>
          </cell>
          <cell r="M970" t="str">
            <v>Letter of credit at sight</v>
          </cell>
          <cell r="N970" t="str">
            <v>LETTER OF CREDIT</v>
          </cell>
          <cell r="O970" t="str">
            <v>DE</v>
          </cell>
          <cell r="P970" t="str">
            <v>External debtor</v>
          </cell>
        </row>
        <row r="971">
          <cell r="A971">
            <v>1654</v>
          </cell>
          <cell r="B971" t="str">
            <v>HOPE FAAT (INSULATIO</v>
          </cell>
          <cell r="C971" t="str">
            <v>HK</v>
          </cell>
          <cell r="D971" t="str">
            <v>Hong Kong</v>
          </cell>
          <cell r="E971" t="str">
            <v>Asia-Pacific</v>
          </cell>
          <cell r="F971">
            <v>13200002</v>
          </cell>
          <cell r="G971" t="str">
            <v>Ext. APAC</v>
          </cell>
          <cell r="H971" t="str">
            <v>Unknown</v>
          </cell>
          <cell r="I971" t="str">
            <v>-</v>
          </cell>
          <cell r="J971" t="str">
            <v>-</v>
          </cell>
          <cell r="K971" t="str">
            <v>SC00</v>
          </cell>
          <cell r="L971" t="str">
            <v>N</v>
          </cell>
          <cell r="M971" t="str">
            <v>Letter of credit at sight</v>
          </cell>
          <cell r="N971" t="str">
            <v>BILL OF LADING DATE</v>
          </cell>
          <cell r="O971" t="str">
            <v>E1</v>
          </cell>
          <cell r="P971" t="str">
            <v>External debtors</v>
          </cell>
        </row>
        <row r="972">
          <cell r="A972">
            <v>1655</v>
          </cell>
          <cell r="B972" t="str">
            <v>C &amp; W DEVELOPMENT LT</v>
          </cell>
          <cell r="C972" t="str">
            <v>HK</v>
          </cell>
          <cell r="D972" t="str">
            <v>Hong Kong</v>
          </cell>
          <cell r="E972" t="str">
            <v>Asia-Pacific</v>
          </cell>
          <cell r="F972">
            <v>13200002</v>
          </cell>
          <cell r="G972" t="str">
            <v>Ext. APAC</v>
          </cell>
          <cell r="H972" t="str">
            <v>Unknown</v>
          </cell>
          <cell r="I972" t="str">
            <v>-</v>
          </cell>
          <cell r="J972" t="str">
            <v>-</v>
          </cell>
          <cell r="K972" t="str">
            <v>SC00</v>
          </cell>
          <cell r="L972" t="str">
            <v>L</v>
          </cell>
          <cell r="M972" t="str">
            <v>Letter of credit at sight</v>
          </cell>
          <cell r="N972" t="str">
            <v>LETTER OF CREDIT</v>
          </cell>
          <cell r="O972" t="str">
            <v>E1</v>
          </cell>
          <cell r="P972" t="str">
            <v>External debtors</v>
          </cell>
        </row>
        <row r="973">
          <cell r="A973">
            <v>1656</v>
          </cell>
          <cell r="B973" t="str">
            <v>ICI CHINA LTD</v>
          </cell>
          <cell r="C973" t="str">
            <v>CN</v>
          </cell>
          <cell r="D973" t="str">
            <v>China</v>
          </cell>
          <cell r="E973" t="str">
            <v>Asia-Pacific</v>
          </cell>
          <cell r="F973">
            <v>13200002</v>
          </cell>
          <cell r="G973" t="str">
            <v>Ext. APAC</v>
          </cell>
          <cell r="H973" t="str">
            <v>Unknown</v>
          </cell>
          <cell r="I973" t="str">
            <v>-</v>
          </cell>
          <cell r="J973" t="str">
            <v>-</v>
          </cell>
          <cell r="K973" t="str">
            <v>SI12</v>
          </cell>
          <cell r="L973" t="str">
            <v>U</v>
          </cell>
          <cell r="M973" t="str">
            <v>12 days from date of invoice</v>
          </cell>
          <cell r="N973" t="str">
            <v>DIRECT REMITTANCE</v>
          </cell>
          <cell r="O973" t="str">
            <v>DE</v>
          </cell>
          <cell r="P973" t="str">
            <v>External debtor</v>
          </cell>
        </row>
        <row r="974">
          <cell r="A974">
            <v>1657</v>
          </cell>
          <cell r="B974" t="str">
            <v>KONG TAI SHOES MFG C</v>
          </cell>
          <cell r="C974" t="str">
            <v>HK</v>
          </cell>
          <cell r="D974" t="str">
            <v>Hong Kong</v>
          </cell>
          <cell r="E974" t="str">
            <v>Asia-Pacific</v>
          </cell>
          <cell r="F974">
            <v>13200002</v>
          </cell>
          <cell r="G974" t="str">
            <v>Ext. APAC</v>
          </cell>
          <cell r="H974" t="str">
            <v>Unknown</v>
          </cell>
          <cell r="I974" t="str">
            <v>-</v>
          </cell>
          <cell r="J974" t="str">
            <v>-</v>
          </cell>
          <cell r="K974" t="str">
            <v>SC00</v>
          </cell>
          <cell r="L974" t="str">
            <v>L</v>
          </cell>
          <cell r="M974" t="str">
            <v>Letter of credit at sight</v>
          </cell>
          <cell r="N974" t="str">
            <v>LETTER OF CREDIT</v>
          </cell>
          <cell r="O974" t="str">
            <v>E1</v>
          </cell>
          <cell r="P974" t="str">
            <v>External debtors</v>
          </cell>
        </row>
        <row r="975">
          <cell r="A975">
            <v>1658</v>
          </cell>
          <cell r="B975" t="str">
            <v>WALLTRON INDUSTRIES</v>
          </cell>
          <cell r="C975" t="str">
            <v>HK</v>
          </cell>
          <cell r="D975" t="str">
            <v>Hong Kong</v>
          </cell>
          <cell r="E975" t="str">
            <v>Asia-Pacific</v>
          </cell>
          <cell r="F975">
            <v>13200002</v>
          </cell>
          <cell r="G975" t="str">
            <v>Ext. APAC</v>
          </cell>
          <cell r="H975" t="str">
            <v>Unknown</v>
          </cell>
          <cell r="I975" t="str">
            <v>-</v>
          </cell>
          <cell r="J975" t="str">
            <v>-</v>
          </cell>
          <cell r="K975" t="str">
            <v>SC00</v>
          </cell>
          <cell r="L975" t="str">
            <v>L</v>
          </cell>
          <cell r="M975" t="str">
            <v>Letter of credit at sight</v>
          </cell>
          <cell r="N975" t="str">
            <v>LETTER OF CREDIT</v>
          </cell>
          <cell r="O975" t="str">
            <v>E1</v>
          </cell>
          <cell r="P975" t="str">
            <v>External debtors</v>
          </cell>
        </row>
        <row r="976">
          <cell r="A976">
            <v>1659</v>
          </cell>
          <cell r="B976" t="str">
            <v>SINOCHEM PLASTICS (H</v>
          </cell>
          <cell r="C976" t="str">
            <v>HK</v>
          </cell>
          <cell r="D976" t="str">
            <v>Hong Kong</v>
          </cell>
          <cell r="E976" t="str">
            <v>Asia-Pacific</v>
          </cell>
          <cell r="F976">
            <v>13200002</v>
          </cell>
          <cell r="G976" t="str">
            <v>Ext. APAC</v>
          </cell>
          <cell r="H976" t="str">
            <v>Unknown</v>
          </cell>
          <cell r="I976" t="str">
            <v>-</v>
          </cell>
          <cell r="J976" t="str">
            <v>-</v>
          </cell>
          <cell r="K976" t="str">
            <v>SC00</v>
          </cell>
          <cell r="L976" t="str">
            <v>L</v>
          </cell>
          <cell r="M976" t="str">
            <v>Letter of credit at sight</v>
          </cell>
          <cell r="N976" t="str">
            <v>LETTER OF CREDIT</v>
          </cell>
          <cell r="O976" t="str">
            <v>E1</v>
          </cell>
          <cell r="P976" t="str">
            <v>External debtors</v>
          </cell>
        </row>
        <row r="977">
          <cell r="A977">
            <v>1660</v>
          </cell>
          <cell r="B977" t="str">
            <v>YUE XIU CEREALS, OIL</v>
          </cell>
          <cell r="C977" t="str">
            <v>HK</v>
          </cell>
          <cell r="D977" t="str">
            <v>Hong Kong</v>
          </cell>
          <cell r="E977" t="str">
            <v>Asia-Pacific</v>
          </cell>
          <cell r="F977">
            <v>13200002</v>
          </cell>
          <cell r="G977" t="str">
            <v>Ext. APAC</v>
          </cell>
          <cell r="H977" t="str">
            <v>Unknown</v>
          </cell>
          <cell r="I977" t="str">
            <v>-</v>
          </cell>
          <cell r="J977" t="str">
            <v>-</v>
          </cell>
          <cell r="K977" t="str">
            <v>SC00</v>
          </cell>
          <cell r="L977" t="str">
            <v>L</v>
          </cell>
          <cell r="M977" t="str">
            <v>Letter of credit at sight</v>
          </cell>
          <cell r="N977" t="str">
            <v>LETTER OF CREDIT</v>
          </cell>
          <cell r="O977" t="str">
            <v>E1</v>
          </cell>
          <cell r="P977" t="str">
            <v>External debtors</v>
          </cell>
        </row>
        <row r="978">
          <cell r="A978">
            <v>1661</v>
          </cell>
          <cell r="B978" t="str">
            <v>LISON CHEMICALS LTD</v>
          </cell>
          <cell r="C978" t="str">
            <v>HK</v>
          </cell>
          <cell r="D978" t="str">
            <v>Hong Kong</v>
          </cell>
          <cell r="E978" t="str">
            <v>Asia-Pacific</v>
          </cell>
          <cell r="F978">
            <v>13200002</v>
          </cell>
          <cell r="G978" t="str">
            <v>Ext. APAC</v>
          </cell>
          <cell r="H978" t="str">
            <v>Unknown</v>
          </cell>
          <cell r="I978" t="str">
            <v>-</v>
          </cell>
          <cell r="J978" t="str">
            <v>-</v>
          </cell>
          <cell r="K978" t="str">
            <v>SC00</v>
          </cell>
          <cell r="L978" t="str">
            <v>L</v>
          </cell>
          <cell r="M978" t="str">
            <v>Letter of credit at sight</v>
          </cell>
          <cell r="N978" t="str">
            <v>LETTER OF CREDIT</v>
          </cell>
          <cell r="O978" t="str">
            <v>E1</v>
          </cell>
          <cell r="P978" t="str">
            <v>External debtors</v>
          </cell>
        </row>
        <row r="979">
          <cell r="A979">
            <v>1662</v>
          </cell>
          <cell r="B979" t="str">
            <v>NAM KWONG DEVELOPMEN</v>
          </cell>
          <cell r="C979" t="str">
            <v>HK</v>
          </cell>
          <cell r="D979" t="str">
            <v>Hong Kong</v>
          </cell>
          <cell r="E979" t="str">
            <v>Asia-Pacific</v>
          </cell>
          <cell r="F979">
            <v>13200002</v>
          </cell>
          <cell r="G979" t="str">
            <v>Ext. APAC</v>
          </cell>
          <cell r="H979" t="str">
            <v>Unknown</v>
          </cell>
          <cell r="I979" t="str">
            <v>-</v>
          </cell>
          <cell r="J979" t="str">
            <v>-</v>
          </cell>
          <cell r="K979" t="str">
            <v>SC00</v>
          </cell>
          <cell r="L979" t="str">
            <v>L</v>
          </cell>
          <cell r="M979" t="str">
            <v>Letter of credit at sight</v>
          </cell>
          <cell r="N979" t="str">
            <v>LETTER OF CREDIT</v>
          </cell>
          <cell r="O979" t="str">
            <v>E1</v>
          </cell>
          <cell r="P979" t="str">
            <v>External debtors</v>
          </cell>
        </row>
        <row r="980">
          <cell r="A980">
            <v>1663</v>
          </cell>
          <cell r="B980" t="str">
            <v>YUE XIU LIGHT IND.PR</v>
          </cell>
          <cell r="C980" t="str">
            <v>HK</v>
          </cell>
          <cell r="D980" t="str">
            <v>Hong Kong</v>
          </cell>
          <cell r="E980" t="str">
            <v>Asia-Pacific</v>
          </cell>
          <cell r="F980">
            <v>13200002</v>
          </cell>
          <cell r="G980" t="str">
            <v>Ext. APAC</v>
          </cell>
          <cell r="H980" t="str">
            <v>Unknown</v>
          </cell>
          <cell r="I980" t="str">
            <v>-</v>
          </cell>
          <cell r="J980" t="str">
            <v>-</v>
          </cell>
          <cell r="K980" t="str">
            <v>SC00</v>
          </cell>
          <cell r="L980" t="str">
            <v>L</v>
          </cell>
          <cell r="M980" t="str">
            <v>Letter of credit at sight</v>
          </cell>
          <cell r="N980" t="str">
            <v>LETTER OF CREDIT</v>
          </cell>
          <cell r="O980" t="str">
            <v>E1</v>
          </cell>
          <cell r="P980" t="str">
            <v>External debtors</v>
          </cell>
        </row>
        <row r="981">
          <cell r="A981">
            <v>1664</v>
          </cell>
          <cell r="B981" t="str">
            <v>CHEM PHARM IND LTD</v>
          </cell>
          <cell r="C981" t="str">
            <v>HK</v>
          </cell>
          <cell r="D981" t="str">
            <v>Hong Kong</v>
          </cell>
          <cell r="E981" t="str">
            <v>Asia-Pacific</v>
          </cell>
          <cell r="F981">
            <v>13200002</v>
          </cell>
          <cell r="G981" t="str">
            <v>Ext. APAC</v>
          </cell>
          <cell r="H981" t="str">
            <v>Unknown</v>
          </cell>
          <cell r="I981" t="str">
            <v>-</v>
          </cell>
          <cell r="J981" t="str">
            <v>-</v>
          </cell>
          <cell r="K981" t="str">
            <v>SC00</v>
          </cell>
          <cell r="L981" t="str">
            <v>L</v>
          </cell>
          <cell r="M981" t="str">
            <v>Letter of credit at sight</v>
          </cell>
          <cell r="N981" t="str">
            <v>LETTER OF CREDIT</v>
          </cell>
          <cell r="O981" t="str">
            <v>E1</v>
          </cell>
          <cell r="P981" t="str">
            <v>External debtors</v>
          </cell>
        </row>
        <row r="982">
          <cell r="A982">
            <v>1665</v>
          </cell>
          <cell r="B982" t="str">
            <v>SUN FIRST INVESTMENT</v>
          </cell>
          <cell r="C982" t="str">
            <v>HK</v>
          </cell>
          <cell r="D982" t="str">
            <v>Hong Kong</v>
          </cell>
          <cell r="E982" t="str">
            <v>Asia-Pacific</v>
          </cell>
          <cell r="F982">
            <v>13200002</v>
          </cell>
          <cell r="G982" t="str">
            <v>Ext. APAC</v>
          </cell>
          <cell r="H982" t="str">
            <v>Unknown</v>
          </cell>
          <cell r="I982" t="str">
            <v>-</v>
          </cell>
          <cell r="J982" t="str">
            <v>-</v>
          </cell>
          <cell r="K982" t="str">
            <v>SC00</v>
          </cell>
          <cell r="L982" t="str">
            <v>L</v>
          </cell>
          <cell r="M982" t="str">
            <v>Letter of credit at sight</v>
          </cell>
          <cell r="N982" t="str">
            <v>LETTER OF CREDIT</v>
          </cell>
          <cell r="O982" t="str">
            <v>E1</v>
          </cell>
          <cell r="P982" t="str">
            <v>External debtors</v>
          </cell>
        </row>
        <row r="983">
          <cell r="A983">
            <v>1666</v>
          </cell>
          <cell r="B983" t="str">
            <v>PROSPERITY ENTERPRIS</v>
          </cell>
          <cell r="C983" t="str">
            <v>HK</v>
          </cell>
          <cell r="D983" t="str">
            <v>Hong Kong</v>
          </cell>
          <cell r="E983" t="str">
            <v>Asia-Pacific</v>
          </cell>
          <cell r="F983">
            <v>13200002</v>
          </cell>
          <cell r="G983" t="str">
            <v>Ext. APAC</v>
          </cell>
          <cell r="H983" t="str">
            <v>Unknown</v>
          </cell>
          <cell r="I983" t="str">
            <v>-</v>
          </cell>
          <cell r="J983" t="str">
            <v>-</v>
          </cell>
          <cell r="K983" t="str">
            <v>SC00</v>
          </cell>
          <cell r="L983" t="str">
            <v>L</v>
          </cell>
          <cell r="M983" t="str">
            <v>Letter of credit at sight</v>
          </cell>
          <cell r="N983" t="str">
            <v>LETTER OF CREDIT</v>
          </cell>
          <cell r="O983" t="str">
            <v>E1</v>
          </cell>
          <cell r="P983" t="str">
            <v>External debtors</v>
          </cell>
        </row>
        <row r="984">
          <cell r="A984">
            <v>1667</v>
          </cell>
          <cell r="B984" t="str">
            <v>FONDA DEVELOPMENT LT</v>
          </cell>
          <cell r="C984" t="str">
            <v>HK</v>
          </cell>
          <cell r="D984" t="str">
            <v>Hong Kong</v>
          </cell>
          <cell r="E984" t="str">
            <v>Asia-Pacific</v>
          </cell>
          <cell r="F984">
            <v>13200002</v>
          </cell>
          <cell r="G984" t="str">
            <v>Ext. APAC</v>
          </cell>
          <cell r="H984" t="str">
            <v>Unknown</v>
          </cell>
          <cell r="I984" t="str">
            <v>-</v>
          </cell>
          <cell r="J984" t="str">
            <v>-</v>
          </cell>
          <cell r="K984" t="str">
            <v>SC00</v>
          </cell>
          <cell r="L984" t="str">
            <v>L</v>
          </cell>
          <cell r="M984" t="str">
            <v>Letter of credit at sight</v>
          </cell>
          <cell r="N984" t="str">
            <v>LETTER OF CREDIT</v>
          </cell>
          <cell r="O984" t="str">
            <v>E1</v>
          </cell>
          <cell r="P984" t="str">
            <v>External debtors</v>
          </cell>
        </row>
        <row r="985">
          <cell r="A985">
            <v>1668</v>
          </cell>
          <cell r="B985" t="str">
            <v>PEARL RIVER ELECTRIC</v>
          </cell>
          <cell r="C985" t="str">
            <v>HK</v>
          </cell>
          <cell r="D985" t="str">
            <v>Hong Kong</v>
          </cell>
          <cell r="E985" t="str">
            <v>Asia-Pacific</v>
          </cell>
          <cell r="F985">
            <v>13200002</v>
          </cell>
          <cell r="G985" t="str">
            <v>Ext. APAC</v>
          </cell>
          <cell r="H985" t="str">
            <v>Unknown</v>
          </cell>
          <cell r="I985" t="str">
            <v>-</v>
          </cell>
          <cell r="J985" t="str">
            <v>-</v>
          </cell>
          <cell r="K985" t="str">
            <v>SC00</v>
          </cell>
          <cell r="L985" t="str">
            <v>L</v>
          </cell>
          <cell r="M985" t="str">
            <v>Letter of credit at sight</v>
          </cell>
          <cell r="N985" t="str">
            <v>LETTER OF CREDIT</v>
          </cell>
          <cell r="O985" t="str">
            <v>E1</v>
          </cell>
          <cell r="P985" t="str">
            <v>External debtors</v>
          </cell>
        </row>
        <row r="986">
          <cell r="A986">
            <v>1669</v>
          </cell>
          <cell r="B986" t="str">
            <v>CHINA RESOURCES TEXT</v>
          </cell>
          <cell r="C986" t="str">
            <v>HK</v>
          </cell>
          <cell r="D986" t="str">
            <v>Hong Kong</v>
          </cell>
          <cell r="E986" t="str">
            <v>Asia-Pacific</v>
          </cell>
          <cell r="F986">
            <v>13200002</v>
          </cell>
          <cell r="G986" t="str">
            <v>Ext. APAC</v>
          </cell>
          <cell r="H986" t="str">
            <v>Unknown</v>
          </cell>
          <cell r="I986" t="str">
            <v>-</v>
          </cell>
          <cell r="J986" t="str">
            <v>-</v>
          </cell>
          <cell r="K986" t="str">
            <v>SC00</v>
          </cell>
          <cell r="L986" t="str">
            <v>L</v>
          </cell>
          <cell r="M986" t="str">
            <v>Letter of credit at sight</v>
          </cell>
          <cell r="N986" t="str">
            <v>LETTER OF CREDIT</v>
          </cell>
          <cell r="O986" t="str">
            <v>E1</v>
          </cell>
          <cell r="P986" t="str">
            <v>External debtors</v>
          </cell>
        </row>
        <row r="987">
          <cell r="A987">
            <v>1670</v>
          </cell>
          <cell r="B987" t="str">
            <v>SINOCHEM SHANDONG IM</v>
          </cell>
          <cell r="C987" t="str">
            <v>HK</v>
          </cell>
          <cell r="D987" t="str">
            <v>Hong Kong</v>
          </cell>
          <cell r="E987" t="str">
            <v>Asia-Pacific</v>
          </cell>
          <cell r="F987">
            <v>13200002</v>
          </cell>
          <cell r="G987" t="str">
            <v>Ext. APAC</v>
          </cell>
          <cell r="H987" t="str">
            <v>Unknown</v>
          </cell>
          <cell r="I987" t="str">
            <v>-</v>
          </cell>
          <cell r="J987" t="str">
            <v>-</v>
          </cell>
          <cell r="K987" t="str">
            <v>SC00</v>
          </cell>
          <cell r="L987" t="str">
            <v>L</v>
          </cell>
          <cell r="M987" t="str">
            <v>Letter of credit at sight</v>
          </cell>
          <cell r="N987" t="str">
            <v>LETTER OF CREDIT</v>
          </cell>
          <cell r="O987" t="str">
            <v>E1</v>
          </cell>
          <cell r="P987" t="str">
            <v>External debtors</v>
          </cell>
        </row>
        <row r="988">
          <cell r="A988">
            <v>1671</v>
          </cell>
          <cell r="B988" t="str">
            <v>LONGXING DEVELOPMENT</v>
          </cell>
          <cell r="C988" t="str">
            <v>HK</v>
          </cell>
          <cell r="D988" t="str">
            <v>Hong Kong</v>
          </cell>
          <cell r="E988" t="str">
            <v>Asia-Pacific</v>
          </cell>
          <cell r="F988">
            <v>13200002</v>
          </cell>
          <cell r="G988" t="str">
            <v>Ext. APAC</v>
          </cell>
          <cell r="H988" t="str">
            <v>Unknown</v>
          </cell>
          <cell r="I988" t="str">
            <v>-</v>
          </cell>
          <cell r="J988" t="str">
            <v>-</v>
          </cell>
          <cell r="K988" t="str">
            <v>SC00</v>
          </cell>
          <cell r="L988" t="str">
            <v>L</v>
          </cell>
          <cell r="M988" t="str">
            <v>Letter of credit at sight</v>
          </cell>
          <cell r="N988" t="str">
            <v>LETTER OF CREDIT</v>
          </cell>
          <cell r="O988" t="str">
            <v>E1</v>
          </cell>
          <cell r="P988" t="str">
            <v>External debtors</v>
          </cell>
        </row>
        <row r="989">
          <cell r="A989">
            <v>1672</v>
          </cell>
          <cell r="B989" t="str">
            <v>SAME EMPIRE LTD</v>
          </cell>
          <cell r="C989" t="str">
            <v>HK</v>
          </cell>
          <cell r="D989" t="str">
            <v>Hong Kong</v>
          </cell>
          <cell r="E989" t="str">
            <v>Asia-Pacific</v>
          </cell>
          <cell r="F989">
            <v>13200002</v>
          </cell>
          <cell r="G989" t="str">
            <v>Ext. APAC</v>
          </cell>
          <cell r="H989" t="str">
            <v>Unknown</v>
          </cell>
          <cell r="I989" t="str">
            <v>-</v>
          </cell>
          <cell r="J989" t="str">
            <v>-</v>
          </cell>
          <cell r="K989" t="str">
            <v>SC00</v>
          </cell>
          <cell r="L989" t="str">
            <v>L</v>
          </cell>
          <cell r="M989" t="str">
            <v>Letter of credit at sight</v>
          </cell>
          <cell r="N989" t="str">
            <v>LETTER OF CREDIT</v>
          </cell>
          <cell r="O989" t="str">
            <v>E1</v>
          </cell>
          <cell r="P989" t="str">
            <v>External debtors</v>
          </cell>
        </row>
        <row r="990">
          <cell r="A990">
            <v>1673</v>
          </cell>
          <cell r="B990" t="str">
            <v>NANSHAN TRADING (HON</v>
          </cell>
          <cell r="C990" t="str">
            <v>HK</v>
          </cell>
          <cell r="D990" t="str">
            <v>Hong Kong</v>
          </cell>
          <cell r="E990" t="str">
            <v>Asia-Pacific</v>
          </cell>
          <cell r="F990">
            <v>13200002</v>
          </cell>
          <cell r="G990" t="str">
            <v>Ext. APAC</v>
          </cell>
          <cell r="H990" t="str">
            <v>Unknown</v>
          </cell>
          <cell r="I990" t="str">
            <v>-</v>
          </cell>
          <cell r="J990" t="str">
            <v>-</v>
          </cell>
          <cell r="K990" t="str">
            <v>SC00</v>
          </cell>
          <cell r="L990" t="str">
            <v>L</v>
          </cell>
          <cell r="M990" t="str">
            <v>Letter of credit at sight</v>
          </cell>
          <cell r="N990" t="str">
            <v>LETTER OF CREDIT</v>
          </cell>
          <cell r="O990" t="str">
            <v>E1</v>
          </cell>
          <cell r="P990" t="str">
            <v>External debtors</v>
          </cell>
        </row>
        <row r="991">
          <cell r="A991">
            <v>1674</v>
          </cell>
          <cell r="B991" t="str">
            <v>SENAN INTERNATIONAL</v>
          </cell>
          <cell r="C991" t="str">
            <v>HK</v>
          </cell>
          <cell r="D991" t="str">
            <v>Hong Kong</v>
          </cell>
          <cell r="E991" t="str">
            <v>Asia-Pacific</v>
          </cell>
          <cell r="F991">
            <v>13200002</v>
          </cell>
          <cell r="G991" t="str">
            <v>Ext. APAC</v>
          </cell>
          <cell r="H991" t="str">
            <v>Unknown</v>
          </cell>
          <cell r="I991" t="str">
            <v>-</v>
          </cell>
          <cell r="J991" t="str">
            <v>-</v>
          </cell>
          <cell r="K991" t="str">
            <v>SC00</v>
          </cell>
          <cell r="L991" t="str">
            <v>L</v>
          </cell>
          <cell r="M991" t="str">
            <v>Letter of credit at sight</v>
          </cell>
          <cell r="N991" t="str">
            <v>LETTER OF CREDIT</v>
          </cell>
          <cell r="O991" t="str">
            <v>E1</v>
          </cell>
          <cell r="P991" t="str">
            <v>External debtors</v>
          </cell>
        </row>
        <row r="992">
          <cell r="A992">
            <v>1675</v>
          </cell>
          <cell r="B992" t="str">
            <v>MASS POINT CO LTD</v>
          </cell>
          <cell r="C992" t="str">
            <v>HK</v>
          </cell>
          <cell r="D992" t="str">
            <v>Hong Kong</v>
          </cell>
          <cell r="E992" t="str">
            <v>Asia-Pacific</v>
          </cell>
          <cell r="F992">
            <v>13200002</v>
          </cell>
          <cell r="G992" t="str">
            <v>Ext. APAC</v>
          </cell>
          <cell r="H992" t="str">
            <v>Unknown</v>
          </cell>
          <cell r="I992" t="str">
            <v>-</v>
          </cell>
          <cell r="J992" t="str">
            <v>-</v>
          </cell>
          <cell r="K992" t="str">
            <v>SC00</v>
          </cell>
          <cell r="L992" t="str">
            <v>L</v>
          </cell>
          <cell r="M992" t="str">
            <v>Letter of credit at sight</v>
          </cell>
          <cell r="N992" t="str">
            <v>LETTER OF CREDIT</v>
          </cell>
          <cell r="O992" t="str">
            <v>E1</v>
          </cell>
          <cell r="P992" t="str">
            <v>External debtors</v>
          </cell>
        </row>
        <row r="993">
          <cell r="A993">
            <v>1676</v>
          </cell>
          <cell r="B993" t="str">
            <v>SINOCHEM INTERNATION</v>
          </cell>
          <cell r="C993" t="str">
            <v>HK</v>
          </cell>
          <cell r="D993" t="str">
            <v>Hong Kong</v>
          </cell>
          <cell r="E993" t="str">
            <v>Asia-Pacific</v>
          </cell>
          <cell r="F993">
            <v>13200002</v>
          </cell>
          <cell r="G993" t="str">
            <v>Ext. APAC</v>
          </cell>
          <cell r="H993" t="str">
            <v>Unknown</v>
          </cell>
          <cell r="I993" t="str">
            <v>-</v>
          </cell>
          <cell r="J993" t="str">
            <v>-</v>
          </cell>
          <cell r="K993" t="str">
            <v>SC00</v>
          </cell>
          <cell r="L993" t="str">
            <v>L</v>
          </cell>
          <cell r="M993" t="str">
            <v>Letter of credit at sight</v>
          </cell>
          <cell r="N993" t="str">
            <v>LETTER OF CREDIT</v>
          </cell>
          <cell r="O993" t="str">
            <v>E1</v>
          </cell>
          <cell r="P993" t="str">
            <v>External debtors</v>
          </cell>
        </row>
        <row r="994">
          <cell r="A994">
            <v>1677</v>
          </cell>
          <cell r="B994" t="str">
            <v>PHOENIX INTERNATIONA</v>
          </cell>
          <cell r="C994" t="str">
            <v>IN</v>
          </cell>
          <cell r="D994" t="str">
            <v>India</v>
          </cell>
          <cell r="E994" t="str">
            <v>Asia-Pacific</v>
          </cell>
          <cell r="F994">
            <v>13200002</v>
          </cell>
          <cell r="G994" t="str">
            <v>Ext. APAC</v>
          </cell>
          <cell r="H994" t="str">
            <v>Unknown</v>
          </cell>
          <cell r="I994" t="str">
            <v>-</v>
          </cell>
          <cell r="J994" t="str">
            <v>-</v>
          </cell>
          <cell r="K994" t="str">
            <v>SC60</v>
          </cell>
          <cell r="L994" t="str">
            <v>L</v>
          </cell>
          <cell r="M994" t="str">
            <v>Letter of credit - 60 days Bill of lading</v>
          </cell>
          <cell r="N994" t="str">
            <v>LETTER OF CREDIT</v>
          </cell>
          <cell r="O994" t="str">
            <v>DE</v>
          </cell>
          <cell r="P994" t="str">
            <v>External debtor</v>
          </cell>
        </row>
        <row r="995">
          <cell r="A995">
            <v>1678</v>
          </cell>
          <cell r="B995" t="str">
            <v>ALPHA FOAM</v>
          </cell>
          <cell r="C995" t="str">
            <v>IN</v>
          </cell>
          <cell r="D995" t="str">
            <v>India</v>
          </cell>
          <cell r="E995" t="str">
            <v>Asia-Pacific</v>
          </cell>
          <cell r="F995">
            <v>13200002</v>
          </cell>
          <cell r="G995" t="str">
            <v>Ext. APAC</v>
          </cell>
          <cell r="H995" t="str">
            <v>Unknown</v>
          </cell>
          <cell r="I995" t="str">
            <v>-</v>
          </cell>
          <cell r="J995" t="str">
            <v>-</v>
          </cell>
          <cell r="K995" t="str">
            <v>SL60</v>
          </cell>
          <cell r="L995" t="str">
            <v>L</v>
          </cell>
          <cell r="M995" t="str">
            <v>60 days after Bill of lading date</v>
          </cell>
          <cell r="N995" t="str">
            <v>LETTER OF CREDIT</v>
          </cell>
          <cell r="O995" t="str">
            <v>DE</v>
          </cell>
          <cell r="P995" t="str">
            <v>External debtor</v>
          </cell>
        </row>
        <row r="996">
          <cell r="A996">
            <v>1679</v>
          </cell>
          <cell r="B996" t="str">
            <v>K.J. POLYMERS PVT LT</v>
          </cell>
          <cell r="C996" t="str">
            <v>IN</v>
          </cell>
          <cell r="D996" t="str">
            <v>India</v>
          </cell>
          <cell r="E996" t="str">
            <v>Asia-Pacific</v>
          </cell>
          <cell r="F996">
            <v>13200002</v>
          </cell>
          <cell r="G996" t="str">
            <v>Ext. APAC</v>
          </cell>
          <cell r="H996" t="str">
            <v>Unknown</v>
          </cell>
          <cell r="I996" t="str">
            <v>-</v>
          </cell>
          <cell r="J996" t="str">
            <v>-</v>
          </cell>
          <cell r="K996" t="str">
            <v>SC00</v>
          </cell>
          <cell r="L996" t="str">
            <v>P</v>
          </cell>
          <cell r="M996" t="str">
            <v>Letter of credit at sight</v>
          </cell>
          <cell r="N996" t="str">
            <v>DRAFT</v>
          </cell>
          <cell r="O996" t="str">
            <v>DE</v>
          </cell>
          <cell r="P996" t="str">
            <v>External debtor</v>
          </cell>
        </row>
        <row r="997">
          <cell r="A997">
            <v>1680</v>
          </cell>
          <cell r="B997" t="str">
            <v>NIKHIL FOOTWEARS LTD</v>
          </cell>
          <cell r="C997" t="str">
            <v>IN</v>
          </cell>
          <cell r="D997" t="str">
            <v>India</v>
          </cell>
          <cell r="E997" t="str">
            <v>Asia-Pacific</v>
          </cell>
          <cell r="F997">
            <v>13200002</v>
          </cell>
          <cell r="G997" t="str">
            <v>Ext. APAC</v>
          </cell>
          <cell r="H997" t="str">
            <v>Unknown</v>
          </cell>
          <cell r="I997" t="str">
            <v>-</v>
          </cell>
          <cell r="J997" t="str">
            <v>-</v>
          </cell>
          <cell r="K997" t="str">
            <v>SL60</v>
          </cell>
          <cell r="L997" t="str">
            <v>P</v>
          </cell>
          <cell r="M997" t="str">
            <v>60 days after Bill of lading date</v>
          </cell>
          <cell r="N997" t="str">
            <v>DRAFT</v>
          </cell>
          <cell r="O997" t="str">
            <v>DE</v>
          </cell>
          <cell r="P997" t="str">
            <v>External debtor</v>
          </cell>
        </row>
        <row r="998">
          <cell r="A998">
            <v>1681</v>
          </cell>
          <cell r="B998" t="str">
            <v>LIBERTY SHOES LTD</v>
          </cell>
          <cell r="C998" t="str">
            <v>IN</v>
          </cell>
          <cell r="D998" t="str">
            <v>India</v>
          </cell>
          <cell r="E998" t="str">
            <v>Asia-Pacific</v>
          </cell>
          <cell r="F998">
            <v>13200002</v>
          </cell>
          <cell r="G998" t="str">
            <v>Ext. APAC</v>
          </cell>
          <cell r="H998" t="str">
            <v>Unknown</v>
          </cell>
          <cell r="I998" t="str">
            <v>-</v>
          </cell>
          <cell r="J998" t="str">
            <v>-</v>
          </cell>
          <cell r="K998" t="str">
            <v>SN75</v>
          </cell>
          <cell r="L998" t="str">
            <v>P</v>
          </cell>
          <cell r="M998" t="str">
            <v>75 days from bill of lading draft</v>
          </cell>
          <cell r="N998" t="str">
            <v>DRAFT</v>
          </cell>
          <cell r="O998" t="str">
            <v>DE</v>
          </cell>
          <cell r="P998" t="str">
            <v>External debtor</v>
          </cell>
        </row>
        <row r="999">
          <cell r="A999">
            <v>1682</v>
          </cell>
          <cell r="B999" t="str">
            <v>UNISEX FOOTWEAR PVT</v>
          </cell>
          <cell r="C999" t="str">
            <v>IN</v>
          </cell>
          <cell r="D999" t="str">
            <v>India</v>
          </cell>
          <cell r="E999" t="str">
            <v>Asia-Pacific</v>
          </cell>
          <cell r="F999">
            <v>13200002</v>
          </cell>
          <cell r="G999" t="str">
            <v>Ext. APAC</v>
          </cell>
          <cell r="H999" t="str">
            <v>Unknown</v>
          </cell>
          <cell r="I999" t="str">
            <v>-</v>
          </cell>
          <cell r="J999" t="str">
            <v>-</v>
          </cell>
          <cell r="K999" t="str">
            <v>SP00</v>
          </cell>
          <cell r="L999" t="str">
            <v>P</v>
          </cell>
          <cell r="M999" t="str">
            <v>Cash against documents</v>
          </cell>
          <cell r="N999" t="str">
            <v>DRAFT</v>
          </cell>
          <cell r="O999" t="str">
            <v>DE</v>
          </cell>
          <cell r="P999" t="str">
            <v>External debtor</v>
          </cell>
        </row>
        <row r="1000">
          <cell r="A1000">
            <v>1683</v>
          </cell>
          <cell r="B1000" t="str">
            <v>IVP LIMITED</v>
          </cell>
          <cell r="C1000" t="str">
            <v>IN</v>
          </cell>
          <cell r="D1000" t="str">
            <v>India</v>
          </cell>
          <cell r="E1000" t="str">
            <v>Asia-Pacific</v>
          </cell>
          <cell r="F1000">
            <v>13200002</v>
          </cell>
          <cell r="G1000" t="str">
            <v>Ext. APAC</v>
          </cell>
          <cell r="H1000" t="str">
            <v>Unknown</v>
          </cell>
          <cell r="I1000" t="str">
            <v>-</v>
          </cell>
          <cell r="J1000" t="str">
            <v>-</v>
          </cell>
          <cell r="K1000" t="str">
            <v>SC90</v>
          </cell>
          <cell r="L1000" t="str">
            <v>L</v>
          </cell>
          <cell r="M1000" t="str">
            <v>Letter of credit -90 days Bill of lading</v>
          </cell>
          <cell r="N1000" t="str">
            <v>LETTER OF CREDIT</v>
          </cell>
          <cell r="O1000" t="str">
            <v>DE</v>
          </cell>
          <cell r="P1000" t="str">
            <v>External debtor</v>
          </cell>
        </row>
        <row r="1001">
          <cell r="A1001">
            <v>1684</v>
          </cell>
          <cell r="B1001" t="str">
            <v>MAHARAJA INTERNATION</v>
          </cell>
          <cell r="C1001" t="str">
            <v>IN</v>
          </cell>
          <cell r="D1001" t="str">
            <v>India</v>
          </cell>
          <cell r="E1001" t="str">
            <v>Asia-Pacific</v>
          </cell>
          <cell r="F1001">
            <v>13200002</v>
          </cell>
          <cell r="G1001" t="str">
            <v>Ext. APAC</v>
          </cell>
          <cell r="H1001" t="str">
            <v>Unknown</v>
          </cell>
          <cell r="I1001" t="str">
            <v>-</v>
          </cell>
          <cell r="J1001" t="str">
            <v>-</v>
          </cell>
          <cell r="K1001" t="str">
            <v>SC12</v>
          </cell>
          <cell r="L1001" t="str">
            <v>L</v>
          </cell>
          <cell r="M1001" t="str">
            <v>Letter of credit - 120 days bill of lading</v>
          </cell>
          <cell r="N1001" t="str">
            <v>LETTER OF CREDIT</v>
          </cell>
          <cell r="O1001" t="str">
            <v>DE</v>
          </cell>
          <cell r="P1001" t="str">
            <v>External debtor</v>
          </cell>
        </row>
        <row r="1002">
          <cell r="A1002">
            <v>1685</v>
          </cell>
          <cell r="B1002" t="str">
            <v>BEARDSELL LIMITED</v>
          </cell>
          <cell r="C1002" t="str">
            <v>IN</v>
          </cell>
          <cell r="D1002" t="str">
            <v>India</v>
          </cell>
          <cell r="E1002" t="str">
            <v>Asia-Pacific</v>
          </cell>
          <cell r="F1002">
            <v>13200002</v>
          </cell>
          <cell r="G1002" t="str">
            <v>Ext. APAC</v>
          </cell>
          <cell r="H1002" t="str">
            <v>Adhesives, Coatings and Elastomers</v>
          </cell>
          <cell r="I1002" t="str">
            <v>S100</v>
          </cell>
          <cell r="J1002" t="str">
            <v>APAC</v>
          </cell>
          <cell r="K1002" t="str">
            <v>SC90</v>
          </cell>
          <cell r="L1002" t="str">
            <v>L</v>
          </cell>
          <cell r="M1002" t="str">
            <v>Letter of credit -90 days Bill of lading</v>
          </cell>
          <cell r="N1002" t="str">
            <v>LETTER OF CREDIT</v>
          </cell>
          <cell r="O1002" t="str">
            <v>DE</v>
          </cell>
          <cell r="P1002" t="str">
            <v>External debtor</v>
          </cell>
        </row>
        <row r="1003">
          <cell r="A1003">
            <v>1686</v>
          </cell>
          <cell r="B1003" t="str">
            <v>VIDEOCON APPLIANCES</v>
          </cell>
          <cell r="C1003" t="str">
            <v>IN</v>
          </cell>
          <cell r="D1003" t="str">
            <v>India</v>
          </cell>
          <cell r="E1003" t="str">
            <v>Asia-Pacific</v>
          </cell>
          <cell r="F1003">
            <v>13200002</v>
          </cell>
          <cell r="G1003" t="str">
            <v>Ext. APAC</v>
          </cell>
          <cell r="H1003" t="str">
            <v>Appliances</v>
          </cell>
          <cell r="I1003" t="str">
            <v>S100</v>
          </cell>
          <cell r="J1003" t="str">
            <v>APAC</v>
          </cell>
          <cell r="K1003" t="str">
            <v>SC00</v>
          </cell>
          <cell r="L1003" t="str">
            <v>L</v>
          </cell>
          <cell r="M1003" t="str">
            <v>Letter of credit at sight</v>
          </cell>
          <cell r="N1003" t="str">
            <v>LETTER OF CREDIT</v>
          </cell>
          <cell r="O1003" t="str">
            <v>DE</v>
          </cell>
          <cell r="P1003" t="str">
            <v>External debtor</v>
          </cell>
        </row>
        <row r="1004">
          <cell r="A1004">
            <v>1687</v>
          </cell>
          <cell r="B1004" t="str">
            <v>WHIRLPOOL OF INDIA L</v>
          </cell>
          <cell r="C1004" t="str">
            <v>IN</v>
          </cell>
          <cell r="D1004" t="str">
            <v>India</v>
          </cell>
          <cell r="E1004" t="str">
            <v>Asia-Pacific</v>
          </cell>
          <cell r="F1004">
            <v>13200002</v>
          </cell>
          <cell r="G1004" t="str">
            <v>Ext. APAC</v>
          </cell>
          <cell r="H1004" t="str">
            <v>Unknown</v>
          </cell>
          <cell r="I1004" t="str">
            <v>-</v>
          </cell>
          <cell r="J1004" t="str">
            <v>-</v>
          </cell>
          <cell r="K1004" t="str">
            <v>SL90</v>
          </cell>
          <cell r="L1004" t="str">
            <v>P</v>
          </cell>
          <cell r="M1004" t="str">
            <v>90 days after Bill of lading date</v>
          </cell>
          <cell r="N1004" t="str">
            <v>DRAFT</v>
          </cell>
          <cell r="O1004" t="str">
            <v>DE</v>
          </cell>
          <cell r="P1004" t="str">
            <v>External debtor</v>
          </cell>
        </row>
        <row r="1005">
          <cell r="A1005">
            <v>1688</v>
          </cell>
          <cell r="B1005" t="str">
            <v>LIBERTY ENTERPRISES</v>
          </cell>
          <cell r="C1005" t="str">
            <v>IN</v>
          </cell>
          <cell r="D1005" t="str">
            <v>India</v>
          </cell>
          <cell r="E1005" t="str">
            <v>Asia-Pacific</v>
          </cell>
          <cell r="F1005">
            <v>13200002</v>
          </cell>
          <cell r="G1005" t="str">
            <v>Ext. APAC</v>
          </cell>
          <cell r="H1005" t="str">
            <v>Unknown</v>
          </cell>
          <cell r="I1005" t="str">
            <v>-</v>
          </cell>
          <cell r="J1005" t="str">
            <v>-</v>
          </cell>
          <cell r="K1005" t="str">
            <v>SN75</v>
          </cell>
          <cell r="L1005" t="str">
            <v>P</v>
          </cell>
          <cell r="M1005" t="str">
            <v>75 days from bill of lading draft</v>
          </cell>
          <cell r="N1005" t="str">
            <v>DRAFT</v>
          </cell>
          <cell r="O1005" t="str">
            <v>DE</v>
          </cell>
          <cell r="P1005" t="str">
            <v>External debtor</v>
          </cell>
        </row>
        <row r="1006">
          <cell r="A1006">
            <v>1689</v>
          </cell>
          <cell r="B1006" t="str">
            <v>LIBERTY FOOTWEAR CO</v>
          </cell>
          <cell r="C1006" t="str">
            <v>IN</v>
          </cell>
          <cell r="D1006" t="str">
            <v>India</v>
          </cell>
          <cell r="E1006" t="str">
            <v>Asia-Pacific</v>
          </cell>
          <cell r="F1006">
            <v>13200002</v>
          </cell>
          <cell r="G1006" t="str">
            <v>Ext. APAC</v>
          </cell>
          <cell r="H1006" t="str">
            <v>Unknown</v>
          </cell>
          <cell r="I1006" t="str">
            <v>-</v>
          </cell>
          <cell r="J1006" t="str">
            <v>-</v>
          </cell>
          <cell r="K1006" t="str">
            <v>SN75</v>
          </cell>
          <cell r="L1006" t="str">
            <v>P</v>
          </cell>
          <cell r="M1006" t="str">
            <v>75 days from bill of lading draft</v>
          </cell>
          <cell r="N1006" t="str">
            <v>DRAFT</v>
          </cell>
          <cell r="O1006" t="str">
            <v>E1</v>
          </cell>
          <cell r="P1006" t="str">
            <v>External debtors</v>
          </cell>
        </row>
        <row r="1007">
          <cell r="A1007">
            <v>1690</v>
          </cell>
          <cell r="B1007" t="str">
            <v>UC ENGINEERING LTD</v>
          </cell>
          <cell r="C1007" t="str">
            <v>HK</v>
          </cell>
          <cell r="D1007" t="str">
            <v>Hong Kong</v>
          </cell>
          <cell r="E1007" t="str">
            <v>Asia-Pacific</v>
          </cell>
          <cell r="F1007">
            <v>13200002</v>
          </cell>
          <cell r="G1007" t="str">
            <v>Ext. APAC</v>
          </cell>
          <cell r="H1007" t="str">
            <v>Unknown</v>
          </cell>
          <cell r="I1007" t="str">
            <v>-</v>
          </cell>
          <cell r="J1007" t="str">
            <v>-</v>
          </cell>
          <cell r="K1007" t="str">
            <v>SC00</v>
          </cell>
          <cell r="L1007" t="str">
            <v>L</v>
          </cell>
          <cell r="M1007" t="str">
            <v>Letter of credit at sight</v>
          </cell>
          <cell r="N1007" t="str">
            <v>LETTER OF CREDIT</v>
          </cell>
          <cell r="O1007" t="str">
            <v>E1</v>
          </cell>
          <cell r="P1007" t="str">
            <v>External debtors</v>
          </cell>
        </row>
        <row r="1008">
          <cell r="A1008">
            <v>1691</v>
          </cell>
          <cell r="B1008" t="str">
            <v>DENWAY INVESTMENT LT</v>
          </cell>
          <cell r="C1008" t="str">
            <v>HK</v>
          </cell>
          <cell r="D1008" t="str">
            <v>Hong Kong</v>
          </cell>
          <cell r="E1008" t="str">
            <v>Asia-Pacific</v>
          </cell>
          <cell r="F1008">
            <v>13200002</v>
          </cell>
          <cell r="G1008" t="str">
            <v>Ext. APAC</v>
          </cell>
          <cell r="H1008" t="str">
            <v>Unknown</v>
          </cell>
          <cell r="I1008" t="str">
            <v>-</v>
          </cell>
          <cell r="J1008" t="str">
            <v>-</v>
          </cell>
          <cell r="K1008" t="str">
            <v>SC00</v>
          </cell>
          <cell r="L1008" t="str">
            <v>L</v>
          </cell>
          <cell r="M1008" t="str">
            <v>Letter of credit at sight</v>
          </cell>
          <cell r="N1008" t="str">
            <v>LETTER OF CREDIT</v>
          </cell>
          <cell r="O1008" t="str">
            <v>E1</v>
          </cell>
          <cell r="P1008" t="str">
            <v>External debtors</v>
          </cell>
        </row>
        <row r="1009">
          <cell r="A1009">
            <v>1692</v>
          </cell>
          <cell r="B1009" t="str">
            <v>DYNACHEM (HK) LIMITE</v>
          </cell>
          <cell r="C1009" t="str">
            <v>CN</v>
          </cell>
          <cell r="D1009" t="str">
            <v>China</v>
          </cell>
          <cell r="E1009" t="str">
            <v>Asia-Pacific</v>
          </cell>
          <cell r="F1009">
            <v>13200002</v>
          </cell>
          <cell r="G1009" t="str">
            <v>Ext. APAC</v>
          </cell>
          <cell r="H1009" t="str">
            <v>Unknown</v>
          </cell>
          <cell r="I1009" t="str">
            <v>-</v>
          </cell>
          <cell r="J1009" t="str">
            <v>-</v>
          </cell>
          <cell r="K1009" t="str">
            <v>SC90</v>
          </cell>
          <cell r="L1009" t="str">
            <v>L</v>
          </cell>
          <cell r="M1009" t="str">
            <v>Letter of credit -90 days Bill of lading</v>
          </cell>
          <cell r="N1009" t="str">
            <v>LETTER OF CREDIT</v>
          </cell>
          <cell r="O1009" t="str">
            <v>DE</v>
          </cell>
          <cell r="P1009" t="str">
            <v>External debtor</v>
          </cell>
        </row>
        <row r="1010">
          <cell r="A1010">
            <v>1693</v>
          </cell>
          <cell r="B1010" t="str">
            <v>KRIS SAFETY FOOTWEAR</v>
          </cell>
          <cell r="C1010" t="str">
            <v>MY</v>
          </cell>
          <cell r="D1010" t="str">
            <v>Malaysia</v>
          </cell>
          <cell r="E1010" t="str">
            <v>Asia-Pacific</v>
          </cell>
          <cell r="F1010">
            <v>13200002</v>
          </cell>
          <cell r="G1010" t="str">
            <v>Ext. APAC</v>
          </cell>
          <cell r="H1010" t="str">
            <v>Unknown</v>
          </cell>
          <cell r="I1010" t="str">
            <v>-</v>
          </cell>
          <cell r="J1010" t="str">
            <v>-</v>
          </cell>
          <cell r="K1010" t="str">
            <v>SC30</v>
          </cell>
          <cell r="L1010" t="str">
            <v>L</v>
          </cell>
          <cell r="M1010" t="str">
            <v>letter of credit - 30 days bill of lading</v>
          </cell>
          <cell r="N1010" t="str">
            <v>LETTER OF CREDIT</v>
          </cell>
          <cell r="O1010" t="str">
            <v>E1</v>
          </cell>
          <cell r="P1010" t="str">
            <v>External debtors</v>
          </cell>
        </row>
        <row r="1011">
          <cell r="A1011">
            <v>1694</v>
          </cell>
          <cell r="B1011" t="str">
            <v>CCM CHEMICALS SDN BH</v>
          </cell>
          <cell r="C1011" t="str">
            <v>MY</v>
          </cell>
          <cell r="D1011" t="str">
            <v>Malaysia</v>
          </cell>
          <cell r="E1011" t="str">
            <v>Asia-Pacific</v>
          </cell>
          <cell r="F1011">
            <v>13200002</v>
          </cell>
          <cell r="G1011" t="str">
            <v>Ext. APAC</v>
          </cell>
          <cell r="H1011" t="str">
            <v>Furniture</v>
          </cell>
          <cell r="I1011" t="str">
            <v>S100</v>
          </cell>
          <cell r="J1011" t="str">
            <v>APAC</v>
          </cell>
          <cell r="K1011" t="str">
            <v>SL90</v>
          </cell>
          <cell r="L1011" t="str">
            <v>U</v>
          </cell>
          <cell r="M1011" t="str">
            <v>90 days after Bill of lading date</v>
          </cell>
          <cell r="N1011" t="str">
            <v>DIRECT REMITTANCE</v>
          </cell>
          <cell r="O1011" t="str">
            <v>DE</v>
          </cell>
          <cell r="P1011" t="str">
            <v>External debtor</v>
          </cell>
        </row>
        <row r="1012">
          <cell r="A1012">
            <v>1695</v>
          </cell>
          <cell r="B1012" t="str">
            <v>UNITED REFRIGERATOR</v>
          </cell>
          <cell r="C1012" t="str">
            <v>MY</v>
          </cell>
          <cell r="D1012" t="str">
            <v>Malaysia</v>
          </cell>
          <cell r="E1012" t="str">
            <v>Asia-Pacific</v>
          </cell>
          <cell r="F1012">
            <v>13200002</v>
          </cell>
          <cell r="G1012" t="str">
            <v>Ext. APAC</v>
          </cell>
          <cell r="H1012" t="str">
            <v>Unknown</v>
          </cell>
          <cell r="I1012" t="str">
            <v>-</v>
          </cell>
          <cell r="J1012" t="str">
            <v>-</v>
          </cell>
          <cell r="K1012" t="str">
            <v>SC00</v>
          </cell>
          <cell r="L1012" t="str">
            <v>L</v>
          </cell>
          <cell r="M1012" t="str">
            <v>Letter of credit at sight</v>
          </cell>
          <cell r="N1012" t="str">
            <v>LETTER OF CREDIT</v>
          </cell>
          <cell r="O1012" t="str">
            <v>E1</v>
          </cell>
          <cell r="P1012" t="str">
            <v>External debtors</v>
          </cell>
        </row>
        <row r="1013">
          <cell r="A1013">
            <v>1696</v>
          </cell>
          <cell r="B1013" t="str">
            <v>GOLDEN HOPE FIBREBOA</v>
          </cell>
          <cell r="C1013" t="str">
            <v>MY</v>
          </cell>
          <cell r="D1013" t="str">
            <v>Malaysia</v>
          </cell>
          <cell r="E1013" t="str">
            <v>Asia-Pacific</v>
          </cell>
          <cell r="F1013">
            <v>13200002</v>
          </cell>
          <cell r="G1013" t="str">
            <v>Ext. APAC</v>
          </cell>
          <cell r="H1013" t="str">
            <v>Unknown</v>
          </cell>
          <cell r="I1013" t="str">
            <v>-</v>
          </cell>
          <cell r="J1013" t="str">
            <v>-</v>
          </cell>
          <cell r="K1013" t="str">
            <v>SC90</v>
          </cell>
          <cell r="L1013" t="str">
            <v>L</v>
          </cell>
          <cell r="M1013" t="str">
            <v>Letter of credit -90 days Bill of lading</v>
          </cell>
          <cell r="N1013" t="str">
            <v>LETTER OF CREDIT</v>
          </cell>
          <cell r="O1013" t="str">
            <v>E1</v>
          </cell>
          <cell r="P1013" t="str">
            <v>External debtors</v>
          </cell>
        </row>
        <row r="1014">
          <cell r="A1014">
            <v>1697</v>
          </cell>
          <cell r="B1014" t="str">
            <v>GRAND ORIENTAL ENTER</v>
          </cell>
          <cell r="C1014" t="str">
            <v>MY</v>
          </cell>
          <cell r="D1014" t="str">
            <v>Malaysia</v>
          </cell>
          <cell r="E1014" t="str">
            <v>Asia-Pacific</v>
          </cell>
          <cell r="F1014">
            <v>13200002</v>
          </cell>
          <cell r="G1014" t="str">
            <v>Ext. APAC</v>
          </cell>
          <cell r="H1014" t="str">
            <v>Unknown</v>
          </cell>
          <cell r="I1014" t="str">
            <v>-</v>
          </cell>
          <cell r="J1014" t="str">
            <v>-</v>
          </cell>
          <cell r="K1014" t="str">
            <v>SC00</v>
          </cell>
          <cell r="L1014" t="str">
            <v>L</v>
          </cell>
          <cell r="M1014" t="str">
            <v>Letter of credit at sight</v>
          </cell>
          <cell r="N1014" t="str">
            <v>LETTER OF CREDIT</v>
          </cell>
          <cell r="O1014" t="str">
            <v>DE</v>
          </cell>
          <cell r="P1014" t="str">
            <v>External debtor</v>
          </cell>
        </row>
        <row r="1015">
          <cell r="A1015">
            <v>1698</v>
          </cell>
          <cell r="B1015" t="str">
            <v>GOLDEN ANCHOR</v>
          </cell>
          <cell r="C1015" t="str">
            <v>MY</v>
          </cell>
          <cell r="D1015" t="str">
            <v>Malaysia</v>
          </cell>
          <cell r="E1015" t="str">
            <v>Asia-Pacific</v>
          </cell>
          <cell r="F1015">
            <v>13200002</v>
          </cell>
          <cell r="G1015" t="str">
            <v>Ext. APAC</v>
          </cell>
          <cell r="H1015" t="str">
            <v>Footwear</v>
          </cell>
          <cell r="I1015" t="str">
            <v>S100</v>
          </cell>
          <cell r="J1015" t="str">
            <v>APAC</v>
          </cell>
          <cell r="K1015" t="str">
            <v>SC00</v>
          </cell>
          <cell r="L1015" t="str">
            <v>L</v>
          </cell>
          <cell r="M1015" t="str">
            <v>Letter of credit at sight</v>
          </cell>
          <cell r="N1015" t="str">
            <v>LETTER OF CREDIT</v>
          </cell>
          <cell r="O1015" t="str">
            <v>DE</v>
          </cell>
          <cell r="P1015" t="str">
            <v>External debtor</v>
          </cell>
        </row>
        <row r="1016">
          <cell r="A1016">
            <v>1699</v>
          </cell>
          <cell r="B1016" t="str">
            <v>RIGID FOAM INDUSTRIE</v>
          </cell>
          <cell r="C1016" t="str">
            <v>MY</v>
          </cell>
          <cell r="D1016" t="str">
            <v>Malaysia</v>
          </cell>
          <cell r="E1016" t="str">
            <v>Asia-Pacific</v>
          </cell>
          <cell r="F1016">
            <v>13200002</v>
          </cell>
          <cell r="G1016" t="str">
            <v>Ext. APAC</v>
          </cell>
          <cell r="H1016" t="str">
            <v>Unknown</v>
          </cell>
          <cell r="I1016" t="str">
            <v>-</v>
          </cell>
          <cell r="J1016" t="str">
            <v>-</v>
          </cell>
          <cell r="K1016" t="str">
            <v>SC00</v>
          </cell>
          <cell r="L1016" t="str">
            <v>L</v>
          </cell>
          <cell r="M1016" t="str">
            <v>Letter of credit at sight</v>
          </cell>
          <cell r="N1016" t="str">
            <v>LETTER OF CREDIT</v>
          </cell>
          <cell r="O1016" t="str">
            <v>DE</v>
          </cell>
          <cell r="P1016" t="str">
            <v>External debtor</v>
          </cell>
        </row>
        <row r="1017">
          <cell r="A1017">
            <v>1700</v>
          </cell>
          <cell r="B1017" t="str">
            <v>SAMSUNG ELECTRONICS</v>
          </cell>
          <cell r="C1017" t="str">
            <v>SG</v>
          </cell>
          <cell r="D1017" t="str">
            <v>Singapore</v>
          </cell>
          <cell r="E1017" t="str">
            <v>Asia-Pacific</v>
          </cell>
          <cell r="F1017">
            <v>13200002</v>
          </cell>
          <cell r="G1017" t="str">
            <v>Ext. APAC</v>
          </cell>
          <cell r="H1017" t="str">
            <v>Unknown</v>
          </cell>
          <cell r="I1017" t="str">
            <v>-</v>
          </cell>
          <cell r="J1017" t="str">
            <v>-</v>
          </cell>
          <cell r="K1017" t="str">
            <v>SL45</v>
          </cell>
          <cell r="L1017" t="str">
            <v>N</v>
          </cell>
          <cell r="M1017" t="str">
            <v>45 days after Bill of lading date</v>
          </cell>
          <cell r="N1017" t="str">
            <v>BILL OF LADING DATE</v>
          </cell>
          <cell r="O1017" t="str">
            <v>E1</v>
          </cell>
          <cell r="P1017" t="str">
            <v>External debtors</v>
          </cell>
        </row>
        <row r="1018">
          <cell r="A1018">
            <v>1701</v>
          </cell>
          <cell r="B1018" t="str">
            <v>ZENECA RESINS PTE LT</v>
          </cell>
          <cell r="C1018" t="str">
            <v>SG</v>
          </cell>
          <cell r="D1018" t="str">
            <v>Singapore</v>
          </cell>
          <cell r="E1018" t="str">
            <v>Asia-Pacific</v>
          </cell>
          <cell r="F1018">
            <v>13200002</v>
          </cell>
          <cell r="G1018" t="str">
            <v>Ext. APAC</v>
          </cell>
          <cell r="H1018" t="str">
            <v>Unknown</v>
          </cell>
          <cell r="I1018" t="str">
            <v>-</v>
          </cell>
          <cell r="J1018" t="str">
            <v>-</v>
          </cell>
          <cell r="K1018" t="str">
            <v>SN60</v>
          </cell>
          <cell r="L1018" t="str">
            <v>Q</v>
          </cell>
          <cell r="M1018" t="str">
            <v>60 days from bill of lading draft</v>
          </cell>
          <cell r="N1018" t="str">
            <v>BILL OF LADING DRAFT</v>
          </cell>
          <cell r="O1018" t="str">
            <v>E1</v>
          </cell>
          <cell r="P1018" t="str">
            <v>External debtors</v>
          </cell>
        </row>
        <row r="1019">
          <cell r="A1019">
            <v>1702</v>
          </cell>
          <cell r="B1019" t="str">
            <v>CHALFONT LIMITED C/O</v>
          </cell>
          <cell r="C1019" t="str">
            <v>SG</v>
          </cell>
          <cell r="D1019" t="str">
            <v>Singapore</v>
          </cell>
          <cell r="E1019" t="str">
            <v>Asia-Pacific</v>
          </cell>
          <cell r="F1019">
            <v>13200002</v>
          </cell>
          <cell r="G1019" t="str">
            <v>Ext. APAC</v>
          </cell>
          <cell r="H1019" t="str">
            <v>Unknown</v>
          </cell>
          <cell r="I1019" t="str">
            <v>-</v>
          </cell>
          <cell r="J1019" t="str">
            <v>-</v>
          </cell>
          <cell r="K1019" t="str">
            <v>SL60</v>
          </cell>
          <cell r="L1019" t="str">
            <v>P</v>
          </cell>
          <cell r="M1019" t="str">
            <v>60 days after Bill of lading date</v>
          </cell>
          <cell r="N1019" t="str">
            <v>DRAFT</v>
          </cell>
          <cell r="O1019" t="str">
            <v>DE</v>
          </cell>
          <cell r="P1019" t="str">
            <v>External debtor</v>
          </cell>
        </row>
        <row r="1020">
          <cell r="A1020">
            <v>1703</v>
          </cell>
          <cell r="B1020" t="str">
            <v>TRUMOC PTE LTD</v>
          </cell>
          <cell r="C1020" t="str">
            <v>SG</v>
          </cell>
          <cell r="D1020" t="str">
            <v>Singapore</v>
          </cell>
          <cell r="E1020" t="str">
            <v>Asia-Pacific</v>
          </cell>
          <cell r="F1020">
            <v>13200002</v>
          </cell>
          <cell r="G1020" t="str">
            <v>Ext. APAC</v>
          </cell>
          <cell r="H1020" t="str">
            <v>Unknown</v>
          </cell>
          <cell r="I1020" t="str">
            <v>-</v>
          </cell>
          <cell r="J1020" t="str">
            <v>-</v>
          </cell>
          <cell r="K1020" t="str">
            <v>SC00</v>
          </cell>
          <cell r="L1020" t="str">
            <v>L</v>
          </cell>
          <cell r="M1020" t="str">
            <v>Letter of credit at sight</v>
          </cell>
          <cell r="N1020" t="str">
            <v>LETTER OF CREDIT</v>
          </cell>
          <cell r="O1020" t="str">
            <v>E1</v>
          </cell>
          <cell r="P1020" t="str">
            <v>External debtors</v>
          </cell>
        </row>
        <row r="1021">
          <cell r="A1021">
            <v>1704</v>
          </cell>
          <cell r="B1021" t="str">
            <v>PT BREDERO PRICE IND</v>
          </cell>
          <cell r="C1021" t="str">
            <v>SG</v>
          </cell>
          <cell r="D1021" t="str">
            <v>Singapore</v>
          </cell>
          <cell r="E1021" t="str">
            <v>Asia-Pacific</v>
          </cell>
          <cell r="F1021">
            <v>13200002</v>
          </cell>
          <cell r="G1021" t="str">
            <v>Ext. APAC</v>
          </cell>
          <cell r="H1021" t="str">
            <v>Unknown</v>
          </cell>
          <cell r="I1021" t="str">
            <v>-</v>
          </cell>
          <cell r="J1021" t="str">
            <v>-</v>
          </cell>
          <cell r="K1021" t="str">
            <v>SL60</v>
          </cell>
          <cell r="L1021" t="str">
            <v>P</v>
          </cell>
          <cell r="M1021" t="str">
            <v>60 days after Bill of lading date</v>
          </cell>
          <cell r="N1021" t="str">
            <v>DRAFT</v>
          </cell>
          <cell r="O1021" t="str">
            <v>DE</v>
          </cell>
          <cell r="P1021" t="str">
            <v>External debtor</v>
          </cell>
        </row>
        <row r="1022">
          <cell r="A1022">
            <v>1705</v>
          </cell>
          <cell r="B1022" t="str">
            <v>I.C.I.(SINGAPORE)PRI</v>
          </cell>
          <cell r="C1022" t="str">
            <v>SG</v>
          </cell>
          <cell r="D1022" t="str">
            <v>Singapore</v>
          </cell>
          <cell r="E1022" t="str">
            <v>Asia-Pacific</v>
          </cell>
          <cell r="F1022">
            <v>13200002</v>
          </cell>
          <cell r="G1022" t="str">
            <v>Ext. APAC</v>
          </cell>
          <cell r="H1022" t="str">
            <v>Furniture</v>
          </cell>
          <cell r="I1022" t="str">
            <v>S100</v>
          </cell>
          <cell r="J1022" t="str">
            <v>APAC</v>
          </cell>
          <cell r="K1022" t="str">
            <v>SI45</v>
          </cell>
          <cell r="L1022" t="str">
            <v>U</v>
          </cell>
          <cell r="M1022" t="str">
            <v>45 days from date of invoice</v>
          </cell>
          <cell r="N1022" t="str">
            <v>DIRECT REMITTANCE</v>
          </cell>
          <cell r="O1022" t="str">
            <v>DE</v>
          </cell>
          <cell r="P1022" t="str">
            <v>External debtor</v>
          </cell>
        </row>
        <row r="1023">
          <cell r="A1023">
            <v>1706</v>
          </cell>
          <cell r="B1023" t="str">
            <v>JIANGMEN ARTS &amp; CRAF</v>
          </cell>
          <cell r="C1023" t="str">
            <v>CN</v>
          </cell>
          <cell r="D1023" t="str">
            <v>China</v>
          </cell>
          <cell r="E1023" t="str">
            <v>Asia-Pacific</v>
          </cell>
          <cell r="F1023">
            <v>13200002</v>
          </cell>
          <cell r="G1023" t="str">
            <v>Ext. APAC</v>
          </cell>
          <cell r="H1023" t="str">
            <v>Unknown</v>
          </cell>
          <cell r="I1023" t="str">
            <v>-</v>
          </cell>
          <cell r="J1023" t="str">
            <v>-</v>
          </cell>
          <cell r="K1023" t="str">
            <v>SC00</v>
          </cell>
          <cell r="L1023" t="str">
            <v>L</v>
          </cell>
          <cell r="M1023" t="str">
            <v>Letter of credit at sight</v>
          </cell>
          <cell r="N1023" t="str">
            <v>LETTER OF CREDIT</v>
          </cell>
          <cell r="O1023" t="str">
            <v>E1</v>
          </cell>
          <cell r="P1023" t="str">
            <v>External debtors</v>
          </cell>
        </row>
        <row r="1024">
          <cell r="A1024">
            <v>1707</v>
          </cell>
          <cell r="B1024" t="str">
            <v>QINGDAO HAIER IMPORT</v>
          </cell>
          <cell r="C1024" t="str">
            <v>CN</v>
          </cell>
          <cell r="D1024" t="str">
            <v>China</v>
          </cell>
          <cell r="E1024" t="str">
            <v>Asia-Pacific</v>
          </cell>
          <cell r="F1024">
            <v>13200002</v>
          </cell>
          <cell r="G1024" t="str">
            <v>Ext. APAC</v>
          </cell>
          <cell r="H1024" t="str">
            <v>Unknown</v>
          </cell>
          <cell r="I1024" t="str">
            <v>-</v>
          </cell>
          <cell r="J1024" t="str">
            <v>-</v>
          </cell>
          <cell r="K1024" t="str">
            <v>SC00</v>
          </cell>
          <cell r="L1024" t="str">
            <v>L</v>
          </cell>
          <cell r="M1024" t="str">
            <v>Letter of credit at sight</v>
          </cell>
          <cell r="N1024" t="str">
            <v>LETTER OF CREDIT</v>
          </cell>
          <cell r="O1024" t="str">
            <v>E1</v>
          </cell>
          <cell r="P1024" t="str">
            <v>External debtors</v>
          </cell>
        </row>
        <row r="1025">
          <cell r="A1025">
            <v>1708</v>
          </cell>
          <cell r="B1025" t="str">
            <v>FUJIAN SANMING YUANF</v>
          </cell>
          <cell r="C1025" t="str">
            <v>CN</v>
          </cell>
          <cell r="D1025" t="str">
            <v>China</v>
          </cell>
          <cell r="E1025" t="str">
            <v>Asia-Pacific</v>
          </cell>
          <cell r="F1025">
            <v>13200002</v>
          </cell>
          <cell r="G1025" t="str">
            <v>Ext. APAC</v>
          </cell>
          <cell r="H1025" t="str">
            <v>Unknown</v>
          </cell>
          <cell r="I1025" t="str">
            <v>-</v>
          </cell>
          <cell r="J1025" t="str">
            <v>-</v>
          </cell>
          <cell r="K1025" t="str">
            <v>SC00</v>
          </cell>
          <cell r="L1025" t="str">
            <v>L</v>
          </cell>
          <cell r="M1025" t="str">
            <v>Letter of credit at sight</v>
          </cell>
          <cell r="N1025" t="str">
            <v>LETTER OF CREDIT</v>
          </cell>
          <cell r="O1025" t="str">
            <v>E1</v>
          </cell>
          <cell r="P1025" t="str">
            <v>External debtors</v>
          </cell>
        </row>
        <row r="1026">
          <cell r="A1026">
            <v>1709</v>
          </cell>
          <cell r="B1026" t="str">
            <v>SHANTOU SHANSHEN CHE</v>
          </cell>
          <cell r="C1026" t="str">
            <v>CN</v>
          </cell>
          <cell r="D1026" t="str">
            <v>China</v>
          </cell>
          <cell r="E1026" t="str">
            <v>Asia-Pacific</v>
          </cell>
          <cell r="F1026">
            <v>13200002</v>
          </cell>
          <cell r="G1026" t="str">
            <v>Ext. APAC</v>
          </cell>
          <cell r="H1026" t="str">
            <v>Unknown</v>
          </cell>
          <cell r="I1026" t="str">
            <v>-</v>
          </cell>
          <cell r="J1026" t="str">
            <v>-</v>
          </cell>
          <cell r="K1026" t="str">
            <v>SC00</v>
          </cell>
          <cell r="L1026" t="str">
            <v>L</v>
          </cell>
          <cell r="M1026" t="str">
            <v>Letter of credit at sight</v>
          </cell>
          <cell r="N1026" t="str">
            <v>LETTER OF CREDIT</v>
          </cell>
          <cell r="O1026" t="str">
            <v>E1</v>
          </cell>
          <cell r="P1026" t="str">
            <v>External debtors</v>
          </cell>
        </row>
        <row r="1027">
          <cell r="A1027">
            <v>1710</v>
          </cell>
          <cell r="B1027" t="str">
            <v>CHANGSHA ZHONGYI ELE</v>
          </cell>
          <cell r="C1027" t="str">
            <v>CN</v>
          </cell>
          <cell r="D1027" t="str">
            <v>China</v>
          </cell>
          <cell r="E1027" t="str">
            <v>Asia-Pacific</v>
          </cell>
          <cell r="F1027">
            <v>13200002</v>
          </cell>
          <cell r="G1027" t="str">
            <v>Ext. APAC</v>
          </cell>
          <cell r="H1027" t="str">
            <v>Unknown</v>
          </cell>
          <cell r="I1027" t="str">
            <v>-</v>
          </cell>
          <cell r="J1027" t="str">
            <v>-</v>
          </cell>
          <cell r="K1027" t="str">
            <v>SC00</v>
          </cell>
          <cell r="L1027" t="str">
            <v>L</v>
          </cell>
          <cell r="M1027" t="str">
            <v>Letter of credit at sight</v>
          </cell>
          <cell r="N1027" t="str">
            <v>LETTER OF CREDIT</v>
          </cell>
          <cell r="O1027" t="str">
            <v>E1</v>
          </cell>
          <cell r="P1027" t="str">
            <v>External debtors</v>
          </cell>
        </row>
        <row r="1028">
          <cell r="A1028">
            <v>1711</v>
          </cell>
          <cell r="B1028" t="str">
            <v>FUJIAN SANMING</v>
          </cell>
          <cell r="C1028" t="str">
            <v>CN</v>
          </cell>
          <cell r="D1028" t="str">
            <v>China</v>
          </cell>
          <cell r="E1028" t="str">
            <v>Asia-Pacific</v>
          </cell>
          <cell r="F1028">
            <v>13200002</v>
          </cell>
          <cell r="G1028" t="str">
            <v>Ext. APAC</v>
          </cell>
          <cell r="H1028" t="str">
            <v>Unknown</v>
          </cell>
          <cell r="I1028" t="str">
            <v>-</v>
          </cell>
          <cell r="J1028" t="str">
            <v>-</v>
          </cell>
          <cell r="K1028" t="str">
            <v>SC00</v>
          </cell>
          <cell r="L1028" t="str">
            <v>L</v>
          </cell>
          <cell r="M1028" t="str">
            <v>Letter of credit at sight</v>
          </cell>
          <cell r="N1028" t="str">
            <v>LETTER OF CREDIT</v>
          </cell>
          <cell r="O1028" t="str">
            <v>E1</v>
          </cell>
          <cell r="P1028" t="str">
            <v>External debtors</v>
          </cell>
        </row>
        <row r="1029">
          <cell r="A1029">
            <v>1712</v>
          </cell>
          <cell r="B1029" t="str">
            <v>DONGGUAN CHEMICALS I</v>
          </cell>
          <cell r="C1029" t="str">
            <v>CN</v>
          </cell>
          <cell r="D1029" t="str">
            <v>China</v>
          </cell>
          <cell r="E1029" t="str">
            <v>Asia-Pacific</v>
          </cell>
          <cell r="F1029">
            <v>13200002</v>
          </cell>
          <cell r="G1029" t="str">
            <v>Ext. APAC</v>
          </cell>
          <cell r="H1029" t="str">
            <v>Unknown</v>
          </cell>
          <cell r="I1029" t="str">
            <v>-</v>
          </cell>
          <cell r="J1029" t="str">
            <v>-</v>
          </cell>
          <cell r="K1029" t="str">
            <v>SC00</v>
          </cell>
          <cell r="L1029" t="str">
            <v>L</v>
          </cell>
          <cell r="M1029" t="str">
            <v>Letter of credit at sight</v>
          </cell>
          <cell r="N1029" t="str">
            <v>LETTER OF CREDIT</v>
          </cell>
          <cell r="O1029" t="str">
            <v>E1</v>
          </cell>
          <cell r="P1029" t="str">
            <v>External debtors</v>
          </cell>
        </row>
        <row r="1030">
          <cell r="A1030">
            <v>1713</v>
          </cell>
          <cell r="B1030" t="str">
            <v>CHINA MEHECO QINGDAO</v>
          </cell>
          <cell r="C1030" t="str">
            <v>CN</v>
          </cell>
          <cell r="D1030" t="str">
            <v>China</v>
          </cell>
          <cell r="E1030" t="str">
            <v>Asia-Pacific</v>
          </cell>
          <cell r="F1030">
            <v>13200002</v>
          </cell>
          <cell r="G1030" t="str">
            <v>Ext. APAC</v>
          </cell>
          <cell r="H1030" t="str">
            <v>Unknown</v>
          </cell>
          <cell r="I1030" t="str">
            <v>-</v>
          </cell>
          <cell r="J1030" t="str">
            <v>-</v>
          </cell>
          <cell r="K1030" t="str">
            <v>SC00</v>
          </cell>
          <cell r="L1030" t="str">
            <v>L</v>
          </cell>
          <cell r="M1030" t="str">
            <v>Letter of credit at sight</v>
          </cell>
          <cell r="N1030" t="str">
            <v>LETTER OF CREDIT</v>
          </cell>
          <cell r="O1030" t="str">
            <v>E1</v>
          </cell>
          <cell r="P1030" t="str">
            <v>External debtors</v>
          </cell>
        </row>
        <row r="1031">
          <cell r="A1031">
            <v>1714</v>
          </cell>
          <cell r="B1031" t="str">
            <v>SHANTOU SEZ FOREIGN</v>
          </cell>
          <cell r="C1031" t="str">
            <v>CN</v>
          </cell>
          <cell r="D1031" t="str">
            <v>China</v>
          </cell>
          <cell r="E1031" t="str">
            <v>Asia-Pacific</v>
          </cell>
          <cell r="F1031">
            <v>13200002</v>
          </cell>
          <cell r="G1031" t="str">
            <v>Ext. APAC</v>
          </cell>
          <cell r="H1031" t="str">
            <v>Unknown</v>
          </cell>
          <cell r="I1031" t="str">
            <v>-</v>
          </cell>
          <cell r="J1031" t="str">
            <v>-</v>
          </cell>
          <cell r="K1031" t="str">
            <v>SC00</v>
          </cell>
          <cell r="L1031" t="str">
            <v>L</v>
          </cell>
          <cell r="M1031" t="str">
            <v>Letter of credit at sight</v>
          </cell>
          <cell r="N1031" t="str">
            <v>LETTER OF CREDIT</v>
          </cell>
          <cell r="O1031" t="str">
            <v>E1</v>
          </cell>
          <cell r="P1031" t="str">
            <v>External debtors</v>
          </cell>
        </row>
        <row r="1032">
          <cell r="A1032">
            <v>1715</v>
          </cell>
          <cell r="B1032" t="str">
            <v>SHANTOU S.E.Z. TUOXI</v>
          </cell>
          <cell r="C1032" t="str">
            <v>CN</v>
          </cell>
          <cell r="D1032" t="str">
            <v>China</v>
          </cell>
          <cell r="E1032" t="str">
            <v>Asia-Pacific</v>
          </cell>
          <cell r="F1032">
            <v>13200002</v>
          </cell>
          <cell r="G1032" t="str">
            <v>Ext. APAC</v>
          </cell>
          <cell r="H1032" t="str">
            <v>Unknown</v>
          </cell>
          <cell r="I1032" t="str">
            <v>-</v>
          </cell>
          <cell r="J1032" t="str">
            <v>-</v>
          </cell>
          <cell r="K1032" t="str">
            <v>SC00</v>
          </cell>
          <cell r="L1032" t="str">
            <v>L</v>
          </cell>
          <cell r="M1032" t="str">
            <v>Letter of credit at sight</v>
          </cell>
          <cell r="N1032" t="str">
            <v>LETTER OF CREDIT</v>
          </cell>
          <cell r="O1032" t="str">
            <v>E1</v>
          </cell>
          <cell r="P1032" t="str">
            <v>External debtors</v>
          </cell>
        </row>
        <row r="1033">
          <cell r="A1033">
            <v>1716</v>
          </cell>
          <cell r="B1033" t="str">
            <v>GUANGZHOU WANBAO REF</v>
          </cell>
          <cell r="C1033" t="str">
            <v>CN</v>
          </cell>
          <cell r="D1033" t="str">
            <v>China</v>
          </cell>
          <cell r="E1033" t="str">
            <v>Asia-Pacific</v>
          </cell>
          <cell r="F1033">
            <v>13200002</v>
          </cell>
          <cell r="G1033" t="str">
            <v>Ext. APAC</v>
          </cell>
          <cell r="H1033" t="str">
            <v>Unknown</v>
          </cell>
          <cell r="I1033" t="str">
            <v>-</v>
          </cell>
          <cell r="J1033" t="str">
            <v>-</v>
          </cell>
          <cell r="K1033" t="str">
            <v>SC00</v>
          </cell>
          <cell r="L1033" t="str">
            <v>L</v>
          </cell>
          <cell r="M1033" t="str">
            <v>Letter of credit at sight</v>
          </cell>
          <cell r="N1033" t="str">
            <v>LETTER OF CREDIT</v>
          </cell>
          <cell r="O1033" t="str">
            <v>E1</v>
          </cell>
          <cell r="P1033" t="str">
            <v>External debtors</v>
          </cell>
        </row>
        <row r="1034">
          <cell r="A1034">
            <v>1717</v>
          </cell>
          <cell r="B1034" t="str">
            <v>XIAMEN MING DA TRADI</v>
          </cell>
          <cell r="C1034" t="str">
            <v>CN</v>
          </cell>
          <cell r="D1034" t="str">
            <v>China</v>
          </cell>
          <cell r="E1034" t="str">
            <v>Asia-Pacific</v>
          </cell>
          <cell r="F1034">
            <v>13200002</v>
          </cell>
          <cell r="G1034" t="str">
            <v>Ext. APAC</v>
          </cell>
          <cell r="H1034" t="str">
            <v>Unknown</v>
          </cell>
          <cell r="I1034" t="str">
            <v>-</v>
          </cell>
          <cell r="J1034" t="str">
            <v>-</v>
          </cell>
          <cell r="K1034" t="str">
            <v>SC00</v>
          </cell>
          <cell r="L1034" t="str">
            <v>L</v>
          </cell>
          <cell r="M1034" t="str">
            <v>Letter of credit at sight</v>
          </cell>
          <cell r="N1034" t="str">
            <v>LETTER OF CREDIT</v>
          </cell>
          <cell r="O1034" t="str">
            <v>E1</v>
          </cell>
          <cell r="P1034" t="str">
            <v>External debtors</v>
          </cell>
        </row>
        <row r="1035">
          <cell r="A1035">
            <v>1718</v>
          </cell>
          <cell r="B1035" t="str">
            <v>NINGBO MUNICIPAL YUY</v>
          </cell>
          <cell r="C1035" t="str">
            <v>CN</v>
          </cell>
          <cell r="D1035" t="str">
            <v>China</v>
          </cell>
          <cell r="E1035" t="str">
            <v>Asia-Pacific</v>
          </cell>
          <cell r="F1035">
            <v>13200002</v>
          </cell>
          <cell r="G1035" t="str">
            <v>Ext. APAC</v>
          </cell>
          <cell r="H1035" t="str">
            <v>Unknown</v>
          </cell>
          <cell r="I1035" t="str">
            <v>-</v>
          </cell>
          <cell r="J1035" t="str">
            <v>-</v>
          </cell>
          <cell r="K1035" t="str">
            <v>SC00</v>
          </cell>
          <cell r="L1035" t="str">
            <v>L</v>
          </cell>
          <cell r="M1035" t="str">
            <v>Letter of credit at sight</v>
          </cell>
          <cell r="N1035" t="str">
            <v>LETTER OF CREDIT</v>
          </cell>
          <cell r="O1035" t="str">
            <v>E1</v>
          </cell>
          <cell r="P1035" t="str">
            <v>External debtors</v>
          </cell>
        </row>
        <row r="1036">
          <cell r="A1036">
            <v>1719</v>
          </cell>
          <cell r="B1036" t="str">
            <v>GUANGZHOU BONDED ARE</v>
          </cell>
          <cell r="C1036" t="str">
            <v>CN</v>
          </cell>
          <cell r="D1036" t="str">
            <v>China</v>
          </cell>
          <cell r="E1036" t="str">
            <v>Asia-Pacific</v>
          </cell>
          <cell r="F1036">
            <v>13200002</v>
          </cell>
          <cell r="G1036" t="str">
            <v>Ext. APAC</v>
          </cell>
          <cell r="H1036" t="str">
            <v>Unknown</v>
          </cell>
          <cell r="I1036" t="str">
            <v>-</v>
          </cell>
          <cell r="J1036" t="str">
            <v>-</v>
          </cell>
          <cell r="K1036" t="str">
            <v>SC00</v>
          </cell>
          <cell r="L1036" t="str">
            <v>L</v>
          </cell>
          <cell r="M1036" t="str">
            <v>Letter of credit at sight</v>
          </cell>
          <cell r="N1036" t="str">
            <v>LETTER OF CREDIT</v>
          </cell>
          <cell r="O1036" t="str">
            <v>E1</v>
          </cell>
          <cell r="P1036" t="str">
            <v>External debtors</v>
          </cell>
        </row>
        <row r="1037">
          <cell r="A1037">
            <v>1720</v>
          </cell>
          <cell r="B1037" t="str">
            <v>SHANTOU BADA MAT'S D</v>
          </cell>
          <cell r="C1037" t="str">
            <v>CN</v>
          </cell>
          <cell r="D1037" t="str">
            <v>China</v>
          </cell>
          <cell r="E1037" t="str">
            <v>Asia-Pacific</v>
          </cell>
          <cell r="F1037">
            <v>13200002</v>
          </cell>
          <cell r="G1037" t="str">
            <v>Ext. APAC</v>
          </cell>
          <cell r="H1037" t="str">
            <v>Unknown</v>
          </cell>
          <cell r="I1037" t="str">
            <v>-</v>
          </cell>
          <cell r="J1037" t="str">
            <v>-</v>
          </cell>
          <cell r="K1037" t="str">
            <v>SC00</v>
          </cell>
          <cell r="L1037" t="str">
            <v>L</v>
          </cell>
          <cell r="M1037" t="str">
            <v>Letter of credit at sight</v>
          </cell>
          <cell r="N1037" t="str">
            <v>LETTER OF CREDIT</v>
          </cell>
          <cell r="O1037" t="str">
            <v>E1</v>
          </cell>
          <cell r="P1037" t="str">
            <v>External debtors</v>
          </cell>
        </row>
        <row r="1038">
          <cell r="A1038">
            <v>1721</v>
          </cell>
          <cell r="B1038" t="str">
            <v>ANHUI TECHNOLOGY I/E</v>
          </cell>
          <cell r="C1038" t="str">
            <v>CN</v>
          </cell>
          <cell r="D1038" t="str">
            <v>China</v>
          </cell>
          <cell r="E1038" t="str">
            <v>Asia-Pacific</v>
          </cell>
          <cell r="F1038">
            <v>13200002</v>
          </cell>
          <cell r="G1038" t="str">
            <v>Ext. APAC</v>
          </cell>
          <cell r="H1038" t="str">
            <v>Unknown</v>
          </cell>
          <cell r="I1038" t="str">
            <v>-</v>
          </cell>
          <cell r="J1038" t="str">
            <v>-</v>
          </cell>
          <cell r="K1038" t="str">
            <v>SC00</v>
          </cell>
          <cell r="L1038" t="str">
            <v>L</v>
          </cell>
          <cell r="M1038" t="str">
            <v>Letter of credit at sight</v>
          </cell>
          <cell r="N1038" t="str">
            <v>LETTER OF CREDIT</v>
          </cell>
          <cell r="O1038" t="str">
            <v>E1</v>
          </cell>
          <cell r="P1038" t="str">
            <v>External debtors</v>
          </cell>
        </row>
        <row r="1039">
          <cell r="A1039">
            <v>1722</v>
          </cell>
          <cell r="B1039" t="str">
            <v>GUANGZHOU OCEAN SHIP</v>
          </cell>
          <cell r="C1039" t="str">
            <v>CN</v>
          </cell>
          <cell r="D1039" t="str">
            <v>China</v>
          </cell>
          <cell r="E1039" t="str">
            <v>Asia-Pacific</v>
          </cell>
          <cell r="F1039">
            <v>13200002</v>
          </cell>
          <cell r="G1039" t="str">
            <v>Ext. APAC</v>
          </cell>
          <cell r="H1039" t="str">
            <v>Unknown</v>
          </cell>
          <cell r="I1039" t="str">
            <v>-</v>
          </cell>
          <cell r="J1039" t="str">
            <v>-</v>
          </cell>
          <cell r="K1039" t="str">
            <v>SC00</v>
          </cell>
          <cell r="L1039" t="str">
            <v>L</v>
          </cell>
          <cell r="M1039" t="str">
            <v>Letter of credit at sight</v>
          </cell>
          <cell r="N1039" t="str">
            <v>LETTER OF CREDIT</v>
          </cell>
          <cell r="O1039" t="str">
            <v>E1</v>
          </cell>
          <cell r="P1039" t="str">
            <v>External debtors</v>
          </cell>
        </row>
        <row r="1040">
          <cell r="A1040">
            <v>1723</v>
          </cell>
          <cell r="B1040" t="str">
            <v>ZHONG SHAN CHEMICALS</v>
          </cell>
          <cell r="C1040" t="str">
            <v>CN</v>
          </cell>
          <cell r="D1040" t="str">
            <v>China</v>
          </cell>
          <cell r="E1040" t="str">
            <v>Asia-Pacific</v>
          </cell>
          <cell r="F1040">
            <v>13200002</v>
          </cell>
          <cell r="G1040" t="str">
            <v>Ext. APAC</v>
          </cell>
          <cell r="H1040" t="str">
            <v>Unknown</v>
          </cell>
          <cell r="I1040" t="str">
            <v>-</v>
          </cell>
          <cell r="J1040" t="str">
            <v>-</v>
          </cell>
          <cell r="K1040" t="str">
            <v>SC00</v>
          </cell>
          <cell r="L1040" t="str">
            <v>L</v>
          </cell>
          <cell r="M1040" t="str">
            <v>Letter of credit at sight</v>
          </cell>
          <cell r="N1040" t="str">
            <v>LETTER OF CREDIT</v>
          </cell>
          <cell r="O1040" t="str">
            <v>E1</v>
          </cell>
          <cell r="P1040" t="str">
            <v>External debtors</v>
          </cell>
        </row>
        <row r="1041">
          <cell r="A1041">
            <v>1724</v>
          </cell>
          <cell r="B1041" t="str">
            <v>ZHONGSHAN DAWA PROPE</v>
          </cell>
          <cell r="C1041" t="str">
            <v>CN</v>
          </cell>
          <cell r="D1041" t="str">
            <v>China</v>
          </cell>
          <cell r="E1041" t="str">
            <v>Asia-Pacific</v>
          </cell>
          <cell r="F1041">
            <v>13200002</v>
          </cell>
          <cell r="G1041" t="str">
            <v>Ext. APAC</v>
          </cell>
          <cell r="H1041" t="str">
            <v>Unknown</v>
          </cell>
          <cell r="I1041" t="str">
            <v>-</v>
          </cell>
          <cell r="J1041" t="str">
            <v>-</v>
          </cell>
          <cell r="K1041" t="str">
            <v>SC00</v>
          </cell>
          <cell r="L1041" t="str">
            <v>L</v>
          </cell>
          <cell r="M1041" t="str">
            <v>Letter of credit at sight</v>
          </cell>
          <cell r="N1041" t="str">
            <v>LETTER OF CREDIT</v>
          </cell>
          <cell r="O1041" t="str">
            <v>E1</v>
          </cell>
          <cell r="P1041" t="str">
            <v>External debtors</v>
          </cell>
        </row>
        <row r="1042">
          <cell r="A1042">
            <v>1725</v>
          </cell>
          <cell r="B1042" t="str">
            <v>CHINA RESOURCES NATI</v>
          </cell>
          <cell r="C1042" t="str">
            <v>CN</v>
          </cell>
          <cell r="D1042" t="str">
            <v>China</v>
          </cell>
          <cell r="E1042" t="str">
            <v>Asia-Pacific</v>
          </cell>
          <cell r="F1042">
            <v>13200002</v>
          </cell>
          <cell r="G1042" t="str">
            <v>Ext. APAC</v>
          </cell>
          <cell r="H1042" t="str">
            <v>Unknown</v>
          </cell>
          <cell r="I1042" t="str">
            <v>-</v>
          </cell>
          <cell r="J1042" t="str">
            <v>-</v>
          </cell>
          <cell r="K1042" t="str">
            <v>SC00</v>
          </cell>
          <cell r="L1042" t="str">
            <v>L</v>
          </cell>
          <cell r="M1042" t="str">
            <v>Letter of credit at sight</v>
          </cell>
          <cell r="N1042" t="str">
            <v>LETTER OF CREDIT</v>
          </cell>
          <cell r="O1042" t="str">
            <v>E1</v>
          </cell>
          <cell r="P1042" t="str">
            <v>External debtors</v>
          </cell>
        </row>
        <row r="1043">
          <cell r="A1043">
            <v>1726</v>
          </cell>
          <cell r="B1043" t="str">
            <v>CHINA NATIONAL COMME</v>
          </cell>
          <cell r="C1043" t="str">
            <v>CN</v>
          </cell>
          <cell r="D1043" t="str">
            <v>China</v>
          </cell>
          <cell r="E1043" t="str">
            <v>Asia-Pacific</v>
          </cell>
          <cell r="F1043">
            <v>13200002</v>
          </cell>
          <cell r="G1043" t="str">
            <v>Ext. APAC</v>
          </cell>
          <cell r="H1043" t="str">
            <v>Unknown</v>
          </cell>
          <cell r="I1043" t="str">
            <v>-</v>
          </cell>
          <cell r="J1043" t="str">
            <v>-</v>
          </cell>
          <cell r="K1043" t="str">
            <v>SC00</v>
          </cell>
          <cell r="L1043" t="str">
            <v>L</v>
          </cell>
          <cell r="M1043" t="str">
            <v>Letter of credit at sight</v>
          </cell>
          <cell r="N1043" t="str">
            <v>LETTER OF CREDIT</v>
          </cell>
          <cell r="O1043" t="str">
            <v>E1</v>
          </cell>
          <cell r="P1043" t="str">
            <v>External debtors</v>
          </cell>
        </row>
        <row r="1044">
          <cell r="A1044">
            <v>1727</v>
          </cell>
          <cell r="B1044" t="str">
            <v>JIANGSU GOODS N MATE</v>
          </cell>
          <cell r="C1044" t="str">
            <v>CN</v>
          </cell>
          <cell r="D1044" t="str">
            <v>China</v>
          </cell>
          <cell r="E1044" t="str">
            <v>Asia-Pacific</v>
          </cell>
          <cell r="F1044">
            <v>13200002</v>
          </cell>
          <cell r="G1044" t="str">
            <v>Ext. APAC</v>
          </cell>
          <cell r="H1044" t="str">
            <v>Unknown</v>
          </cell>
          <cell r="I1044" t="str">
            <v>-</v>
          </cell>
          <cell r="J1044" t="str">
            <v>-</v>
          </cell>
          <cell r="K1044" t="str">
            <v>SC00</v>
          </cell>
          <cell r="L1044" t="str">
            <v>L</v>
          </cell>
          <cell r="M1044" t="str">
            <v>Letter of credit at sight</v>
          </cell>
          <cell r="N1044" t="str">
            <v>LETTER OF CREDIT</v>
          </cell>
          <cell r="O1044" t="str">
            <v>E1</v>
          </cell>
          <cell r="P1044" t="str">
            <v>External debtors</v>
          </cell>
        </row>
        <row r="1045">
          <cell r="A1045">
            <v>1728</v>
          </cell>
          <cell r="B1045" t="str">
            <v>CHINA YANTAI ECON. &amp;</v>
          </cell>
          <cell r="C1045" t="str">
            <v>CN</v>
          </cell>
          <cell r="D1045" t="str">
            <v>China</v>
          </cell>
          <cell r="E1045" t="str">
            <v>Asia-Pacific</v>
          </cell>
          <cell r="F1045">
            <v>13200002</v>
          </cell>
          <cell r="G1045" t="str">
            <v>Ext. APAC</v>
          </cell>
          <cell r="H1045" t="str">
            <v>Unknown</v>
          </cell>
          <cell r="I1045" t="str">
            <v>-</v>
          </cell>
          <cell r="J1045" t="str">
            <v>-</v>
          </cell>
          <cell r="K1045" t="str">
            <v>SC00</v>
          </cell>
          <cell r="L1045" t="str">
            <v>L</v>
          </cell>
          <cell r="M1045" t="str">
            <v>Letter of credit at sight</v>
          </cell>
          <cell r="N1045" t="str">
            <v>LETTER OF CREDIT</v>
          </cell>
          <cell r="O1045" t="str">
            <v>E1</v>
          </cell>
          <cell r="P1045" t="str">
            <v>External debtors</v>
          </cell>
        </row>
        <row r="1046">
          <cell r="A1046">
            <v>1729</v>
          </cell>
          <cell r="B1046" t="str">
            <v>YANTAI ECONOMIC &amp; TE</v>
          </cell>
          <cell r="C1046" t="str">
            <v>CN</v>
          </cell>
          <cell r="D1046" t="str">
            <v>China</v>
          </cell>
          <cell r="E1046" t="str">
            <v>Asia-Pacific</v>
          </cell>
          <cell r="F1046">
            <v>13200002</v>
          </cell>
          <cell r="G1046" t="str">
            <v>Ext. APAC</v>
          </cell>
          <cell r="H1046" t="str">
            <v>Unknown</v>
          </cell>
          <cell r="I1046" t="str">
            <v>-</v>
          </cell>
          <cell r="J1046" t="str">
            <v>-</v>
          </cell>
          <cell r="K1046" t="str">
            <v>SC00</v>
          </cell>
          <cell r="L1046" t="str">
            <v>L</v>
          </cell>
          <cell r="M1046" t="str">
            <v>Letter of credit at sight</v>
          </cell>
          <cell r="N1046" t="str">
            <v>LETTER OF CREDIT</v>
          </cell>
          <cell r="O1046" t="str">
            <v>E1</v>
          </cell>
          <cell r="P1046" t="str">
            <v>External debtors</v>
          </cell>
        </row>
        <row r="1047">
          <cell r="A1047">
            <v>1730</v>
          </cell>
          <cell r="B1047" t="str">
            <v>CHINA GUANGDONG CORP</v>
          </cell>
          <cell r="C1047" t="str">
            <v>CN</v>
          </cell>
          <cell r="D1047" t="str">
            <v>China</v>
          </cell>
          <cell r="E1047" t="str">
            <v>Asia-Pacific</v>
          </cell>
          <cell r="F1047">
            <v>13200002</v>
          </cell>
          <cell r="G1047" t="str">
            <v>Ext. APAC</v>
          </cell>
          <cell r="H1047" t="str">
            <v>Unknown</v>
          </cell>
          <cell r="I1047" t="str">
            <v>-</v>
          </cell>
          <cell r="J1047" t="str">
            <v>-</v>
          </cell>
          <cell r="K1047" t="str">
            <v>SC00</v>
          </cell>
          <cell r="L1047" t="str">
            <v>L</v>
          </cell>
          <cell r="M1047" t="str">
            <v>Letter of credit at sight</v>
          </cell>
          <cell r="N1047" t="str">
            <v>LETTER OF CREDIT</v>
          </cell>
          <cell r="O1047" t="str">
            <v>E1</v>
          </cell>
          <cell r="P1047" t="str">
            <v>External debtors</v>
          </cell>
        </row>
        <row r="1048">
          <cell r="A1048">
            <v>1731</v>
          </cell>
          <cell r="B1048" t="str">
            <v>ZHEJIANG FOREIGN ECO</v>
          </cell>
          <cell r="C1048" t="str">
            <v>CN</v>
          </cell>
          <cell r="D1048" t="str">
            <v>China</v>
          </cell>
          <cell r="E1048" t="str">
            <v>Asia-Pacific</v>
          </cell>
          <cell r="F1048">
            <v>13200002</v>
          </cell>
          <cell r="G1048" t="str">
            <v>Ext. APAC</v>
          </cell>
          <cell r="H1048" t="str">
            <v>Unknown</v>
          </cell>
          <cell r="I1048" t="str">
            <v>-</v>
          </cell>
          <cell r="J1048" t="str">
            <v>-</v>
          </cell>
          <cell r="K1048" t="str">
            <v>SC00</v>
          </cell>
          <cell r="L1048" t="str">
            <v>L</v>
          </cell>
          <cell r="M1048" t="str">
            <v>Letter of credit at sight</v>
          </cell>
          <cell r="N1048" t="str">
            <v>LETTER OF CREDIT</v>
          </cell>
          <cell r="O1048" t="str">
            <v>E1</v>
          </cell>
          <cell r="P1048" t="str">
            <v>External debtors</v>
          </cell>
        </row>
        <row r="1049">
          <cell r="A1049">
            <v>1732</v>
          </cell>
          <cell r="B1049" t="str">
            <v>RUIAN ANDARAO FOOTWE</v>
          </cell>
          <cell r="C1049" t="str">
            <v>CN</v>
          </cell>
          <cell r="D1049" t="str">
            <v>China</v>
          </cell>
          <cell r="E1049" t="str">
            <v>Asia-Pacific</v>
          </cell>
          <cell r="F1049">
            <v>13200002</v>
          </cell>
          <cell r="G1049" t="str">
            <v>Ext. APAC</v>
          </cell>
          <cell r="H1049" t="str">
            <v>Unknown</v>
          </cell>
          <cell r="I1049" t="str">
            <v>-</v>
          </cell>
          <cell r="J1049" t="str">
            <v>-</v>
          </cell>
          <cell r="K1049" t="str">
            <v>SC00</v>
          </cell>
          <cell r="L1049" t="str">
            <v>L</v>
          </cell>
          <cell r="M1049" t="str">
            <v>Letter of credit at sight</v>
          </cell>
          <cell r="N1049" t="str">
            <v>LETTER OF CREDIT</v>
          </cell>
          <cell r="O1049" t="str">
            <v>E1</v>
          </cell>
          <cell r="P1049" t="str">
            <v>External debtors</v>
          </cell>
        </row>
        <row r="1050">
          <cell r="A1050">
            <v>1733</v>
          </cell>
          <cell r="B1050" t="str">
            <v>NINGBO FREE TR.ZONE</v>
          </cell>
          <cell r="C1050" t="str">
            <v>CN</v>
          </cell>
          <cell r="D1050" t="str">
            <v>China</v>
          </cell>
          <cell r="E1050" t="str">
            <v>Asia-Pacific</v>
          </cell>
          <cell r="F1050">
            <v>13200002</v>
          </cell>
          <cell r="G1050" t="str">
            <v>Ext. APAC</v>
          </cell>
          <cell r="H1050" t="str">
            <v>Unknown</v>
          </cell>
          <cell r="I1050" t="str">
            <v>-</v>
          </cell>
          <cell r="J1050" t="str">
            <v>-</v>
          </cell>
          <cell r="K1050" t="str">
            <v>SC00</v>
          </cell>
          <cell r="L1050" t="str">
            <v>L</v>
          </cell>
          <cell r="M1050" t="str">
            <v>Letter of credit at sight</v>
          </cell>
          <cell r="N1050" t="str">
            <v>LETTER OF CREDIT</v>
          </cell>
          <cell r="O1050" t="str">
            <v>E1</v>
          </cell>
          <cell r="P1050" t="str">
            <v>External debtors</v>
          </cell>
        </row>
        <row r="1051">
          <cell r="A1051">
            <v>1734</v>
          </cell>
          <cell r="B1051" t="str">
            <v>CADTIC (ZHENGZHOU) T</v>
          </cell>
          <cell r="C1051" t="str">
            <v>CN</v>
          </cell>
          <cell r="D1051" t="str">
            <v>China</v>
          </cell>
          <cell r="E1051" t="str">
            <v>Asia-Pacific</v>
          </cell>
          <cell r="F1051">
            <v>13200002</v>
          </cell>
          <cell r="G1051" t="str">
            <v>Ext. APAC</v>
          </cell>
          <cell r="H1051" t="str">
            <v>Unknown</v>
          </cell>
          <cell r="I1051" t="str">
            <v>-</v>
          </cell>
          <cell r="J1051" t="str">
            <v>-</v>
          </cell>
          <cell r="K1051" t="str">
            <v>SC00</v>
          </cell>
          <cell r="L1051" t="str">
            <v>L</v>
          </cell>
          <cell r="M1051" t="str">
            <v>Letter of credit at sight</v>
          </cell>
          <cell r="N1051" t="str">
            <v>LETTER OF CREDIT</v>
          </cell>
          <cell r="O1051" t="str">
            <v>E1</v>
          </cell>
          <cell r="P1051" t="str">
            <v>External debtors</v>
          </cell>
        </row>
        <row r="1052">
          <cell r="A1052">
            <v>1735</v>
          </cell>
          <cell r="B1052" t="str">
            <v>SHANTOU SEZ HUASHAN</v>
          </cell>
          <cell r="C1052" t="str">
            <v>CN</v>
          </cell>
          <cell r="D1052" t="str">
            <v>China</v>
          </cell>
          <cell r="E1052" t="str">
            <v>Asia-Pacific</v>
          </cell>
          <cell r="F1052">
            <v>13200002</v>
          </cell>
          <cell r="G1052" t="str">
            <v>Ext. APAC</v>
          </cell>
          <cell r="H1052" t="str">
            <v>Unknown</v>
          </cell>
          <cell r="I1052" t="str">
            <v>-</v>
          </cell>
          <cell r="J1052" t="str">
            <v>-</v>
          </cell>
          <cell r="K1052" t="str">
            <v>SC00</v>
          </cell>
          <cell r="L1052" t="str">
            <v>L</v>
          </cell>
          <cell r="M1052" t="str">
            <v>Letter of credit at sight</v>
          </cell>
          <cell r="N1052" t="str">
            <v>LETTER OF CREDIT</v>
          </cell>
          <cell r="O1052" t="str">
            <v>E1</v>
          </cell>
          <cell r="P1052" t="str">
            <v>External debtors</v>
          </cell>
        </row>
        <row r="1053">
          <cell r="A1053">
            <v>1736</v>
          </cell>
          <cell r="B1053" t="str">
            <v>CHINA NORTH INDUSTRI</v>
          </cell>
          <cell r="C1053" t="str">
            <v>CN</v>
          </cell>
          <cell r="D1053" t="str">
            <v>China</v>
          </cell>
          <cell r="E1053" t="str">
            <v>Asia-Pacific</v>
          </cell>
          <cell r="F1053">
            <v>13200002</v>
          </cell>
          <cell r="G1053" t="str">
            <v>Ext. APAC</v>
          </cell>
          <cell r="H1053" t="str">
            <v>Unknown</v>
          </cell>
          <cell r="I1053" t="str">
            <v>-</v>
          </cell>
          <cell r="J1053" t="str">
            <v>-</v>
          </cell>
          <cell r="K1053" t="str">
            <v>SC00</v>
          </cell>
          <cell r="L1053" t="str">
            <v>L</v>
          </cell>
          <cell r="M1053" t="str">
            <v>Letter of credit at sight</v>
          </cell>
          <cell r="N1053" t="str">
            <v>LETTER OF CREDIT</v>
          </cell>
          <cell r="O1053" t="str">
            <v>E1</v>
          </cell>
          <cell r="P1053" t="str">
            <v>External debtors</v>
          </cell>
        </row>
        <row r="1054">
          <cell r="A1054">
            <v>1737</v>
          </cell>
          <cell r="B1054" t="str">
            <v>GUANGDONG CHEMICALS</v>
          </cell>
          <cell r="C1054" t="str">
            <v>CN</v>
          </cell>
          <cell r="D1054" t="str">
            <v>China</v>
          </cell>
          <cell r="E1054" t="str">
            <v>Asia-Pacific</v>
          </cell>
          <cell r="F1054">
            <v>13200002</v>
          </cell>
          <cell r="G1054" t="str">
            <v>Ext. APAC</v>
          </cell>
          <cell r="H1054" t="str">
            <v>Unknown</v>
          </cell>
          <cell r="I1054" t="str">
            <v>-</v>
          </cell>
          <cell r="J1054" t="str">
            <v>-</v>
          </cell>
          <cell r="K1054" t="str">
            <v>SC00</v>
          </cell>
          <cell r="L1054" t="str">
            <v>L</v>
          </cell>
          <cell r="M1054" t="str">
            <v>Letter of credit at sight</v>
          </cell>
          <cell r="N1054" t="str">
            <v>LETTER OF CREDIT</v>
          </cell>
          <cell r="O1054" t="str">
            <v>E1</v>
          </cell>
          <cell r="P1054" t="str">
            <v>External debtors</v>
          </cell>
        </row>
        <row r="1055">
          <cell r="A1055">
            <v>1738</v>
          </cell>
          <cell r="B1055" t="str">
            <v>GUANGZHOU XINGRONG P</v>
          </cell>
          <cell r="C1055" t="str">
            <v>CN</v>
          </cell>
          <cell r="D1055" t="str">
            <v>China</v>
          </cell>
          <cell r="E1055" t="str">
            <v>Asia-Pacific</v>
          </cell>
          <cell r="F1055">
            <v>13200002</v>
          </cell>
          <cell r="G1055" t="str">
            <v>Ext. APAC</v>
          </cell>
          <cell r="H1055" t="str">
            <v>Unknown</v>
          </cell>
          <cell r="I1055" t="str">
            <v>-</v>
          </cell>
          <cell r="J1055" t="str">
            <v>-</v>
          </cell>
          <cell r="K1055" t="str">
            <v>SC00</v>
          </cell>
          <cell r="L1055" t="str">
            <v>L</v>
          </cell>
          <cell r="M1055" t="str">
            <v>Letter of credit at sight</v>
          </cell>
          <cell r="N1055" t="str">
            <v>LETTER OF CREDIT</v>
          </cell>
          <cell r="O1055" t="str">
            <v>E1</v>
          </cell>
          <cell r="P1055" t="str">
            <v>External debtors</v>
          </cell>
        </row>
        <row r="1056">
          <cell r="A1056">
            <v>1739</v>
          </cell>
          <cell r="B1056" t="str">
            <v>PEARL RIVER ELECTRIC</v>
          </cell>
          <cell r="C1056" t="str">
            <v>HK</v>
          </cell>
          <cell r="D1056" t="str">
            <v>Hong Kong</v>
          </cell>
          <cell r="E1056" t="str">
            <v>Asia-Pacific</v>
          </cell>
          <cell r="F1056">
            <v>13200002</v>
          </cell>
          <cell r="G1056" t="str">
            <v>Ext. APAC</v>
          </cell>
          <cell r="H1056" t="str">
            <v>Unknown</v>
          </cell>
          <cell r="I1056" t="str">
            <v>-</v>
          </cell>
          <cell r="J1056" t="str">
            <v>-</v>
          </cell>
          <cell r="K1056" t="str">
            <v>SC00</v>
          </cell>
          <cell r="L1056" t="str">
            <v>L</v>
          </cell>
          <cell r="M1056" t="str">
            <v>Letter of credit at sight</v>
          </cell>
          <cell r="N1056" t="str">
            <v>LETTER OF CREDIT</v>
          </cell>
          <cell r="O1056" t="str">
            <v>E1</v>
          </cell>
          <cell r="P1056" t="str">
            <v>External debtors</v>
          </cell>
        </row>
        <row r="1057">
          <cell r="A1057">
            <v>1740</v>
          </cell>
          <cell r="B1057" t="str">
            <v>SHANGHAI FOREIGN TRA</v>
          </cell>
          <cell r="C1057" t="str">
            <v>CN</v>
          </cell>
          <cell r="D1057" t="str">
            <v>China</v>
          </cell>
          <cell r="E1057" t="str">
            <v>Asia-Pacific</v>
          </cell>
          <cell r="F1057">
            <v>13200002</v>
          </cell>
          <cell r="G1057" t="str">
            <v>Ext. APAC</v>
          </cell>
          <cell r="H1057" t="str">
            <v>Unknown</v>
          </cell>
          <cell r="I1057" t="str">
            <v>-</v>
          </cell>
          <cell r="J1057" t="str">
            <v>-</v>
          </cell>
          <cell r="K1057" t="str">
            <v>SC00</v>
          </cell>
          <cell r="L1057" t="str">
            <v>L</v>
          </cell>
          <cell r="M1057" t="str">
            <v>Letter of credit at sight</v>
          </cell>
          <cell r="N1057" t="str">
            <v>LETTER OF CREDIT</v>
          </cell>
          <cell r="O1057" t="str">
            <v>DE</v>
          </cell>
          <cell r="P1057" t="str">
            <v>External debtor</v>
          </cell>
        </row>
        <row r="1058">
          <cell r="A1058">
            <v>1741</v>
          </cell>
          <cell r="B1058" t="str">
            <v>TIANRONG BUILDING EL</v>
          </cell>
          <cell r="C1058" t="str">
            <v>CN</v>
          </cell>
          <cell r="D1058" t="str">
            <v>China</v>
          </cell>
          <cell r="E1058" t="str">
            <v>Asia-Pacific</v>
          </cell>
          <cell r="F1058">
            <v>13200002</v>
          </cell>
          <cell r="G1058" t="str">
            <v>Ext. APAC</v>
          </cell>
          <cell r="H1058" t="str">
            <v>Unknown</v>
          </cell>
          <cell r="I1058" t="str">
            <v>-</v>
          </cell>
          <cell r="J1058" t="str">
            <v>-</v>
          </cell>
          <cell r="K1058" t="str">
            <v>SC00</v>
          </cell>
          <cell r="L1058" t="str">
            <v>L</v>
          </cell>
          <cell r="M1058" t="str">
            <v>Letter of credit at sight</v>
          </cell>
          <cell r="N1058" t="str">
            <v>LETTER OF CREDIT</v>
          </cell>
          <cell r="O1058" t="str">
            <v>E1</v>
          </cell>
          <cell r="P1058" t="str">
            <v>External debtors</v>
          </cell>
        </row>
        <row r="1059">
          <cell r="A1059">
            <v>1742</v>
          </cell>
          <cell r="B1059" t="str">
            <v>P.T. BELGAJAYA PERKA</v>
          </cell>
          <cell r="C1059" t="str">
            <v>ID</v>
          </cell>
          <cell r="D1059" t="str">
            <v>Indonesia</v>
          </cell>
          <cell r="E1059" t="str">
            <v>Asia-Pacific</v>
          </cell>
          <cell r="F1059">
            <v>13200002</v>
          </cell>
          <cell r="G1059" t="str">
            <v>Ext. APAC</v>
          </cell>
          <cell r="H1059" t="str">
            <v>Unknown</v>
          </cell>
          <cell r="I1059" t="str">
            <v>-</v>
          </cell>
          <cell r="J1059" t="str">
            <v>-</v>
          </cell>
          <cell r="K1059" t="str">
            <v>SC00</v>
          </cell>
          <cell r="L1059" t="str">
            <v>L</v>
          </cell>
          <cell r="M1059" t="str">
            <v>Letter of credit at sight</v>
          </cell>
          <cell r="N1059" t="str">
            <v>LETTER OF CREDIT</v>
          </cell>
          <cell r="O1059" t="str">
            <v>E1</v>
          </cell>
          <cell r="P1059" t="str">
            <v>External debtors</v>
          </cell>
        </row>
        <row r="1060">
          <cell r="A1060">
            <v>1743</v>
          </cell>
          <cell r="B1060" t="str">
            <v>P.T. INDO SEMAR SAKT</v>
          </cell>
          <cell r="C1060" t="str">
            <v>ID</v>
          </cell>
          <cell r="D1060" t="str">
            <v>Indonesia</v>
          </cell>
          <cell r="E1060" t="str">
            <v>Asia-Pacific</v>
          </cell>
          <cell r="F1060">
            <v>13200002</v>
          </cell>
          <cell r="G1060" t="str">
            <v>Ext. APAC</v>
          </cell>
          <cell r="H1060" t="str">
            <v>Footwear</v>
          </cell>
          <cell r="I1060" t="str">
            <v>S100</v>
          </cell>
          <cell r="J1060" t="str">
            <v>APAC</v>
          </cell>
          <cell r="K1060" t="str">
            <v>SL30</v>
          </cell>
          <cell r="L1060" t="str">
            <v>U</v>
          </cell>
          <cell r="M1060" t="str">
            <v>30 days after bill of lading date</v>
          </cell>
          <cell r="N1060" t="str">
            <v>DIRECT REMITTANCE</v>
          </cell>
          <cell r="O1060" t="str">
            <v>DE</v>
          </cell>
          <cell r="P1060" t="str">
            <v>External debtor</v>
          </cell>
        </row>
        <row r="1061">
          <cell r="A1061">
            <v>1744</v>
          </cell>
          <cell r="B1061" t="str">
            <v>P.T. IRC INOAC INDON</v>
          </cell>
          <cell r="C1061" t="str">
            <v>ID</v>
          </cell>
          <cell r="D1061" t="str">
            <v>Indonesia</v>
          </cell>
          <cell r="E1061" t="str">
            <v>Asia-Pacific</v>
          </cell>
          <cell r="F1061">
            <v>13200002</v>
          </cell>
          <cell r="G1061" t="str">
            <v>Ext. APAC</v>
          </cell>
          <cell r="H1061" t="str">
            <v>Automotive</v>
          </cell>
          <cell r="I1061" t="str">
            <v>S100</v>
          </cell>
          <cell r="J1061" t="str">
            <v>APAC</v>
          </cell>
          <cell r="K1061" t="str">
            <v>SC60</v>
          </cell>
          <cell r="L1061" t="str">
            <v>L</v>
          </cell>
          <cell r="M1061" t="str">
            <v>Letter of credit - 60 days Bill of lading</v>
          </cell>
          <cell r="N1061" t="str">
            <v>LETTER OF CREDIT</v>
          </cell>
          <cell r="O1061" t="str">
            <v>DE</v>
          </cell>
          <cell r="P1061" t="str">
            <v>External debtor</v>
          </cell>
        </row>
        <row r="1062">
          <cell r="A1062">
            <v>1745</v>
          </cell>
          <cell r="B1062" t="str">
            <v>YII O TRADING CO LTD</v>
          </cell>
          <cell r="C1062" t="str">
            <v>TW</v>
          </cell>
          <cell r="D1062" t="str">
            <v>Taiwan</v>
          </cell>
          <cell r="E1062" t="str">
            <v>Asia-Pacific</v>
          </cell>
          <cell r="F1062">
            <v>13200002</v>
          </cell>
          <cell r="G1062" t="str">
            <v>Ext. APAC</v>
          </cell>
          <cell r="H1062" t="str">
            <v>Unknown</v>
          </cell>
          <cell r="I1062" t="str">
            <v>-</v>
          </cell>
          <cell r="J1062" t="str">
            <v>-</v>
          </cell>
          <cell r="K1062" t="str">
            <v>SC00</v>
          </cell>
          <cell r="L1062" t="str">
            <v>L</v>
          </cell>
          <cell r="M1062" t="str">
            <v>Letter of credit at sight</v>
          </cell>
          <cell r="N1062" t="str">
            <v>LETTER OF CREDIT</v>
          </cell>
          <cell r="O1062" t="str">
            <v>E1</v>
          </cell>
          <cell r="P1062" t="str">
            <v>External debtors</v>
          </cell>
        </row>
        <row r="1063">
          <cell r="A1063">
            <v>1746</v>
          </cell>
          <cell r="B1063" t="str">
            <v>JEX TRADING CO LTD</v>
          </cell>
          <cell r="C1063" t="str">
            <v>TW</v>
          </cell>
          <cell r="D1063" t="str">
            <v>Taiwan</v>
          </cell>
          <cell r="E1063" t="str">
            <v>Asia-Pacific</v>
          </cell>
          <cell r="F1063">
            <v>13200002</v>
          </cell>
          <cell r="G1063" t="str">
            <v>Ext. APAC</v>
          </cell>
          <cell r="H1063" t="str">
            <v>Unknown</v>
          </cell>
          <cell r="I1063" t="str">
            <v>-</v>
          </cell>
          <cell r="J1063" t="str">
            <v>-</v>
          </cell>
          <cell r="K1063" t="str">
            <v>SC60</v>
          </cell>
          <cell r="L1063" t="str">
            <v>L</v>
          </cell>
          <cell r="M1063" t="str">
            <v>Letter of credit - 60 days Bill of lading</v>
          </cell>
          <cell r="N1063" t="str">
            <v>LETTER OF CREDIT</v>
          </cell>
          <cell r="O1063" t="str">
            <v>E1</v>
          </cell>
          <cell r="P1063" t="str">
            <v>External debtors</v>
          </cell>
        </row>
        <row r="1064">
          <cell r="A1064">
            <v>1747</v>
          </cell>
          <cell r="B1064" t="str">
            <v>EVERMORE CHEMICAL IN</v>
          </cell>
          <cell r="C1064" t="str">
            <v>TW</v>
          </cell>
          <cell r="D1064" t="str">
            <v>Taiwan</v>
          </cell>
          <cell r="E1064" t="str">
            <v>Asia-Pacific</v>
          </cell>
          <cell r="F1064">
            <v>13200002</v>
          </cell>
          <cell r="G1064" t="str">
            <v>Ext. APAC</v>
          </cell>
          <cell r="H1064" t="str">
            <v>Adhesives, Coatings and Elastomers</v>
          </cell>
          <cell r="I1064" t="str">
            <v>S100</v>
          </cell>
          <cell r="J1064" t="str">
            <v>APAC</v>
          </cell>
          <cell r="K1064" t="str">
            <v>SP60</v>
          </cell>
          <cell r="L1064" t="str">
            <v>W</v>
          </cell>
          <cell r="M1064" t="str">
            <v>60 days cash against documents</v>
          </cell>
          <cell r="N1064" t="str">
            <v>CASH AGAINST DOCUMENTS</v>
          </cell>
          <cell r="O1064" t="str">
            <v>DE</v>
          </cell>
          <cell r="P1064" t="str">
            <v>External debtor</v>
          </cell>
        </row>
        <row r="1065">
          <cell r="A1065">
            <v>1748</v>
          </cell>
          <cell r="B1065" t="str">
            <v>COATING CHEMICAL IND</v>
          </cell>
          <cell r="C1065" t="str">
            <v>TW</v>
          </cell>
          <cell r="D1065" t="str">
            <v>Taiwan</v>
          </cell>
          <cell r="E1065" t="str">
            <v>Asia-Pacific</v>
          </cell>
          <cell r="F1065">
            <v>13200002</v>
          </cell>
          <cell r="G1065" t="str">
            <v>Ext. APAC</v>
          </cell>
          <cell r="H1065" t="str">
            <v>Unknown</v>
          </cell>
          <cell r="I1065" t="str">
            <v>-</v>
          </cell>
          <cell r="J1065" t="str">
            <v>-</v>
          </cell>
          <cell r="K1065" t="str">
            <v>SC00</v>
          </cell>
          <cell r="L1065" t="str">
            <v>L</v>
          </cell>
          <cell r="M1065" t="str">
            <v>Letter of credit at sight</v>
          </cell>
          <cell r="N1065" t="str">
            <v>LETTER OF CREDIT</v>
          </cell>
          <cell r="O1065" t="str">
            <v>DE</v>
          </cell>
          <cell r="P1065" t="str">
            <v>External debtor</v>
          </cell>
        </row>
        <row r="1066">
          <cell r="A1066">
            <v>1749</v>
          </cell>
          <cell r="B1066" t="str">
            <v>DYNACHEM AND CO, LTD</v>
          </cell>
          <cell r="C1066" t="str">
            <v>TW</v>
          </cell>
          <cell r="D1066" t="str">
            <v>Taiwan</v>
          </cell>
          <cell r="E1066" t="str">
            <v>Asia-Pacific</v>
          </cell>
          <cell r="F1066">
            <v>13200002</v>
          </cell>
          <cell r="G1066" t="str">
            <v>Ext. APAC</v>
          </cell>
          <cell r="H1066" t="str">
            <v>Unknown</v>
          </cell>
          <cell r="I1066" t="str">
            <v>-</v>
          </cell>
          <cell r="J1066" t="str">
            <v>-</v>
          </cell>
          <cell r="K1066" t="str">
            <v>SC90</v>
          </cell>
          <cell r="L1066" t="str">
            <v>L</v>
          </cell>
          <cell r="M1066" t="str">
            <v>Letter of credit -90 days Bill of lading</v>
          </cell>
          <cell r="N1066" t="str">
            <v>LETTER OF CREDIT</v>
          </cell>
          <cell r="O1066" t="str">
            <v>DE</v>
          </cell>
          <cell r="P1066" t="str">
            <v>External debtor</v>
          </cell>
        </row>
        <row r="1067">
          <cell r="A1067">
            <v>1750</v>
          </cell>
          <cell r="B1067" t="str">
            <v>SHERWOOD INCORPORATE</v>
          </cell>
          <cell r="C1067" t="str">
            <v>TW</v>
          </cell>
          <cell r="D1067" t="str">
            <v>Taiwan</v>
          </cell>
          <cell r="E1067" t="str">
            <v>Asia-Pacific</v>
          </cell>
          <cell r="F1067">
            <v>13200002</v>
          </cell>
          <cell r="G1067" t="str">
            <v>Ext. APAC</v>
          </cell>
          <cell r="H1067" t="str">
            <v>Unknown</v>
          </cell>
          <cell r="I1067" t="str">
            <v>-</v>
          </cell>
          <cell r="J1067" t="str">
            <v>-</v>
          </cell>
          <cell r="K1067" t="str">
            <v>SC00</v>
          </cell>
          <cell r="L1067" t="str">
            <v>L</v>
          </cell>
          <cell r="M1067" t="str">
            <v>Letter of credit at sight</v>
          </cell>
          <cell r="N1067" t="str">
            <v>LETTER OF CREDIT</v>
          </cell>
          <cell r="O1067" t="str">
            <v>DE</v>
          </cell>
          <cell r="P1067" t="str">
            <v>External debtor</v>
          </cell>
        </row>
        <row r="1068">
          <cell r="A1068">
            <v>1751</v>
          </cell>
          <cell r="B1068" t="str">
            <v>ICI TAIWAN LTD</v>
          </cell>
          <cell r="C1068" t="str">
            <v>TW</v>
          </cell>
          <cell r="D1068" t="str">
            <v>Taiwan</v>
          </cell>
          <cell r="E1068" t="str">
            <v>Asia-Pacific</v>
          </cell>
          <cell r="F1068">
            <v>76457366</v>
          </cell>
          <cell r="G1068" t="str">
            <v>Inter Group Sales</v>
          </cell>
          <cell r="H1068" t="str">
            <v>APAC</v>
          </cell>
          <cell r="I1068" t="str">
            <v>-</v>
          </cell>
          <cell r="J1068" t="str">
            <v>-</v>
          </cell>
          <cell r="K1068" t="str">
            <v>SL16</v>
          </cell>
          <cell r="L1068" t="str">
            <v>U</v>
          </cell>
          <cell r="M1068" t="str">
            <v>165 days from bill of lading date</v>
          </cell>
          <cell r="N1068" t="str">
            <v>DIRECT REMITTANCE</v>
          </cell>
          <cell r="O1068" t="str">
            <v>DI</v>
          </cell>
          <cell r="P1068" t="str">
            <v>Intragroup debtor</v>
          </cell>
        </row>
        <row r="1069">
          <cell r="A1069">
            <v>1752</v>
          </cell>
          <cell r="B1069" t="str">
            <v>LERAND CO. LTD.</v>
          </cell>
          <cell r="C1069" t="str">
            <v>TW</v>
          </cell>
          <cell r="D1069" t="str">
            <v>Taiwan</v>
          </cell>
          <cell r="E1069" t="str">
            <v>Asia-Pacific</v>
          </cell>
          <cell r="F1069">
            <v>13200002</v>
          </cell>
          <cell r="G1069" t="str">
            <v>Ext. APAC</v>
          </cell>
          <cell r="H1069" t="str">
            <v>Unknown</v>
          </cell>
          <cell r="I1069" t="str">
            <v>-</v>
          </cell>
          <cell r="J1069" t="str">
            <v>-</v>
          </cell>
          <cell r="K1069" t="str">
            <v>SC00</v>
          </cell>
          <cell r="L1069" t="str">
            <v>L</v>
          </cell>
          <cell r="M1069" t="str">
            <v>Letter of credit at sight</v>
          </cell>
          <cell r="N1069" t="str">
            <v>LETTER OF CREDIT</v>
          </cell>
          <cell r="O1069" t="str">
            <v>E1</v>
          </cell>
          <cell r="P1069" t="str">
            <v>External debtors</v>
          </cell>
        </row>
        <row r="1070">
          <cell r="A1070">
            <v>1753</v>
          </cell>
          <cell r="B1070" t="str">
            <v>LIDYE CHEMICAL CO. L</v>
          </cell>
          <cell r="C1070" t="str">
            <v>TW</v>
          </cell>
          <cell r="D1070" t="str">
            <v>Taiwan</v>
          </cell>
          <cell r="E1070" t="str">
            <v>Asia-Pacific</v>
          </cell>
          <cell r="F1070">
            <v>13200002</v>
          </cell>
          <cell r="G1070" t="str">
            <v>Ext. APAC</v>
          </cell>
          <cell r="H1070" t="str">
            <v>Unknown</v>
          </cell>
          <cell r="I1070" t="str">
            <v>-</v>
          </cell>
          <cell r="J1070" t="str">
            <v>-</v>
          </cell>
          <cell r="K1070" t="str">
            <v>SC30</v>
          </cell>
          <cell r="L1070" t="str">
            <v>L</v>
          </cell>
          <cell r="M1070" t="str">
            <v>letter of credit - 30 days bill of lading</v>
          </cell>
          <cell r="N1070" t="str">
            <v>LETTER OF CREDIT</v>
          </cell>
          <cell r="O1070" t="str">
            <v>DE</v>
          </cell>
          <cell r="P1070" t="str">
            <v>External debtor</v>
          </cell>
        </row>
        <row r="1071">
          <cell r="A1071">
            <v>1754</v>
          </cell>
          <cell r="B1071" t="str">
            <v>PONTEX POLYBLEND CO</v>
          </cell>
          <cell r="C1071" t="str">
            <v>TW</v>
          </cell>
          <cell r="D1071" t="str">
            <v>Taiwan</v>
          </cell>
          <cell r="E1071" t="str">
            <v>Asia-Pacific</v>
          </cell>
          <cell r="F1071">
            <v>13200002</v>
          </cell>
          <cell r="G1071" t="str">
            <v>Ext. APAC</v>
          </cell>
          <cell r="H1071" t="str">
            <v>Footwear</v>
          </cell>
          <cell r="I1071" t="str">
            <v>S100</v>
          </cell>
          <cell r="J1071" t="str">
            <v>APAC</v>
          </cell>
          <cell r="K1071" t="str">
            <v>SC90</v>
          </cell>
          <cell r="L1071" t="str">
            <v>L</v>
          </cell>
          <cell r="M1071" t="str">
            <v>Letter of credit -90 days Bill of lading</v>
          </cell>
          <cell r="N1071" t="str">
            <v>LETTER OF CREDIT</v>
          </cell>
          <cell r="O1071" t="str">
            <v>DE</v>
          </cell>
          <cell r="P1071" t="str">
            <v>External debtor</v>
          </cell>
        </row>
        <row r="1072">
          <cell r="A1072">
            <v>1755</v>
          </cell>
          <cell r="B1072" t="str">
            <v>SYNTEX INDUSTRIAL CO</v>
          </cell>
          <cell r="C1072" t="str">
            <v>TW</v>
          </cell>
          <cell r="D1072" t="str">
            <v>Taiwan</v>
          </cell>
          <cell r="E1072" t="str">
            <v>Asia-Pacific</v>
          </cell>
          <cell r="F1072">
            <v>13200002</v>
          </cell>
          <cell r="G1072" t="str">
            <v>Ext. APAC</v>
          </cell>
          <cell r="H1072" t="str">
            <v>Unknown</v>
          </cell>
          <cell r="I1072" t="str">
            <v>-</v>
          </cell>
          <cell r="J1072" t="str">
            <v>-</v>
          </cell>
          <cell r="K1072" t="str">
            <v>SC45</v>
          </cell>
          <cell r="L1072" t="str">
            <v>L</v>
          </cell>
          <cell r="M1072" t="str">
            <v>Letter of credit - 45 days Bill of lading</v>
          </cell>
          <cell r="N1072" t="str">
            <v>LETTER OF CREDIT</v>
          </cell>
          <cell r="O1072" t="str">
            <v>DE</v>
          </cell>
          <cell r="P1072" t="str">
            <v>External debtor</v>
          </cell>
        </row>
        <row r="1073">
          <cell r="A1073">
            <v>1756</v>
          </cell>
          <cell r="B1073" t="str">
            <v>ICI JAPAN (CHEMICALS</v>
          </cell>
          <cell r="C1073" t="str">
            <v>JP</v>
          </cell>
          <cell r="D1073" t="str">
            <v>Japan</v>
          </cell>
          <cell r="E1073" t="str">
            <v>Asia-Pacific</v>
          </cell>
          <cell r="F1073">
            <v>13200002</v>
          </cell>
          <cell r="G1073" t="str">
            <v>Ext. APAC</v>
          </cell>
          <cell r="H1073" t="str">
            <v>Construction &amp; Other Rigids</v>
          </cell>
          <cell r="I1073" t="str">
            <v>S100</v>
          </cell>
          <cell r="J1073" t="str">
            <v>APAC</v>
          </cell>
          <cell r="K1073" t="str">
            <v>SI18</v>
          </cell>
          <cell r="L1073" t="str">
            <v>U</v>
          </cell>
          <cell r="M1073" t="str">
            <v>180 days from date of invoice</v>
          </cell>
          <cell r="N1073" t="str">
            <v>DIRECT REMITTANCE</v>
          </cell>
          <cell r="O1073" t="str">
            <v>DE</v>
          </cell>
          <cell r="P1073" t="str">
            <v>External debtor</v>
          </cell>
        </row>
        <row r="1074">
          <cell r="A1074">
            <v>1757</v>
          </cell>
          <cell r="B1074" t="str">
            <v>BYUCKSAN CORP</v>
          </cell>
          <cell r="C1074" t="str">
            <v>KP</v>
          </cell>
          <cell r="D1074" t="str">
            <v>South Korea</v>
          </cell>
          <cell r="E1074" t="str">
            <v>Asia-Pacific</v>
          </cell>
          <cell r="F1074">
            <v>13200002</v>
          </cell>
          <cell r="G1074" t="str">
            <v>Ext. APAC</v>
          </cell>
          <cell r="H1074" t="str">
            <v>Unknown</v>
          </cell>
          <cell r="I1074" t="str">
            <v>-</v>
          </cell>
          <cell r="J1074" t="str">
            <v>-</v>
          </cell>
          <cell r="K1074" t="str">
            <v>SC00</v>
          </cell>
          <cell r="L1074" t="str">
            <v>L</v>
          </cell>
          <cell r="M1074" t="str">
            <v>Letter of credit at sight</v>
          </cell>
          <cell r="N1074" t="str">
            <v>LETTER OF CREDIT</v>
          </cell>
          <cell r="O1074" t="str">
            <v>DE</v>
          </cell>
          <cell r="P1074" t="str">
            <v>External debtor</v>
          </cell>
        </row>
        <row r="1075">
          <cell r="A1075">
            <v>1758</v>
          </cell>
          <cell r="B1075" t="str">
            <v>HANKOOK PELZER LTD</v>
          </cell>
          <cell r="C1075" t="str">
            <v>KP</v>
          </cell>
          <cell r="D1075" t="str">
            <v>South Korea</v>
          </cell>
          <cell r="E1075" t="str">
            <v>Asia-Pacific</v>
          </cell>
          <cell r="F1075">
            <v>13200002</v>
          </cell>
          <cell r="G1075" t="str">
            <v>Ext. APAC</v>
          </cell>
          <cell r="H1075" t="str">
            <v>Unknown</v>
          </cell>
          <cell r="I1075" t="str">
            <v>-</v>
          </cell>
          <cell r="J1075" t="str">
            <v>-</v>
          </cell>
          <cell r="K1075" t="str">
            <v>SP00</v>
          </cell>
          <cell r="L1075" t="str">
            <v>P</v>
          </cell>
          <cell r="M1075" t="str">
            <v>Cash against documents</v>
          </cell>
          <cell r="N1075" t="str">
            <v>DRAFT</v>
          </cell>
          <cell r="O1075" t="str">
            <v>DE</v>
          </cell>
          <cell r="P1075" t="str">
            <v>External debtor</v>
          </cell>
        </row>
        <row r="1076">
          <cell r="A1076">
            <v>1759</v>
          </cell>
          <cell r="B1076" t="str">
            <v>NICOS (KOREA) INC.</v>
          </cell>
          <cell r="C1076" t="str">
            <v>KP</v>
          </cell>
          <cell r="D1076" t="str">
            <v>South Korea</v>
          </cell>
          <cell r="E1076" t="str">
            <v>Asia-Pacific</v>
          </cell>
          <cell r="F1076">
            <v>13200002</v>
          </cell>
          <cell r="G1076" t="str">
            <v>Ext. APAC</v>
          </cell>
          <cell r="H1076" t="str">
            <v>Unknown</v>
          </cell>
          <cell r="I1076" t="str">
            <v>-</v>
          </cell>
          <cell r="J1076" t="str">
            <v>-</v>
          </cell>
          <cell r="K1076" t="str">
            <v>SC00</v>
          </cell>
          <cell r="L1076" t="str">
            <v>L</v>
          </cell>
          <cell r="M1076" t="str">
            <v>Letter of credit at sight</v>
          </cell>
          <cell r="N1076" t="str">
            <v>LETTER OF CREDIT</v>
          </cell>
          <cell r="O1076" t="str">
            <v>DE</v>
          </cell>
          <cell r="P1076" t="str">
            <v>External debtor</v>
          </cell>
        </row>
        <row r="1077">
          <cell r="A1077">
            <v>1760</v>
          </cell>
          <cell r="B1077" t="str">
            <v>DONG SHIN CORPORATIO</v>
          </cell>
          <cell r="C1077" t="str">
            <v>KP</v>
          </cell>
          <cell r="D1077" t="str">
            <v>South Korea</v>
          </cell>
          <cell r="E1077" t="str">
            <v>Asia-Pacific</v>
          </cell>
          <cell r="F1077">
            <v>13200002</v>
          </cell>
          <cell r="G1077" t="str">
            <v>Ext. APAC</v>
          </cell>
          <cell r="H1077" t="str">
            <v>Unknown</v>
          </cell>
          <cell r="I1077" t="str">
            <v>-</v>
          </cell>
          <cell r="J1077" t="str">
            <v>-</v>
          </cell>
          <cell r="K1077" t="str">
            <v>SC00</v>
          </cell>
          <cell r="L1077" t="str">
            <v>L</v>
          </cell>
          <cell r="M1077" t="str">
            <v>Letter of credit at sight</v>
          </cell>
          <cell r="N1077" t="str">
            <v>LETTER OF CREDIT</v>
          </cell>
          <cell r="O1077" t="str">
            <v>DE</v>
          </cell>
          <cell r="P1077" t="str">
            <v>External debtor</v>
          </cell>
        </row>
        <row r="1078">
          <cell r="A1078">
            <v>1761</v>
          </cell>
          <cell r="B1078" t="str">
            <v>DAEYANG CO LTD.</v>
          </cell>
          <cell r="C1078" t="str">
            <v>KP</v>
          </cell>
          <cell r="D1078" t="str">
            <v>South Korea</v>
          </cell>
          <cell r="E1078" t="str">
            <v>Asia-Pacific</v>
          </cell>
          <cell r="F1078">
            <v>13200002</v>
          </cell>
          <cell r="G1078" t="str">
            <v>Ext. APAC</v>
          </cell>
          <cell r="H1078" t="str">
            <v>Unknown</v>
          </cell>
          <cell r="I1078" t="str">
            <v>-</v>
          </cell>
          <cell r="J1078" t="str">
            <v>-</v>
          </cell>
          <cell r="K1078" t="str">
            <v>SC00</v>
          </cell>
          <cell r="L1078" t="str">
            <v>L</v>
          </cell>
          <cell r="M1078" t="str">
            <v>Letter of credit at sight</v>
          </cell>
          <cell r="N1078" t="str">
            <v>LETTER OF CREDIT</v>
          </cell>
          <cell r="O1078" t="str">
            <v>DE</v>
          </cell>
          <cell r="P1078" t="str">
            <v>External debtor</v>
          </cell>
        </row>
        <row r="1079">
          <cell r="A1079">
            <v>1762</v>
          </cell>
          <cell r="B1079" t="str">
            <v>BORNEO INTERNATIONAL</v>
          </cell>
          <cell r="C1079" t="str">
            <v>KP</v>
          </cell>
          <cell r="D1079" t="str">
            <v>South Korea</v>
          </cell>
          <cell r="E1079" t="str">
            <v>Asia-Pacific</v>
          </cell>
          <cell r="F1079">
            <v>13200002</v>
          </cell>
          <cell r="G1079" t="str">
            <v>Ext. APAC</v>
          </cell>
          <cell r="H1079" t="str">
            <v>Unknown</v>
          </cell>
          <cell r="I1079" t="str">
            <v>-</v>
          </cell>
          <cell r="J1079" t="str">
            <v>-</v>
          </cell>
          <cell r="K1079" t="str">
            <v>SC00</v>
          </cell>
          <cell r="L1079" t="str">
            <v>L</v>
          </cell>
          <cell r="M1079" t="str">
            <v>Letter of credit at sight</v>
          </cell>
          <cell r="N1079" t="str">
            <v>LETTER OF CREDIT</v>
          </cell>
          <cell r="O1079" t="str">
            <v>DE</v>
          </cell>
          <cell r="P1079" t="str">
            <v>External debtor</v>
          </cell>
        </row>
        <row r="1080">
          <cell r="A1080">
            <v>1763</v>
          </cell>
          <cell r="B1080" t="str">
            <v>HYUNDAI CORPORATION</v>
          </cell>
          <cell r="C1080" t="str">
            <v>KP</v>
          </cell>
          <cell r="D1080" t="str">
            <v>South Korea</v>
          </cell>
          <cell r="E1080" t="str">
            <v>Asia-Pacific</v>
          </cell>
          <cell r="F1080">
            <v>13200002</v>
          </cell>
          <cell r="G1080" t="str">
            <v>Ext. APAC</v>
          </cell>
          <cell r="H1080" t="str">
            <v>Unknown</v>
          </cell>
          <cell r="I1080" t="str">
            <v>-</v>
          </cell>
          <cell r="J1080" t="str">
            <v>-</v>
          </cell>
          <cell r="K1080" t="str">
            <v>SC00</v>
          </cell>
          <cell r="L1080" t="str">
            <v>L</v>
          </cell>
          <cell r="M1080" t="str">
            <v>Letter of credit at sight</v>
          </cell>
          <cell r="N1080" t="str">
            <v>LETTER OF CREDIT</v>
          </cell>
          <cell r="O1080" t="str">
            <v>DE</v>
          </cell>
          <cell r="P1080" t="str">
            <v>External debtor</v>
          </cell>
        </row>
        <row r="1081">
          <cell r="A1081">
            <v>1764</v>
          </cell>
          <cell r="B1081" t="str">
            <v>ICI KOREA LTD.</v>
          </cell>
          <cell r="C1081" t="str">
            <v>KP</v>
          </cell>
          <cell r="D1081" t="str">
            <v>South Korea</v>
          </cell>
          <cell r="E1081" t="str">
            <v>Asia-Pacific</v>
          </cell>
          <cell r="F1081">
            <v>13200002</v>
          </cell>
          <cell r="G1081" t="str">
            <v>Ext. APAC</v>
          </cell>
          <cell r="H1081" t="str">
            <v>Footwear</v>
          </cell>
          <cell r="I1081" t="str">
            <v>S100</v>
          </cell>
          <cell r="J1081" t="str">
            <v>APAC</v>
          </cell>
          <cell r="K1081" t="str">
            <v>SI1A</v>
          </cell>
          <cell r="L1081" t="str">
            <v>U</v>
          </cell>
          <cell r="M1081" t="str">
            <v>120 days from date of invoice</v>
          </cell>
          <cell r="N1081" t="str">
            <v>DIRECT REMITTANCE</v>
          </cell>
          <cell r="O1081" t="str">
            <v>DE</v>
          </cell>
          <cell r="P1081" t="str">
            <v>External debtor</v>
          </cell>
        </row>
        <row r="1082">
          <cell r="A1082">
            <v>1765</v>
          </cell>
          <cell r="B1082" t="str">
            <v>KOREA POLYOL CO LTD</v>
          </cell>
          <cell r="C1082" t="str">
            <v>KP</v>
          </cell>
          <cell r="D1082" t="str">
            <v>South Korea</v>
          </cell>
          <cell r="E1082" t="str">
            <v>Asia-Pacific</v>
          </cell>
          <cell r="F1082">
            <v>13200002</v>
          </cell>
          <cell r="G1082" t="str">
            <v>Ext. APAC</v>
          </cell>
          <cell r="H1082" t="str">
            <v>Automotive</v>
          </cell>
          <cell r="I1082" t="str">
            <v>S100</v>
          </cell>
          <cell r="J1082" t="str">
            <v>APAC</v>
          </cell>
          <cell r="K1082" t="str">
            <v>SL90</v>
          </cell>
          <cell r="L1082" t="str">
            <v>N</v>
          </cell>
          <cell r="M1082" t="str">
            <v>90 days after Bill of lading date</v>
          </cell>
          <cell r="N1082" t="str">
            <v>BILL OF LADING DATE</v>
          </cell>
          <cell r="O1082" t="str">
            <v>DE</v>
          </cell>
          <cell r="P1082" t="str">
            <v>External debtor</v>
          </cell>
        </row>
        <row r="1083">
          <cell r="A1083">
            <v>1766</v>
          </cell>
          <cell r="B1083" t="str">
            <v>KUNSUL CHEMICAL IN C</v>
          </cell>
          <cell r="C1083" t="str">
            <v>KP</v>
          </cell>
          <cell r="D1083" t="str">
            <v>South Korea</v>
          </cell>
          <cell r="E1083" t="str">
            <v>Asia-Pacific</v>
          </cell>
          <cell r="F1083">
            <v>13200002</v>
          </cell>
          <cell r="G1083" t="str">
            <v>Ext. APAC</v>
          </cell>
          <cell r="H1083" t="str">
            <v>Unknown</v>
          </cell>
          <cell r="I1083" t="str">
            <v>-</v>
          </cell>
          <cell r="J1083" t="str">
            <v>-</v>
          </cell>
          <cell r="K1083" t="str">
            <v>SC00</v>
          </cell>
          <cell r="L1083" t="str">
            <v>L</v>
          </cell>
          <cell r="M1083" t="str">
            <v>Letter of credit at sight</v>
          </cell>
          <cell r="N1083" t="str">
            <v>LETTER OF CREDIT</v>
          </cell>
          <cell r="O1083" t="str">
            <v>DE</v>
          </cell>
          <cell r="P1083" t="str">
            <v>External debtor</v>
          </cell>
        </row>
        <row r="1084">
          <cell r="A1084">
            <v>1767</v>
          </cell>
          <cell r="B1084" t="str">
            <v>LG CHEMICAL CO. LTD.</v>
          </cell>
          <cell r="C1084" t="str">
            <v>KP</v>
          </cell>
          <cell r="D1084" t="str">
            <v>South Korea</v>
          </cell>
          <cell r="E1084" t="str">
            <v>Asia-Pacific</v>
          </cell>
          <cell r="F1084">
            <v>13200002</v>
          </cell>
          <cell r="G1084" t="str">
            <v>Ext. APAC</v>
          </cell>
          <cell r="H1084" t="str">
            <v>Unknown</v>
          </cell>
          <cell r="I1084" t="str">
            <v>-</v>
          </cell>
          <cell r="J1084" t="str">
            <v>-</v>
          </cell>
          <cell r="K1084" t="str">
            <v>SC00</v>
          </cell>
          <cell r="L1084" t="str">
            <v>L</v>
          </cell>
          <cell r="M1084" t="str">
            <v>Letter of credit at sight</v>
          </cell>
          <cell r="N1084" t="str">
            <v>LETTER OF CREDIT</v>
          </cell>
          <cell r="O1084" t="str">
            <v>DE</v>
          </cell>
          <cell r="P1084" t="str">
            <v>External debtor</v>
          </cell>
        </row>
        <row r="1085">
          <cell r="A1085">
            <v>1768</v>
          </cell>
          <cell r="B1085" t="str">
            <v>SAMJUNG CO LTD</v>
          </cell>
          <cell r="C1085" t="str">
            <v>KP</v>
          </cell>
          <cell r="D1085" t="str">
            <v>South Korea</v>
          </cell>
          <cell r="E1085" t="str">
            <v>Asia-Pacific</v>
          </cell>
          <cell r="F1085">
            <v>13200002</v>
          </cell>
          <cell r="G1085" t="str">
            <v>Ext. APAC</v>
          </cell>
          <cell r="H1085" t="str">
            <v>Unknown</v>
          </cell>
          <cell r="I1085" t="str">
            <v>-</v>
          </cell>
          <cell r="J1085" t="str">
            <v>-</v>
          </cell>
          <cell r="K1085" t="str">
            <v>SC00</v>
          </cell>
          <cell r="L1085" t="str">
            <v>L</v>
          </cell>
          <cell r="M1085" t="str">
            <v>Letter of credit at sight</v>
          </cell>
          <cell r="N1085" t="str">
            <v>LETTER OF CREDIT</v>
          </cell>
          <cell r="O1085" t="str">
            <v>DE</v>
          </cell>
          <cell r="P1085" t="str">
            <v>External debtor</v>
          </cell>
        </row>
        <row r="1086">
          <cell r="A1086">
            <v>1769</v>
          </cell>
          <cell r="B1086" t="str">
            <v>SAMICK FURNITURE CO.</v>
          </cell>
          <cell r="C1086" t="str">
            <v>KP</v>
          </cell>
          <cell r="D1086" t="str">
            <v>South Korea</v>
          </cell>
          <cell r="E1086" t="str">
            <v>Asia-Pacific</v>
          </cell>
          <cell r="F1086">
            <v>13200002</v>
          </cell>
          <cell r="G1086" t="str">
            <v>Ext. APAC</v>
          </cell>
          <cell r="H1086" t="str">
            <v>Unknown</v>
          </cell>
          <cell r="I1086" t="str">
            <v>-</v>
          </cell>
          <cell r="J1086" t="str">
            <v>-</v>
          </cell>
          <cell r="K1086" t="str">
            <v>SC00</v>
          </cell>
          <cell r="L1086" t="str">
            <v>L</v>
          </cell>
          <cell r="M1086" t="str">
            <v>Letter of credit at sight</v>
          </cell>
          <cell r="N1086" t="str">
            <v>LETTER OF CREDIT</v>
          </cell>
          <cell r="O1086" t="str">
            <v>DE</v>
          </cell>
          <cell r="P1086" t="str">
            <v>External debtor</v>
          </cell>
        </row>
        <row r="1087">
          <cell r="A1087">
            <v>1770</v>
          </cell>
          <cell r="B1087" t="str">
            <v>SAMSUNG ELECTRONICS</v>
          </cell>
          <cell r="C1087" t="str">
            <v>KP</v>
          </cell>
          <cell r="D1087" t="str">
            <v>South Korea</v>
          </cell>
          <cell r="E1087" t="str">
            <v>Asia-Pacific</v>
          </cell>
          <cell r="F1087">
            <v>13200002</v>
          </cell>
          <cell r="G1087" t="str">
            <v>Ext. APAC</v>
          </cell>
          <cell r="H1087" t="str">
            <v>Unknown</v>
          </cell>
          <cell r="I1087" t="str">
            <v>-</v>
          </cell>
          <cell r="J1087" t="str">
            <v>-</v>
          </cell>
          <cell r="K1087" t="str">
            <v>SC00</v>
          </cell>
          <cell r="L1087" t="str">
            <v>L</v>
          </cell>
          <cell r="M1087" t="str">
            <v>Letter of credit at sight</v>
          </cell>
          <cell r="N1087" t="str">
            <v>LETTER OF CREDIT</v>
          </cell>
          <cell r="O1087" t="str">
            <v>DE</v>
          </cell>
          <cell r="P1087" t="str">
            <v>External debtor</v>
          </cell>
        </row>
        <row r="1088">
          <cell r="A1088">
            <v>1771</v>
          </cell>
          <cell r="B1088" t="str">
            <v>SEWOO POLYMER CO. LT</v>
          </cell>
          <cell r="C1088" t="str">
            <v>KP</v>
          </cell>
          <cell r="D1088" t="str">
            <v>South Korea</v>
          </cell>
          <cell r="E1088" t="str">
            <v>Asia-Pacific</v>
          </cell>
          <cell r="F1088">
            <v>13200002</v>
          </cell>
          <cell r="G1088" t="str">
            <v>Ext. APAC</v>
          </cell>
          <cell r="H1088" t="str">
            <v>Automotive</v>
          </cell>
          <cell r="I1088" t="str">
            <v>S100</v>
          </cell>
          <cell r="J1088" t="str">
            <v>APAC</v>
          </cell>
          <cell r="K1088" t="str">
            <v>SC00</v>
          </cell>
          <cell r="L1088" t="str">
            <v>L</v>
          </cell>
          <cell r="M1088" t="str">
            <v>Letter of credit at sight</v>
          </cell>
          <cell r="N1088" t="str">
            <v>LETTER OF CREDIT</v>
          </cell>
          <cell r="O1088" t="str">
            <v>DE</v>
          </cell>
          <cell r="P1088" t="str">
            <v>External debtor</v>
          </cell>
        </row>
        <row r="1089">
          <cell r="A1089">
            <v>1772</v>
          </cell>
          <cell r="B1089" t="str">
            <v>CHAIRWORLD INCORPORA</v>
          </cell>
          <cell r="C1089" t="str">
            <v>PH</v>
          </cell>
          <cell r="D1089" t="str">
            <v>Philippines</v>
          </cell>
          <cell r="E1089" t="str">
            <v>Asia-Pacific</v>
          </cell>
          <cell r="F1089">
            <v>13200002</v>
          </cell>
          <cell r="G1089" t="str">
            <v>Ext. APAC</v>
          </cell>
          <cell r="H1089" t="str">
            <v>Furniture</v>
          </cell>
          <cell r="I1089" t="str">
            <v>S100</v>
          </cell>
          <cell r="J1089" t="str">
            <v>APAC</v>
          </cell>
          <cell r="K1089" t="str">
            <v>SC00</v>
          </cell>
          <cell r="L1089" t="str">
            <v>L</v>
          </cell>
          <cell r="M1089" t="str">
            <v>Letter of credit at sight</v>
          </cell>
          <cell r="N1089" t="str">
            <v>LETTER OF CREDIT</v>
          </cell>
          <cell r="O1089" t="str">
            <v>DE</v>
          </cell>
          <cell r="P1089" t="str">
            <v>External debtor</v>
          </cell>
        </row>
        <row r="1090">
          <cell r="A1090">
            <v>1773</v>
          </cell>
          <cell r="B1090" t="str">
            <v>SUNSAVER TECHNOLOGY</v>
          </cell>
          <cell r="C1090" t="str">
            <v>PH</v>
          </cell>
          <cell r="D1090" t="str">
            <v>Philippines</v>
          </cell>
          <cell r="E1090" t="str">
            <v>Asia-Pacific</v>
          </cell>
          <cell r="F1090">
            <v>13200002</v>
          </cell>
          <cell r="G1090" t="str">
            <v>Ext. APAC</v>
          </cell>
          <cell r="H1090" t="str">
            <v>Unknown</v>
          </cell>
          <cell r="I1090" t="str">
            <v>-</v>
          </cell>
          <cell r="J1090" t="str">
            <v>-</v>
          </cell>
          <cell r="K1090" t="str">
            <v>SC00</v>
          </cell>
          <cell r="L1090" t="str">
            <v>L</v>
          </cell>
          <cell r="M1090" t="str">
            <v>Letter of credit at sight</v>
          </cell>
          <cell r="N1090" t="str">
            <v>LETTER OF CREDIT</v>
          </cell>
          <cell r="O1090" t="str">
            <v>DE</v>
          </cell>
          <cell r="P1090" t="str">
            <v>External debtor</v>
          </cell>
        </row>
        <row r="1091">
          <cell r="A1091">
            <v>1774</v>
          </cell>
          <cell r="B1091" t="str">
            <v>GIBSON'S SHOE FACTOR</v>
          </cell>
          <cell r="C1091" t="str">
            <v>PH</v>
          </cell>
          <cell r="D1091" t="str">
            <v>Philippines</v>
          </cell>
          <cell r="E1091" t="str">
            <v>Asia-Pacific</v>
          </cell>
          <cell r="F1091">
            <v>13200002</v>
          </cell>
          <cell r="G1091" t="str">
            <v>Ext. APAC</v>
          </cell>
          <cell r="H1091" t="str">
            <v>Footwear</v>
          </cell>
          <cell r="I1091" t="str">
            <v>S100</v>
          </cell>
          <cell r="J1091" t="str">
            <v>APAC</v>
          </cell>
          <cell r="K1091" t="str">
            <v>SC00</v>
          </cell>
          <cell r="L1091" t="str">
            <v>L</v>
          </cell>
          <cell r="M1091" t="str">
            <v>Letter of credit at sight</v>
          </cell>
          <cell r="N1091" t="str">
            <v>LETTER OF CREDIT</v>
          </cell>
          <cell r="O1091" t="str">
            <v>DE</v>
          </cell>
          <cell r="P1091" t="str">
            <v>External debtor</v>
          </cell>
        </row>
        <row r="1092">
          <cell r="A1092">
            <v>1775</v>
          </cell>
          <cell r="B1092" t="str">
            <v>PHIL COMPAK BOARDS I</v>
          </cell>
          <cell r="C1092" t="str">
            <v>PH</v>
          </cell>
          <cell r="D1092" t="str">
            <v>Philippines</v>
          </cell>
          <cell r="E1092" t="str">
            <v>Asia-Pacific</v>
          </cell>
          <cell r="F1092">
            <v>13200002</v>
          </cell>
          <cell r="G1092" t="str">
            <v>Ext. APAC</v>
          </cell>
          <cell r="H1092" t="str">
            <v>Unknown</v>
          </cell>
          <cell r="I1092" t="str">
            <v>-</v>
          </cell>
          <cell r="J1092" t="str">
            <v>-</v>
          </cell>
          <cell r="K1092" t="str">
            <v>SC00</v>
          </cell>
          <cell r="L1092" t="str">
            <v>L</v>
          </cell>
          <cell r="M1092" t="str">
            <v>Letter of credit at sight</v>
          </cell>
          <cell r="N1092" t="str">
            <v>LETTER OF CREDIT</v>
          </cell>
          <cell r="O1092" t="str">
            <v>DE</v>
          </cell>
          <cell r="P1092" t="str">
            <v>External debtor</v>
          </cell>
        </row>
        <row r="1093">
          <cell r="A1093">
            <v>1776</v>
          </cell>
          <cell r="B1093" t="str">
            <v>NYLONFOAM INDUSTRIAL</v>
          </cell>
          <cell r="C1093" t="str">
            <v>PH</v>
          </cell>
          <cell r="D1093" t="str">
            <v>Philippines</v>
          </cell>
          <cell r="E1093" t="str">
            <v>Asia-Pacific</v>
          </cell>
          <cell r="F1093">
            <v>13200002</v>
          </cell>
          <cell r="G1093" t="str">
            <v>Ext. APAC</v>
          </cell>
          <cell r="H1093" t="str">
            <v>Unknown</v>
          </cell>
          <cell r="I1093" t="str">
            <v>-</v>
          </cell>
          <cell r="J1093" t="str">
            <v>-</v>
          </cell>
          <cell r="K1093" t="str">
            <v>SC00</v>
          </cell>
          <cell r="L1093" t="str">
            <v>L</v>
          </cell>
          <cell r="M1093" t="str">
            <v>Letter of credit at sight</v>
          </cell>
          <cell r="N1093" t="str">
            <v>LETTER OF CREDIT</v>
          </cell>
          <cell r="O1093" t="str">
            <v>DE</v>
          </cell>
          <cell r="P1093" t="str">
            <v>External debtor</v>
          </cell>
        </row>
        <row r="1094">
          <cell r="A1094">
            <v>1777</v>
          </cell>
          <cell r="B1094" t="str">
            <v>ICI PHILIPPINES INC</v>
          </cell>
          <cell r="C1094" t="str">
            <v>PH</v>
          </cell>
          <cell r="D1094" t="str">
            <v>Philippines</v>
          </cell>
          <cell r="E1094" t="str">
            <v>Asia-Pacific</v>
          </cell>
          <cell r="F1094">
            <v>13200002</v>
          </cell>
          <cell r="G1094" t="str">
            <v>Ext. APAC</v>
          </cell>
          <cell r="H1094" t="str">
            <v>Unknown</v>
          </cell>
          <cell r="I1094" t="str">
            <v>-</v>
          </cell>
          <cell r="J1094" t="str">
            <v>-</v>
          </cell>
          <cell r="K1094" t="str">
            <v>SI60</v>
          </cell>
          <cell r="L1094" t="str">
            <v>U</v>
          </cell>
          <cell r="M1094" t="str">
            <v>60 days from date of invoice</v>
          </cell>
          <cell r="N1094" t="str">
            <v>DIRECT REMITTANCE</v>
          </cell>
          <cell r="O1094" t="str">
            <v>DE</v>
          </cell>
          <cell r="P1094" t="str">
            <v>External debtor</v>
          </cell>
        </row>
        <row r="1095">
          <cell r="A1095">
            <v>1778</v>
          </cell>
          <cell r="B1095" t="str">
            <v>METAL FORMING CORPOR</v>
          </cell>
          <cell r="C1095" t="str">
            <v>PH</v>
          </cell>
          <cell r="D1095" t="str">
            <v>Philippines</v>
          </cell>
          <cell r="E1095" t="str">
            <v>Asia-Pacific</v>
          </cell>
          <cell r="F1095">
            <v>13200002</v>
          </cell>
          <cell r="G1095" t="str">
            <v>Ext. APAC</v>
          </cell>
          <cell r="H1095" t="str">
            <v>Unknown</v>
          </cell>
          <cell r="I1095" t="str">
            <v>-</v>
          </cell>
          <cell r="J1095" t="str">
            <v>-</v>
          </cell>
          <cell r="K1095" t="str">
            <v>SC00</v>
          </cell>
          <cell r="L1095" t="str">
            <v>L</v>
          </cell>
          <cell r="M1095" t="str">
            <v>Letter of credit at sight</v>
          </cell>
          <cell r="N1095" t="str">
            <v>LETTER OF CREDIT</v>
          </cell>
          <cell r="O1095" t="str">
            <v>DE</v>
          </cell>
          <cell r="P1095" t="str">
            <v>External debtor</v>
          </cell>
        </row>
        <row r="1096">
          <cell r="A1096">
            <v>1779</v>
          </cell>
          <cell r="B1096" t="str">
            <v>POLYFOAM CHEM CORP</v>
          </cell>
          <cell r="C1096" t="str">
            <v>PH</v>
          </cell>
          <cell r="D1096" t="str">
            <v>Philippines</v>
          </cell>
          <cell r="E1096" t="str">
            <v>Asia-Pacific</v>
          </cell>
          <cell r="F1096">
            <v>13200002</v>
          </cell>
          <cell r="G1096" t="str">
            <v>Ext. APAC</v>
          </cell>
          <cell r="H1096" t="str">
            <v>Unknown</v>
          </cell>
          <cell r="I1096" t="str">
            <v>-</v>
          </cell>
          <cell r="J1096" t="str">
            <v>-</v>
          </cell>
          <cell r="K1096" t="str">
            <v>SL60</v>
          </cell>
          <cell r="L1096" t="str">
            <v>P</v>
          </cell>
          <cell r="M1096" t="str">
            <v>60 days after Bill of lading date</v>
          </cell>
          <cell r="N1096" t="str">
            <v>DRAFT</v>
          </cell>
          <cell r="O1096" t="str">
            <v>DE</v>
          </cell>
          <cell r="P1096" t="str">
            <v>External debtor</v>
          </cell>
        </row>
        <row r="1097">
          <cell r="A1097">
            <v>1780</v>
          </cell>
          <cell r="B1097" t="str">
            <v>URATEX PHILS INC.</v>
          </cell>
          <cell r="C1097" t="str">
            <v>PH</v>
          </cell>
          <cell r="D1097" t="str">
            <v>Philippines</v>
          </cell>
          <cell r="E1097" t="str">
            <v>Asia-Pacific</v>
          </cell>
          <cell r="F1097">
            <v>13200002</v>
          </cell>
          <cell r="G1097" t="str">
            <v>Ext. APAC</v>
          </cell>
          <cell r="H1097" t="str">
            <v>Automotive</v>
          </cell>
          <cell r="I1097" t="str">
            <v>S100</v>
          </cell>
          <cell r="J1097" t="str">
            <v>APAC</v>
          </cell>
          <cell r="K1097" t="str">
            <v>SC00</v>
          </cell>
          <cell r="L1097" t="str">
            <v>L</v>
          </cell>
          <cell r="M1097" t="str">
            <v>Letter of credit at sight</v>
          </cell>
          <cell r="N1097" t="str">
            <v>LETTER OF CREDIT</v>
          </cell>
          <cell r="O1097" t="str">
            <v>DE</v>
          </cell>
          <cell r="P1097" t="str">
            <v>External debtor</v>
          </cell>
        </row>
        <row r="1098">
          <cell r="A1098">
            <v>1781</v>
          </cell>
          <cell r="B1098" t="str">
            <v>WISE AND COMPANY INC</v>
          </cell>
          <cell r="C1098" t="str">
            <v>PH</v>
          </cell>
          <cell r="D1098" t="str">
            <v>Philippines</v>
          </cell>
          <cell r="E1098" t="str">
            <v>Asia-Pacific</v>
          </cell>
          <cell r="F1098">
            <v>13200002</v>
          </cell>
          <cell r="G1098" t="str">
            <v>Ext. APAC</v>
          </cell>
          <cell r="H1098" t="str">
            <v>Unknown</v>
          </cell>
          <cell r="I1098" t="str">
            <v>-</v>
          </cell>
          <cell r="J1098" t="str">
            <v>-</v>
          </cell>
          <cell r="K1098" t="str">
            <v>SN60</v>
          </cell>
          <cell r="L1098" t="str">
            <v>N</v>
          </cell>
          <cell r="M1098" t="str">
            <v>60 days from bill of lading draft</v>
          </cell>
          <cell r="N1098" t="str">
            <v>BILL OF LADING DATE</v>
          </cell>
          <cell r="O1098" t="str">
            <v>DE</v>
          </cell>
          <cell r="P1098" t="str">
            <v>External debtor</v>
          </cell>
        </row>
        <row r="1099">
          <cell r="A1099">
            <v>1782</v>
          </cell>
          <cell r="B1099" t="str">
            <v>PONTEX (THAILAND) CO</v>
          </cell>
          <cell r="C1099" t="str">
            <v>TH</v>
          </cell>
          <cell r="D1099" t="str">
            <v>Thailand</v>
          </cell>
          <cell r="E1099" t="str">
            <v>Asia-Pacific</v>
          </cell>
          <cell r="F1099">
            <v>13200002</v>
          </cell>
          <cell r="G1099" t="str">
            <v>Ext. APAC</v>
          </cell>
          <cell r="H1099" t="str">
            <v>Unknown</v>
          </cell>
          <cell r="I1099" t="str">
            <v>-</v>
          </cell>
          <cell r="J1099" t="str">
            <v>-</v>
          </cell>
          <cell r="K1099" t="str">
            <v>SL90</v>
          </cell>
          <cell r="L1099" t="str">
            <v>P</v>
          </cell>
          <cell r="M1099" t="str">
            <v>90 days after Bill of lading date</v>
          </cell>
          <cell r="N1099" t="str">
            <v>DRAFT</v>
          </cell>
          <cell r="O1099" t="str">
            <v>DE</v>
          </cell>
          <cell r="P1099" t="str">
            <v>External debtor</v>
          </cell>
        </row>
        <row r="1100">
          <cell r="A1100">
            <v>1783</v>
          </cell>
          <cell r="B1100" t="str">
            <v>VEE SADDLE CO. LTD.</v>
          </cell>
          <cell r="C1100" t="str">
            <v>TH</v>
          </cell>
          <cell r="D1100" t="str">
            <v>Thailand</v>
          </cell>
          <cell r="E1100" t="str">
            <v>Asia-Pacific</v>
          </cell>
          <cell r="F1100">
            <v>13200002</v>
          </cell>
          <cell r="G1100" t="str">
            <v>Ext. APAC</v>
          </cell>
          <cell r="H1100" t="str">
            <v>Automotive</v>
          </cell>
          <cell r="I1100" t="str">
            <v>S100</v>
          </cell>
          <cell r="J1100" t="str">
            <v>APAC</v>
          </cell>
          <cell r="K1100" t="str">
            <v>SC00</v>
          </cell>
          <cell r="L1100" t="str">
            <v>L</v>
          </cell>
          <cell r="M1100" t="str">
            <v>Letter of credit at sight</v>
          </cell>
          <cell r="N1100" t="str">
            <v>LETTER OF CREDIT</v>
          </cell>
          <cell r="O1100" t="str">
            <v>DE</v>
          </cell>
          <cell r="P1100" t="str">
            <v>External debtor</v>
          </cell>
        </row>
        <row r="1101">
          <cell r="A1101">
            <v>1784</v>
          </cell>
          <cell r="B1101" t="str">
            <v>SONGSERM INTERCOOL (</v>
          </cell>
          <cell r="C1101" t="str">
            <v>TH</v>
          </cell>
          <cell r="D1101" t="str">
            <v>Thailand</v>
          </cell>
          <cell r="E1101" t="str">
            <v>Asia-Pacific</v>
          </cell>
          <cell r="F1101">
            <v>13200002</v>
          </cell>
          <cell r="G1101" t="str">
            <v>Ext. APAC</v>
          </cell>
          <cell r="H1101" t="str">
            <v>Construction &amp; Other Rigids</v>
          </cell>
          <cell r="I1101" t="str">
            <v>S100</v>
          </cell>
          <cell r="J1101" t="str">
            <v>APAC</v>
          </cell>
          <cell r="K1101" t="str">
            <v>SC60</v>
          </cell>
          <cell r="L1101" t="str">
            <v>L</v>
          </cell>
          <cell r="M1101" t="str">
            <v>Letter of credit - 60 days Bill of lading</v>
          </cell>
          <cell r="N1101" t="str">
            <v>LETTER OF CREDIT</v>
          </cell>
          <cell r="O1101" t="str">
            <v>DE</v>
          </cell>
          <cell r="P1101" t="str">
            <v>External debtor</v>
          </cell>
        </row>
        <row r="1102">
          <cell r="A1102">
            <v>1785</v>
          </cell>
          <cell r="B1102" t="str">
            <v>EXCELLENT RUBBER CO</v>
          </cell>
          <cell r="C1102" t="str">
            <v>TH</v>
          </cell>
          <cell r="D1102" t="str">
            <v>Thailand</v>
          </cell>
          <cell r="E1102" t="str">
            <v>Asia-Pacific</v>
          </cell>
          <cell r="F1102">
            <v>13200002</v>
          </cell>
          <cell r="G1102" t="str">
            <v>Ext. APAC</v>
          </cell>
          <cell r="H1102" t="str">
            <v>Footwear</v>
          </cell>
          <cell r="I1102" t="str">
            <v>S100</v>
          </cell>
          <cell r="J1102" t="str">
            <v>APAC</v>
          </cell>
          <cell r="K1102" t="str">
            <v>SP00</v>
          </cell>
          <cell r="L1102" t="str">
            <v>P</v>
          </cell>
          <cell r="M1102" t="str">
            <v>Cash against documents</v>
          </cell>
          <cell r="N1102" t="str">
            <v>DRAFT</v>
          </cell>
          <cell r="O1102" t="str">
            <v>DE</v>
          </cell>
          <cell r="P1102" t="str">
            <v>External debtor</v>
          </cell>
        </row>
        <row r="1103">
          <cell r="A1103">
            <v>1786</v>
          </cell>
          <cell r="B1103" t="str">
            <v>ICI ASIATIC CHEMICAL</v>
          </cell>
          <cell r="C1103" t="str">
            <v>TH</v>
          </cell>
          <cell r="D1103" t="str">
            <v>Thailand</v>
          </cell>
          <cell r="E1103" t="str">
            <v>Asia-Pacific</v>
          </cell>
          <cell r="F1103">
            <v>13200002</v>
          </cell>
          <cell r="G1103" t="str">
            <v>Ext. APAC</v>
          </cell>
          <cell r="H1103" t="str">
            <v>Unknown</v>
          </cell>
          <cell r="I1103" t="str">
            <v>-</v>
          </cell>
          <cell r="J1103" t="str">
            <v>-</v>
          </cell>
          <cell r="K1103" t="str">
            <v>SC12</v>
          </cell>
          <cell r="L1103" t="str">
            <v>L</v>
          </cell>
          <cell r="M1103" t="str">
            <v>Letter of credit - 120 days bill of lading</v>
          </cell>
          <cell r="N1103" t="str">
            <v>LETTER OF CREDIT</v>
          </cell>
          <cell r="O1103" t="str">
            <v>E1</v>
          </cell>
          <cell r="P1103" t="str">
            <v>External debtors</v>
          </cell>
        </row>
        <row r="1104">
          <cell r="A1104">
            <v>1787</v>
          </cell>
          <cell r="B1104" t="str">
            <v>ORIENTAL SPORTS INDU</v>
          </cell>
          <cell r="C1104" t="str">
            <v>TH</v>
          </cell>
          <cell r="D1104" t="str">
            <v>Thailand</v>
          </cell>
          <cell r="E1104" t="str">
            <v>Asia-Pacific</v>
          </cell>
          <cell r="F1104">
            <v>13200002</v>
          </cell>
          <cell r="G1104" t="str">
            <v>Ext. APAC</v>
          </cell>
          <cell r="H1104" t="str">
            <v>Footwear</v>
          </cell>
          <cell r="I1104" t="str">
            <v>S100</v>
          </cell>
          <cell r="J1104" t="str">
            <v>APAC</v>
          </cell>
          <cell r="K1104" t="str">
            <v>SP00</v>
          </cell>
          <cell r="L1104" t="str">
            <v>P</v>
          </cell>
          <cell r="M1104" t="str">
            <v>Cash against documents</v>
          </cell>
          <cell r="N1104" t="str">
            <v>DRAFT</v>
          </cell>
          <cell r="O1104" t="str">
            <v>DE</v>
          </cell>
          <cell r="P1104" t="str">
            <v>External debtor</v>
          </cell>
        </row>
        <row r="1105">
          <cell r="A1105">
            <v>1788</v>
          </cell>
          <cell r="B1105" t="str">
            <v>TOMEN AMERICA INC</v>
          </cell>
          <cell r="C1105" t="str">
            <v>US</v>
          </cell>
          <cell r="D1105" t="str">
            <v>United States</v>
          </cell>
          <cell r="E1105" t="str">
            <v>Americas</v>
          </cell>
          <cell r="F1105">
            <v>13200001</v>
          </cell>
          <cell r="G1105" t="str">
            <v>Ext. EAME</v>
          </cell>
          <cell r="H1105" t="str">
            <v>Intermediates</v>
          </cell>
          <cell r="I1105" t="str">
            <v>S110</v>
          </cell>
          <cell r="J1105" t="str">
            <v>Aniline &amp; Derivative</v>
          </cell>
          <cell r="K1105" t="str">
            <v>SL30</v>
          </cell>
          <cell r="L1105" t="str">
            <v>Q</v>
          </cell>
          <cell r="M1105" t="str">
            <v>30 days after bill of lading date</v>
          </cell>
          <cell r="N1105" t="str">
            <v>BILL OF LADING DRAFT</v>
          </cell>
          <cell r="O1105" t="str">
            <v>DS</v>
          </cell>
          <cell r="P1105" t="str">
            <v>Securitization debtor</v>
          </cell>
        </row>
        <row r="1106">
          <cell r="A1106">
            <v>1789</v>
          </cell>
          <cell r="B1106" t="str">
            <v>HUNTSMAN POLYURETHAN</v>
          </cell>
          <cell r="C1106" t="str">
            <v>US</v>
          </cell>
          <cell r="D1106" t="str">
            <v>United States</v>
          </cell>
          <cell r="E1106" t="str">
            <v>Americas</v>
          </cell>
          <cell r="F1106">
            <v>76485656</v>
          </cell>
          <cell r="G1106" t="str">
            <v>Inter Group Sales</v>
          </cell>
          <cell r="H1106" t="str">
            <v>Americas</v>
          </cell>
          <cell r="I1106" t="str">
            <v>S110</v>
          </cell>
          <cell r="J1106" t="str">
            <v>Aniline &amp; Derivative</v>
          </cell>
          <cell r="K1106" t="str">
            <v>SN90</v>
          </cell>
          <cell r="L1106" t="str">
            <v>Q</v>
          </cell>
          <cell r="M1106" t="str">
            <v>90 days from bill of lading draft</v>
          </cell>
          <cell r="N1106" t="str">
            <v>BILL OF LADING DRAFT</v>
          </cell>
          <cell r="O1106" t="str">
            <v>DI</v>
          </cell>
          <cell r="P1106" t="str">
            <v>Intragroup debtor</v>
          </cell>
        </row>
        <row r="1107">
          <cell r="A1107">
            <v>1790</v>
          </cell>
          <cell r="B1107" t="str">
            <v>ICI BRAZIL QUIMICA L</v>
          </cell>
          <cell r="C1107" t="str">
            <v>BR</v>
          </cell>
          <cell r="D1107" t="str">
            <v>Brazil</v>
          </cell>
          <cell r="E1107" t="str">
            <v>Americas</v>
          </cell>
          <cell r="F1107">
            <v>76457196</v>
          </cell>
          <cell r="G1107" t="str">
            <v>Inter Group Sales</v>
          </cell>
          <cell r="H1107" t="str">
            <v>APAC</v>
          </cell>
          <cell r="I1107" t="str">
            <v>-</v>
          </cell>
          <cell r="J1107" t="str">
            <v>-</v>
          </cell>
          <cell r="K1107" t="str">
            <v>SN90</v>
          </cell>
          <cell r="L1107" t="str">
            <v>Q</v>
          </cell>
          <cell r="M1107" t="str">
            <v>90 days from bill of lading draft</v>
          </cell>
          <cell r="N1107" t="str">
            <v>BILL OF LADING DRAFT</v>
          </cell>
          <cell r="O1107" t="str">
            <v>DI</v>
          </cell>
          <cell r="P1107" t="str">
            <v>Intragroup debtor</v>
          </cell>
        </row>
        <row r="1108">
          <cell r="A1108">
            <v>1791</v>
          </cell>
          <cell r="B1108" t="str">
            <v>HUNTSMAN COLOMBIA  L</v>
          </cell>
          <cell r="C1108" t="str">
            <v>CO</v>
          </cell>
          <cell r="D1108" t="str">
            <v>Colombia</v>
          </cell>
          <cell r="E1108" t="str">
            <v>Americas</v>
          </cell>
          <cell r="F1108">
            <v>76487888</v>
          </cell>
          <cell r="G1108" t="str">
            <v>Inter Group Sales</v>
          </cell>
          <cell r="H1108" t="str">
            <v>Americas</v>
          </cell>
          <cell r="I1108" t="str">
            <v>S060</v>
          </cell>
          <cell r="J1108" t="str">
            <v>Italy &amp; Greece</v>
          </cell>
          <cell r="K1108" t="str">
            <v>SC90</v>
          </cell>
          <cell r="L1108" t="str">
            <v>L</v>
          </cell>
          <cell r="M1108" t="str">
            <v>Letter of credit -90 days Bill of lading</v>
          </cell>
          <cell r="N1108" t="str">
            <v>LETTER OF CREDIT</v>
          </cell>
          <cell r="O1108" t="str">
            <v>DI</v>
          </cell>
          <cell r="P1108" t="str">
            <v>Intragroup debtor</v>
          </cell>
        </row>
        <row r="1109">
          <cell r="A1109">
            <v>1792</v>
          </cell>
          <cell r="B1109" t="str">
            <v>CELLO THERMOWARE LTD</v>
          </cell>
          <cell r="C1109" t="str">
            <v>IN</v>
          </cell>
          <cell r="D1109" t="str">
            <v>India</v>
          </cell>
          <cell r="E1109" t="str">
            <v>Asia-Pacific</v>
          </cell>
          <cell r="F1109">
            <v>13200002</v>
          </cell>
          <cell r="G1109" t="str">
            <v>Ext. APAC</v>
          </cell>
          <cell r="H1109" t="str">
            <v>Construction &amp; Other Rigids</v>
          </cell>
          <cell r="I1109" t="str">
            <v>S100</v>
          </cell>
          <cell r="J1109" t="str">
            <v>APAC</v>
          </cell>
          <cell r="K1109" t="str">
            <v>SC90</v>
          </cell>
          <cell r="L1109" t="str">
            <v>L</v>
          </cell>
          <cell r="M1109" t="str">
            <v>Letter of credit -90 days Bill of lading</v>
          </cell>
          <cell r="N1109" t="str">
            <v>LETTER OF CREDIT</v>
          </cell>
          <cell r="O1109" t="str">
            <v>DE</v>
          </cell>
          <cell r="P1109" t="str">
            <v>External debtor</v>
          </cell>
        </row>
        <row r="1110">
          <cell r="A1110">
            <v>1793</v>
          </cell>
          <cell r="B1110" t="str">
            <v>BPL REFRIGERATION LT</v>
          </cell>
          <cell r="C1110" t="str">
            <v>IN</v>
          </cell>
          <cell r="D1110" t="str">
            <v>India</v>
          </cell>
          <cell r="E1110" t="str">
            <v>Asia-Pacific</v>
          </cell>
          <cell r="F1110">
            <v>13200002</v>
          </cell>
          <cell r="G1110" t="str">
            <v>Ext. APAC</v>
          </cell>
          <cell r="H1110" t="str">
            <v>Unknown</v>
          </cell>
          <cell r="I1110" t="str">
            <v>-</v>
          </cell>
          <cell r="J1110" t="str">
            <v>-</v>
          </cell>
          <cell r="K1110" t="str">
            <v>SL60</v>
          </cell>
          <cell r="L1110" t="str">
            <v>P</v>
          </cell>
          <cell r="M1110" t="str">
            <v>60 days after Bill of lading date</v>
          </cell>
          <cell r="N1110" t="str">
            <v>DRAFT</v>
          </cell>
          <cell r="O1110" t="str">
            <v>DE</v>
          </cell>
          <cell r="P1110" t="str">
            <v>External debtor</v>
          </cell>
        </row>
        <row r="1111">
          <cell r="A1111">
            <v>1794</v>
          </cell>
          <cell r="B1111" t="str">
            <v>ESS AAR UNIVERSAL PV</v>
          </cell>
          <cell r="C1111" t="str">
            <v>IN</v>
          </cell>
          <cell r="D1111" t="str">
            <v>India</v>
          </cell>
          <cell r="E1111" t="str">
            <v>Asia-Pacific</v>
          </cell>
          <cell r="F1111">
            <v>13200002</v>
          </cell>
          <cell r="G1111" t="str">
            <v>Ext. APAC</v>
          </cell>
          <cell r="H1111" t="str">
            <v>Unknown</v>
          </cell>
          <cell r="I1111" t="str">
            <v>-</v>
          </cell>
          <cell r="J1111" t="str">
            <v>-</v>
          </cell>
          <cell r="K1111" t="str">
            <v>SP00</v>
          </cell>
          <cell r="L1111" t="str">
            <v>P</v>
          </cell>
          <cell r="M1111" t="str">
            <v>Cash against documents</v>
          </cell>
          <cell r="N1111" t="str">
            <v>DRAFT</v>
          </cell>
          <cell r="O1111" t="str">
            <v>DE</v>
          </cell>
          <cell r="P1111" t="str">
            <v>External debtor</v>
          </cell>
        </row>
        <row r="1112">
          <cell r="A1112">
            <v>1795</v>
          </cell>
          <cell r="B1112" t="str">
            <v>KRYPTON INDUSTRIES L</v>
          </cell>
          <cell r="C1112" t="str">
            <v>IN</v>
          </cell>
          <cell r="D1112" t="str">
            <v>India</v>
          </cell>
          <cell r="E1112" t="str">
            <v>Asia-Pacific</v>
          </cell>
          <cell r="F1112">
            <v>13200002</v>
          </cell>
          <cell r="G1112" t="str">
            <v>Ext. APAC</v>
          </cell>
          <cell r="H1112" t="str">
            <v>Footwear</v>
          </cell>
          <cell r="I1112" t="str">
            <v>S100</v>
          </cell>
          <cell r="J1112" t="str">
            <v>APAC</v>
          </cell>
          <cell r="K1112" t="str">
            <v>SL90</v>
          </cell>
          <cell r="L1112" t="str">
            <v>N</v>
          </cell>
          <cell r="M1112" t="str">
            <v>90 days after Bill of lading date</v>
          </cell>
          <cell r="N1112" t="str">
            <v>BILL OF LADING DATE</v>
          </cell>
          <cell r="O1112" t="str">
            <v>DE</v>
          </cell>
          <cell r="P1112" t="str">
            <v>External debtor</v>
          </cell>
        </row>
        <row r="1113">
          <cell r="A1113">
            <v>1796</v>
          </cell>
          <cell r="B1113" t="str">
            <v>PHILIPS ELECTRICAL I</v>
          </cell>
          <cell r="C1113" t="str">
            <v>PK</v>
          </cell>
          <cell r="D1113" t="str">
            <v>Pakistan</v>
          </cell>
          <cell r="E1113" t="str">
            <v>Asia-Pacific</v>
          </cell>
          <cell r="F1113">
            <v>13200002</v>
          </cell>
          <cell r="G1113" t="str">
            <v>Ext. APAC</v>
          </cell>
          <cell r="H1113" t="str">
            <v>Appliances</v>
          </cell>
          <cell r="I1113" t="str">
            <v>S100</v>
          </cell>
          <cell r="J1113" t="str">
            <v>APAC</v>
          </cell>
          <cell r="K1113" t="str">
            <v>SC00</v>
          </cell>
          <cell r="L1113" t="str">
            <v>L</v>
          </cell>
          <cell r="M1113" t="str">
            <v>Letter of credit at sight</v>
          </cell>
          <cell r="N1113" t="str">
            <v>LETTER OF CREDIT</v>
          </cell>
          <cell r="O1113" t="str">
            <v>DE</v>
          </cell>
          <cell r="P1113" t="str">
            <v>External debtor</v>
          </cell>
        </row>
        <row r="1114">
          <cell r="A1114">
            <v>1797</v>
          </cell>
          <cell r="B1114" t="str">
            <v>M/S PAK ELEKTRON LIM</v>
          </cell>
          <cell r="C1114" t="str">
            <v>PK</v>
          </cell>
          <cell r="D1114" t="str">
            <v>Pakistan</v>
          </cell>
          <cell r="E1114" t="str">
            <v>Asia-Pacific</v>
          </cell>
          <cell r="F1114">
            <v>13200002</v>
          </cell>
          <cell r="G1114" t="str">
            <v>Ext. APAC</v>
          </cell>
          <cell r="H1114" t="str">
            <v>Footwear</v>
          </cell>
          <cell r="I1114" t="str">
            <v>S100</v>
          </cell>
          <cell r="J1114" t="str">
            <v>APAC</v>
          </cell>
          <cell r="K1114" t="str">
            <v>SC90</v>
          </cell>
          <cell r="L1114" t="str">
            <v>L</v>
          </cell>
          <cell r="M1114" t="str">
            <v>Letter of credit -90 days Bill of lading</v>
          </cell>
          <cell r="N1114" t="str">
            <v>LETTER OF CREDIT</v>
          </cell>
          <cell r="O1114" t="str">
            <v>DE</v>
          </cell>
          <cell r="P1114" t="str">
            <v>External debtor</v>
          </cell>
        </row>
        <row r="1115">
          <cell r="A1115">
            <v>1798</v>
          </cell>
          <cell r="B1115" t="str">
            <v>PAK POLYMER (PRIVATE</v>
          </cell>
          <cell r="C1115" t="str">
            <v>PK</v>
          </cell>
          <cell r="D1115" t="str">
            <v>Pakistan</v>
          </cell>
          <cell r="E1115" t="str">
            <v>Asia-Pacific</v>
          </cell>
          <cell r="F1115">
            <v>13200002</v>
          </cell>
          <cell r="G1115" t="str">
            <v>Ext. APAC</v>
          </cell>
          <cell r="H1115" t="str">
            <v>Automotive</v>
          </cell>
          <cell r="I1115" t="str">
            <v>S100</v>
          </cell>
          <cell r="J1115" t="str">
            <v>APAC</v>
          </cell>
          <cell r="K1115" t="str">
            <v>SC00</v>
          </cell>
          <cell r="L1115" t="str">
            <v>L</v>
          </cell>
          <cell r="M1115" t="str">
            <v>Letter of credit at sight</v>
          </cell>
          <cell r="N1115" t="str">
            <v>LETTER OF CREDIT</v>
          </cell>
          <cell r="O1115" t="str">
            <v>DE</v>
          </cell>
          <cell r="P1115" t="str">
            <v>External debtor</v>
          </cell>
        </row>
        <row r="1116">
          <cell r="A1116">
            <v>1799</v>
          </cell>
          <cell r="B1116" t="str">
            <v>SALEEM SONS* M/S</v>
          </cell>
          <cell r="C1116" t="str">
            <v>PK</v>
          </cell>
          <cell r="D1116" t="str">
            <v>Pakistan</v>
          </cell>
          <cell r="E1116" t="str">
            <v>Asia-Pacific</v>
          </cell>
          <cell r="F1116">
            <v>13200002</v>
          </cell>
          <cell r="G1116" t="str">
            <v>Ext. APAC</v>
          </cell>
          <cell r="H1116" t="str">
            <v>Unknown</v>
          </cell>
          <cell r="I1116" t="str">
            <v>-</v>
          </cell>
          <cell r="J1116" t="str">
            <v>-</v>
          </cell>
          <cell r="K1116" t="str">
            <v>SC00</v>
          </cell>
          <cell r="L1116" t="str">
            <v>L</v>
          </cell>
          <cell r="M1116" t="str">
            <v>Letter of credit at sight</v>
          </cell>
          <cell r="N1116" t="str">
            <v>LETTER OF CREDIT</v>
          </cell>
          <cell r="O1116" t="str">
            <v>E1</v>
          </cell>
          <cell r="P1116" t="str">
            <v>External debtors</v>
          </cell>
        </row>
        <row r="1117">
          <cell r="A1117">
            <v>1800</v>
          </cell>
          <cell r="B1117" t="str">
            <v>NGEE MING SHOE MANUF</v>
          </cell>
          <cell r="C1117" t="str">
            <v>MY</v>
          </cell>
          <cell r="D1117" t="str">
            <v>Malaysia</v>
          </cell>
          <cell r="E1117" t="str">
            <v>Asia-Pacific</v>
          </cell>
          <cell r="F1117">
            <v>13200002</v>
          </cell>
          <cell r="G1117" t="str">
            <v>Ext. APAC</v>
          </cell>
          <cell r="H1117" t="str">
            <v>Footwear</v>
          </cell>
          <cell r="I1117" t="str">
            <v>S100</v>
          </cell>
          <cell r="J1117" t="str">
            <v>APAC</v>
          </cell>
          <cell r="K1117" t="str">
            <v>SP00</v>
          </cell>
          <cell r="L1117" t="str">
            <v>P</v>
          </cell>
          <cell r="M1117" t="str">
            <v>Cash against documents</v>
          </cell>
          <cell r="N1117" t="str">
            <v>DRAFT</v>
          </cell>
          <cell r="O1117" t="str">
            <v>DE</v>
          </cell>
          <cell r="P1117" t="str">
            <v>External debtor</v>
          </cell>
        </row>
        <row r="1118">
          <cell r="A1118">
            <v>1801</v>
          </cell>
          <cell r="B1118" t="str">
            <v>NGAI SEIK INDUSTRIES</v>
          </cell>
          <cell r="C1118" t="str">
            <v>MY</v>
          </cell>
          <cell r="D1118" t="str">
            <v>Malaysia</v>
          </cell>
          <cell r="E1118" t="str">
            <v>Asia-Pacific</v>
          </cell>
          <cell r="F1118">
            <v>13200002</v>
          </cell>
          <cell r="G1118" t="str">
            <v>Ext. APAC</v>
          </cell>
          <cell r="H1118" t="str">
            <v>Unknown</v>
          </cell>
          <cell r="I1118" t="str">
            <v>-</v>
          </cell>
          <cell r="J1118" t="str">
            <v>-</v>
          </cell>
          <cell r="K1118" t="str">
            <v>SP00</v>
          </cell>
          <cell r="L1118" t="str">
            <v>L</v>
          </cell>
          <cell r="M1118" t="str">
            <v>Cash against documents</v>
          </cell>
          <cell r="N1118" t="str">
            <v>LETTER OF CREDIT</v>
          </cell>
          <cell r="O1118" t="str">
            <v>E1</v>
          </cell>
          <cell r="P1118" t="str">
            <v>External debtors</v>
          </cell>
        </row>
        <row r="1119">
          <cell r="A1119">
            <v>1802</v>
          </cell>
          <cell r="B1119" t="str">
            <v>BELL SOLCO (M) SDN B</v>
          </cell>
          <cell r="C1119" t="str">
            <v>MY</v>
          </cell>
          <cell r="D1119" t="str">
            <v>Malaysia</v>
          </cell>
          <cell r="E1119" t="str">
            <v>Asia-Pacific</v>
          </cell>
          <cell r="F1119">
            <v>13200002</v>
          </cell>
          <cell r="G1119" t="str">
            <v>Ext. APAC</v>
          </cell>
          <cell r="H1119" t="str">
            <v>Unknown</v>
          </cell>
          <cell r="I1119" t="str">
            <v>-</v>
          </cell>
          <cell r="J1119" t="str">
            <v>-</v>
          </cell>
          <cell r="K1119" t="str">
            <v>SL90</v>
          </cell>
          <cell r="L1119" t="str">
            <v>N</v>
          </cell>
          <cell r="M1119" t="str">
            <v>90 days after Bill of lading date</v>
          </cell>
          <cell r="N1119" t="str">
            <v>BILL OF LADING DATE</v>
          </cell>
          <cell r="O1119" t="str">
            <v>E1</v>
          </cell>
          <cell r="P1119" t="str">
            <v>External debtors</v>
          </cell>
        </row>
        <row r="1120">
          <cell r="A1120">
            <v>1803</v>
          </cell>
          <cell r="B1120" t="str">
            <v>ICI POLYURETHANES</v>
          </cell>
          <cell r="C1120" t="str">
            <v>SG</v>
          </cell>
          <cell r="D1120" t="str">
            <v>Singapore</v>
          </cell>
          <cell r="E1120" t="str">
            <v>Asia-Pacific</v>
          </cell>
          <cell r="F1120">
            <v>76401102</v>
          </cell>
          <cell r="G1120" t="str">
            <v>Inter Group Sales</v>
          </cell>
          <cell r="H1120" t="str">
            <v>EAME</v>
          </cell>
          <cell r="I1120" t="str">
            <v>-</v>
          </cell>
          <cell r="J1120" t="str">
            <v>-</v>
          </cell>
          <cell r="K1120" t="str">
            <v>SI60</v>
          </cell>
          <cell r="L1120" t="str">
            <v>U</v>
          </cell>
          <cell r="M1120" t="str">
            <v>60 days from date of invoice</v>
          </cell>
          <cell r="N1120" t="str">
            <v>DIRECT REMITTANCE</v>
          </cell>
          <cell r="O1120" t="str">
            <v>DI</v>
          </cell>
          <cell r="P1120" t="str">
            <v>Intragroup debtor</v>
          </cell>
        </row>
        <row r="1121">
          <cell r="A1121">
            <v>1804</v>
          </cell>
          <cell r="B1121" t="str">
            <v>ZHONGSHAN METALS &amp; M</v>
          </cell>
          <cell r="C1121" t="str">
            <v>CN</v>
          </cell>
          <cell r="D1121" t="str">
            <v>China</v>
          </cell>
          <cell r="E1121" t="str">
            <v>Asia-Pacific</v>
          </cell>
          <cell r="F1121">
            <v>13200002</v>
          </cell>
          <cell r="G1121" t="str">
            <v>Ext. APAC</v>
          </cell>
          <cell r="H1121" t="str">
            <v>Unknown</v>
          </cell>
          <cell r="I1121" t="str">
            <v>-</v>
          </cell>
          <cell r="J1121" t="str">
            <v>-</v>
          </cell>
          <cell r="K1121" t="str">
            <v>SC00</v>
          </cell>
          <cell r="L1121" t="str">
            <v>L</v>
          </cell>
          <cell r="M1121" t="str">
            <v>Letter of credit at sight</v>
          </cell>
          <cell r="N1121" t="str">
            <v>LETTER OF CREDIT</v>
          </cell>
          <cell r="O1121" t="str">
            <v>E1</v>
          </cell>
          <cell r="P1121" t="str">
            <v>External debtors</v>
          </cell>
        </row>
        <row r="1122">
          <cell r="A1122">
            <v>1805</v>
          </cell>
          <cell r="B1122" t="str">
            <v>SHANTOU OVERSEAS CHI</v>
          </cell>
          <cell r="C1122" t="str">
            <v>CN</v>
          </cell>
          <cell r="D1122" t="str">
            <v>China</v>
          </cell>
          <cell r="E1122" t="str">
            <v>Asia-Pacific</v>
          </cell>
          <cell r="F1122">
            <v>13200002</v>
          </cell>
          <cell r="G1122" t="str">
            <v>Ext. APAC</v>
          </cell>
          <cell r="H1122" t="str">
            <v>Unknown</v>
          </cell>
          <cell r="I1122" t="str">
            <v>-</v>
          </cell>
          <cell r="J1122" t="str">
            <v>-</v>
          </cell>
          <cell r="K1122" t="str">
            <v>SC00</v>
          </cell>
          <cell r="L1122" t="str">
            <v>L</v>
          </cell>
          <cell r="M1122" t="str">
            <v>Letter of credit at sight</v>
          </cell>
          <cell r="N1122" t="str">
            <v>LETTER OF CREDIT</v>
          </cell>
          <cell r="O1122" t="str">
            <v>E1</v>
          </cell>
          <cell r="P1122" t="str">
            <v>External debtors</v>
          </cell>
        </row>
        <row r="1123">
          <cell r="A1123">
            <v>1806</v>
          </cell>
          <cell r="B1123" t="str">
            <v>PT KARTIKA CEMERLANG</v>
          </cell>
          <cell r="C1123" t="str">
            <v>ID</v>
          </cell>
          <cell r="D1123" t="str">
            <v>Indonesia</v>
          </cell>
          <cell r="E1123" t="str">
            <v>Asia-Pacific</v>
          </cell>
          <cell r="F1123">
            <v>13200002</v>
          </cell>
          <cell r="G1123" t="str">
            <v>Ext. APAC</v>
          </cell>
          <cell r="H1123" t="str">
            <v>Unknown</v>
          </cell>
          <cell r="I1123" t="str">
            <v>-</v>
          </cell>
          <cell r="J1123" t="str">
            <v>-</v>
          </cell>
          <cell r="K1123" t="str">
            <v>SC00</v>
          </cell>
          <cell r="L1123" t="str">
            <v>L</v>
          </cell>
          <cell r="M1123" t="str">
            <v>Letter of credit at sight</v>
          </cell>
          <cell r="N1123" t="str">
            <v>LETTER OF CREDIT</v>
          </cell>
          <cell r="O1123" t="str">
            <v>DE</v>
          </cell>
          <cell r="P1123" t="str">
            <v>External debtor</v>
          </cell>
        </row>
        <row r="1124">
          <cell r="A1124">
            <v>1807</v>
          </cell>
          <cell r="B1124" t="str">
            <v>P.T. MENJANGAN SAKTI</v>
          </cell>
          <cell r="C1124" t="str">
            <v>ID</v>
          </cell>
          <cell r="D1124" t="str">
            <v>Indonesia</v>
          </cell>
          <cell r="E1124" t="str">
            <v>Asia-Pacific</v>
          </cell>
          <cell r="F1124">
            <v>13200002</v>
          </cell>
          <cell r="G1124" t="str">
            <v>Ext. APAC</v>
          </cell>
          <cell r="H1124" t="str">
            <v>Unknown</v>
          </cell>
          <cell r="I1124" t="str">
            <v>-</v>
          </cell>
          <cell r="J1124" t="str">
            <v>-</v>
          </cell>
          <cell r="K1124" t="str">
            <v>SC30</v>
          </cell>
          <cell r="L1124" t="str">
            <v>L</v>
          </cell>
          <cell r="M1124" t="str">
            <v>letter of credit - 30 days bill of lading</v>
          </cell>
          <cell r="N1124" t="str">
            <v>LETTER OF CREDIT</v>
          </cell>
          <cell r="O1124" t="str">
            <v>DE</v>
          </cell>
          <cell r="P1124" t="str">
            <v>External debtor</v>
          </cell>
        </row>
        <row r="1125">
          <cell r="A1125">
            <v>1808</v>
          </cell>
          <cell r="B1125" t="str">
            <v>PT SOLINDAH KITA</v>
          </cell>
          <cell r="C1125" t="str">
            <v>ID</v>
          </cell>
          <cell r="D1125" t="str">
            <v>Indonesia</v>
          </cell>
          <cell r="E1125" t="str">
            <v>Asia-Pacific</v>
          </cell>
          <cell r="F1125">
            <v>13200002</v>
          </cell>
          <cell r="G1125" t="str">
            <v>Ext. APAC</v>
          </cell>
          <cell r="H1125" t="str">
            <v>Unknown</v>
          </cell>
          <cell r="I1125" t="str">
            <v>-</v>
          </cell>
          <cell r="J1125" t="str">
            <v>-</v>
          </cell>
          <cell r="K1125" t="str">
            <v>SA00</v>
          </cell>
          <cell r="L1125" t="str">
            <v>U</v>
          </cell>
          <cell r="M1125" t="str">
            <v>Cash in advance</v>
          </cell>
          <cell r="N1125" t="str">
            <v>DIRECT REMITTANCE</v>
          </cell>
          <cell r="O1125" t="str">
            <v>DE</v>
          </cell>
          <cell r="P1125" t="str">
            <v>External debtor</v>
          </cell>
        </row>
        <row r="1126">
          <cell r="A1126">
            <v>1809</v>
          </cell>
          <cell r="B1126" t="str">
            <v>P.T. LG ASTRA ELECTR</v>
          </cell>
          <cell r="C1126" t="str">
            <v>ID</v>
          </cell>
          <cell r="D1126" t="str">
            <v>Indonesia</v>
          </cell>
          <cell r="E1126" t="str">
            <v>Asia-Pacific</v>
          </cell>
          <cell r="F1126">
            <v>13200002</v>
          </cell>
          <cell r="G1126" t="str">
            <v>Ext. APAC</v>
          </cell>
          <cell r="H1126" t="str">
            <v>Appliances</v>
          </cell>
          <cell r="I1126" t="str">
            <v>S100</v>
          </cell>
          <cell r="J1126" t="str">
            <v>APAC</v>
          </cell>
          <cell r="K1126" t="str">
            <v>SI45</v>
          </cell>
          <cell r="L1126" t="str">
            <v>U</v>
          </cell>
          <cell r="M1126" t="str">
            <v>45 days from date of invoice</v>
          </cell>
          <cell r="N1126" t="str">
            <v>DIRECT REMITTANCE</v>
          </cell>
          <cell r="O1126" t="str">
            <v>DE</v>
          </cell>
          <cell r="P1126" t="str">
            <v>External debtor</v>
          </cell>
        </row>
        <row r="1127">
          <cell r="A1127">
            <v>1810</v>
          </cell>
          <cell r="B1127" t="str">
            <v>PT. DASA WINDU AGUNG</v>
          </cell>
          <cell r="C1127" t="str">
            <v>ID</v>
          </cell>
          <cell r="D1127" t="str">
            <v>Indonesia</v>
          </cell>
          <cell r="E1127" t="str">
            <v>Asia-Pacific</v>
          </cell>
          <cell r="F1127">
            <v>13200002</v>
          </cell>
          <cell r="G1127" t="str">
            <v>Ext. APAC</v>
          </cell>
          <cell r="H1127" t="str">
            <v>Automotive</v>
          </cell>
          <cell r="I1127" t="str">
            <v>S100</v>
          </cell>
          <cell r="J1127" t="str">
            <v>APAC</v>
          </cell>
          <cell r="K1127" t="str">
            <v>SI14</v>
          </cell>
          <cell r="L1127" t="str">
            <v>U</v>
          </cell>
          <cell r="M1127" t="str">
            <v>14 days from date of invoice</v>
          </cell>
          <cell r="N1127" t="str">
            <v>DIRECT REMITTANCE</v>
          </cell>
          <cell r="O1127" t="str">
            <v>DE</v>
          </cell>
          <cell r="P1127" t="str">
            <v>External debtor</v>
          </cell>
        </row>
        <row r="1128">
          <cell r="A1128">
            <v>1811</v>
          </cell>
          <cell r="B1128" t="str">
            <v>NIPPON POLYURETHANE</v>
          </cell>
          <cell r="C1128" t="str">
            <v>JP</v>
          </cell>
          <cell r="D1128" t="str">
            <v>Japan</v>
          </cell>
          <cell r="E1128" t="str">
            <v>Asia-Pacific</v>
          </cell>
          <cell r="F1128">
            <v>13200002</v>
          </cell>
          <cell r="G1128" t="str">
            <v>Ext. APAC</v>
          </cell>
          <cell r="H1128" t="str">
            <v>Co-Manufacturing</v>
          </cell>
          <cell r="I1128" t="str">
            <v>S100</v>
          </cell>
          <cell r="J1128" t="str">
            <v>APAC</v>
          </cell>
          <cell r="K1128" t="str">
            <v>SL30</v>
          </cell>
          <cell r="L1128" t="str">
            <v>U</v>
          </cell>
          <cell r="M1128" t="str">
            <v>30 days after bill of lading date</v>
          </cell>
          <cell r="N1128" t="str">
            <v>DIRECT REMITTANCE</v>
          </cell>
          <cell r="O1128" t="str">
            <v>DE</v>
          </cell>
          <cell r="P1128" t="str">
            <v>External debtor</v>
          </cell>
        </row>
        <row r="1129">
          <cell r="A1129">
            <v>1812</v>
          </cell>
          <cell r="B1129" t="str">
            <v>MIWON COMMERCIAL CO</v>
          </cell>
          <cell r="C1129" t="str">
            <v>KP</v>
          </cell>
          <cell r="D1129" t="str">
            <v>South Korea</v>
          </cell>
          <cell r="E1129" t="str">
            <v>Asia-Pacific</v>
          </cell>
          <cell r="F1129">
            <v>13200002</v>
          </cell>
          <cell r="G1129" t="str">
            <v>Ext. APAC</v>
          </cell>
          <cell r="H1129" t="str">
            <v>Unknown</v>
          </cell>
          <cell r="I1129" t="str">
            <v>-</v>
          </cell>
          <cell r="J1129" t="str">
            <v>-</v>
          </cell>
          <cell r="K1129" t="str">
            <v>SC00</v>
          </cell>
          <cell r="L1129" t="str">
            <v>L</v>
          </cell>
          <cell r="M1129" t="str">
            <v>Letter of credit at sight</v>
          </cell>
          <cell r="N1129" t="str">
            <v>LETTER OF CREDIT</v>
          </cell>
          <cell r="O1129" t="str">
            <v>DE</v>
          </cell>
          <cell r="P1129" t="str">
            <v>External debtor</v>
          </cell>
        </row>
        <row r="1130">
          <cell r="A1130">
            <v>1813</v>
          </cell>
          <cell r="B1130" t="str">
            <v>CK SHOES COMPANY LIM</v>
          </cell>
          <cell r="C1130" t="str">
            <v>TH</v>
          </cell>
          <cell r="D1130" t="str">
            <v>Thailand</v>
          </cell>
          <cell r="E1130" t="str">
            <v>Asia-Pacific</v>
          </cell>
          <cell r="F1130">
            <v>13200002</v>
          </cell>
          <cell r="G1130" t="str">
            <v>Ext. APAC</v>
          </cell>
          <cell r="H1130" t="str">
            <v>Footwear</v>
          </cell>
          <cell r="I1130" t="str">
            <v>S100</v>
          </cell>
          <cell r="J1130" t="str">
            <v>APAC</v>
          </cell>
          <cell r="K1130" t="str">
            <v>SP00</v>
          </cell>
          <cell r="L1130" t="str">
            <v>P</v>
          </cell>
          <cell r="M1130" t="str">
            <v>Cash against documents</v>
          </cell>
          <cell r="N1130" t="str">
            <v>DRAFT</v>
          </cell>
          <cell r="O1130" t="str">
            <v>DE</v>
          </cell>
          <cell r="P1130" t="str">
            <v>External debtor</v>
          </cell>
        </row>
        <row r="1131">
          <cell r="A1131">
            <v>1814</v>
          </cell>
          <cell r="B1131" t="str">
            <v>MAC PROTECAO INDUSTR</v>
          </cell>
          <cell r="C1131" t="str">
            <v>BR</v>
          </cell>
          <cell r="D1131" t="str">
            <v>Brazil</v>
          </cell>
          <cell r="E1131" t="str">
            <v>Americas</v>
          </cell>
          <cell r="F1131">
            <v>13200002</v>
          </cell>
          <cell r="G1131" t="str">
            <v>Ext. APAC</v>
          </cell>
          <cell r="H1131" t="str">
            <v>Unknown</v>
          </cell>
          <cell r="I1131" t="str">
            <v>-</v>
          </cell>
          <cell r="J1131" t="str">
            <v>-</v>
          </cell>
          <cell r="K1131" t="str">
            <v>SC00</v>
          </cell>
          <cell r="L1131" t="str">
            <v>L</v>
          </cell>
          <cell r="M1131" t="str">
            <v>Letter of credit at sight</v>
          </cell>
          <cell r="N1131" t="str">
            <v>LETTER OF CREDIT</v>
          </cell>
          <cell r="O1131" t="str">
            <v>DE</v>
          </cell>
          <cell r="P1131" t="str">
            <v>External debtor</v>
          </cell>
        </row>
        <row r="1132">
          <cell r="A1132">
            <v>1815</v>
          </cell>
          <cell r="B1132" t="str">
            <v>ORICA NEW ZEALAND LI</v>
          </cell>
          <cell r="C1132" t="str">
            <v>NZ</v>
          </cell>
          <cell r="D1132" t="str">
            <v>New Zealand</v>
          </cell>
          <cell r="E1132" t="str">
            <v>Asia-Pacific</v>
          </cell>
          <cell r="F1132">
            <v>13200002</v>
          </cell>
          <cell r="G1132" t="str">
            <v>Ext. APAC</v>
          </cell>
          <cell r="H1132" t="str">
            <v>Unknown</v>
          </cell>
          <cell r="I1132" t="str">
            <v>-</v>
          </cell>
          <cell r="J1132" t="str">
            <v>-</v>
          </cell>
          <cell r="K1132" t="str">
            <v>SI12</v>
          </cell>
          <cell r="L1132" t="str">
            <v>U</v>
          </cell>
          <cell r="M1132" t="str">
            <v>12 days from date of invoice</v>
          </cell>
          <cell r="N1132" t="str">
            <v>DIRECT REMITTANCE</v>
          </cell>
          <cell r="O1132" t="str">
            <v>DE</v>
          </cell>
          <cell r="P1132" t="str">
            <v>External debtor</v>
          </cell>
        </row>
        <row r="1133">
          <cell r="A1133">
            <v>1816</v>
          </cell>
          <cell r="B1133" t="str">
            <v>MALANPUR ENTECH PVT</v>
          </cell>
          <cell r="C1133" t="str">
            <v>IN</v>
          </cell>
          <cell r="D1133" t="str">
            <v>India</v>
          </cell>
          <cell r="E1133" t="str">
            <v>Asia-Pacific</v>
          </cell>
          <cell r="F1133">
            <v>13200002</v>
          </cell>
          <cell r="G1133" t="str">
            <v>Ext. APAC</v>
          </cell>
          <cell r="H1133" t="str">
            <v>Unknown</v>
          </cell>
          <cell r="I1133" t="str">
            <v>-</v>
          </cell>
          <cell r="J1133" t="str">
            <v>-</v>
          </cell>
          <cell r="K1133" t="str">
            <v>SP00</v>
          </cell>
          <cell r="L1133" t="str">
            <v>P</v>
          </cell>
          <cell r="M1133" t="str">
            <v>Cash against documents</v>
          </cell>
          <cell r="N1133" t="str">
            <v>DRAFT</v>
          </cell>
          <cell r="O1133" t="str">
            <v>DE</v>
          </cell>
          <cell r="P1133" t="str">
            <v>External debtor</v>
          </cell>
        </row>
        <row r="1134">
          <cell r="A1134">
            <v>1817</v>
          </cell>
          <cell r="B1134" t="str">
            <v>WING FAT TOBACCO CO</v>
          </cell>
          <cell r="C1134" t="str">
            <v>HK</v>
          </cell>
          <cell r="D1134" t="str">
            <v>Hong Kong</v>
          </cell>
          <cell r="E1134" t="str">
            <v>Asia-Pacific</v>
          </cell>
          <cell r="F1134">
            <v>13200002</v>
          </cell>
          <cell r="G1134" t="str">
            <v>Ext. APAC</v>
          </cell>
          <cell r="H1134" t="str">
            <v>Unknown</v>
          </cell>
          <cell r="I1134" t="str">
            <v>-</v>
          </cell>
          <cell r="J1134" t="str">
            <v>-</v>
          </cell>
          <cell r="K1134" t="str">
            <v>SC00</v>
          </cell>
          <cell r="L1134" t="str">
            <v>L</v>
          </cell>
          <cell r="M1134" t="str">
            <v>Letter of credit at sight</v>
          </cell>
          <cell r="N1134" t="str">
            <v>LETTER OF CREDIT</v>
          </cell>
          <cell r="O1134" t="str">
            <v>E1</v>
          </cell>
          <cell r="P1134" t="str">
            <v>External debtors</v>
          </cell>
        </row>
        <row r="1135">
          <cell r="A1135">
            <v>1818</v>
          </cell>
          <cell r="B1135" t="str">
            <v>ETERNAL CITY DEVELOP</v>
          </cell>
          <cell r="C1135" t="str">
            <v>HK</v>
          </cell>
          <cell r="D1135" t="str">
            <v>Hong Kong</v>
          </cell>
          <cell r="E1135" t="str">
            <v>Asia-Pacific</v>
          </cell>
          <cell r="F1135">
            <v>13200002</v>
          </cell>
          <cell r="G1135" t="str">
            <v>Ext. APAC</v>
          </cell>
          <cell r="H1135" t="str">
            <v>Unknown</v>
          </cell>
          <cell r="I1135" t="str">
            <v>-</v>
          </cell>
          <cell r="J1135" t="str">
            <v>-</v>
          </cell>
          <cell r="K1135" t="str">
            <v>SC00</v>
          </cell>
          <cell r="L1135" t="str">
            <v>L</v>
          </cell>
          <cell r="M1135" t="str">
            <v>Letter of credit at sight</v>
          </cell>
          <cell r="N1135" t="str">
            <v>LETTER OF CREDIT</v>
          </cell>
          <cell r="O1135" t="str">
            <v>E1</v>
          </cell>
          <cell r="P1135" t="str">
            <v>External debtors</v>
          </cell>
        </row>
        <row r="1136">
          <cell r="A1136">
            <v>1819</v>
          </cell>
          <cell r="B1136" t="str">
            <v>SHANGAI PACKAGING I/</v>
          </cell>
          <cell r="C1136" t="str">
            <v>CN</v>
          </cell>
          <cell r="D1136" t="str">
            <v>China</v>
          </cell>
          <cell r="E1136" t="str">
            <v>Asia-Pacific</v>
          </cell>
          <cell r="F1136">
            <v>13200002</v>
          </cell>
          <cell r="G1136" t="str">
            <v>Ext. APAC</v>
          </cell>
          <cell r="H1136" t="str">
            <v>Unknown</v>
          </cell>
          <cell r="I1136" t="str">
            <v>-</v>
          </cell>
          <cell r="J1136" t="str">
            <v>-</v>
          </cell>
          <cell r="K1136" t="str">
            <v>SC00</v>
          </cell>
          <cell r="L1136" t="str">
            <v>L</v>
          </cell>
          <cell r="M1136" t="str">
            <v>Letter of credit at sight</v>
          </cell>
          <cell r="N1136" t="str">
            <v>LETTER OF CREDIT</v>
          </cell>
          <cell r="O1136" t="str">
            <v>E1</v>
          </cell>
          <cell r="P1136" t="str">
            <v>External debtors</v>
          </cell>
        </row>
        <row r="1137">
          <cell r="A1137">
            <v>1821</v>
          </cell>
          <cell r="B1137" t="str">
            <v>NOVOCHEM HANDELSGESE</v>
          </cell>
          <cell r="C1137" t="str">
            <v>DE</v>
          </cell>
          <cell r="D1137" t="str">
            <v>Germany</v>
          </cell>
          <cell r="E1137" t="str">
            <v>Mid Europe</v>
          </cell>
          <cell r="F1137">
            <v>13200001</v>
          </cell>
          <cell r="G1137" t="str">
            <v>Ext. EAME</v>
          </cell>
          <cell r="H1137" t="str">
            <v>Intermediates</v>
          </cell>
          <cell r="I1137" t="str">
            <v>S110</v>
          </cell>
          <cell r="J1137" t="str">
            <v>Aniline &amp; Derivative</v>
          </cell>
          <cell r="K1137" t="str">
            <v>SI60</v>
          </cell>
          <cell r="L1137" t="str">
            <v>T</v>
          </cell>
          <cell r="M1137" t="str">
            <v>60 days from date of invoice</v>
          </cell>
          <cell r="N1137" t="str">
            <v>BANK TRANSFER</v>
          </cell>
          <cell r="O1137" t="str">
            <v>DS</v>
          </cell>
          <cell r="P1137" t="str">
            <v>Securitization debtor</v>
          </cell>
        </row>
        <row r="1138">
          <cell r="A1138">
            <v>1822</v>
          </cell>
          <cell r="B1138" t="str">
            <v>ENKAY HWS INDIA LTD</v>
          </cell>
          <cell r="C1138" t="str">
            <v>IN</v>
          </cell>
          <cell r="D1138" t="str">
            <v>India</v>
          </cell>
          <cell r="E1138" t="str">
            <v>Asia-Pacific</v>
          </cell>
          <cell r="F1138">
            <v>13200002</v>
          </cell>
          <cell r="G1138" t="str">
            <v>Ext. APAC</v>
          </cell>
          <cell r="H1138" t="str">
            <v>Unknown</v>
          </cell>
          <cell r="I1138" t="str">
            <v>-</v>
          </cell>
          <cell r="J1138" t="str">
            <v>-</v>
          </cell>
          <cell r="K1138" t="str">
            <v>SC00</v>
          </cell>
          <cell r="L1138" t="str">
            <v>L</v>
          </cell>
          <cell r="M1138" t="str">
            <v>Letter of credit at sight</v>
          </cell>
          <cell r="N1138" t="str">
            <v>LETTER OF CREDIT</v>
          </cell>
          <cell r="O1138" t="str">
            <v>DE</v>
          </cell>
          <cell r="P1138" t="str">
            <v>External debtor</v>
          </cell>
        </row>
        <row r="1139">
          <cell r="A1139">
            <v>1823</v>
          </cell>
          <cell r="B1139" t="str">
            <v>KOLD KRAFT (PRIVATE)</v>
          </cell>
          <cell r="C1139" t="str">
            <v>PK</v>
          </cell>
          <cell r="D1139" t="str">
            <v>Pakistan</v>
          </cell>
          <cell r="E1139" t="str">
            <v>Asia-Pacific</v>
          </cell>
          <cell r="F1139">
            <v>13200002</v>
          </cell>
          <cell r="G1139" t="str">
            <v>Ext. APAC</v>
          </cell>
          <cell r="H1139" t="str">
            <v>Footwear</v>
          </cell>
          <cell r="I1139" t="str">
            <v>S100</v>
          </cell>
          <cell r="J1139" t="str">
            <v>APAC</v>
          </cell>
          <cell r="K1139" t="str">
            <v>SC00</v>
          </cell>
          <cell r="L1139" t="str">
            <v>L</v>
          </cell>
          <cell r="M1139" t="str">
            <v>Letter of credit at sight</v>
          </cell>
          <cell r="N1139" t="str">
            <v>LETTER OF CREDIT</v>
          </cell>
          <cell r="O1139" t="str">
            <v>DE</v>
          </cell>
          <cell r="P1139" t="str">
            <v>External debtor</v>
          </cell>
        </row>
        <row r="1140">
          <cell r="A1140">
            <v>1824</v>
          </cell>
          <cell r="B1140" t="str">
            <v>CASCO ADHESIVES (ASI</v>
          </cell>
          <cell r="C1140" t="str">
            <v>SG</v>
          </cell>
          <cell r="D1140" t="str">
            <v>Singapore</v>
          </cell>
          <cell r="E1140" t="str">
            <v>Asia-Pacific</v>
          </cell>
          <cell r="F1140">
            <v>13200002</v>
          </cell>
          <cell r="G1140" t="str">
            <v>Ext. APAC</v>
          </cell>
          <cell r="H1140" t="str">
            <v>Composite Wood Products</v>
          </cell>
          <cell r="I1140" t="str">
            <v>S100</v>
          </cell>
          <cell r="J1140" t="str">
            <v>APAC</v>
          </cell>
          <cell r="K1140" t="str">
            <v>SI30</v>
          </cell>
          <cell r="L1140" t="str">
            <v>P</v>
          </cell>
          <cell r="M1140" t="str">
            <v>30 days from date of invoice</v>
          </cell>
          <cell r="N1140" t="str">
            <v>DRAFT</v>
          </cell>
          <cell r="O1140" t="str">
            <v>DE</v>
          </cell>
          <cell r="P1140" t="str">
            <v>External debtor</v>
          </cell>
        </row>
        <row r="1141">
          <cell r="A1141">
            <v>1825</v>
          </cell>
          <cell r="B1141" t="str">
            <v>ICI PAINTS (THAILAND</v>
          </cell>
          <cell r="C1141" t="str">
            <v>TH</v>
          </cell>
          <cell r="D1141" t="str">
            <v>Thailand</v>
          </cell>
          <cell r="E1141" t="str">
            <v>Asia-Pacific</v>
          </cell>
          <cell r="F1141">
            <v>13200002</v>
          </cell>
          <cell r="G1141" t="str">
            <v>Ext. APAC</v>
          </cell>
          <cell r="H1141" t="str">
            <v>Unknown</v>
          </cell>
          <cell r="I1141" t="str">
            <v>-</v>
          </cell>
          <cell r="J1141" t="str">
            <v>-</v>
          </cell>
          <cell r="K1141" t="str">
            <v>SI12</v>
          </cell>
          <cell r="L1141" t="str">
            <v>U</v>
          </cell>
          <cell r="M1141" t="str">
            <v>12 days from date of invoice</v>
          </cell>
          <cell r="N1141" t="str">
            <v>DIRECT REMITTANCE</v>
          </cell>
          <cell r="O1141" t="str">
            <v>E1</v>
          </cell>
          <cell r="P1141" t="str">
            <v>External debtors</v>
          </cell>
        </row>
        <row r="1142">
          <cell r="A1142">
            <v>1826</v>
          </cell>
          <cell r="B1142" t="str">
            <v>VIDHATA PLASTICS IND</v>
          </cell>
          <cell r="C1142" t="str">
            <v>IN</v>
          </cell>
          <cell r="D1142" t="str">
            <v>India</v>
          </cell>
          <cell r="E1142" t="str">
            <v>Asia-Pacific</v>
          </cell>
          <cell r="F1142">
            <v>13200002</v>
          </cell>
          <cell r="G1142" t="str">
            <v>Ext. APAC</v>
          </cell>
          <cell r="H1142" t="str">
            <v>Unknown</v>
          </cell>
          <cell r="I1142" t="str">
            <v>-</v>
          </cell>
          <cell r="J1142" t="str">
            <v>-</v>
          </cell>
          <cell r="K1142" t="str">
            <v>SC60</v>
          </cell>
          <cell r="L1142" t="str">
            <v>L</v>
          </cell>
          <cell r="M1142" t="str">
            <v>Letter of credit - 60 days Bill of lading</v>
          </cell>
          <cell r="N1142" t="str">
            <v>LETTER OF CREDIT</v>
          </cell>
          <cell r="O1142" t="str">
            <v>DE</v>
          </cell>
          <cell r="P1142" t="str">
            <v>External debtor</v>
          </cell>
        </row>
        <row r="1143">
          <cell r="A1143">
            <v>1827</v>
          </cell>
          <cell r="B1143" t="str">
            <v>ICI ARGENTINA S.A.I.</v>
          </cell>
          <cell r="C1143" t="str">
            <v>AR</v>
          </cell>
          <cell r="D1143" t="str">
            <v>Argentina</v>
          </cell>
          <cell r="E1143" t="str">
            <v>Americas</v>
          </cell>
          <cell r="F1143">
            <v>76467188</v>
          </cell>
          <cell r="G1143" t="str">
            <v>Inter Group Sales</v>
          </cell>
          <cell r="H1143" t="str">
            <v>APAC</v>
          </cell>
          <cell r="I1143" t="str">
            <v>-</v>
          </cell>
          <cell r="J1143" t="str">
            <v>-</v>
          </cell>
          <cell r="K1143" t="str">
            <v>SL27</v>
          </cell>
          <cell r="L1143" t="str">
            <v>N</v>
          </cell>
          <cell r="M1143" t="str">
            <v>270 days after bill of lading date</v>
          </cell>
          <cell r="N1143" t="str">
            <v>BILL OF LADING DATE</v>
          </cell>
          <cell r="O1143" t="str">
            <v>DI</v>
          </cell>
          <cell r="P1143" t="str">
            <v>Intragroup debtor</v>
          </cell>
        </row>
        <row r="1144">
          <cell r="A1144">
            <v>1828</v>
          </cell>
          <cell r="B1144" t="str">
            <v>NALCO EUROPE BV</v>
          </cell>
          <cell r="C1144" t="str">
            <v>GB</v>
          </cell>
          <cell r="D1144" t="str">
            <v>Great Britain</v>
          </cell>
          <cell r="E1144" t="str">
            <v>UK/Ireland</v>
          </cell>
          <cell r="F1144">
            <v>13200001</v>
          </cell>
          <cell r="G1144" t="str">
            <v>Ext. EAME</v>
          </cell>
          <cell r="H1144" t="str">
            <v>Intermediates</v>
          </cell>
          <cell r="I1144" t="str">
            <v>S110</v>
          </cell>
          <cell r="J1144" t="str">
            <v>Aniline &amp; Derivative</v>
          </cell>
          <cell r="K1144" t="str">
            <v>SM20</v>
          </cell>
          <cell r="L1144" t="str">
            <v>T</v>
          </cell>
          <cell r="M1144" t="str">
            <v>20th of the month foll.month of invoice</v>
          </cell>
          <cell r="N1144" t="str">
            <v>BANK TRANSFER</v>
          </cell>
          <cell r="O1144" t="str">
            <v>DS</v>
          </cell>
          <cell r="P1144" t="str">
            <v>Securitization debtor</v>
          </cell>
        </row>
        <row r="1145">
          <cell r="A1145">
            <v>1829</v>
          </cell>
          <cell r="B1145" t="str">
            <v>FLEXSYS RUBBER CHEMI</v>
          </cell>
          <cell r="C1145" t="str">
            <v>GB</v>
          </cell>
          <cell r="D1145" t="str">
            <v>Great Britain</v>
          </cell>
          <cell r="E1145" t="str">
            <v>UK/Ireland</v>
          </cell>
          <cell r="F1145">
            <v>13200001</v>
          </cell>
          <cell r="G1145" t="str">
            <v>Ext. EAME</v>
          </cell>
          <cell r="H1145" t="str">
            <v>Adhesives, Coatings and Elastomers</v>
          </cell>
          <cell r="I1145" t="str">
            <v>S110</v>
          </cell>
          <cell r="J1145" t="str">
            <v>Aniline &amp; Derivative</v>
          </cell>
          <cell r="K1145" t="str">
            <v>SE17</v>
          </cell>
          <cell r="L1145" t="str">
            <v>T</v>
          </cell>
          <cell r="M1145" t="str">
            <v>end of month following month of invoice, - 0.25 %</v>
          </cell>
          <cell r="N1145" t="str">
            <v>BANK TRANSFER</v>
          </cell>
          <cell r="O1145" t="str">
            <v>DS</v>
          </cell>
          <cell r="P1145" t="str">
            <v>Securitization debtor</v>
          </cell>
        </row>
        <row r="1146">
          <cell r="A1146">
            <v>1830</v>
          </cell>
          <cell r="B1146" t="str">
            <v>FLEXSYS RUBBER CHEMI</v>
          </cell>
          <cell r="C1146" t="str">
            <v>GB</v>
          </cell>
          <cell r="D1146" t="str">
            <v>Great Britain</v>
          </cell>
          <cell r="E1146" t="str">
            <v>UK/Ireland</v>
          </cell>
          <cell r="F1146">
            <v>13200001</v>
          </cell>
          <cell r="G1146" t="str">
            <v>Ext. EAME</v>
          </cell>
          <cell r="H1146" t="str">
            <v>Intermediates</v>
          </cell>
          <cell r="I1146" t="str">
            <v>S110</v>
          </cell>
          <cell r="J1146" t="str">
            <v>Aniline &amp; Derivative</v>
          </cell>
          <cell r="K1146" t="str">
            <v>SE17</v>
          </cell>
          <cell r="L1146" t="str">
            <v>T</v>
          </cell>
          <cell r="M1146" t="str">
            <v>end of month following month of invoice, - 0.25 %</v>
          </cell>
          <cell r="N1146" t="str">
            <v>BANK TRANSFER</v>
          </cell>
          <cell r="O1146" t="str">
            <v>DS</v>
          </cell>
          <cell r="P1146" t="str">
            <v>Securitization debtor</v>
          </cell>
        </row>
        <row r="1147">
          <cell r="A1147">
            <v>1831</v>
          </cell>
          <cell r="B1147" t="str">
            <v>ELLIS &amp; EVERARD (UK)</v>
          </cell>
          <cell r="C1147" t="str">
            <v>GB</v>
          </cell>
          <cell r="D1147" t="str">
            <v>Great Britain</v>
          </cell>
          <cell r="E1147" t="str">
            <v>UK/Ireland</v>
          </cell>
          <cell r="F1147">
            <v>13200001</v>
          </cell>
          <cell r="G1147" t="str">
            <v>Ext. EAME</v>
          </cell>
          <cell r="H1147" t="str">
            <v>Intermediates</v>
          </cell>
          <cell r="I1147" t="str">
            <v>S110</v>
          </cell>
          <cell r="J1147" t="str">
            <v>Aniline &amp; Derivative</v>
          </cell>
          <cell r="K1147" t="str">
            <v>SM20</v>
          </cell>
          <cell r="L1147" t="str">
            <v>T</v>
          </cell>
          <cell r="M1147" t="str">
            <v>20th of the month foll.month of invoice</v>
          </cell>
          <cell r="N1147" t="str">
            <v>BANK TRANSFER</v>
          </cell>
          <cell r="O1147" t="str">
            <v>DS</v>
          </cell>
          <cell r="P1147" t="str">
            <v>Securitization debtor</v>
          </cell>
        </row>
        <row r="1148">
          <cell r="A1148">
            <v>1832</v>
          </cell>
          <cell r="B1148" t="str">
            <v>BETZ DEARBORN LIMITE</v>
          </cell>
          <cell r="C1148" t="str">
            <v>GB</v>
          </cell>
          <cell r="D1148" t="str">
            <v>Great Britain</v>
          </cell>
          <cell r="E1148" t="str">
            <v>UK/Ireland</v>
          </cell>
          <cell r="F1148">
            <v>13200001</v>
          </cell>
          <cell r="G1148" t="str">
            <v>Ext. EAME</v>
          </cell>
          <cell r="H1148" t="str">
            <v>Unknown</v>
          </cell>
          <cell r="I1148" t="str">
            <v>-</v>
          </cell>
          <cell r="J1148" t="str">
            <v>-</v>
          </cell>
          <cell r="K1148" t="str">
            <v>SM20</v>
          </cell>
          <cell r="L1148" t="str">
            <v>T</v>
          </cell>
          <cell r="M1148" t="str">
            <v>20th of the month foll.month of invoice</v>
          </cell>
          <cell r="N1148" t="str">
            <v>BANK TRANSFER</v>
          </cell>
          <cell r="O1148" t="str">
            <v>DS</v>
          </cell>
          <cell r="P1148" t="str">
            <v>Securitization debtor</v>
          </cell>
        </row>
        <row r="1149">
          <cell r="A1149">
            <v>1833</v>
          </cell>
          <cell r="B1149" t="str">
            <v>NOVARTIS GRIMSBY</v>
          </cell>
          <cell r="C1149" t="str">
            <v>GB</v>
          </cell>
          <cell r="D1149" t="str">
            <v>Great Britain</v>
          </cell>
          <cell r="E1149" t="str">
            <v>UK/Ireland</v>
          </cell>
          <cell r="F1149">
            <v>13200001</v>
          </cell>
          <cell r="G1149" t="str">
            <v>Ext. EAME</v>
          </cell>
          <cell r="H1149" t="str">
            <v>Intermediates</v>
          </cell>
          <cell r="I1149" t="str">
            <v>S110</v>
          </cell>
          <cell r="J1149" t="str">
            <v>Aniline &amp; Derivative</v>
          </cell>
          <cell r="K1149" t="str">
            <v>SM2R</v>
          </cell>
          <cell r="L1149" t="str">
            <v>T</v>
          </cell>
          <cell r="M1149" t="str">
            <v>The 20th of the month foll.m.of inv.or m.o.i.-1,8%</v>
          </cell>
          <cell r="N1149" t="str">
            <v>BANK TRANSFER</v>
          </cell>
          <cell r="O1149" t="str">
            <v>DS</v>
          </cell>
          <cell r="P1149" t="str">
            <v>Securitization debtor</v>
          </cell>
        </row>
        <row r="1150">
          <cell r="A1150">
            <v>1834</v>
          </cell>
          <cell r="B1150" t="str">
            <v>WHYTE CHEMICALS LTD</v>
          </cell>
          <cell r="C1150" t="str">
            <v>GB</v>
          </cell>
          <cell r="D1150" t="str">
            <v>Great Britain</v>
          </cell>
          <cell r="E1150" t="str">
            <v>UK/Ireland</v>
          </cell>
          <cell r="F1150">
            <v>13200001</v>
          </cell>
          <cell r="G1150" t="str">
            <v>Ext. EAME</v>
          </cell>
          <cell r="H1150" t="str">
            <v>Intermediates</v>
          </cell>
          <cell r="I1150" t="str">
            <v>S110</v>
          </cell>
          <cell r="J1150" t="str">
            <v>Aniline &amp; Derivative</v>
          </cell>
          <cell r="K1150" t="str">
            <v>SM20</v>
          </cell>
          <cell r="L1150" t="str">
            <v>Y</v>
          </cell>
          <cell r="M1150" t="str">
            <v>20th of the month foll.month of invoice</v>
          </cell>
          <cell r="N1150" t="str">
            <v>-</v>
          </cell>
          <cell r="O1150" t="str">
            <v>DS</v>
          </cell>
          <cell r="P1150" t="str">
            <v>Securitization debtor</v>
          </cell>
        </row>
        <row r="1151">
          <cell r="A1151">
            <v>1835</v>
          </cell>
          <cell r="B1151" t="str">
            <v>Syngenta Ltd</v>
          </cell>
          <cell r="C1151" t="str">
            <v>GB</v>
          </cell>
          <cell r="D1151" t="str">
            <v>Great Britain</v>
          </cell>
          <cell r="E1151" t="str">
            <v>UK/Ireland</v>
          </cell>
          <cell r="F1151">
            <v>13200001</v>
          </cell>
          <cell r="G1151" t="str">
            <v>Ext. EAME</v>
          </cell>
          <cell r="H1151" t="str">
            <v>Intermediates</v>
          </cell>
          <cell r="I1151" t="str">
            <v>S110</v>
          </cell>
          <cell r="J1151" t="str">
            <v>Aniline &amp; Derivative</v>
          </cell>
          <cell r="K1151" t="str">
            <v>SM00</v>
          </cell>
          <cell r="L1151" t="str">
            <v>T</v>
          </cell>
          <cell r="M1151" t="str">
            <v>End of month following month of invoice</v>
          </cell>
          <cell r="N1151" t="str">
            <v>BANK TRANSFER</v>
          </cell>
          <cell r="O1151" t="str">
            <v>DS</v>
          </cell>
          <cell r="P1151" t="str">
            <v>Securitization debtor</v>
          </cell>
        </row>
        <row r="1152">
          <cell r="A1152">
            <v>1836</v>
          </cell>
          <cell r="B1152" t="str">
            <v>BERK CHEMICALS LIMIT</v>
          </cell>
          <cell r="C1152" t="str">
            <v>GB</v>
          </cell>
          <cell r="D1152" t="str">
            <v>Great Britain</v>
          </cell>
          <cell r="E1152" t="str">
            <v>UK/Ireland</v>
          </cell>
          <cell r="F1152">
            <v>13200001</v>
          </cell>
          <cell r="G1152" t="str">
            <v>Ext. EAME</v>
          </cell>
          <cell r="H1152" t="str">
            <v>Unknown</v>
          </cell>
          <cell r="I1152" t="str">
            <v>-</v>
          </cell>
          <cell r="J1152" t="str">
            <v>-</v>
          </cell>
          <cell r="K1152" t="str">
            <v>SM20</v>
          </cell>
          <cell r="L1152" t="str">
            <v>T</v>
          </cell>
          <cell r="M1152" t="str">
            <v>20th of the month foll.month of invoice</v>
          </cell>
          <cell r="N1152" t="str">
            <v>BANK TRANSFER</v>
          </cell>
          <cell r="O1152" t="str">
            <v>DS</v>
          </cell>
          <cell r="P1152" t="str">
            <v>Securitization debtor</v>
          </cell>
        </row>
        <row r="1153">
          <cell r="A1153">
            <v>1837</v>
          </cell>
          <cell r="B1153" t="str">
            <v>CHEMVIRON SPECIALITY</v>
          </cell>
          <cell r="C1153" t="str">
            <v>GB</v>
          </cell>
          <cell r="D1153" t="str">
            <v>Great Britain</v>
          </cell>
          <cell r="E1153" t="str">
            <v>UK/Ireland</v>
          </cell>
          <cell r="F1153">
            <v>13200001</v>
          </cell>
          <cell r="G1153" t="str">
            <v>Ext. EAME</v>
          </cell>
          <cell r="H1153" t="str">
            <v>Intermediates</v>
          </cell>
          <cell r="I1153" t="str">
            <v>S110</v>
          </cell>
          <cell r="J1153" t="str">
            <v>Aniline &amp; Derivative</v>
          </cell>
          <cell r="K1153" t="str">
            <v>SM20</v>
          </cell>
          <cell r="L1153" t="str">
            <v>T</v>
          </cell>
          <cell r="M1153" t="str">
            <v>20th of the month foll.month of invoice</v>
          </cell>
          <cell r="N1153" t="str">
            <v>BANK TRANSFER</v>
          </cell>
          <cell r="O1153" t="str">
            <v>DS</v>
          </cell>
          <cell r="P1153" t="str">
            <v>Securitization debtor</v>
          </cell>
        </row>
        <row r="1154">
          <cell r="A1154">
            <v>1838</v>
          </cell>
          <cell r="B1154" t="str">
            <v>CIBA SPECIALTY CHEMI</v>
          </cell>
          <cell r="C1154" t="str">
            <v>GB</v>
          </cell>
          <cell r="D1154" t="str">
            <v>Great Britain</v>
          </cell>
          <cell r="E1154" t="str">
            <v>UK/Ireland</v>
          </cell>
          <cell r="F1154">
            <v>13200001</v>
          </cell>
          <cell r="G1154" t="str">
            <v>Ext. EAME</v>
          </cell>
          <cell r="H1154" t="str">
            <v>Unknown</v>
          </cell>
          <cell r="I1154" t="str">
            <v>-</v>
          </cell>
          <cell r="J1154" t="str">
            <v>-</v>
          </cell>
          <cell r="K1154" t="str">
            <v>SM20</v>
          </cell>
          <cell r="L1154" t="str">
            <v>T</v>
          </cell>
          <cell r="M1154" t="str">
            <v>20th of the month foll.month of invoice</v>
          </cell>
          <cell r="N1154" t="str">
            <v>BANK TRANSFER</v>
          </cell>
          <cell r="O1154" t="str">
            <v>DS</v>
          </cell>
          <cell r="P1154" t="str">
            <v>Securitization debtor</v>
          </cell>
        </row>
        <row r="1155">
          <cell r="A1155">
            <v>1839</v>
          </cell>
          <cell r="B1155" t="str">
            <v>AIR PRODUCTS (CHEMIC</v>
          </cell>
          <cell r="C1155" t="str">
            <v>GB</v>
          </cell>
          <cell r="D1155" t="str">
            <v>Great Britain</v>
          </cell>
          <cell r="E1155" t="str">
            <v>UK/Ireland</v>
          </cell>
          <cell r="F1155">
            <v>13200001</v>
          </cell>
          <cell r="G1155" t="str">
            <v>Ext. EAME</v>
          </cell>
          <cell r="H1155" t="str">
            <v>Unknown</v>
          </cell>
          <cell r="I1155" t="str">
            <v>-</v>
          </cell>
          <cell r="J1155" t="str">
            <v>-</v>
          </cell>
          <cell r="K1155" t="str">
            <v>SM20</v>
          </cell>
          <cell r="L1155" t="str">
            <v>T</v>
          </cell>
          <cell r="M1155" t="str">
            <v>20th of the month foll.month of invoice</v>
          </cell>
          <cell r="N1155" t="str">
            <v>BANK TRANSFER</v>
          </cell>
          <cell r="O1155" t="str">
            <v>DS</v>
          </cell>
          <cell r="P1155" t="str">
            <v>Securitization debtor</v>
          </cell>
        </row>
        <row r="1156">
          <cell r="A1156">
            <v>1840</v>
          </cell>
          <cell r="B1156" t="str">
            <v>HICKSON &amp; WELCH LIMI</v>
          </cell>
          <cell r="C1156" t="str">
            <v>GB</v>
          </cell>
          <cell r="D1156" t="str">
            <v>Great Britain</v>
          </cell>
          <cell r="E1156" t="str">
            <v>UK/Ireland</v>
          </cell>
          <cell r="F1156">
            <v>13200001</v>
          </cell>
          <cell r="G1156" t="str">
            <v>Ext. EAME</v>
          </cell>
          <cell r="H1156" t="str">
            <v>Intermediates</v>
          </cell>
          <cell r="I1156" t="str">
            <v>S110</v>
          </cell>
          <cell r="J1156" t="str">
            <v>Aniline &amp; Derivative</v>
          </cell>
          <cell r="K1156" t="str">
            <v>SM20</v>
          </cell>
          <cell r="L1156" t="str">
            <v>Y</v>
          </cell>
          <cell r="M1156" t="str">
            <v>20th of the month foll.month of invoice</v>
          </cell>
          <cell r="N1156" t="str">
            <v>-</v>
          </cell>
          <cell r="O1156" t="str">
            <v>DS</v>
          </cell>
          <cell r="P1156" t="str">
            <v>Securitization debtor</v>
          </cell>
        </row>
        <row r="1157">
          <cell r="A1157">
            <v>1841</v>
          </cell>
          <cell r="B1157" t="str">
            <v>ASHLAND CHEMICAL LIM</v>
          </cell>
          <cell r="C1157" t="str">
            <v>GB</v>
          </cell>
          <cell r="D1157" t="str">
            <v>Great Britain</v>
          </cell>
          <cell r="E1157" t="str">
            <v>UK/Ireland</v>
          </cell>
          <cell r="F1157">
            <v>13200001</v>
          </cell>
          <cell r="G1157" t="str">
            <v>Ext. EAME</v>
          </cell>
          <cell r="H1157" t="str">
            <v>Unknown</v>
          </cell>
          <cell r="I1157" t="str">
            <v>-</v>
          </cell>
          <cell r="J1157" t="str">
            <v>-</v>
          </cell>
          <cell r="K1157" t="str">
            <v>SM20</v>
          </cell>
          <cell r="L1157" t="str">
            <v>T</v>
          </cell>
          <cell r="M1157" t="str">
            <v>20th of the month foll.month of invoice</v>
          </cell>
          <cell r="N1157" t="str">
            <v>BANK TRANSFER</v>
          </cell>
          <cell r="O1157" t="str">
            <v>DS</v>
          </cell>
          <cell r="P1157" t="str">
            <v>Securitization debtor</v>
          </cell>
        </row>
        <row r="1158">
          <cell r="A1158">
            <v>1842</v>
          </cell>
          <cell r="B1158" t="str">
            <v>UNIROYAL CHEMICAL CO</v>
          </cell>
          <cell r="C1158" t="str">
            <v>GB</v>
          </cell>
          <cell r="D1158" t="str">
            <v>Great Britain</v>
          </cell>
          <cell r="E1158" t="str">
            <v>UK/Ireland</v>
          </cell>
          <cell r="F1158">
            <v>13200001</v>
          </cell>
          <cell r="G1158" t="str">
            <v>Ext. EAME</v>
          </cell>
          <cell r="H1158" t="str">
            <v>Intermediates</v>
          </cell>
          <cell r="I1158" t="str">
            <v>S110</v>
          </cell>
          <cell r="J1158" t="str">
            <v>Aniline &amp; Derivative</v>
          </cell>
          <cell r="K1158" t="str">
            <v>SM20</v>
          </cell>
          <cell r="L1158" t="str">
            <v>T</v>
          </cell>
          <cell r="M1158" t="str">
            <v>20th of the month foll.month of invoice</v>
          </cell>
          <cell r="N1158" t="str">
            <v>BANK TRANSFER</v>
          </cell>
          <cell r="O1158" t="str">
            <v>DS</v>
          </cell>
          <cell r="P1158" t="str">
            <v>Securitization debtor</v>
          </cell>
        </row>
        <row r="1159">
          <cell r="A1159">
            <v>1843</v>
          </cell>
          <cell r="B1159" t="str">
            <v>AVECIA</v>
          </cell>
          <cell r="C1159" t="str">
            <v>FR</v>
          </cell>
          <cell r="D1159" t="str">
            <v>France</v>
          </cell>
          <cell r="E1159" t="str">
            <v>France</v>
          </cell>
          <cell r="F1159">
            <v>13200001</v>
          </cell>
          <cell r="G1159" t="str">
            <v>Ext. EAME</v>
          </cell>
          <cell r="H1159" t="str">
            <v>Intermediates</v>
          </cell>
          <cell r="I1159" t="str">
            <v>S110</v>
          </cell>
          <cell r="J1159" t="str">
            <v>Aniline &amp; Derivative</v>
          </cell>
          <cell r="K1159" t="str">
            <v>SM20</v>
          </cell>
          <cell r="L1159" t="str">
            <v>T</v>
          </cell>
          <cell r="M1159" t="str">
            <v>20th of the month foll.month of invoice</v>
          </cell>
          <cell r="N1159" t="str">
            <v>BANK TRANSFER</v>
          </cell>
          <cell r="O1159" t="str">
            <v>DS</v>
          </cell>
          <cell r="P1159" t="str">
            <v>Securitization debtor</v>
          </cell>
        </row>
        <row r="1160">
          <cell r="A1160">
            <v>1844</v>
          </cell>
          <cell r="B1160" t="str">
            <v>ALBRIGHT AND WILSON</v>
          </cell>
          <cell r="C1160" t="str">
            <v>GB</v>
          </cell>
          <cell r="D1160" t="str">
            <v>Great Britain</v>
          </cell>
          <cell r="E1160" t="str">
            <v>UK/Ireland</v>
          </cell>
          <cell r="F1160">
            <v>13200001</v>
          </cell>
          <cell r="G1160" t="str">
            <v>Ext. EAME</v>
          </cell>
          <cell r="H1160" t="str">
            <v>Unknown</v>
          </cell>
          <cell r="I1160" t="str">
            <v>-</v>
          </cell>
          <cell r="J1160" t="str">
            <v>-</v>
          </cell>
          <cell r="K1160" t="str">
            <v>SM20</v>
          </cell>
          <cell r="L1160" t="str">
            <v>T</v>
          </cell>
          <cell r="M1160" t="str">
            <v>20th of the month foll.month of invoice</v>
          </cell>
          <cell r="N1160" t="str">
            <v>BANK TRANSFER</v>
          </cell>
          <cell r="O1160" t="str">
            <v>DS</v>
          </cell>
          <cell r="P1160" t="str">
            <v>Securitization debtor</v>
          </cell>
        </row>
        <row r="1161">
          <cell r="A1161">
            <v>1845</v>
          </cell>
          <cell r="B1161" t="str">
            <v>FAURECIA</v>
          </cell>
          <cell r="C1161" t="str">
            <v>PT</v>
          </cell>
          <cell r="D1161" t="str">
            <v>Portugal</v>
          </cell>
          <cell r="E1161" t="str">
            <v>Iberia</v>
          </cell>
          <cell r="F1161">
            <v>13200001</v>
          </cell>
          <cell r="G1161" t="str">
            <v>Ext. EAME</v>
          </cell>
          <cell r="H1161" t="str">
            <v>Automotive</v>
          </cell>
          <cell r="I1161" t="str">
            <v>S090</v>
          </cell>
          <cell r="J1161" t="str">
            <v>Iberia</v>
          </cell>
          <cell r="K1161" t="str">
            <v>P307</v>
          </cell>
          <cell r="L1161" t="str">
            <v>T</v>
          </cell>
          <cell r="M1161" t="str">
            <v>Payment 70 days after end of month of invoice</v>
          </cell>
          <cell r="N1161" t="str">
            <v>BANK TRANSFER</v>
          </cell>
          <cell r="O1161" t="str">
            <v>DE</v>
          </cell>
          <cell r="P1161" t="str">
            <v>External debtor</v>
          </cell>
        </row>
        <row r="1162">
          <cell r="A1162">
            <v>1846</v>
          </cell>
          <cell r="B1162" t="str">
            <v>ISOTOPE</v>
          </cell>
          <cell r="C1162" t="str">
            <v>PT</v>
          </cell>
          <cell r="D1162" t="str">
            <v>Portugal</v>
          </cell>
          <cell r="E1162" t="str">
            <v>Iberia</v>
          </cell>
          <cell r="F1162">
            <v>13200001</v>
          </cell>
          <cell r="G1162" t="str">
            <v>Ext. EAME</v>
          </cell>
          <cell r="H1162" t="str">
            <v>Construction &amp; Other Rigids</v>
          </cell>
          <cell r="I1162" t="str">
            <v>S090</v>
          </cell>
          <cell r="J1162" t="str">
            <v>Iberia</v>
          </cell>
          <cell r="K1162" t="str">
            <v>SI60</v>
          </cell>
          <cell r="L1162" t="str">
            <v>T</v>
          </cell>
          <cell r="M1162" t="str">
            <v>60 days from date of invoice</v>
          </cell>
          <cell r="N1162" t="str">
            <v>BANK TRANSFER</v>
          </cell>
          <cell r="O1162" t="str">
            <v>DE</v>
          </cell>
          <cell r="P1162" t="str">
            <v>External debtor</v>
          </cell>
        </row>
        <row r="1163">
          <cell r="A1163">
            <v>1847</v>
          </cell>
          <cell r="B1163" t="str">
            <v>SOMMER ALLIBERT</v>
          </cell>
          <cell r="C1163" t="str">
            <v>PT</v>
          </cell>
          <cell r="D1163" t="str">
            <v>Portugal</v>
          </cell>
          <cell r="E1163" t="str">
            <v>Iberia</v>
          </cell>
          <cell r="F1163">
            <v>13200001</v>
          </cell>
          <cell r="G1163" t="str">
            <v>Ext. EAME</v>
          </cell>
          <cell r="H1163" t="str">
            <v>Automotive</v>
          </cell>
          <cell r="I1163" t="str">
            <v>S090</v>
          </cell>
          <cell r="J1163" t="str">
            <v>Iberia</v>
          </cell>
          <cell r="K1163" t="str">
            <v>SI90</v>
          </cell>
          <cell r="L1163" t="str">
            <v>T</v>
          </cell>
          <cell r="M1163" t="str">
            <v>90 days from date of invoice</v>
          </cell>
          <cell r="N1163" t="str">
            <v>BANK TRANSFER</v>
          </cell>
          <cell r="O1163" t="str">
            <v>DE</v>
          </cell>
          <cell r="P1163" t="str">
            <v>External debtor</v>
          </cell>
        </row>
        <row r="1164">
          <cell r="A1164">
            <v>1848</v>
          </cell>
          <cell r="B1164" t="str">
            <v>NORPE OY</v>
          </cell>
          <cell r="C1164" t="str">
            <v>FI</v>
          </cell>
          <cell r="D1164" t="str">
            <v>Finland</v>
          </cell>
          <cell r="E1164" t="str">
            <v>Nordic</v>
          </cell>
          <cell r="F1164">
            <v>13200001</v>
          </cell>
          <cell r="G1164" t="str">
            <v>Ext. EAME</v>
          </cell>
          <cell r="H1164" t="str">
            <v>Construction &amp; Other Rigids</v>
          </cell>
          <cell r="I1164" t="str">
            <v>S020</v>
          </cell>
          <cell r="J1164" t="str">
            <v>Nordic</v>
          </cell>
          <cell r="K1164" t="str">
            <v>SI60</v>
          </cell>
          <cell r="L1164" t="str">
            <v>T</v>
          </cell>
          <cell r="M1164" t="str">
            <v>60 days from date of invoice</v>
          </cell>
          <cell r="N1164" t="str">
            <v>BANK TRANSFER</v>
          </cell>
          <cell r="O1164" t="str">
            <v>DE</v>
          </cell>
          <cell r="P1164" t="str">
            <v>External debtor</v>
          </cell>
        </row>
        <row r="1165">
          <cell r="A1165">
            <v>1849</v>
          </cell>
          <cell r="B1165" t="str">
            <v>EDULAN UK LTD</v>
          </cell>
          <cell r="C1165" t="str">
            <v>GB</v>
          </cell>
          <cell r="D1165" t="str">
            <v>Great Britain</v>
          </cell>
          <cell r="E1165" t="str">
            <v>UK/Ireland</v>
          </cell>
          <cell r="F1165">
            <v>13200001</v>
          </cell>
          <cell r="G1165" t="str">
            <v>Ext. EAME</v>
          </cell>
          <cell r="H1165" t="str">
            <v>Construction &amp; Other Rigids</v>
          </cell>
          <cell r="I1165" t="str">
            <v>S020</v>
          </cell>
          <cell r="J1165" t="str">
            <v>Nordic</v>
          </cell>
          <cell r="K1165" t="str">
            <v>SJ6K</v>
          </cell>
          <cell r="L1165" t="str">
            <v>T</v>
          </cell>
          <cell r="M1165" t="str">
            <v>60 days date of inv. or month end plus 25 days -2%</v>
          </cell>
          <cell r="N1165" t="str">
            <v>BANK TRANSFER</v>
          </cell>
          <cell r="O1165" t="str">
            <v>DS</v>
          </cell>
          <cell r="P1165" t="str">
            <v>Securitization debtor</v>
          </cell>
        </row>
        <row r="1166">
          <cell r="A1166">
            <v>1850</v>
          </cell>
          <cell r="B1166" t="str">
            <v>ADEL ROOTSTEIN LTD</v>
          </cell>
          <cell r="C1166" t="str">
            <v>GB</v>
          </cell>
          <cell r="D1166" t="str">
            <v>Great Britain</v>
          </cell>
          <cell r="E1166" t="str">
            <v>UK/Ireland</v>
          </cell>
          <cell r="F1166">
            <v>13200001</v>
          </cell>
          <cell r="G1166" t="str">
            <v>Ext. EAME</v>
          </cell>
          <cell r="H1166" t="str">
            <v>Unknown</v>
          </cell>
          <cell r="I1166" t="str">
            <v>-</v>
          </cell>
          <cell r="J1166" t="str">
            <v>-</v>
          </cell>
          <cell r="K1166" t="str">
            <v>SM20</v>
          </cell>
          <cell r="L1166" t="str">
            <v>T</v>
          </cell>
          <cell r="M1166" t="str">
            <v>20th of the month foll.month of invoice</v>
          </cell>
          <cell r="N1166" t="str">
            <v>BANK TRANSFER</v>
          </cell>
          <cell r="O1166" t="str">
            <v>DS</v>
          </cell>
          <cell r="P1166" t="str">
            <v>Securitization debtor</v>
          </cell>
        </row>
        <row r="1167">
          <cell r="A1167">
            <v>1851</v>
          </cell>
          <cell r="B1167" t="str">
            <v>S.C. SPUMOTIM SA</v>
          </cell>
          <cell r="C1167" t="str">
            <v>RO</v>
          </cell>
          <cell r="D1167" t="str">
            <v>Romania</v>
          </cell>
          <cell r="E1167" t="str">
            <v>Eastern Europe</v>
          </cell>
          <cell r="F1167">
            <v>13200001</v>
          </cell>
          <cell r="G1167" t="str">
            <v>Ext. EAME</v>
          </cell>
          <cell r="H1167" t="str">
            <v>Automotive</v>
          </cell>
          <cell r="I1167" t="str">
            <v>S050</v>
          </cell>
          <cell r="J1167" t="str">
            <v>Eastern Europe</v>
          </cell>
          <cell r="K1167" t="str">
            <v>SI30</v>
          </cell>
          <cell r="L1167" t="str">
            <v>T</v>
          </cell>
          <cell r="M1167" t="str">
            <v>30 days from date of invoice</v>
          </cell>
          <cell r="N1167" t="str">
            <v>BANK TRANSFER</v>
          </cell>
          <cell r="O1167" t="str">
            <v>DE</v>
          </cell>
          <cell r="P1167" t="str">
            <v>External debtor</v>
          </cell>
        </row>
        <row r="1168">
          <cell r="A1168">
            <v>1852</v>
          </cell>
          <cell r="B1168" t="str">
            <v>JLM INDUSTRIES SOUTH</v>
          </cell>
          <cell r="C1168" t="str">
            <v>ZA</v>
          </cell>
          <cell r="D1168" t="str">
            <v>South Africa</v>
          </cell>
          <cell r="E1168" t="str">
            <v>Benelux</v>
          </cell>
          <cell r="F1168">
            <v>13200001</v>
          </cell>
          <cell r="G1168" t="str">
            <v>Ext. EAME</v>
          </cell>
          <cell r="H1168" t="str">
            <v>Intermediates</v>
          </cell>
          <cell r="I1168" t="str">
            <v>S070</v>
          </cell>
          <cell r="J1168" t="str">
            <v>Benelux/South-Africa</v>
          </cell>
          <cell r="K1168" t="str">
            <v>SL60</v>
          </cell>
          <cell r="L1168" t="str">
            <v>N</v>
          </cell>
          <cell r="M1168" t="str">
            <v>60 days after Bill of lading date</v>
          </cell>
          <cell r="N1168" t="str">
            <v>BILL OF LADING DATE</v>
          </cell>
          <cell r="O1168" t="str">
            <v>DE</v>
          </cell>
          <cell r="P1168" t="str">
            <v>External debtor</v>
          </cell>
        </row>
        <row r="1169">
          <cell r="A1169">
            <v>1853</v>
          </cell>
          <cell r="B1169" t="str">
            <v>Enichem Benelux SA</v>
          </cell>
          <cell r="C1169" t="str">
            <v>BE</v>
          </cell>
          <cell r="D1169" t="str">
            <v>Belgium</v>
          </cell>
          <cell r="E1169" t="str">
            <v>Benelux</v>
          </cell>
          <cell r="F1169">
            <v>13200001</v>
          </cell>
          <cell r="G1169" t="str">
            <v>Ext. EAME</v>
          </cell>
          <cell r="H1169" t="str">
            <v>Unknown</v>
          </cell>
          <cell r="I1169" t="str">
            <v>-</v>
          </cell>
          <cell r="J1169" t="str">
            <v>-</v>
          </cell>
          <cell r="K1169" t="str">
            <v>SI30</v>
          </cell>
          <cell r="L1169" t="str">
            <v>T</v>
          </cell>
          <cell r="M1169" t="str">
            <v>30 days from date of invoice</v>
          </cell>
          <cell r="N1169" t="str">
            <v>BANK TRANSFER</v>
          </cell>
          <cell r="O1169" t="str">
            <v>DS</v>
          </cell>
          <cell r="P1169" t="str">
            <v>Securitization debtor</v>
          </cell>
        </row>
        <row r="1170">
          <cell r="A1170">
            <v>1854</v>
          </cell>
          <cell r="B1170" t="str">
            <v>BONNET REFRIGERATION</v>
          </cell>
          <cell r="C1170" t="str">
            <v>FR</v>
          </cell>
          <cell r="D1170" t="str">
            <v>France</v>
          </cell>
          <cell r="E1170" t="str">
            <v>France</v>
          </cell>
          <cell r="F1170">
            <v>13200001</v>
          </cell>
          <cell r="G1170" t="str">
            <v>Ext. EAME</v>
          </cell>
          <cell r="H1170" t="str">
            <v>Unknown</v>
          </cell>
          <cell r="I1170" t="str">
            <v>-</v>
          </cell>
          <cell r="J1170" t="str">
            <v>-</v>
          </cell>
          <cell r="K1170" t="str">
            <v>SE30</v>
          </cell>
          <cell r="L1170" t="str">
            <v>T</v>
          </cell>
          <cell r="M1170" t="str">
            <v>30 days end of month</v>
          </cell>
          <cell r="N1170" t="str">
            <v>BANK TRANSFER</v>
          </cell>
          <cell r="O1170" t="str">
            <v>DS</v>
          </cell>
          <cell r="P1170" t="str">
            <v>Securitization debtor</v>
          </cell>
        </row>
        <row r="1171">
          <cell r="A1171">
            <v>1855</v>
          </cell>
          <cell r="B1171" t="str">
            <v>TREVES</v>
          </cell>
          <cell r="C1171" t="str">
            <v>FR</v>
          </cell>
          <cell r="D1171" t="str">
            <v>France</v>
          </cell>
          <cell r="E1171" t="str">
            <v>France</v>
          </cell>
          <cell r="F1171">
            <v>13200001</v>
          </cell>
          <cell r="G1171" t="str">
            <v>Ext. EAME</v>
          </cell>
          <cell r="H1171" t="str">
            <v>Unknown</v>
          </cell>
          <cell r="I1171" t="str">
            <v>-</v>
          </cell>
          <cell r="J1171" t="str">
            <v>-</v>
          </cell>
          <cell r="K1171" t="str">
            <v>SY6B</v>
          </cell>
          <cell r="L1171" t="str">
            <v>2ER</v>
          </cell>
          <cell r="M1171" t="str">
            <v>60 days the 10th by promissory note</v>
          </cell>
          <cell r="N1171" t="e">
            <v>#N/A</v>
          </cell>
          <cell r="O1171" t="str">
            <v>DS</v>
          </cell>
          <cell r="P1171" t="str">
            <v>Securitization debtor</v>
          </cell>
        </row>
        <row r="1172">
          <cell r="A1172">
            <v>1856</v>
          </cell>
          <cell r="B1172" t="str">
            <v>TRETY, S.A.</v>
          </cell>
          <cell r="C1172" t="str">
            <v>ES</v>
          </cell>
          <cell r="D1172" t="str">
            <v>Spain</v>
          </cell>
          <cell r="E1172" t="str">
            <v>Iberia</v>
          </cell>
          <cell r="F1172">
            <v>13200001</v>
          </cell>
          <cell r="G1172" t="str">
            <v>Ext. EAME</v>
          </cell>
          <cell r="H1172" t="str">
            <v>Automotive</v>
          </cell>
          <cell r="I1172" t="str">
            <v>S090</v>
          </cell>
          <cell r="J1172" t="str">
            <v>Iberia</v>
          </cell>
          <cell r="K1172" t="str">
            <v>SE90</v>
          </cell>
          <cell r="L1172" t="str">
            <v>T</v>
          </cell>
          <cell r="M1172" t="str">
            <v>90 days end of month</v>
          </cell>
          <cell r="N1172" t="str">
            <v>BANK TRANSFER</v>
          </cell>
          <cell r="O1172" t="str">
            <v>DS</v>
          </cell>
          <cell r="P1172" t="str">
            <v>Securitization debtor</v>
          </cell>
        </row>
        <row r="1173">
          <cell r="A1173">
            <v>1857</v>
          </cell>
          <cell r="B1173" t="str">
            <v>BOLIDT KUNSTSTOFTOEP</v>
          </cell>
          <cell r="C1173" t="str">
            <v>NL</v>
          </cell>
          <cell r="D1173" t="str">
            <v>Netherlands</v>
          </cell>
          <cell r="E1173" t="str">
            <v>Benelux</v>
          </cell>
          <cell r="F1173">
            <v>13200001</v>
          </cell>
          <cell r="G1173" t="str">
            <v>Ext. EAME</v>
          </cell>
          <cell r="H1173" t="str">
            <v>Adhesives, Coatings and Elastomers</v>
          </cell>
          <cell r="I1173" t="str">
            <v>S070</v>
          </cell>
          <cell r="J1173" t="str">
            <v>Benelux/South-Africa</v>
          </cell>
          <cell r="K1173" t="str">
            <v>SJ30</v>
          </cell>
          <cell r="L1173" t="str">
            <v>T</v>
          </cell>
          <cell r="M1173" t="str">
            <v>30 days date of invoice or 8 days -2%</v>
          </cell>
          <cell r="N1173" t="str">
            <v>BANK TRANSFER</v>
          </cell>
          <cell r="O1173" t="str">
            <v>DS</v>
          </cell>
          <cell r="P1173" t="str">
            <v>Securitization debtor</v>
          </cell>
        </row>
        <row r="1174">
          <cell r="A1174">
            <v>1858</v>
          </cell>
          <cell r="B1174" t="str">
            <v>ALKO</v>
          </cell>
          <cell r="C1174" t="str">
            <v>YU</v>
          </cell>
          <cell r="D1174" t="str">
            <v>Yugoslavia</v>
          </cell>
          <cell r="E1174" t="str">
            <v>Eastern Europe</v>
          </cell>
          <cell r="F1174">
            <v>13200001</v>
          </cell>
          <cell r="G1174" t="str">
            <v>Ext. EAME</v>
          </cell>
          <cell r="H1174" t="str">
            <v>Construction &amp; Other Rigids</v>
          </cell>
          <cell r="I1174" t="str">
            <v>S050</v>
          </cell>
          <cell r="J1174" t="str">
            <v>Eastern Europe</v>
          </cell>
          <cell r="K1174" t="str">
            <v>SA00</v>
          </cell>
          <cell r="L1174" t="str">
            <v>T</v>
          </cell>
          <cell r="M1174" t="str">
            <v>Cash in advance</v>
          </cell>
          <cell r="N1174" t="str">
            <v>BANK TRANSFER</v>
          </cell>
          <cell r="O1174" t="str">
            <v>DE</v>
          </cell>
          <cell r="P1174" t="str">
            <v>External debtor</v>
          </cell>
        </row>
        <row r="1175">
          <cell r="A1175">
            <v>1859</v>
          </cell>
          <cell r="B1175" t="str">
            <v>BREDA SISTEMI INDUST</v>
          </cell>
          <cell r="C1175" t="str">
            <v>IT</v>
          </cell>
          <cell r="D1175" t="str">
            <v>Italy</v>
          </cell>
          <cell r="E1175" t="str">
            <v>Italy/Greece</v>
          </cell>
          <cell r="F1175">
            <v>13200001</v>
          </cell>
          <cell r="G1175" t="str">
            <v>Ext. EAME</v>
          </cell>
          <cell r="H1175" t="str">
            <v>Construction &amp; Other Rigids</v>
          </cell>
          <cell r="I1175" t="str">
            <v>S060</v>
          </cell>
          <cell r="J1175" t="str">
            <v>Italy &amp; Greece</v>
          </cell>
          <cell r="K1175" t="str">
            <v>SE90</v>
          </cell>
          <cell r="L1175" t="str">
            <v>T</v>
          </cell>
          <cell r="M1175" t="str">
            <v>90 days end of month</v>
          </cell>
          <cell r="N1175" t="str">
            <v>BANK TRANSFER</v>
          </cell>
          <cell r="O1175" t="str">
            <v>DS</v>
          </cell>
          <cell r="P1175" t="str">
            <v>Securitization debtor</v>
          </cell>
        </row>
        <row r="1176">
          <cell r="A1176">
            <v>1860</v>
          </cell>
          <cell r="B1176" t="str">
            <v>LEHEL HUTOGEPGYAR KF</v>
          </cell>
          <cell r="C1176" t="str">
            <v>HU</v>
          </cell>
          <cell r="D1176" t="str">
            <v>Hungary</v>
          </cell>
          <cell r="E1176" t="str">
            <v>Eastern Europe</v>
          </cell>
          <cell r="F1176">
            <v>13200001</v>
          </cell>
          <cell r="G1176" t="str">
            <v>Ext. EAME</v>
          </cell>
          <cell r="H1176" t="str">
            <v>Appliances</v>
          </cell>
          <cell r="I1176" t="str">
            <v>S050</v>
          </cell>
          <cell r="J1176" t="str">
            <v>Eastern Europe</v>
          </cell>
          <cell r="K1176" t="str">
            <v>SE9D</v>
          </cell>
          <cell r="L1176" t="str">
            <v>T</v>
          </cell>
          <cell r="M1176" t="str">
            <v>90 days end of month on the 15th</v>
          </cell>
          <cell r="N1176" t="str">
            <v>BANK TRANSFER</v>
          </cell>
          <cell r="O1176" t="str">
            <v>DE</v>
          </cell>
          <cell r="P1176" t="str">
            <v>External debtor</v>
          </cell>
        </row>
        <row r="1177">
          <cell r="A1177">
            <v>1861</v>
          </cell>
          <cell r="B1177" t="str">
            <v>THE DELTA INDUSTRIAL</v>
          </cell>
          <cell r="C1177" t="str">
            <v>EG</v>
          </cell>
          <cell r="D1177" t="str">
            <v>Egypt</v>
          </cell>
          <cell r="E1177" t="str">
            <v>Middle East</v>
          </cell>
          <cell r="F1177">
            <v>13200001</v>
          </cell>
          <cell r="G1177" t="str">
            <v>Ext. EAME</v>
          </cell>
          <cell r="H1177" t="str">
            <v>Appliances</v>
          </cell>
          <cell r="I1177" t="str">
            <v>S040</v>
          </cell>
          <cell r="J1177" t="str">
            <v>Middle East</v>
          </cell>
          <cell r="K1177" t="str">
            <v>SC90</v>
          </cell>
          <cell r="L1177" t="str">
            <v>L</v>
          </cell>
          <cell r="M1177" t="str">
            <v>Letter of credit -90 days Bill of lading</v>
          </cell>
          <cell r="N1177" t="str">
            <v>LETTER OF CREDIT</v>
          </cell>
          <cell r="O1177" t="str">
            <v>DE</v>
          </cell>
          <cell r="P1177" t="str">
            <v>External debtor</v>
          </cell>
        </row>
        <row r="1178">
          <cell r="A1178">
            <v>1862</v>
          </cell>
          <cell r="B1178" t="str">
            <v>TOO "V + 2"</v>
          </cell>
          <cell r="C1178" t="str">
            <v>RU</v>
          </cell>
          <cell r="D1178" t="str">
            <v>Russian Fed.</v>
          </cell>
          <cell r="E1178" t="str">
            <v>Eastern Europe</v>
          </cell>
          <cell r="F1178">
            <v>13200001</v>
          </cell>
          <cell r="G1178" t="str">
            <v>Ext. EAME</v>
          </cell>
          <cell r="H1178" t="str">
            <v>Furniture</v>
          </cell>
          <cell r="I1178" t="str">
            <v>S050</v>
          </cell>
          <cell r="J1178" t="str">
            <v>Eastern Europe</v>
          </cell>
          <cell r="K1178" t="str">
            <v>SA30</v>
          </cell>
          <cell r="L1178" t="str">
            <v>T</v>
          </cell>
          <cell r="M1178" t="str">
            <v>50% cash in advance, 50% 30 days</v>
          </cell>
          <cell r="N1178" t="str">
            <v>BANK TRANSFER</v>
          </cell>
          <cell r="O1178" t="str">
            <v>DE</v>
          </cell>
          <cell r="P1178" t="str">
            <v>External debtor</v>
          </cell>
        </row>
        <row r="1179">
          <cell r="A1179">
            <v>1863</v>
          </cell>
          <cell r="B1179" t="str">
            <v>SHERKATE TAAVONIE MA</v>
          </cell>
          <cell r="C1179" t="str">
            <v>IR</v>
          </cell>
          <cell r="D1179" t="str">
            <v>Iran</v>
          </cell>
          <cell r="E1179" t="str">
            <v>Middle East</v>
          </cell>
          <cell r="F1179">
            <v>13200001</v>
          </cell>
          <cell r="G1179" t="str">
            <v>Ext. EAME</v>
          </cell>
          <cell r="H1179" t="str">
            <v>Unknown</v>
          </cell>
          <cell r="I1179" t="str">
            <v>-</v>
          </cell>
          <cell r="J1179" t="str">
            <v>-</v>
          </cell>
          <cell r="K1179" t="str">
            <v>SC00</v>
          </cell>
          <cell r="L1179" t="str">
            <v>L</v>
          </cell>
          <cell r="M1179" t="str">
            <v>Letter of credit at sight</v>
          </cell>
          <cell r="N1179" t="str">
            <v>LETTER OF CREDIT</v>
          </cell>
          <cell r="O1179" t="str">
            <v>DE</v>
          </cell>
          <cell r="P1179" t="str">
            <v>External debtor</v>
          </cell>
        </row>
        <row r="1180">
          <cell r="A1180">
            <v>1864</v>
          </cell>
          <cell r="B1180" t="str">
            <v>KPTOP KIEV</v>
          </cell>
          <cell r="C1180" t="str">
            <v>UA</v>
          </cell>
          <cell r="D1180" t="str">
            <v>Ukraine</v>
          </cell>
          <cell r="E1180" t="str">
            <v>Eastern Europe</v>
          </cell>
          <cell r="F1180">
            <v>13200001</v>
          </cell>
          <cell r="G1180" t="str">
            <v>Ext. EAME</v>
          </cell>
          <cell r="H1180" t="str">
            <v>Unknown</v>
          </cell>
          <cell r="I1180" t="str">
            <v>-</v>
          </cell>
          <cell r="J1180" t="str">
            <v>-</v>
          </cell>
          <cell r="K1180" t="str">
            <v>SI45</v>
          </cell>
          <cell r="L1180" t="str">
            <v>T</v>
          </cell>
          <cell r="M1180" t="str">
            <v>45 days from date of invoice</v>
          </cell>
          <cell r="N1180" t="str">
            <v>BANK TRANSFER</v>
          </cell>
          <cell r="O1180" t="str">
            <v>DE</v>
          </cell>
          <cell r="P1180" t="str">
            <v>External debtor</v>
          </cell>
        </row>
        <row r="1181">
          <cell r="A1181">
            <v>1865</v>
          </cell>
          <cell r="B1181" t="str">
            <v>PEYMAN TOOS CO.</v>
          </cell>
          <cell r="C1181" t="str">
            <v>IR</v>
          </cell>
          <cell r="D1181" t="str">
            <v>Iran</v>
          </cell>
          <cell r="E1181" t="str">
            <v>Middle East</v>
          </cell>
          <cell r="F1181">
            <v>13200001</v>
          </cell>
          <cell r="G1181" t="str">
            <v>Ext. EAME</v>
          </cell>
          <cell r="H1181" t="str">
            <v>Unknown</v>
          </cell>
          <cell r="I1181" t="str">
            <v>-</v>
          </cell>
          <cell r="J1181" t="str">
            <v>-</v>
          </cell>
          <cell r="K1181" t="str">
            <v>SC00</v>
          </cell>
          <cell r="L1181" t="str">
            <v>L</v>
          </cell>
          <cell r="M1181" t="str">
            <v>Letter of credit at sight</v>
          </cell>
          <cell r="N1181" t="str">
            <v>LETTER OF CREDIT</v>
          </cell>
          <cell r="O1181" t="str">
            <v>DE</v>
          </cell>
          <cell r="P1181" t="str">
            <v>External debtor</v>
          </cell>
        </row>
        <row r="1182">
          <cell r="A1182">
            <v>1866</v>
          </cell>
          <cell r="B1182" t="str">
            <v>JSC ATLANT</v>
          </cell>
          <cell r="C1182" t="str">
            <v>BY</v>
          </cell>
          <cell r="D1182" t="str">
            <v>Belarus</v>
          </cell>
          <cell r="E1182" t="str">
            <v>Eastern Europe</v>
          </cell>
          <cell r="F1182">
            <v>13200001</v>
          </cell>
          <cell r="G1182" t="str">
            <v>Ext. EAME</v>
          </cell>
          <cell r="H1182" t="str">
            <v>Unknown</v>
          </cell>
          <cell r="I1182" t="str">
            <v>-</v>
          </cell>
          <cell r="J1182" t="str">
            <v>-</v>
          </cell>
          <cell r="K1182" t="str">
            <v>SA00</v>
          </cell>
          <cell r="L1182" t="str">
            <v>S</v>
          </cell>
          <cell r="M1182" t="str">
            <v>Cash in advance</v>
          </cell>
          <cell r="N1182" t="str">
            <v>SAMPLE</v>
          </cell>
          <cell r="O1182" t="str">
            <v>DE</v>
          </cell>
          <cell r="P1182" t="str">
            <v>External debtor</v>
          </cell>
        </row>
        <row r="1183">
          <cell r="A1183">
            <v>1867</v>
          </cell>
          <cell r="B1183" t="str">
            <v>AO KYJANY</v>
          </cell>
          <cell r="C1183" t="str">
            <v>UA</v>
          </cell>
          <cell r="D1183" t="str">
            <v>Ukraine</v>
          </cell>
          <cell r="E1183" t="str">
            <v>Eastern Europe</v>
          </cell>
          <cell r="F1183">
            <v>13200001</v>
          </cell>
          <cell r="G1183" t="str">
            <v>Ext. EAME</v>
          </cell>
          <cell r="H1183" t="str">
            <v>Unknown</v>
          </cell>
          <cell r="I1183" t="str">
            <v>-</v>
          </cell>
          <cell r="J1183" t="str">
            <v>-</v>
          </cell>
          <cell r="K1183" t="str">
            <v>SI30</v>
          </cell>
          <cell r="L1183" t="str">
            <v>T</v>
          </cell>
          <cell r="M1183" t="str">
            <v>30 days from date of invoice</v>
          </cell>
          <cell r="N1183" t="str">
            <v>BANK TRANSFER</v>
          </cell>
          <cell r="O1183" t="str">
            <v>DE</v>
          </cell>
          <cell r="P1183" t="str">
            <v>External debtor</v>
          </cell>
        </row>
        <row r="1184">
          <cell r="A1184">
            <v>1868</v>
          </cell>
          <cell r="B1184" t="str">
            <v>INTERMETAL GROUP LTD</v>
          </cell>
          <cell r="C1184" t="str">
            <v>VG</v>
          </cell>
          <cell r="D1184" t="str">
            <v>Brit.Virgin Is.</v>
          </cell>
          <cell r="E1184" t="str">
            <v>Others</v>
          </cell>
          <cell r="F1184">
            <v>13200001</v>
          </cell>
          <cell r="G1184" t="str">
            <v>Ext. EAME</v>
          </cell>
          <cell r="H1184" t="str">
            <v>Unknown</v>
          </cell>
          <cell r="I1184" t="str">
            <v>-</v>
          </cell>
          <cell r="J1184" t="str">
            <v>-</v>
          </cell>
          <cell r="K1184" t="str">
            <v>SA00</v>
          </cell>
          <cell r="L1184" t="str">
            <v>T</v>
          </cell>
          <cell r="M1184" t="str">
            <v>Cash in advance</v>
          </cell>
          <cell r="N1184" t="str">
            <v>BANK TRANSFER</v>
          </cell>
          <cell r="O1184" t="str">
            <v>DE</v>
          </cell>
          <cell r="P1184" t="str">
            <v>External debtor</v>
          </cell>
        </row>
        <row r="1185">
          <cell r="A1185">
            <v>1872</v>
          </cell>
          <cell r="B1185" t="str">
            <v>LUPO KOMPANY</v>
          </cell>
          <cell r="C1185" t="str">
            <v>YU</v>
          </cell>
          <cell r="D1185" t="str">
            <v>Yugoslavia</v>
          </cell>
          <cell r="E1185" t="str">
            <v>Eastern Europe</v>
          </cell>
          <cell r="F1185">
            <v>13200001</v>
          </cell>
          <cell r="G1185" t="str">
            <v>Ext. EAME</v>
          </cell>
          <cell r="H1185" t="str">
            <v>Unknown</v>
          </cell>
          <cell r="I1185" t="str">
            <v>-</v>
          </cell>
          <cell r="J1185" t="str">
            <v>-</v>
          </cell>
          <cell r="K1185" t="str">
            <v>SA00</v>
          </cell>
          <cell r="L1185" t="str">
            <v>Z</v>
          </cell>
          <cell r="M1185" t="str">
            <v>Cash in advance</v>
          </cell>
          <cell r="N1185" t="str">
            <v>-</v>
          </cell>
          <cell r="O1185" t="str">
            <v>DE</v>
          </cell>
          <cell r="P1185" t="str">
            <v>External debtor</v>
          </cell>
        </row>
        <row r="1186">
          <cell r="A1186">
            <v>1873</v>
          </cell>
          <cell r="B1186" t="str">
            <v>AO ORTOPOMOSHCH</v>
          </cell>
          <cell r="C1186" t="str">
            <v>UA</v>
          </cell>
          <cell r="D1186" t="str">
            <v>Ukraine</v>
          </cell>
          <cell r="E1186" t="str">
            <v>Eastern Europe</v>
          </cell>
          <cell r="F1186">
            <v>13200001</v>
          </cell>
          <cell r="G1186" t="str">
            <v>Ext. EAME</v>
          </cell>
          <cell r="H1186" t="str">
            <v>Footwear</v>
          </cell>
          <cell r="I1186" t="str">
            <v>S050</v>
          </cell>
          <cell r="J1186" t="str">
            <v>Eastern Europe</v>
          </cell>
          <cell r="K1186" t="str">
            <v>SA00</v>
          </cell>
          <cell r="L1186" t="str">
            <v>T</v>
          </cell>
          <cell r="M1186" t="str">
            <v>Cash in advance</v>
          </cell>
          <cell r="N1186" t="str">
            <v>BANK TRANSFER</v>
          </cell>
          <cell r="O1186" t="str">
            <v>DE</v>
          </cell>
          <cell r="P1186" t="str">
            <v>External debtor</v>
          </cell>
        </row>
        <row r="1187">
          <cell r="A1187">
            <v>1876</v>
          </cell>
          <cell r="B1187" t="str">
            <v>ALFAT CO. LTD</v>
          </cell>
          <cell r="C1187" t="str">
            <v>RU</v>
          </cell>
          <cell r="D1187" t="str">
            <v>Russian Fed.</v>
          </cell>
          <cell r="E1187" t="str">
            <v>Eastern Europe</v>
          </cell>
          <cell r="F1187">
            <v>13200001</v>
          </cell>
          <cell r="G1187" t="str">
            <v>Ext. EAME</v>
          </cell>
          <cell r="H1187" t="str">
            <v>Construction &amp; Other Rigids</v>
          </cell>
          <cell r="I1187" t="str">
            <v>S050</v>
          </cell>
          <cell r="J1187" t="str">
            <v>Eastern Europe</v>
          </cell>
          <cell r="K1187" t="str">
            <v>SI4F</v>
          </cell>
          <cell r="L1187" t="str">
            <v>T</v>
          </cell>
          <cell r="M1187" t="str">
            <v>45 DAYS DATE OF INVOICE - DIRECT REMITTANCE</v>
          </cell>
          <cell r="N1187" t="str">
            <v>BANK TRANSFER</v>
          </cell>
          <cell r="O1187" t="str">
            <v>DE</v>
          </cell>
          <cell r="P1187" t="str">
            <v>External debtor</v>
          </cell>
        </row>
        <row r="1188">
          <cell r="A1188">
            <v>1908</v>
          </cell>
          <cell r="B1188" t="str">
            <v>FRAMAS FRANZ MARTZ&amp;S</v>
          </cell>
          <cell r="C1188" t="str">
            <v>DE</v>
          </cell>
          <cell r="D1188" t="str">
            <v>Germany</v>
          </cell>
          <cell r="E1188" t="str">
            <v>Mid Europe</v>
          </cell>
          <cell r="F1188">
            <v>13200001</v>
          </cell>
          <cell r="G1188" t="str">
            <v>Ext. EAME</v>
          </cell>
          <cell r="H1188" t="str">
            <v>Unknown</v>
          </cell>
          <cell r="I1188" t="str">
            <v>-</v>
          </cell>
          <cell r="J1188" t="str">
            <v>-</v>
          </cell>
          <cell r="K1188" t="str">
            <v>SJ3F</v>
          </cell>
          <cell r="L1188" t="str">
            <v>T</v>
          </cell>
          <cell r="M1188" t="str">
            <v>30 days from date of invoice or 14 days -2%</v>
          </cell>
          <cell r="N1188" t="str">
            <v>BANK TRANSFER</v>
          </cell>
          <cell r="O1188" t="str">
            <v>DS</v>
          </cell>
          <cell r="P1188" t="str">
            <v>Securitization debtor</v>
          </cell>
        </row>
        <row r="1189">
          <cell r="A1189">
            <v>1911</v>
          </cell>
          <cell r="B1189" t="str">
            <v>PW HALL LTD</v>
          </cell>
          <cell r="C1189" t="str">
            <v>GB</v>
          </cell>
          <cell r="D1189" t="str">
            <v>Great Britain</v>
          </cell>
          <cell r="E1189" t="str">
            <v>UK/Ireland</v>
          </cell>
          <cell r="F1189">
            <v>13200001</v>
          </cell>
          <cell r="G1189" t="str">
            <v>Ext. EAME</v>
          </cell>
          <cell r="H1189" t="str">
            <v>Unknown</v>
          </cell>
          <cell r="I1189" t="str">
            <v>-</v>
          </cell>
          <cell r="J1189" t="str">
            <v>-</v>
          </cell>
          <cell r="K1189" t="str">
            <v>SM2D</v>
          </cell>
          <cell r="L1189" t="str">
            <v>T</v>
          </cell>
          <cell r="M1189" t="str">
            <v>By the 7th day of the 2nd month foll. m.of inv.</v>
          </cell>
          <cell r="N1189" t="str">
            <v>BANK TRANSFER</v>
          </cell>
          <cell r="O1189" t="str">
            <v>DS</v>
          </cell>
          <cell r="P1189" t="str">
            <v>Securitization debtor</v>
          </cell>
        </row>
        <row r="1190">
          <cell r="A1190">
            <v>1916</v>
          </cell>
          <cell r="B1190" t="str">
            <v>B M W   AG</v>
          </cell>
          <cell r="C1190" t="str">
            <v>DE</v>
          </cell>
          <cell r="D1190" t="str">
            <v>Germany</v>
          </cell>
          <cell r="E1190" t="str">
            <v>Mid Europe</v>
          </cell>
          <cell r="F1190">
            <v>13200001</v>
          </cell>
          <cell r="G1190" t="str">
            <v>Ext. EAME</v>
          </cell>
          <cell r="H1190" t="str">
            <v>Unknown</v>
          </cell>
          <cell r="I1190" t="str">
            <v>-</v>
          </cell>
          <cell r="J1190" t="str">
            <v>-</v>
          </cell>
          <cell r="K1190" t="str">
            <v>SJ90</v>
          </cell>
          <cell r="L1190" t="str">
            <v>T</v>
          </cell>
          <cell r="M1190" t="str">
            <v>90 days from date of inv. or 25th next month -2%</v>
          </cell>
          <cell r="N1190" t="str">
            <v>BANK TRANSFER</v>
          </cell>
          <cell r="O1190" t="str">
            <v>DS</v>
          </cell>
          <cell r="P1190" t="str">
            <v>Securitization debtor</v>
          </cell>
        </row>
        <row r="1191">
          <cell r="A1191">
            <v>1919</v>
          </cell>
          <cell r="B1191" t="str">
            <v>MORTON INTERNATIONAL</v>
          </cell>
          <cell r="C1191" t="str">
            <v>NL</v>
          </cell>
          <cell r="D1191" t="str">
            <v>Netherlands</v>
          </cell>
          <cell r="E1191" t="str">
            <v>Benelux</v>
          </cell>
          <cell r="F1191">
            <v>13200001</v>
          </cell>
          <cell r="G1191" t="str">
            <v>Ext. EAME</v>
          </cell>
          <cell r="H1191" t="str">
            <v>Unknown</v>
          </cell>
          <cell r="I1191" t="str">
            <v>-</v>
          </cell>
          <cell r="J1191" t="str">
            <v>-</v>
          </cell>
          <cell r="K1191" t="str">
            <v>SI30</v>
          </cell>
          <cell r="L1191" t="str">
            <v>T</v>
          </cell>
          <cell r="M1191" t="str">
            <v>30 days from date of invoice</v>
          </cell>
          <cell r="N1191" t="str">
            <v>BANK TRANSFER</v>
          </cell>
          <cell r="O1191" t="str">
            <v>DS</v>
          </cell>
          <cell r="P1191" t="str">
            <v>Securitization debtor</v>
          </cell>
        </row>
        <row r="1192">
          <cell r="A1192">
            <v>1922</v>
          </cell>
          <cell r="B1192" t="str">
            <v>INDUSTRIAL URETHANES</v>
          </cell>
          <cell r="C1192" t="str">
            <v>ZA</v>
          </cell>
          <cell r="D1192" t="str">
            <v>South Africa</v>
          </cell>
          <cell r="E1192" t="str">
            <v>Benelux</v>
          </cell>
          <cell r="F1192">
            <v>13200001</v>
          </cell>
          <cell r="G1192" t="str">
            <v>Ext. EAME</v>
          </cell>
          <cell r="H1192" t="str">
            <v>Unknown</v>
          </cell>
          <cell r="I1192" t="str">
            <v>-</v>
          </cell>
          <cell r="J1192" t="str">
            <v>-</v>
          </cell>
          <cell r="K1192" t="str">
            <v>SL90</v>
          </cell>
          <cell r="L1192" t="str">
            <v>N</v>
          </cell>
          <cell r="M1192" t="str">
            <v>90 days after Bill of lading date</v>
          </cell>
          <cell r="N1192" t="str">
            <v>BILL OF LADING DATE</v>
          </cell>
          <cell r="O1192" t="str">
            <v>DE</v>
          </cell>
          <cell r="P1192" t="str">
            <v>External debtor</v>
          </cell>
        </row>
        <row r="1193">
          <cell r="A1193">
            <v>1937</v>
          </cell>
          <cell r="B1193" t="str">
            <v>T. MAT ENGINEERING L</v>
          </cell>
          <cell r="C1193" t="str">
            <v>GB</v>
          </cell>
          <cell r="D1193" t="str">
            <v>Great Britain</v>
          </cell>
          <cell r="E1193" t="str">
            <v>UK/Ireland</v>
          </cell>
          <cell r="F1193">
            <v>13200001</v>
          </cell>
          <cell r="G1193" t="str">
            <v>Ext. EAME</v>
          </cell>
          <cell r="H1193" t="str">
            <v>Automotive</v>
          </cell>
          <cell r="I1193" t="str">
            <v>S010</v>
          </cell>
          <cell r="J1193" t="str">
            <v>UK &amp; Ireland</v>
          </cell>
          <cell r="K1193" t="str">
            <v>SM0C</v>
          </cell>
          <cell r="L1193" t="str">
            <v>Y</v>
          </cell>
          <cell r="M1193" t="str">
            <v>End of 2nd month foll.month of invoice</v>
          </cell>
          <cell r="N1193" t="str">
            <v>-</v>
          </cell>
          <cell r="O1193" t="str">
            <v>DS</v>
          </cell>
          <cell r="P1193" t="str">
            <v>Securitization debtor</v>
          </cell>
        </row>
        <row r="1194">
          <cell r="A1194">
            <v>1950</v>
          </cell>
          <cell r="B1194" t="str">
            <v>MARSHALLS PANABLOK (</v>
          </cell>
          <cell r="C1194" t="str">
            <v>GB</v>
          </cell>
          <cell r="D1194" t="str">
            <v>Great Britain</v>
          </cell>
          <cell r="E1194" t="str">
            <v>UK/Ireland</v>
          </cell>
          <cell r="F1194">
            <v>13200001</v>
          </cell>
          <cell r="G1194" t="str">
            <v>Ext. EAME</v>
          </cell>
          <cell r="H1194" t="str">
            <v>Construction &amp; Other Rigids</v>
          </cell>
          <cell r="I1194" t="str">
            <v>S010</v>
          </cell>
          <cell r="J1194" t="str">
            <v>UK &amp; Ireland</v>
          </cell>
          <cell r="K1194" t="str">
            <v>SM20</v>
          </cell>
          <cell r="L1194" t="str">
            <v>T</v>
          </cell>
          <cell r="M1194" t="str">
            <v>20th of the month foll.month of invoice</v>
          </cell>
          <cell r="N1194" t="str">
            <v>BANK TRANSFER</v>
          </cell>
          <cell r="O1194" t="str">
            <v>DS</v>
          </cell>
          <cell r="P1194" t="str">
            <v>Securitization debtor</v>
          </cell>
        </row>
        <row r="1195">
          <cell r="A1195">
            <v>1952</v>
          </cell>
          <cell r="B1195" t="str">
            <v>ICI INTERNATIONAL LT</v>
          </cell>
          <cell r="C1195" t="str">
            <v>GB</v>
          </cell>
          <cell r="D1195" t="str">
            <v>Great Britain</v>
          </cell>
          <cell r="E1195" t="str">
            <v>UK/Ireland</v>
          </cell>
          <cell r="F1195">
            <v>13200001</v>
          </cell>
          <cell r="G1195" t="str">
            <v>Ext. EAME</v>
          </cell>
          <cell r="H1195" t="str">
            <v>Unknown</v>
          </cell>
          <cell r="I1195" t="str">
            <v>-</v>
          </cell>
          <cell r="J1195" t="str">
            <v>-</v>
          </cell>
          <cell r="K1195" t="str">
            <v>SI6F</v>
          </cell>
          <cell r="L1195" t="str">
            <v>U</v>
          </cell>
          <cell r="M1195" t="str">
            <v>60 DAYS DATE OF INVOICE - DIRECT REMITTANCE</v>
          </cell>
          <cell r="N1195" t="str">
            <v>DIRECT REMITTANCE</v>
          </cell>
          <cell r="O1195" t="str">
            <v>DS</v>
          </cell>
          <cell r="P1195" t="str">
            <v>Securitization debtor</v>
          </cell>
        </row>
        <row r="1196">
          <cell r="A1196">
            <v>1953</v>
          </cell>
          <cell r="B1196" t="str">
            <v>CHARLES LAWRENCE REC</v>
          </cell>
          <cell r="C1196" t="str">
            <v>GB</v>
          </cell>
          <cell r="D1196" t="str">
            <v>Great Britain</v>
          </cell>
          <cell r="E1196" t="str">
            <v>UK/Ireland</v>
          </cell>
          <cell r="F1196">
            <v>13200001</v>
          </cell>
          <cell r="G1196" t="str">
            <v>Ext. EAME</v>
          </cell>
          <cell r="H1196" t="str">
            <v>Adhesives, Coatings and Elastomers</v>
          </cell>
          <cell r="I1196" t="str">
            <v>S010</v>
          </cell>
          <cell r="J1196" t="str">
            <v>UK &amp; Ireland</v>
          </cell>
          <cell r="K1196" t="str">
            <v>SI45</v>
          </cell>
          <cell r="L1196" t="str">
            <v>T</v>
          </cell>
          <cell r="M1196" t="str">
            <v>45 days from date of invoice</v>
          </cell>
          <cell r="N1196" t="str">
            <v>BANK TRANSFER</v>
          </cell>
          <cell r="O1196" t="str">
            <v>DS</v>
          </cell>
          <cell r="P1196" t="str">
            <v>Securitization debtor</v>
          </cell>
        </row>
        <row r="1197">
          <cell r="A1197">
            <v>1955</v>
          </cell>
          <cell r="B1197" t="str">
            <v>APOLLO CHEMICALS LTD</v>
          </cell>
          <cell r="C1197" t="str">
            <v>GB</v>
          </cell>
          <cell r="D1197" t="str">
            <v>Great Britain</v>
          </cell>
          <cell r="E1197" t="str">
            <v>UK/Ireland</v>
          </cell>
          <cell r="F1197">
            <v>13200001</v>
          </cell>
          <cell r="G1197" t="str">
            <v>Ext. EAME</v>
          </cell>
          <cell r="H1197" t="str">
            <v>Adhesives, Coatings and Elastomers</v>
          </cell>
          <cell r="I1197" t="str">
            <v>S010</v>
          </cell>
          <cell r="J1197" t="str">
            <v>UK &amp; Ireland</v>
          </cell>
          <cell r="K1197" t="str">
            <v>SM2B</v>
          </cell>
          <cell r="L1197" t="str">
            <v>D</v>
          </cell>
          <cell r="M1197" t="str">
            <v>20th of the 2nd month foll. month of invoice</v>
          </cell>
          <cell r="N1197" t="str">
            <v>DIRECT DEBIT</v>
          </cell>
          <cell r="O1197" t="str">
            <v>DS</v>
          </cell>
          <cell r="P1197" t="str">
            <v>Securitization debtor</v>
          </cell>
        </row>
        <row r="1198">
          <cell r="A1198">
            <v>1956</v>
          </cell>
          <cell r="B1198" t="str">
            <v>DONGSUNG CHEMICAL CO</v>
          </cell>
          <cell r="C1198" t="str">
            <v>KP</v>
          </cell>
          <cell r="D1198" t="str">
            <v>South Korea</v>
          </cell>
          <cell r="E1198" t="str">
            <v>Asia-Pacific</v>
          </cell>
          <cell r="F1198">
            <v>13200002</v>
          </cell>
          <cell r="G1198" t="str">
            <v>Ext. APAC</v>
          </cell>
          <cell r="H1198" t="str">
            <v>Footwear</v>
          </cell>
          <cell r="I1198" t="str">
            <v>S100</v>
          </cell>
          <cell r="J1198" t="str">
            <v>APAC</v>
          </cell>
          <cell r="K1198" t="str">
            <v>SC00</v>
          </cell>
          <cell r="L1198" t="str">
            <v>L</v>
          </cell>
          <cell r="M1198" t="str">
            <v>Letter of credit at sight</v>
          </cell>
          <cell r="N1198" t="str">
            <v>LETTER OF CREDIT</v>
          </cell>
          <cell r="O1198" t="str">
            <v>DE</v>
          </cell>
          <cell r="P1198" t="str">
            <v>External debtor</v>
          </cell>
        </row>
        <row r="1199">
          <cell r="A1199">
            <v>1957</v>
          </cell>
          <cell r="B1199" t="str">
            <v>TELEM DI BUSCAGLIA O</v>
          </cell>
          <cell r="C1199" t="str">
            <v>IT</v>
          </cell>
          <cell r="D1199" t="str">
            <v>Italy</v>
          </cell>
          <cell r="E1199" t="str">
            <v>Italy/Greece</v>
          </cell>
          <cell r="F1199">
            <v>13200001</v>
          </cell>
          <cell r="G1199" t="str">
            <v>Ext. EAME</v>
          </cell>
          <cell r="H1199" t="str">
            <v>Automotive</v>
          </cell>
          <cell r="I1199" t="str">
            <v>S060</v>
          </cell>
          <cell r="J1199" t="str">
            <v>Italy &amp; Greece</v>
          </cell>
          <cell r="K1199" t="str">
            <v>SE60</v>
          </cell>
          <cell r="L1199" t="str">
            <v>T</v>
          </cell>
          <cell r="M1199" t="str">
            <v>60 days end of month</v>
          </cell>
          <cell r="N1199" t="str">
            <v>BANK TRANSFER</v>
          </cell>
          <cell r="O1199" t="str">
            <v>DS</v>
          </cell>
          <cell r="P1199" t="str">
            <v>Securitization debtor</v>
          </cell>
        </row>
        <row r="1200">
          <cell r="A1200">
            <v>1958</v>
          </cell>
          <cell r="B1200" t="str">
            <v>KONTI STEEL HELLAS S</v>
          </cell>
          <cell r="C1200" t="str">
            <v>GR</v>
          </cell>
          <cell r="D1200" t="str">
            <v>Greece</v>
          </cell>
          <cell r="E1200" t="str">
            <v>Italy/Greece</v>
          </cell>
          <cell r="F1200">
            <v>13200001</v>
          </cell>
          <cell r="G1200" t="str">
            <v>Ext. EAME</v>
          </cell>
          <cell r="H1200" t="str">
            <v>Construction &amp; Other Rigids</v>
          </cell>
          <cell r="I1200" t="str">
            <v>S060</v>
          </cell>
          <cell r="J1200" t="str">
            <v>Italy &amp; Greece</v>
          </cell>
          <cell r="K1200" t="str">
            <v>SE9E</v>
          </cell>
          <cell r="L1200" t="str">
            <v>T</v>
          </cell>
          <cell r="M1200" t="str">
            <v>90 days end of month on the 20th</v>
          </cell>
          <cell r="N1200" t="str">
            <v>BANK TRANSFER</v>
          </cell>
          <cell r="O1200" t="str">
            <v>DE</v>
          </cell>
          <cell r="P1200" t="str">
            <v>External debtor</v>
          </cell>
        </row>
        <row r="1201">
          <cell r="A1201">
            <v>1959</v>
          </cell>
          <cell r="B1201" t="str">
            <v>Huntsman Internation</v>
          </cell>
          <cell r="C1201" t="str">
            <v>IN</v>
          </cell>
          <cell r="D1201" t="str">
            <v>India</v>
          </cell>
          <cell r="E1201" t="str">
            <v>Asia-Pacific</v>
          </cell>
          <cell r="F1201">
            <v>76457208</v>
          </cell>
          <cell r="G1201" t="str">
            <v>Inter Group Sales</v>
          </cell>
          <cell r="H1201" t="str">
            <v>APAC</v>
          </cell>
          <cell r="I1201" t="str">
            <v>-</v>
          </cell>
          <cell r="J1201" t="str">
            <v>-</v>
          </cell>
          <cell r="K1201" t="str">
            <v>SL90</v>
          </cell>
          <cell r="L1201" t="str">
            <v>U</v>
          </cell>
          <cell r="M1201" t="str">
            <v>90 days after Bill of lading date</v>
          </cell>
          <cell r="N1201" t="str">
            <v>DIRECT REMITTANCE</v>
          </cell>
          <cell r="O1201" t="str">
            <v>DI</v>
          </cell>
          <cell r="P1201" t="str">
            <v>Intragroup debtor</v>
          </cell>
        </row>
        <row r="1202">
          <cell r="A1202">
            <v>1960</v>
          </cell>
          <cell r="B1202" t="str">
            <v>P.T. INOUE RUBBER IN</v>
          </cell>
          <cell r="C1202" t="str">
            <v>ID</v>
          </cell>
          <cell r="D1202" t="str">
            <v>Indonesia</v>
          </cell>
          <cell r="E1202" t="str">
            <v>Asia-Pacific</v>
          </cell>
          <cell r="F1202">
            <v>13200002</v>
          </cell>
          <cell r="G1202" t="str">
            <v>Ext. APAC</v>
          </cell>
          <cell r="H1202" t="str">
            <v>Unknown</v>
          </cell>
          <cell r="I1202" t="str">
            <v>-</v>
          </cell>
          <cell r="J1202" t="str">
            <v>-</v>
          </cell>
          <cell r="K1202" t="str">
            <v>SC12</v>
          </cell>
          <cell r="L1202" t="str">
            <v>L</v>
          </cell>
          <cell r="M1202" t="str">
            <v>Letter of credit - 120 days bill of lading</v>
          </cell>
          <cell r="N1202" t="str">
            <v>LETTER OF CREDIT</v>
          </cell>
          <cell r="O1202" t="str">
            <v>DE</v>
          </cell>
          <cell r="P1202" t="str">
            <v>External debtor</v>
          </cell>
        </row>
        <row r="1203">
          <cell r="A1203">
            <v>1961</v>
          </cell>
          <cell r="B1203" t="str">
            <v>P.T. YAMAHATO</v>
          </cell>
          <cell r="C1203" t="str">
            <v>ID</v>
          </cell>
          <cell r="D1203" t="str">
            <v>Indonesia</v>
          </cell>
          <cell r="E1203" t="str">
            <v>Asia-Pacific</v>
          </cell>
          <cell r="F1203">
            <v>13200002</v>
          </cell>
          <cell r="G1203" t="str">
            <v>Ext. APAC</v>
          </cell>
          <cell r="H1203" t="str">
            <v>Unknown</v>
          </cell>
          <cell r="I1203" t="str">
            <v>-</v>
          </cell>
          <cell r="J1203" t="str">
            <v>-</v>
          </cell>
          <cell r="K1203" t="str">
            <v>SC00</v>
          </cell>
          <cell r="L1203" t="str">
            <v>L</v>
          </cell>
          <cell r="M1203" t="str">
            <v>Letter of credit at sight</v>
          </cell>
          <cell r="N1203" t="str">
            <v>LETTER OF CREDIT</v>
          </cell>
          <cell r="O1203" t="str">
            <v>E1</v>
          </cell>
          <cell r="P1203" t="str">
            <v>External debtors</v>
          </cell>
        </row>
        <row r="1204">
          <cell r="A1204">
            <v>1963</v>
          </cell>
          <cell r="B1204" t="str">
            <v>P.T. PLYSINDO INTERM</v>
          </cell>
          <cell r="C1204" t="str">
            <v>ID</v>
          </cell>
          <cell r="D1204" t="str">
            <v>Indonesia</v>
          </cell>
          <cell r="E1204" t="str">
            <v>Asia-Pacific</v>
          </cell>
          <cell r="F1204">
            <v>13200002</v>
          </cell>
          <cell r="G1204" t="str">
            <v>Ext. APAC</v>
          </cell>
          <cell r="H1204" t="str">
            <v>Unknown</v>
          </cell>
          <cell r="I1204" t="str">
            <v>-</v>
          </cell>
          <cell r="J1204" t="str">
            <v>-</v>
          </cell>
          <cell r="K1204" t="str">
            <v>SC60</v>
          </cell>
          <cell r="L1204" t="str">
            <v>L</v>
          </cell>
          <cell r="M1204" t="str">
            <v>Letter of credit - 60 days Bill of lading</v>
          </cell>
          <cell r="N1204" t="str">
            <v>LETTER OF CREDIT</v>
          </cell>
          <cell r="O1204" t="str">
            <v>DE</v>
          </cell>
          <cell r="P1204" t="str">
            <v>External debtor</v>
          </cell>
        </row>
        <row r="1205">
          <cell r="A1205">
            <v>1964</v>
          </cell>
          <cell r="B1205" t="str">
            <v>JAGUAR INDUSTRIES (P</v>
          </cell>
          <cell r="C1205" t="str">
            <v>PK</v>
          </cell>
          <cell r="D1205" t="str">
            <v>Pakistan</v>
          </cell>
          <cell r="E1205" t="str">
            <v>Asia-Pacific</v>
          </cell>
          <cell r="F1205">
            <v>13200002</v>
          </cell>
          <cell r="G1205" t="str">
            <v>Ext. APAC</v>
          </cell>
          <cell r="H1205" t="str">
            <v>Footwear</v>
          </cell>
          <cell r="I1205" t="str">
            <v>S100</v>
          </cell>
          <cell r="J1205" t="str">
            <v>APAC</v>
          </cell>
          <cell r="K1205" t="str">
            <v>SC60</v>
          </cell>
          <cell r="L1205" t="str">
            <v>L</v>
          </cell>
          <cell r="M1205" t="str">
            <v>Letter of credit - 60 days Bill of lading</v>
          </cell>
          <cell r="N1205" t="str">
            <v>LETTER OF CREDIT</v>
          </cell>
          <cell r="O1205" t="str">
            <v>DE</v>
          </cell>
          <cell r="P1205" t="str">
            <v>External debtor</v>
          </cell>
        </row>
        <row r="1206">
          <cell r="A1206">
            <v>1966</v>
          </cell>
          <cell r="B1206" t="str">
            <v>ICI 1996 (THAILAND)</v>
          </cell>
          <cell r="C1206" t="str">
            <v>TH</v>
          </cell>
          <cell r="D1206" t="str">
            <v>Thailand</v>
          </cell>
          <cell r="E1206" t="str">
            <v>Asia-Pacific</v>
          </cell>
          <cell r="F1206">
            <v>76457318</v>
          </cell>
          <cell r="G1206" t="str">
            <v>Inter Group Sales</v>
          </cell>
          <cell r="H1206" t="str">
            <v>APAC</v>
          </cell>
          <cell r="I1206" t="str">
            <v>-</v>
          </cell>
          <cell r="J1206" t="str">
            <v>-</v>
          </cell>
          <cell r="K1206" t="str">
            <v>SL12</v>
          </cell>
          <cell r="L1206" t="str">
            <v>U</v>
          </cell>
          <cell r="M1206" t="str">
            <v>120 days after Bill of lading date</v>
          </cell>
          <cell r="N1206" t="str">
            <v>DIRECT REMITTANCE</v>
          </cell>
          <cell r="O1206" t="str">
            <v>DI</v>
          </cell>
          <cell r="P1206" t="str">
            <v>Intragroup debtor</v>
          </cell>
        </row>
        <row r="1207">
          <cell r="A1207">
            <v>1969</v>
          </cell>
          <cell r="B1207" t="str">
            <v>AOOT DOLGOPRUDNENSKO</v>
          </cell>
          <cell r="C1207" t="str">
            <v>RU</v>
          </cell>
          <cell r="D1207" t="str">
            <v>Russian Fed.</v>
          </cell>
          <cell r="E1207" t="str">
            <v>Eastern Europe</v>
          </cell>
          <cell r="F1207">
            <v>13200001</v>
          </cell>
          <cell r="G1207" t="str">
            <v>Ext. EAME</v>
          </cell>
          <cell r="H1207" t="str">
            <v>Unknown</v>
          </cell>
          <cell r="I1207" t="str">
            <v>-</v>
          </cell>
          <cell r="J1207" t="str">
            <v>-</v>
          </cell>
          <cell r="K1207" t="str">
            <v>SA00</v>
          </cell>
          <cell r="L1207" t="str">
            <v>Z</v>
          </cell>
          <cell r="M1207" t="str">
            <v>Cash in advance</v>
          </cell>
          <cell r="N1207" t="str">
            <v>-</v>
          </cell>
          <cell r="O1207" t="str">
            <v>DE</v>
          </cell>
          <cell r="P1207" t="str">
            <v>External debtor</v>
          </cell>
        </row>
        <row r="1208">
          <cell r="A1208">
            <v>1971</v>
          </cell>
          <cell r="B1208" t="str">
            <v>PT BIMA DONGIN SPORT</v>
          </cell>
          <cell r="C1208" t="str">
            <v>ID</v>
          </cell>
          <cell r="D1208" t="str">
            <v>Indonesia</v>
          </cell>
          <cell r="E1208" t="str">
            <v>Asia-Pacific</v>
          </cell>
          <cell r="F1208">
            <v>13200002</v>
          </cell>
          <cell r="G1208" t="str">
            <v>Ext. APAC</v>
          </cell>
          <cell r="H1208" t="str">
            <v>Unknown</v>
          </cell>
          <cell r="I1208" t="str">
            <v>-</v>
          </cell>
          <cell r="J1208" t="str">
            <v>-</v>
          </cell>
          <cell r="K1208" t="str">
            <v>SC00</v>
          </cell>
          <cell r="L1208" t="str">
            <v>L</v>
          </cell>
          <cell r="M1208" t="str">
            <v>Letter of credit at sight</v>
          </cell>
          <cell r="N1208" t="str">
            <v>LETTER OF CREDIT</v>
          </cell>
          <cell r="O1208" t="str">
            <v>DE</v>
          </cell>
          <cell r="P1208" t="str">
            <v>External debtor</v>
          </cell>
        </row>
        <row r="1209">
          <cell r="A1209">
            <v>1972</v>
          </cell>
          <cell r="B1209" t="str">
            <v>PPHU 'INTERCHEMOL'</v>
          </cell>
          <cell r="C1209" t="str">
            <v>PL</v>
          </cell>
          <cell r="D1209" t="str">
            <v>Poland</v>
          </cell>
          <cell r="E1209" t="str">
            <v>Eastern Europe</v>
          </cell>
          <cell r="F1209">
            <v>13200001</v>
          </cell>
          <cell r="G1209" t="str">
            <v>Ext. EAME</v>
          </cell>
          <cell r="H1209" t="str">
            <v>Adhesives, Coatings and Elastomers</v>
          </cell>
          <cell r="I1209" t="str">
            <v>S050</v>
          </cell>
          <cell r="J1209" t="str">
            <v>Eastern Europe</v>
          </cell>
          <cell r="K1209" t="str">
            <v>SI3F</v>
          </cell>
          <cell r="L1209" t="str">
            <v>T</v>
          </cell>
          <cell r="M1209" t="str">
            <v>30 DAYS DATE OF INVOICE - DIRECT REMITTANCE</v>
          </cell>
          <cell r="N1209" t="str">
            <v>BANK TRANSFER</v>
          </cell>
          <cell r="O1209" t="str">
            <v>DS</v>
          </cell>
          <cell r="P1209" t="str">
            <v>Securitization debtor</v>
          </cell>
        </row>
        <row r="1210">
          <cell r="A1210">
            <v>1973</v>
          </cell>
          <cell r="B1210" t="str">
            <v>WORTHTECH INT'L CO L</v>
          </cell>
          <cell r="C1210" t="str">
            <v>TW</v>
          </cell>
          <cell r="D1210" t="str">
            <v>Taiwan</v>
          </cell>
          <cell r="E1210" t="str">
            <v>Asia-Pacific</v>
          </cell>
          <cell r="F1210">
            <v>13200002</v>
          </cell>
          <cell r="G1210" t="str">
            <v>Ext. APAC</v>
          </cell>
          <cell r="H1210" t="str">
            <v>Unknown</v>
          </cell>
          <cell r="I1210" t="str">
            <v>-</v>
          </cell>
          <cell r="J1210" t="str">
            <v>-</v>
          </cell>
          <cell r="K1210" t="str">
            <v>SC60</v>
          </cell>
          <cell r="L1210" t="str">
            <v>L</v>
          </cell>
          <cell r="M1210" t="str">
            <v>Letter of credit - 60 days Bill of lading</v>
          </cell>
          <cell r="N1210" t="str">
            <v>LETTER OF CREDIT</v>
          </cell>
          <cell r="O1210" t="str">
            <v>DE</v>
          </cell>
          <cell r="P1210" t="str">
            <v>External debtor</v>
          </cell>
        </row>
        <row r="1211">
          <cell r="A1211">
            <v>1975</v>
          </cell>
          <cell r="B1211" t="str">
            <v>P.U. FOAM INSULATION</v>
          </cell>
          <cell r="C1211" t="str">
            <v>TH</v>
          </cell>
          <cell r="D1211" t="str">
            <v>Thailand</v>
          </cell>
          <cell r="E1211" t="str">
            <v>Asia-Pacific</v>
          </cell>
          <cell r="F1211">
            <v>13200002</v>
          </cell>
          <cell r="G1211" t="str">
            <v>Ext. APAC</v>
          </cell>
          <cell r="H1211" t="str">
            <v>Unknown</v>
          </cell>
          <cell r="I1211" t="str">
            <v>-</v>
          </cell>
          <cell r="J1211" t="str">
            <v>-</v>
          </cell>
          <cell r="K1211" t="str">
            <v>SC00</v>
          </cell>
          <cell r="L1211" t="str">
            <v>L</v>
          </cell>
          <cell r="M1211" t="str">
            <v>Letter of credit at sight</v>
          </cell>
          <cell r="N1211" t="str">
            <v>LETTER OF CREDIT</v>
          </cell>
          <cell r="O1211" t="str">
            <v>DE</v>
          </cell>
          <cell r="P1211" t="str">
            <v>External debtor</v>
          </cell>
        </row>
        <row r="1212">
          <cell r="A1212">
            <v>1976</v>
          </cell>
          <cell r="B1212" t="str">
            <v>DEMA A.S.</v>
          </cell>
          <cell r="C1212" t="str">
            <v>TR</v>
          </cell>
          <cell r="D1212" t="str">
            <v>Turkey</v>
          </cell>
          <cell r="E1212" t="str">
            <v>Middle East</v>
          </cell>
          <cell r="F1212">
            <v>13200001</v>
          </cell>
          <cell r="G1212" t="str">
            <v>Ext. EAME</v>
          </cell>
          <cell r="H1212" t="str">
            <v>Unknown</v>
          </cell>
          <cell r="I1212" t="str">
            <v>-</v>
          </cell>
          <cell r="J1212" t="str">
            <v>-</v>
          </cell>
          <cell r="K1212" t="str">
            <v>SC00</v>
          </cell>
          <cell r="L1212" t="str">
            <v>L</v>
          </cell>
          <cell r="M1212" t="str">
            <v>Letter of credit at sight</v>
          </cell>
          <cell r="N1212" t="str">
            <v>LETTER OF CREDIT</v>
          </cell>
          <cell r="O1212" t="str">
            <v>DE</v>
          </cell>
          <cell r="P1212" t="str">
            <v>External debtor</v>
          </cell>
        </row>
        <row r="1213">
          <cell r="A1213">
            <v>1977</v>
          </cell>
          <cell r="B1213" t="str">
            <v>FOAMTECH CHEMICAL CO</v>
          </cell>
          <cell r="C1213" t="str">
            <v>TW</v>
          </cell>
          <cell r="D1213" t="str">
            <v>Taiwan</v>
          </cell>
          <cell r="E1213" t="str">
            <v>Asia-Pacific</v>
          </cell>
          <cell r="F1213">
            <v>13200002</v>
          </cell>
          <cell r="G1213" t="str">
            <v>Ext. APAC</v>
          </cell>
          <cell r="H1213" t="str">
            <v>Leisure</v>
          </cell>
          <cell r="I1213" t="str">
            <v>S100</v>
          </cell>
          <cell r="J1213" t="str">
            <v>APAC</v>
          </cell>
          <cell r="K1213" t="str">
            <v>SC60</v>
          </cell>
          <cell r="L1213" t="str">
            <v>L</v>
          </cell>
          <cell r="M1213" t="str">
            <v>Letter of credit - 60 days Bill of lading</v>
          </cell>
          <cell r="N1213" t="str">
            <v>LETTER OF CREDIT</v>
          </cell>
          <cell r="O1213" t="str">
            <v>DE</v>
          </cell>
          <cell r="P1213" t="str">
            <v>External debtor</v>
          </cell>
        </row>
        <row r="1214">
          <cell r="A1214">
            <v>1979</v>
          </cell>
          <cell r="B1214" t="str">
            <v>ICI INDIA LTD</v>
          </cell>
          <cell r="C1214" t="str">
            <v>IN</v>
          </cell>
          <cell r="D1214" t="str">
            <v>India</v>
          </cell>
          <cell r="E1214" t="str">
            <v>Asia-Pacific</v>
          </cell>
          <cell r="F1214">
            <v>13200002</v>
          </cell>
          <cell r="G1214" t="str">
            <v>Ext. APAC</v>
          </cell>
          <cell r="H1214" t="str">
            <v>Intermediates</v>
          </cell>
          <cell r="I1214" t="str">
            <v>S110</v>
          </cell>
          <cell r="J1214" t="str">
            <v>Aniline &amp; Derivative</v>
          </cell>
          <cell r="K1214" t="str">
            <v>SE90</v>
          </cell>
          <cell r="L1214" t="str">
            <v>N</v>
          </cell>
          <cell r="M1214" t="str">
            <v>90 days end of month</v>
          </cell>
          <cell r="N1214" t="str">
            <v>BILL OF LADING DATE</v>
          </cell>
          <cell r="O1214" t="str">
            <v>DE</v>
          </cell>
          <cell r="P1214" t="str">
            <v>External debtor</v>
          </cell>
        </row>
        <row r="1215">
          <cell r="A1215">
            <v>1980</v>
          </cell>
          <cell r="B1215" t="str">
            <v>ICI POLYURETHANES</v>
          </cell>
          <cell r="C1215" t="str">
            <v>GB</v>
          </cell>
          <cell r="D1215" t="str">
            <v>Great Britain</v>
          </cell>
          <cell r="E1215" t="str">
            <v>UK/Ireland</v>
          </cell>
          <cell r="F1215">
            <v>76401102</v>
          </cell>
          <cell r="G1215" t="str">
            <v>Inter Group Sales</v>
          </cell>
          <cell r="H1215" t="str">
            <v>EAME</v>
          </cell>
          <cell r="I1215" t="str">
            <v>-</v>
          </cell>
          <cell r="J1215" t="str">
            <v>-</v>
          </cell>
          <cell r="K1215" t="str">
            <v>ST30</v>
          </cell>
          <cell r="L1215" t="str">
            <v>U</v>
          </cell>
          <cell r="M1215" t="str">
            <v>30 days from date of despatch</v>
          </cell>
          <cell r="N1215" t="str">
            <v>DIRECT REMITTANCE</v>
          </cell>
          <cell r="O1215" t="str">
            <v>DI</v>
          </cell>
          <cell r="P1215" t="str">
            <v>Intragroup debtor</v>
          </cell>
        </row>
        <row r="1216">
          <cell r="A1216">
            <v>1981</v>
          </cell>
          <cell r="B1216" t="str">
            <v>ICI POLYURETHANES</v>
          </cell>
          <cell r="C1216" t="str">
            <v>GB</v>
          </cell>
          <cell r="D1216" t="str">
            <v>Great Britain</v>
          </cell>
          <cell r="E1216" t="str">
            <v>UK/Ireland</v>
          </cell>
          <cell r="F1216">
            <v>76401055</v>
          </cell>
          <cell r="G1216" t="str">
            <v>Inter Group Sales</v>
          </cell>
          <cell r="H1216" t="str">
            <v>EAME</v>
          </cell>
          <cell r="I1216" t="str">
            <v>-</v>
          </cell>
          <cell r="J1216" t="str">
            <v>-</v>
          </cell>
          <cell r="K1216" t="str">
            <v>ST30</v>
          </cell>
          <cell r="L1216" t="str">
            <v>U</v>
          </cell>
          <cell r="M1216" t="str">
            <v>30 days from date of despatch</v>
          </cell>
          <cell r="N1216" t="str">
            <v>DIRECT REMITTANCE</v>
          </cell>
          <cell r="O1216" t="str">
            <v>DI</v>
          </cell>
          <cell r="P1216" t="str">
            <v>Intragroup debtor</v>
          </cell>
        </row>
        <row r="1217">
          <cell r="A1217">
            <v>2018</v>
          </cell>
          <cell r="B1217" t="str">
            <v>HUNTSMAN POLYURETHAN</v>
          </cell>
          <cell r="C1217" t="str">
            <v>GB</v>
          </cell>
          <cell r="D1217" t="str">
            <v>Great Britain</v>
          </cell>
          <cell r="E1217" t="str">
            <v>UK/Ireland</v>
          </cell>
          <cell r="F1217">
            <v>76401055</v>
          </cell>
          <cell r="G1217" t="str">
            <v>Inter Group Sales</v>
          </cell>
          <cell r="H1217" t="str">
            <v>EAME</v>
          </cell>
          <cell r="I1217" t="str">
            <v>-</v>
          </cell>
          <cell r="J1217" t="str">
            <v>-</v>
          </cell>
          <cell r="K1217" t="str">
            <v>SI30</v>
          </cell>
          <cell r="L1217" t="str">
            <v>T</v>
          </cell>
          <cell r="M1217" t="str">
            <v>30 days from date of invoice</v>
          </cell>
          <cell r="N1217" t="str">
            <v>BANK TRANSFER</v>
          </cell>
          <cell r="O1217" t="str">
            <v>DI</v>
          </cell>
          <cell r="P1217" t="str">
            <v>Intragroup debtor</v>
          </cell>
        </row>
        <row r="1218">
          <cell r="A1218">
            <v>2030</v>
          </cell>
          <cell r="B1218" t="str">
            <v>HUNTSMAN HOLLAND BV</v>
          </cell>
          <cell r="C1218" t="str">
            <v>IT</v>
          </cell>
          <cell r="D1218" t="str">
            <v>Italy</v>
          </cell>
          <cell r="E1218" t="str">
            <v>Italy/Greece</v>
          </cell>
          <cell r="F1218">
            <v>76406038</v>
          </cell>
          <cell r="G1218" t="str">
            <v>Inter Group Sales</v>
          </cell>
          <cell r="H1218" t="str">
            <v>EAME</v>
          </cell>
          <cell r="I1218" t="str">
            <v>-</v>
          </cell>
          <cell r="J1218" t="str">
            <v>-</v>
          </cell>
          <cell r="K1218" t="str">
            <v>SI1A</v>
          </cell>
          <cell r="L1218" t="str">
            <v>U</v>
          </cell>
          <cell r="M1218" t="str">
            <v>120 days from date of invoice</v>
          </cell>
          <cell r="N1218" t="str">
            <v>DIRECT REMITTANCE</v>
          </cell>
          <cell r="O1218" t="str">
            <v>DI</v>
          </cell>
          <cell r="P1218" t="str">
            <v>Intragroup debtor</v>
          </cell>
        </row>
        <row r="1219">
          <cell r="A1219">
            <v>2043</v>
          </cell>
          <cell r="B1219" t="str">
            <v>H.K.WENTWORTH LTD.</v>
          </cell>
          <cell r="C1219" t="str">
            <v>GB</v>
          </cell>
          <cell r="D1219" t="str">
            <v>Great Britain</v>
          </cell>
          <cell r="E1219" t="str">
            <v>UK/Ireland</v>
          </cell>
          <cell r="F1219">
            <v>13200001</v>
          </cell>
          <cell r="G1219" t="str">
            <v>Ext. EAME</v>
          </cell>
          <cell r="H1219" t="str">
            <v>Adhesives, Coatings and Elastomers</v>
          </cell>
          <cell r="I1219" t="str">
            <v>S010</v>
          </cell>
          <cell r="J1219" t="str">
            <v>UK &amp; Ireland</v>
          </cell>
          <cell r="K1219" t="str">
            <v>SM00</v>
          </cell>
          <cell r="L1219" t="str">
            <v>Y</v>
          </cell>
          <cell r="M1219" t="str">
            <v>End of month following month of invoice</v>
          </cell>
          <cell r="N1219" t="str">
            <v>-</v>
          </cell>
          <cell r="O1219" t="str">
            <v>DS</v>
          </cell>
          <cell r="P1219" t="str">
            <v>Securitization debtor</v>
          </cell>
        </row>
        <row r="1220">
          <cell r="A1220">
            <v>2044</v>
          </cell>
          <cell r="B1220" t="str">
            <v>TEXTRON AUTOMOTIVE L</v>
          </cell>
          <cell r="C1220" t="str">
            <v>GB</v>
          </cell>
          <cell r="D1220" t="str">
            <v>Great Britain</v>
          </cell>
          <cell r="E1220" t="str">
            <v>UK/Ireland</v>
          </cell>
          <cell r="F1220">
            <v>13200001</v>
          </cell>
          <cell r="G1220" t="str">
            <v>Ext. EAME</v>
          </cell>
          <cell r="H1220" t="str">
            <v>Automotive</v>
          </cell>
          <cell r="I1220" t="str">
            <v>S010</v>
          </cell>
          <cell r="J1220" t="str">
            <v>UK &amp; Ireland</v>
          </cell>
          <cell r="K1220" t="str">
            <v>SM2K</v>
          </cell>
          <cell r="L1220" t="str">
            <v>Y</v>
          </cell>
          <cell r="M1220" t="str">
            <v>20 of the month f.m.o.i or m.o.i. -1,5%</v>
          </cell>
          <cell r="N1220" t="str">
            <v>-</v>
          </cell>
          <cell r="O1220" t="str">
            <v>DS</v>
          </cell>
          <cell r="P1220" t="str">
            <v>Securitization debtor</v>
          </cell>
        </row>
        <row r="1221">
          <cell r="A1221">
            <v>2045</v>
          </cell>
          <cell r="B1221" t="str">
            <v>JOSEPH SYKES BROTHER</v>
          </cell>
          <cell r="C1221" t="str">
            <v>GB</v>
          </cell>
          <cell r="D1221" t="str">
            <v>Great Britain</v>
          </cell>
          <cell r="E1221" t="str">
            <v>UK/Ireland</v>
          </cell>
          <cell r="F1221">
            <v>13200001</v>
          </cell>
          <cell r="G1221" t="str">
            <v>Ext. EAME</v>
          </cell>
          <cell r="H1221" t="str">
            <v>Unknown</v>
          </cell>
          <cell r="I1221" t="str">
            <v>-</v>
          </cell>
          <cell r="J1221" t="str">
            <v>-</v>
          </cell>
          <cell r="K1221" t="str">
            <v>SA00</v>
          </cell>
          <cell r="L1221" t="str">
            <v>Y</v>
          </cell>
          <cell r="M1221" t="str">
            <v>Cash in advance</v>
          </cell>
          <cell r="N1221" t="str">
            <v>-</v>
          </cell>
          <cell r="O1221" t="str">
            <v>DS</v>
          </cell>
          <cell r="P1221" t="str">
            <v>Securitization debtor</v>
          </cell>
        </row>
        <row r="1222">
          <cell r="A1222">
            <v>2048</v>
          </cell>
          <cell r="B1222" t="str">
            <v>BARNASTOCK</v>
          </cell>
          <cell r="C1222" t="str">
            <v>ES</v>
          </cell>
          <cell r="D1222" t="str">
            <v>Spain</v>
          </cell>
          <cell r="E1222" t="str">
            <v>Iberia</v>
          </cell>
          <cell r="F1222">
            <v>13208001</v>
          </cell>
          <cell r="G1222" t="str">
            <v>HPC Ext. Debtors</v>
          </cell>
          <cell r="H1222" t="str">
            <v>Unknown</v>
          </cell>
          <cell r="I1222" t="str">
            <v>-</v>
          </cell>
          <cell r="J1222" t="str">
            <v>-</v>
          </cell>
          <cell r="K1222" t="str">
            <v>ST30</v>
          </cell>
          <cell r="L1222" t="str">
            <v>T</v>
          </cell>
          <cell r="M1222" t="str">
            <v>30 days from date of despatch</v>
          </cell>
          <cell r="N1222" t="str">
            <v>BANK TRANSFER</v>
          </cell>
          <cell r="O1222" t="str">
            <v>DS</v>
          </cell>
          <cell r="P1222" t="str">
            <v>Securitization debtor</v>
          </cell>
        </row>
        <row r="1223">
          <cell r="A1223">
            <v>2053</v>
          </cell>
          <cell r="B1223" t="str">
            <v>HUNTSMAN POLYURETHAN</v>
          </cell>
          <cell r="C1223" t="str">
            <v>NL</v>
          </cell>
          <cell r="D1223" t="str">
            <v>Netherlands</v>
          </cell>
          <cell r="E1223" t="str">
            <v>Benelux</v>
          </cell>
          <cell r="F1223">
            <v>13200001</v>
          </cell>
          <cell r="G1223" t="str">
            <v>Ext. EAME</v>
          </cell>
          <cell r="H1223" t="str">
            <v>Unknown</v>
          </cell>
          <cell r="I1223" t="str">
            <v>-</v>
          </cell>
          <cell r="J1223" t="str">
            <v>-</v>
          </cell>
          <cell r="K1223" t="str">
            <v>ST30</v>
          </cell>
          <cell r="L1223" t="str">
            <v>T</v>
          </cell>
          <cell r="M1223" t="str">
            <v>30 days from date of despatch</v>
          </cell>
          <cell r="N1223" t="str">
            <v>BANK TRANSFER</v>
          </cell>
          <cell r="O1223" t="str">
            <v>DS</v>
          </cell>
          <cell r="P1223" t="str">
            <v>Securitization debtor</v>
          </cell>
        </row>
        <row r="1224">
          <cell r="A1224">
            <v>2069</v>
          </cell>
          <cell r="B1224" t="str">
            <v>PERMALI RP</v>
          </cell>
          <cell r="C1224" t="str">
            <v>GB</v>
          </cell>
          <cell r="D1224" t="str">
            <v>Great Britain</v>
          </cell>
          <cell r="E1224" t="str">
            <v>UK/Ireland</v>
          </cell>
          <cell r="F1224">
            <v>13200001</v>
          </cell>
          <cell r="G1224" t="str">
            <v>Ext. EAME</v>
          </cell>
          <cell r="H1224" t="str">
            <v>Unknown</v>
          </cell>
          <cell r="I1224" t="str">
            <v>-</v>
          </cell>
          <cell r="J1224" t="str">
            <v>-</v>
          </cell>
          <cell r="K1224" t="str">
            <v>SM00</v>
          </cell>
          <cell r="L1224" t="str">
            <v>Y</v>
          </cell>
          <cell r="M1224" t="str">
            <v>End of month following month of invoice</v>
          </cell>
          <cell r="N1224" t="str">
            <v>-</v>
          </cell>
          <cell r="O1224" t="str">
            <v>DS</v>
          </cell>
          <cell r="P1224" t="str">
            <v>Securitization debtor</v>
          </cell>
        </row>
        <row r="1225">
          <cell r="A1225">
            <v>2072</v>
          </cell>
          <cell r="B1225" t="str">
            <v>AS MAKROFLEX</v>
          </cell>
          <cell r="C1225" t="str">
            <v>EE</v>
          </cell>
          <cell r="D1225" t="str">
            <v>Estonia</v>
          </cell>
          <cell r="E1225" t="str">
            <v>Nordic</v>
          </cell>
          <cell r="F1225">
            <v>13200001</v>
          </cell>
          <cell r="G1225" t="str">
            <v>Ext. EAME</v>
          </cell>
          <cell r="H1225" t="str">
            <v>Construction &amp; Other Rigids</v>
          </cell>
          <cell r="I1225" t="str">
            <v>S020</v>
          </cell>
          <cell r="J1225" t="str">
            <v>Nordic</v>
          </cell>
          <cell r="K1225" t="str">
            <v>SJ6C</v>
          </cell>
          <cell r="L1225" t="str">
            <v>T</v>
          </cell>
          <cell r="M1225" t="str">
            <v>60 days or 30 days -1% or 14 days -2%</v>
          </cell>
          <cell r="N1225" t="str">
            <v>BANK TRANSFER</v>
          </cell>
          <cell r="O1225" t="str">
            <v>DE</v>
          </cell>
          <cell r="P1225" t="str">
            <v>External debtor</v>
          </cell>
        </row>
        <row r="1226">
          <cell r="A1226">
            <v>2073</v>
          </cell>
          <cell r="B1226" t="str">
            <v>KOSKISEN OY</v>
          </cell>
          <cell r="C1226" t="str">
            <v>FI</v>
          </cell>
          <cell r="D1226" t="str">
            <v>Finland</v>
          </cell>
          <cell r="E1226" t="str">
            <v>Nordic</v>
          </cell>
          <cell r="F1226">
            <v>13200001</v>
          </cell>
          <cell r="G1226" t="str">
            <v>Ext. EAME</v>
          </cell>
          <cell r="H1226" t="str">
            <v>Unknown</v>
          </cell>
          <cell r="I1226" t="str">
            <v>-</v>
          </cell>
          <cell r="J1226" t="str">
            <v>-</v>
          </cell>
          <cell r="K1226" t="str">
            <v>SI30</v>
          </cell>
          <cell r="L1226" t="str">
            <v>T</v>
          </cell>
          <cell r="M1226" t="str">
            <v>30 days from date of invoice</v>
          </cell>
          <cell r="N1226" t="str">
            <v>BANK TRANSFER</v>
          </cell>
          <cell r="O1226" t="str">
            <v>DE</v>
          </cell>
          <cell r="P1226" t="str">
            <v>External debtor</v>
          </cell>
        </row>
        <row r="1227">
          <cell r="A1227">
            <v>2074</v>
          </cell>
          <cell r="B1227" t="str">
            <v>NOEL FRANCE S.A.</v>
          </cell>
          <cell r="C1227" t="str">
            <v>FR</v>
          </cell>
          <cell r="D1227" t="str">
            <v>France</v>
          </cell>
          <cell r="E1227" t="str">
            <v>France</v>
          </cell>
          <cell r="F1227">
            <v>13200001</v>
          </cell>
          <cell r="G1227" t="str">
            <v>Ext. EAME</v>
          </cell>
          <cell r="H1227" t="str">
            <v>Footwear</v>
          </cell>
          <cell r="I1227" t="str">
            <v>S080</v>
          </cell>
          <cell r="J1227" t="str">
            <v>France</v>
          </cell>
          <cell r="K1227" t="str">
            <v>SE6E</v>
          </cell>
          <cell r="L1227" t="str">
            <v>T</v>
          </cell>
          <cell r="M1227" t="str">
            <v>60 days end of month on the 10th</v>
          </cell>
          <cell r="N1227" t="str">
            <v>BANK TRANSFER</v>
          </cell>
          <cell r="O1227" t="str">
            <v>DS</v>
          </cell>
          <cell r="P1227" t="str">
            <v>Securitization debtor</v>
          </cell>
        </row>
        <row r="1228">
          <cell r="A1228">
            <v>2075</v>
          </cell>
          <cell r="B1228" t="str">
            <v>PLASTIC CLOSURES</v>
          </cell>
          <cell r="C1228" t="str">
            <v>GB</v>
          </cell>
          <cell r="D1228" t="str">
            <v>Great Britain</v>
          </cell>
          <cell r="E1228" t="str">
            <v>UK/Ireland</v>
          </cell>
          <cell r="F1228">
            <v>13200001</v>
          </cell>
          <cell r="G1228" t="str">
            <v>Ext. EAME</v>
          </cell>
          <cell r="H1228" t="str">
            <v>Unknown</v>
          </cell>
          <cell r="I1228" t="str">
            <v>-</v>
          </cell>
          <cell r="J1228" t="str">
            <v>-</v>
          </cell>
          <cell r="K1228" t="str">
            <v>SA00</v>
          </cell>
          <cell r="L1228" t="str">
            <v>Z</v>
          </cell>
          <cell r="M1228" t="str">
            <v>Cash in advance</v>
          </cell>
          <cell r="N1228" t="str">
            <v>-</v>
          </cell>
          <cell r="O1228" t="str">
            <v>DS</v>
          </cell>
          <cell r="P1228" t="str">
            <v>Securitization debtor</v>
          </cell>
        </row>
        <row r="1229">
          <cell r="A1229">
            <v>2076</v>
          </cell>
          <cell r="B1229" t="str">
            <v>TENTE LIMITED</v>
          </cell>
          <cell r="C1229" t="str">
            <v>IE</v>
          </cell>
          <cell r="D1229" t="str">
            <v>Ireland</v>
          </cell>
          <cell r="E1229" t="str">
            <v>UK/Ireland</v>
          </cell>
          <cell r="F1229">
            <v>13200001</v>
          </cell>
          <cell r="G1229" t="str">
            <v>Ext. EAME</v>
          </cell>
          <cell r="H1229" t="str">
            <v>Unknown</v>
          </cell>
          <cell r="I1229" t="str">
            <v>-</v>
          </cell>
          <cell r="J1229" t="str">
            <v>-</v>
          </cell>
          <cell r="K1229" t="str">
            <v>SA00</v>
          </cell>
          <cell r="L1229" t="str">
            <v>T</v>
          </cell>
          <cell r="M1229" t="str">
            <v>Cash in advance</v>
          </cell>
          <cell r="N1229" t="str">
            <v>BANK TRANSFER</v>
          </cell>
          <cell r="O1229" t="str">
            <v>DS</v>
          </cell>
          <cell r="P1229" t="str">
            <v>Securitization debtor</v>
          </cell>
        </row>
        <row r="1230">
          <cell r="A1230">
            <v>2077</v>
          </cell>
          <cell r="B1230" t="str">
            <v>DINAMO</v>
          </cell>
          <cell r="C1230" t="str">
            <v>RU</v>
          </cell>
          <cell r="D1230" t="str">
            <v>Russian Fed.</v>
          </cell>
          <cell r="E1230" t="str">
            <v>Eastern Europe</v>
          </cell>
          <cell r="F1230">
            <v>13200001</v>
          </cell>
          <cell r="G1230" t="str">
            <v>Ext. EAME</v>
          </cell>
          <cell r="H1230" t="str">
            <v>Footwear</v>
          </cell>
          <cell r="I1230" t="str">
            <v>S050</v>
          </cell>
          <cell r="J1230" t="str">
            <v>Eastern Europe</v>
          </cell>
          <cell r="K1230" t="str">
            <v>SI3F</v>
          </cell>
          <cell r="L1230" t="str">
            <v>T</v>
          </cell>
          <cell r="M1230" t="str">
            <v>30 DAYS DATE OF INVOICE - DIRECT REMITTANCE</v>
          </cell>
          <cell r="N1230" t="str">
            <v>BANK TRANSFER</v>
          </cell>
          <cell r="O1230" t="str">
            <v>DE</v>
          </cell>
          <cell r="P1230" t="str">
            <v>External debtor</v>
          </cell>
        </row>
        <row r="1231">
          <cell r="A1231">
            <v>2078</v>
          </cell>
          <cell r="B1231" t="str">
            <v>JSC ZORILE</v>
          </cell>
          <cell r="C1231" t="str">
            <v>MD</v>
          </cell>
          <cell r="D1231" t="str">
            <v>Moldova</v>
          </cell>
          <cell r="E1231" t="str">
            <v>Eastern Europe</v>
          </cell>
          <cell r="F1231">
            <v>13200001</v>
          </cell>
          <cell r="G1231" t="str">
            <v>Ext. EAME</v>
          </cell>
          <cell r="H1231" t="str">
            <v>Footwear</v>
          </cell>
          <cell r="I1231" t="str">
            <v>S050</v>
          </cell>
          <cell r="J1231" t="str">
            <v>Eastern Europe</v>
          </cell>
          <cell r="K1231" t="str">
            <v>SA00</v>
          </cell>
          <cell r="L1231" t="str">
            <v>T</v>
          </cell>
          <cell r="M1231" t="str">
            <v>Cash in advance</v>
          </cell>
          <cell r="N1231" t="str">
            <v>BANK TRANSFER</v>
          </cell>
          <cell r="O1231" t="str">
            <v>DE</v>
          </cell>
          <cell r="P1231" t="str">
            <v>External debtor</v>
          </cell>
        </row>
        <row r="1232">
          <cell r="A1232">
            <v>2079</v>
          </cell>
          <cell r="B1232" t="str">
            <v>JELOVICA</v>
          </cell>
          <cell r="C1232" t="str">
            <v>SI</v>
          </cell>
          <cell r="D1232" t="str">
            <v>Slovenia</v>
          </cell>
          <cell r="E1232" t="str">
            <v>Eastern Europe</v>
          </cell>
          <cell r="F1232">
            <v>13200001</v>
          </cell>
          <cell r="G1232" t="str">
            <v>Ext. EAME</v>
          </cell>
          <cell r="H1232" t="str">
            <v>Construction &amp; Other Rigids</v>
          </cell>
          <cell r="I1232" t="str">
            <v>S050</v>
          </cell>
          <cell r="J1232" t="str">
            <v>Eastern Europe</v>
          </cell>
          <cell r="K1232" t="str">
            <v>SI3F</v>
          </cell>
          <cell r="L1232" t="str">
            <v>T</v>
          </cell>
          <cell r="M1232" t="str">
            <v>30 DAYS DATE OF INVOICE - DIRECT REMITTANCE</v>
          </cell>
          <cell r="N1232" t="str">
            <v>BANK TRANSFER</v>
          </cell>
          <cell r="O1232" t="str">
            <v>DE</v>
          </cell>
          <cell r="P1232" t="str">
            <v>External debtor</v>
          </cell>
        </row>
        <row r="1233">
          <cell r="A1233">
            <v>2080</v>
          </cell>
          <cell r="B1233" t="str">
            <v>ROCES SRL</v>
          </cell>
          <cell r="C1233" t="str">
            <v>IT</v>
          </cell>
          <cell r="D1233" t="str">
            <v>Italy</v>
          </cell>
          <cell r="E1233" t="str">
            <v>Italy/Greece</v>
          </cell>
          <cell r="F1233">
            <v>13200001</v>
          </cell>
          <cell r="G1233" t="str">
            <v>Ext. EAME</v>
          </cell>
          <cell r="H1233" t="str">
            <v>Footwear</v>
          </cell>
          <cell r="I1233" t="str">
            <v>S060</v>
          </cell>
          <cell r="J1233" t="str">
            <v>Italy &amp; Greece</v>
          </cell>
          <cell r="K1233" t="str">
            <v>SE60</v>
          </cell>
          <cell r="L1233" t="str">
            <v>T</v>
          </cell>
          <cell r="M1233" t="str">
            <v>60 days end of month</v>
          </cell>
          <cell r="N1233" t="str">
            <v>BANK TRANSFER</v>
          </cell>
          <cell r="O1233" t="str">
            <v>DS</v>
          </cell>
          <cell r="P1233" t="str">
            <v>Securitization debtor</v>
          </cell>
        </row>
        <row r="1234">
          <cell r="A1234">
            <v>2081</v>
          </cell>
          <cell r="B1234" t="str">
            <v>ABDUL MAJID BASSAM A</v>
          </cell>
          <cell r="C1234" t="str">
            <v>SY</v>
          </cell>
          <cell r="D1234" t="str">
            <v>Syria</v>
          </cell>
          <cell r="E1234" t="str">
            <v>Middle East</v>
          </cell>
          <cell r="F1234">
            <v>13200001</v>
          </cell>
          <cell r="G1234" t="str">
            <v>Ext. EAME</v>
          </cell>
          <cell r="H1234" t="str">
            <v>Footwear</v>
          </cell>
          <cell r="I1234" t="str">
            <v>S040</v>
          </cell>
          <cell r="J1234" t="str">
            <v>Middle East</v>
          </cell>
          <cell r="K1234" t="str">
            <v>SA00</v>
          </cell>
          <cell r="L1234" t="str">
            <v>Z</v>
          </cell>
          <cell r="M1234" t="str">
            <v>Cash in advance</v>
          </cell>
          <cell r="N1234" t="str">
            <v>-</v>
          </cell>
          <cell r="O1234" t="str">
            <v>DE</v>
          </cell>
          <cell r="P1234" t="str">
            <v>External debtor</v>
          </cell>
        </row>
        <row r="1235">
          <cell r="A1235">
            <v>2082</v>
          </cell>
          <cell r="B1235" t="str">
            <v>MATCO POUR L'INDUSTR</v>
          </cell>
          <cell r="C1235" t="str">
            <v>LB</v>
          </cell>
          <cell r="D1235" t="str">
            <v>Lebanon</v>
          </cell>
          <cell r="E1235" t="str">
            <v>Middle East</v>
          </cell>
          <cell r="F1235">
            <v>13200001</v>
          </cell>
          <cell r="G1235" t="str">
            <v>Ext. EAME</v>
          </cell>
          <cell r="H1235" t="str">
            <v>Unknown</v>
          </cell>
          <cell r="I1235" t="str">
            <v>-</v>
          </cell>
          <cell r="J1235" t="str">
            <v>-</v>
          </cell>
          <cell r="K1235" t="str">
            <v>SC90</v>
          </cell>
          <cell r="L1235" t="str">
            <v>L</v>
          </cell>
          <cell r="M1235" t="str">
            <v>Letter of credit -90 days Bill of lading</v>
          </cell>
          <cell r="N1235" t="str">
            <v>LETTER OF CREDIT</v>
          </cell>
          <cell r="O1235" t="str">
            <v>DE</v>
          </cell>
          <cell r="P1235" t="str">
            <v>External debtor</v>
          </cell>
        </row>
        <row r="1236">
          <cell r="A1236">
            <v>2083</v>
          </cell>
          <cell r="B1236" t="str">
            <v>Z.B.M. SRL</v>
          </cell>
          <cell r="C1236" t="str">
            <v>IT</v>
          </cell>
          <cell r="D1236" t="str">
            <v>Italy</v>
          </cell>
          <cell r="E1236" t="str">
            <v>Italy/Greece</v>
          </cell>
          <cell r="F1236">
            <v>13200001</v>
          </cell>
          <cell r="G1236" t="str">
            <v>Ext. EAME</v>
          </cell>
          <cell r="H1236" t="str">
            <v>Unknown</v>
          </cell>
          <cell r="I1236" t="str">
            <v>-</v>
          </cell>
          <cell r="J1236" t="str">
            <v>-</v>
          </cell>
          <cell r="K1236" t="str">
            <v>SA00</v>
          </cell>
          <cell r="L1236" t="str">
            <v>T</v>
          </cell>
          <cell r="M1236" t="str">
            <v>Cash in advance</v>
          </cell>
          <cell r="N1236" t="str">
            <v>BANK TRANSFER</v>
          </cell>
          <cell r="O1236" t="str">
            <v>DS</v>
          </cell>
          <cell r="P1236" t="str">
            <v>Securitization debtor</v>
          </cell>
        </row>
        <row r="1237">
          <cell r="A1237">
            <v>2084</v>
          </cell>
          <cell r="B1237" t="str">
            <v>EL FATEH EST</v>
          </cell>
          <cell r="C1237" t="str">
            <v>EG</v>
          </cell>
          <cell r="D1237" t="str">
            <v>Egypt</v>
          </cell>
          <cell r="E1237" t="str">
            <v>Middle East</v>
          </cell>
          <cell r="F1237">
            <v>13200001</v>
          </cell>
          <cell r="G1237" t="str">
            <v>Ext. EAME</v>
          </cell>
          <cell r="H1237" t="str">
            <v>Construction &amp; Other Rigids</v>
          </cell>
          <cell r="I1237" t="str">
            <v>S040</v>
          </cell>
          <cell r="J1237" t="str">
            <v>Middle East</v>
          </cell>
          <cell r="K1237" t="str">
            <v>SC90</v>
          </cell>
          <cell r="L1237" t="str">
            <v>L</v>
          </cell>
          <cell r="M1237" t="str">
            <v>Letter of credit -90 days Bill of lading</v>
          </cell>
          <cell r="N1237" t="str">
            <v>LETTER OF CREDIT</v>
          </cell>
          <cell r="O1237" t="str">
            <v>DE</v>
          </cell>
          <cell r="P1237" t="str">
            <v>External debtor</v>
          </cell>
        </row>
        <row r="1238">
          <cell r="A1238">
            <v>2085</v>
          </cell>
          <cell r="B1238" t="str">
            <v>EGYPTIAN CO FOR</v>
          </cell>
          <cell r="C1238" t="str">
            <v>EG</v>
          </cell>
          <cell r="D1238" t="str">
            <v>Egypt</v>
          </cell>
          <cell r="E1238" t="str">
            <v>Middle East</v>
          </cell>
          <cell r="F1238">
            <v>13200001</v>
          </cell>
          <cell r="G1238" t="str">
            <v>Ext. EAME</v>
          </cell>
          <cell r="H1238" t="str">
            <v>Unknown</v>
          </cell>
          <cell r="I1238" t="str">
            <v>-</v>
          </cell>
          <cell r="J1238" t="str">
            <v>-</v>
          </cell>
          <cell r="K1238" t="str">
            <v>SC12</v>
          </cell>
          <cell r="L1238" t="str">
            <v>L</v>
          </cell>
          <cell r="M1238" t="str">
            <v>Letter of credit - 120 days bill of lading</v>
          </cell>
          <cell r="N1238" t="str">
            <v>LETTER OF CREDIT</v>
          </cell>
          <cell r="O1238" t="str">
            <v>DE</v>
          </cell>
          <cell r="P1238" t="str">
            <v>External debtor</v>
          </cell>
        </row>
        <row r="1239">
          <cell r="A1239">
            <v>2087</v>
          </cell>
          <cell r="B1239" t="str">
            <v>MRAZ</v>
          </cell>
          <cell r="C1239" t="str">
            <v>BG</v>
          </cell>
          <cell r="D1239" t="str">
            <v>Bulgaria</v>
          </cell>
          <cell r="E1239" t="str">
            <v>Eastern Europe</v>
          </cell>
          <cell r="F1239">
            <v>13200001</v>
          </cell>
          <cell r="G1239" t="str">
            <v>Ext. EAME</v>
          </cell>
          <cell r="H1239" t="str">
            <v>Unknown</v>
          </cell>
          <cell r="I1239" t="str">
            <v>-</v>
          </cell>
          <cell r="J1239" t="str">
            <v>-</v>
          </cell>
          <cell r="K1239" t="str">
            <v>SA00</v>
          </cell>
          <cell r="L1239" t="str">
            <v>Z</v>
          </cell>
          <cell r="M1239" t="str">
            <v>Cash in advance</v>
          </cell>
          <cell r="N1239" t="str">
            <v>-</v>
          </cell>
          <cell r="O1239" t="str">
            <v>DE</v>
          </cell>
          <cell r="P1239" t="str">
            <v>External debtor</v>
          </cell>
        </row>
        <row r="1240">
          <cell r="A1240">
            <v>2092</v>
          </cell>
          <cell r="B1240" t="str">
            <v>UNIMERCAT GMBH</v>
          </cell>
          <cell r="C1240" t="str">
            <v>DE</v>
          </cell>
          <cell r="D1240" t="str">
            <v>Germany</v>
          </cell>
          <cell r="E1240" t="str">
            <v>Mid Europe</v>
          </cell>
          <cell r="F1240">
            <v>13200001</v>
          </cell>
          <cell r="G1240" t="str">
            <v>Ext. EAME</v>
          </cell>
          <cell r="H1240" t="str">
            <v>Unknown</v>
          </cell>
          <cell r="I1240" t="str">
            <v>-</v>
          </cell>
          <cell r="J1240" t="str">
            <v>-</v>
          </cell>
          <cell r="K1240" t="str">
            <v>SI6F</v>
          </cell>
          <cell r="L1240" t="str">
            <v>T</v>
          </cell>
          <cell r="M1240" t="str">
            <v>60 DAYS DATE OF INVOICE - DIRECT REMITTANCE</v>
          </cell>
          <cell r="N1240" t="str">
            <v>BANK TRANSFER</v>
          </cell>
          <cell r="O1240" t="str">
            <v>DS</v>
          </cell>
          <cell r="P1240" t="str">
            <v>Securitization debtor</v>
          </cell>
        </row>
        <row r="1241">
          <cell r="A1241">
            <v>2093</v>
          </cell>
          <cell r="B1241" t="str">
            <v>CALIGEN FOAM LTD.</v>
          </cell>
          <cell r="C1241" t="str">
            <v>GB</v>
          </cell>
          <cell r="D1241" t="str">
            <v>Great Britain</v>
          </cell>
          <cell r="E1241" t="str">
            <v>UK/Ireland</v>
          </cell>
          <cell r="F1241">
            <v>13200001</v>
          </cell>
          <cell r="G1241" t="str">
            <v>Ext. EAME</v>
          </cell>
          <cell r="H1241" t="str">
            <v>Unknown</v>
          </cell>
          <cell r="I1241" t="str">
            <v>-</v>
          </cell>
          <cell r="J1241" t="str">
            <v>-</v>
          </cell>
          <cell r="K1241" t="str">
            <v>SM20</v>
          </cell>
          <cell r="L1241" t="str">
            <v>T</v>
          </cell>
          <cell r="M1241" t="str">
            <v>20th of the month foll.month of invoice</v>
          </cell>
          <cell r="N1241" t="str">
            <v>BANK TRANSFER</v>
          </cell>
          <cell r="O1241" t="str">
            <v>DS</v>
          </cell>
          <cell r="P1241" t="str">
            <v>Securitization debtor</v>
          </cell>
        </row>
        <row r="1242">
          <cell r="A1242">
            <v>2094</v>
          </cell>
          <cell r="B1242" t="str">
            <v>GAN</v>
          </cell>
          <cell r="C1242" t="str">
            <v>TN</v>
          </cell>
          <cell r="D1242" t="str">
            <v>Tunisia</v>
          </cell>
          <cell r="E1242" t="str">
            <v>Africa</v>
          </cell>
          <cell r="F1242">
            <v>13200001</v>
          </cell>
          <cell r="G1242" t="str">
            <v>Ext. EAME</v>
          </cell>
          <cell r="H1242" t="str">
            <v>Appliances</v>
          </cell>
          <cell r="I1242" t="str">
            <v>S040</v>
          </cell>
          <cell r="J1242" t="str">
            <v>Middle East</v>
          </cell>
          <cell r="K1242" t="str">
            <v>SL90</v>
          </cell>
          <cell r="L1242" t="str">
            <v>T</v>
          </cell>
          <cell r="M1242" t="str">
            <v>90 days after Bill of lading date</v>
          </cell>
          <cell r="N1242" t="str">
            <v>BANK TRANSFER</v>
          </cell>
          <cell r="O1242" t="str">
            <v>DE</v>
          </cell>
          <cell r="P1242" t="str">
            <v>External debtor</v>
          </cell>
        </row>
        <row r="1243">
          <cell r="A1243">
            <v>2095</v>
          </cell>
          <cell r="B1243" t="str">
            <v>NABIL DAABOUL</v>
          </cell>
          <cell r="C1243" t="str">
            <v>SY</v>
          </cell>
          <cell r="D1243" t="str">
            <v>Syria</v>
          </cell>
          <cell r="E1243" t="str">
            <v>Middle East</v>
          </cell>
          <cell r="F1243">
            <v>13200001</v>
          </cell>
          <cell r="G1243" t="str">
            <v>Ext. EAME</v>
          </cell>
          <cell r="H1243" t="str">
            <v>Construction &amp; Other Rigids</v>
          </cell>
          <cell r="I1243" t="str">
            <v>S040</v>
          </cell>
          <cell r="J1243" t="str">
            <v>Middle East</v>
          </cell>
          <cell r="K1243" t="str">
            <v>SA00</v>
          </cell>
          <cell r="L1243" t="str">
            <v>Z</v>
          </cell>
          <cell r="M1243" t="str">
            <v>Cash in advance</v>
          </cell>
          <cell r="N1243" t="str">
            <v>-</v>
          </cell>
          <cell r="O1243" t="str">
            <v>DE</v>
          </cell>
          <cell r="P1243" t="str">
            <v>External debtor</v>
          </cell>
        </row>
        <row r="1244">
          <cell r="A1244">
            <v>2097</v>
          </cell>
          <cell r="B1244" t="str">
            <v>HOUSARI AND ATTAR AN</v>
          </cell>
          <cell r="C1244" t="str">
            <v>SY</v>
          </cell>
          <cell r="D1244" t="str">
            <v>Syria</v>
          </cell>
          <cell r="E1244" t="str">
            <v>Middle East</v>
          </cell>
          <cell r="F1244">
            <v>13200001</v>
          </cell>
          <cell r="G1244" t="str">
            <v>Ext. EAME</v>
          </cell>
          <cell r="H1244" t="str">
            <v>Unknown</v>
          </cell>
          <cell r="I1244" t="str">
            <v>-</v>
          </cell>
          <cell r="J1244" t="str">
            <v>-</v>
          </cell>
          <cell r="K1244" t="str">
            <v>SC00</v>
          </cell>
          <cell r="L1244" t="str">
            <v>L</v>
          </cell>
          <cell r="M1244" t="str">
            <v>Letter of credit at sight</v>
          </cell>
          <cell r="N1244" t="str">
            <v>LETTER OF CREDIT</v>
          </cell>
          <cell r="O1244" t="str">
            <v>DE</v>
          </cell>
          <cell r="P1244" t="str">
            <v>External debtor</v>
          </cell>
        </row>
        <row r="1245">
          <cell r="A1245">
            <v>2098</v>
          </cell>
          <cell r="B1245" t="str">
            <v>B M W   AG</v>
          </cell>
          <cell r="C1245" t="str">
            <v>DE</v>
          </cell>
          <cell r="D1245" t="str">
            <v>Germany</v>
          </cell>
          <cell r="E1245" t="str">
            <v>Mid Europe</v>
          </cell>
          <cell r="F1245">
            <v>13200001</v>
          </cell>
          <cell r="G1245" t="str">
            <v>Ext. EAME</v>
          </cell>
          <cell r="H1245" t="str">
            <v>Unknown</v>
          </cell>
          <cell r="I1245" t="str">
            <v>-</v>
          </cell>
          <cell r="J1245" t="str">
            <v>-</v>
          </cell>
          <cell r="K1245" t="str">
            <v>SC90</v>
          </cell>
          <cell r="L1245" t="str">
            <v>L</v>
          </cell>
          <cell r="M1245" t="str">
            <v>Letter of credit -90 days Bill of lading</v>
          </cell>
          <cell r="N1245" t="str">
            <v>LETTER OF CREDIT</v>
          </cell>
          <cell r="O1245" t="str">
            <v>DS</v>
          </cell>
          <cell r="P1245" t="str">
            <v>Securitization debtor</v>
          </cell>
        </row>
        <row r="1246">
          <cell r="A1246">
            <v>2099</v>
          </cell>
          <cell r="B1246" t="str">
            <v>IRAN KHODRO CO.</v>
          </cell>
          <cell r="C1246" t="str">
            <v>IR</v>
          </cell>
          <cell r="D1246" t="str">
            <v>Iran</v>
          </cell>
          <cell r="E1246" t="str">
            <v>Middle East</v>
          </cell>
          <cell r="F1246">
            <v>13200001</v>
          </cell>
          <cell r="G1246" t="str">
            <v>Ext. EAME</v>
          </cell>
          <cell r="H1246" t="str">
            <v>Automotive</v>
          </cell>
          <cell r="I1246" t="str">
            <v>S040</v>
          </cell>
          <cell r="J1246" t="str">
            <v>Middle East</v>
          </cell>
          <cell r="K1246" t="str">
            <v>SC00</v>
          </cell>
          <cell r="L1246" t="str">
            <v>L</v>
          </cell>
          <cell r="M1246" t="str">
            <v>Letter of credit at sight</v>
          </cell>
          <cell r="N1246" t="str">
            <v>LETTER OF CREDIT</v>
          </cell>
          <cell r="O1246" t="str">
            <v>DE</v>
          </cell>
          <cell r="P1246" t="str">
            <v>External debtor</v>
          </cell>
        </row>
        <row r="1247">
          <cell r="A1247">
            <v>2100</v>
          </cell>
          <cell r="B1247" t="str">
            <v>ISPOL ISTANBUL POLIU</v>
          </cell>
          <cell r="C1247" t="str">
            <v>TR</v>
          </cell>
          <cell r="D1247" t="str">
            <v>Turkey</v>
          </cell>
          <cell r="E1247" t="str">
            <v>Middle East</v>
          </cell>
          <cell r="F1247">
            <v>13200001</v>
          </cell>
          <cell r="G1247" t="str">
            <v>Ext. EAME</v>
          </cell>
          <cell r="H1247" t="str">
            <v>Construction &amp; Other Rigids</v>
          </cell>
          <cell r="I1247" t="str">
            <v>S040</v>
          </cell>
          <cell r="J1247" t="str">
            <v>Middle East</v>
          </cell>
          <cell r="K1247" t="str">
            <v>SI9F</v>
          </cell>
          <cell r="L1247" t="str">
            <v>P</v>
          </cell>
          <cell r="M1247" t="str">
            <v>90 DAYS DATE OF INVOICE - DIRECT REMITTANCE</v>
          </cell>
          <cell r="N1247" t="str">
            <v>DRAFT</v>
          </cell>
          <cell r="O1247" t="str">
            <v>DE</v>
          </cell>
          <cell r="P1247" t="str">
            <v>External debtor</v>
          </cell>
        </row>
        <row r="1248">
          <cell r="A1248">
            <v>2102</v>
          </cell>
          <cell r="B1248" t="str">
            <v>SHERKATE TAAVONIE PA</v>
          </cell>
          <cell r="C1248" t="str">
            <v>IR</v>
          </cell>
          <cell r="D1248" t="str">
            <v>Iran</v>
          </cell>
          <cell r="E1248" t="str">
            <v>Middle East</v>
          </cell>
          <cell r="F1248">
            <v>13200001</v>
          </cell>
          <cell r="G1248" t="str">
            <v>Ext. EAME</v>
          </cell>
          <cell r="H1248" t="str">
            <v>Unknown</v>
          </cell>
          <cell r="I1248" t="str">
            <v>-</v>
          </cell>
          <cell r="J1248" t="str">
            <v>-</v>
          </cell>
          <cell r="K1248" t="str">
            <v>SC00</v>
          </cell>
          <cell r="L1248" t="str">
            <v>L</v>
          </cell>
          <cell r="M1248" t="str">
            <v>Letter of credit at sight</v>
          </cell>
          <cell r="N1248" t="str">
            <v>LETTER OF CREDIT</v>
          </cell>
          <cell r="O1248" t="str">
            <v>DE</v>
          </cell>
          <cell r="P1248" t="str">
            <v>External debtor</v>
          </cell>
        </row>
        <row r="1249">
          <cell r="A1249">
            <v>2103</v>
          </cell>
          <cell r="B1249" t="str">
            <v>TECHNOPOL EGYPT</v>
          </cell>
          <cell r="C1249" t="str">
            <v>EG</v>
          </cell>
          <cell r="D1249" t="str">
            <v>Egypt</v>
          </cell>
          <cell r="E1249" t="str">
            <v>Middle East</v>
          </cell>
          <cell r="F1249">
            <v>13200001</v>
          </cell>
          <cell r="G1249" t="str">
            <v>Ext. EAME</v>
          </cell>
          <cell r="H1249" t="str">
            <v>Unknown</v>
          </cell>
          <cell r="I1249" t="str">
            <v>-</v>
          </cell>
          <cell r="J1249" t="str">
            <v>-</v>
          </cell>
          <cell r="K1249" t="str">
            <v>SC90</v>
          </cell>
          <cell r="L1249" t="str">
            <v>L</v>
          </cell>
          <cell r="M1249" t="str">
            <v>Letter of credit -90 days Bill of lading</v>
          </cell>
          <cell r="N1249" t="str">
            <v>LETTER OF CREDIT</v>
          </cell>
          <cell r="O1249" t="str">
            <v>DE</v>
          </cell>
          <cell r="P1249" t="str">
            <v>External debtor</v>
          </cell>
        </row>
        <row r="1250">
          <cell r="A1250">
            <v>2104</v>
          </cell>
          <cell r="B1250" t="str">
            <v>BEST INDUSTRIES</v>
          </cell>
          <cell r="C1250" t="str">
            <v>TN</v>
          </cell>
          <cell r="D1250" t="str">
            <v>Tunisia</v>
          </cell>
          <cell r="E1250" t="str">
            <v>Africa</v>
          </cell>
          <cell r="F1250">
            <v>13200001</v>
          </cell>
          <cell r="G1250" t="str">
            <v>Ext. EAME</v>
          </cell>
          <cell r="H1250" t="str">
            <v>Unknown</v>
          </cell>
          <cell r="I1250" t="str">
            <v>-</v>
          </cell>
          <cell r="J1250" t="str">
            <v>-</v>
          </cell>
          <cell r="K1250" t="str">
            <v>SL90</v>
          </cell>
          <cell r="L1250" t="str">
            <v>T</v>
          </cell>
          <cell r="M1250" t="str">
            <v>90 days after Bill of lading date</v>
          </cell>
          <cell r="N1250" t="str">
            <v>BANK TRANSFER</v>
          </cell>
          <cell r="O1250" t="str">
            <v>DE</v>
          </cell>
          <cell r="P1250" t="str">
            <v>External debtor</v>
          </cell>
        </row>
        <row r="1251">
          <cell r="A1251">
            <v>2105</v>
          </cell>
          <cell r="B1251" t="str">
            <v>POLY MEUBLE SA</v>
          </cell>
          <cell r="C1251" t="str">
            <v>TN</v>
          </cell>
          <cell r="D1251" t="str">
            <v>Tunisia</v>
          </cell>
          <cell r="E1251" t="str">
            <v>Africa</v>
          </cell>
          <cell r="F1251">
            <v>13200001</v>
          </cell>
          <cell r="G1251" t="str">
            <v>Ext. EAME</v>
          </cell>
          <cell r="H1251" t="str">
            <v>Furniture</v>
          </cell>
          <cell r="I1251" t="str">
            <v>S040</v>
          </cell>
          <cell r="J1251" t="str">
            <v>Middle East</v>
          </cell>
          <cell r="K1251" t="str">
            <v>SL90</v>
          </cell>
          <cell r="L1251" t="str">
            <v>T</v>
          </cell>
          <cell r="M1251" t="str">
            <v>90 days after Bill of lading date</v>
          </cell>
          <cell r="N1251" t="str">
            <v>BANK TRANSFER</v>
          </cell>
          <cell r="O1251" t="str">
            <v>DE</v>
          </cell>
          <cell r="P1251" t="str">
            <v>External debtor</v>
          </cell>
        </row>
        <row r="1252">
          <cell r="A1252">
            <v>2109</v>
          </cell>
          <cell r="B1252" t="str">
            <v>GODEL GMBH</v>
          </cell>
          <cell r="C1252" t="str">
            <v>DE</v>
          </cell>
          <cell r="D1252" t="str">
            <v>Germany</v>
          </cell>
          <cell r="E1252" t="str">
            <v>Mid Europe</v>
          </cell>
          <cell r="F1252">
            <v>13200001</v>
          </cell>
          <cell r="G1252" t="str">
            <v>Ext. EAME</v>
          </cell>
          <cell r="H1252" t="str">
            <v>Unknown</v>
          </cell>
          <cell r="I1252" t="str">
            <v>-</v>
          </cell>
          <cell r="J1252" t="str">
            <v>-</v>
          </cell>
          <cell r="K1252" t="str">
            <v>SA00</v>
          </cell>
          <cell r="L1252" t="str">
            <v>Z</v>
          </cell>
          <cell r="M1252" t="str">
            <v>Cash in advance</v>
          </cell>
          <cell r="N1252" t="str">
            <v>-</v>
          </cell>
          <cell r="O1252" t="str">
            <v>DS</v>
          </cell>
          <cell r="P1252" t="str">
            <v>Securitization debtor</v>
          </cell>
        </row>
        <row r="1253">
          <cell r="A1253">
            <v>2111</v>
          </cell>
          <cell r="B1253" t="str">
            <v>SIMPO VRANJE</v>
          </cell>
          <cell r="C1253" t="str">
            <v>YU</v>
          </cell>
          <cell r="D1253" t="str">
            <v>Yugoslavia</v>
          </cell>
          <cell r="E1253" t="str">
            <v>Eastern Europe</v>
          </cell>
          <cell r="F1253">
            <v>13200001</v>
          </cell>
          <cell r="G1253" t="str">
            <v>Ext. EAME</v>
          </cell>
          <cell r="H1253" t="str">
            <v>Unknown</v>
          </cell>
          <cell r="I1253" t="str">
            <v>-</v>
          </cell>
          <cell r="J1253" t="str">
            <v>-</v>
          </cell>
          <cell r="K1253" t="str">
            <v>SA00</v>
          </cell>
          <cell r="L1253" t="str">
            <v>Z</v>
          </cell>
          <cell r="M1253" t="str">
            <v>Cash in advance</v>
          </cell>
          <cell r="N1253" t="str">
            <v>-</v>
          </cell>
          <cell r="O1253" t="str">
            <v>DE</v>
          </cell>
          <cell r="P1253" t="str">
            <v>External debtor</v>
          </cell>
        </row>
        <row r="1254">
          <cell r="A1254">
            <v>2113</v>
          </cell>
          <cell r="B1254" t="str">
            <v>ELAN INTERNATIONAL</v>
          </cell>
          <cell r="C1254" t="str">
            <v>AT</v>
          </cell>
          <cell r="D1254" t="str">
            <v>Austria</v>
          </cell>
          <cell r="E1254" t="str">
            <v>Mid Europe</v>
          </cell>
          <cell r="F1254">
            <v>13200001</v>
          </cell>
          <cell r="G1254" t="str">
            <v>Ext. EAME</v>
          </cell>
          <cell r="H1254" t="str">
            <v>Unknown</v>
          </cell>
          <cell r="I1254" t="str">
            <v>-</v>
          </cell>
          <cell r="J1254" t="str">
            <v>-</v>
          </cell>
          <cell r="K1254" t="str">
            <v>SA00</v>
          </cell>
          <cell r="L1254" t="str">
            <v>Z</v>
          </cell>
          <cell r="M1254" t="str">
            <v>Cash in advance</v>
          </cell>
          <cell r="N1254" t="str">
            <v>-</v>
          </cell>
          <cell r="O1254" t="str">
            <v>DE</v>
          </cell>
          <cell r="P1254" t="str">
            <v>External debtor</v>
          </cell>
        </row>
        <row r="1255">
          <cell r="A1255">
            <v>2114</v>
          </cell>
          <cell r="B1255" t="str">
            <v>AO 'KRASNIJ OKTYABR'</v>
          </cell>
          <cell r="C1255" t="str">
            <v>BY</v>
          </cell>
          <cell r="D1255" t="str">
            <v>Belarus</v>
          </cell>
          <cell r="E1255" t="str">
            <v>Eastern Europe</v>
          </cell>
          <cell r="F1255">
            <v>13200001</v>
          </cell>
          <cell r="G1255" t="str">
            <v>Ext. EAME</v>
          </cell>
          <cell r="H1255" t="str">
            <v>Footwear</v>
          </cell>
          <cell r="I1255" t="str">
            <v>S050</v>
          </cell>
          <cell r="J1255" t="str">
            <v>Eastern Europe</v>
          </cell>
          <cell r="K1255" t="str">
            <v>SI4F</v>
          </cell>
          <cell r="L1255" t="str">
            <v>T</v>
          </cell>
          <cell r="M1255" t="str">
            <v>45 DAYS DATE OF INVOICE - DIRECT REMITTANCE</v>
          </cell>
          <cell r="N1255" t="str">
            <v>BANK TRANSFER</v>
          </cell>
          <cell r="O1255" t="str">
            <v>DE</v>
          </cell>
          <cell r="P1255" t="str">
            <v>External debtor</v>
          </cell>
        </row>
        <row r="1256">
          <cell r="A1256">
            <v>2115</v>
          </cell>
          <cell r="B1256" t="str">
            <v>LEP INTERNATIONAL (A</v>
          </cell>
          <cell r="C1256" t="str">
            <v>GB</v>
          </cell>
          <cell r="D1256" t="str">
            <v>Great Britain</v>
          </cell>
          <cell r="E1256" t="str">
            <v>UK/Ireland</v>
          </cell>
          <cell r="F1256">
            <v>13200002</v>
          </cell>
          <cell r="G1256" t="str">
            <v>Ext. APAC</v>
          </cell>
          <cell r="H1256" t="str">
            <v>Unknown</v>
          </cell>
          <cell r="I1256" t="str">
            <v>-</v>
          </cell>
          <cell r="J1256" t="str">
            <v>-</v>
          </cell>
          <cell r="K1256" t="str">
            <v>SI30</v>
          </cell>
          <cell r="L1256" t="str">
            <v>T</v>
          </cell>
          <cell r="M1256" t="str">
            <v>30 days from date of invoice</v>
          </cell>
          <cell r="N1256" t="str">
            <v>BANK TRANSFER</v>
          </cell>
          <cell r="O1256" t="str">
            <v>DS</v>
          </cell>
          <cell r="P1256" t="str">
            <v>Securitization debtor</v>
          </cell>
        </row>
        <row r="1257">
          <cell r="A1257">
            <v>2116</v>
          </cell>
          <cell r="B1257" t="str">
            <v>JEONG IL ENERGY CO L</v>
          </cell>
          <cell r="C1257" t="str">
            <v>KP</v>
          </cell>
          <cell r="D1257" t="str">
            <v>South Korea</v>
          </cell>
          <cell r="E1257" t="str">
            <v>Asia-Pacific</v>
          </cell>
          <cell r="F1257">
            <v>13200002</v>
          </cell>
          <cell r="G1257" t="str">
            <v>Ext. APAC</v>
          </cell>
          <cell r="H1257" t="str">
            <v>Unknown</v>
          </cell>
          <cell r="I1257" t="str">
            <v>S100</v>
          </cell>
          <cell r="J1257" t="str">
            <v>APAC</v>
          </cell>
          <cell r="K1257" t="str">
            <v>SI30</v>
          </cell>
          <cell r="L1257" t="str">
            <v>U</v>
          </cell>
          <cell r="M1257" t="str">
            <v>30 days from date of invoice</v>
          </cell>
          <cell r="N1257" t="str">
            <v>DIRECT REMITTANCE</v>
          </cell>
          <cell r="O1257" t="str">
            <v>DE</v>
          </cell>
          <cell r="P1257" t="str">
            <v>External debtor</v>
          </cell>
        </row>
        <row r="1258">
          <cell r="A1258">
            <v>2117</v>
          </cell>
          <cell r="B1258" t="str">
            <v>SIMON STORAGE, SEAL</v>
          </cell>
          <cell r="C1258" t="str">
            <v>GB</v>
          </cell>
          <cell r="D1258" t="str">
            <v>Great Britain</v>
          </cell>
          <cell r="E1258" t="str">
            <v>UK/Ireland</v>
          </cell>
          <cell r="F1258">
            <v>13200001</v>
          </cell>
          <cell r="G1258" t="str">
            <v>Ext. EAME</v>
          </cell>
          <cell r="H1258" t="str">
            <v>Unknown</v>
          </cell>
          <cell r="I1258" t="str">
            <v>-</v>
          </cell>
          <cell r="J1258" t="str">
            <v>-</v>
          </cell>
          <cell r="K1258" t="str">
            <v>SI30</v>
          </cell>
          <cell r="L1258" t="str">
            <v>T</v>
          </cell>
          <cell r="M1258" t="str">
            <v>30 days from date of invoice</v>
          </cell>
          <cell r="N1258" t="str">
            <v>BANK TRANSFER</v>
          </cell>
          <cell r="O1258" t="str">
            <v>DS</v>
          </cell>
          <cell r="P1258" t="str">
            <v>Securitization debtor</v>
          </cell>
        </row>
        <row r="1259">
          <cell r="A1259">
            <v>2118</v>
          </cell>
          <cell r="B1259" t="str">
            <v>Den Hartogh Moerdijk</v>
          </cell>
          <cell r="C1259" t="str">
            <v>NL</v>
          </cell>
          <cell r="D1259" t="str">
            <v>Netherlands</v>
          </cell>
          <cell r="E1259" t="str">
            <v>Benelux</v>
          </cell>
          <cell r="F1259">
            <v>13200001</v>
          </cell>
          <cell r="G1259" t="str">
            <v>Ext. EAME</v>
          </cell>
          <cell r="H1259" t="str">
            <v>Unknown</v>
          </cell>
          <cell r="I1259" t="str">
            <v>-</v>
          </cell>
          <cell r="J1259" t="str">
            <v>-</v>
          </cell>
          <cell r="K1259" t="str">
            <v>SI30</v>
          </cell>
          <cell r="L1259" t="str">
            <v>T</v>
          </cell>
          <cell r="M1259" t="str">
            <v>30 days from date of invoice</v>
          </cell>
          <cell r="N1259" t="str">
            <v>BANK TRANSFER</v>
          </cell>
          <cell r="O1259" t="str">
            <v>DS</v>
          </cell>
          <cell r="P1259" t="str">
            <v>Securitization debtor</v>
          </cell>
        </row>
        <row r="1260">
          <cell r="A1260">
            <v>2119</v>
          </cell>
          <cell r="B1260" t="str">
            <v>AD PRODUCTIONS BV</v>
          </cell>
          <cell r="C1260" t="str">
            <v>NL</v>
          </cell>
          <cell r="D1260" t="str">
            <v>Netherlands</v>
          </cell>
          <cell r="E1260" t="str">
            <v>Benelux</v>
          </cell>
          <cell r="F1260">
            <v>13200001</v>
          </cell>
          <cell r="G1260" t="str">
            <v>Ext. EAME</v>
          </cell>
          <cell r="H1260" t="str">
            <v>Unknown</v>
          </cell>
          <cell r="I1260" t="str">
            <v>-</v>
          </cell>
          <cell r="J1260" t="str">
            <v>-</v>
          </cell>
          <cell r="K1260" t="str">
            <v>SI45</v>
          </cell>
          <cell r="L1260" t="str">
            <v>T</v>
          </cell>
          <cell r="M1260" t="str">
            <v>45 days from date of invoice</v>
          </cell>
          <cell r="N1260" t="str">
            <v>BANK TRANSFER</v>
          </cell>
          <cell r="O1260" t="str">
            <v>DS</v>
          </cell>
          <cell r="P1260" t="str">
            <v>Securitization debtor</v>
          </cell>
        </row>
        <row r="1261">
          <cell r="A1261">
            <v>2120</v>
          </cell>
          <cell r="B1261" t="str">
            <v>DE  RIJKE BV</v>
          </cell>
          <cell r="C1261" t="str">
            <v>NL</v>
          </cell>
          <cell r="D1261" t="str">
            <v>Netherlands</v>
          </cell>
          <cell r="E1261" t="str">
            <v>Benelux</v>
          </cell>
          <cell r="F1261">
            <v>13200001</v>
          </cell>
          <cell r="G1261" t="str">
            <v>Ext. EAME</v>
          </cell>
          <cell r="H1261" t="str">
            <v>Unknown</v>
          </cell>
          <cell r="I1261" t="str">
            <v>-</v>
          </cell>
          <cell r="J1261" t="str">
            <v>-</v>
          </cell>
          <cell r="K1261" t="str">
            <v>ST30</v>
          </cell>
          <cell r="L1261" t="str">
            <v>T</v>
          </cell>
          <cell r="M1261" t="str">
            <v>30 days from date of despatch</v>
          </cell>
          <cell r="N1261" t="str">
            <v>BANK TRANSFER</v>
          </cell>
          <cell r="O1261" t="str">
            <v>DS</v>
          </cell>
          <cell r="P1261" t="str">
            <v>Securitization debtor</v>
          </cell>
        </row>
        <row r="1262">
          <cell r="A1262">
            <v>2121</v>
          </cell>
          <cell r="B1262" t="str">
            <v>FRAMPTONS INTERNATIO</v>
          </cell>
          <cell r="C1262" t="str">
            <v>GB</v>
          </cell>
          <cell r="D1262" t="str">
            <v>Great Britain</v>
          </cell>
          <cell r="E1262" t="str">
            <v>UK/Ireland</v>
          </cell>
          <cell r="F1262">
            <v>13200001</v>
          </cell>
          <cell r="G1262" t="str">
            <v>Ext. EAME</v>
          </cell>
          <cell r="H1262" t="str">
            <v>Unknown</v>
          </cell>
          <cell r="I1262" t="str">
            <v>-</v>
          </cell>
          <cell r="J1262" t="str">
            <v>-</v>
          </cell>
          <cell r="K1262" t="str">
            <v>SI30</v>
          </cell>
          <cell r="L1262" t="str">
            <v>T</v>
          </cell>
          <cell r="M1262" t="str">
            <v>30 days from date of invoice</v>
          </cell>
          <cell r="N1262" t="str">
            <v>BANK TRANSFER</v>
          </cell>
          <cell r="O1262" t="str">
            <v>DS</v>
          </cell>
          <cell r="P1262" t="str">
            <v>Securitization debtor</v>
          </cell>
        </row>
        <row r="1263">
          <cell r="A1263">
            <v>2123</v>
          </cell>
          <cell r="B1263" t="str">
            <v>HUNTSMAN PU</v>
          </cell>
          <cell r="C1263" t="str">
            <v>GB</v>
          </cell>
          <cell r="D1263" t="str">
            <v>Great Britain</v>
          </cell>
          <cell r="E1263" t="str">
            <v>UK/Ireland</v>
          </cell>
          <cell r="F1263">
            <v>76401055</v>
          </cell>
          <cell r="G1263" t="str">
            <v>Inter Group Sales</v>
          </cell>
          <cell r="H1263" t="str">
            <v>EAME</v>
          </cell>
          <cell r="I1263" t="str">
            <v>-</v>
          </cell>
          <cell r="J1263" t="str">
            <v>-</v>
          </cell>
          <cell r="K1263" t="str">
            <v>SI30</v>
          </cell>
          <cell r="L1263" t="str">
            <v>T</v>
          </cell>
          <cell r="M1263" t="str">
            <v>30 days from date of invoice</v>
          </cell>
          <cell r="N1263" t="str">
            <v>BANK TRANSFER</v>
          </cell>
          <cell r="O1263" t="str">
            <v>DI</v>
          </cell>
          <cell r="P1263" t="str">
            <v>Intragroup debtor</v>
          </cell>
        </row>
        <row r="1264">
          <cell r="A1264">
            <v>2125</v>
          </cell>
          <cell r="B1264" t="str">
            <v>ICI ESPANA</v>
          </cell>
          <cell r="C1264" t="str">
            <v>ES</v>
          </cell>
          <cell r="D1264" t="str">
            <v>Spain</v>
          </cell>
          <cell r="E1264" t="str">
            <v>Iberia</v>
          </cell>
          <cell r="F1264">
            <v>13200001</v>
          </cell>
          <cell r="G1264" t="str">
            <v>Ext. EAME</v>
          </cell>
          <cell r="H1264" t="str">
            <v>Unknown</v>
          </cell>
          <cell r="I1264" t="str">
            <v>-</v>
          </cell>
          <cell r="J1264" t="str">
            <v>-</v>
          </cell>
          <cell r="K1264" t="str">
            <v>SI30</v>
          </cell>
          <cell r="L1264" t="str">
            <v>T</v>
          </cell>
          <cell r="M1264" t="str">
            <v>30 days from date of invoice</v>
          </cell>
          <cell r="N1264" t="str">
            <v>BANK TRANSFER</v>
          </cell>
          <cell r="O1264" t="str">
            <v>DS</v>
          </cell>
          <cell r="P1264" t="str">
            <v>Securitization debtor</v>
          </cell>
        </row>
        <row r="1265">
          <cell r="A1265">
            <v>2126</v>
          </cell>
          <cell r="B1265" t="str">
            <v>WARD BUILDING COMPON</v>
          </cell>
          <cell r="C1265" t="str">
            <v>GB</v>
          </cell>
          <cell r="D1265" t="str">
            <v>Great Britain</v>
          </cell>
          <cell r="E1265" t="str">
            <v>UK/Ireland</v>
          </cell>
          <cell r="F1265">
            <v>13200001</v>
          </cell>
          <cell r="G1265" t="str">
            <v>Ext. EAME</v>
          </cell>
          <cell r="H1265" t="str">
            <v>Construction &amp; Other Rigids</v>
          </cell>
          <cell r="I1265" t="str">
            <v>S010</v>
          </cell>
          <cell r="J1265" t="str">
            <v>UK &amp; Ireland</v>
          </cell>
          <cell r="K1265" t="str">
            <v>SM2Z</v>
          </cell>
          <cell r="L1265" t="str">
            <v>T</v>
          </cell>
          <cell r="M1265" t="str">
            <v>Last w.d of 2nd m.foll.m.o.i,last w.d.m.o.i.-1,5%</v>
          </cell>
          <cell r="N1265" t="str">
            <v>BANK TRANSFER</v>
          </cell>
          <cell r="O1265" t="str">
            <v>DS</v>
          </cell>
          <cell r="P1265" t="str">
            <v>Securitization debtor</v>
          </cell>
        </row>
        <row r="1266">
          <cell r="A1266">
            <v>2134</v>
          </cell>
          <cell r="B1266" t="str">
            <v>BEAUTY SHOES CO</v>
          </cell>
          <cell r="C1266" t="str">
            <v>EG</v>
          </cell>
          <cell r="D1266" t="str">
            <v>Egypt</v>
          </cell>
          <cell r="E1266" t="str">
            <v>Middle East</v>
          </cell>
          <cell r="F1266">
            <v>13200001</v>
          </cell>
          <cell r="G1266" t="str">
            <v>Ext. EAME</v>
          </cell>
          <cell r="H1266" t="str">
            <v>Unknown</v>
          </cell>
          <cell r="I1266" t="str">
            <v>-</v>
          </cell>
          <cell r="J1266" t="str">
            <v>-</v>
          </cell>
          <cell r="K1266" t="str">
            <v>SL12</v>
          </cell>
          <cell r="L1266" t="str">
            <v>X</v>
          </cell>
          <cell r="M1266" t="str">
            <v>120 days after Bill of lading date</v>
          </cell>
          <cell r="N1266" t="str">
            <v>CASH AGAINST GOODS</v>
          </cell>
          <cell r="O1266" t="str">
            <v>DE</v>
          </cell>
          <cell r="P1266" t="str">
            <v>External debtor</v>
          </cell>
        </row>
        <row r="1267">
          <cell r="A1267">
            <v>2135</v>
          </cell>
          <cell r="B1267" t="str">
            <v>FRICOOL ENGINEERING</v>
          </cell>
          <cell r="C1267" t="str">
            <v>EG</v>
          </cell>
          <cell r="D1267" t="str">
            <v>Egypt</v>
          </cell>
          <cell r="E1267" t="str">
            <v>Middle East</v>
          </cell>
          <cell r="F1267">
            <v>13200001</v>
          </cell>
          <cell r="G1267" t="str">
            <v>Ext. EAME</v>
          </cell>
          <cell r="H1267" t="str">
            <v>Unknown</v>
          </cell>
          <cell r="I1267" t="str">
            <v>-</v>
          </cell>
          <cell r="J1267" t="str">
            <v>-</v>
          </cell>
          <cell r="K1267" t="str">
            <v>SC12</v>
          </cell>
          <cell r="L1267" t="str">
            <v>L</v>
          </cell>
          <cell r="M1267" t="str">
            <v>Letter of credit - 120 days bill of lading</v>
          </cell>
          <cell r="N1267" t="str">
            <v>LETTER OF CREDIT</v>
          </cell>
          <cell r="O1267" t="str">
            <v>DE</v>
          </cell>
          <cell r="P1267" t="str">
            <v>External debtor</v>
          </cell>
        </row>
        <row r="1268">
          <cell r="A1268">
            <v>2136</v>
          </cell>
          <cell r="B1268" t="str">
            <v>ENZONE PLASTICS 1990</v>
          </cell>
          <cell r="C1268" t="str">
            <v>GB</v>
          </cell>
          <cell r="D1268" t="str">
            <v>Great Britain</v>
          </cell>
          <cell r="E1268" t="str">
            <v>UK/Ireland</v>
          </cell>
          <cell r="F1268">
            <v>13200001</v>
          </cell>
          <cell r="G1268" t="str">
            <v>Ext. EAME</v>
          </cell>
          <cell r="H1268" t="str">
            <v>Automotive</v>
          </cell>
          <cell r="I1268" t="str">
            <v>S010</v>
          </cell>
          <cell r="J1268" t="str">
            <v>UK &amp; Ireland</v>
          </cell>
          <cell r="K1268" t="str">
            <v>SM20</v>
          </cell>
          <cell r="L1268" t="str">
            <v>Y</v>
          </cell>
          <cell r="M1268" t="str">
            <v>20th of the month foll.month of invoice</v>
          </cell>
          <cell r="N1268" t="str">
            <v>-</v>
          </cell>
          <cell r="O1268" t="str">
            <v>DS</v>
          </cell>
          <cell r="P1268" t="str">
            <v>Securitization debtor</v>
          </cell>
        </row>
        <row r="1269">
          <cell r="A1269">
            <v>2147</v>
          </cell>
          <cell r="B1269" t="str">
            <v>BETEKS ATERMIT SAN V</v>
          </cell>
          <cell r="C1269" t="str">
            <v>TR</v>
          </cell>
          <cell r="D1269" t="str">
            <v>Turkey</v>
          </cell>
          <cell r="E1269" t="str">
            <v>Middle East</v>
          </cell>
          <cell r="F1269">
            <v>13200001</v>
          </cell>
          <cell r="G1269" t="str">
            <v>Ext. EAME</v>
          </cell>
          <cell r="H1269" t="str">
            <v>Unknown</v>
          </cell>
          <cell r="I1269" t="str">
            <v>-</v>
          </cell>
          <cell r="J1269" t="str">
            <v>-</v>
          </cell>
          <cell r="K1269" t="str">
            <v>SI6F</v>
          </cell>
          <cell r="L1269" t="str">
            <v>T</v>
          </cell>
          <cell r="M1269" t="str">
            <v>60 DAYS DATE OF INVOICE - DIRECT REMITTANCE</v>
          </cell>
          <cell r="N1269" t="str">
            <v>BANK TRANSFER</v>
          </cell>
          <cell r="O1269" t="str">
            <v>DE</v>
          </cell>
          <cell r="P1269" t="str">
            <v>External debtor</v>
          </cell>
        </row>
        <row r="1270">
          <cell r="A1270">
            <v>2148</v>
          </cell>
          <cell r="B1270" t="str">
            <v>CAESARYA POLYMERS LT</v>
          </cell>
          <cell r="C1270" t="str">
            <v>IL</v>
          </cell>
          <cell r="D1270" t="str">
            <v>Israel</v>
          </cell>
          <cell r="E1270" t="str">
            <v>Middle East</v>
          </cell>
          <cell r="F1270">
            <v>13200001</v>
          </cell>
          <cell r="G1270" t="str">
            <v>Ext. EAME</v>
          </cell>
          <cell r="H1270" t="str">
            <v>Furniture</v>
          </cell>
          <cell r="I1270" t="str">
            <v>S040</v>
          </cell>
          <cell r="J1270" t="str">
            <v>Middle East</v>
          </cell>
          <cell r="K1270" t="str">
            <v>SN90</v>
          </cell>
          <cell r="L1270" t="str">
            <v>Q</v>
          </cell>
          <cell r="M1270" t="str">
            <v>90 days from bill of lading draft</v>
          </cell>
          <cell r="N1270" t="str">
            <v>BILL OF LADING DRAFT</v>
          </cell>
          <cell r="O1270" t="str">
            <v>DE</v>
          </cell>
          <cell r="P1270" t="str">
            <v>External debtor</v>
          </cell>
        </row>
        <row r="1271">
          <cell r="A1271">
            <v>2149</v>
          </cell>
          <cell r="B1271" t="str">
            <v>KISOTO KIMYEVI ORONL</v>
          </cell>
          <cell r="C1271" t="str">
            <v>TR</v>
          </cell>
          <cell r="D1271" t="str">
            <v>Turkey</v>
          </cell>
          <cell r="E1271" t="str">
            <v>Middle East</v>
          </cell>
          <cell r="F1271">
            <v>13200001</v>
          </cell>
          <cell r="G1271" t="str">
            <v>Ext. EAME</v>
          </cell>
          <cell r="H1271" t="str">
            <v>Unknown</v>
          </cell>
          <cell r="I1271" t="str">
            <v>-</v>
          </cell>
          <cell r="J1271" t="str">
            <v>-</v>
          </cell>
          <cell r="K1271" t="str">
            <v>SP00</v>
          </cell>
          <cell r="L1271" t="str">
            <v>W</v>
          </cell>
          <cell r="M1271" t="str">
            <v>Cash against documents</v>
          </cell>
          <cell r="N1271" t="str">
            <v>CASH AGAINST DOCUMENTS</v>
          </cell>
          <cell r="O1271" t="str">
            <v>DE</v>
          </cell>
          <cell r="P1271" t="str">
            <v>External debtor</v>
          </cell>
        </row>
        <row r="1272">
          <cell r="A1272">
            <v>2150</v>
          </cell>
          <cell r="B1272" t="str">
            <v>ANOUAR NABLI METAL S</v>
          </cell>
          <cell r="C1272" t="str">
            <v>TN</v>
          </cell>
          <cell r="D1272" t="str">
            <v>Tunisia</v>
          </cell>
          <cell r="E1272" t="str">
            <v>Africa</v>
          </cell>
          <cell r="F1272">
            <v>13200001</v>
          </cell>
          <cell r="G1272" t="str">
            <v>Ext. EAME</v>
          </cell>
          <cell r="H1272" t="str">
            <v>Unknown</v>
          </cell>
          <cell r="I1272" t="str">
            <v>-</v>
          </cell>
          <cell r="J1272" t="str">
            <v>-</v>
          </cell>
          <cell r="K1272" t="str">
            <v>SC90</v>
          </cell>
          <cell r="L1272" t="str">
            <v>L</v>
          </cell>
          <cell r="M1272" t="str">
            <v>Letter of credit -90 days Bill of lading</v>
          </cell>
          <cell r="N1272" t="str">
            <v>LETTER OF CREDIT</v>
          </cell>
          <cell r="O1272" t="str">
            <v>DE</v>
          </cell>
          <cell r="P1272" t="str">
            <v>External debtor</v>
          </cell>
        </row>
        <row r="1273">
          <cell r="A1273">
            <v>2152</v>
          </cell>
          <cell r="B1273" t="str">
            <v>AD HOLDING PRETPRIJA</v>
          </cell>
          <cell r="C1273" t="str">
            <v>MK</v>
          </cell>
          <cell r="D1273" t="str">
            <v>Macedonia</v>
          </cell>
          <cell r="E1273" t="str">
            <v>Eastern Europe</v>
          </cell>
          <cell r="F1273">
            <v>13200001</v>
          </cell>
          <cell r="G1273" t="str">
            <v>Ext. EAME</v>
          </cell>
          <cell r="H1273" t="str">
            <v>Unknown</v>
          </cell>
          <cell r="I1273" t="str">
            <v>-</v>
          </cell>
          <cell r="J1273" t="str">
            <v>-</v>
          </cell>
          <cell r="K1273" t="str">
            <v>SI3F</v>
          </cell>
          <cell r="L1273" t="str">
            <v>U</v>
          </cell>
          <cell r="M1273" t="str">
            <v>30 DAYS DATE OF INVOICE - DIRECT REMITTANCE</v>
          </cell>
          <cell r="N1273" t="str">
            <v>DIRECT REMITTANCE</v>
          </cell>
          <cell r="O1273" t="str">
            <v>DE</v>
          </cell>
          <cell r="P1273" t="str">
            <v>External debtor</v>
          </cell>
        </row>
        <row r="1274">
          <cell r="A1274">
            <v>2153</v>
          </cell>
          <cell r="B1274" t="str">
            <v>ELAN INTERNATIONAL</v>
          </cell>
          <cell r="C1274" t="str">
            <v>AT</v>
          </cell>
          <cell r="D1274" t="str">
            <v>Austria</v>
          </cell>
          <cell r="E1274" t="str">
            <v>Mid Europe</v>
          </cell>
          <cell r="F1274">
            <v>13200001</v>
          </cell>
          <cell r="G1274" t="str">
            <v>Ext. EAME</v>
          </cell>
          <cell r="H1274" t="str">
            <v>Unknown</v>
          </cell>
          <cell r="I1274" t="str">
            <v>-</v>
          </cell>
          <cell r="J1274" t="str">
            <v>-</v>
          </cell>
          <cell r="K1274" t="str">
            <v>SA00</v>
          </cell>
          <cell r="L1274" t="str">
            <v>U</v>
          </cell>
          <cell r="M1274" t="str">
            <v>Cash in advance</v>
          </cell>
          <cell r="N1274" t="str">
            <v>DIRECT REMITTANCE</v>
          </cell>
          <cell r="O1274" t="str">
            <v>DE</v>
          </cell>
          <cell r="P1274" t="str">
            <v>External debtor</v>
          </cell>
        </row>
        <row r="1275">
          <cell r="A1275">
            <v>2154</v>
          </cell>
          <cell r="B1275" t="str">
            <v>ELAN D.D.</v>
          </cell>
          <cell r="C1275" t="str">
            <v>SI</v>
          </cell>
          <cell r="D1275" t="str">
            <v>Slovenia</v>
          </cell>
          <cell r="E1275" t="str">
            <v>Eastern Europe</v>
          </cell>
          <cell r="F1275">
            <v>13200001</v>
          </cell>
          <cell r="G1275" t="str">
            <v>Ext. EAME</v>
          </cell>
          <cell r="H1275" t="str">
            <v>Construction &amp; Other Rigids</v>
          </cell>
          <cell r="I1275" t="str">
            <v>S050</v>
          </cell>
          <cell r="J1275" t="str">
            <v>Eastern Europe</v>
          </cell>
          <cell r="K1275" t="str">
            <v>SA00</v>
          </cell>
          <cell r="L1275" t="str">
            <v>T</v>
          </cell>
          <cell r="M1275" t="str">
            <v>Cash in advance</v>
          </cell>
          <cell r="N1275" t="str">
            <v>BANK TRANSFER</v>
          </cell>
          <cell r="O1275" t="str">
            <v>DE</v>
          </cell>
          <cell r="P1275" t="str">
            <v>External debtor</v>
          </cell>
        </row>
        <row r="1276">
          <cell r="A1276">
            <v>2155</v>
          </cell>
          <cell r="B1276" t="str">
            <v>S.C. POLISTIL   S.R.</v>
          </cell>
          <cell r="C1276" t="str">
            <v>RO</v>
          </cell>
          <cell r="D1276" t="str">
            <v>Romania</v>
          </cell>
          <cell r="E1276" t="str">
            <v>Eastern Europe</v>
          </cell>
          <cell r="F1276">
            <v>13200001</v>
          </cell>
          <cell r="G1276" t="str">
            <v>Ext. EAME</v>
          </cell>
          <cell r="H1276" t="str">
            <v>Unknown</v>
          </cell>
          <cell r="I1276" t="str">
            <v>-</v>
          </cell>
          <cell r="J1276" t="str">
            <v>-</v>
          </cell>
          <cell r="K1276" t="str">
            <v>SA00</v>
          </cell>
          <cell r="L1276" t="str">
            <v>T</v>
          </cell>
          <cell r="M1276" t="str">
            <v>Cash in advance</v>
          </cell>
          <cell r="N1276" t="str">
            <v>BANK TRANSFER</v>
          </cell>
          <cell r="O1276" t="str">
            <v>DE</v>
          </cell>
          <cell r="P1276" t="str">
            <v>External debtor</v>
          </cell>
        </row>
        <row r="1277">
          <cell r="A1277">
            <v>2157</v>
          </cell>
          <cell r="B1277" t="str">
            <v>MONDIAL ELITE  SRL</v>
          </cell>
          <cell r="C1277" t="str">
            <v>IT</v>
          </cell>
          <cell r="D1277" t="str">
            <v>Italy</v>
          </cell>
          <cell r="E1277" t="str">
            <v>Italy/Greece</v>
          </cell>
          <cell r="F1277">
            <v>13200001</v>
          </cell>
          <cell r="G1277" t="str">
            <v>Ext. EAME</v>
          </cell>
          <cell r="H1277" t="str">
            <v>Construction &amp; Other Rigids</v>
          </cell>
          <cell r="I1277" t="str">
            <v>S060</v>
          </cell>
          <cell r="J1277" t="str">
            <v>Italy &amp; Greece</v>
          </cell>
          <cell r="K1277" t="str">
            <v>SE90</v>
          </cell>
          <cell r="L1277" t="str">
            <v>T</v>
          </cell>
          <cell r="M1277" t="str">
            <v>90 days end of month</v>
          </cell>
          <cell r="N1277" t="str">
            <v>BANK TRANSFER</v>
          </cell>
          <cell r="O1277" t="str">
            <v>DS</v>
          </cell>
          <cell r="P1277" t="str">
            <v>Securitization debtor</v>
          </cell>
        </row>
        <row r="1278">
          <cell r="A1278">
            <v>2159</v>
          </cell>
          <cell r="B1278" t="str">
            <v>NES NORD EXPORT SERV</v>
          </cell>
          <cell r="C1278" t="str">
            <v>DE</v>
          </cell>
          <cell r="D1278" t="str">
            <v>Germany</v>
          </cell>
          <cell r="E1278" t="str">
            <v>Mid Europe</v>
          </cell>
          <cell r="F1278">
            <v>13200001</v>
          </cell>
          <cell r="G1278" t="str">
            <v>Ext. EAME</v>
          </cell>
          <cell r="H1278" t="str">
            <v>Unknown</v>
          </cell>
          <cell r="I1278" t="str">
            <v>-</v>
          </cell>
          <cell r="J1278" t="str">
            <v>-</v>
          </cell>
          <cell r="K1278" t="str">
            <v>SA00</v>
          </cell>
          <cell r="L1278" t="str">
            <v>T</v>
          </cell>
          <cell r="M1278" t="str">
            <v>Cash in advance</v>
          </cell>
          <cell r="N1278" t="str">
            <v>BANK TRANSFER</v>
          </cell>
          <cell r="O1278" t="str">
            <v>DS</v>
          </cell>
          <cell r="P1278" t="str">
            <v>Securitization debtor</v>
          </cell>
        </row>
        <row r="1279">
          <cell r="A1279">
            <v>2161</v>
          </cell>
          <cell r="B1279" t="str">
            <v>ICI AMERICAS (POLYUR</v>
          </cell>
          <cell r="C1279" t="str">
            <v>US</v>
          </cell>
          <cell r="D1279" t="str">
            <v>United States</v>
          </cell>
          <cell r="E1279" t="str">
            <v>Americas</v>
          </cell>
          <cell r="F1279">
            <v>76485656</v>
          </cell>
          <cell r="G1279" t="str">
            <v>Inter Group Sales</v>
          </cell>
          <cell r="H1279" t="str">
            <v>Americas</v>
          </cell>
          <cell r="I1279" t="str">
            <v>-</v>
          </cell>
          <cell r="J1279" t="str">
            <v>-</v>
          </cell>
          <cell r="K1279" t="str">
            <v>SL90</v>
          </cell>
          <cell r="L1279" t="str">
            <v>U</v>
          </cell>
          <cell r="M1279" t="str">
            <v>90 days after Bill of lading date</v>
          </cell>
          <cell r="N1279" t="str">
            <v>DIRECT REMITTANCE</v>
          </cell>
          <cell r="O1279" t="str">
            <v>DI</v>
          </cell>
          <cell r="P1279" t="str">
            <v>Intragroup debtor</v>
          </cell>
        </row>
        <row r="1280">
          <cell r="A1280">
            <v>2163</v>
          </cell>
          <cell r="B1280" t="str">
            <v>HELM AG</v>
          </cell>
          <cell r="C1280" t="str">
            <v>DE</v>
          </cell>
          <cell r="D1280" t="str">
            <v>Germany</v>
          </cell>
          <cell r="E1280" t="str">
            <v>Mid Europe</v>
          </cell>
          <cell r="F1280">
            <v>13200001</v>
          </cell>
          <cell r="G1280" t="str">
            <v>Ext. EAME</v>
          </cell>
          <cell r="H1280" t="str">
            <v>Unknown</v>
          </cell>
          <cell r="I1280" t="str">
            <v>-</v>
          </cell>
          <cell r="J1280" t="str">
            <v>-</v>
          </cell>
          <cell r="K1280" t="str">
            <v>SI30</v>
          </cell>
          <cell r="L1280" t="str">
            <v>U</v>
          </cell>
          <cell r="M1280" t="str">
            <v>30 days from date of invoice</v>
          </cell>
          <cell r="N1280" t="str">
            <v>DIRECT REMITTANCE</v>
          </cell>
          <cell r="O1280" t="str">
            <v>DS</v>
          </cell>
          <cell r="P1280" t="str">
            <v>Securitization debtor</v>
          </cell>
        </row>
        <row r="1281">
          <cell r="A1281">
            <v>2164</v>
          </cell>
          <cell r="B1281" t="str">
            <v>DOW DEUTSCHLAND INC</v>
          </cell>
          <cell r="C1281" t="str">
            <v>NL</v>
          </cell>
          <cell r="D1281" t="str">
            <v>Netherlands</v>
          </cell>
          <cell r="E1281" t="str">
            <v>Benelux</v>
          </cell>
          <cell r="F1281">
            <v>13200001</v>
          </cell>
          <cell r="G1281" t="str">
            <v>Ext. EAME</v>
          </cell>
          <cell r="H1281" t="str">
            <v>Co-Manufacturing</v>
          </cell>
          <cell r="I1281" t="str">
            <v>S110</v>
          </cell>
          <cell r="J1281" t="str">
            <v>Aniline &amp; Derivative</v>
          </cell>
          <cell r="K1281" t="str">
            <v>SI60</v>
          </cell>
          <cell r="L1281" t="str">
            <v>U</v>
          </cell>
          <cell r="M1281" t="str">
            <v>60 days from date of invoice</v>
          </cell>
          <cell r="N1281" t="str">
            <v>DIRECT REMITTANCE</v>
          </cell>
          <cell r="O1281" t="str">
            <v>DS</v>
          </cell>
          <cell r="P1281" t="str">
            <v>Securitization debtor</v>
          </cell>
        </row>
        <row r="1282">
          <cell r="A1282">
            <v>2166</v>
          </cell>
          <cell r="B1282" t="str">
            <v>SNOW CORNWALL LIMITE</v>
          </cell>
          <cell r="C1282" t="str">
            <v>GB</v>
          </cell>
          <cell r="D1282" t="str">
            <v>Great Britain</v>
          </cell>
          <cell r="E1282" t="str">
            <v>UK/Ireland</v>
          </cell>
          <cell r="F1282">
            <v>13200001</v>
          </cell>
          <cell r="G1282" t="str">
            <v>Ext. EAME</v>
          </cell>
          <cell r="H1282" t="str">
            <v>Unknown</v>
          </cell>
          <cell r="I1282" t="str">
            <v>-</v>
          </cell>
          <cell r="J1282" t="str">
            <v>-</v>
          </cell>
          <cell r="K1282" t="str">
            <v>SA00</v>
          </cell>
          <cell r="L1282" t="str">
            <v>V</v>
          </cell>
          <cell r="M1282" t="str">
            <v>Cash in advance</v>
          </cell>
          <cell r="N1282" t="str">
            <v>CASH</v>
          </cell>
          <cell r="O1282" t="str">
            <v>DS</v>
          </cell>
          <cell r="P1282" t="str">
            <v>Securitization debtor</v>
          </cell>
        </row>
        <row r="1283">
          <cell r="A1283">
            <v>2167</v>
          </cell>
          <cell r="B1283" t="str">
            <v>INEOS ACRYLICS UK</v>
          </cell>
          <cell r="C1283" t="str">
            <v>GB</v>
          </cell>
          <cell r="D1283" t="str">
            <v>Great Britain</v>
          </cell>
          <cell r="E1283" t="str">
            <v>UK/Ireland</v>
          </cell>
          <cell r="F1283">
            <v>13200001</v>
          </cell>
          <cell r="G1283" t="str">
            <v>Ext. EAME</v>
          </cell>
          <cell r="H1283" t="str">
            <v>Intermediates</v>
          </cell>
          <cell r="I1283" t="str">
            <v>S110</v>
          </cell>
          <cell r="J1283" t="str">
            <v>Aniline &amp; Derivative</v>
          </cell>
          <cell r="K1283" t="str">
            <v>GP31</v>
          </cell>
          <cell r="L1283" t="str">
            <v>T</v>
          </cell>
          <cell r="M1283" t="str">
            <v>Payment 30 days after end of month</v>
          </cell>
          <cell r="N1283" t="str">
            <v>BANK TRANSFER</v>
          </cell>
          <cell r="O1283" t="str">
            <v>DS</v>
          </cell>
          <cell r="P1283" t="str">
            <v>Securitization debtor</v>
          </cell>
        </row>
        <row r="1284">
          <cell r="A1284">
            <v>2168</v>
          </cell>
          <cell r="B1284" t="str">
            <v>RECTICEL N.V./S.A.</v>
          </cell>
          <cell r="C1284" t="str">
            <v>BE</v>
          </cell>
          <cell r="D1284" t="str">
            <v>Belgium</v>
          </cell>
          <cell r="E1284" t="str">
            <v>Benelux</v>
          </cell>
          <cell r="F1284">
            <v>13200001</v>
          </cell>
          <cell r="G1284" t="str">
            <v>Ext. EAME</v>
          </cell>
          <cell r="H1284" t="str">
            <v>Unknown</v>
          </cell>
          <cell r="I1284" t="str">
            <v>-</v>
          </cell>
          <cell r="J1284" t="str">
            <v>-</v>
          </cell>
          <cell r="K1284" t="str">
            <v>SI30</v>
          </cell>
          <cell r="L1284" t="str">
            <v>U</v>
          </cell>
          <cell r="M1284" t="str">
            <v>30 days from date of invoice</v>
          </cell>
          <cell r="N1284" t="str">
            <v>DIRECT REMITTANCE</v>
          </cell>
          <cell r="O1284" t="str">
            <v>DS</v>
          </cell>
          <cell r="P1284" t="str">
            <v>Securitization debtor</v>
          </cell>
        </row>
        <row r="1285">
          <cell r="A1285">
            <v>2169</v>
          </cell>
          <cell r="B1285" t="str">
            <v>GOOD YEAR CHEMICALS</v>
          </cell>
          <cell r="C1285" t="str">
            <v>FR</v>
          </cell>
          <cell r="D1285" t="str">
            <v>France</v>
          </cell>
          <cell r="E1285" t="str">
            <v>France</v>
          </cell>
          <cell r="F1285">
            <v>13200001</v>
          </cell>
          <cell r="G1285" t="str">
            <v>Ext. EAME</v>
          </cell>
          <cell r="H1285" t="str">
            <v>Intermediates</v>
          </cell>
          <cell r="I1285" t="str">
            <v>S080</v>
          </cell>
          <cell r="J1285" t="str">
            <v>France</v>
          </cell>
          <cell r="K1285" t="str">
            <v>SE60</v>
          </cell>
          <cell r="L1285" t="str">
            <v>U</v>
          </cell>
          <cell r="M1285" t="str">
            <v>60 days end of month</v>
          </cell>
          <cell r="N1285" t="str">
            <v>DIRECT REMITTANCE</v>
          </cell>
          <cell r="O1285" t="str">
            <v>DS</v>
          </cell>
          <cell r="P1285" t="str">
            <v>Securitization debtor</v>
          </cell>
        </row>
        <row r="1286">
          <cell r="A1286">
            <v>2171</v>
          </cell>
          <cell r="B1286" t="str">
            <v>ICI VIETNAM REP. OFF</v>
          </cell>
          <cell r="C1286" t="str">
            <v>SG</v>
          </cell>
          <cell r="D1286" t="str">
            <v>Singapore</v>
          </cell>
          <cell r="E1286" t="str">
            <v>Asia-Pacific</v>
          </cell>
          <cell r="F1286">
            <v>13200002</v>
          </cell>
          <cell r="G1286" t="str">
            <v>Ext. APAC</v>
          </cell>
          <cell r="H1286" t="str">
            <v>Furniture</v>
          </cell>
          <cell r="I1286" t="str">
            <v>S100</v>
          </cell>
          <cell r="J1286" t="str">
            <v>APAC</v>
          </cell>
          <cell r="K1286" t="str">
            <v>SI45</v>
          </cell>
          <cell r="L1286" t="str">
            <v>U</v>
          </cell>
          <cell r="M1286" t="str">
            <v>45 days from date of invoice</v>
          </cell>
          <cell r="N1286" t="str">
            <v>DIRECT REMITTANCE</v>
          </cell>
          <cell r="O1286" t="str">
            <v>DE</v>
          </cell>
          <cell r="P1286" t="str">
            <v>External debtor</v>
          </cell>
        </row>
        <row r="1287">
          <cell r="A1287">
            <v>2174</v>
          </cell>
          <cell r="B1287" t="str">
            <v>ROBNOR RESINS</v>
          </cell>
          <cell r="C1287" t="str">
            <v>GB</v>
          </cell>
          <cell r="D1287" t="str">
            <v>Great Britain</v>
          </cell>
          <cell r="E1287" t="str">
            <v>UK/Ireland</v>
          </cell>
          <cell r="F1287">
            <v>13200001</v>
          </cell>
          <cell r="G1287" t="str">
            <v>Ext. EAME</v>
          </cell>
          <cell r="H1287" t="str">
            <v>Adhesives, Coatings and Elastomers</v>
          </cell>
          <cell r="I1287" t="str">
            <v>S010</v>
          </cell>
          <cell r="J1287" t="str">
            <v>UK &amp; Ireland</v>
          </cell>
          <cell r="K1287" t="str">
            <v>SM20</v>
          </cell>
          <cell r="L1287" t="str">
            <v>Y</v>
          </cell>
          <cell r="M1287" t="str">
            <v>20th of the month foll.month of invoice</v>
          </cell>
          <cell r="N1287" t="str">
            <v>-</v>
          </cell>
          <cell r="O1287" t="str">
            <v>DS</v>
          </cell>
          <cell r="P1287" t="str">
            <v>Securitization debtor</v>
          </cell>
        </row>
        <row r="1288">
          <cell r="A1288">
            <v>2175</v>
          </cell>
          <cell r="B1288" t="str">
            <v>ZENECA FINE CHEMICAL</v>
          </cell>
          <cell r="C1288" t="str">
            <v>GB</v>
          </cell>
          <cell r="D1288" t="str">
            <v>Great Britain</v>
          </cell>
          <cell r="E1288" t="str">
            <v>UK/Ireland</v>
          </cell>
          <cell r="F1288">
            <v>13200001</v>
          </cell>
          <cell r="G1288" t="str">
            <v>Ext. EAME</v>
          </cell>
          <cell r="H1288" t="str">
            <v>Unknown</v>
          </cell>
          <cell r="I1288" t="str">
            <v>-</v>
          </cell>
          <cell r="J1288" t="str">
            <v>-</v>
          </cell>
          <cell r="K1288" t="str">
            <v>SM00</v>
          </cell>
          <cell r="L1288" t="str">
            <v>U</v>
          </cell>
          <cell r="M1288" t="str">
            <v>End of month following month of invoice</v>
          </cell>
          <cell r="N1288" t="str">
            <v>DIRECT REMITTANCE</v>
          </cell>
          <cell r="O1288" t="str">
            <v>DS</v>
          </cell>
          <cell r="P1288" t="str">
            <v>Securitization debtor</v>
          </cell>
        </row>
        <row r="1289">
          <cell r="A1289">
            <v>2177</v>
          </cell>
          <cell r="B1289" t="str">
            <v>MOULA PLAST INDUST B</v>
          </cell>
          <cell r="C1289" t="str">
            <v>FR</v>
          </cell>
          <cell r="D1289" t="str">
            <v>France</v>
          </cell>
          <cell r="E1289" t="str">
            <v>France</v>
          </cell>
          <cell r="F1289">
            <v>13200001</v>
          </cell>
          <cell r="G1289" t="str">
            <v>Ext. EAME</v>
          </cell>
          <cell r="H1289" t="str">
            <v>Unknown</v>
          </cell>
          <cell r="I1289" t="str">
            <v>-</v>
          </cell>
          <cell r="J1289" t="str">
            <v>-</v>
          </cell>
          <cell r="K1289" t="str">
            <v>SI60</v>
          </cell>
          <cell r="L1289" t="str">
            <v>T</v>
          </cell>
          <cell r="M1289" t="str">
            <v>60 days from date of invoice</v>
          </cell>
          <cell r="N1289" t="str">
            <v>BANK TRANSFER</v>
          </cell>
          <cell r="O1289" t="str">
            <v>DS</v>
          </cell>
          <cell r="P1289" t="str">
            <v>Securitization debtor</v>
          </cell>
        </row>
        <row r="1290">
          <cell r="A1290">
            <v>2179</v>
          </cell>
          <cell r="B1290" t="str">
            <v>MEDIMPEX UK LIMITED</v>
          </cell>
          <cell r="C1290" t="str">
            <v>GB</v>
          </cell>
          <cell r="D1290" t="str">
            <v>Great Britain</v>
          </cell>
          <cell r="E1290" t="str">
            <v>UK/Ireland</v>
          </cell>
          <cell r="F1290">
            <v>13200001</v>
          </cell>
          <cell r="G1290" t="str">
            <v>Ext. EAME</v>
          </cell>
          <cell r="H1290" t="str">
            <v>Unknown</v>
          </cell>
          <cell r="I1290" t="str">
            <v>-</v>
          </cell>
          <cell r="J1290" t="str">
            <v>-</v>
          </cell>
          <cell r="K1290" t="str">
            <v>SI30</v>
          </cell>
          <cell r="L1290" t="str">
            <v>U</v>
          </cell>
          <cell r="M1290" t="str">
            <v>30 days from date of invoice</v>
          </cell>
          <cell r="N1290" t="str">
            <v>DIRECT REMITTANCE</v>
          </cell>
          <cell r="O1290" t="str">
            <v>DS</v>
          </cell>
          <cell r="P1290" t="str">
            <v>Securitization debtor</v>
          </cell>
        </row>
        <row r="1291">
          <cell r="A1291">
            <v>2180</v>
          </cell>
          <cell r="B1291" t="str">
            <v>ICI PLC T/A ICI ACRY</v>
          </cell>
          <cell r="C1291" t="str">
            <v>GB</v>
          </cell>
          <cell r="D1291" t="str">
            <v>Great Britain</v>
          </cell>
          <cell r="E1291" t="str">
            <v>UK/Ireland</v>
          </cell>
          <cell r="F1291">
            <v>13200001</v>
          </cell>
          <cell r="G1291" t="str">
            <v>Ext. EAME</v>
          </cell>
          <cell r="H1291" t="str">
            <v>Unknown</v>
          </cell>
          <cell r="I1291" t="str">
            <v>-</v>
          </cell>
          <cell r="J1291" t="str">
            <v>-</v>
          </cell>
          <cell r="K1291" t="str">
            <v>SM2H</v>
          </cell>
          <cell r="L1291" t="str">
            <v>U</v>
          </cell>
          <cell r="M1291" t="str">
            <v>20th of the month foll. m.of.inv. or 14 days -1,8%</v>
          </cell>
          <cell r="N1291" t="str">
            <v>DIRECT REMITTANCE</v>
          </cell>
          <cell r="O1291" t="str">
            <v>DS</v>
          </cell>
          <cell r="P1291" t="str">
            <v>Securitization debtor</v>
          </cell>
        </row>
        <row r="1292">
          <cell r="A1292">
            <v>2181</v>
          </cell>
          <cell r="B1292" t="str">
            <v>PT GALIHRINA MAKMUR</v>
          </cell>
          <cell r="C1292" t="str">
            <v>ID</v>
          </cell>
          <cell r="D1292" t="str">
            <v>Indonesia</v>
          </cell>
          <cell r="E1292" t="str">
            <v>Asia-Pacific</v>
          </cell>
          <cell r="F1292">
            <v>13200002</v>
          </cell>
          <cell r="G1292" t="str">
            <v>Ext. APAC</v>
          </cell>
          <cell r="H1292" t="str">
            <v>Unknown</v>
          </cell>
          <cell r="I1292" t="str">
            <v>-</v>
          </cell>
          <cell r="J1292" t="str">
            <v>-</v>
          </cell>
          <cell r="K1292" t="str">
            <v>SC12</v>
          </cell>
          <cell r="L1292" t="str">
            <v>L</v>
          </cell>
          <cell r="M1292" t="str">
            <v>Letter of credit - 120 days bill of lading</v>
          </cell>
          <cell r="N1292" t="str">
            <v>LETTER OF CREDIT</v>
          </cell>
          <cell r="O1292" t="str">
            <v>DE</v>
          </cell>
          <cell r="P1292" t="str">
            <v>External debtor</v>
          </cell>
        </row>
        <row r="1293">
          <cell r="A1293">
            <v>2185</v>
          </cell>
          <cell r="B1293" t="str">
            <v>ICI EUROPE LTD</v>
          </cell>
          <cell r="C1293" t="str">
            <v>BE</v>
          </cell>
          <cell r="D1293" t="str">
            <v>Belgium</v>
          </cell>
          <cell r="E1293" t="str">
            <v>Benelux</v>
          </cell>
          <cell r="F1293">
            <v>76416114</v>
          </cell>
          <cell r="G1293" t="str">
            <v>Inter Group Sales</v>
          </cell>
          <cell r="H1293" t="str">
            <v>EAME</v>
          </cell>
          <cell r="I1293" t="str">
            <v>-</v>
          </cell>
          <cell r="J1293" t="str">
            <v>-</v>
          </cell>
          <cell r="K1293" t="str">
            <v>SI18</v>
          </cell>
          <cell r="L1293" t="str">
            <v>U</v>
          </cell>
          <cell r="M1293" t="str">
            <v>180 days from date of invoice</v>
          </cell>
          <cell r="N1293" t="str">
            <v>DIRECT REMITTANCE</v>
          </cell>
          <cell r="O1293" t="str">
            <v>DI</v>
          </cell>
          <cell r="P1293" t="str">
            <v>Intragroup debtor</v>
          </cell>
        </row>
        <row r="1294">
          <cell r="A1294">
            <v>2186</v>
          </cell>
          <cell r="B1294" t="str">
            <v>BETZ DEARBORN</v>
          </cell>
          <cell r="C1294" t="str">
            <v>FR</v>
          </cell>
          <cell r="D1294" t="str">
            <v>France</v>
          </cell>
          <cell r="E1294" t="str">
            <v>France</v>
          </cell>
          <cell r="F1294">
            <v>13200001</v>
          </cell>
          <cell r="G1294" t="str">
            <v>Ext. EAME</v>
          </cell>
          <cell r="H1294" t="str">
            <v>Unknown</v>
          </cell>
          <cell r="I1294" t="str">
            <v>-</v>
          </cell>
          <cell r="J1294" t="str">
            <v>-</v>
          </cell>
          <cell r="K1294" t="str">
            <v>SY6B</v>
          </cell>
          <cell r="L1294" t="str">
            <v>NP</v>
          </cell>
          <cell r="M1294" t="str">
            <v>60 days the 10th by promissory note</v>
          </cell>
          <cell r="N1294" t="str">
            <v>-</v>
          </cell>
          <cell r="O1294" t="str">
            <v>DS</v>
          </cell>
          <cell r="P1294" t="str">
            <v>Securitization debtor</v>
          </cell>
        </row>
        <row r="1295">
          <cell r="A1295">
            <v>2190</v>
          </cell>
          <cell r="B1295" t="str">
            <v>BASF AG</v>
          </cell>
          <cell r="C1295" t="str">
            <v>DE</v>
          </cell>
          <cell r="D1295" t="str">
            <v>Germany</v>
          </cell>
          <cell r="E1295" t="str">
            <v>Mid Europe</v>
          </cell>
          <cell r="F1295">
            <v>13200001</v>
          </cell>
          <cell r="G1295" t="str">
            <v>Ext. EAME</v>
          </cell>
          <cell r="H1295" t="str">
            <v>Unknown</v>
          </cell>
          <cell r="I1295" t="str">
            <v>-</v>
          </cell>
          <cell r="J1295" t="str">
            <v>-</v>
          </cell>
          <cell r="K1295" t="str">
            <v>SI3F</v>
          </cell>
          <cell r="L1295" t="str">
            <v>U</v>
          </cell>
          <cell r="M1295" t="str">
            <v>30 DAYS DATE OF INVOICE - DIRECT REMITTANCE</v>
          </cell>
          <cell r="N1295" t="str">
            <v>DIRECT REMITTANCE</v>
          </cell>
          <cell r="O1295" t="str">
            <v>DS</v>
          </cell>
          <cell r="P1295" t="str">
            <v>Securitization debtor</v>
          </cell>
        </row>
        <row r="1296">
          <cell r="A1296">
            <v>2191</v>
          </cell>
          <cell r="B1296" t="str">
            <v>FADAK REFRIGERATION</v>
          </cell>
          <cell r="C1296" t="str">
            <v>IR</v>
          </cell>
          <cell r="D1296" t="str">
            <v>Iran</v>
          </cell>
          <cell r="E1296" t="str">
            <v>Middle East</v>
          </cell>
          <cell r="F1296">
            <v>13200001</v>
          </cell>
          <cell r="G1296" t="str">
            <v>Ext. EAME</v>
          </cell>
          <cell r="H1296" t="str">
            <v>Unknown</v>
          </cell>
          <cell r="I1296" t="str">
            <v>-</v>
          </cell>
          <cell r="J1296" t="str">
            <v>-</v>
          </cell>
          <cell r="K1296" t="str">
            <v>SC00</v>
          </cell>
          <cell r="L1296" t="str">
            <v>L</v>
          </cell>
          <cell r="M1296" t="str">
            <v>Letter of credit at sight</v>
          </cell>
          <cell r="N1296" t="str">
            <v>LETTER OF CREDIT</v>
          </cell>
          <cell r="O1296" t="str">
            <v>DE</v>
          </cell>
          <cell r="P1296" t="str">
            <v>External debtor</v>
          </cell>
        </row>
        <row r="1297">
          <cell r="A1297">
            <v>2192</v>
          </cell>
          <cell r="B1297" t="str">
            <v>BETZ DEARBORN NV</v>
          </cell>
          <cell r="C1297" t="str">
            <v>BE</v>
          </cell>
          <cell r="D1297" t="str">
            <v>Belgium</v>
          </cell>
          <cell r="E1297" t="str">
            <v>Benelux</v>
          </cell>
          <cell r="F1297">
            <v>13200001</v>
          </cell>
          <cell r="G1297" t="str">
            <v>Ext. EAME</v>
          </cell>
          <cell r="H1297" t="str">
            <v>Unknown</v>
          </cell>
          <cell r="I1297" t="str">
            <v>-</v>
          </cell>
          <cell r="J1297" t="str">
            <v>-</v>
          </cell>
          <cell r="K1297" t="str">
            <v>SE30</v>
          </cell>
          <cell r="L1297" t="str">
            <v>U</v>
          </cell>
          <cell r="M1297" t="str">
            <v>30 days end of month</v>
          </cell>
          <cell r="N1297" t="str">
            <v>DIRECT REMITTANCE</v>
          </cell>
          <cell r="O1297" t="str">
            <v>DS</v>
          </cell>
          <cell r="P1297" t="str">
            <v>Securitization debtor</v>
          </cell>
        </row>
        <row r="1298">
          <cell r="A1298">
            <v>2193</v>
          </cell>
          <cell r="B1298" t="str">
            <v>METRO M.D.F. CO LTD</v>
          </cell>
          <cell r="C1298" t="str">
            <v>TH</v>
          </cell>
          <cell r="D1298" t="str">
            <v>Thailand</v>
          </cell>
          <cell r="E1298" t="str">
            <v>Asia-Pacific</v>
          </cell>
          <cell r="F1298">
            <v>13200002</v>
          </cell>
          <cell r="G1298" t="str">
            <v>Ext. APAC</v>
          </cell>
          <cell r="H1298" t="str">
            <v>Unknown</v>
          </cell>
          <cell r="I1298" t="str">
            <v>-</v>
          </cell>
          <cell r="J1298" t="str">
            <v>-</v>
          </cell>
          <cell r="K1298" t="str">
            <v>SC00</v>
          </cell>
          <cell r="L1298" t="str">
            <v>L</v>
          </cell>
          <cell r="M1298" t="str">
            <v>Letter of credit at sight</v>
          </cell>
          <cell r="N1298" t="str">
            <v>LETTER OF CREDIT</v>
          </cell>
          <cell r="O1298" t="str">
            <v>DE</v>
          </cell>
          <cell r="P1298" t="str">
            <v>External debtor</v>
          </cell>
        </row>
        <row r="1299">
          <cell r="A1299">
            <v>2195</v>
          </cell>
          <cell r="B1299" t="str">
            <v>JOIN HOLD INTERNATIO</v>
          </cell>
          <cell r="C1299" t="str">
            <v>TW</v>
          </cell>
          <cell r="D1299" t="str">
            <v>Taiwan</v>
          </cell>
          <cell r="E1299" t="str">
            <v>Asia-Pacific</v>
          </cell>
          <cell r="F1299">
            <v>13200002</v>
          </cell>
          <cell r="G1299" t="str">
            <v>Ext. APAC</v>
          </cell>
          <cell r="H1299" t="str">
            <v>Unknown</v>
          </cell>
          <cell r="I1299" t="str">
            <v>-</v>
          </cell>
          <cell r="J1299" t="str">
            <v>-</v>
          </cell>
          <cell r="K1299" t="str">
            <v>SC00</v>
          </cell>
          <cell r="L1299" t="str">
            <v>L</v>
          </cell>
          <cell r="M1299" t="str">
            <v>Letter of credit at sight</v>
          </cell>
          <cell r="N1299" t="str">
            <v>LETTER OF CREDIT</v>
          </cell>
          <cell r="O1299" t="str">
            <v>DE</v>
          </cell>
          <cell r="P1299" t="str">
            <v>External debtor</v>
          </cell>
        </row>
        <row r="1300">
          <cell r="A1300">
            <v>2196</v>
          </cell>
          <cell r="B1300" t="str">
            <v>PT DOSON INDONESIA</v>
          </cell>
          <cell r="C1300" t="str">
            <v>ID</v>
          </cell>
          <cell r="D1300" t="str">
            <v>Indonesia</v>
          </cell>
          <cell r="E1300" t="str">
            <v>Asia-Pacific</v>
          </cell>
          <cell r="F1300">
            <v>13200002</v>
          </cell>
          <cell r="G1300" t="str">
            <v>Ext. APAC</v>
          </cell>
          <cell r="H1300" t="str">
            <v>Unknown</v>
          </cell>
          <cell r="I1300" t="str">
            <v>-</v>
          </cell>
          <cell r="J1300" t="str">
            <v>-</v>
          </cell>
          <cell r="K1300" t="str">
            <v>SC00</v>
          </cell>
          <cell r="L1300" t="str">
            <v>L</v>
          </cell>
          <cell r="M1300" t="str">
            <v>Letter of credit at sight</v>
          </cell>
          <cell r="N1300" t="str">
            <v>LETTER OF CREDIT</v>
          </cell>
          <cell r="O1300" t="str">
            <v>E1</v>
          </cell>
          <cell r="P1300" t="str">
            <v>External debtors</v>
          </cell>
        </row>
        <row r="1301">
          <cell r="A1301">
            <v>2199</v>
          </cell>
          <cell r="B1301" t="str">
            <v>RAVAGO PLASTICS N.V.</v>
          </cell>
          <cell r="C1301" t="str">
            <v>BE</v>
          </cell>
          <cell r="D1301" t="str">
            <v>Belgium</v>
          </cell>
          <cell r="E1301" t="str">
            <v>Benelux</v>
          </cell>
          <cell r="F1301">
            <v>13200001</v>
          </cell>
          <cell r="G1301" t="str">
            <v>Ext. EAME</v>
          </cell>
          <cell r="H1301" t="str">
            <v>Unknown</v>
          </cell>
          <cell r="I1301" t="str">
            <v>-</v>
          </cell>
          <cell r="J1301" t="str">
            <v>-</v>
          </cell>
          <cell r="K1301" t="str">
            <v>SE30</v>
          </cell>
          <cell r="L1301" t="str">
            <v>U</v>
          </cell>
          <cell r="M1301" t="str">
            <v>30 days end of month</v>
          </cell>
          <cell r="N1301" t="str">
            <v>DIRECT REMITTANCE</v>
          </cell>
          <cell r="O1301" t="str">
            <v>DS</v>
          </cell>
          <cell r="P1301" t="str">
            <v>Securitization debtor</v>
          </cell>
        </row>
        <row r="1302">
          <cell r="A1302">
            <v>2202</v>
          </cell>
          <cell r="B1302" t="str">
            <v>UNIQEMA</v>
          </cell>
          <cell r="C1302" t="str">
            <v>GB</v>
          </cell>
          <cell r="D1302" t="str">
            <v>Great Britain</v>
          </cell>
          <cell r="E1302" t="str">
            <v>UK/Ireland</v>
          </cell>
          <cell r="F1302">
            <v>13200001</v>
          </cell>
          <cell r="G1302" t="str">
            <v>Ext. EAME</v>
          </cell>
          <cell r="H1302" t="str">
            <v>Furniture</v>
          </cell>
          <cell r="I1302" t="str">
            <v>S070</v>
          </cell>
          <cell r="J1302" t="str">
            <v>Benelux/South-Africa</v>
          </cell>
          <cell r="K1302" t="str">
            <v>SI30</v>
          </cell>
          <cell r="L1302" t="str">
            <v>U</v>
          </cell>
          <cell r="M1302" t="str">
            <v>30 days from date of invoice</v>
          </cell>
          <cell r="N1302" t="str">
            <v>DIRECT REMITTANCE</v>
          </cell>
          <cell r="O1302" t="str">
            <v>DS</v>
          </cell>
          <cell r="P1302" t="str">
            <v>Securitization debtor</v>
          </cell>
        </row>
        <row r="1303">
          <cell r="A1303">
            <v>2203</v>
          </cell>
          <cell r="B1303" t="str">
            <v>AKZO NOBEL CHEMICALS</v>
          </cell>
          <cell r="C1303" t="str">
            <v>NL</v>
          </cell>
          <cell r="D1303" t="str">
            <v>Netherlands</v>
          </cell>
          <cell r="E1303" t="str">
            <v>Benelux</v>
          </cell>
          <cell r="F1303">
            <v>13200001</v>
          </cell>
          <cell r="G1303" t="str">
            <v>Ext. EAME</v>
          </cell>
          <cell r="H1303" t="str">
            <v>Unknown</v>
          </cell>
          <cell r="I1303" t="str">
            <v>-</v>
          </cell>
          <cell r="J1303" t="str">
            <v>-</v>
          </cell>
          <cell r="K1303" t="str">
            <v>SI30</v>
          </cell>
          <cell r="L1303" t="str">
            <v>U</v>
          </cell>
          <cell r="M1303" t="str">
            <v>30 days from date of invoice</v>
          </cell>
          <cell r="N1303" t="str">
            <v>DIRECT REMITTANCE</v>
          </cell>
          <cell r="O1303" t="str">
            <v>DS</v>
          </cell>
          <cell r="P1303" t="str">
            <v>Securitization debtor</v>
          </cell>
        </row>
        <row r="1304">
          <cell r="A1304">
            <v>2204</v>
          </cell>
          <cell r="B1304" t="str">
            <v>PT GALIC BINA MADA</v>
          </cell>
          <cell r="C1304" t="str">
            <v>ID</v>
          </cell>
          <cell r="D1304" t="str">
            <v>Indonesia</v>
          </cell>
          <cell r="E1304" t="str">
            <v>Asia-Pacific</v>
          </cell>
          <cell r="F1304">
            <v>13200002</v>
          </cell>
          <cell r="G1304" t="str">
            <v>Ext. APAC</v>
          </cell>
          <cell r="H1304" t="str">
            <v>Unknown</v>
          </cell>
          <cell r="I1304" t="str">
            <v>-</v>
          </cell>
          <cell r="J1304" t="str">
            <v>-</v>
          </cell>
          <cell r="K1304" t="str">
            <v>SC12</v>
          </cell>
          <cell r="L1304" t="str">
            <v>L</v>
          </cell>
          <cell r="M1304" t="str">
            <v>Letter of credit - 120 days bill of lading</v>
          </cell>
          <cell r="N1304" t="str">
            <v>LETTER OF CREDIT</v>
          </cell>
          <cell r="O1304" t="str">
            <v>DE</v>
          </cell>
          <cell r="P1304" t="str">
            <v>External debtor</v>
          </cell>
        </row>
        <row r="1305">
          <cell r="A1305">
            <v>2206</v>
          </cell>
          <cell r="B1305" t="str">
            <v>FIRST CHEMICAL CORPO</v>
          </cell>
          <cell r="C1305" t="str">
            <v>US</v>
          </cell>
          <cell r="D1305" t="str">
            <v>United States</v>
          </cell>
          <cell r="E1305" t="str">
            <v>Americas</v>
          </cell>
          <cell r="F1305">
            <v>13200001</v>
          </cell>
          <cell r="G1305" t="str">
            <v>Ext. EAME</v>
          </cell>
          <cell r="H1305" t="str">
            <v>Unknown</v>
          </cell>
          <cell r="I1305" t="str">
            <v>-</v>
          </cell>
          <cell r="J1305" t="str">
            <v>-</v>
          </cell>
          <cell r="K1305" t="str">
            <v>SI3F</v>
          </cell>
          <cell r="L1305" t="str">
            <v>U</v>
          </cell>
          <cell r="M1305" t="str">
            <v>30 DAYS DATE OF INVOICE - DIRECT REMITTANCE</v>
          </cell>
          <cell r="N1305" t="str">
            <v>DIRECT REMITTANCE</v>
          </cell>
          <cell r="O1305" t="str">
            <v>DS</v>
          </cell>
          <cell r="P1305" t="str">
            <v>Securitization debtor</v>
          </cell>
        </row>
        <row r="1306">
          <cell r="A1306">
            <v>2213</v>
          </cell>
          <cell r="B1306" t="str">
            <v>S.P.C</v>
          </cell>
          <cell r="C1306" t="str">
            <v>PT</v>
          </cell>
          <cell r="D1306" t="str">
            <v>Portugal</v>
          </cell>
          <cell r="E1306" t="str">
            <v>Iberia</v>
          </cell>
          <cell r="F1306">
            <v>13200001</v>
          </cell>
          <cell r="G1306" t="str">
            <v>Ext. EAME</v>
          </cell>
          <cell r="H1306" t="str">
            <v>Footwear</v>
          </cell>
          <cell r="I1306" t="str">
            <v>S030</v>
          </cell>
          <cell r="J1306" t="str">
            <v>Mid-Europe</v>
          </cell>
          <cell r="K1306" t="str">
            <v>SJ3G</v>
          </cell>
          <cell r="L1306" t="str">
            <v>U</v>
          </cell>
          <cell r="M1306" t="str">
            <v>30 days from date of invoice or 14 days -3%</v>
          </cell>
          <cell r="N1306" t="str">
            <v>DIRECT REMITTANCE</v>
          </cell>
          <cell r="O1306" t="str">
            <v>DE</v>
          </cell>
          <cell r="P1306" t="str">
            <v>External debtor</v>
          </cell>
        </row>
        <row r="1307">
          <cell r="A1307">
            <v>2214</v>
          </cell>
          <cell r="B1307" t="str">
            <v>POLYTHERM GmbH &amp; Co</v>
          </cell>
          <cell r="C1307" t="str">
            <v>DE</v>
          </cell>
          <cell r="D1307" t="str">
            <v>Germany</v>
          </cell>
          <cell r="E1307" t="str">
            <v>Mid Europe</v>
          </cell>
          <cell r="F1307">
            <v>13200001</v>
          </cell>
          <cell r="G1307" t="str">
            <v>Ext. EAME</v>
          </cell>
          <cell r="H1307" t="str">
            <v>Footwear</v>
          </cell>
          <cell r="I1307" t="str">
            <v>S030</v>
          </cell>
          <cell r="J1307" t="str">
            <v>Mid-Europe</v>
          </cell>
          <cell r="K1307" t="str">
            <v>SJ3F</v>
          </cell>
          <cell r="L1307" t="str">
            <v>U</v>
          </cell>
          <cell r="M1307" t="str">
            <v>30 days from date of invoice or 14 days -2%</v>
          </cell>
          <cell r="N1307" t="str">
            <v>DIRECT REMITTANCE</v>
          </cell>
          <cell r="O1307" t="str">
            <v>DS</v>
          </cell>
          <cell r="P1307" t="str">
            <v>Securitization debtor</v>
          </cell>
        </row>
        <row r="1308">
          <cell r="A1308">
            <v>2216</v>
          </cell>
          <cell r="B1308" t="str">
            <v>AIRPLAST</v>
          </cell>
          <cell r="C1308" t="str">
            <v>FR</v>
          </cell>
          <cell r="D1308" t="str">
            <v>France</v>
          </cell>
          <cell r="E1308" t="str">
            <v>France</v>
          </cell>
          <cell r="F1308">
            <v>13200001</v>
          </cell>
          <cell r="G1308" t="str">
            <v>Ext. EAME</v>
          </cell>
          <cell r="H1308" t="str">
            <v>Automotive</v>
          </cell>
          <cell r="I1308" t="str">
            <v>S080</v>
          </cell>
          <cell r="J1308" t="str">
            <v>France</v>
          </cell>
          <cell r="K1308" t="str">
            <v>SY6A</v>
          </cell>
          <cell r="L1308" t="str">
            <v>T</v>
          </cell>
          <cell r="M1308" t="str">
            <v>60 days end of month promissory note -1,5%</v>
          </cell>
          <cell r="N1308" t="str">
            <v>BANK TRANSFER</v>
          </cell>
          <cell r="O1308" t="str">
            <v>DS</v>
          </cell>
          <cell r="P1308" t="str">
            <v>Securitization debtor</v>
          </cell>
        </row>
        <row r="1309">
          <cell r="A1309">
            <v>2218</v>
          </cell>
          <cell r="B1309" t="str">
            <v>RIVIERA SRL</v>
          </cell>
          <cell r="C1309" t="str">
            <v>IT</v>
          </cell>
          <cell r="D1309" t="str">
            <v>Italy</v>
          </cell>
          <cell r="E1309" t="str">
            <v>Italy/Greece</v>
          </cell>
          <cell r="F1309">
            <v>13200001</v>
          </cell>
          <cell r="G1309" t="str">
            <v>Ext. EAME</v>
          </cell>
          <cell r="H1309" t="str">
            <v>Appliances</v>
          </cell>
          <cell r="I1309" t="str">
            <v>S060</v>
          </cell>
          <cell r="J1309" t="str">
            <v>Italy &amp; Greece</v>
          </cell>
          <cell r="K1309" t="str">
            <v>SI7F</v>
          </cell>
          <cell r="L1309" t="str">
            <v>U</v>
          </cell>
          <cell r="M1309" t="str">
            <v>75 DAYS DATE OF INVOICE - DIRECT REMITTANCE</v>
          </cell>
          <cell r="N1309" t="str">
            <v>DIRECT REMITTANCE</v>
          </cell>
          <cell r="O1309" t="str">
            <v>DS</v>
          </cell>
          <cell r="P1309" t="str">
            <v>Securitization debtor</v>
          </cell>
        </row>
        <row r="1310">
          <cell r="A1310">
            <v>2219</v>
          </cell>
          <cell r="B1310" t="str">
            <v>ALBORZ SHOE CO.</v>
          </cell>
          <cell r="C1310" t="str">
            <v>IR</v>
          </cell>
          <cell r="D1310" t="str">
            <v>Iran</v>
          </cell>
          <cell r="E1310" t="str">
            <v>Middle East</v>
          </cell>
          <cell r="F1310">
            <v>13200001</v>
          </cell>
          <cell r="G1310" t="str">
            <v>Ext. EAME</v>
          </cell>
          <cell r="H1310" t="str">
            <v>Footwear</v>
          </cell>
          <cell r="I1310" t="str">
            <v>S040</v>
          </cell>
          <cell r="J1310" t="str">
            <v>Middle East</v>
          </cell>
          <cell r="K1310" t="str">
            <v>SC00</v>
          </cell>
          <cell r="L1310" t="str">
            <v>L</v>
          </cell>
          <cell r="M1310" t="str">
            <v>Letter of credit at sight</v>
          </cell>
          <cell r="N1310" t="str">
            <v>LETTER OF CREDIT</v>
          </cell>
          <cell r="O1310" t="str">
            <v>DE</v>
          </cell>
          <cell r="P1310" t="str">
            <v>External debtor</v>
          </cell>
        </row>
        <row r="1311">
          <cell r="A1311">
            <v>2220</v>
          </cell>
          <cell r="B1311" t="str">
            <v>KEMI-INTRESSEN AB</v>
          </cell>
          <cell r="C1311" t="str">
            <v>SE</v>
          </cell>
          <cell r="D1311" t="str">
            <v>Sweden</v>
          </cell>
          <cell r="E1311" t="str">
            <v>Nordic</v>
          </cell>
          <cell r="F1311">
            <v>13200001</v>
          </cell>
          <cell r="G1311" t="str">
            <v>Ext. EAME</v>
          </cell>
          <cell r="H1311" t="str">
            <v>Adhesives, Coatings and Elastomers</v>
          </cell>
          <cell r="I1311" t="str">
            <v>S020</v>
          </cell>
          <cell r="J1311" t="str">
            <v>Nordic</v>
          </cell>
          <cell r="K1311" t="str">
            <v>SI30</v>
          </cell>
          <cell r="L1311" t="str">
            <v>T</v>
          </cell>
          <cell r="M1311" t="str">
            <v>30 days from date of invoice</v>
          </cell>
          <cell r="N1311" t="str">
            <v>BANK TRANSFER</v>
          </cell>
          <cell r="O1311" t="str">
            <v>DS</v>
          </cell>
          <cell r="P1311" t="str">
            <v>Securitization debtor</v>
          </cell>
        </row>
        <row r="1312">
          <cell r="A1312">
            <v>2221</v>
          </cell>
          <cell r="B1312" t="str">
            <v>KIILTO OY</v>
          </cell>
          <cell r="C1312" t="str">
            <v>FI</v>
          </cell>
          <cell r="D1312" t="str">
            <v>Finland</v>
          </cell>
          <cell r="E1312" t="str">
            <v>Nordic</v>
          </cell>
          <cell r="F1312">
            <v>13200001</v>
          </cell>
          <cell r="G1312" t="str">
            <v>Ext. EAME</v>
          </cell>
          <cell r="H1312" t="str">
            <v>Adhesives, Coatings and Elastomers</v>
          </cell>
          <cell r="I1312" t="str">
            <v>S020</v>
          </cell>
          <cell r="J1312" t="str">
            <v>Nordic</v>
          </cell>
          <cell r="K1312" t="str">
            <v>SJ6C</v>
          </cell>
          <cell r="L1312" t="str">
            <v>T</v>
          </cell>
          <cell r="M1312" t="str">
            <v>60 days or 30 days -1% or 14 days -2%</v>
          </cell>
          <cell r="N1312" t="str">
            <v>BANK TRANSFER</v>
          </cell>
          <cell r="O1312" t="str">
            <v>DE</v>
          </cell>
          <cell r="P1312" t="str">
            <v>External debtor</v>
          </cell>
        </row>
        <row r="1313">
          <cell r="A1313">
            <v>2222</v>
          </cell>
          <cell r="B1313" t="str">
            <v>ELECTROLUX AB</v>
          </cell>
          <cell r="C1313" t="str">
            <v>SE</v>
          </cell>
          <cell r="D1313" t="str">
            <v>Sweden</v>
          </cell>
          <cell r="E1313" t="str">
            <v>Nordic</v>
          </cell>
          <cell r="F1313">
            <v>13200001</v>
          </cell>
          <cell r="G1313" t="str">
            <v>Ext. EAME</v>
          </cell>
          <cell r="H1313" t="str">
            <v>Appliances</v>
          </cell>
          <cell r="I1313" t="str">
            <v>S020</v>
          </cell>
          <cell r="J1313" t="str">
            <v>Nordic</v>
          </cell>
          <cell r="K1313" t="str">
            <v>SE90</v>
          </cell>
          <cell r="L1313" t="str">
            <v>T</v>
          </cell>
          <cell r="M1313" t="str">
            <v>90 days end of month</v>
          </cell>
          <cell r="N1313" t="str">
            <v>BANK TRANSFER</v>
          </cell>
          <cell r="O1313" t="str">
            <v>DS</v>
          </cell>
          <cell r="P1313" t="str">
            <v>Securitization debtor</v>
          </cell>
        </row>
        <row r="1314">
          <cell r="A1314">
            <v>2223</v>
          </cell>
          <cell r="B1314" t="str">
            <v>AB ELECTROLUX</v>
          </cell>
          <cell r="C1314" t="str">
            <v>SE</v>
          </cell>
          <cell r="D1314" t="str">
            <v>Sweden</v>
          </cell>
          <cell r="E1314" t="str">
            <v>Nordic</v>
          </cell>
          <cell r="F1314">
            <v>13200001</v>
          </cell>
          <cell r="G1314" t="str">
            <v>Ext. EAME</v>
          </cell>
          <cell r="H1314" t="str">
            <v>Unknown</v>
          </cell>
          <cell r="I1314" t="str">
            <v>-</v>
          </cell>
          <cell r="J1314" t="str">
            <v>-</v>
          </cell>
          <cell r="K1314" t="str">
            <v>SE90</v>
          </cell>
          <cell r="L1314" t="str">
            <v>T</v>
          </cell>
          <cell r="M1314" t="str">
            <v>90 days end of month</v>
          </cell>
          <cell r="N1314" t="str">
            <v>BANK TRANSFER</v>
          </cell>
          <cell r="O1314" t="str">
            <v>DS</v>
          </cell>
          <cell r="P1314" t="str">
            <v>Securitization debtor</v>
          </cell>
        </row>
        <row r="1315">
          <cell r="A1315">
            <v>2224</v>
          </cell>
          <cell r="B1315" t="str">
            <v>ELECTROLUX RESEARCH</v>
          </cell>
          <cell r="C1315" t="str">
            <v>SE</v>
          </cell>
          <cell r="D1315" t="str">
            <v>Sweden</v>
          </cell>
          <cell r="E1315" t="str">
            <v>Nordic</v>
          </cell>
          <cell r="F1315">
            <v>13200001</v>
          </cell>
          <cell r="G1315" t="str">
            <v>Ext. EAME</v>
          </cell>
          <cell r="H1315" t="str">
            <v>Unknown</v>
          </cell>
          <cell r="I1315" t="str">
            <v>-</v>
          </cell>
          <cell r="J1315" t="str">
            <v>-</v>
          </cell>
          <cell r="K1315" t="str">
            <v>SI30</v>
          </cell>
          <cell r="L1315" t="str">
            <v>T</v>
          </cell>
          <cell r="M1315" t="str">
            <v>30 days from date of invoice</v>
          </cell>
          <cell r="N1315" t="str">
            <v>BANK TRANSFER</v>
          </cell>
          <cell r="O1315" t="str">
            <v>DS</v>
          </cell>
          <cell r="P1315" t="str">
            <v>Securitization debtor</v>
          </cell>
        </row>
        <row r="1316">
          <cell r="A1316">
            <v>2225</v>
          </cell>
          <cell r="B1316" t="str">
            <v>BOSTIK AB</v>
          </cell>
          <cell r="C1316" t="str">
            <v>SE</v>
          </cell>
          <cell r="D1316" t="str">
            <v>Sweden</v>
          </cell>
          <cell r="E1316" t="str">
            <v>Nordic</v>
          </cell>
          <cell r="F1316">
            <v>13200001</v>
          </cell>
          <cell r="G1316" t="str">
            <v>Ext. EAME</v>
          </cell>
          <cell r="H1316" t="str">
            <v>Unknown</v>
          </cell>
          <cell r="I1316" t="str">
            <v>-</v>
          </cell>
          <cell r="J1316" t="str">
            <v>-</v>
          </cell>
          <cell r="K1316" t="str">
            <v>SI30</v>
          </cell>
          <cell r="L1316" t="str">
            <v>T</v>
          </cell>
          <cell r="M1316" t="str">
            <v>30 days from date of invoice</v>
          </cell>
          <cell r="N1316" t="str">
            <v>BANK TRANSFER</v>
          </cell>
          <cell r="O1316" t="str">
            <v>DS</v>
          </cell>
          <cell r="P1316" t="str">
            <v>Securitization debtor</v>
          </cell>
        </row>
        <row r="1317">
          <cell r="A1317">
            <v>2226</v>
          </cell>
          <cell r="B1317" t="str">
            <v>WILHELM</v>
          </cell>
          <cell r="C1317" t="str">
            <v>DE</v>
          </cell>
          <cell r="D1317" t="str">
            <v>Germany</v>
          </cell>
          <cell r="E1317" t="str">
            <v>Mid Europe</v>
          </cell>
          <cell r="F1317">
            <v>13200001</v>
          </cell>
          <cell r="G1317" t="str">
            <v>Ext. EAME</v>
          </cell>
          <cell r="H1317" t="str">
            <v>Footwear</v>
          </cell>
          <cell r="I1317" t="str">
            <v>S030</v>
          </cell>
          <cell r="J1317" t="str">
            <v>Mid-Europe</v>
          </cell>
          <cell r="K1317" t="str">
            <v>SD3A</v>
          </cell>
          <cell r="L1317" t="str">
            <v>T</v>
          </cell>
          <cell r="M1317" t="str">
            <v>30 days date of invoice -2%</v>
          </cell>
          <cell r="N1317" t="str">
            <v>BANK TRANSFER</v>
          </cell>
          <cell r="O1317" t="str">
            <v>DS</v>
          </cell>
          <cell r="P1317" t="str">
            <v>Securitization debtor</v>
          </cell>
        </row>
        <row r="1318">
          <cell r="A1318">
            <v>2233</v>
          </cell>
          <cell r="B1318" t="str">
            <v>STRIGLER FRANZ</v>
          </cell>
          <cell r="C1318" t="str">
            <v>DE</v>
          </cell>
          <cell r="D1318" t="str">
            <v>Germany</v>
          </cell>
          <cell r="E1318" t="str">
            <v>Mid Europe</v>
          </cell>
          <cell r="F1318">
            <v>13200001</v>
          </cell>
          <cell r="G1318" t="str">
            <v>Ext. EAME</v>
          </cell>
          <cell r="H1318" t="str">
            <v>Unknown</v>
          </cell>
          <cell r="I1318" t="str">
            <v>-</v>
          </cell>
          <cell r="J1318" t="str">
            <v>-</v>
          </cell>
          <cell r="K1318" t="str">
            <v>DS02</v>
          </cell>
          <cell r="L1318" t="str">
            <v>T</v>
          </cell>
          <cell r="M1318" t="str">
            <v>Within 30 days net</v>
          </cell>
          <cell r="N1318" t="str">
            <v>BANK TRANSFER</v>
          </cell>
          <cell r="O1318" t="str">
            <v>DS</v>
          </cell>
          <cell r="P1318" t="str">
            <v>Securitization debtor</v>
          </cell>
        </row>
        <row r="1319">
          <cell r="A1319">
            <v>2236</v>
          </cell>
          <cell r="B1319" t="str">
            <v>KINGSPAN INSULATION</v>
          </cell>
          <cell r="C1319" t="str">
            <v>GB</v>
          </cell>
          <cell r="D1319" t="str">
            <v>Great Britain</v>
          </cell>
          <cell r="E1319" t="str">
            <v>UK/Ireland</v>
          </cell>
          <cell r="F1319">
            <v>13200001</v>
          </cell>
          <cell r="G1319" t="str">
            <v>Ext. EAME</v>
          </cell>
          <cell r="H1319" t="str">
            <v>Unknown</v>
          </cell>
          <cell r="I1319" t="str">
            <v>-</v>
          </cell>
          <cell r="J1319" t="str">
            <v>-</v>
          </cell>
          <cell r="K1319" t="str">
            <v>SM2Z</v>
          </cell>
          <cell r="L1319" t="str">
            <v>U</v>
          </cell>
          <cell r="M1319" t="str">
            <v>Last w.d of 2nd m.foll.m.o.i,last w.d.m.o.i.-1,5%</v>
          </cell>
          <cell r="N1319" t="str">
            <v>DIRECT REMITTANCE</v>
          </cell>
          <cell r="O1319" t="str">
            <v>DS</v>
          </cell>
          <cell r="P1319" t="str">
            <v>Securitization debtor</v>
          </cell>
        </row>
        <row r="1320">
          <cell r="A1320">
            <v>2237</v>
          </cell>
          <cell r="B1320" t="str">
            <v>TEK-IZ IZOLASYON VE</v>
          </cell>
          <cell r="C1320" t="str">
            <v>TR</v>
          </cell>
          <cell r="D1320" t="str">
            <v>Turkey</v>
          </cell>
          <cell r="E1320" t="str">
            <v>Middle East</v>
          </cell>
          <cell r="F1320">
            <v>13200001</v>
          </cell>
          <cell r="G1320" t="str">
            <v>Ext. EAME</v>
          </cell>
          <cell r="H1320" t="str">
            <v>Construction &amp; Other Rigids</v>
          </cell>
          <cell r="I1320" t="str">
            <v>S040</v>
          </cell>
          <cell r="J1320" t="str">
            <v>Middle East</v>
          </cell>
          <cell r="K1320" t="str">
            <v>SP00</v>
          </cell>
          <cell r="L1320" t="str">
            <v>W</v>
          </cell>
          <cell r="M1320" t="str">
            <v>Cash against documents</v>
          </cell>
          <cell r="N1320" t="str">
            <v>CASH AGAINST DOCUMENTS</v>
          </cell>
          <cell r="O1320" t="str">
            <v>DE</v>
          </cell>
          <cell r="P1320" t="str">
            <v>External debtor</v>
          </cell>
        </row>
        <row r="1321">
          <cell r="A1321">
            <v>2238</v>
          </cell>
          <cell r="B1321" t="str">
            <v>WINTERBERG</v>
          </cell>
          <cell r="C1321" t="str">
            <v>DE</v>
          </cell>
          <cell r="D1321" t="str">
            <v>Germany</v>
          </cell>
          <cell r="E1321" t="str">
            <v>Mid Europe</v>
          </cell>
          <cell r="F1321">
            <v>13200001</v>
          </cell>
          <cell r="G1321" t="str">
            <v>Ext. EAME</v>
          </cell>
          <cell r="H1321" t="str">
            <v>Footwear</v>
          </cell>
          <cell r="I1321" t="str">
            <v>S030</v>
          </cell>
          <cell r="J1321" t="str">
            <v>Mid-Europe</v>
          </cell>
          <cell r="K1321" t="str">
            <v>SJ3G</v>
          </cell>
          <cell r="L1321" t="str">
            <v>U</v>
          </cell>
          <cell r="M1321" t="str">
            <v>30 days from date of invoice or 14 days -3%</v>
          </cell>
          <cell r="N1321" t="str">
            <v>DIRECT REMITTANCE</v>
          </cell>
          <cell r="O1321" t="str">
            <v>DS</v>
          </cell>
          <cell r="P1321" t="str">
            <v>Securitization debtor</v>
          </cell>
        </row>
        <row r="1322">
          <cell r="A1322">
            <v>2241</v>
          </cell>
          <cell r="B1322" t="str">
            <v>Ernst Boettler KG</v>
          </cell>
          <cell r="C1322" t="str">
            <v>DE</v>
          </cell>
          <cell r="D1322" t="str">
            <v>Germany</v>
          </cell>
          <cell r="E1322" t="str">
            <v>Mid Europe</v>
          </cell>
          <cell r="F1322">
            <v>13200001</v>
          </cell>
          <cell r="G1322" t="str">
            <v>Ext. EAME</v>
          </cell>
          <cell r="H1322" t="str">
            <v>Footwear</v>
          </cell>
          <cell r="I1322" t="str">
            <v>S030</v>
          </cell>
          <cell r="J1322" t="str">
            <v>Mid-Europe</v>
          </cell>
          <cell r="K1322" t="str">
            <v>SJ3G</v>
          </cell>
          <cell r="L1322" t="str">
            <v>T</v>
          </cell>
          <cell r="M1322" t="str">
            <v>30 days from date of invoice or 14 days -3%</v>
          </cell>
          <cell r="N1322" t="str">
            <v>BANK TRANSFER</v>
          </cell>
          <cell r="O1322" t="str">
            <v>DS</v>
          </cell>
          <cell r="P1322" t="str">
            <v>Securitization debtor</v>
          </cell>
        </row>
        <row r="1323">
          <cell r="A1323">
            <v>2242</v>
          </cell>
          <cell r="B1323" t="str">
            <v>PAUL BAUDER GMBH</v>
          </cell>
          <cell r="C1323" t="str">
            <v>DE</v>
          </cell>
          <cell r="D1323" t="str">
            <v>Germany</v>
          </cell>
          <cell r="E1323" t="str">
            <v>Mid Europe</v>
          </cell>
          <cell r="F1323">
            <v>13200001</v>
          </cell>
          <cell r="G1323" t="str">
            <v>Ext. EAME</v>
          </cell>
          <cell r="H1323" t="str">
            <v>Construction &amp; Other Rigids</v>
          </cell>
          <cell r="I1323" t="str">
            <v>S030</v>
          </cell>
          <cell r="J1323" t="str">
            <v>Mid-Europe</v>
          </cell>
          <cell r="K1323" t="str">
            <v>SZ0A</v>
          </cell>
          <cell r="L1323" t="str">
            <v>D</v>
          </cell>
          <cell r="M1323" t="str">
            <v>-4% discount, direct debit</v>
          </cell>
          <cell r="N1323" t="str">
            <v>DIRECT DEBIT</v>
          </cell>
          <cell r="O1323" t="str">
            <v>DS</v>
          </cell>
          <cell r="P1323" t="str">
            <v>Securitization debtor</v>
          </cell>
        </row>
        <row r="1324">
          <cell r="A1324">
            <v>2243</v>
          </cell>
          <cell r="B1324" t="str">
            <v>DJUKAPOL</v>
          </cell>
          <cell r="C1324" t="str">
            <v>YU</v>
          </cell>
          <cell r="D1324" t="str">
            <v>Yugoslavia</v>
          </cell>
          <cell r="E1324" t="str">
            <v>Eastern Europe</v>
          </cell>
          <cell r="F1324">
            <v>13200001</v>
          </cell>
          <cell r="G1324" t="str">
            <v>Ext. EAME</v>
          </cell>
          <cell r="H1324" t="str">
            <v>Unknown</v>
          </cell>
          <cell r="I1324" t="str">
            <v>-</v>
          </cell>
          <cell r="J1324" t="str">
            <v>-</v>
          </cell>
          <cell r="K1324" t="str">
            <v>SA00</v>
          </cell>
          <cell r="L1324" t="str">
            <v>Z</v>
          </cell>
          <cell r="M1324" t="str">
            <v>Cash in advance</v>
          </cell>
          <cell r="N1324" t="str">
            <v>-</v>
          </cell>
          <cell r="O1324" t="str">
            <v>DE</v>
          </cell>
          <cell r="P1324" t="str">
            <v>External debtor</v>
          </cell>
        </row>
        <row r="1325">
          <cell r="A1325">
            <v>2244</v>
          </cell>
          <cell r="B1325" t="str">
            <v>KRISHNA PADS PVT LTD</v>
          </cell>
          <cell r="C1325" t="str">
            <v>IN</v>
          </cell>
          <cell r="D1325" t="str">
            <v>India</v>
          </cell>
          <cell r="E1325" t="str">
            <v>Asia-Pacific</v>
          </cell>
          <cell r="F1325">
            <v>13200002</v>
          </cell>
          <cell r="G1325" t="str">
            <v>Ext. APAC</v>
          </cell>
          <cell r="H1325" t="str">
            <v>Unknown</v>
          </cell>
          <cell r="I1325" t="str">
            <v>-</v>
          </cell>
          <cell r="J1325" t="str">
            <v>-</v>
          </cell>
          <cell r="K1325" t="str">
            <v>SC90</v>
          </cell>
          <cell r="L1325" t="str">
            <v>L</v>
          </cell>
          <cell r="M1325" t="str">
            <v>Letter of credit -90 days Bill of lading</v>
          </cell>
          <cell r="N1325" t="str">
            <v>LETTER OF CREDIT</v>
          </cell>
          <cell r="O1325" t="str">
            <v>DE</v>
          </cell>
          <cell r="P1325" t="str">
            <v>External debtor</v>
          </cell>
        </row>
        <row r="1326">
          <cell r="A1326">
            <v>2246</v>
          </cell>
          <cell r="B1326" t="str">
            <v>PURFLEKS KIMYA SANAY</v>
          </cell>
          <cell r="C1326" t="str">
            <v>TR</v>
          </cell>
          <cell r="D1326" t="str">
            <v>Turkey</v>
          </cell>
          <cell r="E1326" t="str">
            <v>Middle East</v>
          </cell>
          <cell r="F1326">
            <v>13200001</v>
          </cell>
          <cell r="G1326" t="str">
            <v>Ext. EAME</v>
          </cell>
          <cell r="H1326" t="str">
            <v>Footwear</v>
          </cell>
          <cell r="I1326" t="str">
            <v>S040</v>
          </cell>
          <cell r="J1326" t="str">
            <v>Middle East</v>
          </cell>
          <cell r="K1326" t="str">
            <v>SI9F</v>
          </cell>
          <cell r="L1326" t="str">
            <v>T</v>
          </cell>
          <cell r="M1326" t="str">
            <v>90 DAYS DATE OF INVOICE - DIRECT REMITTANCE</v>
          </cell>
          <cell r="N1326" t="str">
            <v>BANK TRANSFER</v>
          </cell>
          <cell r="O1326" t="str">
            <v>DE</v>
          </cell>
          <cell r="P1326" t="str">
            <v>External debtor</v>
          </cell>
        </row>
        <row r="1327">
          <cell r="A1327">
            <v>2247</v>
          </cell>
          <cell r="B1327" t="str">
            <v>FAWZY W. HABASHI SUN</v>
          </cell>
          <cell r="C1327" t="str">
            <v>EG</v>
          </cell>
          <cell r="D1327" t="str">
            <v>Egypt</v>
          </cell>
          <cell r="E1327" t="str">
            <v>Middle East</v>
          </cell>
          <cell r="F1327">
            <v>13200001</v>
          </cell>
          <cell r="G1327" t="str">
            <v>Ext. EAME</v>
          </cell>
          <cell r="H1327" t="str">
            <v>Footwear</v>
          </cell>
          <cell r="I1327" t="str">
            <v>S040</v>
          </cell>
          <cell r="J1327" t="str">
            <v>Middle East</v>
          </cell>
          <cell r="K1327" t="str">
            <v>SC12</v>
          </cell>
          <cell r="L1327" t="str">
            <v>L</v>
          </cell>
          <cell r="M1327" t="str">
            <v>Letter of credit - 120 days bill of lading</v>
          </cell>
          <cell r="N1327" t="str">
            <v>LETTER OF CREDIT</v>
          </cell>
          <cell r="O1327" t="str">
            <v>DE</v>
          </cell>
          <cell r="P1327" t="str">
            <v>External debtor</v>
          </cell>
        </row>
        <row r="1328">
          <cell r="A1328">
            <v>2248</v>
          </cell>
          <cell r="B1328" t="str">
            <v>AMMAR JARBOU</v>
          </cell>
          <cell r="C1328" t="str">
            <v>SY</v>
          </cell>
          <cell r="D1328" t="str">
            <v>Syria</v>
          </cell>
          <cell r="E1328" t="str">
            <v>Middle East</v>
          </cell>
          <cell r="F1328">
            <v>13200001</v>
          </cell>
          <cell r="G1328" t="str">
            <v>Ext. EAME</v>
          </cell>
          <cell r="H1328" t="str">
            <v>Appliances</v>
          </cell>
          <cell r="I1328" t="str">
            <v>S040</v>
          </cell>
          <cell r="J1328" t="str">
            <v>Middle East</v>
          </cell>
          <cell r="K1328" t="str">
            <v>SA00</v>
          </cell>
          <cell r="L1328" t="str">
            <v>Z</v>
          </cell>
          <cell r="M1328" t="str">
            <v>Cash in advance</v>
          </cell>
          <cell r="N1328" t="str">
            <v>-</v>
          </cell>
          <cell r="O1328" t="str">
            <v>DE</v>
          </cell>
          <cell r="P1328" t="str">
            <v>External debtor</v>
          </cell>
        </row>
        <row r="1329">
          <cell r="A1329">
            <v>2251</v>
          </cell>
          <cell r="B1329" t="str">
            <v>SEAKING TRADING AG</v>
          </cell>
          <cell r="C1329" t="str">
            <v>CH</v>
          </cell>
          <cell r="D1329" t="str">
            <v>Switzerland</v>
          </cell>
          <cell r="E1329" t="str">
            <v>Mid Europe</v>
          </cell>
          <cell r="F1329">
            <v>13200001</v>
          </cell>
          <cell r="G1329" t="str">
            <v>Ext. EAME</v>
          </cell>
          <cell r="H1329" t="str">
            <v>Construction &amp; Other Rigids</v>
          </cell>
          <cell r="I1329" t="str">
            <v>S050</v>
          </cell>
          <cell r="J1329" t="str">
            <v>Eastern Europe</v>
          </cell>
          <cell r="K1329" t="str">
            <v>SI3F</v>
          </cell>
          <cell r="L1329" t="str">
            <v>T</v>
          </cell>
          <cell r="M1329" t="str">
            <v>30 DAYS DATE OF INVOICE - DIRECT REMITTANCE</v>
          </cell>
          <cell r="N1329" t="str">
            <v>BANK TRANSFER</v>
          </cell>
          <cell r="O1329" t="str">
            <v>DE</v>
          </cell>
          <cell r="P1329" t="str">
            <v>External debtor</v>
          </cell>
        </row>
        <row r="1330">
          <cell r="A1330">
            <v>2252</v>
          </cell>
          <cell r="B1330" t="str">
            <v>CANDY DOMESTIC APPLI</v>
          </cell>
          <cell r="C1330" t="str">
            <v>GB</v>
          </cell>
          <cell r="D1330" t="str">
            <v>Great Britain</v>
          </cell>
          <cell r="E1330" t="str">
            <v>UK/Ireland</v>
          </cell>
          <cell r="F1330">
            <v>13200001</v>
          </cell>
          <cell r="G1330" t="str">
            <v>Ext. EAME</v>
          </cell>
          <cell r="H1330" t="str">
            <v>Appliances</v>
          </cell>
          <cell r="I1330" t="str">
            <v>S010</v>
          </cell>
          <cell r="J1330" t="str">
            <v>UK &amp; Ireland</v>
          </cell>
          <cell r="K1330" t="str">
            <v>SM2I</v>
          </cell>
          <cell r="L1330" t="str">
            <v>T</v>
          </cell>
          <cell r="M1330" t="str">
            <v>Last working day of the 3rd month foll. m. of inv.</v>
          </cell>
          <cell r="N1330" t="str">
            <v>BANK TRANSFER</v>
          </cell>
          <cell r="O1330" t="str">
            <v>DS</v>
          </cell>
          <cell r="P1330" t="str">
            <v>Securitization debtor</v>
          </cell>
        </row>
        <row r="1331">
          <cell r="A1331">
            <v>2253</v>
          </cell>
          <cell r="B1331" t="str">
            <v>ASHLAND FOUNDRY PROD</v>
          </cell>
          <cell r="C1331" t="str">
            <v>GB</v>
          </cell>
          <cell r="D1331" t="str">
            <v>Great Britain</v>
          </cell>
          <cell r="E1331" t="str">
            <v>UK/Ireland</v>
          </cell>
          <cell r="F1331">
            <v>13200001</v>
          </cell>
          <cell r="G1331" t="str">
            <v>Ext. EAME</v>
          </cell>
          <cell r="H1331" t="str">
            <v>Composite Wood Products</v>
          </cell>
          <cell r="I1331" t="str">
            <v>S010</v>
          </cell>
          <cell r="J1331" t="str">
            <v>UK &amp; Ireland</v>
          </cell>
          <cell r="K1331" t="str">
            <v>SM20</v>
          </cell>
          <cell r="L1331" t="str">
            <v>T</v>
          </cell>
          <cell r="M1331" t="str">
            <v>20th of the month foll.month of invoice</v>
          </cell>
          <cell r="N1331" t="str">
            <v>BANK TRANSFER</v>
          </cell>
          <cell r="O1331" t="str">
            <v>DS</v>
          </cell>
          <cell r="P1331" t="str">
            <v>Securitization debtor</v>
          </cell>
        </row>
        <row r="1332">
          <cell r="A1332">
            <v>2257</v>
          </cell>
          <cell r="B1332" t="str">
            <v>ELEFANTEN PORTUGUESA</v>
          </cell>
          <cell r="C1332" t="str">
            <v>PT</v>
          </cell>
          <cell r="D1332" t="str">
            <v>Portugal</v>
          </cell>
          <cell r="E1332" t="str">
            <v>Iberia</v>
          </cell>
          <cell r="F1332">
            <v>13200001</v>
          </cell>
          <cell r="G1332" t="str">
            <v>Ext. EAME</v>
          </cell>
          <cell r="H1332" t="str">
            <v>Unknown</v>
          </cell>
          <cell r="I1332" t="str">
            <v>-</v>
          </cell>
          <cell r="J1332" t="str">
            <v>-</v>
          </cell>
          <cell r="K1332" t="str">
            <v>SI30</v>
          </cell>
          <cell r="L1332" t="str">
            <v>U</v>
          </cell>
          <cell r="M1332" t="str">
            <v>30 days from date of invoice</v>
          </cell>
          <cell r="N1332" t="str">
            <v>DIRECT REMITTANCE</v>
          </cell>
          <cell r="O1332" t="str">
            <v>DE</v>
          </cell>
          <cell r="P1332" t="str">
            <v>External debtor</v>
          </cell>
        </row>
        <row r="1333">
          <cell r="A1333">
            <v>2258</v>
          </cell>
          <cell r="B1333" t="str">
            <v>moula plast indust b</v>
          </cell>
          <cell r="C1333" t="str">
            <v>FR</v>
          </cell>
          <cell r="D1333" t="str">
            <v>France</v>
          </cell>
          <cell r="E1333" t="str">
            <v>France</v>
          </cell>
          <cell r="F1333">
            <v>13200001</v>
          </cell>
          <cell r="G1333" t="str">
            <v>Ext. EAME</v>
          </cell>
          <cell r="H1333" t="str">
            <v>Unknown</v>
          </cell>
          <cell r="I1333" t="str">
            <v>-</v>
          </cell>
          <cell r="J1333" t="str">
            <v>-</v>
          </cell>
          <cell r="K1333" t="str">
            <v>SI30</v>
          </cell>
          <cell r="L1333" t="str">
            <v>U</v>
          </cell>
          <cell r="M1333" t="str">
            <v>30 days from date of invoice</v>
          </cell>
          <cell r="N1333" t="str">
            <v>DIRECT REMITTANCE</v>
          </cell>
          <cell r="O1333" t="str">
            <v>DS</v>
          </cell>
          <cell r="P1333" t="str">
            <v>Securitization debtor</v>
          </cell>
        </row>
        <row r="1334">
          <cell r="A1334">
            <v>2259</v>
          </cell>
          <cell r="B1334" t="str">
            <v>orchem</v>
          </cell>
          <cell r="C1334" t="str">
            <v>ZA</v>
          </cell>
          <cell r="D1334" t="str">
            <v>South Africa</v>
          </cell>
          <cell r="E1334" t="str">
            <v>Benelux</v>
          </cell>
          <cell r="F1334">
            <v>13200001</v>
          </cell>
          <cell r="G1334" t="str">
            <v>Ext. EAME</v>
          </cell>
          <cell r="H1334" t="str">
            <v>Unknown</v>
          </cell>
          <cell r="I1334" t="str">
            <v>-</v>
          </cell>
          <cell r="J1334" t="str">
            <v>-</v>
          </cell>
          <cell r="K1334" t="str">
            <v>SI30</v>
          </cell>
          <cell r="L1334" t="str">
            <v>U</v>
          </cell>
          <cell r="M1334" t="str">
            <v>30 days from date of invoice</v>
          </cell>
          <cell r="N1334" t="str">
            <v>DIRECT REMITTANCE</v>
          </cell>
          <cell r="O1334" t="str">
            <v>DE</v>
          </cell>
          <cell r="P1334" t="str">
            <v>External debtor</v>
          </cell>
        </row>
        <row r="1335">
          <cell r="A1335">
            <v>2260</v>
          </cell>
          <cell r="B1335" t="str">
            <v>goodyear</v>
          </cell>
          <cell r="C1335" t="str">
            <v>FR</v>
          </cell>
          <cell r="D1335" t="str">
            <v>France</v>
          </cell>
          <cell r="E1335" t="str">
            <v>France</v>
          </cell>
          <cell r="F1335">
            <v>13200001</v>
          </cell>
          <cell r="G1335" t="str">
            <v>Ext. EAME</v>
          </cell>
          <cell r="H1335" t="str">
            <v>Unknown</v>
          </cell>
          <cell r="I1335" t="str">
            <v>-</v>
          </cell>
          <cell r="J1335" t="str">
            <v>-</v>
          </cell>
          <cell r="K1335" t="str">
            <v>SI30</v>
          </cell>
          <cell r="L1335" t="str">
            <v>U</v>
          </cell>
          <cell r="M1335" t="str">
            <v>30 days from date of invoice</v>
          </cell>
          <cell r="N1335" t="str">
            <v>DIRECT REMITTANCE</v>
          </cell>
          <cell r="O1335" t="str">
            <v>DS</v>
          </cell>
          <cell r="P1335" t="str">
            <v>Securitization debtor</v>
          </cell>
        </row>
        <row r="1336">
          <cell r="A1336">
            <v>2261</v>
          </cell>
          <cell r="B1336" t="str">
            <v>LEHEL HUTOGEPGYAR KF</v>
          </cell>
          <cell r="C1336" t="str">
            <v>HU</v>
          </cell>
          <cell r="D1336" t="str">
            <v>Hungary</v>
          </cell>
          <cell r="E1336" t="str">
            <v>Eastern Europe</v>
          </cell>
          <cell r="F1336">
            <v>13200001</v>
          </cell>
          <cell r="G1336" t="str">
            <v>Ext. EAME</v>
          </cell>
          <cell r="H1336" t="str">
            <v>Unknown</v>
          </cell>
          <cell r="I1336" t="str">
            <v>-</v>
          </cell>
          <cell r="J1336" t="str">
            <v>-</v>
          </cell>
          <cell r="K1336" t="str">
            <v>SI30</v>
          </cell>
          <cell r="L1336" t="str">
            <v>U</v>
          </cell>
          <cell r="M1336" t="str">
            <v>30 days from date of invoice</v>
          </cell>
          <cell r="N1336" t="str">
            <v>DIRECT REMITTANCE</v>
          </cell>
          <cell r="O1336" t="str">
            <v>DE</v>
          </cell>
          <cell r="P1336" t="str">
            <v>External debtor</v>
          </cell>
        </row>
        <row r="1337">
          <cell r="A1337">
            <v>2262</v>
          </cell>
          <cell r="B1337" t="str">
            <v>ALBILUX</v>
          </cell>
          <cell r="C1337" t="str">
            <v>ES</v>
          </cell>
          <cell r="D1337" t="str">
            <v>Spain</v>
          </cell>
          <cell r="E1337" t="str">
            <v>Iberia</v>
          </cell>
          <cell r="F1337">
            <v>13200001</v>
          </cell>
          <cell r="G1337" t="str">
            <v>Ext. EAME</v>
          </cell>
          <cell r="H1337" t="str">
            <v>Unknown</v>
          </cell>
          <cell r="I1337" t="str">
            <v>-</v>
          </cell>
          <cell r="J1337" t="str">
            <v>-</v>
          </cell>
          <cell r="K1337" t="str">
            <v>SI30</v>
          </cell>
          <cell r="L1337" t="str">
            <v>U</v>
          </cell>
          <cell r="M1337" t="str">
            <v>30 days from date of invoice</v>
          </cell>
          <cell r="N1337" t="str">
            <v>DIRECT REMITTANCE</v>
          </cell>
          <cell r="O1337" t="str">
            <v>DS</v>
          </cell>
          <cell r="P1337" t="str">
            <v>Securitization debtor</v>
          </cell>
        </row>
        <row r="1338">
          <cell r="A1338">
            <v>2263</v>
          </cell>
          <cell r="B1338" t="str">
            <v>ici polyurethanes</v>
          </cell>
          <cell r="C1338" t="str">
            <v>DE</v>
          </cell>
          <cell r="D1338" t="str">
            <v>Germany</v>
          </cell>
          <cell r="E1338" t="str">
            <v>Mid Europe</v>
          </cell>
          <cell r="F1338">
            <v>76406005</v>
          </cell>
          <cell r="G1338" t="str">
            <v>Inter Group Sales</v>
          </cell>
          <cell r="H1338" t="str">
            <v>EAME</v>
          </cell>
          <cell r="I1338" t="str">
            <v>-</v>
          </cell>
          <cell r="J1338" t="str">
            <v>-</v>
          </cell>
          <cell r="K1338" t="str">
            <v>SI30</v>
          </cell>
          <cell r="L1338" t="str">
            <v>U</v>
          </cell>
          <cell r="M1338" t="str">
            <v>30 days from date of invoice</v>
          </cell>
          <cell r="N1338" t="str">
            <v>DIRECT REMITTANCE</v>
          </cell>
          <cell r="O1338" t="str">
            <v>DI</v>
          </cell>
          <cell r="P1338" t="str">
            <v>Intragroup debtor</v>
          </cell>
        </row>
        <row r="1339">
          <cell r="A1339">
            <v>2264</v>
          </cell>
          <cell r="B1339" t="str">
            <v>ICI ESPANA</v>
          </cell>
          <cell r="C1339" t="str">
            <v>ES</v>
          </cell>
          <cell r="D1339" t="str">
            <v>Spain</v>
          </cell>
          <cell r="E1339" t="str">
            <v>Iberia</v>
          </cell>
          <cell r="F1339">
            <v>13200001</v>
          </cell>
          <cell r="G1339" t="str">
            <v>Ext. EAME</v>
          </cell>
          <cell r="H1339" t="str">
            <v>Unknown</v>
          </cell>
          <cell r="I1339" t="str">
            <v>-</v>
          </cell>
          <cell r="J1339" t="str">
            <v>-</v>
          </cell>
          <cell r="K1339" t="str">
            <v>SI30</v>
          </cell>
          <cell r="L1339" t="str">
            <v>U</v>
          </cell>
          <cell r="M1339" t="str">
            <v>30 days from date of invoice</v>
          </cell>
          <cell r="N1339" t="str">
            <v>DIRECT REMITTANCE</v>
          </cell>
          <cell r="O1339" t="str">
            <v>DS</v>
          </cell>
          <cell r="P1339" t="str">
            <v>Securitization debtor</v>
          </cell>
        </row>
        <row r="1340">
          <cell r="A1340">
            <v>2265</v>
          </cell>
          <cell r="B1340" t="str">
            <v>ICI FRANCE</v>
          </cell>
          <cell r="C1340" t="str">
            <v>FR</v>
          </cell>
          <cell r="D1340" t="str">
            <v>France</v>
          </cell>
          <cell r="E1340" t="str">
            <v>France</v>
          </cell>
          <cell r="F1340">
            <v>13200001</v>
          </cell>
          <cell r="G1340" t="str">
            <v>Ext. EAME</v>
          </cell>
          <cell r="H1340" t="str">
            <v>Unknown</v>
          </cell>
          <cell r="I1340" t="str">
            <v>-</v>
          </cell>
          <cell r="J1340" t="str">
            <v>-</v>
          </cell>
          <cell r="K1340" t="str">
            <v>SI30</v>
          </cell>
          <cell r="L1340" t="str">
            <v>U</v>
          </cell>
          <cell r="M1340" t="str">
            <v>30 days from date of invoice</v>
          </cell>
          <cell r="N1340" t="str">
            <v>DIRECT REMITTANCE</v>
          </cell>
          <cell r="O1340" t="str">
            <v>DS</v>
          </cell>
          <cell r="P1340" t="str">
            <v>Securitization debtor</v>
          </cell>
        </row>
        <row r="1341">
          <cell r="A1341">
            <v>2266</v>
          </cell>
          <cell r="B1341" t="str">
            <v>ICI POLYURETHANES DE</v>
          </cell>
          <cell r="C1341" t="str">
            <v>DE</v>
          </cell>
          <cell r="D1341" t="str">
            <v>Germany</v>
          </cell>
          <cell r="E1341" t="str">
            <v>Mid Europe</v>
          </cell>
          <cell r="F1341">
            <v>76406005</v>
          </cell>
          <cell r="G1341" t="str">
            <v>Inter Group Sales</v>
          </cell>
          <cell r="H1341" t="str">
            <v>EAME</v>
          </cell>
          <cell r="I1341" t="str">
            <v>-</v>
          </cell>
          <cell r="J1341" t="str">
            <v>-</v>
          </cell>
          <cell r="K1341" t="str">
            <v>SI30</v>
          </cell>
          <cell r="L1341" t="str">
            <v>U</v>
          </cell>
          <cell r="M1341" t="str">
            <v>30 days from date of invoice</v>
          </cell>
          <cell r="N1341" t="str">
            <v>DIRECT REMITTANCE</v>
          </cell>
          <cell r="O1341" t="str">
            <v>DI</v>
          </cell>
          <cell r="P1341" t="str">
            <v>Intragroup debtor</v>
          </cell>
        </row>
        <row r="1342">
          <cell r="A1342">
            <v>2267</v>
          </cell>
          <cell r="B1342" t="str">
            <v>ARA PORTUGUESA , LDA</v>
          </cell>
          <cell r="C1342" t="str">
            <v>PT</v>
          </cell>
          <cell r="D1342" t="str">
            <v>Portugal</v>
          </cell>
          <cell r="E1342" t="str">
            <v>Iberia</v>
          </cell>
          <cell r="F1342">
            <v>13200001</v>
          </cell>
          <cell r="G1342" t="str">
            <v>Ext. EAME</v>
          </cell>
          <cell r="H1342" t="str">
            <v>Unknown</v>
          </cell>
          <cell r="I1342" t="str">
            <v>-</v>
          </cell>
          <cell r="J1342" t="str">
            <v>-</v>
          </cell>
          <cell r="K1342" t="str">
            <v>SI30</v>
          </cell>
          <cell r="L1342" t="str">
            <v>U</v>
          </cell>
          <cell r="M1342" t="str">
            <v>30 days from date of invoice</v>
          </cell>
          <cell r="N1342" t="str">
            <v>DIRECT REMITTANCE</v>
          </cell>
          <cell r="O1342" t="str">
            <v>DE</v>
          </cell>
          <cell r="P1342" t="str">
            <v>External debtor</v>
          </cell>
        </row>
        <row r="1343">
          <cell r="A1343">
            <v>2268</v>
          </cell>
          <cell r="B1343" t="str">
            <v>TREVES DUNLOP GMBH</v>
          </cell>
          <cell r="C1343" t="str">
            <v>DE</v>
          </cell>
          <cell r="D1343" t="str">
            <v>Germany</v>
          </cell>
          <cell r="E1343" t="str">
            <v>Mid Europe</v>
          </cell>
          <cell r="F1343">
            <v>13200001</v>
          </cell>
          <cell r="G1343" t="str">
            <v>Ext. EAME</v>
          </cell>
          <cell r="H1343" t="str">
            <v>Unknown</v>
          </cell>
          <cell r="I1343" t="str">
            <v>-</v>
          </cell>
          <cell r="J1343" t="str">
            <v>-</v>
          </cell>
          <cell r="K1343" t="str">
            <v>SI30</v>
          </cell>
          <cell r="L1343" t="str">
            <v>T</v>
          </cell>
          <cell r="M1343" t="str">
            <v>30 days from date of invoice</v>
          </cell>
          <cell r="N1343" t="str">
            <v>BANK TRANSFER</v>
          </cell>
          <cell r="O1343" t="str">
            <v>DS</v>
          </cell>
          <cell r="P1343" t="str">
            <v>Securitization debtor</v>
          </cell>
        </row>
        <row r="1344">
          <cell r="A1344">
            <v>2269</v>
          </cell>
          <cell r="B1344" t="str">
            <v>RIETER AUTOMATIVE GE</v>
          </cell>
          <cell r="C1344" t="str">
            <v>DE</v>
          </cell>
          <cell r="D1344" t="str">
            <v>Germany</v>
          </cell>
          <cell r="E1344" t="str">
            <v>Mid Europe</v>
          </cell>
          <cell r="F1344">
            <v>13200001</v>
          </cell>
          <cell r="G1344" t="str">
            <v>Ext. EAME</v>
          </cell>
          <cell r="H1344" t="str">
            <v>Unknown</v>
          </cell>
          <cell r="I1344" t="str">
            <v>-</v>
          </cell>
          <cell r="J1344" t="str">
            <v>-</v>
          </cell>
          <cell r="K1344" t="str">
            <v>SI30</v>
          </cell>
          <cell r="L1344" t="str">
            <v>T</v>
          </cell>
          <cell r="M1344" t="str">
            <v>30 days from date of invoice</v>
          </cell>
          <cell r="N1344" t="str">
            <v>BANK TRANSFER</v>
          </cell>
          <cell r="O1344" t="str">
            <v>DS</v>
          </cell>
          <cell r="P1344" t="str">
            <v>Securitization debtor</v>
          </cell>
        </row>
        <row r="1345">
          <cell r="A1345">
            <v>2270</v>
          </cell>
          <cell r="B1345" t="str">
            <v>BERALTINA</v>
          </cell>
          <cell r="C1345" t="str">
            <v>PT</v>
          </cell>
          <cell r="D1345" t="str">
            <v>Portugal</v>
          </cell>
          <cell r="E1345" t="str">
            <v>Iberia</v>
          </cell>
          <cell r="F1345">
            <v>13200001</v>
          </cell>
          <cell r="G1345" t="str">
            <v>Ext. EAME</v>
          </cell>
          <cell r="H1345" t="str">
            <v>Unknown</v>
          </cell>
          <cell r="I1345" t="str">
            <v>-</v>
          </cell>
          <cell r="J1345" t="str">
            <v>-</v>
          </cell>
          <cell r="K1345" t="str">
            <v>SI60</v>
          </cell>
          <cell r="L1345" t="str">
            <v>T</v>
          </cell>
          <cell r="M1345" t="str">
            <v>60 days from date of invoice</v>
          </cell>
          <cell r="N1345" t="str">
            <v>BANK TRANSFER</v>
          </cell>
          <cell r="O1345" t="str">
            <v>DE</v>
          </cell>
          <cell r="P1345" t="str">
            <v>External debtor</v>
          </cell>
        </row>
        <row r="1346">
          <cell r="A1346">
            <v>2271</v>
          </cell>
          <cell r="B1346" t="str">
            <v>RECTICEL COMFORT SHA</v>
          </cell>
          <cell r="C1346" t="str">
            <v>DE</v>
          </cell>
          <cell r="D1346" t="str">
            <v>Germany</v>
          </cell>
          <cell r="E1346" t="str">
            <v>Mid Europe</v>
          </cell>
          <cell r="F1346">
            <v>13200001</v>
          </cell>
          <cell r="G1346" t="str">
            <v>Ext. EAME</v>
          </cell>
          <cell r="H1346" t="str">
            <v>Unknown</v>
          </cell>
          <cell r="I1346" t="str">
            <v>-</v>
          </cell>
          <cell r="J1346" t="str">
            <v>-</v>
          </cell>
          <cell r="K1346" t="str">
            <v>SI30</v>
          </cell>
          <cell r="L1346" t="str">
            <v>T</v>
          </cell>
          <cell r="M1346" t="str">
            <v>30 days from date of invoice</v>
          </cell>
          <cell r="N1346" t="str">
            <v>BANK TRANSFER</v>
          </cell>
          <cell r="O1346" t="str">
            <v>DS</v>
          </cell>
          <cell r="P1346" t="str">
            <v>Securitization debtor</v>
          </cell>
        </row>
        <row r="1347">
          <cell r="A1347">
            <v>2272</v>
          </cell>
          <cell r="B1347" t="str">
            <v>COUSIN TESSIER THERM</v>
          </cell>
          <cell r="C1347" t="str">
            <v>FR</v>
          </cell>
          <cell r="D1347" t="str">
            <v>France</v>
          </cell>
          <cell r="E1347" t="str">
            <v>France</v>
          </cell>
          <cell r="F1347">
            <v>13200001</v>
          </cell>
          <cell r="G1347" t="str">
            <v>Ext. EAME</v>
          </cell>
          <cell r="H1347" t="str">
            <v>Unknown</v>
          </cell>
          <cell r="I1347" t="str">
            <v>-</v>
          </cell>
          <cell r="J1347" t="str">
            <v>-</v>
          </cell>
          <cell r="K1347" t="str">
            <v>SI30</v>
          </cell>
          <cell r="L1347" t="str">
            <v>T</v>
          </cell>
          <cell r="M1347" t="str">
            <v>30 days from date of invoice</v>
          </cell>
          <cell r="N1347" t="str">
            <v>BANK TRANSFER</v>
          </cell>
          <cell r="O1347" t="str">
            <v>DS</v>
          </cell>
          <cell r="P1347" t="str">
            <v>Securitization debtor</v>
          </cell>
        </row>
        <row r="1348">
          <cell r="A1348">
            <v>2273</v>
          </cell>
          <cell r="B1348" t="str">
            <v>ENZONE PLASTICS</v>
          </cell>
          <cell r="C1348" t="str">
            <v>GB</v>
          </cell>
          <cell r="D1348" t="str">
            <v>Great Britain</v>
          </cell>
          <cell r="E1348" t="str">
            <v>UK/Ireland</v>
          </cell>
          <cell r="F1348">
            <v>13200001</v>
          </cell>
          <cell r="G1348" t="str">
            <v>Ext. EAME</v>
          </cell>
          <cell r="H1348" t="str">
            <v>Unknown</v>
          </cell>
          <cell r="I1348" t="str">
            <v>-</v>
          </cell>
          <cell r="J1348" t="str">
            <v>-</v>
          </cell>
          <cell r="K1348" t="str">
            <v>SI30</v>
          </cell>
          <cell r="L1348" t="str">
            <v>Y</v>
          </cell>
          <cell r="M1348" t="str">
            <v>30 days from date of invoice</v>
          </cell>
          <cell r="N1348" t="str">
            <v>-</v>
          </cell>
          <cell r="O1348" t="str">
            <v>DS</v>
          </cell>
          <cell r="P1348" t="str">
            <v>Securitization debtor</v>
          </cell>
        </row>
        <row r="1349">
          <cell r="A1349">
            <v>2274</v>
          </cell>
          <cell r="B1349" t="str">
            <v>STABLEFORD AG</v>
          </cell>
          <cell r="C1349" t="str">
            <v>PL</v>
          </cell>
          <cell r="D1349" t="str">
            <v>Poland</v>
          </cell>
          <cell r="E1349" t="str">
            <v>Eastern Europe</v>
          </cell>
          <cell r="F1349">
            <v>13200001</v>
          </cell>
          <cell r="G1349" t="str">
            <v>Ext. EAME</v>
          </cell>
          <cell r="H1349" t="str">
            <v>Unknown</v>
          </cell>
          <cell r="I1349" t="str">
            <v>-</v>
          </cell>
          <cell r="J1349" t="str">
            <v>-</v>
          </cell>
          <cell r="K1349" t="str">
            <v>SI30</v>
          </cell>
          <cell r="L1349" t="str">
            <v>T</v>
          </cell>
          <cell r="M1349" t="str">
            <v>30 days from date of invoice</v>
          </cell>
          <cell r="N1349" t="str">
            <v>BANK TRANSFER</v>
          </cell>
          <cell r="O1349" t="str">
            <v>DS</v>
          </cell>
          <cell r="P1349" t="str">
            <v>Securitization debtor</v>
          </cell>
        </row>
        <row r="1350">
          <cell r="A1350">
            <v>2275</v>
          </cell>
          <cell r="B1350" t="str">
            <v>JAMES BOYLAN</v>
          </cell>
          <cell r="C1350" t="str">
            <v>IE</v>
          </cell>
          <cell r="D1350" t="str">
            <v>Ireland</v>
          </cell>
          <cell r="E1350" t="str">
            <v>UK/Ireland</v>
          </cell>
          <cell r="F1350">
            <v>13200001</v>
          </cell>
          <cell r="G1350" t="str">
            <v>Ext. EAME</v>
          </cell>
          <cell r="H1350" t="str">
            <v>Unknown</v>
          </cell>
          <cell r="I1350" t="str">
            <v>-</v>
          </cell>
          <cell r="J1350" t="str">
            <v>-</v>
          </cell>
          <cell r="K1350" t="str">
            <v>SI30</v>
          </cell>
          <cell r="L1350" t="str">
            <v>Y</v>
          </cell>
          <cell r="M1350" t="str">
            <v>30 days from date of invoice</v>
          </cell>
          <cell r="N1350" t="str">
            <v>-</v>
          </cell>
          <cell r="O1350" t="str">
            <v>DS</v>
          </cell>
          <cell r="P1350" t="str">
            <v>Securitization debtor</v>
          </cell>
        </row>
        <row r="1351">
          <cell r="A1351">
            <v>2276</v>
          </cell>
          <cell r="B1351" t="str">
            <v>AUSTRIA EMAIL</v>
          </cell>
          <cell r="C1351" t="str">
            <v>AT</v>
          </cell>
          <cell r="D1351" t="str">
            <v>Austria</v>
          </cell>
          <cell r="E1351" t="str">
            <v>Mid Europe</v>
          </cell>
          <cell r="F1351">
            <v>13200001</v>
          </cell>
          <cell r="G1351" t="str">
            <v>Ext. EAME</v>
          </cell>
          <cell r="H1351" t="str">
            <v>Unknown</v>
          </cell>
          <cell r="I1351" t="str">
            <v>-</v>
          </cell>
          <cell r="J1351" t="str">
            <v>-</v>
          </cell>
          <cell r="K1351" t="str">
            <v>SI30</v>
          </cell>
          <cell r="L1351" t="str">
            <v>T</v>
          </cell>
          <cell r="M1351" t="str">
            <v>30 days from date of invoice</v>
          </cell>
          <cell r="N1351" t="str">
            <v>BANK TRANSFER</v>
          </cell>
          <cell r="O1351" t="str">
            <v>DE</v>
          </cell>
          <cell r="P1351" t="str">
            <v>External debtor</v>
          </cell>
        </row>
        <row r="1352">
          <cell r="A1352">
            <v>2277</v>
          </cell>
          <cell r="B1352" t="str">
            <v>DUTRABOND BV</v>
          </cell>
          <cell r="C1352" t="str">
            <v>NL</v>
          </cell>
          <cell r="D1352" t="str">
            <v>Netherlands</v>
          </cell>
          <cell r="E1352" t="str">
            <v>Benelux</v>
          </cell>
          <cell r="F1352">
            <v>13200001</v>
          </cell>
          <cell r="G1352" t="str">
            <v>Ext. EAME</v>
          </cell>
          <cell r="H1352" t="str">
            <v>Unknown</v>
          </cell>
          <cell r="I1352" t="str">
            <v>-</v>
          </cell>
          <cell r="J1352" t="str">
            <v>-</v>
          </cell>
          <cell r="K1352" t="str">
            <v>SI30</v>
          </cell>
          <cell r="L1352" t="str">
            <v>T</v>
          </cell>
          <cell r="M1352" t="str">
            <v>30 days from date of invoice</v>
          </cell>
          <cell r="N1352" t="str">
            <v>BANK TRANSFER</v>
          </cell>
          <cell r="O1352" t="str">
            <v>DS</v>
          </cell>
          <cell r="P1352" t="str">
            <v>Securitization debtor</v>
          </cell>
        </row>
        <row r="1353">
          <cell r="A1353">
            <v>2278</v>
          </cell>
          <cell r="B1353" t="str">
            <v>J.S. SOCIETY 'KRASNY</v>
          </cell>
          <cell r="C1353" t="str">
            <v>BY</v>
          </cell>
          <cell r="D1353" t="str">
            <v>Belarus</v>
          </cell>
          <cell r="E1353" t="str">
            <v>Eastern Europe</v>
          </cell>
          <cell r="F1353">
            <v>13200001</v>
          </cell>
          <cell r="G1353" t="str">
            <v>Ext. EAME</v>
          </cell>
          <cell r="H1353" t="str">
            <v>Unknown</v>
          </cell>
          <cell r="I1353" t="str">
            <v>-</v>
          </cell>
          <cell r="J1353" t="str">
            <v>-</v>
          </cell>
          <cell r="K1353" t="str">
            <v>SI30</v>
          </cell>
          <cell r="L1353" t="str">
            <v>U</v>
          </cell>
          <cell r="M1353" t="str">
            <v>30 days from date of invoice</v>
          </cell>
          <cell r="N1353" t="str">
            <v>DIRECT REMITTANCE</v>
          </cell>
          <cell r="O1353" t="str">
            <v>DE</v>
          </cell>
          <cell r="P1353" t="str">
            <v>External debtor</v>
          </cell>
        </row>
        <row r="1354">
          <cell r="A1354">
            <v>2279</v>
          </cell>
          <cell r="B1354" t="str">
            <v>ARCTIC S.A.</v>
          </cell>
          <cell r="C1354" t="str">
            <v>RO</v>
          </cell>
          <cell r="D1354" t="str">
            <v>Romania</v>
          </cell>
          <cell r="E1354" t="str">
            <v>Eastern Europe</v>
          </cell>
          <cell r="F1354">
            <v>13200001</v>
          </cell>
          <cell r="G1354" t="str">
            <v>Ext. EAME</v>
          </cell>
          <cell r="H1354" t="str">
            <v>Appliances</v>
          </cell>
          <cell r="I1354" t="str">
            <v>S050</v>
          </cell>
          <cell r="J1354" t="str">
            <v>Eastern Europe</v>
          </cell>
          <cell r="K1354" t="str">
            <v>SI6F</v>
          </cell>
          <cell r="L1354" t="str">
            <v>T</v>
          </cell>
          <cell r="M1354" t="str">
            <v>60 DAYS DATE OF INVOICE - DIRECT REMITTANCE</v>
          </cell>
          <cell r="N1354" t="str">
            <v>BANK TRANSFER</v>
          </cell>
          <cell r="O1354" t="str">
            <v>DE</v>
          </cell>
          <cell r="P1354" t="str">
            <v>External debtor</v>
          </cell>
        </row>
        <row r="1355">
          <cell r="A1355">
            <v>2280</v>
          </cell>
          <cell r="B1355" t="str">
            <v>SANYO GALLENKAMP PLC</v>
          </cell>
          <cell r="C1355" t="str">
            <v>GB</v>
          </cell>
          <cell r="D1355" t="str">
            <v>Great Britain</v>
          </cell>
          <cell r="E1355" t="str">
            <v>UK/Ireland</v>
          </cell>
          <cell r="F1355">
            <v>13200001</v>
          </cell>
          <cell r="G1355" t="str">
            <v>Ext. EAME</v>
          </cell>
          <cell r="H1355" t="str">
            <v>Unknown</v>
          </cell>
          <cell r="I1355" t="str">
            <v>-</v>
          </cell>
          <cell r="J1355" t="str">
            <v>-</v>
          </cell>
          <cell r="K1355" t="str">
            <v>SM00</v>
          </cell>
          <cell r="L1355" t="str">
            <v>Y</v>
          </cell>
          <cell r="M1355" t="str">
            <v>End of month following month of invoice</v>
          </cell>
          <cell r="N1355" t="str">
            <v>-</v>
          </cell>
          <cell r="O1355" t="str">
            <v>DS</v>
          </cell>
          <cell r="P1355" t="str">
            <v>Securitization debtor</v>
          </cell>
        </row>
        <row r="1356">
          <cell r="A1356">
            <v>2281</v>
          </cell>
          <cell r="B1356" t="str">
            <v>dolgoprudny scientif</v>
          </cell>
          <cell r="C1356" t="str">
            <v>RU</v>
          </cell>
          <cell r="D1356" t="str">
            <v>Russian Fed.</v>
          </cell>
          <cell r="E1356" t="str">
            <v>Eastern Europe</v>
          </cell>
          <cell r="F1356">
            <v>13200001</v>
          </cell>
          <cell r="G1356" t="str">
            <v>Ext. EAME</v>
          </cell>
          <cell r="H1356" t="str">
            <v>Unknown</v>
          </cell>
          <cell r="I1356" t="str">
            <v>-</v>
          </cell>
          <cell r="J1356" t="str">
            <v>-</v>
          </cell>
          <cell r="K1356" t="str">
            <v>SI30</v>
          </cell>
          <cell r="L1356" t="str">
            <v>T</v>
          </cell>
          <cell r="M1356" t="str">
            <v>30 days from date of invoice</v>
          </cell>
          <cell r="N1356" t="str">
            <v>BANK TRANSFER</v>
          </cell>
          <cell r="O1356" t="str">
            <v>DE</v>
          </cell>
          <cell r="P1356" t="str">
            <v>External debtor</v>
          </cell>
        </row>
        <row r="1357">
          <cell r="A1357">
            <v>2282</v>
          </cell>
          <cell r="B1357" t="str">
            <v>AO RADIATOR BUGURUSL</v>
          </cell>
          <cell r="C1357" t="str">
            <v>RU</v>
          </cell>
          <cell r="D1357" t="str">
            <v>Russian Fed.</v>
          </cell>
          <cell r="E1357" t="str">
            <v>Eastern Europe</v>
          </cell>
          <cell r="F1357">
            <v>13200001</v>
          </cell>
          <cell r="G1357" t="str">
            <v>Ext. EAME</v>
          </cell>
          <cell r="H1357" t="str">
            <v>Unknown</v>
          </cell>
          <cell r="I1357" t="str">
            <v>-</v>
          </cell>
          <cell r="J1357" t="str">
            <v>-</v>
          </cell>
          <cell r="K1357" t="str">
            <v>SI30</v>
          </cell>
          <cell r="L1357" t="str">
            <v>T</v>
          </cell>
          <cell r="M1357" t="str">
            <v>30 days from date of invoice</v>
          </cell>
          <cell r="N1357" t="str">
            <v>BANK TRANSFER</v>
          </cell>
          <cell r="O1357" t="str">
            <v>DE</v>
          </cell>
          <cell r="P1357" t="str">
            <v>External debtor</v>
          </cell>
        </row>
        <row r="1358">
          <cell r="A1358">
            <v>2284</v>
          </cell>
          <cell r="B1358" t="str">
            <v>BEMA</v>
          </cell>
          <cell r="C1358" t="str">
            <v>HR</v>
          </cell>
          <cell r="D1358" t="str">
            <v>Croatia</v>
          </cell>
          <cell r="E1358" t="str">
            <v>Eastern Europe</v>
          </cell>
          <cell r="F1358">
            <v>13200001</v>
          </cell>
          <cell r="G1358" t="str">
            <v>Ext. EAME</v>
          </cell>
          <cell r="H1358" t="str">
            <v>Unknown</v>
          </cell>
          <cell r="I1358" t="str">
            <v>-</v>
          </cell>
          <cell r="J1358" t="str">
            <v>-</v>
          </cell>
          <cell r="K1358" t="str">
            <v>SI4F</v>
          </cell>
          <cell r="L1358" t="str">
            <v>U</v>
          </cell>
          <cell r="M1358" t="str">
            <v>45 DAYS DATE OF INVOICE - DIRECT REMITTANCE</v>
          </cell>
          <cell r="N1358" t="str">
            <v>DIRECT REMITTANCE</v>
          </cell>
          <cell r="O1358" t="str">
            <v>DE</v>
          </cell>
          <cell r="P1358" t="str">
            <v>External debtor</v>
          </cell>
        </row>
        <row r="1359">
          <cell r="A1359">
            <v>2286</v>
          </cell>
          <cell r="B1359" t="str">
            <v>I.P.I. BRECLAV  SRO</v>
          </cell>
          <cell r="C1359" t="str">
            <v>CZ</v>
          </cell>
          <cell r="D1359" t="str">
            <v>Czech Republic</v>
          </cell>
          <cell r="E1359" t="str">
            <v>Eastern Europe</v>
          </cell>
          <cell r="F1359">
            <v>13200001</v>
          </cell>
          <cell r="G1359" t="str">
            <v>Ext. EAME</v>
          </cell>
          <cell r="H1359" t="str">
            <v>Unknown</v>
          </cell>
          <cell r="I1359" t="str">
            <v>-</v>
          </cell>
          <cell r="J1359" t="str">
            <v>-</v>
          </cell>
          <cell r="K1359" t="str">
            <v>SI6F</v>
          </cell>
          <cell r="L1359" t="str">
            <v>T</v>
          </cell>
          <cell r="M1359" t="str">
            <v>60 DAYS DATE OF INVOICE - DIRECT REMITTANCE</v>
          </cell>
          <cell r="N1359" t="str">
            <v>BANK TRANSFER</v>
          </cell>
          <cell r="O1359" t="str">
            <v>DE</v>
          </cell>
          <cell r="P1359" t="str">
            <v>External debtor</v>
          </cell>
        </row>
        <row r="1360">
          <cell r="A1360">
            <v>2291</v>
          </cell>
          <cell r="B1360" t="str">
            <v>INDUTEC</v>
          </cell>
          <cell r="C1360" t="str">
            <v>DE</v>
          </cell>
          <cell r="D1360" t="str">
            <v>Germany</v>
          </cell>
          <cell r="E1360" t="str">
            <v>Mid Europe</v>
          </cell>
          <cell r="F1360">
            <v>13200001</v>
          </cell>
          <cell r="G1360" t="str">
            <v>Ext. EAME</v>
          </cell>
          <cell r="H1360" t="str">
            <v>Adhesives, Coatings and Elastomers</v>
          </cell>
          <cell r="I1360" t="str">
            <v>S030</v>
          </cell>
          <cell r="J1360" t="str">
            <v>Mid-Europe</v>
          </cell>
          <cell r="K1360" t="str">
            <v>SJ3F</v>
          </cell>
          <cell r="L1360" t="str">
            <v>U</v>
          </cell>
          <cell r="M1360" t="str">
            <v>30 days from date of invoice or 14 days -2%</v>
          </cell>
          <cell r="N1360" t="str">
            <v>DIRECT REMITTANCE</v>
          </cell>
          <cell r="O1360" t="str">
            <v>DS</v>
          </cell>
          <cell r="P1360" t="str">
            <v>Securitization debtor</v>
          </cell>
        </row>
        <row r="1361">
          <cell r="A1361">
            <v>2293</v>
          </cell>
          <cell r="B1361" t="str">
            <v>MAGIC TRADING CO</v>
          </cell>
          <cell r="C1361" t="str">
            <v>BD</v>
          </cell>
          <cell r="D1361" t="str">
            <v>Bangladesh</v>
          </cell>
          <cell r="E1361" t="str">
            <v>Asia-Pacific</v>
          </cell>
          <cell r="F1361">
            <v>13200002</v>
          </cell>
          <cell r="G1361" t="str">
            <v>Ext. APAC</v>
          </cell>
          <cell r="H1361" t="str">
            <v>Unknown</v>
          </cell>
          <cell r="I1361" t="str">
            <v>-</v>
          </cell>
          <cell r="J1361" t="str">
            <v>-</v>
          </cell>
          <cell r="K1361" t="str">
            <v>SC00</v>
          </cell>
          <cell r="L1361" t="str">
            <v>L</v>
          </cell>
          <cell r="M1361" t="str">
            <v>Letter of credit at sight</v>
          </cell>
          <cell r="N1361" t="str">
            <v>LETTER OF CREDIT</v>
          </cell>
          <cell r="O1361" t="str">
            <v>DE</v>
          </cell>
          <cell r="P1361" t="str">
            <v>External debtor</v>
          </cell>
        </row>
        <row r="1362">
          <cell r="A1362">
            <v>2294</v>
          </cell>
          <cell r="B1362" t="str">
            <v>TREDUN TREVES DUNLOP</v>
          </cell>
          <cell r="C1362" t="str">
            <v>DE</v>
          </cell>
          <cell r="D1362" t="str">
            <v>Germany</v>
          </cell>
          <cell r="E1362" t="str">
            <v>Mid Europe</v>
          </cell>
          <cell r="F1362">
            <v>13200001</v>
          </cell>
          <cell r="G1362" t="str">
            <v>Ext. EAME</v>
          </cell>
          <cell r="H1362" t="str">
            <v>Unknown</v>
          </cell>
          <cell r="I1362" t="str">
            <v>-</v>
          </cell>
          <cell r="J1362" t="str">
            <v>-</v>
          </cell>
          <cell r="K1362" t="str">
            <v>SJ60</v>
          </cell>
          <cell r="L1362" t="str">
            <v>T</v>
          </cell>
          <cell r="M1362" t="str">
            <v>60 days date of invoice or 14 days -2%</v>
          </cell>
          <cell r="N1362" t="str">
            <v>BANK TRANSFER</v>
          </cell>
          <cell r="O1362" t="str">
            <v>DS</v>
          </cell>
          <cell r="P1362" t="str">
            <v>Securitization debtor</v>
          </cell>
        </row>
        <row r="1363">
          <cell r="A1363">
            <v>2296</v>
          </cell>
          <cell r="B1363" t="str">
            <v>FRINKO D.O.O.</v>
          </cell>
          <cell r="C1363" t="str">
            <v>MK</v>
          </cell>
          <cell r="D1363" t="str">
            <v>Macedonia</v>
          </cell>
          <cell r="E1363" t="str">
            <v>Eastern Europe</v>
          </cell>
          <cell r="F1363">
            <v>13200001</v>
          </cell>
          <cell r="G1363" t="str">
            <v>Ext. EAME</v>
          </cell>
          <cell r="H1363" t="str">
            <v>Unknown</v>
          </cell>
          <cell r="I1363" t="str">
            <v>-</v>
          </cell>
          <cell r="J1363" t="str">
            <v>-</v>
          </cell>
          <cell r="K1363" t="str">
            <v>SI3F</v>
          </cell>
          <cell r="L1363" t="str">
            <v>U</v>
          </cell>
          <cell r="M1363" t="str">
            <v>30 DAYS DATE OF INVOICE - DIRECT REMITTANCE</v>
          </cell>
          <cell r="N1363" t="str">
            <v>DIRECT REMITTANCE</v>
          </cell>
          <cell r="O1363" t="str">
            <v>DE</v>
          </cell>
          <cell r="P1363" t="str">
            <v>External debtor</v>
          </cell>
        </row>
        <row r="1364">
          <cell r="A1364">
            <v>2297</v>
          </cell>
          <cell r="B1364" t="str">
            <v>FRINKO D.O.O.</v>
          </cell>
          <cell r="C1364" t="str">
            <v>MK</v>
          </cell>
          <cell r="D1364" t="str">
            <v>Macedonia</v>
          </cell>
          <cell r="E1364" t="str">
            <v>Eastern Europe</v>
          </cell>
          <cell r="F1364">
            <v>13200001</v>
          </cell>
          <cell r="G1364" t="str">
            <v>Ext. EAME</v>
          </cell>
          <cell r="H1364" t="str">
            <v>Unknown</v>
          </cell>
          <cell r="I1364" t="str">
            <v>-</v>
          </cell>
          <cell r="J1364" t="str">
            <v>-</v>
          </cell>
          <cell r="K1364" t="str">
            <v>SI3F</v>
          </cell>
          <cell r="L1364" t="str">
            <v>T</v>
          </cell>
          <cell r="M1364" t="str">
            <v>30 DAYS DATE OF INVOICE - DIRECT REMITTANCE</v>
          </cell>
          <cell r="N1364" t="str">
            <v>BANK TRANSFER</v>
          </cell>
          <cell r="O1364" t="str">
            <v>DE</v>
          </cell>
          <cell r="P1364" t="str">
            <v>External debtor</v>
          </cell>
        </row>
        <row r="1365">
          <cell r="A1365">
            <v>2298</v>
          </cell>
          <cell r="B1365" t="str">
            <v>INTERCOOL WESTERN RE</v>
          </cell>
          <cell r="C1365" t="str">
            <v>IN</v>
          </cell>
          <cell r="D1365" t="str">
            <v>India</v>
          </cell>
          <cell r="E1365" t="str">
            <v>Asia-Pacific</v>
          </cell>
          <cell r="F1365">
            <v>13200002</v>
          </cell>
          <cell r="G1365" t="str">
            <v>Ext. APAC</v>
          </cell>
          <cell r="H1365" t="str">
            <v>Unknown</v>
          </cell>
          <cell r="I1365" t="str">
            <v>-</v>
          </cell>
          <cell r="J1365" t="str">
            <v>-</v>
          </cell>
          <cell r="K1365" t="str">
            <v>SC90</v>
          </cell>
          <cell r="L1365" t="str">
            <v>L</v>
          </cell>
          <cell r="M1365" t="str">
            <v>Letter of credit -90 days Bill of lading</v>
          </cell>
          <cell r="N1365" t="str">
            <v>LETTER OF CREDIT</v>
          </cell>
          <cell r="O1365" t="str">
            <v>DE</v>
          </cell>
          <cell r="P1365" t="str">
            <v>External debtor</v>
          </cell>
        </row>
        <row r="1366">
          <cell r="A1366">
            <v>2301</v>
          </cell>
          <cell r="B1366" t="str">
            <v>EFTEC AG</v>
          </cell>
          <cell r="C1366" t="str">
            <v>CH</v>
          </cell>
          <cell r="D1366" t="str">
            <v>Switzerland</v>
          </cell>
          <cell r="E1366" t="str">
            <v>Mid Europe</v>
          </cell>
          <cell r="F1366">
            <v>13200001</v>
          </cell>
          <cell r="G1366" t="str">
            <v>Ext. EAME</v>
          </cell>
          <cell r="H1366" t="str">
            <v>Adhesives, Coatings and Elastomers</v>
          </cell>
          <cell r="I1366" t="str">
            <v>S030</v>
          </cell>
          <cell r="J1366" t="str">
            <v>Mid-Europe</v>
          </cell>
          <cell r="K1366" t="str">
            <v>SJ3F</v>
          </cell>
          <cell r="L1366" t="str">
            <v>T</v>
          </cell>
          <cell r="M1366" t="str">
            <v>30 days from date of invoice or 14 days -2%</v>
          </cell>
          <cell r="N1366" t="str">
            <v>BANK TRANSFER</v>
          </cell>
          <cell r="O1366" t="str">
            <v>DE</v>
          </cell>
          <cell r="P1366" t="str">
            <v>External debtor</v>
          </cell>
        </row>
        <row r="1367">
          <cell r="A1367">
            <v>2304</v>
          </cell>
          <cell r="B1367" t="str">
            <v>TARNOKOP S.A.</v>
          </cell>
          <cell r="C1367" t="str">
            <v>PL</v>
          </cell>
          <cell r="D1367" t="str">
            <v>Poland</v>
          </cell>
          <cell r="E1367" t="str">
            <v>Eastern Europe</v>
          </cell>
          <cell r="F1367">
            <v>13200001</v>
          </cell>
          <cell r="G1367" t="str">
            <v>Ext. EAME</v>
          </cell>
          <cell r="H1367" t="str">
            <v>Unknown</v>
          </cell>
          <cell r="I1367" t="str">
            <v>-</v>
          </cell>
          <cell r="J1367" t="str">
            <v>-</v>
          </cell>
          <cell r="K1367" t="str">
            <v>SA00</v>
          </cell>
          <cell r="L1367" t="str">
            <v>T</v>
          </cell>
          <cell r="M1367" t="str">
            <v>Cash in advance</v>
          </cell>
          <cell r="N1367" t="str">
            <v>BANK TRANSFER</v>
          </cell>
          <cell r="O1367" t="str">
            <v>DS</v>
          </cell>
          <cell r="P1367" t="str">
            <v>Securitization debtor</v>
          </cell>
        </row>
        <row r="1368">
          <cell r="A1368">
            <v>2305</v>
          </cell>
          <cell r="B1368" t="str">
            <v>AUTO ESCORA ANSTALT</v>
          </cell>
          <cell r="C1368" t="str">
            <v>LI</v>
          </cell>
          <cell r="D1368" t="str">
            <v>Liechtenstein</v>
          </cell>
          <cell r="E1368" t="str">
            <v>Mid Europe</v>
          </cell>
          <cell r="F1368">
            <v>13200001</v>
          </cell>
          <cell r="G1368" t="str">
            <v>Ext. EAME</v>
          </cell>
          <cell r="H1368" t="str">
            <v>Automotive</v>
          </cell>
          <cell r="I1368" t="str">
            <v>S050</v>
          </cell>
          <cell r="J1368" t="str">
            <v>Eastern Europe</v>
          </cell>
          <cell r="K1368" t="str">
            <v>SI9F</v>
          </cell>
          <cell r="L1368" t="str">
            <v>T</v>
          </cell>
          <cell r="M1368" t="str">
            <v>90 DAYS DATE OF INVOICE - DIRECT REMITTANCE</v>
          </cell>
          <cell r="N1368" t="str">
            <v>BANK TRANSFER</v>
          </cell>
          <cell r="O1368" t="str">
            <v>DE</v>
          </cell>
          <cell r="P1368" t="str">
            <v>External debtor</v>
          </cell>
        </row>
        <row r="1369">
          <cell r="A1369">
            <v>2306</v>
          </cell>
          <cell r="B1369" t="str">
            <v>DETA COMPOSITES NV</v>
          </cell>
          <cell r="C1369" t="str">
            <v>BE</v>
          </cell>
          <cell r="D1369" t="str">
            <v>Belgium</v>
          </cell>
          <cell r="E1369" t="str">
            <v>Benelux</v>
          </cell>
          <cell r="F1369">
            <v>13200001</v>
          </cell>
          <cell r="G1369" t="str">
            <v>Ext. EAME</v>
          </cell>
          <cell r="H1369" t="str">
            <v>Unknown</v>
          </cell>
          <cell r="I1369" t="str">
            <v>-</v>
          </cell>
          <cell r="J1369" t="str">
            <v>-</v>
          </cell>
          <cell r="K1369" t="str">
            <v>SI30</v>
          </cell>
          <cell r="L1369" t="str">
            <v>U</v>
          </cell>
          <cell r="M1369" t="str">
            <v>30 days from date of invoice</v>
          </cell>
          <cell r="N1369" t="str">
            <v>DIRECT REMITTANCE</v>
          </cell>
          <cell r="O1369" t="str">
            <v>DS</v>
          </cell>
          <cell r="P1369" t="str">
            <v>Securitization debtor</v>
          </cell>
        </row>
        <row r="1370">
          <cell r="A1370">
            <v>2307</v>
          </cell>
          <cell r="B1370" t="str">
            <v>HP PELZER K.S.</v>
          </cell>
          <cell r="C1370" t="str">
            <v>CZ</v>
          </cell>
          <cell r="D1370" t="str">
            <v>Czech Republic</v>
          </cell>
          <cell r="E1370" t="str">
            <v>Eastern Europe</v>
          </cell>
          <cell r="F1370">
            <v>13200001</v>
          </cell>
          <cell r="G1370" t="str">
            <v>Ext. EAME</v>
          </cell>
          <cell r="H1370" t="str">
            <v>Automotive</v>
          </cell>
          <cell r="I1370" t="str">
            <v>S030</v>
          </cell>
          <cell r="J1370" t="str">
            <v>Mid-Europe</v>
          </cell>
          <cell r="K1370" t="str">
            <v>SJ3F</v>
          </cell>
          <cell r="L1370" t="str">
            <v>T</v>
          </cell>
          <cell r="M1370" t="str">
            <v>30 days from date of invoice or 14 days -2%</v>
          </cell>
          <cell r="N1370" t="str">
            <v>BANK TRANSFER</v>
          </cell>
          <cell r="O1370" t="str">
            <v>DE</v>
          </cell>
          <cell r="P1370" t="str">
            <v>External debtor</v>
          </cell>
        </row>
        <row r="1371">
          <cell r="A1371">
            <v>2308</v>
          </cell>
          <cell r="B1371" t="str">
            <v>JAMES BOYLAN SAFETY</v>
          </cell>
          <cell r="C1371" t="str">
            <v>IE</v>
          </cell>
          <cell r="D1371" t="str">
            <v>Ireland</v>
          </cell>
          <cell r="E1371" t="str">
            <v>UK/Ireland</v>
          </cell>
          <cell r="F1371">
            <v>13200001</v>
          </cell>
          <cell r="G1371" t="str">
            <v>Ext. EAME</v>
          </cell>
          <cell r="H1371" t="str">
            <v>Footwear</v>
          </cell>
          <cell r="I1371" t="str">
            <v>S010</v>
          </cell>
          <cell r="J1371" t="str">
            <v>UK &amp; Ireland</v>
          </cell>
          <cell r="K1371" t="str">
            <v>SM00</v>
          </cell>
          <cell r="L1371" t="str">
            <v>Y</v>
          </cell>
          <cell r="M1371" t="str">
            <v>End of month following month of invoice</v>
          </cell>
          <cell r="N1371" t="str">
            <v>-</v>
          </cell>
          <cell r="O1371" t="str">
            <v>DS</v>
          </cell>
          <cell r="P1371" t="str">
            <v>Securitization debtor</v>
          </cell>
        </row>
        <row r="1372">
          <cell r="A1372">
            <v>2310</v>
          </cell>
          <cell r="B1372" t="str">
            <v>INTEC S.R.L.</v>
          </cell>
          <cell r="C1372" t="str">
            <v>IT</v>
          </cell>
          <cell r="D1372" t="str">
            <v>Italy</v>
          </cell>
          <cell r="E1372" t="str">
            <v>Italy/Greece</v>
          </cell>
          <cell r="F1372">
            <v>13200001</v>
          </cell>
          <cell r="G1372" t="str">
            <v>Ext. EAME</v>
          </cell>
          <cell r="H1372" t="str">
            <v>Construction &amp; Other Rigids</v>
          </cell>
          <cell r="I1372" t="str">
            <v>S060</v>
          </cell>
          <cell r="J1372" t="str">
            <v>Italy &amp; Greece</v>
          </cell>
          <cell r="K1372" t="str">
            <v>SE90</v>
          </cell>
          <cell r="L1372" t="str">
            <v>T</v>
          </cell>
          <cell r="M1372" t="str">
            <v>90 days end of month</v>
          </cell>
          <cell r="N1372" t="str">
            <v>BANK TRANSFER</v>
          </cell>
          <cell r="O1372" t="str">
            <v>DS</v>
          </cell>
          <cell r="P1372" t="str">
            <v>Securitization debtor</v>
          </cell>
        </row>
        <row r="1373">
          <cell r="A1373">
            <v>2311</v>
          </cell>
          <cell r="B1373" t="str">
            <v>TBM SRL</v>
          </cell>
          <cell r="C1373" t="str">
            <v>IT</v>
          </cell>
          <cell r="D1373" t="str">
            <v>Italy</v>
          </cell>
          <cell r="E1373" t="str">
            <v>Italy/Greece</v>
          </cell>
          <cell r="F1373">
            <v>13200001</v>
          </cell>
          <cell r="G1373" t="str">
            <v>Ext. EAME</v>
          </cell>
          <cell r="H1373" t="str">
            <v>Unknown</v>
          </cell>
          <cell r="I1373" t="str">
            <v>-</v>
          </cell>
          <cell r="J1373" t="str">
            <v>-</v>
          </cell>
          <cell r="K1373" t="str">
            <v>SA00</v>
          </cell>
          <cell r="L1373" t="str">
            <v>T</v>
          </cell>
          <cell r="M1373" t="str">
            <v>Cash in advance</v>
          </cell>
          <cell r="N1373" t="str">
            <v>BANK TRANSFER</v>
          </cell>
          <cell r="O1373" t="str">
            <v>DS</v>
          </cell>
          <cell r="P1373" t="str">
            <v>Securitization debtor</v>
          </cell>
        </row>
        <row r="1374">
          <cell r="A1374">
            <v>2312</v>
          </cell>
          <cell r="B1374" t="str">
            <v>KAMARIDIS SA</v>
          </cell>
          <cell r="C1374" t="str">
            <v>GR</v>
          </cell>
          <cell r="D1374" t="str">
            <v>Greece</v>
          </cell>
          <cell r="E1374" t="str">
            <v>Italy/Greece</v>
          </cell>
          <cell r="F1374">
            <v>13200001</v>
          </cell>
          <cell r="G1374" t="str">
            <v>Ext. EAME</v>
          </cell>
          <cell r="H1374" t="str">
            <v>Adhesives, Coatings and Elastomers</v>
          </cell>
          <cell r="I1374" t="str">
            <v>S060</v>
          </cell>
          <cell r="J1374" t="str">
            <v>Italy &amp; Greece</v>
          </cell>
          <cell r="K1374" t="str">
            <v>SE9E</v>
          </cell>
          <cell r="L1374" t="str">
            <v>U</v>
          </cell>
          <cell r="M1374" t="str">
            <v>90 days end of month on the 20th</v>
          </cell>
          <cell r="N1374" t="str">
            <v>DIRECT REMITTANCE</v>
          </cell>
          <cell r="O1374" t="str">
            <v>DE</v>
          </cell>
          <cell r="P1374" t="str">
            <v>External debtor</v>
          </cell>
        </row>
        <row r="1375">
          <cell r="A1375">
            <v>2316</v>
          </cell>
          <cell r="B1375" t="str">
            <v>HOLBE SRL</v>
          </cell>
          <cell r="C1375" t="str">
            <v>IT</v>
          </cell>
          <cell r="D1375" t="str">
            <v>Italy</v>
          </cell>
          <cell r="E1375" t="str">
            <v>Italy/Greece</v>
          </cell>
          <cell r="F1375">
            <v>13200001</v>
          </cell>
          <cell r="G1375" t="str">
            <v>Ext. EAME</v>
          </cell>
          <cell r="H1375" t="str">
            <v>Unknown</v>
          </cell>
          <cell r="I1375" t="str">
            <v>-</v>
          </cell>
          <cell r="J1375" t="str">
            <v>-</v>
          </cell>
          <cell r="K1375" t="str">
            <v>SA00</v>
          </cell>
          <cell r="L1375" t="str">
            <v>G</v>
          </cell>
          <cell r="M1375" t="str">
            <v>Cash in advance</v>
          </cell>
          <cell r="N1375" t="str">
            <v>GUARANTEE</v>
          </cell>
          <cell r="O1375" t="str">
            <v>DS</v>
          </cell>
          <cell r="P1375" t="str">
            <v>Securitization debtor</v>
          </cell>
        </row>
        <row r="1376">
          <cell r="A1376">
            <v>2318</v>
          </cell>
          <cell r="B1376" t="str">
            <v>ICI ITALIA S.P.A.</v>
          </cell>
          <cell r="C1376" t="str">
            <v>IT</v>
          </cell>
          <cell r="D1376" t="str">
            <v>Italy</v>
          </cell>
          <cell r="E1376" t="str">
            <v>Italy/Greece</v>
          </cell>
          <cell r="F1376">
            <v>76406038</v>
          </cell>
          <cell r="G1376" t="str">
            <v>Inter Group Sales</v>
          </cell>
          <cell r="H1376" t="str">
            <v>EAME</v>
          </cell>
          <cell r="I1376" t="str">
            <v>S040</v>
          </cell>
          <cell r="J1376" t="str">
            <v>Middle East</v>
          </cell>
          <cell r="K1376" t="str">
            <v>SE12</v>
          </cell>
          <cell r="L1376" t="str">
            <v>U</v>
          </cell>
          <cell r="M1376" t="str">
            <v>120 days end of month</v>
          </cell>
          <cell r="N1376" t="str">
            <v>DIRECT REMITTANCE</v>
          </cell>
          <cell r="O1376" t="str">
            <v>DI</v>
          </cell>
          <cell r="P1376" t="str">
            <v>Intragroup debtor</v>
          </cell>
        </row>
        <row r="1377">
          <cell r="A1377">
            <v>2319</v>
          </cell>
          <cell r="B1377" t="str">
            <v>ALPIN PRODUCTION SYS</v>
          </cell>
          <cell r="C1377" t="str">
            <v>RO</v>
          </cell>
          <cell r="D1377" t="str">
            <v>Romania</v>
          </cell>
          <cell r="E1377" t="str">
            <v>Eastern Europe</v>
          </cell>
          <cell r="F1377">
            <v>13200001</v>
          </cell>
          <cell r="G1377" t="str">
            <v>Ext. EAME</v>
          </cell>
          <cell r="H1377" t="str">
            <v>Unknown</v>
          </cell>
          <cell r="I1377" t="str">
            <v>-</v>
          </cell>
          <cell r="J1377" t="str">
            <v>-</v>
          </cell>
          <cell r="K1377" t="str">
            <v>SA00</v>
          </cell>
          <cell r="L1377" t="str">
            <v>T</v>
          </cell>
          <cell r="M1377" t="str">
            <v>Cash in advance</v>
          </cell>
          <cell r="N1377" t="str">
            <v>BANK TRANSFER</v>
          </cell>
          <cell r="O1377" t="str">
            <v>DE</v>
          </cell>
          <cell r="P1377" t="str">
            <v>External debtor</v>
          </cell>
        </row>
        <row r="1378">
          <cell r="A1378">
            <v>2320</v>
          </cell>
          <cell r="B1378" t="str">
            <v>GOOD YEAR</v>
          </cell>
          <cell r="C1378" t="str">
            <v>FR</v>
          </cell>
          <cell r="D1378" t="str">
            <v>France</v>
          </cell>
          <cell r="E1378" t="str">
            <v>France</v>
          </cell>
          <cell r="F1378">
            <v>13200001</v>
          </cell>
          <cell r="G1378" t="str">
            <v>Ext. EAME</v>
          </cell>
          <cell r="H1378" t="str">
            <v>Unknown</v>
          </cell>
          <cell r="I1378" t="str">
            <v>-</v>
          </cell>
          <cell r="J1378" t="str">
            <v>-</v>
          </cell>
          <cell r="K1378" t="str">
            <v>SY6F</v>
          </cell>
          <cell r="L1378" t="str">
            <v>T</v>
          </cell>
          <cell r="M1378" t="str">
            <v>60 days the 5th by promissory note</v>
          </cell>
          <cell r="N1378" t="str">
            <v>BANK TRANSFER</v>
          </cell>
          <cell r="O1378" t="str">
            <v>DS</v>
          </cell>
          <cell r="P1378" t="str">
            <v>Securitization debtor</v>
          </cell>
        </row>
        <row r="1379">
          <cell r="A1379">
            <v>2321</v>
          </cell>
          <cell r="B1379" t="str">
            <v>SIEBRET FAURECIA</v>
          </cell>
          <cell r="C1379" t="str">
            <v>FR</v>
          </cell>
          <cell r="D1379" t="str">
            <v>France</v>
          </cell>
          <cell r="E1379" t="str">
            <v>France</v>
          </cell>
          <cell r="F1379">
            <v>13200001</v>
          </cell>
          <cell r="G1379" t="str">
            <v>Ext. EAME</v>
          </cell>
          <cell r="H1379" t="str">
            <v>Automotive</v>
          </cell>
          <cell r="I1379" t="str">
            <v>S080</v>
          </cell>
          <cell r="J1379" t="str">
            <v>France</v>
          </cell>
          <cell r="K1379" t="str">
            <v>SY3I</v>
          </cell>
          <cell r="L1379">
            <v>1</v>
          </cell>
          <cell r="M1379" t="str">
            <v>30 days the 10th by promissory note -0,85%</v>
          </cell>
          <cell r="N1379" t="str">
            <v>Promissory Note</v>
          </cell>
          <cell r="O1379" t="str">
            <v>DS</v>
          </cell>
          <cell r="P1379" t="str">
            <v>Securitization debtor</v>
          </cell>
        </row>
        <row r="1380">
          <cell r="A1380">
            <v>2322</v>
          </cell>
          <cell r="B1380" t="str">
            <v>GEMINI SRL</v>
          </cell>
          <cell r="C1380" t="str">
            <v>IT</v>
          </cell>
          <cell r="D1380" t="str">
            <v>Italy</v>
          </cell>
          <cell r="E1380" t="str">
            <v>Italy/Greece</v>
          </cell>
          <cell r="F1380">
            <v>13200001</v>
          </cell>
          <cell r="G1380" t="str">
            <v>Ext. EAME</v>
          </cell>
          <cell r="H1380" t="str">
            <v>Unknown</v>
          </cell>
          <cell r="I1380" t="str">
            <v>-</v>
          </cell>
          <cell r="J1380" t="str">
            <v>-</v>
          </cell>
          <cell r="K1380" t="str">
            <v>SE12</v>
          </cell>
          <cell r="L1380" t="str">
            <v>U</v>
          </cell>
          <cell r="M1380" t="str">
            <v>120 days end of month</v>
          </cell>
          <cell r="N1380" t="str">
            <v>DIRECT REMITTANCE</v>
          </cell>
          <cell r="O1380" t="str">
            <v>DS</v>
          </cell>
          <cell r="P1380" t="str">
            <v>Securitization debtor</v>
          </cell>
        </row>
        <row r="1381">
          <cell r="A1381">
            <v>2323</v>
          </cell>
          <cell r="B1381" t="str">
            <v>ADIDAS AG</v>
          </cell>
          <cell r="C1381" t="str">
            <v>DE</v>
          </cell>
          <cell r="D1381" t="str">
            <v>Germany</v>
          </cell>
          <cell r="E1381" t="str">
            <v>Mid Europe</v>
          </cell>
          <cell r="F1381">
            <v>13200001</v>
          </cell>
          <cell r="G1381" t="str">
            <v>Ext. EAME</v>
          </cell>
          <cell r="H1381" t="str">
            <v>Unknown</v>
          </cell>
          <cell r="I1381" t="str">
            <v>-</v>
          </cell>
          <cell r="J1381" t="str">
            <v>-</v>
          </cell>
          <cell r="K1381" t="str">
            <v>SJ3G</v>
          </cell>
          <cell r="L1381" t="str">
            <v>U</v>
          </cell>
          <cell r="M1381" t="str">
            <v>30 days from date of invoice or 14 days -3%</v>
          </cell>
          <cell r="N1381" t="str">
            <v>DIRECT REMITTANCE</v>
          </cell>
          <cell r="O1381" t="str">
            <v>DS</v>
          </cell>
          <cell r="P1381" t="str">
            <v>Securitization debtor</v>
          </cell>
        </row>
        <row r="1382">
          <cell r="A1382">
            <v>2326</v>
          </cell>
          <cell r="B1382" t="str">
            <v>CV TJAHJA SARI</v>
          </cell>
          <cell r="C1382" t="str">
            <v>ID</v>
          </cell>
          <cell r="D1382" t="str">
            <v>Indonesia</v>
          </cell>
          <cell r="E1382" t="str">
            <v>Asia-Pacific</v>
          </cell>
          <cell r="F1382">
            <v>13200002</v>
          </cell>
          <cell r="G1382" t="str">
            <v>Ext. APAC</v>
          </cell>
          <cell r="H1382" t="str">
            <v>Unknown</v>
          </cell>
          <cell r="I1382" t="str">
            <v>-</v>
          </cell>
          <cell r="J1382" t="str">
            <v>-</v>
          </cell>
          <cell r="K1382" t="str">
            <v>SF00</v>
          </cell>
          <cell r="L1382" t="str">
            <v>F</v>
          </cell>
          <cell r="M1382" t="str">
            <v>Free of charge</v>
          </cell>
          <cell r="N1382" t="str">
            <v>FREE OF CHARGE</v>
          </cell>
          <cell r="O1382" t="str">
            <v>E1</v>
          </cell>
          <cell r="P1382" t="str">
            <v>External debtors</v>
          </cell>
        </row>
        <row r="1383">
          <cell r="A1383">
            <v>2331</v>
          </cell>
          <cell r="B1383" t="str">
            <v>SLOBODNIK JOZE</v>
          </cell>
          <cell r="C1383" t="str">
            <v>SI</v>
          </cell>
          <cell r="D1383" t="str">
            <v>Slovenia</v>
          </cell>
          <cell r="E1383" t="str">
            <v>Eastern Europe</v>
          </cell>
          <cell r="F1383">
            <v>13200001</v>
          </cell>
          <cell r="G1383" t="str">
            <v>Ext. EAME</v>
          </cell>
          <cell r="H1383" t="str">
            <v>Unknown</v>
          </cell>
          <cell r="I1383" t="str">
            <v>-</v>
          </cell>
          <cell r="J1383" t="str">
            <v>-</v>
          </cell>
          <cell r="K1383" t="str">
            <v>SA00</v>
          </cell>
          <cell r="L1383" t="str">
            <v>Z</v>
          </cell>
          <cell r="M1383" t="str">
            <v>Cash in advance</v>
          </cell>
          <cell r="N1383" t="str">
            <v>-</v>
          </cell>
          <cell r="O1383" t="str">
            <v>DE</v>
          </cell>
          <cell r="P1383" t="str">
            <v>External debtor</v>
          </cell>
        </row>
        <row r="1384">
          <cell r="A1384">
            <v>2333</v>
          </cell>
          <cell r="B1384" t="str">
            <v>COOLING &amp; PREFAB CON</v>
          </cell>
          <cell r="C1384" t="str">
            <v>EG</v>
          </cell>
          <cell r="D1384" t="str">
            <v>Egypt</v>
          </cell>
          <cell r="E1384" t="str">
            <v>Middle East</v>
          </cell>
          <cell r="F1384">
            <v>13200001</v>
          </cell>
          <cell r="G1384" t="str">
            <v>Ext. EAME</v>
          </cell>
          <cell r="H1384" t="str">
            <v>Unknown</v>
          </cell>
          <cell r="I1384" t="str">
            <v>-</v>
          </cell>
          <cell r="J1384" t="str">
            <v>-</v>
          </cell>
          <cell r="K1384" t="str">
            <v>SC90</v>
          </cell>
          <cell r="L1384" t="str">
            <v>L</v>
          </cell>
          <cell r="M1384" t="str">
            <v>Letter of credit -90 days Bill of lading</v>
          </cell>
          <cell r="N1384" t="str">
            <v>LETTER OF CREDIT</v>
          </cell>
          <cell r="O1384" t="str">
            <v>DE</v>
          </cell>
          <cell r="P1384" t="str">
            <v>External debtor</v>
          </cell>
        </row>
        <row r="1385">
          <cell r="A1385">
            <v>2336</v>
          </cell>
          <cell r="B1385" t="str">
            <v>PREPAN NORGE AS</v>
          </cell>
          <cell r="C1385" t="str">
            <v>NO</v>
          </cell>
          <cell r="D1385" t="str">
            <v>Norway</v>
          </cell>
          <cell r="E1385" t="str">
            <v>Nordic</v>
          </cell>
          <cell r="F1385">
            <v>13200001</v>
          </cell>
          <cell r="G1385" t="str">
            <v>Ext. EAME</v>
          </cell>
          <cell r="H1385" t="str">
            <v>Unknown</v>
          </cell>
          <cell r="I1385" t="str">
            <v>-</v>
          </cell>
          <cell r="J1385" t="str">
            <v>-</v>
          </cell>
          <cell r="K1385" t="str">
            <v>SJ6N</v>
          </cell>
          <cell r="L1385" t="str">
            <v>T</v>
          </cell>
          <cell r="M1385" t="str">
            <v>60 days date of invoice or 30 days -1% or cash -2%</v>
          </cell>
          <cell r="N1385" t="str">
            <v>BANK TRANSFER</v>
          </cell>
          <cell r="O1385" t="str">
            <v>DE</v>
          </cell>
          <cell r="P1385" t="str">
            <v>External debtor</v>
          </cell>
        </row>
        <row r="1386">
          <cell r="A1386">
            <v>2337</v>
          </cell>
          <cell r="B1386" t="str">
            <v>DEKOP D.O.O.</v>
          </cell>
          <cell r="C1386" t="str">
            <v>SI</v>
          </cell>
          <cell r="D1386" t="str">
            <v>Slovenia</v>
          </cell>
          <cell r="E1386" t="str">
            <v>Eastern Europe</v>
          </cell>
          <cell r="F1386">
            <v>13200001</v>
          </cell>
          <cell r="G1386" t="str">
            <v>Ext. EAME</v>
          </cell>
          <cell r="H1386" t="str">
            <v>Construction &amp; Other Rigids</v>
          </cell>
          <cell r="I1386" t="str">
            <v>S050</v>
          </cell>
          <cell r="J1386" t="str">
            <v>Eastern Europe</v>
          </cell>
          <cell r="K1386" t="str">
            <v>SA00</v>
          </cell>
          <cell r="L1386" t="str">
            <v>Z</v>
          </cell>
          <cell r="M1386" t="str">
            <v>Cash in advance</v>
          </cell>
          <cell r="N1386" t="str">
            <v>-</v>
          </cell>
          <cell r="O1386" t="str">
            <v>DE</v>
          </cell>
          <cell r="P1386" t="str">
            <v>External debtor</v>
          </cell>
        </row>
        <row r="1387">
          <cell r="A1387">
            <v>2339</v>
          </cell>
          <cell r="B1387" t="str">
            <v>URETHANE SYSTEMS COM</v>
          </cell>
          <cell r="C1387" t="str">
            <v>IR</v>
          </cell>
          <cell r="D1387" t="str">
            <v>Iran</v>
          </cell>
          <cell r="E1387" t="str">
            <v>Middle East</v>
          </cell>
          <cell r="F1387">
            <v>13200001</v>
          </cell>
          <cell r="G1387" t="str">
            <v>Ext. EAME</v>
          </cell>
          <cell r="H1387" t="str">
            <v>Unknown</v>
          </cell>
          <cell r="I1387" t="str">
            <v>-</v>
          </cell>
          <cell r="J1387" t="str">
            <v>-</v>
          </cell>
          <cell r="K1387" t="str">
            <v>SC00</v>
          </cell>
          <cell r="L1387" t="str">
            <v>L</v>
          </cell>
          <cell r="M1387" t="str">
            <v>Letter of credit at sight</v>
          </cell>
          <cell r="N1387" t="str">
            <v>LETTER OF CREDIT</v>
          </cell>
          <cell r="O1387" t="str">
            <v>DE</v>
          </cell>
          <cell r="P1387" t="str">
            <v>External debtor</v>
          </cell>
        </row>
        <row r="1388">
          <cell r="A1388">
            <v>2343</v>
          </cell>
          <cell r="B1388" t="str">
            <v>H.P.CHEMIE PELZER LT</v>
          </cell>
          <cell r="C1388" t="str">
            <v>IE</v>
          </cell>
          <cell r="D1388" t="str">
            <v>Ireland</v>
          </cell>
          <cell r="E1388" t="str">
            <v>UK/Ireland</v>
          </cell>
          <cell r="F1388">
            <v>13200001</v>
          </cell>
          <cell r="G1388" t="str">
            <v>Ext. EAME</v>
          </cell>
          <cell r="H1388" t="str">
            <v>Automotive</v>
          </cell>
          <cell r="I1388" t="str">
            <v>S010</v>
          </cell>
          <cell r="J1388" t="str">
            <v>UK &amp; Ireland</v>
          </cell>
          <cell r="K1388" t="str">
            <v>SJ10</v>
          </cell>
          <cell r="L1388" t="str">
            <v>T</v>
          </cell>
          <cell r="M1388" t="str">
            <v>10 days d.o.i. - 3% or 20th MFMOI nett</v>
          </cell>
          <cell r="N1388" t="str">
            <v>BANK TRANSFER</v>
          </cell>
          <cell r="O1388" t="str">
            <v>DS</v>
          </cell>
          <cell r="P1388" t="str">
            <v>Securitization debtor</v>
          </cell>
        </row>
        <row r="1389">
          <cell r="A1389">
            <v>2344</v>
          </cell>
          <cell r="B1389" t="str">
            <v>IBEX SPECIALIST SURF</v>
          </cell>
          <cell r="C1389" t="str">
            <v>GB</v>
          </cell>
          <cell r="D1389" t="str">
            <v>Great Britain</v>
          </cell>
          <cell r="E1389" t="str">
            <v>UK/Ireland</v>
          </cell>
          <cell r="F1389">
            <v>13200001</v>
          </cell>
          <cell r="G1389" t="str">
            <v>Ext. EAME</v>
          </cell>
          <cell r="H1389" t="str">
            <v>Unknown</v>
          </cell>
          <cell r="I1389" t="str">
            <v>-</v>
          </cell>
          <cell r="J1389" t="str">
            <v>-</v>
          </cell>
          <cell r="K1389" t="str">
            <v>SM0B</v>
          </cell>
          <cell r="L1389" t="str">
            <v>U</v>
          </cell>
          <cell r="M1389" t="str">
            <v>last working day of the 2nd month foll. m.of inv.</v>
          </cell>
          <cell r="N1389" t="str">
            <v>DIRECT REMITTANCE</v>
          </cell>
          <cell r="O1389" t="str">
            <v>DS</v>
          </cell>
          <cell r="P1389" t="str">
            <v>Securitization debtor</v>
          </cell>
        </row>
        <row r="1390">
          <cell r="A1390">
            <v>2346</v>
          </cell>
          <cell r="B1390" t="str">
            <v>OSCARTIELLE</v>
          </cell>
          <cell r="C1390" t="str">
            <v>IT</v>
          </cell>
          <cell r="D1390" t="str">
            <v>Italy</v>
          </cell>
          <cell r="E1390" t="str">
            <v>Italy/Greece</v>
          </cell>
          <cell r="F1390">
            <v>13200001</v>
          </cell>
          <cell r="G1390" t="str">
            <v>Ext. EAME</v>
          </cell>
          <cell r="H1390" t="str">
            <v>Construction &amp; Other Rigids</v>
          </cell>
          <cell r="I1390" t="str">
            <v>S060</v>
          </cell>
          <cell r="J1390" t="str">
            <v>Italy &amp; Greece</v>
          </cell>
          <cell r="K1390" t="str">
            <v>SE90</v>
          </cell>
          <cell r="L1390" t="str">
            <v>T</v>
          </cell>
          <cell r="M1390" t="str">
            <v>90 days end of month</v>
          </cell>
          <cell r="N1390" t="str">
            <v>BANK TRANSFER</v>
          </cell>
          <cell r="O1390" t="str">
            <v>DS</v>
          </cell>
          <cell r="P1390" t="str">
            <v>Securitization debtor</v>
          </cell>
        </row>
        <row r="1391">
          <cell r="A1391">
            <v>2350</v>
          </cell>
          <cell r="B1391" t="str">
            <v>Huntsman (Italy) Srl</v>
          </cell>
          <cell r="C1391" t="str">
            <v>IT</v>
          </cell>
          <cell r="D1391" t="str">
            <v>Italy</v>
          </cell>
          <cell r="E1391" t="str">
            <v>Italy/Greece</v>
          </cell>
          <cell r="F1391">
            <v>76406038</v>
          </cell>
          <cell r="G1391" t="str">
            <v>Inter Group Sales</v>
          </cell>
          <cell r="H1391" t="str">
            <v>EAME</v>
          </cell>
          <cell r="I1391" t="str">
            <v>-</v>
          </cell>
          <cell r="J1391" t="str">
            <v>-</v>
          </cell>
          <cell r="K1391" t="str">
            <v>SI30</v>
          </cell>
          <cell r="L1391" t="str">
            <v>T</v>
          </cell>
          <cell r="M1391" t="str">
            <v>30 days from date of invoice</v>
          </cell>
          <cell r="N1391" t="str">
            <v>BANK TRANSFER</v>
          </cell>
          <cell r="O1391" t="str">
            <v>DI</v>
          </cell>
          <cell r="P1391" t="str">
            <v>Intragroup debtor</v>
          </cell>
        </row>
        <row r="1392">
          <cell r="A1392">
            <v>2351</v>
          </cell>
          <cell r="B1392" t="str">
            <v>ISOBAU HELLAS SA</v>
          </cell>
          <cell r="C1392" t="str">
            <v>GR</v>
          </cell>
          <cell r="D1392" t="str">
            <v>Greece</v>
          </cell>
          <cell r="E1392" t="str">
            <v>Italy/Greece</v>
          </cell>
          <cell r="F1392">
            <v>13200001</v>
          </cell>
          <cell r="G1392" t="str">
            <v>Ext. EAME</v>
          </cell>
          <cell r="H1392" t="str">
            <v>Construction &amp; Other Rigids</v>
          </cell>
          <cell r="I1392" t="str">
            <v>S060</v>
          </cell>
          <cell r="J1392" t="str">
            <v>Italy &amp; Greece</v>
          </cell>
          <cell r="K1392" t="str">
            <v>SE9E</v>
          </cell>
          <cell r="L1392" t="str">
            <v>T</v>
          </cell>
          <cell r="M1392" t="str">
            <v>90 days end of month on the 20th</v>
          </cell>
          <cell r="N1392" t="str">
            <v>BANK TRANSFER</v>
          </cell>
          <cell r="O1392" t="str">
            <v>DE</v>
          </cell>
          <cell r="P1392" t="str">
            <v>External debtor</v>
          </cell>
        </row>
        <row r="1393">
          <cell r="A1393">
            <v>2353</v>
          </cell>
          <cell r="B1393" t="str">
            <v>AFROS CANNON S.P.A.</v>
          </cell>
          <cell r="C1393" t="str">
            <v>IT</v>
          </cell>
          <cell r="D1393" t="str">
            <v>Italy</v>
          </cell>
          <cell r="E1393" t="str">
            <v>Italy/Greece</v>
          </cell>
          <cell r="F1393">
            <v>13200001</v>
          </cell>
          <cell r="G1393" t="str">
            <v>Ext. EAME</v>
          </cell>
          <cell r="H1393" t="str">
            <v>Automotive</v>
          </cell>
          <cell r="I1393" t="str">
            <v>S060</v>
          </cell>
          <cell r="J1393" t="str">
            <v>Italy &amp; Greece</v>
          </cell>
          <cell r="K1393" t="str">
            <v>SE60</v>
          </cell>
          <cell r="L1393" t="str">
            <v>U</v>
          </cell>
          <cell r="M1393" t="str">
            <v>60 days end of month</v>
          </cell>
          <cell r="N1393" t="str">
            <v>DIRECT REMITTANCE</v>
          </cell>
          <cell r="O1393" t="str">
            <v>DS</v>
          </cell>
          <cell r="P1393" t="str">
            <v>Securitization debtor</v>
          </cell>
        </row>
        <row r="1394">
          <cell r="A1394">
            <v>2354</v>
          </cell>
          <cell r="B1394" t="str">
            <v>LORESTAN REFRIGERATO</v>
          </cell>
          <cell r="C1394" t="str">
            <v>IR</v>
          </cell>
          <cell r="D1394" t="str">
            <v>Iran</v>
          </cell>
          <cell r="E1394" t="str">
            <v>Middle East</v>
          </cell>
          <cell r="F1394">
            <v>13200001</v>
          </cell>
          <cell r="G1394" t="str">
            <v>Ext. EAME</v>
          </cell>
          <cell r="H1394" t="str">
            <v>Appliances</v>
          </cell>
          <cell r="I1394" t="str">
            <v>S040</v>
          </cell>
          <cell r="J1394" t="str">
            <v>Middle East</v>
          </cell>
          <cell r="K1394" t="str">
            <v>SC00</v>
          </cell>
          <cell r="L1394" t="str">
            <v>L</v>
          </cell>
          <cell r="M1394" t="str">
            <v>Letter of credit at sight</v>
          </cell>
          <cell r="N1394" t="str">
            <v>LETTER OF CREDIT</v>
          </cell>
          <cell r="O1394" t="str">
            <v>DE</v>
          </cell>
          <cell r="P1394" t="str">
            <v>External debtor</v>
          </cell>
        </row>
        <row r="1395">
          <cell r="A1395">
            <v>2355</v>
          </cell>
          <cell r="B1395" t="str">
            <v>ARJ CORPORATION</v>
          </cell>
          <cell r="C1395" t="str">
            <v>IR</v>
          </cell>
          <cell r="D1395" t="str">
            <v>Iran</v>
          </cell>
          <cell r="E1395" t="str">
            <v>Middle East</v>
          </cell>
          <cell r="F1395">
            <v>13200001</v>
          </cell>
          <cell r="G1395" t="str">
            <v>Ext. EAME</v>
          </cell>
          <cell r="H1395" t="str">
            <v>Appliances</v>
          </cell>
          <cell r="I1395" t="str">
            <v>S040</v>
          </cell>
          <cell r="J1395" t="str">
            <v>Middle East</v>
          </cell>
          <cell r="K1395" t="str">
            <v>SC00</v>
          </cell>
          <cell r="L1395" t="str">
            <v>L</v>
          </cell>
          <cell r="M1395" t="str">
            <v>Letter of credit at sight</v>
          </cell>
          <cell r="N1395" t="str">
            <v>LETTER OF CREDIT</v>
          </cell>
          <cell r="O1395" t="str">
            <v>DE</v>
          </cell>
          <cell r="P1395" t="str">
            <v>External debtor</v>
          </cell>
        </row>
        <row r="1396">
          <cell r="A1396">
            <v>2356</v>
          </cell>
          <cell r="B1396" t="str">
            <v>KHOSRO ALIZADEH SAYY</v>
          </cell>
          <cell r="C1396" t="str">
            <v>IR</v>
          </cell>
          <cell r="D1396" t="str">
            <v>Iran</v>
          </cell>
          <cell r="E1396" t="str">
            <v>Middle East</v>
          </cell>
          <cell r="F1396">
            <v>13200001</v>
          </cell>
          <cell r="G1396" t="str">
            <v>Ext. EAME</v>
          </cell>
          <cell r="H1396" t="str">
            <v>Unknown</v>
          </cell>
          <cell r="I1396" t="str">
            <v>-</v>
          </cell>
          <cell r="J1396" t="str">
            <v>-</v>
          </cell>
          <cell r="K1396" t="str">
            <v>SC00</v>
          </cell>
          <cell r="L1396" t="str">
            <v>L</v>
          </cell>
          <cell r="M1396" t="str">
            <v>Letter of credit at sight</v>
          </cell>
          <cell r="N1396" t="str">
            <v>LETTER OF CREDIT</v>
          </cell>
          <cell r="O1396" t="str">
            <v>DE</v>
          </cell>
          <cell r="P1396" t="str">
            <v>External debtor</v>
          </cell>
        </row>
        <row r="1397">
          <cell r="A1397">
            <v>2357</v>
          </cell>
          <cell r="B1397" t="str">
            <v>MR MEHDI VAZIRINASAB</v>
          </cell>
          <cell r="C1397" t="str">
            <v>IR</v>
          </cell>
          <cell r="D1397" t="str">
            <v>Iran</v>
          </cell>
          <cell r="E1397" t="str">
            <v>Middle East</v>
          </cell>
          <cell r="F1397">
            <v>13200001</v>
          </cell>
          <cell r="G1397" t="str">
            <v>Ext. EAME</v>
          </cell>
          <cell r="H1397" t="str">
            <v>Unknown</v>
          </cell>
          <cell r="I1397" t="str">
            <v>-</v>
          </cell>
          <cell r="J1397" t="str">
            <v>-</v>
          </cell>
          <cell r="K1397" t="str">
            <v>SC00</v>
          </cell>
          <cell r="L1397" t="str">
            <v>L</v>
          </cell>
          <cell r="M1397" t="str">
            <v>Letter of credit at sight</v>
          </cell>
          <cell r="N1397" t="str">
            <v>LETTER OF CREDIT</v>
          </cell>
          <cell r="O1397" t="str">
            <v>DE</v>
          </cell>
          <cell r="P1397" t="str">
            <v>External debtor</v>
          </cell>
        </row>
        <row r="1398">
          <cell r="A1398">
            <v>2360</v>
          </cell>
          <cell r="B1398" t="str">
            <v>HUNTSMAN (EUROPE) BV</v>
          </cell>
          <cell r="C1398" t="str">
            <v>BE</v>
          </cell>
          <cell r="D1398" t="str">
            <v>Belgium</v>
          </cell>
          <cell r="E1398" t="str">
            <v>Benelux</v>
          </cell>
          <cell r="F1398">
            <v>76416114</v>
          </cell>
          <cell r="G1398" t="str">
            <v>Inter Group Sales</v>
          </cell>
          <cell r="H1398" t="str">
            <v>EAME</v>
          </cell>
          <cell r="I1398" t="str">
            <v>S071</v>
          </cell>
          <cell r="J1398" t="str">
            <v>Benelux/South-Africa</v>
          </cell>
          <cell r="K1398" t="str">
            <v>SF00</v>
          </cell>
          <cell r="L1398" t="str">
            <v>F</v>
          </cell>
          <cell r="M1398" t="str">
            <v>Free of charge</v>
          </cell>
          <cell r="N1398" t="str">
            <v>FREE OF CHARGE</v>
          </cell>
          <cell r="O1398" t="str">
            <v>DI</v>
          </cell>
          <cell r="P1398" t="str">
            <v>Intragroup debtor</v>
          </cell>
        </row>
        <row r="1399">
          <cell r="A1399">
            <v>2362</v>
          </cell>
          <cell r="B1399" t="str">
            <v>RECTICEL</v>
          </cell>
          <cell r="C1399" t="str">
            <v>FR</v>
          </cell>
          <cell r="D1399" t="str">
            <v>France</v>
          </cell>
          <cell r="E1399" t="str">
            <v>France</v>
          </cell>
          <cell r="F1399">
            <v>13200001</v>
          </cell>
          <cell r="G1399" t="str">
            <v>Ext. EAME</v>
          </cell>
          <cell r="H1399" t="str">
            <v>Unknown</v>
          </cell>
          <cell r="I1399" t="str">
            <v>-</v>
          </cell>
          <cell r="J1399" t="str">
            <v>-</v>
          </cell>
          <cell r="K1399" t="str">
            <v>SR30</v>
          </cell>
          <cell r="L1399" t="str">
            <v>T</v>
          </cell>
          <cell r="M1399" t="str">
            <v>30 days date of invoice by cheque</v>
          </cell>
          <cell r="N1399" t="str">
            <v>BANK TRANSFER</v>
          </cell>
          <cell r="O1399" t="str">
            <v>DS</v>
          </cell>
          <cell r="P1399" t="str">
            <v>Securitization debtor</v>
          </cell>
        </row>
        <row r="1400">
          <cell r="A1400">
            <v>2363</v>
          </cell>
          <cell r="B1400" t="str">
            <v>TOO 'A.M.C.'</v>
          </cell>
          <cell r="C1400" t="str">
            <v>RU</v>
          </cell>
          <cell r="D1400" t="str">
            <v>Russian Fed.</v>
          </cell>
          <cell r="E1400" t="str">
            <v>Eastern Europe</v>
          </cell>
          <cell r="F1400">
            <v>13200001</v>
          </cell>
          <cell r="G1400" t="str">
            <v>Ext. EAME</v>
          </cell>
          <cell r="H1400" t="str">
            <v>Unknown</v>
          </cell>
          <cell r="I1400" t="str">
            <v>-</v>
          </cell>
          <cell r="J1400" t="str">
            <v>-</v>
          </cell>
          <cell r="K1400" t="str">
            <v>SA30</v>
          </cell>
          <cell r="L1400" t="str">
            <v>Z</v>
          </cell>
          <cell r="M1400" t="str">
            <v>50% cash in advance, 50% 30 days</v>
          </cell>
          <cell r="N1400" t="str">
            <v>-</v>
          </cell>
          <cell r="O1400" t="str">
            <v>DE</v>
          </cell>
          <cell r="P1400" t="str">
            <v>External debtor</v>
          </cell>
        </row>
        <row r="1401">
          <cell r="A1401">
            <v>2368</v>
          </cell>
          <cell r="B1401" t="str">
            <v>THERMOPLASTIC COUSIN</v>
          </cell>
          <cell r="C1401" t="str">
            <v>FR</v>
          </cell>
          <cell r="D1401" t="str">
            <v>France</v>
          </cell>
          <cell r="E1401" t="str">
            <v>France</v>
          </cell>
          <cell r="F1401">
            <v>13200001</v>
          </cell>
          <cell r="G1401" t="str">
            <v>Ext. EAME</v>
          </cell>
          <cell r="H1401" t="str">
            <v>Footwear</v>
          </cell>
          <cell r="I1401" t="str">
            <v>S080</v>
          </cell>
          <cell r="J1401" t="str">
            <v>France</v>
          </cell>
          <cell r="K1401" t="str">
            <v>SE6E</v>
          </cell>
          <cell r="L1401" t="str">
            <v>T</v>
          </cell>
          <cell r="M1401" t="str">
            <v>60 days end of month on the 10th</v>
          </cell>
          <cell r="N1401" t="str">
            <v>BANK TRANSFER</v>
          </cell>
          <cell r="O1401" t="str">
            <v>DS</v>
          </cell>
          <cell r="P1401" t="str">
            <v>Securitization debtor</v>
          </cell>
        </row>
        <row r="1402">
          <cell r="A1402">
            <v>2369</v>
          </cell>
          <cell r="B1402" t="str">
            <v>RIETER AUTOMOTIVE GE</v>
          </cell>
          <cell r="C1402" t="str">
            <v>DE</v>
          </cell>
          <cell r="D1402" t="str">
            <v>Germany</v>
          </cell>
          <cell r="E1402" t="str">
            <v>Mid Europe</v>
          </cell>
          <cell r="F1402">
            <v>13200001</v>
          </cell>
          <cell r="G1402" t="str">
            <v>Ext. EAME</v>
          </cell>
          <cell r="H1402" t="str">
            <v>Automotive</v>
          </cell>
          <cell r="I1402" t="str">
            <v>S030</v>
          </cell>
          <cell r="J1402" t="str">
            <v>Mid-Europe</v>
          </cell>
          <cell r="K1402" t="str">
            <v>SM25</v>
          </cell>
          <cell r="L1402" t="str">
            <v>T</v>
          </cell>
          <cell r="M1402" t="str">
            <v>25th of next month</v>
          </cell>
          <cell r="N1402" t="str">
            <v>BANK TRANSFER</v>
          </cell>
          <cell r="O1402" t="str">
            <v>DS</v>
          </cell>
          <cell r="P1402" t="str">
            <v>Securitization debtor</v>
          </cell>
        </row>
        <row r="1403">
          <cell r="A1403">
            <v>2370</v>
          </cell>
          <cell r="B1403" t="str">
            <v>PERROS INDUSTRIALE S</v>
          </cell>
          <cell r="C1403" t="str">
            <v>IT</v>
          </cell>
          <cell r="D1403" t="str">
            <v>Italy</v>
          </cell>
          <cell r="E1403" t="str">
            <v>Italy/Greece</v>
          </cell>
          <cell r="F1403">
            <v>13200001</v>
          </cell>
          <cell r="G1403" t="str">
            <v>Ext. EAME</v>
          </cell>
          <cell r="H1403" t="str">
            <v>Construction &amp; Other Rigids</v>
          </cell>
          <cell r="I1403" t="str">
            <v>S060</v>
          </cell>
          <cell r="J1403" t="str">
            <v>Italy &amp; Greece</v>
          </cell>
          <cell r="K1403" t="str">
            <v>SI6F</v>
          </cell>
          <cell r="L1403" t="str">
            <v>U</v>
          </cell>
          <cell r="M1403" t="str">
            <v>60 DAYS DATE OF INVOICE - DIRECT REMITTANCE</v>
          </cell>
          <cell r="N1403" t="str">
            <v>DIRECT REMITTANCE</v>
          </cell>
          <cell r="O1403" t="str">
            <v>DS</v>
          </cell>
          <cell r="P1403" t="str">
            <v>Securitization debtor</v>
          </cell>
        </row>
        <row r="1404">
          <cell r="A1404">
            <v>2373</v>
          </cell>
          <cell r="B1404" t="str">
            <v>PRODEX SYSTEM SP Z O</v>
          </cell>
          <cell r="C1404" t="str">
            <v>PL</v>
          </cell>
          <cell r="D1404" t="str">
            <v>Poland</v>
          </cell>
          <cell r="E1404" t="str">
            <v>Eastern Europe</v>
          </cell>
          <cell r="F1404">
            <v>13200001</v>
          </cell>
          <cell r="G1404" t="str">
            <v>Ext. EAME</v>
          </cell>
          <cell r="H1404" t="str">
            <v>Construction &amp; Other Rigids</v>
          </cell>
          <cell r="I1404" t="str">
            <v>S050</v>
          </cell>
          <cell r="J1404" t="str">
            <v>Eastern Europe</v>
          </cell>
          <cell r="K1404" t="str">
            <v>SI6F</v>
          </cell>
          <cell r="L1404" t="str">
            <v>U</v>
          </cell>
          <cell r="M1404" t="str">
            <v>60 DAYS DATE OF INVOICE - DIRECT REMITTANCE</v>
          </cell>
          <cell r="N1404" t="str">
            <v>DIRECT REMITTANCE</v>
          </cell>
          <cell r="O1404" t="str">
            <v>DS</v>
          </cell>
          <cell r="P1404" t="str">
            <v>Securitization debtor</v>
          </cell>
        </row>
        <row r="1405">
          <cell r="A1405">
            <v>2375</v>
          </cell>
          <cell r="B1405" t="str">
            <v>ZIYLAN</v>
          </cell>
          <cell r="C1405" t="str">
            <v>TR</v>
          </cell>
          <cell r="D1405" t="str">
            <v>Turkey</v>
          </cell>
          <cell r="E1405" t="str">
            <v>Middle East</v>
          </cell>
          <cell r="F1405">
            <v>13200001</v>
          </cell>
          <cell r="G1405" t="str">
            <v>Ext. EAME</v>
          </cell>
          <cell r="H1405" t="str">
            <v>Unknown</v>
          </cell>
          <cell r="I1405" t="str">
            <v>-</v>
          </cell>
          <cell r="J1405" t="str">
            <v>-</v>
          </cell>
          <cell r="K1405" t="str">
            <v>SA00</v>
          </cell>
          <cell r="L1405" t="str">
            <v>V</v>
          </cell>
          <cell r="M1405" t="str">
            <v>Cash in advance</v>
          </cell>
          <cell r="N1405" t="str">
            <v>CASH</v>
          </cell>
          <cell r="O1405" t="str">
            <v>DE</v>
          </cell>
          <cell r="P1405" t="str">
            <v>External debtor</v>
          </cell>
        </row>
        <row r="1406">
          <cell r="A1406">
            <v>2376</v>
          </cell>
          <cell r="B1406" t="str">
            <v>FUTURE GOOD INDUSTRY</v>
          </cell>
          <cell r="C1406" t="str">
            <v>HK</v>
          </cell>
          <cell r="D1406" t="str">
            <v>Hong Kong</v>
          </cell>
          <cell r="E1406" t="str">
            <v>Asia-Pacific</v>
          </cell>
          <cell r="F1406">
            <v>13200002</v>
          </cell>
          <cell r="G1406" t="str">
            <v>Ext. APAC</v>
          </cell>
          <cell r="H1406" t="str">
            <v>Unknown</v>
          </cell>
          <cell r="I1406" t="str">
            <v>-</v>
          </cell>
          <cell r="J1406" t="str">
            <v>-</v>
          </cell>
          <cell r="K1406" t="str">
            <v>SN60</v>
          </cell>
          <cell r="L1406" t="str">
            <v>T</v>
          </cell>
          <cell r="M1406" t="str">
            <v>60 days from bill of lading draft</v>
          </cell>
          <cell r="N1406" t="str">
            <v>BANK TRANSFER</v>
          </cell>
          <cell r="O1406" t="str">
            <v>E1</v>
          </cell>
          <cell r="P1406" t="str">
            <v>External debtors</v>
          </cell>
        </row>
        <row r="1407">
          <cell r="A1407">
            <v>2378</v>
          </cell>
          <cell r="B1407" t="str">
            <v>RHINO LININGS USA IN</v>
          </cell>
          <cell r="C1407" t="str">
            <v>US</v>
          </cell>
          <cell r="D1407" t="str">
            <v>United States</v>
          </cell>
          <cell r="E1407" t="str">
            <v>Americas</v>
          </cell>
          <cell r="F1407">
            <v>13200001</v>
          </cell>
          <cell r="G1407" t="str">
            <v>Ext. EAME</v>
          </cell>
          <cell r="H1407" t="str">
            <v>Unknown</v>
          </cell>
          <cell r="I1407" t="str">
            <v>-</v>
          </cell>
          <cell r="J1407" t="str">
            <v>-</v>
          </cell>
          <cell r="K1407" t="str">
            <v>SI30</v>
          </cell>
          <cell r="L1407" t="str">
            <v>T</v>
          </cell>
          <cell r="M1407" t="str">
            <v>30 days from date of invoice</v>
          </cell>
          <cell r="N1407" t="str">
            <v>BANK TRANSFER</v>
          </cell>
          <cell r="O1407" t="str">
            <v>DS</v>
          </cell>
          <cell r="P1407" t="str">
            <v>Securitization debtor</v>
          </cell>
        </row>
        <row r="1408">
          <cell r="A1408">
            <v>2382</v>
          </cell>
          <cell r="B1408" t="str">
            <v>VOEST - ALPINE INTER</v>
          </cell>
          <cell r="C1408" t="str">
            <v>AT</v>
          </cell>
          <cell r="D1408" t="str">
            <v>Austria</v>
          </cell>
          <cell r="E1408" t="str">
            <v>Mid Europe</v>
          </cell>
          <cell r="F1408">
            <v>13200001</v>
          </cell>
          <cell r="G1408" t="str">
            <v>Ext. EAME</v>
          </cell>
          <cell r="H1408" t="str">
            <v>Unknown</v>
          </cell>
          <cell r="I1408" t="str">
            <v>-</v>
          </cell>
          <cell r="J1408" t="str">
            <v>-</v>
          </cell>
          <cell r="K1408" t="str">
            <v>SI30</v>
          </cell>
          <cell r="L1408" t="str">
            <v>U</v>
          </cell>
          <cell r="M1408" t="str">
            <v>30 days from date of invoice</v>
          </cell>
          <cell r="N1408" t="str">
            <v>DIRECT REMITTANCE</v>
          </cell>
          <cell r="O1408" t="str">
            <v>DE</v>
          </cell>
          <cell r="P1408" t="str">
            <v>External debtor</v>
          </cell>
        </row>
        <row r="1409">
          <cell r="A1409">
            <v>2383</v>
          </cell>
          <cell r="B1409" t="str">
            <v>'BSS' PRDZEDSIEB.PRO</v>
          </cell>
          <cell r="C1409" t="str">
            <v>PL</v>
          </cell>
          <cell r="D1409" t="str">
            <v>Poland</v>
          </cell>
          <cell r="E1409" t="str">
            <v>Eastern Europe</v>
          </cell>
          <cell r="F1409">
            <v>13200001</v>
          </cell>
          <cell r="G1409" t="str">
            <v>Ext. EAME</v>
          </cell>
          <cell r="H1409" t="str">
            <v>Unknown</v>
          </cell>
          <cell r="I1409" t="str">
            <v>-</v>
          </cell>
          <cell r="J1409" t="str">
            <v>-</v>
          </cell>
          <cell r="K1409" t="str">
            <v>SA30</v>
          </cell>
          <cell r="L1409" t="str">
            <v>T</v>
          </cell>
          <cell r="M1409" t="str">
            <v>50% cash in advance, 50% 30 days</v>
          </cell>
          <cell r="N1409" t="str">
            <v>BANK TRANSFER</v>
          </cell>
          <cell r="O1409" t="str">
            <v>DS</v>
          </cell>
          <cell r="P1409" t="str">
            <v>Securitization debtor</v>
          </cell>
        </row>
        <row r="1410">
          <cell r="A1410">
            <v>2386</v>
          </cell>
          <cell r="B1410" t="str">
            <v>ITALIAN G.S. FOR SHO</v>
          </cell>
          <cell r="C1410" t="str">
            <v>EG</v>
          </cell>
          <cell r="D1410" t="str">
            <v>Egypt</v>
          </cell>
          <cell r="E1410" t="str">
            <v>Middle East</v>
          </cell>
          <cell r="F1410">
            <v>13200001</v>
          </cell>
          <cell r="G1410" t="str">
            <v>Ext. EAME</v>
          </cell>
          <cell r="H1410" t="str">
            <v>Unknown</v>
          </cell>
          <cell r="I1410" t="str">
            <v>-</v>
          </cell>
          <cell r="J1410" t="str">
            <v>-</v>
          </cell>
          <cell r="K1410" t="str">
            <v>SC12</v>
          </cell>
          <cell r="L1410" t="str">
            <v>L</v>
          </cell>
          <cell r="M1410" t="str">
            <v>Letter of credit - 120 days bill of lading</v>
          </cell>
          <cell r="N1410" t="str">
            <v>LETTER OF CREDIT</v>
          </cell>
          <cell r="O1410" t="str">
            <v>DE</v>
          </cell>
          <cell r="P1410" t="str">
            <v>External debtor</v>
          </cell>
        </row>
        <row r="1411">
          <cell r="A1411">
            <v>2389</v>
          </cell>
          <cell r="B1411" t="str">
            <v>xxxxxxxxxxxxx</v>
          </cell>
          <cell r="C1411" t="str">
            <v>NL</v>
          </cell>
          <cell r="D1411" t="str">
            <v>Netherlands</v>
          </cell>
          <cell r="E1411" t="str">
            <v>Benelux</v>
          </cell>
          <cell r="F1411">
            <v>13200001</v>
          </cell>
          <cell r="G1411" t="str">
            <v>Ext. EAME</v>
          </cell>
          <cell r="H1411" t="str">
            <v>Unknown</v>
          </cell>
          <cell r="I1411" t="str">
            <v>-</v>
          </cell>
          <cell r="J1411" t="str">
            <v>-</v>
          </cell>
          <cell r="K1411" t="str">
            <v>SI30</v>
          </cell>
          <cell r="L1411" t="str">
            <v>T</v>
          </cell>
          <cell r="M1411" t="str">
            <v>30 days from date of invoice</v>
          </cell>
          <cell r="N1411" t="str">
            <v>BANK TRANSFER</v>
          </cell>
          <cell r="O1411" t="str">
            <v>DS</v>
          </cell>
          <cell r="P1411" t="str">
            <v>Securitization debtor</v>
          </cell>
        </row>
        <row r="1412">
          <cell r="A1412">
            <v>2391</v>
          </cell>
          <cell r="B1412" t="str">
            <v>ELEFANTEN PORTUGUESA</v>
          </cell>
          <cell r="C1412" t="str">
            <v>PT</v>
          </cell>
          <cell r="D1412" t="str">
            <v>Portugal</v>
          </cell>
          <cell r="E1412" t="str">
            <v>Iberia</v>
          </cell>
          <cell r="F1412">
            <v>13200001</v>
          </cell>
          <cell r="G1412" t="str">
            <v>Ext. EAME</v>
          </cell>
          <cell r="H1412" t="str">
            <v>Unknown</v>
          </cell>
          <cell r="I1412" t="str">
            <v>-</v>
          </cell>
          <cell r="J1412" t="str">
            <v>-</v>
          </cell>
          <cell r="K1412" t="str">
            <v>SJ3G</v>
          </cell>
          <cell r="L1412" t="str">
            <v>U</v>
          </cell>
          <cell r="M1412" t="str">
            <v>30 days from date of invoice or 14 days -3%</v>
          </cell>
          <cell r="N1412" t="str">
            <v>DIRECT REMITTANCE</v>
          </cell>
          <cell r="O1412" t="str">
            <v>DE</v>
          </cell>
          <cell r="P1412" t="str">
            <v>External debtor</v>
          </cell>
        </row>
        <row r="1413">
          <cell r="A1413">
            <v>2393</v>
          </cell>
          <cell r="B1413" t="str">
            <v>IKCO TRADING GMBH</v>
          </cell>
          <cell r="C1413" t="str">
            <v>DE</v>
          </cell>
          <cell r="D1413" t="str">
            <v>Germany</v>
          </cell>
          <cell r="E1413" t="str">
            <v>Mid Europe</v>
          </cell>
          <cell r="F1413">
            <v>13200001</v>
          </cell>
          <cell r="G1413" t="str">
            <v>Ext. EAME</v>
          </cell>
          <cell r="H1413" t="str">
            <v>Automotive</v>
          </cell>
          <cell r="I1413" t="str">
            <v>S040</v>
          </cell>
          <cell r="J1413" t="str">
            <v>Middle East</v>
          </cell>
          <cell r="K1413" t="str">
            <v>SC00</v>
          </cell>
          <cell r="L1413" t="str">
            <v>L</v>
          </cell>
          <cell r="M1413" t="str">
            <v>Letter of credit at sight</v>
          </cell>
          <cell r="N1413" t="str">
            <v>LETTER OF CREDIT</v>
          </cell>
          <cell r="O1413" t="str">
            <v>DS</v>
          </cell>
          <cell r="P1413" t="str">
            <v>Securitization debtor</v>
          </cell>
        </row>
        <row r="1414">
          <cell r="A1414">
            <v>2394</v>
          </cell>
          <cell r="B1414" t="str">
            <v>BOPO</v>
          </cell>
          <cell r="C1414" t="str">
            <v>CZ</v>
          </cell>
          <cell r="D1414" t="str">
            <v>Czech Republic</v>
          </cell>
          <cell r="E1414" t="str">
            <v>Eastern Europe</v>
          </cell>
          <cell r="F1414">
            <v>13200001</v>
          </cell>
          <cell r="G1414" t="str">
            <v>Ext. EAME</v>
          </cell>
          <cell r="H1414" t="str">
            <v>Unknown</v>
          </cell>
          <cell r="I1414" t="str">
            <v>-</v>
          </cell>
          <cell r="J1414" t="str">
            <v>-</v>
          </cell>
          <cell r="K1414" t="str">
            <v>SA00</v>
          </cell>
          <cell r="L1414" t="str">
            <v>Z</v>
          </cell>
          <cell r="M1414" t="str">
            <v>Cash in advance</v>
          </cell>
          <cell r="N1414" t="str">
            <v>-</v>
          </cell>
          <cell r="O1414" t="str">
            <v>DE</v>
          </cell>
          <cell r="P1414" t="str">
            <v>External debtor</v>
          </cell>
        </row>
        <row r="1415">
          <cell r="A1415">
            <v>2396</v>
          </cell>
          <cell r="B1415" t="str">
            <v>SC EST POLIURETAN SR</v>
          </cell>
          <cell r="C1415" t="str">
            <v>RO</v>
          </cell>
          <cell r="D1415" t="str">
            <v>Romania</v>
          </cell>
          <cell r="E1415" t="str">
            <v>Eastern Europe</v>
          </cell>
          <cell r="F1415">
            <v>13200001</v>
          </cell>
          <cell r="G1415" t="str">
            <v>Ext. EAME</v>
          </cell>
          <cell r="H1415" t="str">
            <v>Unknown</v>
          </cell>
          <cell r="I1415" t="str">
            <v>-</v>
          </cell>
          <cell r="J1415" t="str">
            <v>-</v>
          </cell>
          <cell r="K1415" t="str">
            <v>SE60</v>
          </cell>
          <cell r="L1415" t="str">
            <v>T</v>
          </cell>
          <cell r="M1415" t="str">
            <v>60 days end of month</v>
          </cell>
          <cell r="N1415" t="str">
            <v>BANK TRANSFER</v>
          </cell>
          <cell r="O1415" t="str">
            <v>DE</v>
          </cell>
          <cell r="P1415" t="str">
            <v>External debtor</v>
          </cell>
        </row>
        <row r="1416">
          <cell r="A1416">
            <v>2397</v>
          </cell>
          <cell r="B1416" t="str">
            <v>KRAUSS - MAFFEI</v>
          </cell>
          <cell r="C1416" t="str">
            <v>DE</v>
          </cell>
          <cell r="D1416" t="str">
            <v>Germany</v>
          </cell>
          <cell r="E1416" t="str">
            <v>Mid Europe</v>
          </cell>
          <cell r="F1416">
            <v>13200001</v>
          </cell>
          <cell r="G1416" t="str">
            <v>Ext. EAME</v>
          </cell>
          <cell r="H1416" t="str">
            <v>Unknown</v>
          </cell>
          <cell r="I1416" t="str">
            <v>-</v>
          </cell>
          <cell r="J1416" t="str">
            <v>-</v>
          </cell>
          <cell r="K1416" t="str">
            <v>SA00</v>
          </cell>
          <cell r="L1416" t="str">
            <v>Z</v>
          </cell>
          <cell r="M1416" t="str">
            <v>Cash in advance</v>
          </cell>
          <cell r="N1416" t="str">
            <v>-</v>
          </cell>
          <cell r="O1416" t="str">
            <v>DS</v>
          </cell>
          <cell r="P1416" t="str">
            <v>Securitization debtor</v>
          </cell>
        </row>
        <row r="1417">
          <cell r="A1417">
            <v>2401</v>
          </cell>
          <cell r="B1417" t="str">
            <v>EPIC DYNAMICS PLC</v>
          </cell>
          <cell r="C1417" t="str">
            <v>NG</v>
          </cell>
          <cell r="D1417" t="str">
            <v>Nigeria</v>
          </cell>
          <cell r="E1417" t="str">
            <v>Africa</v>
          </cell>
          <cell r="F1417">
            <v>13200001</v>
          </cell>
          <cell r="G1417" t="str">
            <v>Ext. EAME</v>
          </cell>
          <cell r="H1417" t="str">
            <v>Construction &amp; Other Rigids</v>
          </cell>
          <cell r="I1417" t="str">
            <v>S040</v>
          </cell>
          <cell r="J1417" t="str">
            <v>Middle East</v>
          </cell>
          <cell r="K1417" t="str">
            <v>SC00</v>
          </cell>
          <cell r="L1417" t="str">
            <v>L</v>
          </cell>
          <cell r="M1417" t="str">
            <v>Letter of credit at sight</v>
          </cell>
          <cell r="N1417" t="str">
            <v>LETTER OF CREDIT</v>
          </cell>
          <cell r="O1417" t="str">
            <v>DE</v>
          </cell>
          <cell r="P1417" t="str">
            <v>External debtor</v>
          </cell>
        </row>
        <row r="1418">
          <cell r="A1418">
            <v>2402</v>
          </cell>
          <cell r="B1418" t="str">
            <v>CLARIANT (SCHWEIZ) A</v>
          </cell>
          <cell r="C1418" t="str">
            <v>CH</v>
          </cell>
          <cell r="D1418" t="str">
            <v>Switzerland</v>
          </cell>
          <cell r="E1418" t="str">
            <v>Mid Europe</v>
          </cell>
          <cell r="F1418">
            <v>13200001</v>
          </cell>
          <cell r="G1418" t="str">
            <v>Ext. EAME</v>
          </cell>
          <cell r="H1418" t="str">
            <v>Intermediates</v>
          </cell>
          <cell r="I1418" t="str">
            <v>S110</v>
          </cell>
          <cell r="J1418" t="str">
            <v>Aniline &amp; Derivative</v>
          </cell>
          <cell r="K1418" t="str">
            <v>SI60</v>
          </cell>
          <cell r="L1418" t="str">
            <v>U</v>
          </cell>
          <cell r="M1418" t="str">
            <v>60 days from date of invoice</v>
          </cell>
          <cell r="N1418" t="str">
            <v>DIRECT REMITTANCE</v>
          </cell>
          <cell r="O1418" t="str">
            <v>DE</v>
          </cell>
          <cell r="P1418" t="str">
            <v>External debtor</v>
          </cell>
        </row>
        <row r="1419">
          <cell r="A1419">
            <v>2404</v>
          </cell>
          <cell r="B1419" t="str">
            <v>FABORGA SARL</v>
          </cell>
          <cell r="C1419" t="str">
            <v>FR</v>
          </cell>
          <cell r="D1419" t="str">
            <v>France</v>
          </cell>
          <cell r="E1419" t="str">
            <v>France</v>
          </cell>
          <cell r="F1419">
            <v>13200001</v>
          </cell>
          <cell r="G1419" t="str">
            <v>Ext. EAME</v>
          </cell>
          <cell r="H1419" t="str">
            <v>Intermediates</v>
          </cell>
          <cell r="I1419" t="str">
            <v>S110</v>
          </cell>
          <cell r="J1419" t="str">
            <v>Aniline &amp; Derivative</v>
          </cell>
          <cell r="K1419" t="str">
            <v>SI60</v>
          </cell>
          <cell r="L1419" t="str">
            <v>T</v>
          </cell>
          <cell r="M1419" t="str">
            <v>60 days from date of invoice</v>
          </cell>
          <cell r="N1419" t="str">
            <v>BANK TRANSFER</v>
          </cell>
          <cell r="O1419" t="str">
            <v>DS</v>
          </cell>
          <cell r="P1419" t="str">
            <v>Securitization debtor</v>
          </cell>
        </row>
        <row r="1420">
          <cell r="A1420">
            <v>2405</v>
          </cell>
          <cell r="B1420" t="str">
            <v>HUNTSMAN HOLLAND BV</v>
          </cell>
          <cell r="C1420" t="str">
            <v>BE</v>
          </cell>
          <cell r="D1420" t="str">
            <v>Belgium</v>
          </cell>
          <cell r="E1420" t="str">
            <v>Benelux</v>
          </cell>
          <cell r="F1420">
            <v>13200001</v>
          </cell>
          <cell r="G1420" t="str">
            <v>Ext. EAME</v>
          </cell>
          <cell r="H1420" t="str">
            <v>Unknown</v>
          </cell>
          <cell r="I1420" t="str">
            <v>-</v>
          </cell>
          <cell r="J1420" t="str">
            <v>-</v>
          </cell>
          <cell r="K1420" t="str">
            <v>ST30</v>
          </cell>
          <cell r="L1420" t="str">
            <v>T</v>
          </cell>
          <cell r="M1420" t="str">
            <v>30 days from date of despatch</v>
          </cell>
          <cell r="N1420" t="str">
            <v>BANK TRANSFER</v>
          </cell>
          <cell r="O1420" t="str">
            <v>DS</v>
          </cell>
          <cell r="P1420" t="str">
            <v>Securitization debtor</v>
          </cell>
        </row>
        <row r="1421">
          <cell r="A1421">
            <v>2407</v>
          </cell>
          <cell r="B1421" t="str">
            <v>IRPLAST S.P.A.</v>
          </cell>
          <cell r="C1421" t="str">
            <v>IT</v>
          </cell>
          <cell r="D1421" t="str">
            <v>Italy</v>
          </cell>
          <cell r="E1421" t="str">
            <v>Italy/Greece</v>
          </cell>
          <cell r="F1421">
            <v>13200001</v>
          </cell>
          <cell r="G1421" t="str">
            <v>Ext. EAME</v>
          </cell>
          <cell r="H1421" t="str">
            <v>Unknown</v>
          </cell>
          <cell r="I1421" t="str">
            <v>-</v>
          </cell>
          <cell r="J1421" t="str">
            <v>-</v>
          </cell>
          <cell r="K1421" t="str">
            <v>SE60</v>
          </cell>
          <cell r="L1421" t="str">
            <v>T</v>
          </cell>
          <cell r="M1421" t="str">
            <v>60 days end of month</v>
          </cell>
          <cell r="N1421" t="str">
            <v>BANK TRANSFER</v>
          </cell>
          <cell r="O1421" t="str">
            <v>DS</v>
          </cell>
          <cell r="P1421" t="str">
            <v>Securitization debtor</v>
          </cell>
        </row>
        <row r="1422">
          <cell r="A1422">
            <v>2408</v>
          </cell>
          <cell r="B1422" t="str">
            <v>SHENZHEN DOVECHEM TE</v>
          </cell>
          <cell r="C1422" t="str">
            <v>CN</v>
          </cell>
          <cell r="D1422" t="str">
            <v>China</v>
          </cell>
          <cell r="E1422" t="str">
            <v>Asia-Pacific</v>
          </cell>
          <cell r="F1422">
            <v>13200002</v>
          </cell>
          <cell r="G1422" t="str">
            <v>Ext. APAC</v>
          </cell>
          <cell r="H1422" t="str">
            <v>Unknown</v>
          </cell>
          <cell r="I1422" t="str">
            <v>-</v>
          </cell>
          <cell r="J1422" t="str">
            <v>-</v>
          </cell>
          <cell r="K1422" t="str">
            <v>SI60</v>
          </cell>
          <cell r="L1422" t="str">
            <v>T</v>
          </cell>
          <cell r="M1422" t="str">
            <v>60 days from date of invoice</v>
          </cell>
          <cell r="N1422" t="str">
            <v>BANK TRANSFER</v>
          </cell>
          <cell r="O1422" t="str">
            <v>E1</v>
          </cell>
          <cell r="P1422" t="str">
            <v>External debtors</v>
          </cell>
        </row>
        <row r="1423">
          <cell r="A1423">
            <v>2409</v>
          </cell>
          <cell r="B1423" t="str">
            <v>OPO 'KHARKOVTEPLOENE</v>
          </cell>
          <cell r="C1423" t="str">
            <v>UA</v>
          </cell>
          <cell r="D1423" t="str">
            <v>Ukraine</v>
          </cell>
          <cell r="E1423" t="str">
            <v>Eastern Europe</v>
          </cell>
          <cell r="F1423">
            <v>13200001</v>
          </cell>
          <cell r="G1423" t="str">
            <v>Ext. EAME</v>
          </cell>
          <cell r="H1423" t="str">
            <v>Unknown</v>
          </cell>
          <cell r="I1423" t="str">
            <v>-</v>
          </cell>
          <cell r="J1423" t="str">
            <v>-</v>
          </cell>
          <cell r="K1423" t="str">
            <v>SA00</v>
          </cell>
          <cell r="L1423" t="str">
            <v>Z</v>
          </cell>
          <cell r="M1423" t="str">
            <v>Cash in advance</v>
          </cell>
          <cell r="N1423" t="str">
            <v>-</v>
          </cell>
          <cell r="O1423" t="str">
            <v>DE</v>
          </cell>
          <cell r="P1423" t="str">
            <v>External debtor</v>
          </cell>
        </row>
        <row r="1424">
          <cell r="A1424">
            <v>2410</v>
          </cell>
          <cell r="B1424" t="str">
            <v>CORPORATION "ENERGOR</v>
          </cell>
          <cell r="C1424" t="str">
            <v>UA</v>
          </cell>
          <cell r="D1424" t="str">
            <v>Ukraine</v>
          </cell>
          <cell r="E1424" t="str">
            <v>Eastern Europe</v>
          </cell>
          <cell r="F1424">
            <v>13200001</v>
          </cell>
          <cell r="G1424" t="str">
            <v>Ext. EAME</v>
          </cell>
          <cell r="H1424" t="str">
            <v>Construction &amp; Other Rigids</v>
          </cell>
          <cell r="I1424" t="str">
            <v>S050</v>
          </cell>
          <cell r="J1424" t="str">
            <v>Eastern Europe</v>
          </cell>
          <cell r="K1424" t="str">
            <v>SI3F</v>
          </cell>
          <cell r="L1424" t="str">
            <v>T</v>
          </cell>
          <cell r="M1424" t="str">
            <v>30 DAYS DATE OF INVOICE - DIRECT REMITTANCE</v>
          </cell>
          <cell r="N1424" t="str">
            <v>BANK TRANSFER</v>
          </cell>
          <cell r="O1424" t="str">
            <v>DE</v>
          </cell>
          <cell r="P1424" t="str">
            <v>External debtor</v>
          </cell>
        </row>
        <row r="1425">
          <cell r="A1425">
            <v>2411</v>
          </cell>
          <cell r="B1425" t="str">
            <v>LEGROOT NV</v>
          </cell>
          <cell r="C1425" t="str">
            <v>BE</v>
          </cell>
          <cell r="D1425" t="str">
            <v>Belgium</v>
          </cell>
          <cell r="E1425" t="str">
            <v>Benelux</v>
          </cell>
          <cell r="F1425">
            <v>13200001</v>
          </cell>
          <cell r="G1425" t="str">
            <v>Ext. EAME</v>
          </cell>
          <cell r="H1425" t="str">
            <v>Unknown</v>
          </cell>
          <cell r="I1425" t="str">
            <v>-</v>
          </cell>
          <cell r="J1425" t="str">
            <v>-</v>
          </cell>
          <cell r="K1425" t="str">
            <v>SJ60</v>
          </cell>
          <cell r="L1425" t="str">
            <v>T</v>
          </cell>
          <cell r="M1425" t="str">
            <v>60 days date of invoice or 14 days -2%</v>
          </cell>
          <cell r="N1425" t="str">
            <v>BANK TRANSFER</v>
          </cell>
          <cell r="O1425" t="str">
            <v>DS</v>
          </cell>
          <cell r="P1425" t="str">
            <v>Securitization debtor</v>
          </cell>
        </row>
        <row r="1426">
          <cell r="A1426">
            <v>2412</v>
          </cell>
          <cell r="B1426" t="str">
            <v>EPAFLEX PU SYSTEM S.</v>
          </cell>
          <cell r="C1426" t="str">
            <v>IT</v>
          </cell>
          <cell r="D1426" t="str">
            <v>Italy</v>
          </cell>
          <cell r="E1426" t="str">
            <v>Italy/Greece</v>
          </cell>
          <cell r="F1426">
            <v>13200001</v>
          </cell>
          <cell r="G1426" t="str">
            <v>Ext. EAME</v>
          </cell>
          <cell r="H1426" t="str">
            <v>Footwear</v>
          </cell>
          <cell r="I1426" t="str">
            <v>S060</v>
          </cell>
          <cell r="J1426" t="str">
            <v>Italy &amp; Greece</v>
          </cell>
          <cell r="K1426" t="str">
            <v>SE90</v>
          </cell>
          <cell r="L1426" t="str">
            <v>T</v>
          </cell>
          <cell r="M1426" t="str">
            <v>90 days end of month</v>
          </cell>
          <cell r="N1426" t="str">
            <v>BANK TRANSFER</v>
          </cell>
          <cell r="O1426" t="str">
            <v>DS</v>
          </cell>
          <cell r="P1426" t="str">
            <v>Securitization debtor</v>
          </cell>
        </row>
        <row r="1427">
          <cell r="A1427">
            <v>2413</v>
          </cell>
          <cell r="B1427" t="str">
            <v>ESCORA F.E.</v>
          </cell>
          <cell r="C1427" t="str">
            <v>CH</v>
          </cell>
          <cell r="D1427" t="str">
            <v>Switzerland</v>
          </cell>
          <cell r="E1427" t="str">
            <v>Mid Europe</v>
          </cell>
          <cell r="F1427">
            <v>13200001</v>
          </cell>
          <cell r="G1427" t="str">
            <v>Ext. EAME</v>
          </cell>
          <cell r="H1427" t="str">
            <v>Unknown</v>
          </cell>
          <cell r="I1427" t="str">
            <v>-</v>
          </cell>
          <cell r="J1427" t="str">
            <v>-</v>
          </cell>
          <cell r="K1427" t="str">
            <v>SI6F</v>
          </cell>
          <cell r="L1427" t="str">
            <v>T</v>
          </cell>
          <cell r="M1427" t="str">
            <v>60 DAYS DATE OF INVOICE - DIRECT REMITTANCE</v>
          </cell>
          <cell r="N1427" t="str">
            <v>BANK TRANSFER</v>
          </cell>
          <cell r="O1427" t="str">
            <v>DE</v>
          </cell>
          <cell r="P1427" t="str">
            <v>External debtor</v>
          </cell>
        </row>
        <row r="1428">
          <cell r="A1428">
            <v>2414</v>
          </cell>
          <cell r="B1428" t="str">
            <v>ZPU (ZAKLAD PRODUKCY</v>
          </cell>
          <cell r="C1428" t="str">
            <v>PL</v>
          </cell>
          <cell r="D1428" t="str">
            <v>Poland</v>
          </cell>
          <cell r="E1428" t="str">
            <v>Eastern Europe</v>
          </cell>
          <cell r="F1428">
            <v>13200001</v>
          </cell>
          <cell r="G1428" t="str">
            <v>Ext. EAME</v>
          </cell>
          <cell r="H1428" t="str">
            <v>Construction &amp; Other Rigids</v>
          </cell>
          <cell r="I1428" t="str">
            <v>S050</v>
          </cell>
          <cell r="J1428" t="str">
            <v>Eastern Europe</v>
          </cell>
          <cell r="K1428" t="str">
            <v>SI6F</v>
          </cell>
          <cell r="L1428" t="str">
            <v>T</v>
          </cell>
          <cell r="M1428" t="str">
            <v>60 DAYS DATE OF INVOICE - DIRECT REMITTANCE</v>
          </cell>
          <cell r="N1428" t="str">
            <v>BANK TRANSFER</v>
          </cell>
          <cell r="O1428" t="str">
            <v>DS</v>
          </cell>
          <cell r="P1428" t="str">
            <v>Securitization debtor</v>
          </cell>
        </row>
        <row r="1429">
          <cell r="A1429">
            <v>2415</v>
          </cell>
          <cell r="B1429" t="str">
            <v>GESTIONI RIUNITE TOS</v>
          </cell>
          <cell r="C1429" t="str">
            <v>IT</v>
          </cell>
          <cell r="D1429" t="str">
            <v>Italy</v>
          </cell>
          <cell r="E1429" t="str">
            <v>Italy/Greece</v>
          </cell>
          <cell r="F1429">
            <v>13200001</v>
          </cell>
          <cell r="G1429" t="str">
            <v>Ext. EAME</v>
          </cell>
          <cell r="H1429" t="str">
            <v>Automotive</v>
          </cell>
          <cell r="I1429" t="str">
            <v>S060</v>
          </cell>
          <cell r="J1429" t="str">
            <v>Italy &amp; Greece</v>
          </cell>
          <cell r="K1429" t="str">
            <v>SE12</v>
          </cell>
          <cell r="L1429" t="str">
            <v>T</v>
          </cell>
          <cell r="M1429" t="str">
            <v>120 days end of month</v>
          </cell>
          <cell r="N1429" t="str">
            <v>BANK TRANSFER</v>
          </cell>
          <cell r="O1429" t="str">
            <v>DS</v>
          </cell>
          <cell r="P1429" t="str">
            <v>Securitization debtor</v>
          </cell>
        </row>
        <row r="1430">
          <cell r="A1430">
            <v>2417</v>
          </cell>
          <cell r="B1430" t="str">
            <v>FRIGO GLASS ABEE</v>
          </cell>
          <cell r="C1430" t="str">
            <v>GR</v>
          </cell>
          <cell r="D1430" t="str">
            <v>Greece</v>
          </cell>
          <cell r="E1430" t="str">
            <v>Italy/Greece</v>
          </cell>
          <cell r="F1430">
            <v>13200001</v>
          </cell>
          <cell r="G1430" t="str">
            <v>Ext. EAME</v>
          </cell>
          <cell r="H1430" t="str">
            <v>Construction &amp; Other Rigids</v>
          </cell>
          <cell r="I1430" t="str">
            <v>S060</v>
          </cell>
          <cell r="J1430" t="str">
            <v>Italy &amp; Greece</v>
          </cell>
          <cell r="K1430" t="str">
            <v>SE9E</v>
          </cell>
          <cell r="L1430" t="str">
            <v>T</v>
          </cell>
          <cell r="M1430" t="str">
            <v>90 days end of month on the 20th</v>
          </cell>
          <cell r="N1430" t="str">
            <v>BANK TRANSFER</v>
          </cell>
          <cell r="O1430" t="str">
            <v>DE</v>
          </cell>
          <cell r="P1430" t="str">
            <v>External debtor</v>
          </cell>
        </row>
        <row r="1431">
          <cell r="A1431">
            <v>2418</v>
          </cell>
          <cell r="B1431" t="str">
            <v>KRONOSPAN SANEM LTD.</v>
          </cell>
          <cell r="C1431" t="str">
            <v>LU</v>
          </cell>
          <cell r="D1431" t="str">
            <v>Luxembourg</v>
          </cell>
          <cell r="E1431" t="str">
            <v>Benelux</v>
          </cell>
          <cell r="F1431">
            <v>13200001</v>
          </cell>
          <cell r="G1431" t="str">
            <v>Ext. EAME</v>
          </cell>
          <cell r="H1431" t="str">
            <v>Composite Wood Products</v>
          </cell>
          <cell r="I1431" t="str">
            <v>S070</v>
          </cell>
          <cell r="J1431" t="str">
            <v>Benelux/South-Africa</v>
          </cell>
          <cell r="K1431" t="str">
            <v>SJ3D</v>
          </cell>
          <cell r="L1431" t="str">
            <v>T</v>
          </cell>
          <cell r="M1431" t="str">
            <v>30 days from date of invoice or 10 days -3%</v>
          </cell>
          <cell r="N1431" t="str">
            <v>BANK TRANSFER</v>
          </cell>
          <cell r="O1431" t="str">
            <v>DE</v>
          </cell>
          <cell r="P1431" t="str">
            <v>External debtor</v>
          </cell>
        </row>
        <row r="1432">
          <cell r="A1432">
            <v>2420</v>
          </cell>
          <cell r="B1432" t="str">
            <v>XERO WHEELS S.R.L.</v>
          </cell>
          <cell r="C1432" t="str">
            <v>IT</v>
          </cell>
          <cell r="D1432" t="str">
            <v>Italy</v>
          </cell>
          <cell r="E1432" t="str">
            <v>Italy/Greece</v>
          </cell>
          <cell r="F1432">
            <v>13200001</v>
          </cell>
          <cell r="G1432" t="str">
            <v>Ext. EAME</v>
          </cell>
          <cell r="H1432" t="str">
            <v>Unknown</v>
          </cell>
          <cell r="I1432" t="str">
            <v>-</v>
          </cell>
          <cell r="J1432" t="str">
            <v>-</v>
          </cell>
          <cell r="K1432" t="str">
            <v>SE60</v>
          </cell>
          <cell r="L1432" t="str">
            <v>T</v>
          </cell>
          <cell r="M1432" t="str">
            <v>60 days end of month</v>
          </cell>
          <cell r="N1432" t="str">
            <v>BANK TRANSFER</v>
          </cell>
          <cell r="O1432" t="str">
            <v>DS</v>
          </cell>
          <cell r="P1432" t="str">
            <v>Securitization debtor</v>
          </cell>
        </row>
        <row r="1433">
          <cell r="A1433">
            <v>2421</v>
          </cell>
          <cell r="B1433" t="str">
            <v>EGYPTIAN AMERICAN CE</v>
          </cell>
          <cell r="C1433" t="str">
            <v>EG</v>
          </cell>
          <cell r="D1433" t="str">
            <v>Egypt</v>
          </cell>
          <cell r="E1433" t="str">
            <v>Middle East</v>
          </cell>
          <cell r="F1433">
            <v>13200001</v>
          </cell>
          <cell r="G1433" t="str">
            <v>Ext. EAME</v>
          </cell>
          <cell r="H1433" t="str">
            <v>Unknown</v>
          </cell>
          <cell r="I1433" t="str">
            <v>-</v>
          </cell>
          <cell r="J1433" t="str">
            <v>-</v>
          </cell>
          <cell r="K1433" t="str">
            <v>SC00</v>
          </cell>
          <cell r="L1433" t="str">
            <v>L</v>
          </cell>
          <cell r="M1433" t="str">
            <v>Letter of credit at sight</v>
          </cell>
          <cell r="N1433" t="str">
            <v>LETTER OF CREDIT</v>
          </cell>
          <cell r="O1433" t="str">
            <v>DE</v>
          </cell>
          <cell r="P1433" t="str">
            <v>External debtor</v>
          </cell>
        </row>
        <row r="1434">
          <cell r="A1434">
            <v>2422</v>
          </cell>
          <cell r="B1434" t="str">
            <v>TAREC INSULATION DIV</v>
          </cell>
          <cell r="C1434" t="str">
            <v>BE</v>
          </cell>
          <cell r="D1434" t="str">
            <v>Belgium</v>
          </cell>
          <cell r="E1434" t="str">
            <v>Benelux</v>
          </cell>
          <cell r="F1434">
            <v>13200001</v>
          </cell>
          <cell r="G1434" t="str">
            <v>Ext. EAME</v>
          </cell>
          <cell r="H1434" t="str">
            <v>Unknown</v>
          </cell>
          <cell r="I1434" t="str">
            <v>-</v>
          </cell>
          <cell r="J1434" t="str">
            <v>-</v>
          </cell>
          <cell r="K1434" t="str">
            <v>SI30</v>
          </cell>
          <cell r="L1434" t="str">
            <v>T</v>
          </cell>
          <cell r="M1434" t="str">
            <v>30 days from date of invoice</v>
          </cell>
          <cell r="N1434" t="str">
            <v>BANK TRANSFER</v>
          </cell>
          <cell r="O1434" t="str">
            <v>DS</v>
          </cell>
          <cell r="P1434" t="str">
            <v>Securitization debtor</v>
          </cell>
        </row>
        <row r="1435">
          <cell r="A1435">
            <v>2423</v>
          </cell>
          <cell r="B1435" t="str">
            <v>KLAUS HOLLING</v>
          </cell>
          <cell r="C1435" t="str">
            <v>DE</v>
          </cell>
          <cell r="D1435" t="str">
            <v>Germany</v>
          </cell>
          <cell r="E1435" t="str">
            <v>Mid Europe</v>
          </cell>
          <cell r="F1435">
            <v>13200001</v>
          </cell>
          <cell r="G1435" t="str">
            <v>Ext. EAME</v>
          </cell>
          <cell r="H1435" t="str">
            <v>Unknown</v>
          </cell>
          <cell r="I1435" t="str">
            <v>-</v>
          </cell>
          <cell r="J1435" t="str">
            <v>-</v>
          </cell>
          <cell r="K1435" t="str">
            <v>SE30</v>
          </cell>
          <cell r="L1435" t="str">
            <v>T</v>
          </cell>
          <cell r="M1435" t="str">
            <v>30 days end of month</v>
          </cell>
          <cell r="N1435" t="str">
            <v>BANK TRANSFER</v>
          </cell>
          <cell r="O1435" t="str">
            <v>DS</v>
          </cell>
          <cell r="P1435" t="str">
            <v>Securitization debtor</v>
          </cell>
        </row>
        <row r="1436">
          <cell r="A1436">
            <v>2424</v>
          </cell>
          <cell r="B1436" t="str">
            <v>LATEK  S.R.L.</v>
          </cell>
          <cell r="C1436" t="str">
            <v>IT</v>
          </cell>
          <cell r="D1436" t="str">
            <v>Italy</v>
          </cell>
          <cell r="E1436" t="str">
            <v>Italy/Greece</v>
          </cell>
          <cell r="F1436">
            <v>13200001</v>
          </cell>
          <cell r="G1436" t="str">
            <v>Ext. EAME</v>
          </cell>
          <cell r="H1436" t="str">
            <v>Unknown</v>
          </cell>
          <cell r="I1436" t="str">
            <v>-</v>
          </cell>
          <cell r="J1436" t="str">
            <v>-</v>
          </cell>
          <cell r="K1436" t="str">
            <v>SI30</v>
          </cell>
          <cell r="L1436" t="str">
            <v>T</v>
          </cell>
          <cell r="M1436" t="str">
            <v>30 days from date of invoice</v>
          </cell>
          <cell r="N1436" t="str">
            <v>BANK TRANSFER</v>
          </cell>
          <cell r="O1436" t="str">
            <v>DS</v>
          </cell>
          <cell r="P1436" t="str">
            <v>Securitization debtor</v>
          </cell>
        </row>
        <row r="1437">
          <cell r="A1437">
            <v>2427</v>
          </cell>
          <cell r="B1437" t="str">
            <v>PEMU RT</v>
          </cell>
          <cell r="C1437" t="str">
            <v>HU</v>
          </cell>
          <cell r="D1437" t="str">
            <v>Hungary</v>
          </cell>
          <cell r="E1437" t="str">
            <v>Eastern Europe</v>
          </cell>
          <cell r="F1437">
            <v>13200001</v>
          </cell>
          <cell r="G1437" t="str">
            <v>Ext. EAME</v>
          </cell>
          <cell r="H1437" t="str">
            <v>Footwear</v>
          </cell>
          <cell r="I1437" t="str">
            <v>S050</v>
          </cell>
          <cell r="J1437" t="str">
            <v>Eastern Europe</v>
          </cell>
          <cell r="K1437" t="str">
            <v>SI3F</v>
          </cell>
          <cell r="L1437" t="str">
            <v>T</v>
          </cell>
          <cell r="M1437" t="str">
            <v>30 DAYS DATE OF INVOICE - DIRECT REMITTANCE</v>
          </cell>
          <cell r="N1437" t="str">
            <v>BANK TRANSFER</v>
          </cell>
          <cell r="O1437" t="str">
            <v>DE</v>
          </cell>
          <cell r="P1437" t="str">
            <v>External debtor</v>
          </cell>
        </row>
        <row r="1438">
          <cell r="A1438">
            <v>2429</v>
          </cell>
          <cell r="B1438" t="str">
            <v>POLYFLEX INDIA LTD</v>
          </cell>
          <cell r="C1438" t="str">
            <v>IN</v>
          </cell>
          <cell r="D1438" t="str">
            <v>India</v>
          </cell>
          <cell r="E1438" t="str">
            <v>Asia-Pacific</v>
          </cell>
          <cell r="F1438">
            <v>13200002</v>
          </cell>
          <cell r="G1438" t="str">
            <v>Ext. APAC</v>
          </cell>
          <cell r="H1438" t="str">
            <v>Unknown</v>
          </cell>
          <cell r="I1438" t="str">
            <v>-</v>
          </cell>
          <cell r="J1438" t="str">
            <v>-</v>
          </cell>
          <cell r="K1438" t="str">
            <v>SL75</v>
          </cell>
          <cell r="L1438" t="str">
            <v>P</v>
          </cell>
          <cell r="M1438" t="str">
            <v>75 days after Bill of lading date</v>
          </cell>
          <cell r="N1438" t="str">
            <v>DRAFT</v>
          </cell>
          <cell r="O1438" t="str">
            <v>DE</v>
          </cell>
          <cell r="P1438" t="str">
            <v>External debtor</v>
          </cell>
        </row>
        <row r="1439">
          <cell r="A1439">
            <v>2430</v>
          </cell>
          <cell r="B1439" t="str">
            <v>MR KHOSROW ALIZADEH</v>
          </cell>
          <cell r="C1439" t="str">
            <v>IR</v>
          </cell>
          <cell r="D1439" t="str">
            <v>Iran</v>
          </cell>
          <cell r="E1439" t="str">
            <v>Middle East</v>
          </cell>
          <cell r="F1439">
            <v>13200001</v>
          </cell>
          <cell r="G1439" t="str">
            <v>Ext. EAME</v>
          </cell>
          <cell r="H1439" t="str">
            <v>Unknown</v>
          </cell>
          <cell r="I1439" t="str">
            <v>-</v>
          </cell>
          <cell r="J1439" t="str">
            <v>-</v>
          </cell>
          <cell r="K1439" t="str">
            <v>SC00</v>
          </cell>
          <cell r="L1439" t="str">
            <v>L</v>
          </cell>
          <cell r="M1439" t="str">
            <v>Letter of credit at sight</v>
          </cell>
          <cell r="N1439" t="str">
            <v>LETTER OF CREDIT</v>
          </cell>
          <cell r="O1439" t="str">
            <v>DE</v>
          </cell>
          <cell r="P1439" t="str">
            <v>External debtor</v>
          </cell>
        </row>
        <row r="1440">
          <cell r="A1440">
            <v>2431</v>
          </cell>
          <cell r="B1440" t="str">
            <v>KAINDL M.</v>
          </cell>
          <cell r="C1440" t="str">
            <v>AT</v>
          </cell>
          <cell r="D1440" t="str">
            <v>Austria</v>
          </cell>
          <cell r="E1440" t="str">
            <v>Mid Europe</v>
          </cell>
          <cell r="F1440">
            <v>13200001</v>
          </cell>
          <cell r="G1440" t="str">
            <v>Ext. EAME</v>
          </cell>
          <cell r="H1440" t="str">
            <v>Unknown</v>
          </cell>
          <cell r="I1440" t="str">
            <v>-</v>
          </cell>
          <cell r="J1440" t="str">
            <v>-</v>
          </cell>
          <cell r="K1440" t="str">
            <v>SJ3F</v>
          </cell>
          <cell r="L1440" t="str">
            <v>U</v>
          </cell>
          <cell r="M1440" t="str">
            <v>30 days from date of invoice or 14 days -2%</v>
          </cell>
          <cell r="N1440" t="str">
            <v>DIRECT REMITTANCE</v>
          </cell>
          <cell r="O1440" t="str">
            <v>DE</v>
          </cell>
          <cell r="P1440" t="str">
            <v>External debtor</v>
          </cell>
        </row>
        <row r="1441">
          <cell r="A1441">
            <v>2432</v>
          </cell>
          <cell r="B1441" t="str">
            <v>ALPEXPORT SRL</v>
          </cell>
          <cell r="C1441" t="str">
            <v>IT</v>
          </cell>
          <cell r="D1441" t="str">
            <v>Italy</v>
          </cell>
          <cell r="E1441" t="str">
            <v>Italy/Greece</v>
          </cell>
          <cell r="F1441">
            <v>13200001</v>
          </cell>
          <cell r="G1441" t="str">
            <v>Ext. EAME</v>
          </cell>
          <cell r="H1441" t="str">
            <v>Unknown</v>
          </cell>
          <cell r="I1441" t="str">
            <v>-</v>
          </cell>
          <cell r="J1441" t="str">
            <v>-</v>
          </cell>
          <cell r="K1441" t="str">
            <v>SA00</v>
          </cell>
          <cell r="L1441" t="str">
            <v>G</v>
          </cell>
          <cell r="M1441" t="str">
            <v>Cash in advance</v>
          </cell>
          <cell r="N1441" t="str">
            <v>GUARANTEE</v>
          </cell>
          <cell r="O1441" t="str">
            <v>DS</v>
          </cell>
          <cell r="P1441" t="str">
            <v>Securitization debtor</v>
          </cell>
        </row>
        <row r="1442">
          <cell r="A1442">
            <v>2433</v>
          </cell>
          <cell r="B1442" t="str">
            <v>VIN - A  EXPORT D.O.</v>
          </cell>
          <cell r="C1442" t="str">
            <v>YU</v>
          </cell>
          <cell r="D1442" t="str">
            <v>Yugoslavia</v>
          </cell>
          <cell r="E1442" t="str">
            <v>Eastern Europe</v>
          </cell>
          <cell r="F1442">
            <v>13200001</v>
          </cell>
          <cell r="G1442" t="str">
            <v>Ext. EAME</v>
          </cell>
          <cell r="H1442" t="str">
            <v>Unknown</v>
          </cell>
          <cell r="I1442" t="str">
            <v>-</v>
          </cell>
          <cell r="J1442" t="str">
            <v>-</v>
          </cell>
          <cell r="K1442" t="str">
            <v>SA00</v>
          </cell>
          <cell r="L1442" t="str">
            <v>Z</v>
          </cell>
          <cell r="M1442" t="str">
            <v>Cash in advance</v>
          </cell>
          <cell r="N1442" t="str">
            <v>-</v>
          </cell>
          <cell r="O1442" t="str">
            <v>DE</v>
          </cell>
          <cell r="P1442" t="str">
            <v>External debtor</v>
          </cell>
        </row>
        <row r="1443">
          <cell r="A1443">
            <v>2434</v>
          </cell>
          <cell r="B1443" t="str">
            <v>EXIM</v>
          </cell>
          <cell r="C1443" t="str">
            <v>YU</v>
          </cell>
          <cell r="D1443" t="str">
            <v>Yugoslavia</v>
          </cell>
          <cell r="E1443" t="str">
            <v>Eastern Europe</v>
          </cell>
          <cell r="F1443">
            <v>13200001</v>
          </cell>
          <cell r="G1443" t="str">
            <v>Ext. EAME</v>
          </cell>
          <cell r="H1443" t="str">
            <v>Unknown</v>
          </cell>
          <cell r="I1443" t="str">
            <v>-</v>
          </cell>
          <cell r="J1443" t="str">
            <v>-</v>
          </cell>
          <cell r="K1443" t="str">
            <v>SA00</v>
          </cell>
          <cell r="L1443" t="str">
            <v>Z</v>
          </cell>
          <cell r="M1443" t="str">
            <v>Cash in advance</v>
          </cell>
          <cell r="N1443" t="str">
            <v>-</v>
          </cell>
          <cell r="O1443" t="str">
            <v>DE</v>
          </cell>
          <cell r="P1443" t="str">
            <v>External debtor</v>
          </cell>
        </row>
        <row r="1444">
          <cell r="A1444">
            <v>2436</v>
          </cell>
          <cell r="B1444" t="str">
            <v>OLLA JAY ASSOCIATED</v>
          </cell>
          <cell r="C1444" t="str">
            <v>NG</v>
          </cell>
          <cell r="D1444" t="str">
            <v>Nigeria</v>
          </cell>
          <cell r="E1444" t="str">
            <v>Africa</v>
          </cell>
          <cell r="F1444">
            <v>13200001</v>
          </cell>
          <cell r="G1444" t="str">
            <v>Ext. EAME</v>
          </cell>
          <cell r="H1444" t="str">
            <v>Construction &amp; Other Rigids</v>
          </cell>
          <cell r="I1444" t="str">
            <v>S040</v>
          </cell>
          <cell r="J1444" t="str">
            <v>Middle East</v>
          </cell>
          <cell r="K1444" t="str">
            <v>SC00</v>
          </cell>
          <cell r="L1444" t="str">
            <v>L</v>
          </cell>
          <cell r="M1444" t="str">
            <v>Letter of credit at sight</v>
          </cell>
          <cell r="N1444" t="str">
            <v>LETTER OF CREDIT</v>
          </cell>
          <cell r="O1444" t="str">
            <v>DE</v>
          </cell>
          <cell r="P1444" t="str">
            <v>External debtor</v>
          </cell>
        </row>
        <row r="1445">
          <cell r="A1445">
            <v>2437</v>
          </cell>
          <cell r="B1445" t="str">
            <v>BiCo SYSTEMTECHNIK</v>
          </cell>
          <cell r="C1445" t="str">
            <v>DE</v>
          </cell>
          <cell r="D1445" t="str">
            <v>Germany</v>
          </cell>
          <cell r="E1445" t="str">
            <v>Mid Europe</v>
          </cell>
          <cell r="F1445">
            <v>13200001</v>
          </cell>
          <cell r="G1445" t="str">
            <v>Ext. EAME</v>
          </cell>
          <cell r="H1445" t="str">
            <v>Unknown</v>
          </cell>
          <cell r="I1445" t="str">
            <v>-</v>
          </cell>
          <cell r="J1445" t="str">
            <v>-</v>
          </cell>
          <cell r="K1445" t="str">
            <v>SJ3F</v>
          </cell>
          <cell r="L1445" t="str">
            <v>T</v>
          </cell>
          <cell r="M1445" t="str">
            <v>30 days from date of invoice or 14 days -2%</v>
          </cell>
          <cell r="N1445" t="str">
            <v>BANK TRANSFER</v>
          </cell>
          <cell r="O1445" t="str">
            <v>DS</v>
          </cell>
          <cell r="P1445" t="str">
            <v>Securitization debtor</v>
          </cell>
        </row>
        <row r="1446">
          <cell r="A1446">
            <v>2438</v>
          </cell>
          <cell r="B1446" t="str">
            <v>EGGER HOLZWERKSTOFFE</v>
          </cell>
          <cell r="C1446" t="str">
            <v>DE</v>
          </cell>
          <cell r="D1446" t="str">
            <v>Germany</v>
          </cell>
          <cell r="E1446" t="str">
            <v>Mid Europe</v>
          </cell>
          <cell r="F1446">
            <v>13200001</v>
          </cell>
          <cell r="G1446" t="str">
            <v>Ext. EAME</v>
          </cell>
          <cell r="H1446" t="str">
            <v>Composite Wood Products</v>
          </cell>
          <cell r="I1446" t="str">
            <v>S030</v>
          </cell>
          <cell r="J1446" t="str">
            <v>Mid-Europe</v>
          </cell>
          <cell r="K1446" t="str">
            <v>SJ3G</v>
          </cell>
          <cell r="L1446" t="str">
            <v>T</v>
          </cell>
          <cell r="M1446" t="str">
            <v>30 days from date of invoice or 14 days -3%</v>
          </cell>
          <cell r="N1446" t="str">
            <v>BANK TRANSFER</v>
          </cell>
          <cell r="O1446" t="str">
            <v>DS</v>
          </cell>
          <cell r="P1446" t="str">
            <v>Securitization debtor</v>
          </cell>
        </row>
        <row r="1447">
          <cell r="A1447">
            <v>2439</v>
          </cell>
          <cell r="B1447" t="str">
            <v>TEC MAC  SRL</v>
          </cell>
          <cell r="C1447" t="str">
            <v>IT</v>
          </cell>
          <cell r="D1447" t="str">
            <v>Italy</v>
          </cell>
          <cell r="E1447" t="str">
            <v>Italy/Greece</v>
          </cell>
          <cell r="F1447">
            <v>13200001</v>
          </cell>
          <cell r="G1447" t="str">
            <v>Ext. EAME</v>
          </cell>
          <cell r="H1447" t="str">
            <v>Furniture</v>
          </cell>
          <cell r="I1447" t="str">
            <v>S060</v>
          </cell>
          <cell r="J1447" t="str">
            <v>Italy &amp; Greece</v>
          </cell>
          <cell r="K1447" t="str">
            <v>SE90</v>
          </cell>
          <cell r="L1447" t="str">
            <v>T</v>
          </cell>
          <cell r="M1447" t="str">
            <v>90 days end of month</v>
          </cell>
          <cell r="N1447" t="str">
            <v>BANK TRANSFER</v>
          </cell>
          <cell r="O1447" t="str">
            <v>DS</v>
          </cell>
          <cell r="P1447" t="str">
            <v>Securitization debtor</v>
          </cell>
        </row>
        <row r="1448">
          <cell r="A1448">
            <v>2440</v>
          </cell>
          <cell r="B1448" t="str">
            <v>RIMAL  D.O.O.</v>
          </cell>
          <cell r="C1448" t="str">
            <v>SI</v>
          </cell>
          <cell r="D1448" t="str">
            <v>Slovenia</v>
          </cell>
          <cell r="E1448" t="str">
            <v>Eastern Europe</v>
          </cell>
          <cell r="F1448">
            <v>13200001</v>
          </cell>
          <cell r="G1448" t="str">
            <v>Ext. EAME</v>
          </cell>
          <cell r="H1448" t="str">
            <v>Construction &amp; Other Rigids</v>
          </cell>
          <cell r="I1448" t="str">
            <v>S050</v>
          </cell>
          <cell r="J1448" t="str">
            <v>Eastern Europe</v>
          </cell>
          <cell r="K1448" t="str">
            <v>SA00</v>
          </cell>
          <cell r="L1448" t="str">
            <v>Z</v>
          </cell>
          <cell r="M1448" t="str">
            <v>Cash in advance</v>
          </cell>
          <cell r="N1448" t="str">
            <v>-</v>
          </cell>
          <cell r="O1448" t="str">
            <v>DE</v>
          </cell>
          <cell r="P1448" t="str">
            <v>External debtor</v>
          </cell>
        </row>
        <row r="1449">
          <cell r="A1449">
            <v>2441</v>
          </cell>
          <cell r="B1449" t="str">
            <v>TECHNO CHEMIE BV</v>
          </cell>
          <cell r="C1449" t="str">
            <v>NL</v>
          </cell>
          <cell r="D1449" t="str">
            <v>Netherlands</v>
          </cell>
          <cell r="E1449" t="str">
            <v>Benelux</v>
          </cell>
          <cell r="F1449">
            <v>13200001</v>
          </cell>
          <cell r="G1449" t="str">
            <v>Ext. EAME</v>
          </cell>
          <cell r="H1449" t="str">
            <v>Composite Wood Products</v>
          </cell>
          <cell r="I1449" t="str">
            <v>S070</v>
          </cell>
          <cell r="J1449" t="str">
            <v>Benelux/South-Africa</v>
          </cell>
          <cell r="K1449" t="str">
            <v>SI30</v>
          </cell>
          <cell r="L1449" t="str">
            <v>T</v>
          </cell>
          <cell r="M1449" t="str">
            <v>30 days from date of invoice</v>
          </cell>
          <cell r="N1449" t="str">
            <v>BANK TRANSFER</v>
          </cell>
          <cell r="O1449" t="str">
            <v>DS</v>
          </cell>
          <cell r="P1449" t="str">
            <v>Securitization debtor</v>
          </cell>
        </row>
        <row r="1450">
          <cell r="A1450">
            <v>2442</v>
          </cell>
          <cell r="B1450" t="str">
            <v>C300 DAK- EN WANDSYS</v>
          </cell>
          <cell r="C1450" t="str">
            <v>NL</v>
          </cell>
          <cell r="D1450" t="str">
            <v>Netherlands</v>
          </cell>
          <cell r="E1450" t="str">
            <v>Benelux</v>
          </cell>
          <cell r="F1450">
            <v>13200001</v>
          </cell>
          <cell r="G1450" t="str">
            <v>Ext. EAME</v>
          </cell>
          <cell r="H1450" t="str">
            <v>Construction &amp; Other Rigids</v>
          </cell>
          <cell r="I1450" t="str">
            <v>S070</v>
          </cell>
          <cell r="J1450" t="str">
            <v>Benelux/South-Africa</v>
          </cell>
          <cell r="K1450" t="str">
            <v>SJ3A</v>
          </cell>
          <cell r="L1450" t="str">
            <v>T</v>
          </cell>
          <cell r="M1450" t="str">
            <v>30 days date of invoice or 8 days -3%</v>
          </cell>
          <cell r="N1450" t="str">
            <v>BANK TRANSFER</v>
          </cell>
          <cell r="O1450" t="str">
            <v>DS</v>
          </cell>
          <cell r="P1450" t="str">
            <v>Securitization debtor</v>
          </cell>
        </row>
        <row r="1451">
          <cell r="A1451">
            <v>2446</v>
          </cell>
          <cell r="B1451" t="str">
            <v>HYGE</v>
          </cell>
          <cell r="C1451" t="str">
            <v>CZ</v>
          </cell>
          <cell r="D1451" t="str">
            <v>Czech Republic</v>
          </cell>
          <cell r="E1451" t="str">
            <v>Eastern Europe</v>
          </cell>
          <cell r="F1451">
            <v>13200001</v>
          </cell>
          <cell r="G1451" t="str">
            <v>Ext. EAME</v>
          </cell>
          <cell r="H1451" t="str">
            <v>Adhesives, Coatings and Elastomers</v>
          </cell>
          <cell r="I1451" t="str">
            <v>S050</v>
          </cell>
          <cell r="J1451" t="str">
            <v>Eastern Europe</v>
          </cell>
          <cell r="K1451" t="str">
            <v>SI3F</v>
          </cell>
          <cell r="L1451" t="str">
            <v>T</v>
          </cell>
          <cell r="M1451" t="str">
            <v>30 DAYS DATE OF INVOICE - DIRECT REMITTANCE</v>
          </cell>
          <cell r="N1451" t="str">
            <v>BANK TRANSFER</v>
          </cell>
          <cell r="O1451" t="str">
            <v>DE</v>
          </cell>
          <cell r="P1451" t="str">
            <v>External debtor</v>
          </cell>
        </row>
        <row r="1452">
          <cell r="A1452">
            <v>2447</v>
          </cell>
          <cell r="B1452" t="str">
            <v>OOO FIRMA "KORDA"</v>
          </cell>
          <cell r="C1452" t="str">
            <v>RU</v>
          </cell>
          <cell r="D1452" t="str">
            <v>Russian Fed.</v>
          </cell>
          <cell r="E1452" t="str">
            <v>Eastern Europe</v>
          </cell>
          <cell r="F1452">
            <v>13200001</v>
          </cell>
          <cell r="G1452" t="str">
            <v>Ext. EAME</v>
          </cell>
          <cell r="H1452" t="str">
            <v>Unknown</v>
          </cell>
          <cell r="I1452" t="str">
            <v>-</v>
          </cell>
          <cell r="J1452" t="str">
            <v>-</v>
          </cell>
          <cell r="K1452" t="str">
            <v>SI3F</v>
          </cell>
          <cell r="L1452" t="str">
            <v>T</v>
          </cell>
          <cell r="M1452" t="str">
            <v>30 DAYS DATE OF INVOICE - DIRECT REMITTANCE</v>
          </cell>
          <cell r="N1452" t="str">
            <v>BANK TRANSFER</v>
          </cell>
          <cell r="O1452" t="str">
            <v>DE</v>
          </cell>
          <cell r="P1452" t="str">
            <v>External debtor</v>
          </cell>
        </row>
        <row r="1453">
          <cell r="A1453">
            <v>2448</v>
          </cell>
          <cell r="B1453" t="str">
            <v>S.R.B. PU SLIPPERS A</v>
          </cell>
          <cell r="C1453" t="str">
            <v>SY</v>
          </cell>
          <cell r="D1453" t="str">
            <v>Syria</v>
          </cell>
          <cell r="E1453" t="str">
            <v>Middle East</v>
          </cell>
          <cell r="F1453">
            <v>13200001</v>
          </cell>
          <cell r="G1453" t="str">
            <v>Ext. EAME</v>
          </cell>
          <cell r="H1453" t="str">
            <v>Unknown</v>
          </cell>
          <cell r="I1453" t="str">
            <v>-</v>
          </cell>
          <cell r="J1453" t="str">
            <v>-</v>
          </cell>
          <cell r="K1453" t="str">
            <v>SL12</v>
          </cell>
          <cell r="L1453" t="str">
            <v>T</v>
          </cell>
          <cell r="M1453" t="str">
            <v>120 days after Bill of lading date</v>
          </cell>
          <cell r="N1453" t="str">
            <v>BANK TRANSFER</v>
          </cell>
          <cell r="O1453" t="str">
            <v>DE</v>
          </cell>
          <cell r="P1453" t="str">
            <v>External debtor</v>
          </cell>
        </row>
        <row r="1454">
          <cell r="A1454">
            <v>2449</v>
          </cell>
          <cell r="B1454" t="str">
            <v>NATIONAL REFRIGERATI</v>
          </cell>
          <cell r="C1454" t="str">
            <v>JO</v>
          </cell>
          <cell r="D1454" t="str">
            <v>Jordan</v>
          </cell>
          <cell r="E1454" t="str">
            <v>Middle East</v>
          </cell>
          <cell r="F1454">
            <v>13200001</v>
          </cell>
          <cell r="G1454" t="str">
            <v>Ext. EAME</v>
          </cell>
          <cell r="H1454" t="str">
            <v>Appliances</v>
          </cell>
          <cell r="I1454" t="str">
            <v>S040</v>
          </cell>
          <cell r="J1454" t="str">
            <v>Middle East</v>
          </cell>
          <cell r="K1454" t="str">
            <v>SP00</v>
          </cell>
          <cell r="L1454" t="str">
            <v>W</v>
          </cell>
          <cell r="M1454" t="str">
            <v>Cash against documents</v>
          </cell>
          <cell r="N1454" t="str">
            <v>CASH AGAINST DOCUMENTS</v>
          </cell>
          <cell r="O1454" t="str">
            <v>DE</v>
          </cell>
          <cell r="P1454" t="str">
            <v>External debtor</v>
          </cell>
        </row>
        <row r="1455">
          <cell r="A1455">
            <v>2450</v>
          </cell>
          <cell r="B1455" t="str">
            <v>BARATTO GIUSTINIANO</v>
          </cell>
          <cell r="C1455" t="str">
            <v>IT</v>
          </cell>
          <cell r="D1455" t="str">
            <v>Italy</v>
          </cell>
          <cell r="E1455" t="str">
            <v>Italy/Greece</v>
          </cell>
          <cell r="F1455">
            <v>13200001</v>
          </cell>
          <cell r="G1455" t="str">
            <v>Ext. EAME</v>
          </cell>
          <cell r="H1455" t="str">
            <v>Unknown</v>
          </cell>
          <cell r="I1455" t="str">
            <v>-</v>
          </cell>
          <cell r="J1455" t="str">
            <v>-</v>
          </cell>
          <cell r="K1455" t="str">
            <v>SI90</v>
          </cell>
          <cell r="L1455" t="str">
            <v>T</v>
          </cell>
          <cell r="M1455" t="str">
            <v>90 days from date of invoice</v>
          </cell>
          <cell r="N1455" t="str">
            <v>BANK TRANSFER</v>
          </cell>
          <cell r="O1455" t="str">
            <v>DS</v>
          </cell>
          <cell r="P1455" t="str">
            <v>Securitization debtor</v>
          </cell>
        </row>
        <row r="1456">
          <cell r="A1456">
            <v>2451</v>
          </cell>
          <cell r="B1456" t="str">
            <v>EPUR</v>
          </cell>
          <cell r="C1456" t="str">
            <v>SK</v>
          </cell>
          <cell r="D1456" t="str">
            <v>Slovakia</v>
          </cell>
          <cell r="E1456" t="str">
            <v>Eastern Europe</v>
          </cell>
          <cell r="F1456">
            <v>13200001</v>
          </cell>
          <cell r="G1456" t="str">
            <v>Ext. EAME</v>
          </cell>
          <cell r="H1456" t="str">
            <v>Unknown</v>
          </cell>
          <cell r="I1456" t="str">
            <v>-</v>
          </cell>
          <cell r="J1456" t="str">
            <v>-</v>
          </cell>
          <cell r="K1456" t="str">
            <v>SA00</v>
          </cell>
          <cell r="L1456" t="str">
            <v>Z</v>
          </cell>
          <cell r="M1456" t="str">
            <v>Cash in advance</v>
          </cell>
          <cell r="N1456" t="str">
            <v>-</v>
          </cell>
          <cell r="O1456" t="str">
            <v>DE</v>
          </cell>
          <cell r="P1456" t="str">
            <v>External debtor</v>
          </cell>
        </row>
        <row r="1457">
          <cell r="A1457">
            <v>2452</v>
          </cell>
          <cell r="B1457" t="str">
            <v>CHIMEX TRADING LIMIT</v>
          </cell>
          <cell r="C1457" t="str">
            <v>GB</v>
          </cell>
          <cell r="D1457" t="str">
            <v>Great Britain</v>
          </cell>
          <cell r="E1457" t="str">
            <v>UK/Ireland</v>
          </cell>
          <cell r="F1457">
            <v>13200001</v>
          </cell>
          <cell r="G1457" t="str">
            <v>Ext. EAME</v>
          </cell>
          <cell r="H1457" t="str">
            <v>Unknown</v>
          </cell>
          <cell r="I1457" t="str">
            <v>-</v>
          </cell>
          <cell r="J1457" t="str">
            <v>-</v>
          </cell>
          <cell r="K1457" t="str">
            <v>SI30</v>
          </cell>
          <cell r="L1457" t="str">
            <v>T</v>
          </cell>
          <cell r="M1457" t="str">
            <v>30 days from date of invoice</v>
          </cell>
          <cell r="N1457" t="str">
            <v>BANK TRANSFER</v>
          </cell>
          <cell r="O1457" t="str">
            <v>DS</v>
          </cell>
          <cell r="P1457" t="str">
            <v>Securitization debtor</v>
          </cell>
        </row>
        <row r="1458">
          <cell r="A1458">
            <v>2453</v>
          </cell>
          <cell r="B1458" t="str">
            <v>TAIWAN YOSON CO LTD</v>
          </cell>
          <cell r="C1458" t="str">
            <v>TW</v>
          </cell>
          <cell r="D1458" t="str">
            <v>Taiwan</v>
          </cell>
          <cell r="E1458" t="str">
            <v>Asia-Pacific</v>
          </cell>
          <cell r="F1458">
            <v>13200002</v>
          </cell>
          <cell r="G1458" t="str">
            <v>Ext. APAC</v>
          </cell>
          <cell r="H1458" t="str">
            <v>Footwear</v>
          </cell>
          <cell r="I1458" t="str">
            <v>S100</v>
          </cell>
          <cell r="J1458" t="str">
            <v>APAC</v>
          </cell>
          <cell r="K1458" t="str">
            <v>SC90</v>
          </cell>
          <cell r="L1458" t="str">
            <v>L</v>
          </cell>
          <cell r="M1458" t="str">
            <v>Letter of credit -90 days Bill of lading</v>
          </cell>
          <cell r="N1458" t="str">
            <v>LETTER OF CREDIT</v>
          </cell>
          <cell r="O1458" t="str">
            <v>DE</v>
          </cell>
          <cell r="P1458" t="str">
            <v>External debtor</v>
          </cell>
        </row>
        <row r="1459">
          <cell r="A1459">
            <v>2454</v>
          </cell>
          <cell r="B1459" t="str">
            <v>SOLVIER AG</v>
          </cell>
          <cell r="C1459" t="str">
            <v>LI</v>
          </cell>
          <cell r="D1459" t="str">
            <v>Liechtenstein</v>
          </cell>
          <cell r="E1459" t="str">
            <v>Mid Europe</v>
          </cell>
          <cell r="F1459">
            <v>13200001</v>
          </cell>
          <cell r="G1459" t="str">
            <v>Ext. EAME</v>
          </cell>
          <cell r="H1459" t="str">
            <v>Unknown</v>
          </cell>
          <cell r="I1459" t="str">
            <v>-</v>
          </cell>
          <cell r="J1459" t="str">
            <v>-</v>
          </cell>
          <cell r="K1459" t="str">
            <v>SI90</v>
          </cell>
          <cell r="L1459" t="str">
            <v>T</v>
          </cell>
          <cell r="M1459" t="str">
            <v>90 days from date of invoice</v>
          </cell>
          <cell r="N1459" t="str">
            <v>BANK TRANSFER</v>
          </cell>
          <cell r="O1459" t="str">
            <v>DE</v>
          </cell>
          <cell r="P1459" t="str">
            <v>External debtor</v>
          </cell>
        </row>
        <row r="1460">
          <cell r="A1460">
            <v>2455</v>
          </cell>
          <cell r="B1460" t="str">
            <v>KLAUS LUDWIG GmbH &amp;</v>
          </cell>
          <cell r="C1460" t="str">
            <v>DE</v>
          </cell>
          <cell r="D1460" t="str">
            <v>Germany</v>
          </cell>
          <cell r="E1460" t="str">
            <v>Mid Europe</v>
          </cell>
          <cell r="F1460">
            <v>13200001</v>
          </cell>
          <cell r="G1460" t="str">
            <v>Ext. EAME</v>
          </cell>
          <cell r="H1460" t="str">
            <v>Footwear</v>
          </cell>
          <cell r="I1460" t="str">
            <v>S030</v>
          </cell>
          <cell r="J1460" t="str">
            <v>Mid-Europe</v>
          </cell>
          <cell r="K1460" t="str">
            <v>SJ3F</v>
          </cell>
          <cell r="L1460" t="str">
            <v>T</v>
          </cell>
          <cell r="M1460" t="str">
            <v>30 days from date of invoice or 14 days -2%</v>
          </cell>
          <cell r="N1460" t="str">
            <v>BANK TRANSFER</v>
          </cell>
          <cell r="O1460" t="str">
            <v>DS</v>
          </cell>
          <cell r="P1460" t="str">
            <v>Securitization debtor</v>
          </cell>
        </row>
        <row r="1461">
          <cell r="A1461">
            <v>2456</v>
          </cell>
          <cell r="B1461" t="str">
            <v>KIRIAZI FOR REFRIGER</v>
          </cell>
          <cell r="C1461" t="str">
            <v>EG</v>
          </cell>
          <cell r="D1461" t="str">
            <v>Egypt</v>
          </cell>
          <cell r="E1461" t="str">
            <v>Middle East</v>
          </cell>
          <cell r="F1461">
            <v>13200001</v>
          </cell>
          <cell r="G1461" t="str">
            <v>Ext. EAME</v>
          </cell>
          <cell r="H1461" t="str">
            <v>Appliances</v>
          </cell>
          <cell r="I1461" t="str">
            <v>S040</v>
          </cell>
          <cell r="J1461" t="str">
            <v>Middle East</v>
          </cell>
          <cell r="K1461" t="str">
            <v>SC12</v>
          </cell>
          <cell r="L1461" t="str">
            <v>L</v>
          </cell>
          <cell r="M1461" t="str">
            <v>Letter of credit - 120 days bill of lading</v>
          </cell>
          <cell r="N1461" t="str">
            <v>LETTER OF CREDIT</v>
          </cell>
          <cell r="O1461" t="str">
            <v>DE</v>
          </cell>
          <cell r="P1461" t="str">
            <v>External debtor</v>
          </cell>
        </row>
        <row r="1462">
          <cell r="A1462">
            <v>2457</v>
          </cell>
          <cell r="B1462" t="str">
            <v>STABLEFORD AG</v>
          </cell>
          <cell r="C1462" t="str">
            <v>LI</v>
          </cell>
          <cell r="D1462" t="str">
            <v>Liechtenstein</v>
          </cell>
          <cell r="E1462" t="str">
            <v>Mid Europe</v>
          </cell>
          <cell r="F1462">
            <v>13200001</v>
          </cell>
          <cell r="G1462" t="str">
            <v>Ext. EAME</v>
          </cell>
          <cell r="H1462" t="str">
            <v>Unknown</v>
          </cell>
          <cell r="I1462" t="str">
            <v>-</v>
          </cell>
          <cell r="J1462" t="str">
            <v>-</v>
          </cell>
          <cell r="K1462" t="str">
            <v>SI30</v>
          </cell>
          <cell r="L1462" t="str">
            <v>T</v>
          </cell>
          <cell r="M1462" t="str">
            <v>30 days from date of invoice</v>
          </cell>
          <cell r="N1462" t="str">
            <v>BANK TRANSFER</v>
          </cell>
          <cell r="O1462" t="str">
            <v>DE</v>
          </cell>
          <cell r="P1462" t="str">
            <v>External debtor</v>
          </cell>
        </row>
        <row r="1463">
          <cell r="A1463">
            <v>2458</v>
          </cell>
          <cell r="B1463" t="str">
            <v>SHOES MATERIALS CO L</v>
          </cell>
          <cell r="C1463" t="str">
            <v>IL</v>
          </cell>
          <cell r="D1463" t="str">
            <v>Israel</v>
          </cell>
          <cell r="E1463" t="str">
            <v>Middle East</v>
          </cell>
          <cell r="F1463">
            <v>13200001</v>
          </cell>
          <cell r="G1463" t="str">
            <v>Ext. EAME</v>
          </cell>
          <cell r="H1463" t="str">
            <v>Unknown</v>
          </cell>
          <cell r="I1463" t="str">
            <v>-</v>
          </cell>
          <cell r="J1463" t="str">
            <v>-</v>
          </cell>
          <cell r="K1463" t="str">
            <v>SC12</v>
          </cell>
          <cell r="L1463" t="str">
            <v>L</v>
          </cell>
          <cell r="M1463" t="str">
            <v>Letter of credit - 120 days bill of lading</v>
          </cell>
          <cell r="N1463" t="str">
            <v>LETTER OF CREDIT</v>
          </cell>
          <cell r="O1463" t="str">
            <v>DE</v>
          </cell>
          <cell r="P1463" t="str">
            <v>External debtor</v>
          </cell>
        </row>
        <row r="1464">
          <cell r="A1464">
            <v>2459</v>
          </cell>
          <cell r="B1464" t="str">
            <v>CHEMICAL BLENDING HO</v>
          </cell>
          <cell r="C1464" t="str">
            <v>NL</v>
          </cell>
          <cell r="D1464" t="str">
            <v>Netherlands</v>
          </cell>
          <cell r="E1464" t="str">
            <v>Benelux</v>
          </cell>
          <cell r="F1464">
            <v>51106250</v>
          </cell>
          <cell r="G1464" t="str">
            <v>Inter Group Sales</v>
          </cell>
          <cell r="H1464" t="str">
            <v>Unknown</v>
          </cell>
          <cell r="I1464" t="str">
            <v>-</v>
          </cell>
          <cell r="J1464" t="str">
            <v>-</v>
          </cell>
          <cell r="K1464" t="str">
            <v>SI30</v>
          </cell>
          <cell r="L1464" t="str">
            <v>T</v>
          </cell>
          <cell r="M1464" t="str">
            <v>30 days from date of invoice</v>
          </cell>
          <cell r="N1464" t="str">
            <v>BANK TRANSFER</v>
          </cell>
          <cell r="O1464" t="str">
            <v>DI</v>
          </cell>
          <cell r="P1464" t="str">
            <v>Intragroup debtor</v>
          </cell>
        </row>
        <row r="1465">
          <cell r="A1465">
            <v>2461</v>
          </cell>
          <cell r="B1465" t="str">
            <v>CAVANNA DAVIDE</v>
          </cell>
          <cell r="C1465" t="str">
            <v>IT</v>
          </cell>
          <cell r="D1465" t="str">
            <v>Italy</v>
          </cell>
          <cell r="E1465" t="str">
            <v>Italy/Greece</v>
          </cell>
          <cell r="F1465">
            <v>13200001</v>
          </cell>
          <cell r="G1465" t="str">
            <v>Ext. EAME</v>
          </cell>
          <cell r="H1465" t="str">
            <v>Unknown</v>
          </cell>
          <cell r="I1465" t="str">
            <v>-</v>
          </cell>
          <cell r="J1465" t="str">
            <v>-</v>
          </cell>
          <cell r="K1465" t="str">
            <v>SE12</v>
          </cell>
          <cell r="L1465" t="str">
            <v>T</v>
          </cell>
          <cell r="M1465" t="str">
            <v>120 days end of month</v>
          </cell>
          <cell r="N1465" t="str">
            <v>BANK TRANSFER</v>
          </cell>
          <cell r="O1465" t="str">
            <v>DS</v>
          </cell>
          <cell r="P1465" t="str">
            <v>Securitization debtor</v>
          </cell>
        </row>
        <row r="1466">
          <cell r="A1466">
            <v>2462</v>
          </cell>
          <cell r="B1466" t="str">
            <v>JORDAN CHEMICALS CO.</v>
          </cell>
          <cell r="C1466" t="str">
            <v>JO</v>
          </cell>
          <cell r="D1466" t="str">
            <v>Jordan</v>
          </cell>
          <cell r="E1466" t="str">
            <v>Middle East</v>
          </cell>
          <cell r="F1466">
            <v>13200001</v>
          </cell>
          <cell r="G1466" t="str">
            <v>Ext. EAME</v>
          </cell>
          <cell r="H1466" t="str">
            <v>Unknown</v>
          </cell>
          <cell r="I1466" t="str">
            <v>-</v>
          </cell>
          <cell r="J1466" t="str">
            <v>-</v>
          </cell>
          <cell r="K1466" t="str">
            <v>SI90</v>
          </cell>
          <cell r="L1466" t="str">
            <v>T</v>
          </cell>
          <cell r="M1466" t="str">
            <v>90 days from date of invoice</v>
          </cell>
          <cell r="N1466" t="str">
            <v>BANK TRANSFER</v>
          </cell>
          <cell r="O1466" t="str">
            <v>DE</v>
          </cell>
          <cell r="P1466" t="str">
            <v>External debtor</v>
          </cell>
        </row>
        <row r="1467">
          <cell r="A1467">
            <v>2463</v>
          </cell>
          <cell r="B1467" t="str">
            <v>CHIMEX TRADING LIMIT</v>
          </cell>
          <cell r="C1467" t="str">
            <v>GB</v>
          </cell>
          <cell r="D1467" t="str">
            <v>Great Britain</v>
          </cell>
          <cell r="E1467" t="str">
            <v>UK/Ireland</v>
          </cell>
          <cell r="F1467">
            <v>13200001</v>
          </cell>
          <cell r="G1467" t="str">
            <v>Ext. EAME</v>
          </cell>
          <cell r="H1467" t="str">
            <v>Unknown</v>
          </cell>
          <cell r="I1467" t="str">
            <v>-</v>
          </cell>
          <cell r="J1467" t="str">
            <v>-</v>
          </cell>
          <cell r="K1467" t="str">
            <v>SI90</v>
          </cell>
          <cell r="L1467" t="str">
            <v>T</v>
          </cell>
          <cell r="M1467" t="str">
            <v>90 days from date of invoice</v>
          </cell>
          <cell r="N1467" t="str">
            <v>BANK TRANSFER</v>
          </cell>
          <cell r="O1467" t="str">
            <v>DS</v>
          </cell>
          <cell r="P1467" t="str">
            <v>Securitization debtor</v>
          </cell>
        </row>
        <row r="1468">
          <cell r="A1468">
            <v>2464</v>
          </cell>
          <cell r="B1468" t="str">
            <v>PLASTEUROP - METECHN</v>
          </cell>
          <cell r="C1468" t="str">
            <v>FR</v>
          </cell>
          <cell r="D1468" t="str">
            <v>France</v>
          </cell>
          <cell r="E1468" t="str">
            <v>France</v>
          </cell>
          <cell r="F1468">
            <v>13200001</v>
          </cell>
          <cell r="G1468" t="str">
            <v>Ext. EAME</v>
          </cell>
          <cell r="H1468" t="str">
            <v>Construction &amp; Other Rigids</v>
          </cell>
          <cell r="I1468" t="str">
            <v>S080</v>
          </cell>
          <cell r="J1468" t="str">
            <v>France</v>
          </cell>
          <cell r="K1468" t="str">
            <v>SR6B</v>
          </cell>
          <cell r="L1468" t="str">
            <v>R</v>
          </cell>
          <cell r="M1468" t="str">
            <v>60 days end of month by cheque -1,5%</v>
          </cell>
          <cell r="N1468" t="str">
            <v>LCR with Bank Account (req)</v>
          </cell>
          <cell r="O1468" t="str">
            <v>DS</v>
          </cell>
          <cell r="P1468" t="str">
            <v>Securitization debtor</v>
          </cell>
        </row>
        <row r="1469">
          <cell r="A1469">
            <v>2465</v>
          </cell>
          <cell r="B1469" t="str">
            <v>ISOROY</v>
          </cell>
          <cell r="C1469" t="str">
            <v>FR</v>
          </cell>
          <cell r="D1469" t="str">
            <v>France</v>
          </cell>
          <cell r="E1469" t="str">
            <v>France</v>
          </cell>
          <cell r="F1469">
            <v>13200001</v>
          </cell>
          <cell r="G1469" t="str">
            <v>Ext. EAME</v>
          </cell>
          <cell r="H1469" t="str">
            <v>Unknown</v>
          </cell>
          <cell r="I1469" t="str">
            <v>-</v>
          </cell>
          <cell r="J1469" t="str">
            <v>-</v>
          </cell>
          <cell r="K1469" t="str">
            <v>SY6B</v>
          </cell>
          <cell r="L1469" t="str">
            <v>R</v>
          </cell>
          <cell r="M1469" t="str">
            <v>60 days the 10th by promissory note</v>
          </cell>
          <cell r="N1469" t="str">
            <v>LCR with Bank Account (req)</v>
          </cell>
          <cell r="O1469" t="str">
            <v>DS</v>
          </cell>
          <cell r="P1469" t="str">
            <v>Securitization debtor</v>
          </cell>
        </row>
        <row r="1470">
          <cell r="A1470">
            <v>2466</v>
          </cell>
          <cell r="B1470" t="str">
            <v>DE NEEF CHEMICAL REC</v>
          </cell>
          <cell r="C1470" t="str">
            <v>BE</v>
          </cell>
          <cell r="D1470" t="str">
            <v>Belgium</v>
          </cell>
          <cell r="E1470" t="str">
            <v>Benelux</v>
          </cell>
          <cell r="F1470">
            <v>13200001</v>
          </cell>
          <cell r="G1470" t="str">
            <v>Ext. EAME</v>
          </cell>
          <cell r="H1470" t="str">
            <v>Unknown</v>
          </cell>
          <cell r="I1470" t="str">
            <v>-</v>
          </cell>
          <cell r="J1470" t="str">
            <v>-</v>
          </cell>
          <cell r="K1470" t="str">
            <v>SI30</v>
          </cell>
          <cell r="L1470" t="str">
            <v>T</v>
          </cell>
          <cell r="M1470" t="str">
            <v>30 days from date of invoice</v>
          </cell>
          <cell r="N1470" t="str">
            <v>BANK TRANSFER</v>
          </cell>
          <cell r="O1470" t="str">
            <v>DS</v>
          </cell>
          <cell r="P1470" t="str">
            <v>Securitization debtor</v>
          </cell>
        </row>
        <row r="1471">
          <cell r="A1471">
            <v>2467</v>
          </cell>
          <cell r="B1471" t="str">
            <v>INTERMETAL  LTD</v>
          </cell>
          <cell r="C1471" t="str">
            <v>AE</v>
          </cell>
          <cell r="D1471" t="str">
            <v>Unit.Arab Emir.</v>
          </cell>
          <cell r="E1471" t="str">
            <v>Middle East</v>
          </cell>
          <cell r="F1471">
            <v>13200001</v>
          </cell>
          <cell r="G1471" t="str">
            <v>Ext. EAME</v>
          </cell>
          <cell r="H1471" t="str">
            <v>Furniture</v>
          </cell>
          <cell r="I1471" t="str">
            <v>S040</v>
          </cell>
          <cell r="J1471" t="str">
            <v>Middle East</v>
          </cell>
          <cell r="K1471" t="str">
            <v>SC12</v>
          </cell>
          <cell r="L1471" t="str">
            <v>L</v>
          </cell>
          <cell r="M1471" t="str">
            <v>Letter of credit - 120 days bill of lading</v>
          </cell>
          <cell r="N1471" t="str">
            <v>LETTER OF CREDIT</v>
          </cell>
          <cell r="O1471" t="str">
            <v>DE</v>
          </cell>
          <cell r="P1471" t="str">
            <v>External debtor</v>
          </cell>
        </row>
        <row r="1472">
          <cell r="A1472">
            <v>2468</v>
          </cell>
          <cell r="B1472" t="str">
            <v>FLEXISOLES (PVT) LTD</v>
          </cell>
          <cell r="C1472" t="str">
            <v>LK</v>
          </cell>
          <cell r="D1472" t="str">
            <v>Sri Lanka</v>
          </cell>
          <cell r="E1472" t="str">
            <v>Asia-Pacific</v>
          </cell>
          <cell r="F1472">
            <v>13200002</v>
          </cell>
          <cell r="G1472" t="str">
            <v>Ext. APAC</v>
          </cell>
          <cell r="H1472" t="str">
            <v>Unknown</v>
          </cell>
          <cell r="I1472" t="str">
            <v>-</v>
          </cell>
          <cell r="J1472" t="str">
            <v>-</v>
          </cell>
          <cell r="K1472" t="str">
            <v>SC90</v>
          </cell>
          <cell r="L1472" t="str">
            <v>L</v>
          </cell>
          <cell r="M1472" t="str">
            <v>Letter of credit -90 days Bill of lading</v>
          </cell>
          <cell r="N1472" t="str">
            <v>LETTER OF CREDIT</v>
          </cell>
          <cell r="O1472" t="str">
            <v>DE</v>
          </cell>
          <cell r="P1472" t="str">
            <v>External debtor</v>
          </cell>
        </row>
        <row r="1473">
          <cell r="A1473">
            <v>2469</v>
          </cell>
          <cell r="B1473" t="str">
            <v>JOHNSON CONTROLS VAL</v>
          </cell>
          <cell r="C1473" t="str">
            <v>ES</v>
          </cell>
          <cell r="D1473" t="str">
            <v>Spain</v>
          </cell>
          <cell r="E1473" t="str">
            <v>Iberia</v>
          </cell>
          <cell r="F1473">
            <v>13200001</v>
          </cell>
          <cell r="G1473" t="str">
            <v>Ext. EAME</v>
          </cell>
          <cell r="H1473" t="str">
            <v>Automotive</v>
          </cell>
          <cell r="I1473" t="str">
            <v>S090</v>
          </cell>
          <cell r="J1473" t="str">
            <v>Iberia</v>
          </cell>
          <cell r="K1473" t="str">
            <v>SE90</v>
          </cell>
          <cell r="L1473" t="str">
            <v>T</v>
          </cell>
          <cell r="M1473" t="str">
            <v>90 days end of month</v>
          </cell>
          <cell r="N1473" t="str">
            <v>BANK TRANSFER</v>
          </cell>
          <cell r="O1473" t="str">
            <v>DS</v>
          </cell>
          <cell r="P1473" t="str">
            <v>Securitization debtor</v>
          </cell>
        </row>
        <row r="1474">
          <cell r="A1474">
            <v>2470</v>
          </cell>
          <cell r="B1474" t="str">
            <v>FINSA</v>
          </cell>
          <cell r="C1474" t="str">
            <v>ES</v>
          </cell>
          <cell r="D1474" t="str">
            <v>Spain</v>
          </cell>
          <cell r="E1474" t="str">
            <v>Iberia</v>
          </cell>
          <cell r="F1474">
            <v>13200001</v>
          </cell>
          <cell r="G1474" t="str">
            <v>Ext. EAME</v>
          </cell>
          <cell r="H1474" t="str">
            <v>Unknown</v>
          </cell>
          <cell r="I1474" t="str">
            <v>-</v>
          </cell>
          <cell r="J1474" t="str">
            <v>-</v>
          </cell>
          <cell r="K1474" t="str">
            <v>SI60</v>
          </cell>
          <cell r="L1474" t="str">
            <v>T</v>
          </cell>
          <cell r="M1474" t="str">
            <v>60 days from date of invoice</v>
          </cell>
          <cell r="N1474" t="str">
            <v>BANK TRANSFER</v>
          </cell>
          <cell r="O1474" t="str">
            <v>DS</v>
          </cell>
          <cell r="P1474" t="str">
            <v>Securitization debtor</v>
          </cell>
        </row>
        <row r="1475">
          <cell r="A1475">
            <v>2472</v>
          </cell>
          <cell r="B1475" t="str">
            <v>VITO FRIGO</v>
          </cell>
          <cell r="C1475" t="str">
            <v>IT</v>
          </cell>
          <cell r="D1475" t="str">
            <v>Italy</v>
          </cell>
          <cell r="E1475" t="str">
            <v>Italy/Greece</v>
          </cell>
          <cell r="F1475">
            <v>13200001</v>
          </cell>
          <cell r="G1475" t="str">
            <v>Ext. EAME</v>
          </cell>
          <cell r="H1475" t="str">
            <v>Unknown</v>
          </cell>
          <cell r="I1475" t="str">
            <v>-</v>
          </cell>
          <cell r="J1475" t="str">
            <v>-</v>
          </cell>
          <cell r="K1475" t="str">
            <v>SI90</v>
          </cell>
          <cell r="L1475" t="str">
            <v>T</v>
          </cell>
          <cell r="M1475" t="str">
            <v>90 days from date of invoice</v>
          </cell>
          <cell r="N1475" t="str">
            <v>BANK TRANSFER</v>
          </cell>
          <cell r="O1475" t="str">
            <v>DS</v>
          </cell>
          <cell r="P1475" t="str">
            <v>Securitization debtor</v>
          </cell>
        </row>
        <row r="1476">
          <cell r="A1476">
            <v>2473</v>
          </cell>
          <cell r="B1476" t="str">
            <v>FANTACCI OMERO</v>
          </cell>
          <cell r="C1476" t="str">
            <v>IT</v>
          </cell>
          <cell r="D1476" t="str">
            <v>Italy</v>
          </cell>
          <cell r="E1476" t="str">
            <v>Italy/Greece</v>
          </cell>
          <cell r="F1476">
            <v>13200001</v>
          </cell>
          <cell r="G1476" t="str">
            <v>Ext. EAME</v>
          </cell>
          <cell r="H1476" t="str">
            <v>Unknown</v>
          </cell>
          <cell r="I1476" t="str">
            <v>-</v>
          </cell>
          <cell r="J1476" t="str">
            <v>-</v>
          </cell>
          <cell r="K1476" t="str">
            <v>SI90</v>
          </cell>
          <cell r="L1476" t="str">
            <v>T</v>
          </cell>
          <cell r="M1476" t="str">
            <v>90 days from date of invoice</v>
          </cell>
          <cell r="N1476" t="str">
            <v>BANK TRANSFER</v>
          </cell>
          <cell r="O1476" t="str">
            <v>DS</v>
          </cell>
          <cell r="P1476" t="str">
            <v>Securitization debtor</v>
          </cell>
        </row>
        <row r="1477">
          <cell r="A1477">
            <v>2475</v>
          </cell>
          <cell r="B1477" t="str">
            <v>KARO MARKARIAN</v>
          </cell>
          <cell r="C1477" t="str">
            <v>IT</v>
          </cell>
          <cell r="D1477" t="str">
            <v>Italy</v>
          </cell>
          <cell r="E1477" t="str">
            <v>Italy/Greece</v>
          </cell>
          <cell r="F1477">
            <v>13200001</v>
          </cell>
          <cell r="G1477" t="str">
            <v>Ext. EAME</v>
          </cell>
          <cell r="H1477" t="str">
            <v>Unknown</v>
          </cell>
          <cell r="I1477" t="str">
            <v>-</v>
          </cell>
          <cell r="J1477" t="str">
            <v>-</v>
          </cell>
          <cell r="K1477" t="str">
            <v>SI90</v>
          </cell>
          <cell r="L1477" t="str">
            <v>T</v>
          </cell>
          <cell r="M1477" t="str">
            <v>90 days from date of invoice</v>
          </cell>
          <cell r="N1477" t="str">
            <v>BANK TRANSFER</v>
          </cell>
          <cell r="O1477" t="str">
            <v>DS</v>
          </cell>
          <cell r="P1477" t="str">
            <v>Securitization debtor</v>
          </cell>
        </row>
        <row r="1478">
          <cell r="A1478">
            <v>2477</v>
          </cell>
          <cell r="B1478" t="str">
            <v>CHIMEXCO</v>
          </cell>
          <cell r="C1478" t="str">
            <v>BE</v>
          </cell>
          <cell r="D1478" t="str">
            <v>Belgium</v>
          </cell>
          <cell r="E1478" t="str">
            <v>Benelux</v>
          </cell>
          <cell r="F1478">
            <v>13200001</v>
          </cell>
          <cell r="G1478" t="str">
            <v>Ext. EAME</v>
          </cell>
          <cell r="H1478" t="str">
            <v>Unknown</v>
          </cell>
          <cell r="I1478" t="str">
            <v>-</v>
          </cell>
          <cell r="J1478" t="str">
            <v>-</v>
          </cell>
          <cell r="K1478" t="str">
            <v>SE90</v>
          </cell>
          <cell r="L1478" t="str">
            <v>T</v>
          </cell>
          <cell r="M1478" t="str">
            <v>90 days end of month</v>
          </cell>
          <cell r="N1478" t="str">
            <v>BANK TRANSFER</v>
          </cell>
          <cell r="O1478" t="str">
            <v>DS</v>
          </cell>
          <cell r="P1478" t="str">
            <v>Securitization debtor</v>
          </cell>
        </row>
        <row r="1479">
          <cell r="A1479">
            <v>2478</v>
          </cell>
          <cell r="B1479" t="str">
            <v>MRAZ</v>
          </cell>
          <cell r="C1479" t="str">
            <v>BG</v>
          </cell>
          <cell r="D1479" t="str">
            <v>Bulgaria</v>
          </cell>
          <cell r="E1479" t="str">
            <v>Eastern Europe</v>
          </cell>
          <cell r="F1479">
            <v>13200001</v>
          </cell>
          <cell r="G1479" t="str">
            <v>Ext. EAME</v>
          </cell>
          <cell r="H1479" t="str">
            <v>Unknown</v>
          </cell>
          <cell r="I1479" t="str">
            <v>-</v>
          </cell>
          <cell r="J1479" t="str">
            <v>-</v>
          </cell>
          <cell r="K1479" t="str">
            <v>SA00</v>
          </cell>
          <cell r="L1479" t="str">
            <v>Z</v>
          </cell>
          <cell r="M1479" t="str">
            <v>Cash in advance</v>
          </cell>
          <cell r="N1479" t="str">
            <v>-</v>
          </cell>
          <cell r="O1479" t="str">
            <v>DE</v>
          </cell>
          <cell r="P1479" t="str">
            <v>External debtor</v>
          </cell>
        </row>
        <row r="1480">
          <cell r="A1480">
            <v>2479</v>
          </cell>
          <cell r="B1480" t="str">
            <v>NESTE RESINS BV</v>
          </cell>
          <cell r="C1480" t="str">
            <v>NL</v>
          </cell>
          <cell r="D1480" t="str">
            <v>Netherlands</v>
          </cell>
          <cell r="E1480" t="str">
            <v>Benelux</v>
          </cell>
          <cell r="F1480">
            <v>13200001</v>
          </cell>
          <cell r="G1480" t="str">
            <v>Ext. EAME</v>
          </cell>
          <cell r="H1480" t="str">
            <v>Unknown</v>
          </cell>
          <cell r="I1480" t="str">
            <v>-</v>
          </cell>
          <cell r="J1480" t="str">
            <v>-</v>
          </cell>
          <cell r="K1480" t="str">
            <v>SI30</v>
          </cell>
          <cell r="L1480" t="str">
            <v>T</v>
          </cell>
          <cell r="M1480" t="str">
            <v>30 days from date of invoice</v>
          </cell>
          <cell r="N1480" t="str">
            <v>BANK TRANSFER</v>
          </cell>
          <cell r="O1480" t="str">
            <v>DS</v>
          </cell>
          <cell r="P1480" t="str">
            <v>Securitization debtor</v>
          </cell>
        </row>
        <row r="1481">
          <cell r="A1481">
            <v>2482</v>
          </cell>
          <cell r="B1481" t="str">
            <v>BERALTINA</v>
          </cell>
          <cell r="C1481" t="str">
            <v>PT</v>
          </cell>
          <cell r="D1481" t="str">
            <v>Portugal</v>
          </cell>
          <cell r="E1481" t="str">
            <v>Iberia</v>
          </cell>
          <cell r="F1481">
            <v>13200001</v>
          </cell>
          <cell r="G1481" t="str">
            <v>Ext. EAME</v>
          </cell>
          <cell r="H1481" t="str">
            <v>Unknown</v>
          </cell>
          <cell r="I1481" t="str">
            <v>-</v>
          </cell>
          <cell r="J1481" t="str">
            <v>-</v>
          </cell>
          <cell r="K1481" t="str">
            <v>SI60</v>
          </cell>
          <cell r="L1481" t="str">
            <v>T</v>
          </cell>
          <cell r="M1481" t="str">
            <v>60 days from date of invoice</v>
          </cell>
          <cell r="N1481" t="str">
            <v>BANK TRANSFER</v>
          </cell>
          <cell r="O1481" t="str">
            <v>DE</v>
          </cell>
          <cell r="P1481" t="str">
            <v>External debtor</v>
          </cell>
        </row>
        <row r="1482">
          <cell r="A1482">
            <v>2488</v>
          </cell>
          <cell r="B1482" t="str">
            <v>FATMIR</v>
          </cell>
          <cell r="C1482" t="str">
            <v>YU</v>
          </cell>
          <cell r="D1482" t="str">
            <v>Yugoslavia</v>
          </cell>
          <cell r="E1482" t="str">
            <v>Eastern Europe</v>
          </cell>
          <cell r="F1482">
            <v>13200001</v>
          </cell>
          <cell r="G1482" t="str">
            <v>Ext. EAME</v>
          </cell>
          <cell r="H1482" t="str">
            <v>Unknown</v>
          </cell>
          <cell r="I1482" t="str">
            <v>-</v>
          </cell>
          <cell r="J1482" t="str">
            <v>-</v>
          </cell>
          <cell r="K1482" t="str">
            <v>SA00</v>
          </cell>
          <cell r="L1482" t="str">
            <v>Z</v>
          </cell>
          <cell r="M1482" t="str">
            <v>Cash in advance</v>
          </cell>
          <cell r="N1482" t="str">
            <v>-</v>
          </cell>
          <cell r="O1482" t="str">
            <v>DE</v>
          </cell>
          <cell r="P1482" t="str">
            <v>External debtor</v>
          </cell>
        </row>
        <row r="1483">
          <cell r="A1483">
            <v>2489</v>
          </cell>
          <cell r="B1483" t="str">
            <v>HANYANG ZAS SP Z O.O</v>
          </cell>
          <cell r="C1483" t="str">
            <v>PL</v>
          </cell>
          <cell r="D1483" t="str">
            <v>Poland</v>
          </cell>
          <cell r="E1483" t="str">
            <v>Eastern Europe</v>
          </cell>
          <cell r="F1483">
            <v>13200001</v>
          </cell>
          <cell r="G1483" t="str">
            <v>Ext. EAME</v>
          </cell>
          <cell r="H1483" t="str">
            <v>Automotive</v>
          </cell>
          <cell r="I1483" t="str">
            <v>S050</v>
          </cell>
          <cell r="J1483" t="str">
            <v>Eastern Europe</v>
          </cell>
          <cell r="K1483" t="str">
            <v>SI9F</v>
          </cell>
          <cell r="L1483" t="str">
            <v>T</v>
          </cell>
          <cell r="M1483" t="str">
            <v>90 DAYS DATE OF INVOICE - DIRECT REMITTANCE</v>
          </cell>
          <cell r="N1483" t="str">
            <v>BANK TRANSFER</v>
          </cell>
          <cell r="O1483" t="str">
            <v>DS</v>
          </cell>
          <cell r="P1483" t="str">
            <v>Securitization debtor</v>
          </cell>
        </row>
        <row r="1484">
          <cell r="A1484">
            <v>2490</v>
          </cell>
          <cell r="B1484" t="str">
            <v>EXNOVA DEI F.LLI SIS</v>
          </cell>
          <cell r="C1484" t="str">
            <v>IT</v>
          </cell>
          <cell r="D1484" t="str">
            <v>Italy</v>
          </cell>
          <cell r="E1484" t="str">
            <v>Italy/Greece</v>
          </cell>
          <cell r="F1484">
            <v>13200001</v>
          </cell>
          <cell r="G1484" t="str">
            <v>Ext. EAME</v>
          </cell>
          <cell r="H1484" t="str">
            <v>Unknown</v>
          </cell>
          <cell r="I1484" t="str">
            <v>-</v>
          </cell>
          <cell r="J1484" t="str">
            <v>-</v>
          </cell>
          <cell r="K1484" t="str">
            <v>SE60</v>
          </cell>
          <cell r="L1484" t="str">
            <v>T</v>
          </cell>
          <cell r="M1484" t="str">
            <v>60 days end of month</v>
          </cell>
          <cell r="N1484" t="str">
            <v>BANK TRANSFER</v>
          </cell>
          <cell r="O1484" t="str">
            <v>DS</v>
          </cell>
          <cell r="P1484" t="str">
            <v>Securitization debtor</v>
          </cell>
        </row>
        <row r="1485">
          <cell r="A1485">
            <v>2491</v>
          </cell>
          <cell r="B1485" t="str">
            <v>DOW DEUTSCHLAND INC</v>
          </cell>
          <cell r="C1485" t="str">
            <v>DE</v>
          </cell>
          <cell r="D1485" t="str">
            <v>Germany</v>
          </cell>
          <cell r="E1485" t="str">
            <v>Mid Europe</v>
          </cell>
          <cell r="F1485">
            <v>13200001</v>
          </cell>
          <cell r="G1485" t="str">
            <v>Ext. EAME</v>
          </cell>
          <cell r="H1485" t="str">
            <v>Unknown</v>
          </cell>
          <cell r="I1485" t="str">
            <v>-</v>
          </cell>
          <cell r="J1485" t="str">
            <v>-</v>
          </cell>
          <cell r="K1485" t="str">
            <v>SI6F</v>
          </cell>
          <cell r="L1485" t="str">
            <v>U</v>
          </cell>
          <cell r="M1485" t="str">
            <v>60 DAYS DATE OF INVOICE - DIRECT REMITTANCE</v>
          </cell>
          <cell r="N1485" t="str">
            <v>DIRECT REMITTANCE</v>
          </cell>
          <cell r="O1485" t="str">
            <v>DS</v>
          </cell>
          <cell r="P1485" t="str">
            <v>Securitization debtor</v>
          </cell>
        </row>
        <row r="1486">
          <cell r="A1486">
            <v>2494</v>
          </cell>
          <cell r="B1486" t="str">
            <v>ALTROPOL KUNSTSTOFF</v>
          </cell>
          <cell r="C1486" t="str">
            <v>DE</v>
          </cell>
          <cell r="D1486" t="str">
            <v>Germany</v>
          </cell>
          <cell r="E1486" t="str">
            <v>Mid Europe</v>
          </cell>
          <cell r="F1486">
            <v>13200001</v>
          </cell>
          <cell r="G1486" t="str">
            <v>Ext. EAME</v>
          </cell>
          <cell r="H1486" t="str">
            <v>Unknown</v>
          </cell>
          <cell r="I1486" t="str">
            <v>-</v>
          </cell>
          <cell r="J1486" t="str">
            <v>-</v>
          </cell>
          <cell r="K1486" t="str">
            <v>SJ3F</v>
          </cell>
          <cell r="L1486" t="str">
            <v>T</v>
          </cell>
          <cell r="M1486" t="str">
            <v>30 days from date of invoice or 14 days -2%</v>
          </cell>
          <cell r="N1486" t="str">
            <v>BANK TRANSFER</v>
          </cell>
          <cell r="O1486" t="str">
            <v>DS</v>
          </cell>
          <cell r="P1486" t="str">
            <v>Securitization debtor</v>
          </cell>
        </row>
        <row r="1487">
          <cell r="A1487">
            <v>2495</v>
          </cell>
          <cell r="B1487" t="str">
            <v>DOW CHEMICAL</v>
          </cell>
          <cell r="C1487" t="str">
            <v>US</v>
          </cell>
          <cell r="D1487" t="str">
            <v>United States</v>
          </cell>
          <cell r="E1487" t="str">
            <v>Americas</v>
          </cell>
          <cell r="F1487">
            <v>13200001</v>
          </cell>
          <cell r="G1487" t="str">
            <v>Ext. EAME</v>
          </cell>
          <cell r="H1487" t="str">
            <v>Unknown</v>
          </cell>
          <cell r="I1487" t="str">
            <v>-</v>
          </cell>
          <cell r="J1487" t="str">
            <v>-</v>
          </cell>
          <cell r="K1487" t="str">
            <v>E501</v>
          </cell>
          <cell r="L1487" t="str">
            <v>T</v>
          </cell>
          <cell r="M1487" t="str">
            <v>within 30 days due net from date of invoice</v>
          </cell>
          <cell r="N1487" t="str">
            <v>BANK TRANSFER</v>
          </cell>
          <cell r="O1487" t="str">
            <v>DS</v>
          </cell>
          <cell r="P1487" t="str">
            <v>Securitization debtor</v>
          </cell>
        </row>
        <row r="1488">
          <cell r="A1488">
            <v>2498</v>
          </cell>
          <cell r="B1488" t="str">
            <v>MAG. GERNOT DOLEZAL</v>
          </cell>
          <cell r="C1488" t="str">
            <v>AT</v>
          </cell>
          <cell r="D1488" t="str">
            <v>Austria</v>
          </cell>
          <cell r="E1488" t="str">
            <v>Mid Europe</v>
          </cell>
          <cell r="F1488">
            <v>13200001</v>
          </cell>
          <cell r="G1488" t="str">
            <v>Ext. EAME</v>
          </cell>
          <cell r="H1488" t="str">
            <v>Unknown</v>
          </cell>
          <cell r="I1488" t="str">
            <v>-</v>
          </cell>
          <cell r="J1488" t="str">
            <v>-</v>
          </cell>
          <cell r="K1488" t="str">
            <v>SI60</v>
          </cell>
          <cell r="L1488" t="str">
            <v>T</v>
          </cell>
          <cell r="M1488" t="str">
            <v>60 days from date of invoice</v>
          </cell>
          <cell r="N1488" t="str">
            <v>BANK TRANSFER</v>
          </cell>
          <cell r="O1488" t="str">
            <v>DE</v>
          </cell>
          <cell r="P1488" t="str">
            <v>External debtor</v>
          </cell>
        </row>
        <row r="1489">
          <cell r="A1489">
            <v>2499</v>
          </cell>
          <cell r="B1489" t="str">
            <v>I.G. LTD</v>
          </cell>
          <cell r="C1489" t="str">
            <v>GB</v>
          </cell>
          <cell r="D1489" t="str">
            <v>Great Britain</v>
          </cell>
          <cell r="E1489" t="str">
            <v>UK/Ireland</v>
          </cell>
          <cell r="F1489">
            <v>13200001</v>
          </cell>
          <cell r="G1489" t="str">
            <v>Ext. EAME</v>
          </cell>
          <cell r="H1489" t="str">
            <v>Construction &amp; Other Rigids</v>
          </cell>
          <cell r="I1489" t="str">
            <v>S010</v>
          </cell>
          <cell r="J1489" t="str">
            <v>UK &amp; Ireland</v>
          </cell>
          <cell r="K1489" t="str">
            <v>SM00</v>
          </cell>
          <cell r="L1489" t="str">
            <v>D</v>
          </cell>
          <cell r="M1489" t="str">
            <v>End of month following month of invoice</v>
          </cell>
          <cell r="N1489" t="str">
            <v>DIRECT DEBIT</v>
          </cell>
          <cell r="O1489" t="str">
            <v>DS</v>
          </cell>
          <cell r="P1489" t="str">
            <v>Securitization debtor</v>
          </cell>
        </row>
        <row r="1490">
          <cell r="A1490">
            <v>2501</v>
          </cell>
          <cell r="B1490" t="str">
            <v>GORENJE G.A.  D.O.O.</v>
          </cell>
          <cell r="C1490" t="str">
            <v>SI</v>
          </cell>
          <cell r="D1490" t="str">
            <v>Slovenia</v>
          </cell>
          <cell r="E1490" t="str">
            <v>Eastern Europe</v>
          </cell>
          <cell r="F1490">
            <v>13200001</v>
          </cell>
          <cell r="G1490" t="str">
            <v>Ext. EAME</v>
          </cell>
          <cell r="H1490" t="str">
            <v>Unknown</v>
          </cell>
          <cell r="I1490" t="str">
            <v>-</v>
          </cell>
          <cell r="J1490" t="str">
            <v>-</v>
          </cell>
          <cell r="K1490" t="str">
            <v>SI9F</v>
          </cell>
          <cell r="L1490" t="str">
            <v>T</v>
          </cell>
          <cell r="M1490" t="str">
            <v>90 DAYS DATE OF INVOICE - DIRECT REMITTANCE</v>
          </cell>
          <cell r="N1490" t="str">
            <v>BANK TRANSFER</v>
          </cell>
          <cell r="O1490" t="str">
            <v>DE</v>
          </cell>
          <cell r="P1490" t="str">
            <v>External debtor</v>
          </cell>
        </row>
        <row r="1491">
          <cell r="A1491">
            <v>2502</v>
          </cell>
          <cell r="B1491" t="str">
            <v>RIETER AUTOMOTIVE PO</v>
          </cell>
          <cell r="C1491" t="str">
            <v>FR</v>
          </cell>
          <cell r="D1491" t="str">
            <v>France</v>
          </cell>
          <cell r="E1491" t="str">
            <v>France</v>
          </cell>
          <cell r="F1491">
            <v>13200001</v>
          </cell>
          <cell r="G1491" t="str">
            <v>Ext. EAME</v>
          </cell>
          <cell r="H1491" t="str">
            <v>Automotive</v>
          </cell>
          <cell r="I1491" t="str">
            <v>S080</v>
          </cell>
          <cell r="J1491" t="str">
            <v>France</v>
          </cell>
          <cell r="K1491" t="str">
            <v>SY6B</v>
          </cell>
          <cell r="L1491">
            <v>1</v>
          </cell>
          <cell r="M1491" t="str">
            <v>60 days the 10th by promissory note</v>
          </cell>
          <cell r="N1491" t="str">
            <v>Promissory Note</v>
          </cell>
          <cell r="O1491" t="str">
            <v>DS</v>
          </cell>
          <cell r="P1491" t="str">
            <v>Securitization debtor</v>
          </cell>
        </row>
        <row r="1492">
          <cell r="A1492">
            <v>2503</v>
          </cell>
          <cell r="B1492" t="str">
            <v>POLYTECH PLC</v>
          </cell>
          <cell r="C1492" t="str">
            <v>GB</v>
          </cell>
          <cell r="D1492" t="str">
            <v>Great Britain</v>
          </cell>
          <cell r="E1492" t="str">
            <v>UK/Ireland</v>
          </cell>
          <cell r="F1492">
            <v>13200001</v>
          </cell>
          <cell r="G1492" t="str">
            <v>Ext. EAME</v>
          </cell>
          <cell r="H1492" t="str">
            <v>Adhesives, Coatings and Elastomers</v>
          </cell>
          <cell r="I1492" t="str">
            <v>S010</v>
          </cell>
          <cell r="J1492" t="str">
            <v>UK &amp; Ireland</v>
          </cell>
          <cell r="K1492" t="str">
            <v>SM20</v>
          </cell>
          <cell r="L1492" t="str">
            <v>Y</v>
          </cell>
          <cell r="M1492" t="str">
            <v>20th of the month foll.month of invoice</v>
          </cell>
          <cell r="N1492" t="str">
            <v>-</v>
          </cell>
          <cell r="O1492" t="str">
            <v>DS</v>
          </cell>
          <cell r="P1492" t="str">
            <v>Securitization debtor</v>
          </cell>
        </row>
        <row r="1493">
          <cell r="A1493">
            <v>2508</v>
          </cell>
          <cell r="B1493" t="str">
            <v>FIAB FORSERUM AB</v>
          </cell>
          <cell r="C1493" t="str">
            <v>SE</v>
          </cell>
          <cell r="D1493" t="str">
            <v>Sweden</v>
          </cell>
          <cell r="E1493" t="str">
            <v>Nordic</v>
          </cell>
          <cell r="F1493">
            <v>13200001</v>
          </cell>
          <cell r="G1493" t="str">
            <v>Ext. EAME</v>
          </cell>
          <cell r="H1493" t="str">
            <v>Unknown</v>
          </cell>
          <cell r="I1493" t="str">
            <v>-</v>
          </cell>
          <cell r="J1493" t="str">
            <v>-</v>
          </cell>
          <cell r="K1493" t="str">
            <v>SI30</v>
          </cell>
          <cell r="L1493" t="str">
            <v>T</v>
          </cell>
          <cell r="M1493" t="str">
            <v>30 days from date of invoice</v>
          </cell>
          <cell r="N1493" t="str">
            <v>BANK TRANSFER</v>
          </cell>
          <cell r="O1493" t="str">
            <v>DS</v>
          </cell>
          <cell r="P1493" t="str">
            <v>Securitization debtor</v>
          </cell>
        </row>
        <row r="1494">
          <cell r="A1494">
            <v>2509</v>
          </cell>
          <cell r="B1494" t="str">
            <v>J.E. EKORNES A/S</v>
          </cell>
          <cell r="C1494" t="str">
            <v>NO</v>
          </cell>
          <cell r="D1494" t="str">
            <v>Norway</v>
          </cell>
          <cell r="E1494" t="str">
            <v>Nordic</v>
          </cell>
          <cell r="F1494">
            <v>13200001</v>
          </cell>
          <cell r="G1494" t="str">
            <v>Ext. EAME</v>
          </cell>
          <cell r="H1494" t="str">
            <v>Furniture</v>
          </cell>
          <cell r="I1494" t="str">
            <v>S020</v>
          </cell>
          <cell r="J1494" t="str">
            <v>Nordic</v>
          </cell>
          <cell r="K1494" t="str">
            <v>SI30</v>
          </cell>
          <cell r="L1494" t="str">
            <v>T</v>
          </cell>
          <cell r="M1494" t="str">
            <v>30 days from date of invoice</v>
          </cell>
          <cell r="N1494" t="str">
            <v>BANK TRANSFER</v>
          </cell>
          <cell r="O1494" t="str">
            <v>DE</v>
          </cell>
          <cell r="P1494" t="str">
            <v>External debtor</v>
          </cell>
        </row>
        <row r="1495">
          <cell r="A1495">
            <v>2510</v>
          </cell>
          <cell r="B1495" t="str">
            <v>PAKTANK DORDRECHT</v>
          </cell>
          <cell r="C1495" t="str">
            <v>NL</v>
          </cell>
          <cell r="D1495" t="str">
            <v>Netherlands</v>
          </cell>
          <cell r="E1495" t="str">
            <v>Benelux</v>
          </cell>
          <cell r="F1495">
            <v>13200001</v>
          </cell>
          <cell r="G1495" t="str">
            <v>Ext. EAME</v>
          </cell>
          <cell r="H1495" t="str">
            <v>Unknown</v>
          </cell>
          <cell r="I1495" t="str">
            <v>-</v>
          </cell>
          <cell r="J1495" t="str">
            <v>-</v>
          </cell>
          <cell r="K1495" t="str">
            <v>SI30</v>
          </cell>
          <cell r="L1495" t="str">
            <v>T</v>
          </cell>
          <cell r="M1495" t="str">
            <v>30 days from date of invoice</v>
          </cell>
          <cell r="N1495" t="str">
            <v>BANK TRANSFER</v>
          </cell>
          <cell r="O1495" t="str">
            <v>DS</v>
          </cell>
          <cell r="P1495" t="str">
            <v>Securitization debtor</v>
          </cell>
        </row>
        <row r="1496">
          <cell r="A1496">
            <v>2511</v>
          </cell>
          <cell r="B1496" t="str">
            <v>BORSODCHEM RT</v>
          </cell>
          <cell r="C1496" t="str">
            <v>HU</v>
          </cell>
          <cell r="D1496" t="str">
            <v>Hungary</v>
          </cell>
          <cell r="E1496" t="str">
            <v>Eastern Europe</v>
          </cell>
          <cell r="F1496">
            <v>13200001</v>
          </cell>
          <cell r="G1496" t="str">
            <v>Ext. EAME</v>
          </cell>
          <cell r="H1496" t="str">
            <v>Intermediates</v>
          </cell>
          <cell r="I1496" t="str">
            <v>S050</v>
          </cell>
          <cell r="J1496" t="str">
            <v>Eastern Europe</v>
          </cell>
          <cell r="K1496" t="str">
            <v>SI30</v>
          </cell>
          <cell r="L1496" t="str">
            <v>T</v>
          </cell>
          <cell r="M1496" t="str">
            <v>30 days from date of invoice</v>
          </cell>
          <cell r="N1496" t="str">
            <v>BANK TRANSFER</v>
          </cell>
          <cell r="O1496" t="str">
            <v>DE</v>
          </cell>
          <cell r="P1496" t="str">
            <v>External debtor</v>
          </cell>
        </row>
        <row r="1497">
          <cell r="A1497">
            <v>2514</v>
          </cell>
          <cell r="B1497" t="str">
            <v>GRAM A/S</v>
          </cell>
          <cell r="C1497" t="str">
            <v>DK</v>
          </cell>
          <cell r="D1497" t="str">
            <v>Denmark</v>
          </cell>
          <cell r="E1497" t="str">
            <v>Nordic</v>
          </cell>
          <cell r="F1497">
            <v>13200001</v>
          </cell>
          <cell r="G1497" t="str">
            <v>Ext. EAME</v>
          </cell>
          <cell r="H1497" t="str">
            <v>Unknown</v>
          </cell>
          <cell r="I1497" t="str">
            <v>-</v>
          </cell>
          <cell r="J1497" t="str">
            <v>-</v>
          </cell>
          <cell r="K1497" t="str">
            <v>SI30</v>
          </cell>
          <cell r="L1497" t="str">
            <v>T</v>
          </cell>
          <cell r="M1497" t="str">
            <v>30 days from date of invoice</v>
          </cell>
          <cell r="N1497" t="str">
            <v>BANK TRANSFER</v>
          </cell>
          <cell r="O1497" t="str">
            <v>DS</v>
          </cell>
          <cell r="P1497" t="str">
            <v>Securitization debtor</v>
          </cell>
        </row>
        <row r="1498">
          <cell r="A1498">
            <v>2515</v>
          </cell>
          <cell r="B1498" t="str">
            <v>A/S NORSK LECA</v>
          </cell>
          <cell r="C1498" t="str">
            <v>NO</v>
          </cell>
          <cell r="D1498" t="str">
            <v>Norway</v>
          </cell>
          <cell r="E1498" t="str">
            <v>Nordic</v>
          </cell>
          <cell r="F1498">
            <v>13200001</v>
          </cell>
          <cell r="G1498" t="str">
            <v>Ext. EAME</v>
          </cell>
          <cell r="H1498" t="str">
            <v>Unknown</v>
          </cell>
          <cell r="I1498" t="str">
            <v>-</v>
          </cell>
          <cell r="J1498" t="str">
            <v>-</v>
          </cell>
          <cell r="K1498" t="str">
            <v>SI30</v>
          </cell>
          <cell r="L1498" t="str">
            <v>T</v>
          </cell>
          <cell r="M1498" t="str">
            <v>30 days from date of invoice</v>
          </cell>
          <cell r="N1498" t="str">
            <v>BANK TRANSFER</v>
          </cell>
          <cell r="O1498" t="str">
            <v>DE</v>
          </cell>
          <cell r="P1498" t="str">
            <v>External debtor</v>
          </cell>
        </row>
        <row r="1499">
          <cell r="A1499">
            <v>2516</v>
          </cell>
          <cell r="B1499" t="str">
            <v>SOLEMAKERS OY</v>
          </cell>
          <cell r="C1499" t="str">
            <v>FI</v>
          </cell>
          <cell r="D1499" t="str">
            <v>Finland</v>
          </cell>
          <cell r="E1499" t="str">
            <v>Nordic</v>
          </cell>
          <cell r="F1499">
            <v>13200001</v>
          </cell>
          <cell r="G1499" t="str">
            <v>Ext. EAME</v>
          </cell>
          <cell r="H1499" t="str">
            <v>Unknown</v>
          </cell>
          <cell r="I1499" t="str">
            <v>-</v>
          </cell>
          <cell r="J1499" t="str">
            <v>-</v>
          </cell>
          <cell r="K1499" t="str">
            <v>SI30</v>
          </cell>
          <cell r="L1499" t="str">
            <v>T</v>
          </cell>
          <cell r="M1499" t="str">
            <v>30 days from date of invoice</v>
          </cell>
          <cell r="N1499" t="str">
            <v>BANK TRANSFER</v>
          </cell>
          <cell r="O1499" t="str">
            <v>DE</v>
          </cell>
          <cell r="P1499" t="str">
            <v>External debtor</v>
          </cell>
        </row>
        <row r="1500">
          <cell r="A1500">
            <v>2517</v>
          </cell>
          <cell r="B1500" t="str">
            <v>ASPOKEM OY</v>
          </cell>
          <cell r="C1500" t="str">
            <v>FI</v>
          </cell>
          <cell r="D1500" t="str">
            <v>Finland</v>
          </cell>
          <cell r="E1500" t="str">
            <v>Nordic</v>
          </cell>
          <cell r="F1500">
            <v>13200001</v>
          </cell>
          <cell r="G1500" t="str">
            <v>Ext. EAME</v>
          </cell>
          <cell r="H1500" t="str">
            <v>Adhesives, Coatings and Elastomers</v>
          </cell>
          <cell r="I1500" t="str">
            <v>S020</v>
          </cell>
          <cell r="J1500" t="str">
            <v>Nordic</v>
          </cell>
          <cell r="K1500" t="str">
            <v>SE60</v>
          </cell>
          <cell r="L1500" t="str">
            <v>T</v>
          </cell>
          <cell r="M1500" t="str">
            <v>60 days end of month</v>
          </cell>
          <cell r="N1500" t="str">
            <v>BANK TRANSFER</v>
          </cell>
          <cell r="O1500" t="str">
            <v>DE</v>
          </cell>
          <cell r="P1500" t="str">
            <v>External debtor</v>
          </cell>
        </row>
        <row r="1501">
          <cell r="A1501">
            <v>2518</v>
          </cell>
          <cell r="B1501" t="str">
            <v>BAXENDEN CHEMICAL CO</v>
          </cell>
          <cell r="C1501" t="str">
            <v>GB</v>
          </cell>
          <cell r="D1501" t="str">
            <v>Great Britain</v>
          </cell>
          <cell r="E1501" t="str">
            <v>UK/Ireland</v>
          </cell>
          <cell r="F1501">
            <v>13200001</v>
          </cell>
          <cell r="G1501" t="str">
            <v>Ext. EAME</v>
          </cell>
          <cell r="H1501" t="str">
            <v>Unknown</v>
          </cell>
          <cell r="I1501" t="str">
            <v>-</v>
          </cell>
          <cell r="J1501" t="str">
            <v>-</v>
          </cell>
          <cell r="K1501" t="str">
            <v>SM2D</v>
          </cell>
          <cell r="L1501" t="str">
            <v>Y</v>
          </cell>
          <cell r="M1501" t="str">
            <v>By the 7th day of the 2nd month foll. m.of inv.</v>
          </cell>
          <cell r="N1501" t="str">
            <v>-</v>
          </cell>
          <cell r="O1501" t="str">
            <v>DS</v>
          </cell>
          <cell r="P1501" t="str">
            <v>Securitization debtor</v>
          </cell>
        </row>
        <row r="1502">
          <cell r="A1502">
            <v>2519</v>
          </cell>
          <cell r="B1502" t="str">
            <v>EVERGREEN HEAVY INDU</v>
          </cell>
          <cell r="C1502" t="str">
            <v>TW</v>
          </cell>
          <cell r="D1502" t="str">
            <v>Taiwan</v>
          </cell>
          <cell r="E1502" t="str">
            <v>Asia-Pacific</v>
          </cell>
          <cell r="F1502">
            <v>13200002</v>
          </cell>
          <cell r="G1502" t="str">
            <v>Ext. APAC</v>
          </cell>
          <cell r="H1502" t="str">
            <v>Unknown</v>
          </cell>
          <cell r="I1502" t="str">
            <v>-</v>
          </cell>
          <cell r="J1502" t="str">
            <v>-</v>
          </cell>
          <cell r="K1502" t="str">
            <v>SC60</v>
          </cell>
          <cell r="L1502" t="str">
            <v>L</v>
          </cell>
          <cell r="M1502" t="str">
            <v>Letter of credit - 60 days Bill of lading</v>
          </cell>
          <cell r="N1502" t="str">
            <v>LETTER OF CREDIT</v>
          </cell>
          <cell r="O1502" t="str">
            <v>DE</v>
          </cell>
          <cell r="P1502" t="str">
            <v>External debtor</v>
          </cell>
        </row>
        <row r="1503">
          <cell r="A1503">
            <v>2520</v>
          </cell>
          <cell r="B1503" t="str">
            <v>BROLLO PROFILATI  S.</v>
          </cell>
          <cell r="C1503" t="str">
            <v>IT</v>
          </cell>
          <cell r="D1503" t="str">
            <v>Italy</v>
          </cell>
          <cell r="E1503" t="str">
            <v>Italy/Greece</v>
          </cell>
          <cell r="F1503">
            <v>13200001</v>
          </cell>
          <cell r="G1503" t="str">
            <v>Ext. EAME</v>
          </cell>
          <cell r="H1503" t="str">
            <v>Unknown</v>
          </cell>
          <cell r="I1503" t="str">
            <v>-</v>
          </cell>
          <cell r="J1503" t="str">
            <v>-</v>
          </cell>
          <cell r="K1503" t="str">
            <v>SE90</v>
          </cell>
          <cell r="L1503" t="str">
            <v>T</v>
          </cell>
          <cell r="M1503" t="str">
            <v>90 days end of month</v>
          </cell>
          <cell r="N1503" t="str">
            <v>BANK TRANSFER</v>
          </cell>
          <cell r="O1503" t="str">
            <v>DS</v>
          </cell>
          <cell r="P1503" t="str">
            <v>Securitization debtor</v>
          </cell>
        </row>
        <row r="1504">
          <cell r="A1504">
            <v>2522</v>
          </cell>
          <cell r="B1504" t="str">
            <v>KMP PRIVATE LIMITED</v>
          </cell>
          <cell r="C1504" t="str">
            <v>SG</v>
          </cell>
          <cell r="D1504" t="str">
            <v>Singapore</v>
          </cell>
          <cell r="E1504" t="str">
            <v>Asia-Pacific</v>
          </cell>
          <cell r="F1504">
            <v>13200002</v>
          </cell>
          <cell r="G1504" t="str">
            <v>Ext. APAC</v>
          </cell>
          <cell r="H1504" t="str">
            <v>Unknown</v>
          </cell>
          <cell r="I1504" t="str">
            <v>-</v>
          </cell>
          <cell r="J1504" t="str">
            <v>-</v>
          </cell>
          <cell r="K1504" t="str">
            <v>SC00</v>
          </cell>
          <cell r="L1504" t="str">
            <v>L</v>
          </cell>
          <cell r="M1504" t="str">
            <v>Letter of credit at sight</v>
          </cell>
          <cell r="N1504" t="str">
            <v>LETTER OF CREDIT</v>
          </cell>
          <cell r="O1504" t="str">
            <v>DE</v>
          </cell>
          <cell r="P1504" t="str">
            <v>External debtor</v>
          </cell>
        </row>
        <row r="1505">
          <cell r="A1505">
            <v>2526</v>
          </cell>
          <cell r="B1505" t="str">
            <v>HEMEL</v>
          </cell>
          <cell r="C1505" t="str">
            <v>YU</v>
          </cell>
          <cell r="D1505" t="str">
            <v>Yugoslavia</v>
          </cell>
          <cell r="E1505" t="str">
            <v>Eastern Europe</v>
          </cell>
          <cell r="F1505">
            <v>13200001</v>
          </cell>
          <cell r="G1505" t="str">
            <v>Ext. EAME</v>
          </cell>
          <cell r="H1505" t="str">
            <v>Construction &amp; Other Rigids</v>
          </cell>
          <cell r="I1505" t="str">
            <v>S050</v>
          </cell>
          <cell r="J1505" t="str">
            <v>Eastern Europe</v>
          </cell>
          <cell r="K1505" t="str">
            <v>SA00</v>
          </cell>
          <cell r="L1505" t="str">
            <v>T</v>
          </cell>
          <cell r="M1505" t="str">
            <v>Cash in advance</v>
          </cell>
          <cell r="N1505" t="str">
            <v>BANK TRANSFER</v>
          </cell>
          <cell r="O1505" t="str">
            <v>DE</v>
          </cell>
          <cell r="P1505" t="str">
            <v>External debtor</v>
          </cell>
        </row>
        <row r="1506">
          <cell r="A1506">
            <v>2527</v>
          </cell>
          <cell r="B1506" t="str">
            <v>PEMÜ</v>
          </cell>
          <cell r="C1506" t="str">
            <v>HU</v>
          </cell>
          <cell r="D1506" t="str">
            <v>Hungary</v>
          </cell>
          <cell r="E1506" t="str">
            <v>Eastern Europe</v>
          </cell>
          <cell r="F1506">
            <v>13200001</v>
          </cell>
          <cell r="G1506" t="str">
            <v>Ext. EAME</v>
          </cell>
          <cell r="H1506" t="str">
            <v>Footwear</v>
          </cell>
          <cell r="I1506" t="str">
            <v>S030</v>
          </cell>
          <cell r="J1506" t="str">
            <v>Mid-Europe</v>
          </cell>
          <cell r="K1506" t="str">
            <v>SJ3G</v>
          </cell>
          <cell r="L1506" t="str">
            <v>T</v>
          </cell>
          <cell r="M1506" t="str">
            <v>30 days from date of invoice or 14 days -3%</v>
          </cell>
          <cell r="N1506" t="str">
            <v>BANK TRANSFER</v>
          </cell>
          <cell r="O1506" t="str">
            <v>DE</v>
          </cell>
          <cell r="P1506" t="str">
            <v>External debtor</v>
          </cell>
        </row>
        <row r="1507">
          <cell r="A1507">
            <v>2532</v>
          </cell>
          <cell r="B1507" t="str">
            <v>S.C. MIGEOL  SRL</v>
          </cell>
          <cell r="C1507" t="str">
            <v>RO</v>
          </cell>
          <cell r="D1507" t="str">
            <v>Romania</v>
          </cell>
          <cell r="E1507" t="str">
            <v>Eastern Europe</v>
          </cell>
          <cell r="F1507">
            <v>13200001</v>
          </cell>
          <cell r="G1507" t="str">
            <v>Ext. EAME</v>
          </cell>
          <cell r="H1507" t="str">
            <v>Unknown</v>
          </cell>
          <cell r="I1507" t="str">
            <v>-</v>
          </cell>
          <cell r="J1507" t="str">
            <v>-</v>
          </cell>
          <cell r="K1507" t="str">
            <v>SI45</v>
          </cell>
          <cell r="L1507" t="str">
            <v>T</v>
          </cell>
          <cell r="M1507" t="str">
            <v>45 days from date of invoice</v>
          </cell>
          <cell r="N1507" t="str">
            <v>BANK TRANSFER</v>
          </cell>
          <cell r="O1507" t="str">
            <v>DE</v>
          </cell>
          <cell r="P1507" t="str">
            <v>External debtor</v>
          </cell>
        </row>
        <row r="1508">
          <cell r="A1508">
            <v>2533</v>
          </cell>
          <cell r="B1508" t="str">
            <v>BARLAN</v>
          </cell>
          <cell r="C1508" t="str">
            <v>RU</v>
          </cell>
          <cell r="D1508" t="str">
            <v>Russian Fed.</v>
          </cell>
          <cell r="E1508" t="str">
            <v>Eastern Europe</v>
          </cell>
          <cell r="F1508">
            <v>13200001</v>
          </cell>
          <cell r="G1508" t="str">
            <v>Ext. EAME</v>
          </cell>
          <cell r="H1508" t="str">
            <v>Unknown</v>
          </cell>
          <cell r="I1508" t="str">
            <v>-</v>
          </cell>
          <cell r="J1508" t="str">
            <v>-</v>
          </cell>
          <cell r="K1508" t="str">
            <v>SI3F</v>
          </cell>
          <cell r="L1508" t="str">
            <v>T</v>
          </cell>
          <cell r="M1508" t="str">
            <v>30 DAYS DATE OF INVOICE - DIRECT REMITTANCE</v>
          </cell>
          <cell r="N1508" t="str">
            <v>BANK TRANSFER</v>
          </cell>
          <cell r="O1508" t="str">
            <v>DE</v>
          </cell>
          <cell r="P1508" t="str">
            <v>External debtor</v>
          </cell>
        </row>
        <row r="1509">
          <cell r="A1509">
            <v>2534</v>
          </cell>
          <cell r="B1509" t="str">
            <v>DOW PORTUGAL SA</v>
          </cell>
          <cell r="C1509" t="str">
            <v>PT</v>
          </cell>
          <cell r="D1509" t="str">
            <v>Portugal</v>
          </cell>
          <cell r="E1509" t="str">
            <v>Iberia</v>
          </cell>
          <cell r="F1509">
            <v>13200001</v>
          </cell>
          <cell r="G1509" t="str">
            <v>Ext. EAME</v>
          </cell>
          <cell r="H1509" t="str">
            <v>Unknown</v>
          </cell>
          <cell r="I1509" t="str">
            <v>-</v>
          </cell>
          <cell r="J1509" t="str">
            <v>-</v>
          </cell>
          <cell r="K1509" t="str">
            <v>SI6F</v>
          </cell>
          <cell r="L1509" t="str">
            <v>U</v>
          </cell>
          <cell r="M1509" t="str">
            <v>60 DAYS DATE OF INVOICE - DIRECT REMITTANCE</v>
          </cell>
          <cell r="N1509" t="str">
            <v>DIRECT REMITTANCE</v>
          </cell>
          <cell r="O1509" t="str">
            <v>DE</v>
          </cell>
          <cell r="P1509" t="str">
            <v>External debtor</v>
          </cell>
        </row>
        <row r="1510">
          <cell r="A1510">
            <v>2535</v>
          </cell>
          <cell r="B1510" t="str">
            <v>BSG. S.C.</v>
          </cell>
          <cell r="C1510" t="str">
            <v>PL</v>
          </cell>
          <cell r="D1510" t="str">
            <v>Poland</v>
          </cell>
          <cell r="E1510" t="str">
            <v>Eastern Europe</v>
          </cell>
          <cell r="F1510">
            <v>13200001</v>
          </cell>
          <cell r="G1510" t="str">
            <v>Ext. EAME</v>
          </cell>
          <cell r="H1510" t="str">
            <v>Adhesives, Coatings and Elastomers</v>
          </cell>
          <cell r="I1510" t="str">
            <v>S050</v>
          </cell>
          <cell r="J1510" t="str">
            <v>Eastern Europe</v>
          </cell>
          <cell r="K1510" t="str">
            <v>SI3F</v>
          </cell>
          <cell r="L1510" t="str">
            <v>T</v>
          </cell>
          <cell r="M1510" t="str">
            <v>30 DAYS DATE OF INVOICE - DIRECT REMITTANCE</v>
          </cell>
          <cell r="N1510" t="str">
            <v>BANK TRANSFER</v>
          </cell>
          <cell r="O1510" t="str">
            <v>DS</v>
          </cell>
          <cell r="P1510" t="str">
            <v>Securitization debtor</v>
          </cell>
        </row>
        <row r="1511">
          <cell r="A1511">
            <v>2536</v>
          </cell>
          <cell r="B1511" t="str">
            <v>PROSOLA</v>
          </cell>
          <cell r="C1511" t="str">
            <v>BR</v>
          </cell>
          <cell r="D1511" t="str">
            <v>Brazil</v>
          </cell>
          <cell r="E1511" t="str">
            <v>Americas</v>
          </cell>
          <cell r="F1511">
            <v>13200001</v>
          </cell>
          <cell r="G1511" t="str">
            <v>Ext. EAME</v>
          </cell>
          <cell r="H1511" t="str">
            <v>Unknown</v>
          </cell>
          <cell r="I1511" t="str">
            <v>-</v>
          </cell>
          <cell r="J1511" t="str">
            <v>-</v>
          </cell>
          <cell r="K1511" t="str">
            <v>SO15</v>
          </cell>
          <cell r="L1511" t="str">
            <v>T</v>
          </cell>
          <cell r="M1511" t="str">
            <v>-</v>
          </cell>
          <cell r="N1511" t="str">
            <v>BANK TRANSFER</v>
          </cell>
          <cell r="O1511" t="str">
            <v>DE</v>
          </cell>
          <cell r="P1511" t="str">
            <v>External debtor</v>
          </cell>
        </row>
        <row r="1512">
          <cell r="A1512">
            <v>2540</v>
          </cell>
          <cell r="B1512" t="str">
            <v>KMP PTE LTD</v>
          </cell>
          <cell r="C1512" t="str">
            <v>SG</v>
          </cell>
          <cell r="D1512" t="str">
            <v>Singapore</v>
          </cell>
          <cell r="E1512" t="str">
            <v>Asia-Pacific</v>
          </cell>
          <cell r="F1512">
            <v>13200002</v>
          </cell>
          <cell r="G1512" t="str">
            <v>Ext. APAC</v>
          </cell>
          <cell r="H1512" t="str">
            <v>Unknown</v>
          </cell>
          <cell r="I1512" t="str">
            <v>-</v>
          </cell>
          <cell r="J1512" t="str">
            <v>-</v>
          </cell>
          <cell r="K1512" t="str">
            <v>SC00</v>
          </cell>
          <cell r="L1512" t="str">
            <v>L</v>
          </cell>
          <cell r="M1512" t="str">
            <v>Letter of credit at sight</v>
          </cell>
          <cell r="N1512" t="str">
            <v>LETTER OF CREDIT</v>
          </cell>
          <cell r="O1512" t="str">
            <v>DE</v>
          </cell>
          <cell r="P1512" t="str">
            <v>External debtor</v>
          </cell>
        </row>
        <row r="1513">
          <cell r="A1513">
            <v>2541</v>
          </cell>
          <cell r="B1513" t="str">
            <v>SCHÜTZENEDER GES.M.B</v>
          </cell>
          <cell r="C1513" t="str">
            <v>AT</v>
          </cell>
          <cell r="D1513" t="str">
            <v>Austria</v>
          </cell>
          <cell r="E1513" t="str">
            <v>Mid Europe</v>
          </cell>
          <cell r="F1513">
            <v>13200001</v>
          </cell>
          <cell r="G1513" t="str">
            <v>Ext. EAME</v>
          </cell>
          <cell r="H1513" t="str">
            <v>Footwear</v>
          </cell>
          <cell r="I1513" t="str">
            <v>S030</v>
          </cell>
          <cell r="J1513" t="str">
            <v>Mid-Europe</v>
          </cell>
          <cell r="K1513" t="str">
            <v>SJ3F</v>
          </cell>
          <cell r="L1513" t="str">
            <v>T</v>
          </cell>
          <cell r="M1513" t="str">
            <v>30 days from date of invoice or 14 days -2%</v>
          </cell>
          <cell r="N1513" t="str">
            <v>BANK TRANSFER</v>
          </cell>
          <cell r="O1513" t="str">
            <v>DE</v>
          </cell>
          <cell r="P1513" t="str">
            <v>External debtor</v>
          </cell>
        </row>
        <row r="1514">
          <cell r="A1514">
            <v>2542</v>
          </cell>
          <cell r="B1514" t="str">
            <v>TWENTYFOUR LTD</v>
          </cell>
          <cell r="C1514" t="str">
            <v>CH</v>
          </cell>
          <cell r="D1514" t="str">
            <v>Switzerland</v>
          </cell>
          <cell r="E1514" t="str">
            <v>Mid Europe</v>
          </cell>
          <cell r="F1514">
            <v>13200001</v>
          </cell>
          <cell r="G1514" t="str">
            <v>Ext. EAME</v>
          </cell>
          <cell r="H1514" t="str">
            <v>Unknown</v>
          </cell>
          <cell r="I1514" t="str">
            <v>-</v>
          </cell>
          <cell r="J1514" t="str">
            <v>-</v>
          </cell>
          <cell r="K1514" t="str">
            <v>SI6F</v>
          </cell>
          <cell r="L1514" t="str">
            <v>T</v>
          </cell>
          <cell r="M1514" t="str">
            <v>60 DAYS DATE OF INVOICE - DIRECT REMITTANCE</v>
          </cell>
          <cell r="N1514" t="str">
            <v>BANK TRANSFER</v>
          </cell>
          <cell r="O1514" t="str">
            <v>DE</v>
          </cell>
          <cell r="P1514" t="str">
            <v>External debtor</v>
          </cell>
        </row>
        <row r="1515">
          <cell r="A1515">
            <v>2544</v>
          </cell>
          <cell r="B1515" t="str">
            <v>ICI PlC CORPORATE AU</v>
          </cell>
          <cell r="C1515" t="str">
            <v>GB</v>
          </cell>
          <cell r="D1515" t="str">
            <v>Great Britain</v>
          </cell>
          <cell r="E1515" t="str">
            <v>UK/Ireland</v>
          </cell>
          <cell r="F1515">
            <v>13200001</v>
          </cell>
          <cell r="G1515" t="str">
            <v>Ext. EAME</v>
          </cell>
          <cell r="H1515" t="str">
            <v>Unknown</v>
          </cell>
          <cell r="I1515" t="str">
            <v>-</v>
          </cell>
          <cell r="J1515" t="str">
            <v>-</v>
          </cell>
          <cell r="K1515" t="str">
            <v>SI30</v>
          </cell>
          <cell r="L1515" t="str">
            <v>U</v>
          </cell>
          <cell r="M1515" t="str">
            <v>30 days from date of invoice</v>
          </cell>
          <cell r="N1515" t="str">
            <v>DIRECT REMITTANCE</v>
          </cell>
          <cell r="O1515" t="str">
            <v>DS</v>
          </cell>
          <cell r="P1515" t="str">
            <v>Securitization debtor</v>
          </cell>
        </row>
        <row r="1516">
          <cell r="A1516">
            <v>2547</v>
          </cell>
          <cell r="B1516" t="str">
            <v>ADAM POLIURETANI  SR</v>
          </cell>
          <cell r="C1516" t="str">
            <v>IT</v>
          </cell>
          <cell r="D1516" t="str">
            <v>Italy</v>
          </cell>
          <cell r="E1516" t="str">
            <v>Italy/Greece</v>
          </cell>
          <cell r="F1516">
            <v>13200001</v>
          </cell>
          <cell r="G1516" t="str">
            <v>Ext. EAME</v>
          </cell>
          <cell r="H1516" t="str">
            <v>Construction &amp; Other Rigids</v>
          </cell>
          <cell r="I1516" t="str">
            <v>S060</v>
          </cell>
          <cell r="J1516" t="str">
            <v>Italy &amp; Greece</v>
          </cell>
          <cell r="K1516" t="str">
            <v>SE9E</v>
          </cell>
          <cell r="L1516" t="str">
            <v>T</v>
          </cell>
          <cell r="M1516" t="str">
            <v>90 days end of month on the 20th</v>
          </cell>
          <cell r="N1516" t="str">
            <v>BANK TRANSFER</v>
          </cell>
          <cell r="O1516" t="str">
            <v>DS</v>
          </cell>
          <cell r="P1516" t="str">
            <v>Securitization debtor</v>
          </cell>
        </row>
        <row r="1517">
          <cell r="A1517">
            <v>2548</v>
          </cell>
          <cell r="B1517" t="str">
            <v>ALFA CAIRO</v>
          </cell>
          <cell r="C1517" t="str">
            <v>EG</v>
          </cell>
          <cell r="D1517" t="str">
            <v>Egypt</v>
          </cell>
          <cell r="E1517" t="str">
            <v>Middle East</v>
          </cell>
          <cell r="F1517">
            <v>13200001</v>
          </cell>
          <cell r="G1517" t="str">
            <v>Ext. EAME</v>
          </cell>
          <cell r="H1517" t="str">
            <v>Unknown</v>
          </cell>
          <cell r="I1517" t="str">
            <v>-</v>
          </cell>
          <cell r="J1517" t="str">
            <v>-</v>
          </cell>
          <cell r="K1517" t="str">
            <v>SC00</v>
          </cell>
          <cell r="L1517" t="str">
            <v>L</v>
          </cell>
          <cell r="M1517" t="str">
            <v>Letter of credit at sight</v>
          </cell>
          <cell r="N1517" t="str">
            <v>LETTER OF CREDIT</v>
          </cell>
          <cell r="O1517" t="str">
            <v>DE</v>
          </cell>
          <cell r="P1517" t="str">
            <v>External debtor</v>
          </cell>
        </row>
        <row r="1518">
          <cell r="A1518">
            <v>2550</v>
          </cell>
          <cell r="B1518" t="str">
            <v>ELECTROLUX PRODUCTIO</v>
          </cell>
          <cell r="C1518" t="str">
            <v>ES</v>
          </cell>
          <cell r="D1518" t="str">
            <v>Spain</v>
          </cell>
          <cell r="E1518" t="str">
            <v>Iberia</v>
          </cell>
          <cell r="F1518">
            <v>13200001</v>
          </cell>
          <cell r="G1518" t="str">
            <v>Ext. EAME</v>
          </cell>
          <cell r="H1518" t="str">
            <v>Unknown</v>
          </cell>
          <cell r="I1518" t="str">
            <v>-</v>
          </cell>
          <cell r="J1518" t="str">
            <v>-</v>
          </cell>
          <cell r="K1518" t="str">
            <v>SI90</v>
          </cell>
          <cell r="L1518" t="str">
            <v>T</v>
          </cell>
          <cell r="M1518" t="str">
            <v>90 days from date of invoice</v>
          </cell>
          <cell r="N1518" t="str">
            <v>BANK TRANSFER</v>
          </cell>
          <cell r="O1518" t="str">
            <v>DS</v>
          </cell>
          <cell r="P1518" t="str">
            <v>Securitization debtor</v>
          </cell>
        </row>
        <row r="1519">
          <cell r="A1519">
            <v>2554</v>
          </cell>
          <cell r="B1519" t="str">
            <v>MALINDU TIMBER (PVT)</v>
          </cell>
          <cell r="C1519" t="str">
            <v>LK</v>
          </cell>
          <cell r="D1519" t="str">
            <v>Sri Lanka</v>
          </cell>
          <cell r="E1519" t="str">
            <v>Asia-Pacific</v>
          </cell>
          <cell r="F1519">
            <v>13200002</v>
          </cell>
          <cell r="G1519" t="str">
            <v>Ext. APAC</v>
          </cell>
          <cell r="H1519" t="str">
            <v>Unknown</v>
          </cell>
          <cell r="I1519" t="str">
            <v>-</v>
          </cell>
          <cell r="J1519" t="str">
            <v>-</v>
          </cell>
          <cell r="K1519" t="str">
            <v>SC00</v>
          </cell>
          <cell r="L1519" t="str">
            <v>L</v>
          </cell>
          <cell r="M1519" t="str">
            <v>Letter of credit at sight</v>
          </cell>
          <cell r="N1519" t="str">
            <v>LETTER OF CREDIT</v>
          </cell>
          <cell r="O1519" t="str">
            <v>DE</v>
          </cell>
          <cell r="P1519" t="str">
            <v>External debtor</v>
          </cell>
        </row>
        <row r="1520">
          <cell r="A1520">
            <v>2556</v>
          </cell>
          <cell r="B1520" t="str">
            <v>CIBA SPEZIALITAETENC</v>
          </cell>
          <cell r="C1520" t="str">
            <v>CH</v>
          </cell>
          <cell r="D1520" t="str">
            <v>Switzerland</v>
          </cell>
          <cell r="E1520" t="str">
            <v>Mid Europe</v>
          </cell>
          <cell r="F1520">
            <v>13200001</v>
          </cell>
          <cell r="G1520" t="str">
            <v>Ext. EAME</v>
          </cell>
          <cell r="H1520" t="str">
            <v>Intermediates</v>
          </cell>
          <cell r="I1520" t="str">
            <v>S110</v>
          </cell>
          <cell r="J1520" t="str">
            <v>Aniline &amp; Derivative</v>
          </cell>
          <cell r="K1520" t="str">
            <v>SI30</v>
          </cell>
          <cell r="L1520" t="str">
            <v>T</v>
          </cell>
          <cell r="M1520" t="str">
            <v>30 days from date of invoice</v>
          </cell>
          <cell r="N1520" t="str">
            <v>BANK TRANSFER</v>
          </cell>
          <cell r="O1520" t="str">
            <v>DE</v>
          </cell>
          <cell r="P1520" t="str">
            <v>External debtor</v>
          </cell>
        </row>
        <row r="1521">
          <cell r="A1521">
            <v>2562</v>
          </cell>
          <cell r="B1521" t="str">
            <v>FOO SUNG CORPORATION</v>
          </cell>
          <cell r="C1521" t="str">
            <v>KP</v>
          </cell>
          <cell r="D1521" t="str">
            <v>South Korea</v>
          </cell>
          <cell r="E1521" t="str">
            <v>Asia-Pacific</v>
          </cell>
          <cell r="F1521">
            <v>13200002</v>
          </cell>
          <cell r="G1521" t="str">
            <v>Ext. APAC</v>
          </cell>
          <cell r="H1521" t="str">
            <v>Unknown</v>
          </cell>
          <cell r="I1521" t="str">
            <v>-</v>
          </cell>
          <cell r="J1521" t="str">
            <v>-</v>
          </cell>
          <cell r="K1521" t="str">
            <v>SC00</v>
          </cell>
          <cell r="L1521" t="str">
            <v>L</v>
          </cell>
          <cell r="M1521" t="str">
            <v>Letter of credit at sight</v>
          </cell>
          <cell r="N1521" t="str">
            <v>LETTER OF CREDIT</v>
          </cell>
          <cell r="O1521" t="str">
            <v>DE</v>
          </cell>
          <cell r="P1521" t="str">
            <v>External debtor</v>
          </cell>
        </row>
        <row r="1522">
          <cell r="A1522">
            <v>2564</v>
          </cell>
          <cell r="B1522" t="str">
            <v>ICI SURFACTANTS</v>
          </cell>
          <cell r="C1522" t="str">
            <v>GB</v>
          </cell>
          <cell r="D1522" t="str">
            <v>Great Britain</v>
          </cell>
          <cell r="E1522" t="str">
            <v>UK/Ireland</v>
          </cell>
          <cell r="F1522">
            <v>13200001</v>
          </cell>
          <cell r="G1522" t="str">
            <v>Ext. EAME</v>
          </cell>
          <cell r="H1522" t="str">
            <v>Unknown</v>
          </cell>
          <cell r="I1522" t="str">
            <v>-</v>
          </cell>
          <cell r="J1522" t="str">
            <v>-</v>
          </cell>
          <cell r="K1522" t="str">
            <v>SM20</v>
          </cell>
          <cell r="L1522" t="str">
            <v>U</v>
          </cell>
          <cell r="M1522" t="str">
            <v>20th of the month foll.month of invoice</v>
          </cell>
          <cell r="N1522" t="str">
            <v>DIRECT REMITTANCE</v>
          </cell>
          <cell r="O1522" t="str">
            <v>DS</v>
          </cell>
          <cell r="P1522" t="str">
            <v>Securitization debtor</v>
          </cell>
        </row>
        <row r="1523">
          <cell r="A1523">
            <v>2567</v>
          </cell>
          <cell r="B1523" t="str">
            <v>ALMIC ENGINEERING CO</v>
          </cell>
          <cell r="C1523" t="str">
            <v>GB</v>
          </cell>
          <cell r="D1523" t="str">
            <v>Great Britain</v>
          </cell>
          <cell r="E1523" t="str">
            <v>UK/Ireland</v>
          </cell>
          <cell r="F1523">
            <v>13200001</v>
          </cell>
          <cell r="G1523" t="str">
            <v>Ext. EAME</v>
          </cell>
          <cell r="H1523" t="str">
            <v>Unknown</v>
          </cell>
          <cell r="I1523" t="str">
            <v>-</v>
          </cell>
          <cell r="J1523" t="str">
            <v>-</v>
          </cell>
          <cell r="K1523" t="str">
            <v>SA00</v>
          </cell>
          <cell r="L1523" t="str">
            <v>Y</v>
          </cell>
          <cell r="M1523" t="str">
            <v>Cash in advance</v>
          </cell>
          <cell r="N1523" t="str">
            <v>-</v>
          </cell>
          <cell r="O1523" t="str">
            <v>DS</v>
          </cell>
          <cell r="P1523" t="str">
            <v>Securitization debtor</v>
          </cell>
        </row>
        <row r="1524">
          <cell r="A1524">
            <v>2570</v>
          </cell>
          <cell r="B1524" t="str">
            <v>SCHAUMAN WOOD OY</v>
          </cell>
          <cell r="C1524" t="str">
            <v>FI</v>
          </cell>
          <cell r="D1524" t="str">
            <v>Finland</v>
          </cell>
          <cell r="E1524" t="str">
            <v>Nordic</v>
          </cell>
          <cell r="F1524">
            <v>13200001</v>
          </cell>
          <cell r="G1524" t="str">
            <v>Ext. EAME</v>
          </cell>
          <cell r="H1524" t="str">
            <v>Composite Wood Products</v>
          </cell>
          <cell r="I1524" t="str">
            <v>S020</v>
          </cell>
          <cell r="J1524" t="str">
            <v>Nordic</v>
          </cell>
          <cell r="K1524" t="str">
            <v>SI30</v>
          </cell>
          <cell r="L1524" t="str">
            <v>T</v>
          </cell>
          <cell r="M1524" t="str">
            <v>30 days from date of invoice</v>
          </cell>
          <cell r="N1524" t="str">
            <v>BANK TRANSFER</v>
          </cell>
          <cell r="O1524" t="str">
            <v>DE</v>
          </cell>
          <cell r="P1524" t="str">
            <v>External debtor</v>
          </cell>
        </row>
        <row r="1525">
          <cell r="A1525">
            <v>2571</v>
          </cell>
          <cell r="B1525" t="str">
            <v>JSC SLAVSANT LTD</v>
          </cell>
          <cell r="C1525" t="str">
            <v>UA</v>
          </cell>
          <cell r="D1525" t="str">
            <v>Ukraine</v>
          </cell>
          <cell r="E1525" t="str">
            <v>Eastern Europe</v>
          </cell>
          <cell r="F1525">
            <v>13200001</v>
          </cell>
          <cell r="G1525" t="str">
            <v>Ext. EAME</v>
          </cell>
          <cell r="H1525" t="str">
            <v>Unknown</v>
          </cell>
          <cell r="I1525" t="str">
            <v>-</v>
          </cell>
          <cell r="J1525" t="str">
            <v>-</v>
          </cell>
          <cell r="K1525" t="str">
            <v>SA00</v>
          </cell>
          <cell r="L1525" t="str">
            <v>T</v>
          </cell>
          <cell r="M1525" t="str">
            <v>Cash in advance</v>
          </cell>
          <cell r="N1525" t="str">
            <v>BANK TRANSFER</v>
          </cell>
          <cell r="O1525" t="str">
            <v>DE</v>
          </cell>
          <cell r="P1525" t="str">
            <v>External debtor</v>
          </cell>
        </row>
        <row r="1526">
          <cell r="A1526">
            <v>2574</v>
          </cell>
          <cell r="B1526" t="str">
            <v>EL KADY CO FOR WOODW</v>
          </cell>
          <cell r="C1526" t="str">
            <v>EG</v>
          </cell>
          <cell r="D1526" t="str">
            <v>Egypt</v>
          </cell>
          <cell r="E1526" t="str">
            <v>Middle East</v>
          </cell>
          <cell r="F1526">
            <v>13200001</v>
          </cell>
          <cell r="G1526" t="str">
            <v>Ext. EAME</v>
          </cell>
          <cell r="H1526" t="str">
            <v>Unknown</v>
          </cell>
          <cell r="I1526" t="str">
            <v>-</v>
          </cell>
          <cell r="J1526" t="str">
            <v>-</v>
          </cell>
          <cell r="K1526" t="str">
            <v>SC00</v>
          </cell>
          <cell r="L1526" t="str">
            <v>L</v>
          </cell>
          <cell r="M1526" t="str">
            <v>Letter of credit at sight</v>
          </cell>
          <cell r="N1526" t="str">
            <v>LETTER OF CREDIT</v>
          </cell>
          <cell r="O1526" t="str">
            <v>DE</v>
          </cell>
          <cell r="P1526" t="str">
            <v>External debtor</v>
          </cell>
        </row>
        <row r="1527">
          <cell r="A1527">
            <v>2575</v>
          </cell>
          <cell r="B1527" t="str">
            <v>ABDON Y LUCAS S.L.</v>
          </cell>
          <cell r="C1527" t="str">
            <v>ES</v>
          </cell>
          <cell r="D1527" t="str">
            <v>Spain</v>
          </cell>
          <cell r="E1527" t="str">
            <v>Iberia</v>
          </cell>
          <cell r="F1527">
            <v>13200001</v>
          </cell>
          <cell r="G1527" t="str">
            <v>Ext. EAME</v>
          </cell>
          <cell r="H1527" t="str">
            <v>Furniture</v>
          </cell>
          <cell r="I1527" t="str">
            <v>S090</v>
          </cell>
          <cell r="J1527" t="str">
            <v>Iberia</v>
          </cell>
          <cell r="K1527" t="str">
            <v>SI60</v>
          </cell>
          <cell r="L1527" t="str">
            <v>T</v>
          </cell>
          <cell r="M1527" t="str">
            <v>60 days from date of invoice</v>
          </cell>
          <cell r="N1527" t="str">
            <v>BANK TRANSFER</v>
          </cell>
          <cell r="O1527" t="str">
            <v>DS</v>
          </cell>
          <cell r="P1527" t="str">
            <v>Securitization debtor</v>
          </cell>
        </row>
        <row r="1528">
          <cell r="A1528">
            <v>2578</v>
          </cell>
          <cell r="B1528" t="str">
            <v>PLITSPICHPROM</v>
          </cell>
          <cell r="C1528" t="str">
            <v>RU</v>
          </cell>
          <cell r="D1528" t="str">
            <v>Russian Fed.</v>
          </cell>
          <cell r="E1528" t="str">
            <v>Eastern Europe</v>
          </cell>
          <cell r="F1528">
            <v>13200001</v>
          </cell>
          <cell r="G1528" t="str">
            <v>Ext. EAME</v>
          </cell>
          <cell r="H1528" t="str">
            <v>Unknown</v>
          </cell>
          <cell r="I1528" t="str">
            <v>-</v>
          </cell>
          <cell r="J1528" t="str">
            <v>-</v>
          </cell>
          <cell r="K1528" t="str">
            <v>SA00</v>
          </cell>
          <cell r="L1528" t="str">
            <v>T</v>
          </cell>
          <cell r="M1528" t="str">
            <v>Cash in advance</v>
          </cell>
          <cell r="N1528" t="str">
            <v>BANK TRANSFER</v>
          </cell>
          <cell r="O1528" t="str">
            <v>DE</v>
          </cell>
          <cell r="P1528" t="str">
            <v>External debtor</v>
          </cell>
        </row>
        <row r="1529">
          <cell r="A1529">
            <v>2579</v>
          </cell>
          <cell r="B1529" t="str">
            <v>KEUM JIN EASTCO CO.</v>
          </cell>
          <cell r="C1529" t="str">
            <v>KP</v>
          </cell>
          <cell r="D1529" t="str">
            <v>South Korea</v>
          </cell>
          <cell r="E1529" t="str">
            <v>Asia-Pacific</v>
          </cell>
          <cell r="F1529">
            <v>13200002</v>
          </cell>
          <cell r="G1529" t="str">
            <v>Ext. APAC</v>
          </cell>
          <cell r="H1529" t="str">
            <v>Unknown</v>
          </cell>
          <cell r="I1529" t="str">
            <v>-</v>
          </cell>
          <cell r="J1529" t="str">
            <v>-</v>
          </cell>
          <cell r="K1529" t="str">
            <v>SC00</v>
          </cell>
          <cell r="L1529" t="str">
            <v>L</v>
          </cell>
          <cell r="M1529" t="str">
            <v>Letter of credit at sight</v>
          </cell>
          <cell r="N1529" t="str">
            <v>LETTER OF CREDIT</v>
          </cell>
          <cell r="O1529" t="str">
            <v>DE</v>
          </cell>
          <cell r="P1529" t="str">
            <v>External debtor</v>
          </cell>
        </row>
        <row r="1530">
          <cell r="A1530">
            <v>2580</v>
          </cell>
          <cell r="B1530" t="str">
            <v>NORFRI-INDUSTRIA REF</v>
          </cell>
          <cell r="C1530" t="str">
            <v>PT</v>
          </cell>
          <cell r="D1530" t="str">
            <v>Portugal</v>
          </cell>
          <cell r="E1530" t="str">
            <v>Iberia</v>
          </cell>
          <cell r="F1530">
            <v>13200001</v>
          </cell>
          <cell r="G1530" t="str">
            <v>Ext. EAME</v>
          </cell>
          <cell r="H1530" t="str">
            <v>Unknown</v>
          </cell>
          <cell r="I1530" t="str">
            <v>-</v>
          </cell>
          <cell r="J1530" t="str">
            <v>-</v>
          </cell>
          <cell r="K1530" t="str">
            <v>SC6B</v>
          </cell>
          <cell r="L1530" t="str">
            <v>T</v>
          </cell>
          <cell r="M1530" t="str">
            <v>Letter of credit - 60 days date of invoice</v>
          </cell>
          <cell r="N1530" t="str">
            <v>BANK TRANSFER</v>
          </cell>
          <cell r="O1530" t="str">
            <v>DE</v>
          </cell>
          <cell r="P1530" t="str">
            <v>External debtor</v>
          </cell>
        </row>
        <row r="1531">
          <cell r="A1531">
            <v>2581</v>
          </cell>
          <cell r="B1531" t="str">
            <v>FRITZ EGGER GMBH &amp; C</v>
          </cell>
          <cell r="C1531" t="str">
            <v>AT</v>
          </cell>
          <cell r="D1531" t="str">
            <v>Austria</v>
          </cell>
          <cell r="E1531" t="str">
            <v>Mid Europe</v>
          </cell>
          <cell r="F1531">
            <v>13200001</v>
          </cell>
          <cell r="G1531" t="str">
            <v>Ext. EAME</v>
          </cell>
          <cell r="H1531" t="str">
            <v>Composite Wood Products</v>
          </cell>
          <cell r="I1531" t="str">
            <v>S030</v>
          </cell>
          <cell r="J1531" t="str">
            <v>Mid-Europe</v>
          </cell>
          <cell r="K1531" t="str">
            <v>SJ3F</v>
          </cell>
          <cell r="L1531" t="str">
            <v>T</v>
          </cell>
          <cell r="M1531" t="str">
            <v>30 days from date of invoice or 14 days -2%</v>
          </cell>
          <cell r="N1531" t="str">
            <v>BANK TRANSFER</v>
          </cell>
          <cell r="O1531" t="str">
            <v>DE</v>
          </cell>
          <cell r="P1531" t="str">
            <v>External debtor</v>
          </cell>
        </row>
        <row r="1532">
          <cell r="A1532">
            <v>2582</v>
          </cell>
          <cell r="B1532" t="str">
            <v>MERLONI ELECTRODOMES</v>
          </cell>
          <cell r="C1532" t="str">
            <v>PT</v>
          </cell>
          <cell r="D1532" t="str">
            <v>Portugal</v>
          </cell>
          <cell r="E1532" t="str">
            <v>Iberia</v>
          </cell>
          <cell r="F1532">
            <v>13200001</v>
          </cell>
          <cell r="G1532" t="str">
            <v>Ext. EAME</v>
          </cell>
          <cell r="H1532" t="str">
            <v>Unknown</v>
          </cell>
          <cell r="I1532" t="str">
            <v>-</v>
          </cell>
          <cell r="J1532" t="str">
            <v>-</v>
          </cell>
          <cell r="K1532" t="str">
            <v>SI90</v>
          </cell>
          <cell r="L1532" t="str">
            <v>T</v>
          </cell>
          <cell r="M1532" t="str">
            <v>90 days from date of invoice</v>
          </cell>
          <cell r="N1532" t="str">
            <v>BANK TRANSFER</v>
          </cell>
          <cell r="O1532" t="str">
            <v>DE</v>
          </cell>
          <cell r="P1532" t="str">
            <v>External debtor</v>
          </cell>
        </row>
        <row r="1533">
          <cell r="A1533">
            <v>2584</v>
          </cell>
          <cell r="B1533" t="str">
            <v>INTERFOAM</v>
          </cell>
          <cell r="C1533" t="str">
            <v>GB</v>
          </cell>
          <cell r="D1533" t="str">
            <v>Great Britain</v>
          </cell>
          <cell r="E1533" t="str">
            <v>UK/Ireland</v>
          </cell>
          <cell r="F1533">
            <v>13200001</v>
          </cell>
          <cell r="G1533" t="str">
            <v>Ext. EAME</v>
          </cell>
          <cell r="H1533" t="str">
            <v>Unknown</v>
          </cell>
          <cell r="I1533" t="str">
            <v>-</v>
          </cell>
          <cell r="J1533" t="str">
            <v>-</v>
          </cell>
          <cell r="K1533" t="str">
            <v>SA00</v>
          </cell>
          <cell r="L1533" t="str">
            <v>F</v>
          </cell>
          <cell r="M1533" t="str">
            <v>Cash in advance</v>
          </cell>
          <cell r="N1533" t="str">
            <v>FREE OF CHARGE</v>
          </cell>
          <cell r="O1533" t="str">
            <v>DS</v>
          </cell>
          <cell r="P1533" t="str">
            <v>Securitization debtor</v>
          </cell>
        </row>
        <row r="1534">
          <cell r="A1534">
            <v>2585</v>
          </cell>
          <cell r="B1534" t="str">
            <v>FLOWCRETE SYSTEMS LT</v>
          </cell>
          <cell r="C1534" t="str">
            <v>GB</v>
          </cell>
          <cell r="D1534" t="str">
            <v>Great Britain</v>
          </cell>
          <cell r="E1534" t="str">
            <v>UK/Ireland</v>
          </cell>
          <cell r="F1534">
            <v>13200001</v>
          </cell>
          <cell r="G1534" t="str">
            <v>Ext. EAME</v>
          </cell>
          <cell r="H1534" t="str">
            <v>Unknown</v>
          </cell>
          <cell r="I1534" t="str">
            <v>-</v>
          </cell>
          <cell r="J1534" t="str">
            <v>-</v>
          </cell>
          <cell r="K1534" t="str">
            <v>SM20</v>
          </cell>
          <cell r="L1534" t="str">
            <v>V</v>
          </cell>
          <cell r="M1534" t="str">
            <v>20th of the month foll.month of invoice</v>
          </cell>
          <cell r="N1534" t="str">
            <v>CASH</v>
          </cell>
          <cell r="O1534" t="str">
            <v>DS</v>
          </cell>
          <cell r="P1534" t="str">
            <v>Securitization debtor</v>
          </cell>
        </row>
        <row r="1535">
          <cell r="A1535">
            <v>2589</v>
          </cell>
          <cell r="B1535" t="str">
            <v>CORNWELL WARMINSTER</v>
          </cell>
          <cell r="C1535" t="str">
            <v>GB</v>
          </cell>
          <cell r="D1535" t="str">
            <v>Great Britain</v>
          </cell>
          <cell r="E1535" t="str">
            <v>UK/Ireland</v>
          </cell>
          <cell r="F1535">
            <v>13200001</v>
          </cell>
          <cell r="G1535" t="str">
            <v>Ext. EAME</v>
          </cell>
          <cell r="H1535" t="str">
            <v>Unknown</v>
          </cell>
          <cell r="I1535" t="str">
            <v>-</v>
          </cell>
          <cell r="J1535" t="str">
            <v>-</v>
          </cell>
          <cell r="K1535" t="str">
            <v>SZ0J</v>
          </cell>
          <cell r="L1535" t="str">
            <v>D</v>
          </cell>
          <cell r="M1535" t="str">
            <v>20th of the month foll.month of invoice -1,8%,d.d.</v>
          </cell>
          <cell r="N1535" t="str">
            <v>DIRECT DEBIT</v>
          </cell>
          <cell r="O1535" t="str">
            <v>DS</v>
          </cell>
          <cell r="P1535" t="str">
            <v>Securitization debtor</v>
          </cell>
        </row>
        <row r="1536">
          <cell r="A1536">
            <v>2590</v>
          </cell>
          <cell r="B1536" t="str">
            <v>CORNWELL WARMINSTER</v>
          </cell>
          <cell r="C1536" t="str">
            <v>GB</v>
          </cell>
          <cell r="D1536" t="str">
            <v>Great Britain</v>
          </cell>
          <cell r="E1536" t="str">
            <v>UK/Ireland</v>
          </cell>
          <cell r="F1536">
            <v>13200001</v>
          </cell>
          <cell r="G1536" t="str">
            <v>Ext. EAME</v>
          </cell>
          <cell r="H1536" t="str">
            <v>Footwear</v>
          </cell>
          <cell r="I1536" t="str">
            <v>S010</v>
          </cell>
          <cell r="J1536" t="str">
            <v>UK &amp; Ireland</v>
          </cell>
          <cell r="K1536" t="str">
            <v>SA00</v>
          </cell>
          <cell r="L1536" t="str">
            <v>Y</v>
          </cell>
          <cell r="M1536" t="str">
            <v>Cash in advance</v>
          </cell>
          <cell r="N1536" t="str">
            <v>-</v>
          </cell>
          <cell r="O1536" t="str">
            <v>DS</v>
          </cell>
          <cell r="P1536" t="str">
            <v>Securitization debtor</v>
          </cell>
        </row>
        <row r="1537">
          <cell r="A1537">
            <v>2591</v>
          </cell>
          <cell r="B1537" t="str">
            <v>UNIPLASTIG AG</v>
          </cell>
          <cell r="C1537" t="str">
            <v>CH</v>
          </cell>
          <cell r="D1537" t="str">
            <v>Switzerland</v>
          </cell>
          <cell r="E1537" t="str">
            <v>Mid Europe</v>
          </cell>
          <cell r="F1537">
            <v>13200001</v>
          </cell>
          <cell r="G1537" t="str">
            <v>Ext. EAME</v>
          </cell>
          <cell r="H1537" t="str">
            <v>Unknown</v>
          </cell>
          <cell r="I1537" t="str">
            <v>-</v>
          </cell>
          <cell r="J1537" t="str">
            <v>-</v>
          </cell>
          <cell r="K1537" t="str">
            <v>SJ3F</v>
          </cell>
          <cell r="L1537" t="str">
            <v>T</v>
          </cell>
          <cell r="M1537" t="str">
            <v>30 days from date of invoice or 14 days -2%</v>
          </cell>
          <cell r="N1537" t="str">
            <v>BANK TRANSFER</v>
          </cell>
          <cell r="O1537" t="str">
            <v>DE</v>
          </cell>
          <cell r="P1537" t="str">
            <v>External debtor</v>
          </cell>
        </row>
        <row r="1538">
          <cell r="A1538">
            <v>2594</v>
          </cell>
          <cell r="B1538" t="str">
            <v>KAY METZELER LTD</v>
          </cell>
          <cell r="C1538" t="str">
            <v>GB</v>
          </cell>
          <cell r="D1538" t="str">
            <v>Great Britain</v>
          </cell>
          <cell r="E1538" t="str">
            <v>UK/Ireland</v>
          </cell>
          <cell r="F1538">
            <v>13200001</v>
          </cell>
          <cell r="G1538" t="str">
            <v>Ext. EAME</v>
          </cell>
          <cell r="H1538" t="str">
            <v>Furniture</v>
          </cell>
          <cell r="I1538" t="str">
            <v>S010</v>
          </cell>
          <cell r="J1538" t="str">
            <v>UK &amp; Ireland</v>
          </cell>
          <cell r="K1538" t="str">
            <v>SM20</v>
          </cell>
          <cell r="L1538" t="str">
            <v>T</v>
          </cell>
          <cell r="M1538" t="str">
            <v>20th of the month foll.month of invoice</v>
          </cell>
          <cell r="N1538" t="str">
            <v>BANK TRANSFER</v>
          </cell>
          <cell r="O1538" t="str">
            <v>DS</v>
          </cell>
          <cell r="P1538" t="str">
            <v>Securitization debtor</v>
          </cell>
        </row>
        <row r="1539">
          <cell r="A1539">
            <v>2595</v>
          </cell>
          <cell r="B1539" t="str">
            <v>EMMETICI  SRL</v>
          </cell>
          <cell r="C1539" t="str">
            <v>IT</v>
          </cell>
          <cell r="D1539" t="str">
            <v>Italy</v>
          </cell>
          <cell r="E1539" t="str">
            <v>Italy/Greece</v>
          </cell>
          <cell r="F1539">
            <v>13200001</v>
          </cell>
          <cell r="G1539" t="str">
            <v>Ext. EAME</v>
          </cell>
          <cell r="H1539" t="str">
            <v>Unknown</v>
          </cell>
          <cell r="I1539" t="str">
            <v>-</v>
          </cell>
          <cell r="J1539" t="str">
            <v>-</v>
          </cell>
          <cell r="K1539" t="str">
            <v>SA00</v>
          </cell>
          <cell r="L1539" t="str">
            <v>Z</v>
          </cell>
          <cell r="M1539" t="str">
            <v>Cash in advance</v>
          </cell>
          <cell r="N1539" t="str">
            <v>-</v>
          </cell>
          <cell r="O1539" t="str">
            <v>DS</v>
          </cell>
          <cell r="P1539" t="str">
            <v>Securitization debtor</v>
          </cell>
        </row>
        <row r="1540">
          <cell r="A1540">
            <v>2597</v>
          </cell>
          <cell r="B1540" t="str">
            <v>POLYRIMA S.A. PLASTI</v>
          </cell>
          <cell r="C1540" t="str">
            <v>GR</v>
          </cell>
          <cell r="D1540" t="str">
            <v>Greece</v>
          </cell>
          <cell r="E1540" t="str">
            <v>Italy/Greece</v>
          </cell>
          <cell r="F1540">
            <v>13200001</v>
          </cell>
          <cell r="G1540" t="str">
            <v>Ext. EAME</v>
          </cell>
          <cell r="H1540" t="str">
            <v>Furniture</v>
          </cell>
          <cell r="I1540" t="str">
            <v>S060</v>
          </cell>
          <cell r="J1540" t="str">
            <v>Italy &amp; Greece</v>
          </cell>
          <cell r="K1540" t="str">
            <v>SE9E</v>
          </cell>
          <cell r="L1540" t="str">
            <v>T</v>
          </cell>
          <cell r="M1540" t="str">
            <v>90 days end of month on the 20th</v>
          </cell>
          <cell r="N1540" t="str">
            <v>BANK TRANSFER</v>
          </cell>
          <cell r="O1540" t="str">
            <v>DE</v>
          </cell>
          <cell r="P1540" t="str">
            <v>External debtor</v>
          </cell>
        </row>
        <row r="1541">
          <cell r="A1541">
            <v>2598</v>
          </cell>
          <cell r="B1541" t="str">
            <v>ADIL POLYMERS LTD</v>
          </cell>
          <cell r="C1541" t="str">
            <v>PK</v>
          </cell>
          <cell r="D1541" t="str">
            <v>Pakistan</v>
          </cell>
          <cell r="E1541" t="str">
            <v>Asia-Pacific</v>
          </cell>
          <cell r="F1541">
            <v>13200002</v>
          </cell>
          <cell r="G1541" t="str">
            <v>Ext. APAC</v>
          </cell>
          <cell r="H1541" t="str">
            <v>Construction &amp; Other Rigids</v>
          </cell>
          <cell r="I1541" t="str">
            <v>S100</v>
          </cell>
          <cell r="J1541" t="str">
            <v>APAC</v>
          </cell>
          <cell r="K1541" t="str">
            <v>SC90</v>
          </cell>
          <cell r="L1541" t="str">
            <v>L</v>
          </cell>
          <cell r="M1541" t="str">
            <v>Letter of credit -90 days Bill of lading</v>
          </cell>
          <cell r="N1541" t="str">
            <v>LETTER OF CREDIT</v>
          </cell>
          <cell r="O1541" t="str">
            <v>DE</v>
          </cell>
          <cell r="P1541" t="str">
            <v>External debtor</v>
          </cell>
        </row>
        <row r="1542">
          <cell r="A1542">
            <v>2601</v>
          </cell>
          <cell r="B1542" t="str">
            <v>GECO CHEMICAL COMPAN</v>
          </cell>
          <cell r="C1542" t="str">
            <v>AE</v>
          </cell>
          <cell r="D1542" t="str">
            <v>Unit.Arab Emir.</v>
          </cell>
          <cell r="E1542" t="str">
            <v>Middle East</v>
          </cell>
          <cell r="F1542">
            <v>13200001</v>
          </cell>
          <cell r="G1542" t="str">
            <v>Ext. EAME</v>
          </cell>
          <cell r="H1542" t="str">
            <v>Construction &amp; Other Rigids</v>
          </cell>
          <cell r="I1542" t="str">
            <v>S040</v>
          </cell>
          <cell r="J1542" t="str">
            <v>Middle East</v>
          </cell>
          <cell r="K1542" t="str">
            <v>SN90</v>
          </cell>
          <cell r="L1542" t="str">
            <v>P</v>
          </cell>
          <cell r="M1542" t="str">
            <v>90 days from bill of lading draft</v>
          </cell>
          <cell r="N1542" t="str">
            <v>DRAFT</v>
          </cell>
          <cell r="O1542" t="str">
            <v>DE</v>
          </cell>
          <cell r="P1542" t="str">
            <v>External debtor</v>
          </cell>
        </row>
        <row r="1543">
          <cell r="A1543">
            <v>2602</v>
          </cell>
          <cell r="B1543" t="str">
            <v>BOSLAD (NIG)  LTD</v>
          </cell>
          <cell r="C1543" t="str">
            <v>NG</v>
          </cell>
          <cell r="D1543" t="str">
            <v>Nigeria</v>
          </cell>
          <cell r="E1543" t="str">
            <v>Africa</v>
          </cell>
          <cell r="F1543">
            <v>13200001</v>
          </cell>
          <cell r="G1543" t="str">
            <v>Ext. EAME</v>
          </cell>
          <cell r="H1543" t="str">
            <v>Unknown</v>
          </cell>
          <cell r="I1543" t="str">
            <v>-</v>
          </cell>
          <cell r="J1543" t="str">
            <v>-</v>
          </cell>
          <cell r="K1543" t="str">
            <v>SC00</v>
          </cell>
          <cell r="L1543" t="str">
            <v>L</v>
          </cell>
          <cell r="M1543" t="str">
            <v>Letter of credit at sight</v>
          </cell>
          <cell r="N1543" t="str">
            <v>LETTER OF CREDIT</v>
          </cell>
          <cell r="O1543" t="str">
            <v>DE</v>
          </cell>
          <cell r="P1543" t="str">
            <v>External debtor</v>
          </cell>
        </row>
        <row r="1544">
          <cell r="A1544">
            <v>2604</v>
          </cell>
          <cell r="B1544" t="str">
            <v>CELLO PLAST</v>
          </cell>
          <cell r="C1544" t="str">
            <v>IN</v>
          </cell>
          <cell r="D1544" t="str">
            <v>India</v>
          </cell>
          <cell r="E1544" t="str">
            <v>Asia-Pacific</v>
          </cell>
          <cell r="F1544">
            <v>13200002</v>
          </cell>
          <cell r="G1544" t="str">
            <v>Ext. APAC</v>
          </cell>
          <cell r="H1544" t="str">
            <v>Unknown</v>
          </cell>
          <cell r="I1544" t="str">
            <v>-</v>
          </cell>
          <cell r="J1544" t="str">
            <v>-</v>
          </cell>
          <cell r="K1544" t="str">
            <v>SC90</v>
          </cell>
          <cell r="L1544" t="str">
            <v>L</v>
          </cell>
          <cell r="M1544" t="str">
            <v>Letter of credit -90 days Bill of lading</v>
          </cell>
          <cell r="N1544" t="str">
            <v>LETTER OF CREDIT</v>
          </cell>
          <cell r="O1544" t="str">
            <v>DE</v>
          </cell>
          <cell r="P1544" t="str">
            <v>External debtor</v>
          </cell>
        </row>
        <row r="1545">
          <cell r="A1545">
            <v>2605</v>
          </cell>
          <cell r="B1545" t="str">
            <v>NULLIFIRE LTD</v>
          </cell>
          <cell r="C1545" t="str">
            <v>GB</v>
          </cell>
          <cell r="D1545" t="str">
            <v>Great Britain</v>
          </cell>
          <cell r="E1545" t="str">
            <v>UK/Ireland</v>
          </cell>
          <cell r="F1545">
            <v>13200001</v>
          </cell>
          <cell r="G1545" t="str">
            <v>Ext. EAME</v>
          </cell>
          <cell r="H1545" t="str">
            <v>Unknown</v>
          </cell>
          <cell r="I1545" t="str">
            <v>-</v>
          </cell>
          <cell r="J1545" t="str">
            <v>-</v>
          </cell>
          <cell r="K1545" t="str">
            <v>SM20</v>
          </cell>
          <cell r="L1545" t="str">
            <v>Y</v>
          </cell>
          <cell r="M1545" t="str">
            <v>20th of the month foll.month of invoice</v>
          </cell>
          <cell r="N1545" t="str">
            <v>-</v>
          </cell>
          <cell r="O1545" t="str">
            <v>DS</v>
          </cell>
          <cell r="P1545" t="str">
            <v>Securitization debtor</v>
          </cell>
        </row>
        <row r="1546">
          <cell r="A1546">
            <v>2607</v>
          </cell>
          <cell r="B1546" t="str">
            <v>HILTI</v>
          </cell>
          <cell r="C1546" t="str">
            <v>DE</v>
          </cell>
          <cell r="D1546" t="str">
            <v>Germany</v>
          </cell>
          <cell r="E1546" t="str">
            <v>Mid Europe</v>
          </cell>
          <cell r="F1546">
            <v>13200001</v>
          </cell>
          <cell r="G1546" t="str">
            <v>Ext. EAME</v>
          </cell>
          <cell r="H1546" t="str">
            <v>Construction &amp; Other Rigids</v>
          </cell>
          <cell r="I1546" t="str">
            <v>S030</v>
          </cell>
          <cell r="J1546" t="str">
            <v>Mid-Europe</v>
          </cell>
          <cell r="K1546" t="str">
            <v>SJ3F</v>
          </cell>
          <cell r="L1546" t="str">
            <v>T</v>
          </cell>
          <cell r="M1546" t="str">
            <v>30 days from date of invoice or 14 days -2%</v>
          </cell>
          <cell r="N1546" t="str">
            <v>BANK TRANSFER</v>
          </cell>
          <cell r="O1546" t="str">
            <v>DS</v>
          </cell>
          <cell r="P1546" t="str">
            <v>Securitization debtor</v>
          </cell>
        </row>
        <row r="1547">
          <cell r="A1547">
            <v>2609</v>
          </cell>
          <cell r="B1547" t="str">
            <v>PLA-MA BELGIUM N.V.</v>
          </cell>
          <cell r="C1547" t="str">
            <v>BE</v>
          </cell>
          <cell r="D1547" t="str">
            <v>Belgium</v>
          </cell>
          <cell r="E1547" t="str">
            <v>Benelux</v>
          </cell>
          <cell r="F1547">
            <v>13200001</v>
          </cell>
          <cell r="G1547" t="str">
            <v>Ext. EAME</v>
          </cell>
          <cell r="H1547" t="str">
            <v>Unknown</v>
          </cell>
          <cell r="I1547" t="str">
            <v>-</v>
          </cell>
          <cell r="J1547" t="str">
            <v>-</v>
          </cell>
          <cell r="K1547" t="str">
            <v>SI30</v>
          </cell>
          <cell r="L1547" t="str">
            <v>T</v>
          </cell>
          <cell r="M1547" t="str">
            <v>30 days from date of invoice</v>
          </cell>
          <cell r="N1547" t="str">
            <v>BANK TRANSFER</v>
          </cell>
          <cell r="O1547" t="str">
            <v>DS</v>
          </cell>
          <cell r="P1547" t="str">
            <v>Securitization debtor</v>
          </cell>
        </row>
        <row r="1548">
          <cell r="A1548">
            <v>2611</v>
          </cell>
          <cell r="B1548" t="str">
            <v>JV 'TECHNOVEST'</v>
          </cell>
          <cell r="C1548" t="str">
            <v>BY</v>
          </cell>
          <cell r="D1548" t="str">
            <v>Belarus</v>
          </cell>
          <cell r="E1548" t="str">
            <v>Eastern Europe</v>
          </cell>
          <cell r="F1548">
            <v>13200001</v>
          </cell>
          <cell r="G1548" t="str">
            <v>Ext. EAME</v>
          </cell>
          <cell r="H1548" t="str">
            <v>Unknown</v>
          </cell>
          <cell r="I1548" t="str">
            <v>-</v>
          </cell>
          <cell r="J1548" t="str">
            <v>-</v>
          </cell>
          <cell r="K1548" t="str">
            <v>SI4F</v>
          </cell>
          <cell r="L1548" t="str">
            <v>T</v>
          </cell>
          <cell r="M1548" t="str">
            <v>45 DAYS DATE OF INVOICE - DIRECT REMITTANCE</v>
          </cell>
          <cell r="N1548" t="str">
            <v>BANK TRANSFER</v>
          </cell>
          <cell r="O1548" t="str">
            <v>DE</v>
          </cell>
          <cell r="P1548" t="str">
            <v>External debtor</v>
          </cell>
        </row>
        <row r="1549">
          <cell r="A1549">
            <v>2613</v>
          </cell>
          <cell r="B1549" t="str">
            <v>INDUSTRIAS PLASQUIPO</v>
          </cell>
          <cell r="C1549" t="str">
            <v>VE</v>
          </cell>
          <cell r="D1549" t="str">
            <v>Venzuela</v>
          </cell>
          <cell r="E1549" t="str">
            <v>Americas</v>
          </cell>
          <cell r="F1549">
            <v>13200001</v>
          </cell>
          <cell r="G1549" t="str">
            <v>Ext. EAME</v>
          </cell>
          <cell r="H1549" t="str">
            <v>Unknown</v>
          </cell>
          <cell r="I1549" t="str">
            <v>-</v>
          </cell>
          <cell r="J1549" t="str">
            <v>-</v>
          </cell>
          <cell r="K1549" t="str">
            <v>SN90</v>
          </cell>
          <cell r="L1549" t="str">
            <v>N</v>
          </cell>
          <cell r="M1549" t="str">
            <v>90 days from bill of lading draft</v>
          </cell>
          <cell r="N1549" t="str">
            <v>BILL OF LADING DATE</v>
          </cell>
          <cell r="O1549" t="str">
            <v>DE</v>
          </cell>
          <cell r="P1549" t="str">
            <v>External debtor</v>
          </cell>
        </row>
        <row r="1550">
          <cell r="A1550">
            <v>2614</v>
          </cell>
          <cell r="B1550" t="str">
            <v>SEITZ TECHNOLOGIES I</v>
          </cell>
          <cell r="C1550" t="str">
            <v>IN</v>
          </cell>
          <cell r="D1550" t="str">
            <v>India</v>
          </cell>
          <cell r="E1550" t="str">
            <v>Asia-Pacific</v>
          </cell>
          <cell r="F1550">
            <v>13200002</v>
          </cell>
          <cell r="G1550" t="str">
            <v>Ext. APAC</v>
          </cell>
          <cell r="H1550" t="str">
            <v>Unknown</v>
          </cell>
          <cell r="I1550" t="str">
            <v>-</v>
          </cell>
          <cell r="J1550" t="str">
            <v>-</v>
          </cell>
          <cell r="K1550" t="str">
            <v>SC00</v>
          </cell>
          <cell r="L1550" t="str">
            <v>L</v>
          </cell>
          <cell r="M1550" t="str">
            <v>Letter of credit at sight</v>
          </cell>
          <cell r="N1550" t="str">
            <v>LETTER OF CREDIT</v>
          </cell>
          <cell r="O1550" t="str">
            <v>DE</v>
          </cell>
          <cell r="P1550" t="str">
            <v>External debtor</v>
          </cell>
        </row>
        <row r="1551">
          <cell r="A1551">
            <v>2615</v>
          </cell>
          <cell r="B1551" t="str">
            <v>ARABIAN PROFILE CO.</v>
          </cell>
          <cell r="C1551" t="str">
            <v>AE</v>
          </cell>
          <cell r="D1551" t="str">
            <v>Unit.Arab Emir.</v>
          </cell>
          <cell r="E1551" t="str">
            <v>Middle East</v>
          </cell>
          <cell r="F1551">
            <v>13200001</v>
          </cell>
          <cell r="G1551" t="str">
            <v>Ext. EAME</v>
          </cell>
          <cell r="H1551" t="str">
            <v>Construction &amp; Other Rigids</v>
          </cell>
          <cell r="I1551" t="str">
            <v>S040</v>
          </cell>
          <cell r="J1551" t="str">
            <v>Middle East</v>
          </cell>
          <cell r="K1551" t="str">
            <v>SL12</v>
          </cell>
          <cell r="L1551" t="str">
            <v>T</v>
          </cell>
          <cell r="M1551" t="str">
            <v>120 days after Bill of lading date</v>
          </cell>
          <cell r="N1551" t="str">
            <v>BANK TRANSFER</v>
          </cell>
          <cell r="O1551" t="str">
            <v>DE</v>
          </cell>
          <cell r="P1551" t="str">
            <v>External debtor</v>
          </cell>
        </row>
        <row r="1552">
          <cell r="A1552">
            <v>2616</v>
          </cell>
          <cell r="B1552" t="str">
            <v>SC SPUMOFLEX SA CRAI</v>
          </cell>
          <cell r="C1552" t="str">
            <v>RO</v>
          </cell>
          <cell r="D1552" t="str">
            <v>Romania</v>
          </cell>
          <cell r="E1552" t="str">
            <v>Eastern Europe</v>
          </cell>
          <cell r="F1552">
            <v>13200001</v>
          </cell>
          <cell r="G1552" t="str">
            <v>Ext. EAME</v>
          </cell>
          <cell r="H1552" t="str">
            <v>Unknown</v>
          </cell>
          <cell r="I1552" t="str">
            <v>-</v>
          </cell>
          <cell r="J1552" t="str">
            <v>-</v>
          </cell>
          <cell r="K1552" t="str">
            <v>SI6F</v>
          </cell>
          <cell r="L1552" t="str">
            <v>T</v>
          </cell>
          <cell r="M1552" t="str">
            <v>60 DAYS DATE OF INVOICE - DIRECT REMITTANCE</v>
          </cell>
          <cell r="N1552" t="str">
            <v>BANK TRANSFER</v>
          </cell>
          <cell r="O1552" t="str">
            <v>DE</v>
          </cell>
          <cell r="P1552" t="str">
            <v>External debtor</v>
          </cell>
        </row>
        <row r="1553">
          <cell r="A1553">
            <v>2617</v>
          </cell>
          <cell r="B1553" t="str">
            <v>METISOL KFT</v>
          </cell>
          <cell r="C1553" t="str">
            <v>HU</v>
          </cell>
          <cell r="D1553" t="str">
            <v>Hungary</v>
          </cell>
          <cell r="E1553" t="str">
            <v>Eastern Europe</v>
          </cell>
          <cell r="F1553">
            <v>13200001</v>
          </cell>
          <cell r="G1553" t="str">
            <v>Ext. EAME</v>
          </cell>
          <cell r="H1553" t="str">
            <v>Construction &amp; Other Rigids</v>
          </cell>
          <cell r="I1553" t="str">
            <v>S050</v>
          </cell>
          <cell r="J1553" t="str">
            <v>Eastern Europe</v>
          </cell>
          <cell r="K1553" t="str">
            <v>SI4F</v>
          </cell>
          <cell r="L1553" t="str">
            <v>T</v>
          </cell>
          <cell r="M1553" t="str">
            <v>45 DAYS DATE OF INVOICE - DIRECT REMITTANCE</v>
          </cell>
          <cell r="N1553" t="str">
            <v>BANK TRANSFER</v>
          </cell>
          <cell r="O1553" t="str">
            <v>DE</v>
          </cell>
          <cell r="P1553" t="str">
            <v>External debtor</v>
          </cell>
        </row>
        <row r="1554">
          <cell r="A1554">
            <v>2618</v>
          </cell>
          <cell r="B1554" t="str">
            <v>PT INTIKINTAMANI PER</v>
          </cell>
          <cell r="C1554" t="str">
            <v>ID</v>
          </cell>
          <cell r="D1554" t="str">
            <v>Indonesia</v>
          </cell>
          <cell r="E1554" t="str">
            <v>Asia-Pacific</v>
          </cell>
          <cell r="F1554">
            <v>13200002</v>
          </cell>
          <cell r="G1554" t="str">
            <v>Ext. APAC</v>
          </cell>
          <cell r="H1554" t="str">
            <v>Unknown</v>
          </cell>
          <cell r="I1554" t="str">
            <v>-</v>
          </cell>
          <cell r="J1554" t="str">
            <v>-</v>
          </cell>
          <cell r="K1554" t="str">
            <v>SC00</v>
          </cell>
          <cell r="L1554" t="str">
            <v>L</v>
          </cell>
          <cell r="M1554" t="str">
            <v>Letter of credit at sight</v>
          </cell>
          <cell r="N1554" t="str">
            <v>LETTER OF CREDIT</v>
          </cell>
          <cell r="O1554" t="str">
            <v>DE</v>
          </cell>
          <cell r="P1554" t="str">
            <v>External debtor</v>
          </cell>
        </row>
        <row r="1555">
          <cell r="A1555">
            <v>2621</v>
          </cell>
          <cell r="B1555" t="str">
            <v>CALZATURIFICIO ORION</v>
          </cell>
          <cell r="C1555" t="str">
            <v>IT</v>
          </cell>
          <cell r="D1555" t="str">
            <v>Italy</v>
          </cell>
          <cell r="E1555" t="str">
            <v>Italy/Greece</v>
          </cell>
          <cell r="F1555">
            <v>13200001</v>
          </cell>
          <cell r="G1555" t="str">
            <v>Ext. EAME</v>
          </cell>
          <cell r="H1555" t="str">
            <v>Unknown</v>
          </cell>
          <cell r="I1555" t="str">
            <v>-</v>
          </cell>
          <cell r="J1555" t="str">
            <v>-</v>
          </cell>
          <cell r="K1555" t="str">
            <v>SE6E</v>
          </cell>
          <cell r="L1555" t="str">
            <v>T</v>
          </cell>
          <cell r="M1555" t="str">
            <v>60 days end of month on the 10th</v>
          </cell>
          <cell r="N1555" t="str">
            <v>BANK TRANSFER</v>
          </cell>
          <cell r="O1555" t="str">
            <v>DS</v>
          </cell>
          <cell r="P1555" t="str">
            <v>Securitization debtor</v>
          </cell>
        </row>
        <row r="1556">
          <cell r="A1556">
            <v>2624</v>
          </cell>
          <cell r="B1556" t="str">
            <v>ALEKO-EXPORT LTD</v>
          </cell>
          <cell r="C1556" t="str">
            <v>RU</v>
          </cell>
          <cell r="D1556" t="str">
            <v>Russian Fed.</v>
          </cell>
          <cell r="E1556" t="str">
            <v>Eastern Europe</v>
          </cell>
          <cell r="F1556">
            <v>13200001</v>
          </cell>
          <cell r="G1556" t="str">
            <v>Ext. EAME</v>
          </cell>
          <cell r="H1556" t="str">
            <v>Unknown</v>
          </cell>
          <cell r="I1556" t="str">
            <v>-</v>
          </cell>
          <cell r="J1556" t="str">
            <v>-</v>
          </cell>
          <cell r="K1556" t="str">
            <v>SA30</v>
          </cell>
          <cell r="L1556" t="str">
            <v>T</v>
          </cell>
          <cell r="M1556" t="str">
            <v>50% cash in advance, 50% 30 days</v>
          </cell>
          <cell r="N1556" t="str">
            <v>BANK TRANSFER</v>
          </cell>
          <cell r="O1556" t="str">
            <v>DE</v>
          </cell>
          <cell r="P1556" t="str">
            <v>External debtor</v>
          </cell>
        </row>
        <row r="1557">
          <cell r="A1557">
            <v>2629</v>
          </cell>
          <cell r="B1557" t="str">
            <v>AMBERGATE TRADING LI</v>
          </cell>
          <cell r="C1557" t="str">
            <v>GB</v>
          </cell>
          <cell r="D1557" t="str">
            <v>Great Britain</v>
          </cell>
          <cell r="E1557" t="str">
            <v>UK/Ireland</v>
          </cell>
          <cell r="F1557">
            <v>13200001</v>
          </cell>
          <cell r="G1557" t="str">
            <v>Ext. EAME</v>
          </cell>
          <cell r="H1557" t="str">
            <v>Appliances</v>
          </cell>
          <cell r="I1557" t="str">
            <v>S050</v>
          </cell>
          <cell r="J1557" t="str">
            <v>Eastern Europe</v>
          </cell>
          <cell r="K1557" t="str">
            <v>SA00</v>
          </cell>
          <cell r="L1557" t="str">
            <v>T</v>
          </cell>
          <cell r="M1557" t="str">
            <v>Cash in advance</v>
          </cell>
          <cell r="N1557" t="str">
            <v>BANK TRANSFER</v>
          </cell>
          <cell r="O1557" t="str">
            <v>DS</v>
          </cell>
          <cell r="P1557" t="str">
            <v>Securitization debtor</v>
          </cell>
        </row>
        <row r="1558">
          <cell r="A1558">
            <v>2630</v>
          </cell>
          <cell r="B1558" t="str">
            <v>WITTON CHEMICAL CO.</v>
          </cell>
          <cell r="C1558" t="str">
            <v>GB</v>
          </cell>
          <cell r="D1558" t="str">
            <v>Great Britain</v>
          </cell>
          <cell r="E1558" t="str">
            <v>UK/Ireland</v>
          </cell>
          <cell r="F1558">
            <v>13200001</v>
          </cell>
          <cell r="G1558" t="str">
            <v>Ext. EAME</v>
          </cell>
          <cell r="H1558" t="str">
            <v>Adhesives, Coatings and Elastomers</v>
          </cell>
          <cell r="I1558" t="str">
            <v>S010</v>
          </cell>
          <cell r="J1558" t="str">
            <v>UK &amp; Ireland</v>
          </cell>
          <cell r="K1558" t="str">
            <v>SM00</v>
          </cell>
          <cell r="L1558" t="str">
            <v>D</v>
          </cell>
          <cell r="M1558" t="str">
            <v>End of month following month of invoice</v>
          </cell>
          <cell r="N1558" t="str">
            <v>DIRECT DEBIT</v>
          </cell>
          <cell r="O1558" t="str">
            <v>DS</v>
          </cell>
          <cell r="P1558" t="str">
            <v>Securitization debtor</v>
          </cell>
        </row>
        <row r="1559">
          <cell r="A1559">
            <v>2632</v>
          </cell>
          <cell r="B1559" t="str">
            <v>ALIAA TRIM PARTS CO.</v>
          </cell>
          <cell r="C1559" t="str">
            <v>EG</v>
          </cell>
          <cell r="D1559" t="str">
            <v>Egypt</v>
          </cell>
          <cell r="E1559" t="str">
            <v>Middle East</v>
          </cell>
          <cell r="F1559">
            <v>13200001</v>
          </cell>
          <cell r="G1559" t="str">
            <v>Ext. EAME</v>
          </cell>
          <cell r="H1559" t="str">
            <v>Automotive</v>
          </cell>
          <cell r="I1559" t="str">
            <v>S040</v>
          </cell>
          <cell r="J1559" t="str">
            <v>Middle East</v>
          </cell>
          <cell r="K1559" t="str">
            <v>SC00</v>
          </cell>
          <cell r="L1559" t="str">
            <v>L</v>
          </cell>
          <cell r="M1559" t="str">
            <v>Letter of credit at sight</v>
          </cell>
          <cell r="N1559" t="str">
            <v>LETTER OF CREDIT</v>
          </cell>
          <cell r="O1559" t="str">
            <v>DE</v>
          </cell>
          <cell r="P1559" t="str">
            <v>External debtor</v>
          </cell>
        </row>
        <row r="1560">
          <cell r="A1560">
            <v>2633</v>
          </cell>
          <cell r="B1560" t="str">
            <v>CLARIANT GMBH</v>
          </cell>
          <cell r="C1560" t="str">
            <v>DE</v>
          </cell>
          <cell r="D1560" t="str">
            <v>Germany</v>
          </cell>
          <cell r="E1560" t="str">
            <v>Mid Europe</v>
          </cell>
          <cell r="F1560">
            <v>13200001</v>
          </cell>
          <cell r="G1560" t="str">
            <v>Ext. EAME</v>
          </cell>
          <cell r="H1560" t="str">
            <v>Unknown</v>
          </cell>
          <cell r="I1560" t="str">
            <v>-</v>
          </cell>
          <cell r="J1560" t="str">
            <v>-</v>
          </cell>
          <cell r="K1560" t="str">
            <v>SJ3F</v>
          </cell>
          <cell r="L1560" t="str">
            <v>T</v>
          </cell>
          <cell r="M1560" t="str">
            <v>30 days from date of invoice or 14 days -2%</v>
          </cell>
          <cell r="N1560" t="str">
            <v>BANK TRANSFER</v>
          </cell>
          <cell r="O1560" t="str">
            <v>DS</v>
          </cell>
          <cell r="P1560" t="str">
            <v>Securitization debtor</v>
          </cell>
        </row>
        <row r="1561">
          <cell r="A1561">
            <v>2638</v>
          </cell>
          <cell r="B1561" t="str">
            <v>POLYMER LTD</v>
          </cell>
          <cell r="C1561" t="str">
            <v>CZ</v>
          </cell>
          <cell r="D1561" t="str">
            <v>Czech Republic</v>
          </cell>
          <cell r="E1561" t="str">
            <v>Eastern Europe</v>
          </cell>
          <cell r="F1561">
            <v>13200001</v>
          </cell>
          <cell r="G1561" t="str">
            <v>Ext. EAME</v>
          </cell>
          <cell r="H1561" t="str">
            <v>Unknown</v>
          </cell>
          <cell r="I1561" t="str">
            <v>-</v>
          </cell>
          <cell r="J1561" t="str">
            <v>-</v>
          </cell>
          <cell r="K1561" t="str">
            <v>SA00</v>
          </cell>
          <cell r="L1561" t="str">
            <v>T</v>
          </cell>
          <cell r="M1561" t="str">
            <v>Cash in advance</v>
          </cell>
          <cell r="N1561" t="str">
            <v>BANK TRANSFER</v>
          </cell>
          <cell r="O1561" t="str">
            <v>DE</v>
          </cell>
          <cell r="P1561" t="str">
            <v>External debtor</v>
          </cell>
        </row>
        <row r="1562">
          <cell r="A1562">
            <v>2640</v>
          </cell>
          <cell r="B1562" t="str">
            <v>RIETER AUTOMOTIVE BE</v>
          </cell>
          <cell r="C1562" t="str">
            <v>BE</v>
          </cell>
          <cell r="D1562" t="str">
            <v>Belgium</v>
          </cell>
          <cell r="E1562" t="str">
            <v>Benelux</v>
          </cell>
          <cell r="F1562">
            <v>13200001</v>
          </cell>
          <cell r="G1562" t="str">
            <v>Ext. EAME</v>
          </cell>
          <cell r="H1562" t="str">
            <v>Unknown</v>
          </cell>
          <cell r="I1562" t="str">
            <v>-</v>
          </cell>
          <cell r="J1562" t="str">
            <v>-</v>
          </cell>
          <cell r="K1562" t="str">
            <v>SI60</v>
          </cell>
          <cell r="L1562" t="str">
            <v>T</v>
          </cell>
          <cell r="M1562" t="str">
            <v>60 days from date of invoice</v>
          </cell>
          <cell r="N1562" t="str">
            <v>BANK TRANSFER</v>
          </cell>
          <cell r="O1562" t="str">
            <v>DS</v>
          </cell>
          <cell r="P1562" t="str">
            <v>Securitization debtor</v>
          </cell>
        </row>
        <row r="1563">
          <cell r="A1563">
            <v>2641</v>
          </cell>
          <cell r="B1563" t="str">
            <v>HELWAN FACTORY FOR D</v>
          </cell>
          <cell r="C1563" t="str">
            <v>EG</v>
          </cell>
          <cell r="D1563" t="str">
            <v>Egypt</v>
          </cell>
          <cell r="E1563" t="str">
            <v>Middle East</v>
          </cell>
          <cell r="F1563">
            <v>13200001</v>
          </cell>
          <cell r="G1563" t="str">
            <v>Ext. EAME</v>
          </cell>
          <cell r="H1563" t="str">
            <v>Unknown</v>
          </cell>
          <cell r="I1563" t="str">
            <v>-</v>
          </cell>
          <cell r="J1563" t="str">
            <v>-</v>
          </cell>
          <cell r="K1563" t="str">
            <v>SC90</v>
          </cell>
          <cell r="L1563" t="str">
            <v>L</v>
          </cell>
          <cell r="M1563" t="str">
            <v>Letter of credit -90 days Bill of lading</v>
          </cell>
          <cell r="N1563" t="str">
            <v>LETTER OF CREDIT</v>
          </cell>
          <cell r="O1563" t="str">
            <v>DE</v>
          </cell>
          <cell r="P1563" t="str">
            <v>External debtor</v>
          </cell>
        </row>
        <row r="1564">
          <cell r="A1564">
            <v>2643</v>
          </cell>
          <cell r="B1564" t="str">
            <v>PURFLEKS KIMYA SANAY</v>
          </cell>
          <cell r="C1564" t="str">
            <v>TR</v>
          </cell>
          <cell r="D1564" t="str">
            <v>Turkey</v>
          </cell>
          <cell r="E1564" t="str">
            <v>Middle East</v>
          </cell>
          <cell r="F1564">
            <v>13200001</v>
          </cell>
          <cell r="G1564" t="str">
            <v>Ext. EAME</v>
          </cell>
          <cell r="H1564" t="str">
            <v>Unknown</v>
          </cell>
          <cell r="I1564" t="str">
            <v>-</v>
          </cell>
          <cell r="J1564" t="str">
            <v>-</v>
          </cell>
          <cell r="K1564" t="str">
            <v>SP00</v>
          </cell>
          <cell r="L1564" t="str">
            <v>W</v>
          </cell>
          <cell r="M1564" t="str">
            <v>Cash against documents</v>
          </cell>
          <cell r="N1564" t="str">
            <v>CASH AGAINST DOCUMENTS</v>
          </cell>
          <cell r="O1564" t="str">
            <v>DE</v>
          </cell>
          <cell r="P1564" t="str">
            <v>External debtor</v>
          </cell>
        </row>
        <row r="1565">
          <cell r="A1565">
            <v>2645</v>
          </cell>
          <cell r="B1565" t="str">
            <v>RIESSNER WERKE GMBH</v>
          </cell>
          <cell r="C1565" t="str">
            <v>DE</v>
          </cell>
          <cell r="D1565" t="str">
            <v>Germany</v>
          </cell>
          <cell r="E1565" t="str">
            <v>Mid Europe</v>
          </cell>
          <cell r="F1565">
            <v>13200001</v>
          </cell>
          <cell r="G1565" t="str">
            <v>Ext. EAME</v>
          </cell>
          <cell r="H1565" t="str">
            <v>Furniture</v>
          </cell>
          <cell r="I1565" t="str">
            <v>S030</v>
          </cell>
          <cell r="J1565" t="str">
            <v>Mid-Europe</v>
          </cell>
          <cell r="K1565" t="str">
            <v>SJ3G</v>
          </cell>
          <cell r="L1565" t="str">
            <v>T</v>
          </cell>
          <cell r="M1565" t="str">
            <v>30 days from date of invoice or 14 days -3%</v>
          </cell>
          <cell r="N1565" t="str">
            <v>BANK TRANSFER</v>
          </cell>
          <cell r="O1565" t="str">
            <v>DS</v>
          </cell>
          <cell r="P1565" t="str">
            <v>Securitization debtor</v>
          </cell>
        </row>
        <row r="1566">
          <cell r="A1566">
            <v>2648</v>
          </cell>
          <cell r="B1566" t="str">
            <v>BREDERO PRICE (M) SD</v>
          </cell>
          <cell r="C1566" t="str">
            <v>MY</v>
          </cell>
          <cell r="D1566" t="str">
            <v>Malaysia</v>
          </cell>
          <cell r="E1566" t="str">
            <v>Asia-Pacific</v>
          </cell>
          <cell r="F1566">
            <v>13200002</v>
          </cell>
          <cell r="G1566" t="str">
            <v>Ext. APAC</v>
          </cell>
          <cell r="H1566" t="str">
            <v>Construction &amp; Other Rigids</v>
          </cell>
          <cell r="I1566" t="str">
            <v>S100</v>
          </cell>
          <cell r="J1566" t="str">
            <v>APAC</v>
          </cell>
          <cell r="K1566" t="str">
            <v>SL60</v>
          </cell>
          <cell r="L1566" t="str">
            <v>P</v>
          </cell>
          <cell r="M1566" t="str">
            <v>60 days after Bill of lading date</v>
          </cell>
          <cell r="N1566" t="str">
            <v>DRAFT</v>
          </cell>
          <cell r="O1566" t="str">
            <v>DE</v>
          </cell>
          <cell r="P1566" t="str">
            <v>External debtor</v>
          </cell>
        </row>
        <row r="1567">
          <cell r="A1567">
            <v>2649</v>
          </cell>
          <cell r="B1567" t="str">
            <v>ELASTOGRAN GMBH</v>
          </cell>
          <cell r="C1567" t="str">
            <v>DE</v>
          </cell>
          <cell r="D1567" t="str">
            <v>Germany</v>
          </cell>
          <cell r="E1567" t="str">
            <v>Mid Europe</v>
          </cell>
          <cell r="F1567">
            <v>13200001</v>
          </cell>
          <cell r="G1567" t="str">
            <v>Ext. EAME</v>
          </cell>
          <cell r="H1567" t="str">
            <v>Unknown</v>
          </cell>
          <cell r="I1567" t="str">
            <v>-</v>
          </cell>
          <cell r="J1567" t="str">
            <v>-</v>
          </cell>
          <cell r="K1567" t="str">
            <v>SJ3F</v>
          </cell>
          <cell r="L1567" t="str">
            <v>T</v>
          </cell>
          <cell r="M1567" t="str">
            <v>30 days from date of invoice or 14 days -2%</v>
          </cell>
          <cell r="N1567" t="str">
            <v>BANK TRANSFER</v>
          </cell>
          <cell r="O1567" t="str">
            <v>DS</v>
          </cell>
          <cell r="P1567" t="str">
            <v>Securitization debtor</v>
          </cell>
        </row>
        <row r="1568">
          <cell r="A1568">
            <v>2651</v>
          </cell>
          <cell r="B1568" t="str">
            <v>PLANETA - NORD  LTD</v>
          </cell>
          <cell r="C1568" t="str">
            <v>UA</v>
          </cell>
          <cell r="D1568" t="str">
            <v>Ukraine</v>
          </cell>
          <cell r="E1568" t="str">
            <v>Eastern Europe</v>
          </cell>
          <cell r="F1568">
            <v>13200001</v>
          </cell>
          <cell r="G1568" t="str">
            <v>Ext. EAME</v>
          </cell>
          <cell r="H1568" t="str">
            <v>Unknown</v>
          </cell>
          <cell r="I1568" t="str">
            <v>-</v>
          </cell>
          <cell r="J1568" t="str">
            <v>-</v>
          </cell>
          <cell r="K1568" t="str">
            <v>SA00</v>
          </cell>
          <cell r="L1568" t="str">
            <v>Z</v>
          </cell>
          <cell r="M1568" t="str">
            <v>Cash in advance</v>
          </cell>
          <cell r="N1568" t="str">
            <v>-</v>
          </cell>
          <cell r="O1568" t="str">
            <v>DE</v>
          </cell>
          <cell r="P1568" t="str">
            <v>External debtor</v>
          </cell>
        </row>
        <row r="1569">
          <cell r="A1569">
            <v>2652</v>
          </cell>
          <cell r="B1569" t="str">
            <v>INTEGRA - SRL</v>
          </cell>
          <cell r="C1569" t="str">
            <v>IT</v>
          </cell>
          <cell r="D1569" t="str">
            <v>Italy</v>
          </cell>
          <cell r="E1569" t="str">
            <v>Italy/Greece</v>
          </cell>
          <cell r="F1569">
            <v>13200001</v>
          </cell>
          <cell r="G1569" t="str">
            <v>Ext. EAME</v>
          </cell>
          <cell r="H1569" t="str">
            <v>Automotive</v>
          </cell>
          <cell r="I1569" t="str">
            <v>S060</v>
          </cell>
          <cell r="J1569" t="str">
            <v>Italy &amp; Greece</v>
          </cell>
          <cell r="K1569" t="str">
            <v>SE60</v>
          </cell>
          <cell r="L1569" t="str">
            <v>T</v>
          </cell>
          <cell r="M1569" t="str">
            <v>60 days end of month</v>
          </cell>
          <cell r="N1569" t="str">
            <v>BANK TRANSFER</v>
          </cell>
          <cell r="O1569" t="str">
            <v>DS</v>
          </cell>
          <cell r="P1569" t="str">
            <v>Securitization debtor</v>
          </cell>
        </row>
        <row r="1570">
          <cell r="A1570">
            <v>2653</v>
          </cell>
          <cell r="B1570" t="str">
            <v>A.T.C. LTD</v>
          </cell>
          <cell r="C1570" t="str">
            <v>KP</v>
          </cell>
          <cell r="D1570" t="str">
            <v>South Korea</v>
          </cell>
          <cell r="E1570" t="str">
            <v>Asia-Pacific</v>
          </cell>
          <cell r="F1570">
            <v>13200002</v>
          </cell>
          <cell r="G1570" t="str">
            <v>Ext. APAC</v>
          </cell>
          <cell r="H1570" t="str">
            <v>Furniture</v>
          </cell>
          <cell r="I1570" t="str">
            <v>S100</v>
          </cell>
          <cell r="J1570" t="str">
            <v>APAC</v>
          </cell>
          <cell r="K1570" t="str">
            <v>SC00</v>
          </cell>
          <cell r="L1570" t="str">
            <v>L</v>
          </cell>
          <cell r="M1570" t="str">
            <v>Letter of credit at sight</v>
          </cell>
          <cell r="N1570" t="str">
            <v>LETTER OF CREDIT</v>
          </cell>
          <cell r="O1570" t="str">
            <v>DE</v>
          </cell>
          <cell r="P1570" t="str">
            <v>External debtor</v>
          </cell>
        </row>
        <row r="1571">
          <cell r="A1571">
            <v>2654</v>
          </cell>
          <cell r="B1571" t="str">
            <v>AKEN  SPA</v>
          </cell>
          <cell r="C1571" t="str">
            <v>IT</v>
          </cell>
          <cell r="D1571" t="str">
            <v>Italy</v>
          </cell>
          <cell r="E1571" t="str">
            <v>Italy/Greece</v>
          </cell>
          <cell r="F1571">
            <v>13200001</v>
          </cell>
          <cell r="G1571" t="str">
            <v>Ext. EAME</v>
          </cell>
          <cell r="H1571" t="str">
            <v>Unknown</v>
          </cell>
          <cell r="I1571" t="str">
            <v>-</v>
          </cell>
          <cell r="J1571" t="str">
            <v>-</v>
          </cell>
          <cell r="K1571" t="str">
            <v>SE60</v>
          </cell>
          <cell r="L1571" t="str">
            <v>T</v>
          </cell>
          <cell r="M1571" t="str">
            <v>60 days end of month</v>
          </cell>
          <cell r="N1571" t="str">
            <v>BANK TRANSFER</v>
          </cell>
          <cell r="O1571" t="str">
            <v>DS</v>
          </cell>
          <cell r="P1571" t="str">
            <v>Securitization debtor</v>
          </cell>
        </row>
        <row r="1572">
          <cell r="A1572">
            <v>2657</v>
          </cell>
          <cell r="B1572" t="str">
            <v>I. MA. P.   S.R.L.</v>
          </cell>
          <cell r="C1572" t="str">
            <v>IT</v>
          </cell>
          <cell r="D1572" t="str">
            <v>Italy</v>
          </cell>
          <cell r="E1572" t="str">
            <v>Italy/Greece</v>
          </cell>
          <cell r="F1572">
            <v>13200001</v>
          </cell>
          <cell r="G1572" t="str">
            <v>Ext. EAME</v>
          </cell>
          <cell r="H1572" t="str">
            <v>Unknown</v>
          </cell>
          <cell r="I1572" t="str">
            <v>-</v>
          </cell>
          <cell r="J1572" t="str">
            <v>-</v>
          </cell>
          <cell r="K1572" t="str">
            <v>SE90</v>
          </cell>
          <cell r="L1572" t="str">
            <v>T</v>
          </cell>
          <cell r="M1572" t="str">
            <v>90 days end of month</v>
          </cell>
          <cell r="N1572" t="str">
            <v>BANK TRANSFER</v>
          </cell>
          <cell r="O1572" t="str">
            <v>DS</v>
          </cell>
          <cell r="P1572" t="str">
            <v>Securitization debtor</v>
          </cell>
        </row>
        <row r="1573">
          <cell r="A1573">
            <v>2658</v>
          </cell>
          <cell r="B1573" t="str">
            <v>REFRIGERATION AND CA</v>
          </cell>
          <cell r="C1573" t="str">
            <v>EG</v>
          </cell>
          <cell r="D1573" t="str">
            <v>Egypt</v>
          </cell>
          <cell r="E1573" t="str">
            <v>Middle East</v>
          </cell>
          <cell r="F1573">
            <v>13200001</v>
          </cell>
          <cell r="G1573" t="str">
            <v>Ext. EAME</v>
          </cell>
          <cell r="H1573" t="str">
            <v>Construction &amp; Other Rigids</v>
          </cell>
          <cell r="I1573" t="str">
            <v>S040</v>
          </cell>
          <cell r="J1573" t="str">
            <v>Middle East</v>
          </cell>
          <cell r="K1573" t="str">
            <v>SC00</v>
          </cell>
          <cell r="L1573" t="str">
            <v>L</v>
          </cell>
          <cell r="M1573" t="str">
            <v>Letter of credit at sight</v>
          </cell>
          <cell r="N1573" t="str">
            <v>LETTER OF CREDIT</v>
          </cell>
          <cell r="O1573" t="str">
            <v>DE</v>
          </cell>
          <cell r="P1573" t="str">
            <v>External debtor</v>
          </cell>
        </row>
        <row r="1574">
          <cell r="A1574">
            <v>2659</v>
          </cell>
          <cell r="B1574" t="str">
            <v>SHERKAT TOOLIDI VA S</v>
          </cell>
          <cell r="C1574" t="str">
            <v>IR</v>
          </cell>
          <cell r="D1574" t="str">
            <v>Iran</v>
          </cell>
          <cell r="E1574" t="str">
            <v>Middle East</v>
          </cell>
          <cell r="F1574">
            <v>13200001</v>
          </cell>
          <cell r="G1574" t="str">
            <v>Ext. EAME</v>
          </cell>
          <cell r="H1574" t="str">
            <v>Unknown</v>
          </cell>
          <cell r="I1574" t="str">
            <v>-</v>
          </cell>
          <cell r="J1574" t="str">
            <v>-</v>
          </cell>
          <cell r="K1574" t="str">
            <v>SC00</v>
          </cell>
          <cell r="L1574" t="str">
            <v>L</v>
          </cell>
          <cell r="M1574" t="str">
            <v>Letter of credit at sight</v>
          </cell>
          <cell r="N1574" t="str">
            <v>LETTER OF CREDIT</v>
          </cell>
          <cell r="O1574" t="str">
            <v>DE</v>
          </cell>
          <cell r="P1574" t="str">
            <v>External debtor</v>
          </cell>
        </row>
        <row r="1575">
          <cell r="A1575">
            <v>2660</v>
          </cell>
          <cell r="B1575" t="str">
            <v>FLY  SPA</v>
          </cell>
          <cell r="C1575" t="str">
            <v>IT</v>
          </cell>
          <cell r="D1575" t="str">
            <v>Italy</v>
          </cell>
          <cell r="E1575" t="str">
            <v>Italy/Greece</v>
          </cell>
          <cell r="F1575">
            <v>13200001</v>
          </cell>
          <cell r="G1575" t="str">
            <v>Ext. EAME</v>
          </cell>
          <cell r="H1575" t="str">
            <v>Unknown</v>
          </cell>
          <cell r="I1575" t="str">
            <v>-</v>
          </cell>
          <cell r="J1575" t="str">
            <v>-</v>
          </cell>
          <cell r="K1575" t="str">
            <v>SE60</v>
          </cell>
          <cell r="L1575" t="str">
            <v>T</v>
          </cell>
          <cell r="M1575" t="str">
            <v>60 days end of month</v>
          </cell>
          <cell r="N1575" t="str">
            <v>BANK TRANSFER</v>
          </cell>
          <cell r="O1575" t="str">
            <v>DS</v>
          </cell>
          <cell r="P1575" t="str">
            <v>Securitization debtor</v>
          </cell>
        </row>
        <row r="1576">
          <cell r="A1576">
            <v>2661</v>
          </cell>
          <cell r="B1576" t="str">
            <v>ROCKWELL INDUSTRIES</v>
          </cell>
          <cell r="C1576" t="str">
            <v>IN</v>
          </cell>
          <cell r="D1576" t="str">
            <v>India</v>
          </cell>
          <cell r="E1576" t="str">
            <v>Asia-Pacific</v>
          </cell>
          <cell r="F1576">
            <v>13200002</v>
          </cell>
          <cell r="G1576" t="str">
            <v>Ext. APAC</v>
          </cell>
          <cell r="H1576" t="str">
            <v>Unknown</v>
          </cell>
          <cell r="I1576" t="str">
            <v>-</v>
          </cell>
          <cell r="J1576" t="str">
            <v>-</v>
          </cell>
          <cell r="K1576" t="str">
            <v>SC90</v>
          </cell>
          <cell r="L1576" t="str">
            <v>L</v>
          </cell>
          <cell r="M1576" t="str">
            <v>Letter of credit -90 days Bill of lading</v>
          </cell>
          <cell r="N1576" t="str">
            <v>LETTER OF CREDIT</v>
          </cell>
          <cell r="O1576" t="str">
            <v>DE</v>
          </cell>
          <cell r="P1576" t="str">
            <v>External debtor</v>
          </cell>
        </row>
        <row r="1577">
          <cell r="A1577">
            <v>2662</v>
          </cell>
          <cell r="B1577" t="str">
            <v>COPLAST  SPA</v>
          </cell>
          <cell r="C1577" t="str">
            <v>IT</v>
          </cell>
          <cell r="D1577" t="str">
            <v>Italy</v>
          </cell>
          <cell r="E1577" t="str">
            <v>Italy/Greece</v>
          </cell>
          <cell r="F1577">
            <v>13200001</v>
          </cell>
          <cell r="G1577" t="str">
            <v>Ext. EAME</v>
          </cell>
          <cell r="H1577" t="str">
            <v>Unknown</v>
          </cell>
          <cell r="I1577" t="str">
            <v>-</v>
          </cell>
          <cell r="J1577" t="str">
            <v>-</v>
          </cell>
          <cell r="K1577" t="str">
            <v>SO15</v>
          </cell>
          <cell r="L1577" t="str">
            <v>O</v>
          </cell>
          <cell r="M1577" t="str">
            <v>-</v>
          </cell>
          <cell r="N1577" t="str">
            <v>RECEIPT OF INVOICE</v>
          </cell>
          <cell r="O1577" t="str">
            <v>DS</v>
          </cell>
          <cell r="P1577" t="str">
            <v>Securitization debtor</v>
          </cell>
        </row>
        <row r="1578">
          <cell r="A1578">
            <v>2663</v>
          </cell>
          <cell r="B1578" t="str">
            <v>POROLON - B   LTD</v>
          </cell>
          <cell r="C1578" t="str">
            <v>UA</v>
          </cell>
          <cell r="D1578" t="str">
            <v>Ukraine</v>
          </cell>
          <cell r="E1578" t="str">
            <v>Eastern Europe</v>
          </cell>
          <cell r="F1578">
            <v>13200001</v>
          </cell>
          <cell r="G1578" t="str">
            <v>Ext. EAME</v>
          </cell>
          <cell r="H1578" t="str">
            <v>Unknown</v>
          </cell>
          <cell r="I1578" t="str">
            <v>-</v>
          </cell>
          <cell r="J1578" t="str">
            <v>-</v>
          </cell>
          <cell r="K1578" t="str">
            <v>SA00</v>
          </cell>
          <cell r="L1578" t="str">
            <v>Z</v>
          </cell>
          <cell r="M1578" t="str">
            <v>Cash in advance</v>
          </cell>
          <cell r="N1578" t="str">
            <v>-</v>
          </cell>
          <cell r="O1578" t="str">
            <v>DE</v>
          </cell>
          <cell r="P1578" t="str">
            <v>External debtor</v>
          </cell>
        </row>
        <row r="1579">
          <cell r="A1579">
            <v>2664</v>
          </cell>
          <cell r="B1579" t="str">
            <v>ELECTROLUX ZANUSSI</v>
          </cell>
          <cell r="C1579" t="str">
            <v>IT</v>
          </cell>
          <cell r="D1579" t="str">
            <v>Italy</v>
          </cell>
          <cell r="E1579" t="str">
            <v>Italy/Greece</v>
          </cell>
          <cell r="F1579">
            <v>13200001</v>
          </cell>
          <cell r="G1579" t="str">
            <v>Ext. EAME</v>
          </cell>
          <cell r="H1579" t="str">
            <v>Appliances</v>
          </cell>
          <cell r="I1579" t="str">
            <v>S060</v>
          </cell>
          <cell r="J1579" t="str">
            <v>Italy &amp; Greece</v>
          </cell>
          <cell r="K1579" t="str">
            <v>SE9D</v>
          </cell>
          <cell r="L1579" t="str">
            <v>T</v>
          </cell>
          <cell r="M1579" t="str">
            <v>90 days end of month on the 15th</v>
          </cell>
          <cell r="N1579" t="str">
            <v>BANK TRANSFER</v>
          </cell>
          <cell r="O1579" t="str">
            <v>DS</v>
          </cell>
          <cell r="P1579" t="str">
            <v>Securitization debtor</v>
          </cell>
        </row>
        <row r="1580">
          <cell r="A1580">
            <v>2668</v>
          </cell>
          <cell r="B1580" t="str">
            <v>ENERGOPLAN LJUBLJANA</v>
          </cell>
          <cell r="C1580" t="str">
            <v>SI</v>
          </cell>
          <cell r="D1580" t="str">
            <v>Slovenia</v>
          </cell>
          <cell r="E1580" t="str">
            <v>Eastern Europe</v>
          </cell>
          <cell r="F1580">
            <v>13200001</v>
          </cell>
          <cell r="G1580" t="str">
            <v>Ext. EAME</v>
          </cell>
          <cell r="H1580" t="str">
            <v>Unknown</v>
          </cell>
          <cell r="I1580" t="str">
            <v>-</v>
          </cell>
          <cell r="J1580" t="str">
            <v>-</v>
          </cell>
          <cell r="K1580" t="str">
            <v>SA00</v>
          </cell>
          <cell r="L1580" t="str">
            <v>Z</v>
          </cell>
          <cell r="M1580" t="str">
            <v>Cash in advance</v>
          </cell>
          <cell r="N1580" t="str">
            <v>-</v>
          </cell>
          <cell r="O1580" t="str">
            <v>DE</v>
          </cell>
          <cell r="P1580" t="str">
            <v>External debtor</v>
          </cell>
        </row>
        <row r="1581">
          <cell r="A1581">
            <v>2669</v>
          </cell>
          <cell r="B1581" t="str">
            <v>KRONOPOL  LTD</v>
          </cell>
          <cell r="C1581" t="str">
            <v>PL</v>
          </cell>
          <cell r="D1581" t="str">
            <v>Poland</v>
          </cell>
          <cell r="E1581" t="str">
            <v>Eastern Europe</v>
          </cell>
          <cell r="F1581">
            <v>13200001</v>
          </cell>
          <cell r="G1581" t="str">
            <v>Ext. EAME</v>
          </cell>
          <cell r="H1581" t="str">
            <v>Composite Wood Products</v>
          </cell>
          <cell r="I1581" t="str">
            <v>S050</v>
          </cell>
          <cell r="J1581" t="str">
            <v>Eastern Europe</v>
          </cell>
          <cell r="K1581" t="str">
            <v>SI3F</v>
          </cell>
          <cell r="L1581" t="str">
            <v>T</v>
          </cell>
          <cell r="M1581" t="str">
            <v>30 DAYS DATE OF INVOICE - DIRECT REMITTANCE</v>
          </cell>
          <cell r="N1581" t="str">
            <v>BANK TRANSFER</v>
          </cell>
          <cell r="O1581" t="str">
            <v>DS</v>
          </cell>
          <cell r="P1581" t="str">
            <v>Securitization debtor</v>
          </cell>
        </row>
        <row r="1582">
          <cell r="A1582">
            <v>2670</v>
          </cell>
          <cell r="B1582" t="str">
            <v>INOX TRADE</v>
          </cell>
          <cell r="C1582" t="str">
            <v>YU</v>
          </cell>
          <cell r="D1582" t="str">
            <v>Yugoslavia</v>
          </cell>
          <cell r="E1582" t="str">
            <v>Eastern Europe</v>
          </cell>
          <cell r="F1582">
            <v>13200001</v>
          </cell>
          <cell r="G1582" t="str">
            <v>Ext. EAME</v>
          </cell>
          <cell r="H1582" t="str">
            <v>Unknown</v>
          </cell>
          <cell r="I1582" t="str">
            <v>-</v>
          </cell>
          <cell r="J1582" t="str">
            <v>-</v>
          </cell>
          <cell r="K1582" t="str">
            <v>SA00</v>
          </cell>
          <cell r="L1582" t="str">
            <v>Z</v>
          </cell>
          <cell r="M1582" t="str">
            <v>Cash in advance</v>
          </cell>
          <cell r="N1582" t="str">
            <v>-</v>
          </cell>
          <cell r="O1582" t="str">
            <v>DE</v>
          </cell>
          <cell r="P1582" t="str">
            <v>External debtor</v>
          </cell>
        </row>
        <row r="1583">
          <cell r="A1583">
            <v>2672</v>
          </cell>
          <cell r="B1583" t="str">
            <v>Polyurethanes Progre</v>
          </cell>
          <cell r="C1583" t="str">
            <v>GB</v>
          </cell>
          <cell r="D1583" t="str">
            <v>Great Britain</v>
          </cell>
          <cell r="E1583" t="str">
            <v>UK/Ireland</v>
          </cell>
          <cell r="F1583">
            <v>13200001</v>
          </cell>
          <cell r="G1583" t="str">
            <v>Ext. EAME</v>
          </cell>
          <cell r="H1583" t="str">
            <v>Footwear</v>
          </cell>
          <cell r="I1583" t="str">
            <v>S010</v>
          </cell>
          <cell r="J1583" t="str">
            <v>UK &amp; Ireland</v>
          </cell>
          <cell r="K1583" t="str">
            <v>SM00</v>
          </cell>
          <cell r="L1583" t="str">
            <v>Y</v>
          </cell>
          <cell r="M1583" t="str">
            <v>End of month following month of invoice</v>
          </cell>
          <cell r="N1583" t="str">
            <v>-</v>
          </cell>
          <cell r="O1583" t="str">
            <v>DS</v>
          </cell>
          <cell r="P1583" t="str">
            <v>Securitization debtor</v>
          </cell>
        </row>
        <row r="1584">
          <cell r="A1584">
            <v>2674</v>
          </cell>
          <cell r="B1584" t="str">
            <v>ZAVOD SANTECHNICHZAG</v>
          </cell>
          <cell r="C1584" t="str">
            <v>UA</v>
          </cell>
          <cell r="D1584" t="str">
            <v>Ukraine</v>
          </cell>
          <cell r="E1584" t="str">
            <v>Eastern Europe</v>
          </cell>
          <cell r="F1584">
            <v>13200001</v>
          </cell>
          <cell r="G1584" t="str">
            <v>Ext. EAME</v>
          </cell>
          <cell r="H1584" t="str">
            <v>Unknown</v>
          </cell>
          <cell r="I1584" t="str">
            <v>-</v>
          </cell>
          <cell r="J1584" t="str">
            <v>-</v>
          </cell>
          <cell r="K1584" t="str">
            <v>SA30</v>
          </cell>
          <cell r="L1584" t="str">
            <v>T</v>
          </cell>
          <cell r="M1584" t="str">
            <v>50% cash in advance, 50% 30 days</v>
          </cell>
          <cell r="N1584" t="str">
            <v>BANK TRANSFER</v>
          </cell>
          <cell r="O1584" t="str">
            <v>DE</v>
          </cell>
          <cell r="P1584" t="str">
            <v>External debtor</v>
          </cell>
        </row>
        <row r="1585">
          <cell r="A1585">
            <v>2675</v>
          </cell>
          <cell r="B1585" t="str">
            <v>TATRAMAT A.S.</v>
          </cell>
          <cell r="C1585" t="str">
            <v>SK</v>
          </cell>
          <cell r="D1585" t="str">
            <v>Slovakia</v>
          </cell>
          <cell r="E1585" t="str">
            <v>Eastern Europe</v>
          </cell>
          <cell r="F1585">
            <v>13200001</v>
          </cell>
          <cell r="G1585" t="str">
            <v>Ext. EAME</v>
          </cell>
          <cell r="H1585" t="str">
            <v>Construction &amp; Other Rigids</v>
          </cell>
          <cell r="I1585" t="str">
            <v>S050</v>
          </cell>
          <cell r="J1585" t="str">
            <v>Eastern Europe</v>
          </cell>
          <cell r="K1585" t="str">
            <v>SI6F</v>
          </cell>
          <cell r="L1585" t="str">
            <v>T</v>
          </cell>
          <cell r="M1585" t="str">
            <v>60 DAYS DATE OF INVOICE - DIRECT REMITTANCE</v>
          </cell>
          <cell r="N1585" t="str">
            <v>BANK TRANSFER</v>
          </cell>
          <cell r="O1585" t="str">
            <v>DE</v>
          </cell>
          <cell r="P1585" t="str">
            <v>External debtor</v>
          </cell>
        </row>
        <row r="1586">
          <cell r="A1586">
            <v>2677</v>
          </cell>
          <cell r="B1586" t="str">
            <v>VAN ELTEN GMBH</v>
          </cell>
          <cell r="C1586" t="str">
            <v>DE</v>
          </cell>
          <cell r="D1586" t="str">
            <v>Germany</v>
          </cell>
          <cell r="E1586" t="str">
            <v>Mid Europe</v>
          </cell>
          <cell r="F1586">
            <v>13200001</v>
          </cell>
          <cell r="G1586" t="str">
            <v>Ext. EAME</v>
          </cell>
          <cell r="H1586" t="str">
            <v>Footwear</v>
          </cell>
          <cell r="I1586" t="str">
            <v>S030</v>
          </cell>
          <cell r="J1586" t="str">
            <v>Mid-Europe</v>
          </cell>
          <cell r="K1586" t="str">
            <v>SJ3F</v>
          </cell>
          <cell r="L1586" t="str">
            <v>T</v>
          </cell>
          <cell r="M1586" t="str">
            <v>30 days from date of invoice or 14 days -2%</v>
          </cell>
          <cell r="N1586" t="str">
            <v>BANK TRANSFER</v>
          </cell>
          <cell r="O1586" t="str">
            <v>DS</v>
          </cell>
          <cell r="P1586" t="str">
            <v>Securitization debtor</v>
          </cell>
        </row>
        <row r="1587">
          <cell r="A1587">
            <v>2679</v>
          </cell>
          <cell r="B1587" t="str">
            <v>SHERKATE SARDRIZAN</v>
          </cell>
          <cell r="C1587" t="str">
            <v>IR</v>
          </cell>
          <cell r="D1587" t="str">
            <v>Iran</v>
          </cell>
          <cell r="E1587" t="str">
            <v>Middle East</v>
          </cell>
          <cell r="F1587">
            <v>13200001</v>
          </cell>
          <cell r="G1587" t="str">
            <v>Ext. EAME</v>
          </cell>
          <cell r="H1587" t="str">
            <v>Appliances</v>
          </cell>
          <cell r="I1587" t="str">
            <v>S040</v>
          </cell>
          <cell r="J1587" t="str">
            <v>Middle East</v>
          </cell>
          <cell r="K1587" t="str">
            <v>SC00</v>
          </cell>
          <cell r="L1587" t="str">
            <v>L</v>
          </cell>
          <cell r="M1587" t="str">
            <v>Letter of credit at sight</v>
          </cell>
          <cell r="N1587" t="str">
            <v>LETTER OF CREDIT</v>
          </cell>
          <cell r="O1587" t="str">
            <v>DE</v>
          </cell>
          <cell r="P1587" t="str">
            <v>External debtor</v>
          </cell>
        </row>
        <row r="1588">
          <cell r="A1588">
            <v>2680</v>
          </cell>
          <cell r="B1588" t="str">
            <v>KOTHARI INTERNATIONA</v>
          </cell>
          <cell r="C1588" t="str">
            <v>IN</v>
          </cell>
          <cell r="D1588" t="str">
            <v>India</v>
          </cell>
          <cell r="E1588" t="str">
            <v>Asia-Pacific</v>
          </cell>
          <cell r="F1588">
            <v>13200002</v>
          </cell>
          <cell r="G1588" t="str">
            <v>Ext. APAC</v>
          </cell>
          <cell r="H1588" t="str">
            <v>Unknown</v>
          </cell>
          <cell r="I1588" t="str">
            <v>-</v>
          </cell>
          <cell r="J1588" t="str">
            <v>-</v>
          </cell>
          <cell r="K1588" t="str">
            <v>SC90</v>
          </cell>
          <cell r="L1588" t="str">
            <v>L</v>
          </cell>
          <cell r="M1588" t="str">
            <v>Letter of credit -90 days Bill of lading</v>
          </cell>
          <cell r="N1588" t="str">
            <v>LETTER OF CREDIT</v>
          </cell>
          <cell r="O1588" t="str">
            <v>DE</v>
          </cell>
          <cell r="P1588" t="str">
            <v>External debtor</v>
          </cell>
        </row>
        <row r="1589">
          <cell r="A1589">
            <v>2681</v>
          </cell>
          <cell r="B1589" t="str">
            <v>PINNACLE AUTO PRIVAT</v>
          </cell>
          <cell r="C1589" t="str">
            <v>IN</v>
          </cell>
          <cell r="D1589" t="str">
            <v>India</v>
          </cell>
          <cell r="E1589" t="str">
            <v>Asia-Pacific</v>
          </cell>
          <cell r="F1589">
            <v>13200002</v>
          </cell>
          <cell r="G1589" t="str">
            <v>Ext. APAC</v>
          </cell>
          <cell r="H1589" t="str">
            <v>Unknown</v>
          </cell>
          <cell r="I1589" t="str">
            <v>-</v>
          </cell>
          <cell r="J1589" t="str">
            <v>-</v>
          </cell>
          <cell r="K1589" t="str">
            <v>SC60</v>
          </cell>
          <cell r="L1589" t="str">
            <v>L</v>
          </cell>
          <cell r="M1589" t="str">
            <v>Letter of credit - 60 days Bill of lading</v>
          </cell>
          <cell r="N1589" t="str">
            <v>LETTER OF CREDIT</v>
          </cell>
          <cell r="O1589" t="str">
            <v>DE</v>
          </cell>
          <cell r="P1589" t="str">
            <v>External debtor</v>
          </cell>
        </row>
        <row r="1590">
          <cell r="A1590">
            <v>2685</v>
          </cell>
          <cell r="B1590" t="str">
            <v>KUKDO CHEMICAL INDUS</v>
          </cell>
          <cell r="C1590" t="str">
            <v>KP</v>
          </cell>
          <cell r="D1590" t="str">
            <v>South Korea</v>
          </cell>
          <cell r="E1590" t="str">
            <v>Asia-Pacific</v>
          </cell>
          <cell r="F1590">
            <v>13200002</v>
          </cell>
          <cell r="G1590" t="str">
            <v>Ext. APAC</v>
          </cell>
          <cell r="H1590" t="str">
            <v>Unknown</v>
          </cell>
          <cell r="I1590" t="str">
            <v>-</v>
          </cell>
          <cell r="J1590" t="str">
            <v>-</v>
          </cell>
          <cell r="K1590" t="str">
            <v>SC00</v>
          </cell>
          <cell r="L1590" t="str">
            <v>L</v>
          </cell>
          <cell r="M1590" t="str">
            <v>Letter of credit at sight</v>
          </cell>
          <cell r="N1590" t="str">
            <v>LETTER OF CREDIT</v>
          </cell>
          <cell r="O1590" t="str">
            <v>DE</v>
          </cell>
          <cell r="P1590" t="str">
            <v>External debtor</v>
          </cell>
        </row>
        <row r="1591">
          <cell r="A1591">
            <v>2686</v>
          </cell>
          <cell r="B1591" t="str">
            <v>A.PAVLOPOULOS  SA</v>
          </cell>
          <cell r="C1591" t="str">
            <v>GR</v>
          </cell>
          <cell r="D1591" t="str">
            <v>Greece</v>
          </cell>
          <cell r="E1591" t="str">
            <v>Italy/Greece</v>
          </cell>
          <cell r="F1591">
            <v>13200001</v>
          </cell>
          <cell r="G1591" t="str">
            <v>Ext. EAME</v>
          </cell>
          <cell r="H1591" t="str">
            <v>Footwear</v>
          </cell>
          <cell r="I1591" t="str">
            <v>S060</v>
          </cell>
          <cell r="J1591" t="str">
            <v>Italy &amp; Greece</v>
          </cell>
          <cell r="K1591" t="str">
            <v>SE9E</v>
          </cell>
          <cell r="L1591" t="str">
            <v>T</v>
          </cell>
          <cell r="M1591" t="str">
            <v>90 days end of month on the 20th</v>
          </cell>
          <cell r="N1591" t="str">
            <v>BANK TRANSFER</v>
          </cell>
          <cell r="O1591" t="str">
            <v>DE</v>
          </cell>
          <cell r="P1591" t="str">
            <v>External debtor</v>
          </cell>
        </row>
        <row r="1592">
          <cell r="A1592">
            <v>2689</v>
          </cell>
          <cell r="B1592" t="str">
            <v>FIBRANOVA</v>
          </cell>
          <cell r="C1592" t="str">
            <v>CL</v>
          </cell>
          <cell r="D1592" t="str">
            <v>Chile</v>
          </cell>
          <cell r="E1592" t="str">
            <v>Americas</v>
          </cell>
          <cell r="F1592">
            <v>13200002</v>
          </cell>
          <cell r="G1592" t="str">
            <v>Ext. APAC</v>
          </cell>
          <cell r="H1592" t="str">
            <v>Unknown</v>
          </cell>
          <cell r="I1592" t="str">
            <v>-</v>
          </cell>
          <cell r="J1592" t="str">
            <v>-</v>
          </cell>
          <cell r="K1592" t="str">
            <v>SL12</v>
          </cell>
          <cell r="L1592" t="str">
            <v>N</v>
          </cell>
          <cell r="M1592" t="str">
            <v>120 days after Bill of lading date</v>
          </cell>
          <cell r="N1592" t="str">
            <v>BILL OF LADING DATE</v>
          </cell>
          <cell r="O1592" t="str">
            <v>DE</v>
          </cell>
          <cell r="P1592" t="str">
            <v>External debtor</v>
          </cell>
        </row>
        <row r="1593">
          <cell r="A1593">
            <v>2691</v>
          </cell>
          <cell r="B1593" t="str">
            <v>DD INDUSTRIJA OBUCE</v>
          </cell>
          <cell r="C1593" t="str">
            <v>YU</v>
          </cell>
          <cell r="D1593" t="str">
            <v>Yugoslavia</v>
          </cell>
          <cell r="E1593" t="str">
            <v>Eastern Europe</v>
          </cell>
          <cell r="F1593">
            <v>13200001</v>
          </cell>
          <cell r="G1593" t="str">
            <v>Ext. EAME</v>
          </cell>
          <cell r="H1593" t="str">
            <v>Unknown</v>
          </cell>
          <cell r="I1593" t="str">
            <v>-</v>
          </cell>
          <cell r="J1593" t="str">
            <v>-</v>
          </cell>
          <cell r="K1593" t="str">
            <v>SA00</v>
          </cell>
          <cell r="L1593" t="str">
            <v>Z</v>
          </cell>
          <cell r="M1593" t="str">
            <v>Cash in advance</v>
          </cell>
          <cell r="N1593" t="str">
            <v>-</v>
          </cell>
          <cell r="O1593" t="str">
            <v>DE</v>
          </cell>
          <cell r="P1593" t="str">
            <v>External debtor</v>
          </cell>
        </row>
        <row r="1594">
          <cell r="A1594">
            <v>2692</v>
          </cell>
          <cell r="B1594" t="str">
            <v>GPV PROIZVODNJA GUME</v>
          </cell>
          <cell r="C1594" t="str">
            <v>HR</v>
          </cell>
          <cell r="D1594" t="str">
            <v>Croatia</v>
          </cell>
          <cell r="E1594" t="str">
            <v>Eastern Europe</v>
          </cell>
          <cell r="F1594">
            <v>13200001</v>
          </cell>
          <cell r="G1594" t="str">
            <v>Ext. EAME</v>
          </cell>
          <cell r="H1594" t="str">
            <v>Unknown</v>
          </cell>
          <cell r="I1594" t="str">
            <v>-</v>
          </cell>
          <cell r="J1594" t="str">
            <v>-</v>
          </cell>
          <cell r="K1594" t="str">
            <v>SA00</v>
          </cell>
          <cell r="L1594" t="str">
            <v>Z</v>
          </cell>
          <cell r="M1594" t="str">
            <v>Cash in advance</v>
          </cell>
          <cell r="N1594" t="str">
            <v>-</v>
          </cell>
          <cell r="O1594" t="str">
            <v>DE</v>
          </cell>
          <cell r="P1594" t="str">
            <v>External debtor</v>
          </cell>
        </row>
        <row r="1595">
          <cell r="A1595">
            <v>2693</v>
          </cell>
          <cell r="B1595" t="str">
            <v>PANONIA - PROMET</v>
          </cell>
          <cell r="C1595" t="str">
            <v>YU</v>
          </cell>
          <cell r="D1595" t="str">
            <v>Yugoslavia</v>
          </cell>
          <cell r="E1595" t="str">
            <v>Eastern Europe</v>
          </cell>
          <cell r="F1595">
            <v>13200001</v>
          </cell>
          <cell r="G1595" t="str">
            <v>Ext. EAME</v>
          </cell>
          <cell r="H1595" t="str">
            <v>Unknown</v>
          </cell>
          <cell r="I1595" t="str">
            <v>-</v>
          </cell>
          <cell r="J1595" t="str">
            <v>-</v>
          </cell>
          <cell r="K1595" t="str">
            <v>SA00</v>
          </cell>
          <cell r="L1595" t="str">
            <v>Z</v>
          </cell>
          <cell r="M1595" t="str">
            <v>Cash in advance</v>
          </cell>
          <cell r="N1595" t="str">
            <v>-</v>
          </cell>
          <cell r="O1595" t="str">
            <v>DE</v>
          </cell>
          <cell r="P1595" t="str">
            <v>External debtor</v>
          </cell>
        </row>
        <row r="1596">
          <cell r="A1596">
            <v>2694</v>
          </cell>
          <cell r="B1596" t="str">
            <v>TRUST FOR ENGINEERIN</v>
          </cell>
          <cell r="C1596" t="str">
            <v>EG</v>
          </cell>
          <cell r="D1596" t="str">
            <v>Egypt</v>
          </cell>
          <cell r="E1596" t="str">
            <v>Middle East</v>
          </cell>
          <cell r="F1596">
            <v>13200001</v>
          </cell>
          <cell r="G1596" t="str">
            <v>Ext. EAME</v>
          </cell>
          <cell r="H1596" t="str">
            <v>Unknown</v>
          </cell>
          <cell r="I1596" t="str">
            <v>-</v>
          </cell>
          <cell r="J1596" t="str">
            <v>-</v>
          </cell>
          <cell r="K1596" t="str">
            <v>SC90</v>
          </cell>
          <cell r="L1596" t="str">
            <v>L</v>
          </cell>
          <cell r="M1596" t="str">
            <v>Letter of credit -90 days Bill of lading</v>
          </cell>
          <cell r="N1596" t="str">
            <v>LETTER OF CREDIT</v>
          </cell>
          <cell r="O1596" t="str">
            <v>DE</v>
          </cell>
          <cell r="P1596" t="str">
            <v>External debtor</v>
          </cell>
        </row>
        <row r="1597">
          <cell r="A1597">
            <v>2695</v>
          </cell>
          <cell r="B1597" t="str">
            <v>COMFORTEX LTD</v>
          </cell>
          <cell r="C1597" t="str">
            <v>GB</v>
          </cell>
          <cell r="D1597" t="str">
            <v>Great Britain</v>
          </cell>
          <cell r="E1597" t="str">
            <v>UK/Ireland</v>
          </cell>
          <cell r="F1597">
            <v>13200001</v>
          </cell>
          <cell r="G1597" t="str">
            <v>Ext. EAME</v>
          </cell>
          <cell r="H1597" t="str">
            <v>Furniture</v>
          </cell>
          <cell r="I1597" t="str">
            <v>S010</v>
          </cell>
          <cell r="J1597" t="str">
            <v>UK &amp; Ireland</v>
          </cell>
          <cell r="K1597" t="str">
            <v>SM2B</v>
          </cell>
          <cell r="L1597" t="str">
            <v>D</v>
          </cell>
          <cell r="M1597" t="str">
            <v>20th of the 2nd month foll. month of invoice</v>
          </cell>
          <cell r="N1597" t="str">
            <v>DIRECT DEBIT</v>
          </cell>
          <cell r="O1597" t="str">
            <v>DS</v>
          </cell>
          <cell r="P1597" t="str">
            <v>Securitization debtor</v>
          </cell>
        </row>
        <row r="1598">
          <cell r="A1598">
            <v>2696</v>
          </cell>
          <cell r="B1598" t="str">
            <v>ANTON HEGGENSTALLER</v>
          </cell>
          <cell r="C1598" t="str">
            <v>DE</v>
          </cell>
          <cell r="D1598" t="str">
            <v>Germany</v>
          </cell>
          <cell r="E1598" t="str">
            <v>Mid Europe</v>
          </cell>
          <cell r="F1598">
            <v>13200001</v>
          </cell>
          <cell r="G1598" t="str">
            <v>Ext. EAME</v>
          </cell>
          <cell r="H1598" t="str">
            <v>Unknown</v>
          </cell>
          <cell r="I1598" t="str">
            <v>-</v>
          </cell>
          <cell r="J1598" t="str">
            <v>-</v>
          </cell>
          <cell r="K1598" t="str">
            <v>SJ3F</v>
          </cell>
          <cell r="L1598" t="str">
            <v>T</v>
          </cell>
          <cell r="M1598" t="str">
            <v>30 days from date of invoice or 14 days -2%</v>
          </cell>
          <cell r="N1598" t="str">
            <v>BANK TRANSFER</v>
          </cell>
          <cell r="O1598" t="str">
            <v>DS</v>
          </cell>
          <cell r="P1598" t="str">
            <v>Securitization debtor</v>
          </cell>
        </row>
        <row r="1599">
          <cell r="A1599">
            <v>2697</v>
          </cell>
          <cell r="B1599" t="str">
            <v>NARDI ITALIA  SPA</v>
          </cell>
          <cell r="C1599" t="str">
            <v>IT</v>
          </cell>
          <cell r="D1599" t="str">
            <v>Italy</v>
          </cell>
          <cell r="E1599" t="str">
            <v>Italy/Greece</v>
          </cell>
          <cell r="F1599">
            <v>13200001</v>
          </cell>
          <cell r="G1599" t="str">
            <v>Ext. EAME</v>
          </cell>
          <cell r="H1599" t="str">
            <v>Automotive</v>
          </cell>
          <cell r="I1599" t="str">
            <v>S060</v>
          </cell>
          <cell r="J1599" t="str">
            <v>Italy &amp; Greece</v>
          </cell>
          <cell r="K1599" t="str">
            <v>SE90</v>
          </cell>
          <cell r="L1599" t="str">
            <v>T</v>
          </cell>
          <cell r="M1599" t="str">
            <v>90 days end of month</v>
          </cell>
          <cell r="N1599" t="str">
            <v>BANK TRANSFER</v>
          </cell>
          <cell r="O1599" t="str">
            <v>DS</v>
          </cell>
          <cell r="P1599" t="str">
            <v>Securitization debtor</v>
          </cell>
        </row>
        <row r="1600">
          <cell r="A1600">
            <v>2704</v>
          </cell>
          <cell r="B1600" t="str">
            <v>TOYOTA TSUSHO (SINGA</v>
          </cell>
          <cell r="C1600" t="str">
            <v>SG</v>
          </cell>
          <cell r="D1600" t="str">
            <v>Singapore</v>
          </cell>
          <cell r="E1600" t="str">
            <v>Asia-Pacific</v>
          </cell>
          <cell r="F1600">
            <v>13200002</v>
          </cell>
          <cell r="G1600" t="str">
            <v>Ext. APAC</v>
          </cell>
          <cell r="H1600" t="str">
            <v>Construction &amp; Other Rigids</v>
          </cell>
          <cell r="I1600" t="str">
            <v>S100</v>
          </cell>
          <cell r="J1600" t="str">
            <v>APAC</v>
          </cell>
          <cell r="K1600" t="str">
            <v>SA00</v>
          </cell>
          <cell r="L1600" t="str">
            <v>U</v>
          </cell>
          <cell r="M1600" t="str">
            <v>Cash in advance</v>
          </cell>
          <cell r="N1600" t="str">
            <v>DIRECT REMITTANCE</v>
          </cell>
          <cell r="O1600" t="str">
            <v>DE</v>
          </cell>
          <cell r="P1600" t="str">
            <v>External debtor</v>
          </cell>
        </row>
        <row r="1601">
          <cell r="A1601">
            <v>2706</v>
          </cell>
          <cell r="B1601" t="str">
            <v>RAHMAN EXPORTS (P) L</v>
          </cell>
          <cell r="C1601" t="str">
            <v>IN</v>
          </cell>
          <cell r="D1601" t="str">
            <v>India</v>
          </cell>
          <cell r="E1601" t="str">
            <v>Asia-Pacific</v>
          </cell>
          <cell r="F1601">
            <v>13200002</v>
          </cell>
          <cell r="G1601" t="str">
            <v>Ext. APAC</v>
          </cell>
          <cell r="H1601" t="str">
            <v>Footwear</v>
          </cell>
          <cell r="I1601" t="str">
            <v>S100</v>
          </cell>
          <cell r="J1601" t="str">
            <v>APAC</v>
          </cell>
          <cell r="K1601" t="str">
            <v>SP00</v>
          </cell>
          <cell r="L1601" t="str">
            <v>N</v>
          </cell>
          <cell r="M1601" t="str">
            <v>Cash against documents</v>
          </cell>
          <cell r="N1601" t="str">
            <v>BILL OF LADING DATE</v>
          </cell>
          <cell r="O1601" t="str">
            <v>DE</v>
          </cell>
          <cell r="P1601" t="str">
            <v>External debtor</v>
          </cell>
        </row>
        <row r="1602">
          <cell r="A1602">
            <v>2708</v>
          </cell>
          <cell r="B1602" t="str">
            <v>LEAR CORPORATION</v>
          </cell>
          <cell r="C1602" t="str">
            <v>GB</v>
          </cell>
          <cell r="D1602" t="str">
            <v>Great Britain</v>
          </cell>
          <cell r="E1602" t="str">
            <v>UK/Ireland</v>
          </cell>
          <cell r="F1602">
            <v>13200001</v>
          </cell>
          <cell r="G1602" t="str">
            <v>Ext. EAME</v>
          </cell>
          <cell r="H1602" t="str">
            <v>Automotive</v>
          </cell>
          <cell r="I1602" t="str">
            <v>S010</v>
          </cell>
          <cell r="J1602" t="str">
            <v>UK &amp; Ireland</v>
          </cell>
          <cell r="K1602" t="str">
            <v>SZOQ</v>
          </cell>
          <cell r="L1602" t="str">
            <v>T</v>
          </cell>
          <cell r="M1602" t="str">
            <v>15th of the month foll. month of invoice -1%, d.d.</v>
          </cell>
          <cell r="N1602" t="str">
            <v>BANK TRANSFER</v>
          </cell>
          <cell r="O1602" t="str">
            <v>DS</v>
          </cell>
          <cell r="P1602" t="str">
            <v>Securitization debtor</v>
          </cell>
        </row>
        <row r="1603">
          <cell r="A1603">
            <v>2709</v>
          </cell>
          <cell r="B1603" t="str">
            <v>SIA  SAS  DI SAVIOLA</v>
          </cell>
          <cell r="C1603" t="str">
            <v>IT</v>
          </cell>
          <cell r="D1603" t="str">
            <v>Italy</v>
          </cell>
          <cell r="E1603" t="str">
            <v>Italy/Greece</v>
          </cell>
          <cell r="F1603">
            <v>13200001</v>
          </cell>
          <cell r="G1603" t="str">
            <v>Ext. EAME</v>
          </cell>
          <cell r="H1603" t="str">
            <v>Unknown</v>
          </cell>
          <cell r="I1603" t="str">
            <v>-</v>
          </cell>
          <cell r="J1603" t="str">
            <v>-</v>
          </cell>
          <cell r="K1603" t="str">
            <v>SE60</v>
          </cell>
          <cell r="L1603" t="str">
            <v>T</v>
          </cell>
          <cell r="M1603" t="str">
            <v>60 days end of month</v>
          </cell>
          <cell r="N1603" t="str">
            <v>BANK TRANSFER</v>
          </cell>
          <cell r="O1603" t="str">
            <v>DS</v>
          </cell>
          <cell r="P1603" t="str">
            <v>Securitization debtor</v>
          </cell>
        </row>
        <row r="1604">
          <cell r="A1604">
            <v>2710</v>
          </cell>
          <cell r="B1604" t="str">
            <v>TWINSTAR CHEMICALS L</v>
          </cell>
          <cell r="C1604" t="str">
            <v>GB</v>
          </cell>
          <cell r="D1604" t="str">
            <v>Great Britain</v>
          </cell>
          <cell r="E1604" t="str">
            <v>UK/Ireland</v>
          </cell>
          <cell r="F1604">
            <v>13200001</v>
          </cell>
          <cell r="G1604" t="str">
            <v>Ext. EAME</v>
          </cell>
          <cell r="H1604" t="str">
            <v>Unknown</v>
          </cell>
          <cell r="I1604" t="str">
            <v>-</v>
          </cell>
          <cell r="J1604" t="str">
            <v>-</v>
          </cell>
          <cell r="K1604" t="str">
            <v>SM20</v>
          </cell>
          <cell r="L1604" t="str">
            <v>U</v>
          </cell>
          <cell r="M1604" t="str">
            <v>20th of the month foll.month of invoice</v>
          </cell>
          <cell r="N1604" t="str">
            <v>DIRECT REMITTANCE</v>
          </cell>
          <cell r="O1604" t="str">
            <v>DS</v>
          </cell>
          <cell r="P1604" t="str">
            <v>Securitization debtor</v>
          </cell>
        </row>
        <row r="1605">
          <cell r="A1605">
            <v>2715</v>
          </cell>
          <cell r="B1605" t="str">
            <v>KOCHAV HARAHIT BENI</v>
          </cell>
          <cell r="C1605" t="str">
            <v>IL</v>
          </cell>
          <cell r="D1605" t="str">
            <v>Israel</v>
          </cell>
          <cell r="E1605" t="str">
            <v>Middle East</v>
          </cell>
          <cell r="F1605">
            <v>13200001</v>
          </cell>
          <cell r="G1605" t="str">
            <v>Ext. EAME</v>
          </cell>
          <cell r="H1605" t="str">
            <v>Unknown</v>
          </cell>
          <cell r="I1605" t="str">
            <v>-</v>
          </cell>
          <cell r="J1605" t="str">
            <v>-</v>
          </cell>
          <cell r="K1605" t="str">
            <v>SC12</v>
          </cell>
          <cell r="L1605" t="str">
            <v>L</v>
          </cell>
          <cell r="M1605" t="str">
            <v>Letter of credit - 120 days bill of lading</v>
          </cell>
          <cell r="N1605" t="str">
            <v>LETTER OF CREDIT</v>
          </cell>
          <cell r="O1605" t="str">
            <v>DE</v>
          </cell>
          <cell r="P1605" t="str">
            <v>External debtor</v>
          </cell>
        </row>
        <row r="1606">
          <cell r="A1606">
            <v>2720</v>
          </cell>
          <cell r="B1606" t="str">
            <v>CIBA SPECIALTY CHEMI</v>
          </cell>
          <cell r="C1606" t="str">
            <v>GB</v>
          </cell>
          <cell r="D1606" t="str">
            <v>Great Britain</v>
          </cell>
          <cell r="E1606" t="str">
            <v>UK/Ireland</v>
          </cell>
          <cell r="F1606">
            <v>13200001</v>
          </cell>
          <cell r="G1606" t="str">
            <v>Ext. EAME</v>
          </cell>
          <cell r="H1606" t="str">
            <v>Intermediates</v>
          </cell>
          <cell r="I1606" t="str">
            <v>S110</v>
          </cell>
          <cell r="J1606" t="str">
            <v>Aniline &amp; Derivative</v>
          </cell>
          <cell r="K1606" t="str">
            <v>SM20</v>
          </cell>
          <cell r="L1606" t="str">
            <v>U</v>
          </cell>
          <cell r="M1606" t="str">
            <v>20th of the month foll.month of invoice</v>
          </cell>
          <cell r="N1606" t="str">
            <v>DIRECT REMITTANCE</v>
          </cell>
          <cell r="O1606" t="str">
            <v>DS</v>
          </cell>
          <cell r="P1606" t="str">
            <v>Securitization debtor</v>
          </cell>
        </row>
        <row r="1607">
          <cell r="A1607">
            <v>2722</v>
          </cell>
          <cell r="B1607" t="str">
            <v>RANGSIT POLYMER CO L</v>
          </cell>
          <cell r="C1607" t="str">
            <v>TH</v>
          </cell>
          <cell r="D1607" t="str">
            <v>Thailand</v>
          </cell>
          <cell r="E1607" t="str">
            <v>Asia-Pacific</v>
          </cell>
          <cell r="F1607">
            <v>13200002</v>
          </cell>
          <cell r="G1607" t="str">
            <v>Ext. APAC</v>
          </cell>
          <cell r="H1607" t="str">
            <v>Footwear</v>
          </cell>
          <cell r="I1607" t="str">
            <v>S100</v>
          </cell>
          <cell r="J1607" t="str">
            <v>APAC</v>
          </cell>
          <cell r="K1607" t="str">
            <v>SP00</v>
          </cell>
          <cell r="L1607" t="str">
            <v>P</v>
          </cell>
          <cell r="M1607" t="str">
            <v>Cash against documents</v>
          </cell>
          <cell r="N1607" t="str">
            <v>DRAFT</v>
          </cell>
          <cell r="O1607" t="str">
            <v>DE</v>
          </cell>
          <cell r="P1607" t="str">
            <v>External debtor</v>
          </cell>
        </row>
        <row r="1608">
          <cell r="A1608">
            <v>2725</v>
          </cell>
          <cell r="B1608" t="str">
            <v>MECC  DI BARTOLETTI</v>
          </cell>
          <cell r="C1608" t="str">
            <v>IT</v>
          </cell>
          <cell r="D1608" t="str">
            <v>Italy</v>
          </cell>
          <cell r="E1608" t="str">
            <v>Italy/Greece</v>
          </cell>
          <cell r="F1608">
            <v>13200001</v>
          </cell>
          <cell r="G1608" t="str">
            <v>Ext. EAME</v>
          </cell>
          <cell r="H1608" t="str">
            <v>Furniture</v>
          </cell>
          <cell r="I1608" t="str">
            <v>S060</v>
          </cell>
          <cell r="J1608" t="str">
            <v>Italy &amp; Greece</v>
          </cell>
          <cell r="K1608" t="str">
            <v>SE60</v>
          </cell>
          <cell r="L1608" t="str">
            <v>T</v>
          </cell>
          <cell r="M1608" t="str">
            <v>60 days end of month</v>
          </cell>
          <cell r="N1608" t="str">
            <v>BANK TRANSFER</v>
          </cell>
          <cell r="O1608" t="str">
            <v>DS</v>
          </cell>
          <cell r="P1608" t="str">
            <v>Securitization debtor</v>
          </cell>
        </row>
        <row r="1609">
          <cell r="A1609">
            <v>2726</v>
          </cell>
          <cell r="B1609" t="str">
            <v>RAHMAN EXPORTS (P) L</v>
          </cell>
          <cell r="C1609" t="str">
            <v>IN</v>
          </cell>
          <cell r="D1609" t="str">
            <v>India</v>
          </cell>
          <cell r="E1609" t="str">
            <v>Asia-Pacific</v>
          </cell>
          <cell r="F1609">
            <v>13200002</v>
          </cell>
          <cell r="G1609" t="str">
            <v>Ext. APAC</v>
          </cell>
          <cell r="H1609" t="str">
            <v>Unknown</v>
          </cell>
          <cell r="I1609" t="str">
            <v>-</v>
          </cell>
          <cell r="J1609" t="str">
            <v>-</v>
          </cell>
          <cell r="K1609" t="str">
            <v>SC30</v>
          </cell>
          <cell r="L1609" t="str">
            <v>L</v>
          </cell>
          <cell r="M1609" t="str">
            <v>letter of credit - 30 days bill of lading</v>
          </cell>
          <cell r="N1609" t="str">
            <v>LETTER OF CREDIT</v>
          </cell>
          <cell r="O1609" t="str">
            <v>E1</v>
          </cell>
          <cell r="P1609" t="str">
            <v>External debtors</v>
          </cell>
        </row>
        <row r="1610">
          <cell r="A1610">
            <v>2728</v>
          </cell>
          <cell r="B1610" t="str">
            <v>TD MEDIMURKA D.D.</v>
          </cell>
          <cell r="C1610" t="str">
            <v>HR</v>
          </cell>
          <cell r="D1610" t="str">
            <v>Croatia</v>
          </cell>
          <cell r="E1610" t="str">
            <v>Eastern Europe</v>
          </cell>
          <cell r="F1610">
            <v>13200001</v>
          </cell>
          <cell r="G1610" t="str">
            <v>Ext. EAME</v>
          </cell>
          <cell r="H1610" t="str">
            <v>Unknown</v>
          </cell>
          <cell r="I1610" t="str">
            <v>-</v>
          </cell>
          <cell r="J1610" t="str">
            <v>-</v>
          </cell>
          <cell r="K1610" t="str">
            <v>SC00</v>
          </cell>
          <cell r="L1610" t="str">
            <v>L</v>
          </cell>
          <cell r="M1610" t="str">
            <v>Letter of credit at sight</v>
          </cell>
          <cell r="N1610" t="str">
            <v>LETTER OF CREDIT</v>
          </cell>
          <cell r="O1610" t="str">
            <v>DE</v>
          </cell>
          <cell r="P1610" t="str">
            <v>External debtor</v>
          </cell>
        </row>
        <row r="1611">
          <cell r="A1611">
            <v>2729</v>
          </cell>
          <cell r="B1611" t="str">
            <v>METALSISTEM  SPA</v>
          </cell>
          <cell r="C1611" t="str">
            <v>IT</v>
          </cell>
          <cell r="D1611" t="str">
            <v>Italy</v>
          </cell>
          <cell r="E1611" t="str">
            <v>Italy/Greece</v>
          </cell>
          <cell r="F1611">
            <v>13200001</v>
          </cell>
          <cell r="G1611" t="str">
            <v>Ext. EAME</v>
          </cell>
          <cell r="H1611" t="str">
            <v>Unknown</v>
          </cell>
          <cell r="I1611" t="str">
            <v>-</v>
          </cell>
          <cell r="J1611" t="str">
            <v>-</v>
          </cell>
          <cell r="K1611" t="str">
            <v>SE60</v>
          </cell>
          <cell r="L1611" t="str">
            <v>T</v>
          </cell>
          <cell r="M1611" t="str">
            <v>60 days end of month</v>
          </cell>
          <cell r="N1611" t="str">
            <v>BANK TRANSFER</v>
          </cell>
          <cell r="O1611" t="str">
            <v>DS</v>
          </cell>
          <cell r="P1611" t="str">
            <v>Securitization debtor</v>
          </cell>
        </row>
        <row r="1612">
          <cell r="A1612">
            <v>2730</v>
          </cell>
          <cell r="B1612" t="str">
            <v>SYNPO  A.S.</v>
          </cell>
          <cell r="C1612" t="str">
            <v>CZ</v>
          </cell>
          <cell r="D1612" t="str">
            <v>Czech Republic</v>
          </cell>
          <cell r="E1612" t="str">
            <v>Eastern Europe</v>
          </cell>
          <cell r="F1612">
            <v>13200001</v>
          </cell>
          <cell r="G1612" t="str">
            <v>Ext. EAME</v>
          </cell>
          <cell r="H1612" t="str">
            <v>Adhesives, Coatings and Elastomers</v>
          </cell>
          <cell r="I1612" t="str">
            <v>S050</v>
          </cell>
          <cell r="J1612" t="str">
            <v>Eastern Europe</v>
          </cell>
          <cell r="K1612" t="str">
            <v>SI3F</v>
          </cell>
          <cell r="L1612" t="str">
            <v>Z</v>
          </cell>
          <cell r="M1612" t="str">
            <v>30 DAYS DATE OF INVOICE - DIRECT REMITTANCE</v>
          </cell>
          <cell r="N1612" t="str">
            <v>-</v>
          </cell>
          <cell r="O1612" t="str">
            <v>DE</v>
          </cell>
          <cell r="P1612" t="str">
            <v>External debtor</v>
          </cell>
        </row>
        <row r="1613">
          <cell r="A1613">
            <v>2731</v>
          </cell>
          <cell r="B1613" t="str">
            <v>COLORLAK  A.S.</v>
          </cell>
          <cell r="C1613" t="str">
            <v>CZ</v>
          </cell>
          <cell r="D1613" t="str">
            <v>Czech Republic</v>
          </cell>
          <cell r="E1613" t="str">
            <v>Eastern Europe</v>
          </cell>
          <cell r="F1613">
            <v>13200001</v>
          </cell>
          <cell r="G1613" t="str">
            <v>Ext. EAME</v>
          </cell>
          <cell r="H1613" t="str">
            <v>Unknown</v>
          </cell>
          <cell r="I1613" t="str">
            <v>-</v>
          </cell>
          <cell r="J1613" t="str">
            <v>-</v>
          </cell>
          <cell r="K1613" t="str">
            <v>SA00</v>
          </cell>
          <cell r="L1613" t="str">
            <v>Z</v>
          </cell>
          <cell r="M1613" t="str">
            <v>Cash in advance</v>
          </cell>
          <cell r="N1613" t="str">
            <v>-</v>
          </cell>
          <cell r="O1613" t="str">
            <v>DE</v>
          </cell>
          <cell r="P1613" t="str">
            <v>External debtor</v>
          </cell>
        </row>
        <row r="1614">
          <cell r="A1614">
            <v>2732</v>
          </cell>
          <cell r="B1614" t="str">
            <v>SHERKAT SANDALI SAZI</v>
          </cell>
          <cell r="C1614" t="str">
            <v>IR</v>
          </cell>
          <cell r="D1614" t="str">
            <v>Iran</v>
          </cell>
          <cell r="E1614" t="str">
            <v>Middle East</v>
          </cell>
          <cell r="F1614">
            <v>13200001</v>
          </cell>
          <cell r="G1614" t="str">
            <v>Ext. EAME</v>
          </cell>
          <cell r="H1614" t="str">
            <v>Unknown</v>
          </cell>
          <cell r="I1614" t="str">
            <v>-</v>
          </cell>
          <cell r="J1614" t="str">
            <v>-</v>
          </cell>
          <cell r="K1614" t="str">
            <v>SC00</v>
          </cell>
          <cell r="L1614" t="str">
            <v>L</v>
          </cell>
          <cell r="M1614" t="str">
            <v>Letter of credit at sight</v>
          </cell>
          <cell r="N1614" t="str">
            <v>LETTER OF CREDIT</v>
          </cell>
          <cell r="O1614" t="str">
            <v>DE</v>
          </cell>
          <cell r="P1614" t="str">
            <v>External debtor</v>
          </cell>
        </row>
        <row r="1615">
          <cell r="A1615">
            <v>2736</v>
          </cell>
          <cell r="B1615" t="str">
            <v>ICARZZOL INTERNATION</v>
          </cell>
          <cell r="C1615" t="str">
            <v>NG</v>
          </cell>
          <cell r="D1615" t="str">
            <v>Nigeria</v>
          </cell>
          <cell r="E1615" t="str">
            <v>Africa</v>
          </cell>
          <cell r="F1615">
            <v>13200001</v>
          </cell>
          <cell r="G1615" t="str">
            <v>Ext. EAME</v>
          </cell>
          <cell r="H1615" t="str">
            <v>Unknown</v>
          </cell>
          <cell r="I1615" t="str">
            <v>-</v>
          </cell>
          <cell r="J1615" t="str">
            <v>-</v>
          </cell>
          <cell r="K1615" t="str">
            <v>SC00</v>
          </cell>
          <cell r="L1615" t="str">
            <v>L</v>
          </cell>
          <cell r="M1615" t="str">
            <v>Letter of credit at sight</v>
          </cell>
          <cell r="N1615" t="str">
            <v>LETTER OF CREDIT</v>
          </cell>
          <cell r="O1615" t="str">
            <v>DE</v>
          </cell>
          <cell r="P1615" t="str">
            <v>External debtor</v>
          </cell>
        </row>
        <row r="1616">
          <cell r="A1616">
            <v>2738</v>
          </cell>
          <cell r="B1616" t="str">
            <v>DAIKEN SARAWAK SDN B</v>
          </cell>
          <cell r="C1616" t="str">
            <v>MY</v>
          </cell>
          <cell r="D1616" t="str">
            <v>Malaysia</v>
          </cell>
          <cell r="E1616" t="str">
            <v>Asia-Pacific</v>
          </cell>
          <cell r="F1616">
            <v>13200002</v>
          </cell>
          <cell r="G1616" t="str">
            <v>Ext. APAC</v>
          </cell>
          <cell r="H1616" t="str">
            <v>Unknown</v>
          </cell>
          <cell r="I1616" t="str">
            <v>-</v>
          </cell>
          <cell r="J1616" t="str">
            <v>-</v>
          </cell>
          <cell r="K1616" t="str">
            <v>SC00</v>
          </cell>
          <cell r="L1616" t="str">
            <v>L</v>
          </cell>
          <cell r="M1616" t="str">
            <v>Letter of credit at sight</v>
          </cell>
          <cell r="N1616" t="str">
            <v>LETTER OF CREDIT</v>
          </cell>
          <cell r="O1616" t="str">
            <v>DE</v>
          </cell>
          <cell r="P1616" t="str">
            <v>External debtor</v>
          </cell>
        </row>
        <row r="1617">
          <cell r="A1617">
            <v>2739</v>
          </cell>
          <cell r="B1617" t="str">
            <v>ESU LTD</v>
          </cell>
          <cell r="C1617" t="str">
            <v>GB</v>
          </cell>
          <cell r="D1617" t="str">
            <v>Great Britain</v>
          </cell>
          <cell r="E1617" t="str">
            <v>UK/Ireland</v>
          </cell>
          <cell r="F1617">
            <v>13200001</v>
          </cell>
          <cell r="G1617" t="str">
            <v>Ext. EAME</v>
          </cell>
          <cell r="H1617" t="str">
            <v>Unknown</v>
          </cell>
          <cell r="I1617" t="str">
            <v>-</v>
          </cell>
          <cell r="J1617" t="str">
            <v>-</v>
          </cell>
          <cell r="K1617" t="str">
            <v>SA00</v>
          </cell>
          <cell r="L1617" t="str">
            <v>Y</v>
          </cell>
          <cell r="M1617" t="str">
            <v>Cash in advance</v>
          </cell>
          <cell r="N1617" t="str">
            <v>-</v>
          </cell>
          <cell r="O1617" t="str">
            <v>DS</v>
          </cell>
          <cell r="P1617" t="str">
            <v>Securitization debtor</v>
          </cell>
        </row>
        <row r="1618">
          <cell r="A1618">
            <v>2740</v>
          </cell>
          <cell r="B1618" t="str">
            <v>ALUBEL  SRL</v>
          </cell>
          <cell r="C1618" t="str">
            <v>IT</v>
          </cell>
          <cell r="D1618" t="str">
            <v>Italy</v>
          </cell>
          <cell r="E1618" t="str">
            <v>Italy/Greece</v>
          </cell>
          <cell r="F1618">
            <v>13200001</v>
          </cell>
          <cell r="G1618" t="str">
            <v>Ext. EAME</v>
          </cell>
          <cell r="H1618" t="str">
            <v>Construction &amp; Other Rigids</v>
          </cell>
          <cell r="I1618" t="str">
            <v>S060</v>
          </cell>
          <cell r="J1618" t="str">
            <v>Italy &amp; Greece</v>
          </cell>
          <cell r="K1618" t="str">
            <v>SE90</v>
          </cell>
          <cell r="L1618" t="str">
            <v>T</v>
          </cell>
          <cell r="M1618" t="str">
            <v>90 days end of month</v>
          </cell>
          <cell r="N1618" t="str">
            <v>BANK TRANSFER</v>
          </cell>
          <cell r="O1618" t="str">
            <v>DS</v>
          </cell>
          <cell r="P1618" t="str">
            <v>Securitization debtor</v>
          </cell>
        </row>
        <row r="1619">
          <cell r="A1619">
            <v>2741</v>
          </cell>
          <cell r="B1619" t="str">
            <v>ZSZ EKO ELEKTROFRIGO</v>
          </cell>
          <cell r="C1619" t="str">
            <v>YU</v>
          </cell>
          <cell r="D1619" t="str">
            <v>Yugoslavia</v>
          </cell>
          <cell r="E1619" t="str">
            <v>Eastern Europe</v>
          </cell>
          <cell r="F1619">
            <v>13200001</v>
          </cell>
          <cell r="G1619" t="str">
            <v>Ext. EAME</v>
          </cell>
          <cell r="H1619" t="str">
            <v>Unknown</v>
          </cell>
          <cell r="I1619" t="str">
            <v>-</v>
          </cell>
          <cell r="J1619" t="str">
            <v>-</v>
          </cell>
          <cell r="K1619" t="str">
            <v>SA00</v>
          </cell>
          <cell r="L1619" t="str">
            <v>Z</v>
          </cell>
          <cell r="M1619" t="str">
            <v>Cash in advance</v>
          </cell>
          <cell r="N1619" t="str">
            <v>-</v>
          </cell>
          <cell r="O1619" t="str">
            <v>DE</v>
          </cell>
          <cell r="P1619" t="str">
            <v>External debtor</v>
          </cell>
        </row>
        <row r="1620">
          <cell r="A1620">
            <v>2742</v>
          </cell>
          <cell r="B1620" t="str">
            <v>SOLES  SPA</v>
          </cell>
          <cell r="C1620" t="str">
            <v>IT</v>
          </cell>
          <cell r="D1620" t="str">
            <v>Italy</v>
          </cell>
          <cell r="E1620" t="str">
            <v>Italy/Greece</v>
          </cell>
          <cell r="F1620">
            <v>13200001</v>
          </cell>
          <cell r="G1620" t="str">
            <v>Ext. EAME</v>
          </cell>
          <cell r="H1620" t="str">
            <v>Unknown</v>
          </cell>
          <cell r="I1620" t="str">
            <v>-</v>
          </cell>
          <cell r="J1620" t="str">
            <v>-</v>
          </cell>
          <cell r="K1620" t="str">
            <v>SE6F</v>
          </cell>
          <cell r="L1620" t="str">
            <v>T</v>
          </cell>
          <cell r="M1620" t="str">
            <v>60 days end of month on the 15th</v>
          </cell>
          <cell r="N1620" t="str">
            <v>BANK TRANSFER</v>
          </cell>
          <cell r="O1620" t="str">
            <v>DS</v>
          </cell>
          <cell r="P1620" t="str">
            <v>Securitization debtor</v>
          </cell>
        </row>
        <row r="1621">
          <cell r="A1621">
            <v>2745</v>
          </cell>
          <cell r="B1621" t="str">
            <v>ISOTECNICA  SRL</v>
          </cell>
          <cell r="C1621" t="str">
            <v>IT</v>
          </cell>
          <cell r="D1621" t="str">
            <v>Italy</v>
          </cell>
          <cell r="E1621" t="str">
            <v>Italy/Greece</v>
          </cell>
          <cell r="F1621">
            <v>13200001</v>
          </cell>
          <cell r="G1621" t="str">
            <v>Ext. EAME</v>
          </cell>
          <cell r="H1621" t="str">
            <v>Unknown</v>
          </cell>
          <cell r="I1621" t="str">
            <v>-</v>
          </cell>
          <cell r="J1621" t="str">
            <v>-</v>
          </cell>
          <cell r="K1621" t="str">
            <v>SE60</v>
          </cell>
          <cell r="L1621" t="str">
            <v>T</v>
          </cell>
          <cell r="M1621" t="str">
            <v>60 days end of month</v>
          </cell>
          <cell r="N1621" t="str">
            <v>BANK TRANSFER</v>
          </cell>
          <cell r="O1621" t="str">
            <v>DS</v>
          </cell>
          <cell r="P1621" t="str">
            <v>Securitization debtor</v>
          </cell>
        </row>
        <row r="1622">
          <cell r="A1622">
            <v>2746</v>
          </cell>
          <cell r="B1622" t="str">
            <v>BTR WADCO AUTOMOTIVE</v>
          </cell>
          <cell r="C1622" t="str">
            <v>IN</v>
          </cell>
          <cell r="D1622" t="str">
            <v>India</v>
          </cell>
          <cell r="E1622" t="str">
            <v>Asia-Pacific</v>
          </cell>
          <cell r="F1622">
            <v>13200002</v>
          </cell>
          <cell r="G1622" t="str">
            <v>Ext. APAC</v>
          </cell>
          <cell r="H1622" t="str">
            <v>Automotive</v>
          </cell>
          <cell r="I1622" t="str">
            <v>S100</v>
          </cell>
          <cell r="J1622" t="str">
            <v>APAC</v>
          </cell>
          <cell r="K1622" t="str">
            <v>SP00</v>
          </cell>
          <cell r="L1622" t="str">
            <v>L</v>
          </cell>
          <cell r="M1622" t="str">
            <v>Cash against documents</v>
          </cell>
          <cell r="N1622" t="str">
            <v>LETTER OF CREDIT</v>
          </cell>
          <cell r="O1622" t="str">
            <v>DE</v>
          </cell>
          <cell r="P1622" t="str">
            <v>External debtor</v>
          </cell>
        </row>
        <row r="1623">
          <cell r="A1623">
            <v>2747</v>
          </cell>
          <cell r="B1623" t="str">
            <v xml:space="preserve"> ENIGMA SERVISS </v>
          </cell>
          <cell r="C1623" t="str">
            <v>LV</v>
          </cell>
          <cell r="D1623" t="str">
            <v>Latvia</v>
          </cell>
          <cell r="E1623" t="str">
            <v>Eastern Europe</v>
          </cell>
          <cell r="F1623">
            <v>13200001</v>
          </cell>
          <cell r="G1623" t="str">
            <v>Ext. EAME</v>
          </cell>
          <cell r="H1623" t="str">
            <v>Unknown</v>
          </cell>
          <cell r="I1623" t="str">
            <v>-</v>
          </cell>
          <cell r="J1623" t="str">
            <v>-</v>
          </cell>
          <cell r="K1623" t="str">
            <v>SA30</v>
          </cell>
          <cell r="L1623" t="str">
            <v>T</v>
          </cell>
          <cell r="M1623" t="str">
            <v>50% cash in advance, 50% 30 days</v>
          </cell>
          <cell r="N1623" t="str">
            <v>BANK TRANSFER</v>
          </cell>
          <cell r="O1623" t="str">
            <v>DE</v>
          </cell>
          <cell r="P1623" t="str">
            <v>External debtor</v>
          </cell>
        </row>
        <row r="1624">
          <cell r="A1624">
            <v>2748</v>
          </cell>
          <cell r="B1624" t="str">
            <v>POLYTECH INTERNATION</v>
          </cell>
          <cell r="C1624" t="str">
            <v>GB</v>
          </cell>
          <cell r="D1624" t="str">
            <v>Great Britain</v>
          </cell>
          <cell r="E1624" t="str">
            <v>UK/Ireland</v>
          </cell>
          <cell r="F1624">
            <v>13200001</v>
          </cell>
          <cell r="G1624" t="str">
            <v>Ext. EAME</v>
          </cell>
          <cell r="H1624" t="str">
            <v>Adhesives, Coatings and Elastomers</v>
          </cell>
          <cell r="I1624" t="str">
            <v>S010</v>
          </cell>
          <cell r="J1624" t="str">
            <v>UK &amp; Ireland</v>
          </cell>
          <cell r="K1624" t="str">
            <v>SA00</v>
          </cell>
          <cell r="L1624" t="str">
            <v>Y</v>
          </cell>
          <cell r="M1624" t="str">
            <v>Cash in advance</v>
          </cell>
          <cell r="N1624" t="str">
            <v>-</v>
          </cell>
          <cell r="O1624" t="str">
            <v>DS</v>
          </cell>
          <cell r="P1624" t="str">
            <v>Securitization debtor</v>
          </cell>
        </row>
        <row r="1625">
          <cell r="A1625">
            <v>2749</v>
          </cell>
          <cell r="B1625" t="str">
            <v>ROSTAN INTERNATIONAL</v>
          </cell>
          <cell r="C1625" t="str">
            <v>BS</v>
          </cell>
          <cell r="D1625" t="str">
            <v>Bahamas</v>
          </cell>
          <cell r="E1625" t="str">
            <v>Asia-Pacific</v>
          </cell>
          <cell r="F1625">
            <v>13200001</v>
          </cell>
          <cell r="G1625" t="str">
            <v>Ext. EAME</v>
          </cell>
          <cell r="H1625" t="str">
            <v>Unknown</v>
          </cell>
          <cell r="I1625" t="str">
            <v>-</v>
          </cell>
          <cell r="J1625" t="str">
            <v>-</v>
          </cell>
          <cell r="K1625" t="str">
            <v>SA30</v>
          </cell>
          <cell r="L1625" t="str">
            <v>T</v>
          </cell>
          <cell r="M1625" t="str">
            <v>50% cash in advance, 50% 30 days</v>
          </cell>
          <cell r="N1625" t="str">
            <v>BANK TRANSFER</v>
          </cell>
          <cell r="O1625" t="str">
            <v>DE</v>
          </cell>
          <cell r="P1625" t="str">
            <v>External debtor</v>
          </cell>
        </row>
        <row r="1626">
          <cell r="A1626">
            <v>2752</v>
          </cell>
          <cell r="B1626" t="str">
            <v>MATADOR  A.S.</v>
          </cell>
          <cell r="C1626" t="str">
            <v>SK</v>
          </cell>
          <cell r="D1626" t="str">
            <v>Slovakia</v>
          </cell>
          <cell r="E1626" t="str">
            <v>Eastern Europe</v>
          </cell>
          <cell r="F1626">
            <v>13200001</v>
          </cell>
          <cell r="G1626" t="str">
            <v>Ext. EAME</v>
          </cell>
          <cell r="H1626" t="str">
            <v>Unknown</v>
          </cell>
          <cell r="I1626" t="str">
            <v>-</v>
          </cell>
          <cell r="J1626" t="str">
            <v>-</v>
          </cell>
          <cell r="K1626" t="str">
            <v>SA00</v>
          </cell>
          <cell r="L1626" t="str">
            <v>Z</v>
          </cell>
          <cell r="M1626" t="str">
            <v>Cash in advance</v>
          </cell>
          <cell r="N1626" t="str">
            <v>-</v>
          </cell>
          <cell r="O1626" t="str">
            <v>E1</v>
          </cell>
          <cell r="P1626" t="str">
            <v>External debtors</v>
          </cell>
        </row>
        <row r="1627">
          <cell r="A1627">
            <v>2753</v>
          </cell>
          <cell r="B1627" t="str">
            <v>FAIZ ENTERPRISES</v>
          </cell>
          <cell r="C1627" t="str">
            <v>PK</v>
          </cell>
          <cell r="D1627" t="str">
            <v>Pakistan</v>
          </cell>
          <cell r="E1627" t="str">
            <v>Asia-Pacific</v>
          </cell>
          <cell r="F1627">
            <v>13200002</v>
          </cell>
          <cell r="G1627" t="str">
            <v>Ext. APAC</v>
          </cell>
          <cell r="H1627" t="str">
            <v>Footwear</v>
          </cell>
          <cell r="I1627" t="str">
            <v>S100</v>
          </cell>
          <cell r="J1627" t="str">
            <v>APAC</v>
          </cell>
          <cell r="K1627" t="str">
            <v>SC00</v>
          </cell>
          <cell r="L1627" t="str">
            <v>L</v>
          </cell>
          <cell r="M1627" t="str">
            <v>Letter of credit at sight</v>
          </cell>
          <cell r="N1627" t="str">
            <v>LETTER OF CREDIT</v>
          </cell>
          <cell r="O1627" t="str">
            <v>DE</v>
          </cell>
          <cell r="P1627" t="str">
            <v>External debtor</v>
          </cell>
        </row>
        <row r="1628">
          <cell r="A1628">
            <v>2755</v>
          </cell>
          <cell r="B1628" t="str">
            <v>DOW DEUTSCHLAND INC.</v>
          </cell>
          <cell r="C1628" t="str">
            <v>NL</v>
          </cell>
          <cell r="D1628" t="str">
            <v>Netherlands</v>
          </cell>
          <cell r="E1628" t="str">
            <v>Benelux</v>
          </cell>
          <cell r="F1628">
            <v>13200001</v>
          </cell>
          <cell r="G1628" t="str">
            <v>Ext. EAME</v>
          </cell>
          <cell r="H1628" t="str">
            <v>Unknown</v>
          </cell>
          <cell r="I1628" t="str">
            <v>-</v>
          </cell>
          <cell r="J1628" t="str">
            <v>-</v>
          </cell>
          <cell r="K1628" t="str">
            <v>SI30</v>
          </cell>
          <cell r="L1628" t="str">
            <v>T</v>
          </cell>
          <cell r="M1628" t="str">
            <v>30 days from date of invoice</v>
          </cell>
          <cell r="N1628" t="str">
            <v>BANK TRANSFER</v>
          </cell>
          <cell r="O1628" t="str">
            <v>DS</v>
          </cell>
          <cell r="P1628" t="str">
            <v>Securitization debtor</v>
          </cell>
        </row>
        <row r="1629">
          <cell r="A1629">
            <v>2756</v>
          </cell>
          <cell r="B1629" t="str">
            <v>AISNE (MANUFACTURE D</v>
          </cell>
          <cell r="C1629" t="str">
            <v>FR</v>
          </cell>
          <cell r="D1629" t="str">
            <v>France</v>
          </cell>
          <cell r="E1629" t="str">
            <v>France</v>
          </cell>
          <cell r="F1629">
            <v>13200001</v>
          </cell>
          <cell r="G1629" t="str">
            <v>Ext. EAME</v>
          </cell>
          <cell r="H1629" t="str">
            <v>Unknown</v>
          </cell>
          <cell r="I1629" t="str">
            <v>-</v>
          </cell>
          <cell r="J1629" t="str">
            <v>-</v>
          </cell>
          <cell r="K1629" t="str">
            <v>SY3F</v>
          </cell>
          <cell r="L1629" t="str">
            <v>T</v>
          </cell>
          <cell r="M1629" t="str">
            <v>30 days the 10th by promissory note -1%</v>
          </cell>
          <cell r="N1629" t="str">
            <v>BANK TRANSFER</v>
          </cell>
          <cell r="O1629" t="str">
            <v>DS</v>
          </cell>
          <cell r="P1629" t="str">
            <v>Securitization debtor</v>
          </cell>
        </row>
        <row r="1630">
          <cell r="A1630">
            <v>2757</v>
          </cell>
          <cell r="B1630" t="str">
            <v>BASF ANTWERPEN N.V.</v>
          </cell>
          <cell r="C1630" t="str">
            <v>BE</v>
          </cell>
          <cell r="D1630" t="str">
            <v>Belgium</v>
          </cell>
          <cell r="E1630" t="str">
            <v>Benelux</v>
          </cell>
          <cell r="F1630">
            <v>13200001</v>
          </cell>
          <cell r="G1630" t="str">
            <v>Ext. EAME</v>
          </cell>
          <cell r="H1630" t="str">
            <v>Unknown</v>
          </cell>
          <cell r="I1630" t="str">
            <v>-</v>
          </cell>
          <cell r="J1630" t="str">
            <v>-</v>
          </cell>
          <cell r="K1630" t="str">
            <v>SI3F</v>
          </cell>
          <cell r="L1630" t="str">
            <v>T</v>
          </cell>
          <cell r="M1630" t="str">
            <v>30 DAYS DATE OF INVOICE - DIRECT REMITTANCE</v>
          </cell>
          <cell r="N1630" t="str">
            <v>BANK TRANSFER</v>
          </cell>
          <cell r="O1630" t="str">
            <v>DS</v>
          </cell>
          <cell r="P1630" t="str">
            <v>Securitization debtor</v>
          </cell>
        </row>
        <row r="1631">
          <cell r="A1631">
            <v>2758</v>
          </cell>
          <cell r="B1631" t="str">
            <v>WOODBRIDGE CORPORATI</v>
          </cell>
          <cell r="C1631" t="str">
            <v>US</v>
          </cell>
          <cell r="D1631" t="str">
            <v>United States</v>
          </cell>
          <cell r="E1631" t="str">
            <v>Americas</v>
          </cell>
          <cell r="F1631">
            <v>13200001</v>
          </cell>
          <cell r="G1631" t="str">
            <v>Ext. EAME</v>
          </cell>
          <cell r="H1631" t="str">
            <v>Unknown</v>
          </cell>
          <cell r="I1631" t="str">
            <v>-</v>
          </cell>
          <cell r="J1631" t="str">
            <v>-</v>
          </cell>
          <cell r="K1631" t="str">
            <v>SI30</v>
          </cell>
          <cell r="L1631" t="str">
            <v>T</v>
          </cell>
          <cell r="M1631" t="str">
            <v>30 days from date of invoice</v>
          </cell>
          <cell r="N1631" t="str">
            <v>BANK TRANSFER</v>
          </cell>
          <cell r="O1631" t="str">
            <v>DS</v>
          </cell>
          <cell r="P1631" t="str">
            <v>Securitization debtor</v>
          </cell>
        </row>
        <row r="1632">
          <cell r="A1632">
            <v>2759</v>
          </cell>
          <cell r="B1632" t="str">
            <v>WOODBRIDGE FOAM</v>
          </cell>
          <cell r="C1632" t="str">
            <v>CA</v>
          </cell>
          <cell r="D1632" t="str">
            <v>Canada</v>
          </cell>
          <cell r="E1632" t="str">
            <v>Americas</v>
          </cell>
          <cell r="F1632">
            <v>13200001</v>
          </cell>
          <cell r="G1632" t="str">
            <v>Ext. EAME</v>
          </cell>
          <cell r="H1632" t="str">
            <v>Unknown</v>
          </cell>
          <cell r="I1632" t="str">
            <v>-</v>
          </cell>
          <cell r="J1632" t="str">
            <v>-</v>
          </cell>
          <cell r="K1632" t="str">
            <v>SI30</v>
          </cell>
          <cell r="L1632" t="str">
            <v>Y</v>
          </cell>
          <cell r="M1632" t="str">
            <v>30 days from date of invoice</v>
          </cell>
          <cell r="N1632" t="str">
            <v>-</v>
          </cell>
          <cell r="O1632" t="str">
            <v>DS</v>
          </cell>
          <cell r="P1632" t="str">
            <v>Securitization debtor</v>
          </cell>
        </row>
        <row r="1633">
          <cell r="A1633">
            <v>2760</v>
          </cell>
          <cell r="B1633" t="str">
            <v>TREMOIS</v>
          </cell>
          <cell r="C1633" t="str">
            <v>FR</v>
          </cell>
          <cell r="D1633" t="str">
            <v>France</v>
          </cell>
          <cell r="E1633" t="str">
            <v>France</v>
          </cell>
          <cell r="F1633">
            <v>13200001</v>
          </cell>
          <cell r="G1633" t="str">
            <v>Ext. EAME</v>
          </cell>
          <cell r="H1633" t="str">
            <v>Unknown</v>
          </cell>
          <cell r="I1633" t="str">
            <v>-</v>
          </cell>
          <cell r="J1633" t="str">
            <v>-</v>
          </cell>
          <cell r="K1633" t="str">
            <v>SY6C</v>
          </cell>
          <cell r="L1633" t="str">
            <v>T</v>
          </cell>
          <cell r="M1633" t="str">
            <v>60 days the 10th by promissory note -1,0%</v>
          </cell>
          <cell r="N1633" t="str">
            <v>BANK TRANSFER</v>
          </cell>
          <cell r="O1633" t="str">
            <v>DS</v>
          </cell>
          <cell r="P1633" t="str">
            <v>Securitization debtor</v>
          </cell>
        </row>
        <row r="1634">
          <cell r="A1634">
            <v>2761</v>
          </cell>
          <cell r="B1634" t="str">
            <v>EFISOL</v>
          </cell>
          <cell r="C1634" t="str">
            <v>FR</v>
          </cell>
          <cell r="D1634" t="str">
            <v>France</v>
          </cell>
          <cell r="E1634" t="str">
            <v>France</v>
          </cell>
          <cell r="F1634">
            <v>13200001</v>
          </cell>
          <cell r="G1634" t="str">
            <v>Ext. EAME</v>
          </cell>
          <cell r="H1634" t="str">
            <v>Unknown</v>
          </cell>
          <cell r="I1634" t="str">
            <v>-</v>
          </cell>
          <cell r="J1634" t="str">
            <v>-</v>
          </cell>
          <cell r="K1634" t="str">
            <v>SY90</v>
          </cell>
          <cell r="L1634" t="str">
            <v>T</v>
          </cell>
          <cell r="M1634" t="str">
            <v>90 days end of month promissory note</v>
          </cell>
          <cell r="N1634" t="str">
            <v>BANK TRANSFER</v>
          </cell>
          <cell r="O1634" t="str">
            <v>DS</v>
          </cell>
          <cell r="P1634" t="str">
            <v>Securitization debtor</v>
          </cell>
        </row>
        <row r="1635">
          <cell r="A1635">
            <v>2762</v>
          </cell>
          <cell r="B1635" t="str">
            <v>TREVEST</v>
          </cell>
          <cell r="C1635" t="str">
            <v>FR</v>
          </cell>
          <cell r="D1635" t="str">
            <v>France</v>
          </cell>
          <cell r="E1635" t="str">
            <v>France</v>
          </cell>
          <cell r="F1635">
            <v>13200001</v>
          </cell>
          <cell r="G1635" t="str">
            <v>Ext. EAME</v>
          </cell>
          <cell r="H1635" t="str">
            <v>Unknown</v>
          </cell>
          <cell r="I1635" t="str">
            <v>-</v>
          </cell>
          <cell r="J1635" t="str">
            <v>-</v>
          </cell>
          <cell r="K1635" t="str">
            <v>SY6C</v>
          </cell>
          <cell r="L1635" t="str">
            <v>T</v>
          </cell>
          <cell r="M1635" t="str">
            <v>60 days the 10th by promissory note -1,0%</v>
          </cell>
          <cell r="N1635" t="str">
            <v>BANK TRANSFER</v>
          </cell>
          <cell r="O1635" t="str">
            <v>DS</v>
          </cell>
          <cell r="P1635" t="str">
            <v>Securitization debtor</v>
          </cell>
        </row>
        <row r="1636">
          <cell r="A1636">
            <v>2763</v>
          </cell>
          <cell r="B1636" t="str">
            <v>TRADE CIRCLE TECHNIC</v>
          </cell>
          <cell r="C1636" t="str">
            <v>AE</v>
          </cell>
          <cell r="D1636" t="str">
            <v>Unit.Arab Emir.</v>
          </cell>
          <cell r="E1636" t="str">
            <v>Middle East</v>
          </cell>
          <cell r="F1636">
            <v>13200001</v>
          </cell>
          <cell r="G1636" t="str">
            <v>Ext. EAME</v>
          </cell>
          <cell r="H1636" t="str">
            <v>Construction &amp; Other Rigids</v>
          </cell>
          <cell r="I1636" t="str">
            <v>S040</v>
          </cell>
          <cell r="J1636" t="str">
            <v>Middle East</v>
          </cell>
          <cell r="K1636" t="str">
            <v>SL90</v>
          </cell>
          <cell r="L1636" t="str">
            <v>N</v>
          </cell>
          <cell r="M1636" t="str">
            <v>90 days after Bill of lading date</v>
          </cell>
          <cell r="N1636" t="str">
            <v>BILL OF LADING DATE</v>
          </cell>
          <cell r="O1636" t="str">
            <v>DE</v>
          </cell>
          <cell r="P1636" t="str">
            <v>External debtor</v>
          </cell>
        </row>
        <row r="1637">
          <cell r="A1637">
            <v>2765</v>
          </cell>
          <cell r="B1637" t="str">
            <v>UNITED CO FOR INDUST</v>
          </cell>
          <cell r="C1637" t="str">
            <v>EG</v>
          </cell>
          <cell r="D1637" t="str">
            <v>Egypt</v>
          </cell>
          <cell r="E1637" t="str">
            <v>Middle East</v>
          </cell>
          <cell r="F1637">
            <v>13200001</v>
          </cell>
          <cell r="G1637" t="str">
            <v>Ext. EAME</v>
          </cell>
          <cell r="H1637" t="str">
            <v>Footwear</v>
          </cell>
          <cell r="I1637" t="str">
            <v>S040</v>
          </cell>
          <cell r="J1637" t="str">
            <v>Middle East</v>
          </cell>
          <cell r="K1637" t="str">
            <v>SP00</v>
          </cell>
          <cell r="L1637" t="str">
            <v>W</v>
          </cell>
          <cell r="M1637" t="str">
            <v>Cash against documents</v>
          </cell>
          <cell r="N1637" t="str">
            <v>CASH AGAINST DOCUMENTS</v>
          </cell>
          <cell r="O1637" t="str">
            <v>DE</v>
          </cell>
          <cell r="P1637" t="str">
            <v>External debtor</v>
          </cell>
        </row>
        <row r="1638">
          <cell r="A1638">
            <v>2769</v>
          </cell>
          <cell r="B1638" t="str">
            <v>GALEX S.A</v>
          </cell>
          <cell r="C1638" t="str">
            <v>ES</v>
          </cell>
          <cell r="D1638" t="str">
            <v>Spain</v>
          </cell>
          <cell r="E1638" t="str">
            <v>Iberia</v>
          </cell>
          <cell r="F1638">
            <v>13200001</v>
          </cell>
          <cell r="G1638" t="str">
            <v>Ext. EAME</v>
          </cell>
          <cell r="H1638" t="str">
            <v>Unknown</v>
          </cell>
          <cell r="I1638" t="str">
            <v>-</v>
          </cell>
          <cell r="J1638" t="str">
            <v>-</v>
          </cell>
          <cell r="K1638" t="str">
            <v>SE90</v>
          </cell>
          <cell r="L1638" t="str">
            <v>T</v>
          </cell>
          <cell r="M1638" t="str">
            <v>90 days end of month</v>
          </cell>
          <cell r="N1638" t="str">
            <v>BANK TRANSFER</v>
          </cell>
          <cell r="O1638" t="str">
            <v>DS</v>
          </cell>
          <cell r="P1638" t="str">
            <v>Securitization debtor</v>
          </cell>
        </row>
        <row r="1639">
          <cell r="A1639">
            <v>2772</v>
          </cell>
          <cell r="B1639" t="str">
            <v>SOCIETE DES MATELAS</v>
          </cell>
          <cell r="C1639" t="str">
            <v>FR</v>
          </cell>
          <cell r="D1639" t="str">
            <v>France</v>
          </cell>
          <cell r="E1639" t="str">
            <v>France</v>
          </cell>
          <cell r="F1639">
            <v>13200001</v>
          </cell>
          <cell r="G1639" t="str">
            <v>Ext. EAME</v>
          </cell>
          <cell r="H1639" t="str">
            <v>Unknown</v>
          </cell>
          <cell r="I1639" t="str">
            <v>-</v>
          </cell>
          <cell r="J1639" t="str">
            <v>-</v>
          </cell>
          <cell r="K1639" t="str">
            <v>SY6C</v>
          </cell>
          <cell r="L1639">
            <v>1</v>
          </cell>
          <cell r="M1639" t="str">
            <v>60 days the 10th by promissory note -1,0%</v>
          </cell>
          <cell r="N1639" t="str">
            <v>Promissory Note</v>
          </cell>
          <cell r="O1639" t="str">
            <v>DS</v>
          </cell>
          <cell r="P1639" t="str">
            <v>Securitization debtor</v>
          </cell>
        </row>
        <row r="1640">
          <cell r="A1640">
            <v>2774</v>
          </cell>
          <cell r="B1640" t="str">
            <v>ALSECCO DESIGN GROUP</v>
          </cell>
          <cell r="C1640" t="str">
            <v>RU</v>
          </cell>
          <cell r="D1640" t="str">
            <v>Russian Fed.</v>
          </cell>
          <cell r="E1640" t="str">
            <v>Eastern Europe</v>
          </cell>
          <cell r="F1640">
            <v>13200001</v>
          </cell>
          <cell r="G1640" t="str">
            <v>Ext. EAME</v>
          </cell>
          <cell r="H1640" t="str">
            <v>Unknown</v>
          </cell>
          <cell r="I1640" t="str">
            <v>-</v>
          </cell>
          <cell r="J1640" t="str">
            <v>-</v>
          </cell>
          <cell r="K1640" t="str">
            <v>SA00</v>
          </cell>
          <cell r="L1640" t="str">
            <v>T</v>
          </cell>
          <cell r="M1640" t="str">
            <v>Cash in advance</v>
          </cell>
          <cell r="N1640" t="str">
            <v>BANK TRANSFER</v>
          </cell>
          <cell r="O1640" t="str">
            <v>DE</v>
          </cell>
          <cell r="P1640" t="str">
            <v>External debtor</v>
          </cell>
        </row>
        <row r="1641">
          <cell r="A1641">
            <v>2775</v>
          </cell>
          <cell r="B1641" t="str">
            <v>GLUNZ AG</v>
          </cell>
          <cell r="C1641" t="str">
            <v>DE</v>
          </cell>
          <cell r="D1641" t="str">
            <v>Germany</v>
          </cell>
          <cell r="E1641" t="str">
            <v>Mid Europe</v>
          </cell>
          <cell r="F1641">
            <v>13200001</v>
          </cell>
          <cell r="G1641" t="str">
            <v>Ext. EAME</v>
          </cell>
          <cell r="H1641" t="str">
            <v>Unknown</v>
          </cell>
          <cell r="I1641" t="str">
            <v>-</v>
          </cell>
          <cell r="J1641" t="str">
            <v>-</v>
          </cell>
          <cell r="K1641" t="str">
            <v>SZ0A</v>
          </cell>
          <cell r="L1641" t="str">
            <v>D</v>
          </cell>
          <cell r="M1641" t="str">
            <v>-4% discount, direct debit</v>
          </cell>
          <cell r="N1641" t="str">
            <v>DIRECT DEBIT</v>
          </cell>
          <cell r="O1641" t="str">
            <v>DS</v>
          </cell>
          <cell r="P1641" t="str">
            <v>Securitization debtor</v>
          </cell>
        </row>
        <row r="1642">
          <cell r="A1642">
            <v>2776</v>
          </cell>
          <cell r="B1642" t="str">
            <v>GLUNZ AG</v>
          </cell>
          <cell r="C1642" t="str">
            <v>DE</v>
          </cell>
          <cell r="D1642" t="str">
            <v>Germany</v>
          </cell>
          <cell r="E1642" t="str">
            <v>Mid Europe</v>
          </cell>
          <cell r="F1642">
            <v>13200001</v>
          </cell>
          <cell r="G1642" t="str">
            <v>Ext. EAME</v>
          </cell>
          <cell r="H1642" t="str">
            <v>Composite Wood Products</v>
          </cell>
          <cell r="I1642" t="str">
            <v>S030</v>
          </cell>
          <cell r="J1642" t="str">
            <v>Mid-Europe</v>
          </cell>
          <cell r="K1642" t="str">
            <v>SZ0A</v>
          </cell>
          <cell r="L1642" t="str">
            <v>D</v>
          </cell>
          <cell r="M1642" t="str">
            <v>-4% discount, direct debit</v>
          </cell>
          <cell r="N1642" t="str">
            <v>DIRECT DEBIT</v>
          </cell>
          <cell r="O1642" t="str">
            <v>DS</v>
          </cell>
          <cell r="P1642" t="str">
            <v>Securitization debtor</v>
          </cell>
        </row>
        <row r="1643">
          <cell r="A1643">
            <v>2781</v>
          </cell>
          <cell r="B1643" t="str">
            <v>ISOLPACK  S.P.A.</v>
          </cell>
          <cell r="C1643" t="str">
            <v>IT</v>
          </cell>
          <cell r="D1643" t="str">
            <v>Italy</v>
          </cell>
          <cell r="E1643" t="str">
            <v>Italy/Greece</v>
          </cell>
          <cell r="F1643">
            <v>13200001</v>
          </cell>
          <cell r="G1643" t="str">
            <v>Ext. EAME</v>
          </cell>
          <cell r="H1643" t="str">
            <v>Construction &amp; Other Rigids</v>
          </cell>
          <cell r="I1643" t="str">
            <v>S060</v>
          </cell>
          <cell r="J1643" t="str">
            <v>Italy &amp; Greece</v>
          </cell>
          <cell r="K1643" t="str">
            <v>SE90</v>
          </cell>
          <cell r="L1643" t="str">
            <v>T</v>
          </cell>
          <cell r="M1643" t="str">
            <v>90 days end of month</v>
          </cell>
          <cell r="N1643" t="str">
            <v>BANK TRANSFER</v>
          </cell>
          <cell r="O1643" t="str">
            <v>DS</v>
          </cell>
          <cell r="P1643" t="str">
            <v>Securitization debtor</v>
          </cell>
        </row>
        <row r="1644">
          <cell r="A1644">
            <v>2783</v>
          </cell>
          <cell r="B1644" t="str">
            <v>FRANPLAST  SPA</v>
          </cell>
          <cell r="C1644" t="str">
            <v>IT</v>
          </cell>
          <cell r="D1644" t="str">
            <v>Italy</v>
          </cell>
          <cell r="E1644" t="str">
            <v>Italy/Greece</v>
          </cell>
          <cell r="F1644">
            <v>13200001</v>
          </cell>
          <cell r="G1644" t="str">
            <v>Ext. EAME</v>
          </cell>
          <cell r="H1644" t="str">
            <v>Unknown</v>
          </cell>
          <cell r="I1644" t="str">
            <v>-</v>
          </cell>
          <cell r="J1644" t="str">
            <v>-</v>
          </cell>
          <cell r="K1644" t="str">
            <v>SE90</v>
          </cell>
          <cell r="L1644" t="str">
            <v>T</v>
          </cell>
          <cell r="M1644" t="str">
            <v>90 days end of month</v>
          </cell>
          <cell r="N1644" t="str">
            <v>BANK TRANSFER</v>
          </cell>
          <cell r="O1644" t="str">
            <v>DS</v>
          </cell>
          <cell r="P1644" t="str">
            <v>Securitization debtor</v>
          </cell>
        </row>
        <row r="1645">
          <cell r="A1645">
            <v>2784</v>
          </cell>
          <cell r="B1645" t="str">
            <v>CLARIANT SCHWEIZ AG</v>
          </cell>
          <cell r="C1645" t="str">
            <v>CH</v>
          </cell>
          <cell r="D1645" t="str">
            <v>Switzerland</v>
          </cell>
          <cell r="E1645" t="str">
            <v>Mid Europe</v>
          </cell>
          <cell r="F1645">
            <v>13200001</v>
          </cell>
          <cell r="G1645" t="str">
            <v>Ext. EAME</v>
          </cell>
          <cell r="H1645" t="str">
            <v>Unknown</v>
          </cell>
          <cell r="I1645" t="str">
            <v>-</v>
          </cell>
          <cell r="J1645" t="str">
            <v>-</v>
          </cell>
          <cell r="K1645" t="str">
            <v>SI30</v>
          </cell>
          <cell r="L1645" t="str">
            <v>T</v>
          </cell>
          <cell r="M1645" t="str">
            <v>30 days from date of invoice</v>
          </cell>
          <cell r="N1645" t="str">
            <v>BANK TRANSFER</v>
          </cell>
          <cell r="O1645" t="str">
            <v>DE</v>
          </cell>
          <cell r="P1645" t="str">
            <v>External debtor</v>
          </cell>
        </row>
        <row r="1646">
          <cell r="A1646">
            <v>2785</v>
          </cell>
          <cell r="B1646" t="str">
            <v>IMPIANTI OMS  SPA</v>
          </cell>
          <cell r="C1646" t="str">
            <v>IT</v>
          </cell>
          <cell r="D1646" t="str">
            <v>Italy</v>
          </cell>
          <cell r="E1646" t="str">
            <v>Italy/Greece</v>
          </cell>
          <cell r="F1646">
            <v>13200001</v>
          </cell>
          <cell r="G1646" t="str">
            <v>Ext. EAME</v>
          </cell>
          <cell r="H1646" t="str">
            <v>Appliances</v>
          </cell>
          <cell r="I1646" t="str">
            <v>S060</v>
          </cell>
          <cell r="J1646" t="str">
            <v>Italy &amp; Greece</v>
          </cell>
          <cell r="K1646" t="str">
            <v>SF00</v>
          </cell>
          <cell r="L1646" t="str">
            <v>F</v>
          </cell>
          <cell r="M1646" t="str">
            <v>Free of charge</v>
          </cell>
          <cell r="N1646" t="str">
            <v>FREE OF CHARGE</v>
          </cell>
          <cell r="O1646" t="str">
            <v>DS</v>
          </cell>
          <cell r="P1646" t="str">
            <v>Securitization debtor</v>
          </cell>
        </row>
        <row r="1647">
          <cell r="A1647">
            <v>2787</v>
          </cell>
          <cell r="B1647" t="str">
            <v>M.&amp; C. OSWALD GMBH &amp;</v>
          </cell>
          <cell r="C1647" t="str">
            <v>AT</v>
          </cell>
          <cell r="D1647" t="str">
            <v>Austria</v>
          </cell>
          <cell r="E1647" t="str">
            <v>Mid Europe</v>
          </cell>
          <cell r="F1647">
            <v>13200001</v>
          </cell>
          <cell r="G1647" t="str">
            <v>Ext. EAME</v>
          </cell>
          <cell r="H1647" t="str">
            <v>Unknown</v>
          </cell>
          <cell r="I1647" t="str">
            <v>-</v>
          </cell>
          <cell r="J1647" t="str">
            <v>-</v>
          </cell>
          <cell r="K1647" t="str">
            <v>SJ3F</v>
          </cell>
          <cell r="L1647" t="str">
            <v>T</v>
          </cell>
          <cell r="M1647" t="str">
            <v>30 days from date of invoice or 14 days -2%</v>
          </cell>
          <cell r="N1647" t="str">
            <v>BANK TRANSFER</v>
          </cell>
          <cell r="O1647" t="str">
            <v>DE</v>
          </cell>
          <cell r="P1647" t="str">
            <v>External debtor</v>
          </cell>
        </row>
        <row r="1648">
          <cell r="A1648">
            <v>2790</v>
          </cell>
          <cell r="B1648" t="str">
            <v>CIBA SPECIALTY CHEMI</v>
          </cell>
          <cell r="C1648" t="str">
            <v>CH</v>
          </cell>
          <cell r="D1648" t="str">
            <v>Switzerland</v>
          </cell>
          <cell r="E1648" t="str">
            <v>Mid Europe</v>
          </cell>
          <cell r="F1648">
            <v>13200001</v>
          </cell>
          <cell r="G1648" t="str">
            <v>Ext. EAME</v>
          </cell>
          <cell r="H1648" t="str">
            <v>Unknown</v>
          </cell>
          <cell r="I1648" t="str">
            <v>-</v>
          </cell>
          <cell r="J1648" t="str">
            <v>-</v>
          </cell>
          <cell r="K1648" t="str">
            <v>SI30</v>
          </cell>
          <cell r="L1648" t="str">
            <v>T</v>
          </cell>
          <cell r="M1648" t="str">
            <v>30 days from date of invoice</v>
          </cell>
          <cell r="N1648" t="str">
            <v>BANK TRANSFER</v>
          </cell>
          <cell r="O1648" t="str">
            <v>DE</v>
          </cell>
          <cell r="P1648" t="str">
            <v>External debtor</v>
          </cell>
        </row>
        <row r="1649">
          <cell r="A1649">
            <v>2792</v>
          </cell>
          <cell r="B1649" t="str">
            <v>ADHESA AG</v>
          </cell>
          <cell r="C1649" t="str">
            <v>CH</v>
          </cell>
          <cell r="D1649" t="str">
            <v>Switzerland</v>
          </cell>
          <cell r="E1649" t="str">
            <v>Mid Europe</v>
          </cell>
          <cell r="F1649">
            <v>13200001</v>
          </cell>
          <cell r="G1649" t="str">
            <v>Ext. EAME</v>
          </cell>
          <cell r="H1649" t="str">
            <v>Adhesives, Coatings and Elastomers</v>
          </cell>
          <cell r="I1649" t="str">
            <v>S030</v>
          </cell>
          <cell r="J1649" t="str">
            <v>Mid-Europe</v>
          </cell>
          <cell r="K1649" t="str">
            <v>SJ30</v>
          </cell>
          <cell r="L1649" t="str">
            <v>T</v>
          </cell>
          <cell r="M1649" t="str">
            <v>30 days date of invoice or 8 days -2%</v>
          </cell>
          <cell r="N1649" t="str">
            <v>BANK TRANSFER</v>
          </cell>
          <cell r="O1649" t="str">
            <v>DE</v>
          </cell>
          <cell r="P1649" t="str">
            <v>External debtor</v>
          </cell>
        </row>
        <row r="1650">
          <cell r="A1650">
            <v>2793</v>
          </cell>
          <cell r="B1650" t="str">
            <v>JOHNSON CONTROL GmbH</v>
          </cell>
          <cell r="C1650" t="str">
            <v>DE</v>
          </cell>
          <cell r="D1650" t="str">
            <v>Germany</v>
          </cell>
          <cell r="E1650" t="str">
            <v>Mid Europe</v>
          </cell>
          <cell r="F1650">
            <v>13200001</v>
          </cell>
          <cell r="G1650" t="str">
            <v>Ext. EAME</v>
          </cell>
          <cell r="H1650" t="str">
            <v>Automotive</v>
          </cell>
          <cell r="I1650" t="str">
            <v>S030</v>
          </cell>
          <cell r="J1650" t="str">
            <v>Mid-Europe</v>
          </cell>
          <cell r="K1650" t="str">
            <v>SJ30</v>
          </cell>
          <cell r="L1650" t="str">
            <v>T</v>
          </cell>
          <cell r="M1650" t="str">
            <v>30 days date of invoice or 8 days -2%</v>
          </cell>
          <cell r="N1650" t="str">
            <v>BANK TRANSFER</v>
          </cell>
          <cell r="O1650" t="str">
            <v>DS</v>
          </cell>
          <cell r="P1650" t="str">
            <v>Securitization debtor</v>
          </cell>
        </row>
        <row r="1651">
          <cell r="A1651">
            <v>2794</v>
          </cell>
          <cell r="B1651" t="str">
            <v>TONGHEUNG - ZTS  POL</v>
          </cell>
          <cell r="C1651" t="str">
            <v>PL</v>
          </cell>
          <cell r="D1651" t="str">
            <v>Poland</v>
          </cell>
          <cell r="E1651" t="str">
            <v>Eastern Europe</v>
          </cell>
          <cell r="F1651">
            <v>13200001</v>
          </cell>
          <cell r="G1651" t="str">
            <v>Ext. EAME</v>
          </cell>
          <cell r="H1651" t="str">
            <v>Unknown</v>
          </cell>
          <cell r="I1651" t="str">
            <v>-</v>
          </cell>
          <cell r="J1651" t="str">
            <v>-</v>
          </cell>
          <cell r="K1651" t="str">
            <v>SA00</v>
          </cell>
          <cell r="L1651" t="str">
            <v>Z</v>
          </cell>
          <cell r="M1651" t="str">
            <v>Cash in advance</v>
          </cell>
          <cell r="N1651" t="str">
            <v>-</v>
          </cell>
          <cell r="O1651" t="str">
            <v>DS</v>
          </cell>
          <cell r="P1651" t="str">
            <v>Securitization debtor</v>
          </cell>
        </row>
        <row r="1652">
          <cell r="A1652">
            <v>2795</v>
          </cell>
          <cell r="B1652" t="str">
            <v>BF GOODRICH CHEMICAL</v>
          </cell>
          <cell r="C1652" t="str">
            <v>GB</v>
          </cell>
          <cell r="D1652" t="str">
            <v>Great Britain</v>
          </cell>
          <cell r="E1652" t="str">
            <v>UK/Ireland</v>
          </cell>
          <cell r="F1652">
            <v>13200001</v>
          </cell>
          <cell r="G1652" t="str">
            <v>Ext. EAME</v>
          </cell>
          <cell r="H1652" t="str">
            <v>Footwear</v>
          </cell>
          <cell r="I1652" t="str">
            <v>S010</v>
          </cell>
          <cell r="J1652" t="str">
            <v>UK &amp; Ireland</v>
          </cell>
          <cell r="K1652" t="str">
            <v>SM00</v>
          </cell>
          <cell r="L1652" t="str">
            <v>T</v>
          </cell>
          <cell r="M1652" t="str">
            <v>End of month following month of invoice</v>
          </cell>
          <cell r="N1652" t="str">
            <v>BANK TRANSFER</v>
          </cell>
          <cell r="O1652" t="str">
            <v>DS</v>
          </cell>
          <cell r="P1652" t="str">
            <v>Securitization debtor</v>
          </cell>
        </row>
        <row r="1653">
          <cell r="A1653">
            <v>2796</v>
          </cell>
          <cell r="B1653" t="str">
            <v>MR GHOLAMREZA DAMAN</v>
          </cell>
          <cell r="C1653" t="str">
            <v>IR</v>
          </cell>
          <cell r="D1653" t="str">
            <v>Iran</v>
          </cell>
          <cell r="E1653" t="str">
            <v>Middle East</v>
          </cell>
          <cell r="F1653">
            <v>13200001</v>
          </cell>
          <cell r="G1653" t="str">
            <v>Ext. EAME</v>
          </cell>
          <cell r="H1653" t="str">
            <v>Unknown</v>
          </cell>
          <cell r="I1653" t="str">
            <v>-</v>
          </cell>
          <cell r="J1653" t="str">
            <v>-</v>
          </cell>
          <cell r="K1653" t="str">
            <v>SC00</v>
          </cell>
          <cell r="L1653" t="str">
            <v>L</v>
          </cell>
          <cell r="M1653" t="str">
            <v>Letter of credit at sight</v>
          </cell>
          <cell r="N1653" t="str">
            <v>LETTER OF CREDIT</v>
          </cell>
          <cell r="O1653" t="str">
            <v>DE</v>
          </cell>
          <cell r="P1653" t="str">
            <v>External debtor</v>
          </cell>
        </row>
        <row r="1654">
          <cell r="A1654">
            <v>2797</v>
          </cell>
          <cell r="B1654" t="str">
            <v>FABIS INDUSTRIAL CO.</v>
          </cell>
          <cell r="C1654" t="str">
            <v>IR</v>
          </cell>
          <cell r="D1654" t="str">
            <v>Iran</v>
          </cell>
          <cell r="E1654" t="str">
            <v>Middle East</v>
          </cell>
          <cell r="F1654">
            <v>13200001</v>
          </cell>
          <cell r="G1654" t="str">
            <v>Ext. EAME</v>
          </cell>
          <cell r="H1654" t="str">
            <v>Unknown</v>
          </cell>
          <cell r="I1654" t="str">
            <v>-</v>
          </cell>
          <cell r="J1654" t="str">
            <v>-</v>
          </cell>
          <cell r="K1654" t="str">
            <v>SC00</v>
          </cell>
          <cell r="L1654" t="str">
            <v>L</v>
          </cell>
          <cell r="M1654" t="str">
            <v>Letter of credit at sight</v>
          </cell>
          <cell r="N1654" t="str">
            <v>LETTER OF CREDIT</v>
          </cell>
          <cell r="O1654" t="str">
            <v>DE</v>
          </cell>
          <cell r="P1654" t="str">
            <v>External debtor</v>
          </cell>
        </row>
        <row r="1655">
          <cell r="A1655">
            <v>2798</v>
          </cell>
          <cell r="B1655" t="str">
            <v>DUNLOPILLO</v>
          </cell>
          <cell r="C1655" t="str">
            <v>FR</v>
          </cell>
          <cell r="D1655" t="str">
            <v>France</v>
          </cell>
          <cell r="E1655" t="str">
            <v>France</v>
          </cell>
          <cell r="F1655">
            <v>13200001</v>
          </cell>
          <cell r="G1655" t="str">
            <v>Ext. EAME</v>
          </cell>
          <cell r="H1655" t="str">
            <v>Unknown</v>
          </cell>
          <cell r="I1655" t="str">
            <v>-</v>
          </cell>
          <cell r="J1655" t="str">
            <v>-</v>
          </cell>
          <cell r="K1655" t="str">
            <v>SY6C</v>
          </cell>
          <cell r="L1655">
            <v>1</v>
          </cell>
          <cell r="M1655" t="str">
            <v>60 days the 10th by promissory note -1,0%</v>
          </cell>
          <cell r="N1655" t="str">
            <v>Promissory Note</v>
          </cell>
          <cell r="O1655" t="str">
            <v>DS</v>
          </cell>
          <cell r="P1655" t="str">
            <v>Securitization debtor</v>
          </cell>
        </row>
        <row r="1656">
          <cell r="A1656">
            <v>2800</v>
          </cell>
          <cell r="B1656" t="str">
            <v>PUMA AG</v>
          </cell>
          <cell r="C1656" t="str">
            <v>DE</v>
          </cell>
          <cell r="D1656" t="str">
            <v>Germany</v>
          </cell>
          <cell r="E1656" t="str">
            <v>Mid Europe</v>
          </cell>
          <cell r="F1656">
            <v>13200001</v>
          </cell>
          <cell r="G1656" t="str">
            <v>Ext. EAME</v>
          </cell>
          <cell r="H1656" t="str">
            <v>Unknown</v>
          </cell>
          <cell r="I1656" t="str">
            <v>-</v>
          </cell>
          <cell r="J1656" t="str">
            <v>-</v>
          </cell>
          <cell r="K1656" t="str">
            <v>SJ30</v>
          </cell>
          <cell r="L1656" t="str">
            <v>T</v>
          </cell>
          <cell r="M1656" t="str">
            <v>30 days date of invoice or 8 days -2%</v>
          </cell>
          <cell r="N1656" t="str">
            <v>BANK TRANSFER</v>
          </cell>
          <cell r="O1656" t="str">
            <v>DS</v>
          </cell>
          <cell r="P1656" t="str">
            <v>Securitization debtor</v>
          </cell>
        </row>
        <row r="1657">
          <cell r="A1657">
            <v>2802</v>
          </cell>
          <cell r="B1657" t="str">
            <v>PARS SHOWA COOPERATI</v>
          </cell>
          <cell r="C1657" t="str">
            <v>IR</v>
          </cell>
          <cell r="D1657" t="str">
            <v>Iran</v>
          </cell>
          <cell r="E1657" t="str">
            <v>Middle East</v>
          </cell>
          <cell r="F1657">
            <v>13200001</v>
          </cell>
          <cell r="G1657" t="str">
            <v>Ext. EAME</v>
          </cell>
          <cell r="H1657" t="str">
            <v>Construction &amp; Other Rigids</v>
          </cell>
          <cell r="I1657" t="str">
            <v>S040</v>
          </cell>
          <cell r="J1657" t="str">
            <v>Middle East</v>
          </cell>
          <cell r="K1657" t="str">
            <v>SC00</v>
          </cell>
          <cell r="L1657" t="str">
            <v>L</v>
          </cell>
          <cell r="M1657" t="str">
            <v>Letter of credit at sight</v>
          </cell>
          <cell r="N1657" t="str">
            <v>LETTER OF CREDIT</v>
          </cell>
          <cell r="O1657" t="str">
            <v>DE</v>
          </cell>
          <cell r="P1657" t="str">
            <v>External debtor</v>
          </cell>
        </row>
        <row r="1658">
          <cell r="A1658">
            <v>2803</v>
          </cell>
          <cell r="B1658" t="str">
            <v>KEMA INTERNATIONAL</v>
          </cell>
          <cell r="C1658" t="str">
            <v>IT</v>
          </cell>
          <cell r="D1658" t="str">
            <v>Italy</v>
          </cell>
          <cell r="E1658" t="str">
            <v>Italy/Greece</v>
          </cell>
          <cell r="F1658">
            <v>13200001</v>
          </cell>
          <cell r="G1658" t="str">
            <v>Ext. EAME</v>
          </cell>
          <cell r="H1658" t="str">
            <v>Appliances</v>
          </cell>
          <cell r="I1658" t="str">
            <v>S040</v>
          </cell>
          <cell r="J1658" t="str">
            <v>Middle East</v>
          </cell>
          <cell r="K1658" t="str">
            <v>SI4F</v>
          </cell>
          <cell r="L1658" t="str">
            <v>U</v>
          </cell>
          <cell r="M1658" t="str">
            <v>45 DAYS DATE OF INVOICE - DIRECT REMITTANCE</v>
          </cell>
          <cell r="N1658" t="str">
            <v>DIRECT REMITTANCE</v>
          </cell>
          <cell r="O1658" t="str">
            <v>DS</v>
          </cell>
          <cell r="P1658" t="str">
            <v>Securitization debtor</v>
          </cell>
        </row>
        <row r="1659">
          <cell r="A1659">
            <v>2808</v>
          </cell>
          <cell r="B1659" t="str">
            <v>ELKA  - S.KAKOYLIDIS</v>
          </cell>
          <cell r="C1659" t="str">
            <v>GR</v>
          </cell>
          <cell r="D1659" t="str">
            <v>Greece</v>
          </cell>
          <cell r="E1659" t="str">
            <v>Italy/Greece</v>
          </cell>
          <cell r="F1659">
            <v>13200001</v>
          </cell>
          <cell r="G1659" t="str">
            <v>Ext. EAME</v>
          </cell>
          <cell r="H1659" t="str">
            <v>Unknown</v>
          </cell>
          <cell r="I1659" t="str">
            <v>-</v>
          </cell>
          <cell r="J1659" t="str">
            <v>-</v>
          </cell>
          <cell r="K1659" t="str">
            <v>SE9E</v>
          </cell>
          <cell r="L1659" t="str">
            <v>T</v>
          </cell>
          <cell r="M1659" t="str">
            <v>90 days end of month on the 20th</v>
          </cell>
          <cell r="N1659" t="str">
            <v>BANK TRANSFER</v>
          </cell>
          <cell r="O1659" t="str">
            <v>DE</v>
          </cell>
          <cell r="P1659" t="str">
            <v>External debtor</v>
          </cell>
        </row>
        <row r="1660">
          <cell r="A1660">
            <v>2809</v>
          </cell>
          <cell r="B1660" t="str">
            <v>CALLENDERS</v>
          </cell>
          <cell r="C1660" t="str">
            <v>GB</v>
          </cell>
          <cell r="D1660" t="str">
            <v>Great Britain</v>
          </cell>
          <cell r="E1660" t="str">
            <v>UK/Ireland</v>
          </cell>
          <cell r="F1660">
            <v>13200001</v>
          </cell>
          <cell r="G1660" t="str">
            <v>Ext. EAME</v>
          </cell>
          <cell r="H1660" t="str">
            <v>Construction &amp; Other Rigids</v>
          </cell>
          <cell r="I1660" t="str">
            <v>S010</v>
          </cell>
          <cell r="J1660" t="str">
            <v>UK &amp; Ireland</v>
          </cell>
          <cell r="K1660" t="str">
            <v>SE3B</v>
          </cell>
          <cell r="L1660" t="str">
            <v>T</v>
          </cell>
          <cell r="M1660" t="str">
            <v>30 days end of month -1%</v>
          </cell>
          <cell r="N1660" t="str">
            <v>BANK TRANSFER</v>
          </cell>
          <cell r="O1660" t="str">
            <v>DS</v>
          </cell>
          <cell r="P1660" t="str">
            <v>Securitization debtor</v>
          </cell>
        </row>
        <row r="1661">
          <cell r="A1661">
            <v>2812</v>
          </cell>
          <cell r="B1661" t="str">
            <v>ITALMATCH CHEMICALS</v>
          </cell>
          <cell r="C1661" t="str">
            <v>IT</v>
          </cell>
          <cell r="D1661" t="str">
            <v>Italy</v>
          </cell>
          <cell r="E1661" t="str">
            <v>Italy/Greece</v>
          </cell>
          <cell r="F1661">
            <v>13200001</v>
          </cell>
          <cell r="G1661" t="str">
            <v>Ext. EAME</v>
          </cell>
          <cell r="H1661" t="str">
            <v>Unknown</v>
          </cell>
          <cell r="I1661" t="str">
            <v>-</v>
          </cell>
          <cell r="J1661" t="str">
            <v>-</v>
          </cell>
          <cell r="K1661" t="str">
            <v>SE60</v>
          </cell>
          <cell r="L1661" t="str">
            <v>T</v>
          </cell>
          <cell r="M1661" t="str">
            <v>60 days end of month</v>
          </cell>
          <cell r="N1661" t="str">
            <v>BANK TRANSFER</v>
          </cell>
          <cell r="O1661" t="str">
            <v>DS</v>
          </cell>
          <cell r="P1661" t="str">
            <v>Securitization debtor</v>
          </cell>
        </row>
        <row r="1662">
          <cell r="A1662">
            <v>2814</v>
          </cell>
          <cell r="B1662" t="str">
            <v>TECHNICAL SUPPLIES A</v>
          </cell>
          <cell r="C1662" t="str">
            <v>AE</v>
          </cell>
          <cell r="D1662" t="str">
            <v>Unit.Arab Emir.</v>
          </cell>
          <cell r="E1662" t="str">
            <v>Middle East</v>
          </cell>
          <cell r="F1662">
            <v>13200001</v>
          </cell>
          <cell r="G1662" t="str">
            <v>Ext. EAME</v>
          </cell>
          <cell r="H1662" t="str">
            <v>Construction &amp; Other Rigids</v>
          </cell>
          <cell r="I1662" t="str">
            <v>S040</v>
          </cell>
          <cell r="J1662" t="str">
            <v>Middle East</v>
          </cell>
          <cell r="K1662" t="str">
            <v>SC18</v>
          </cell>
          <cell r="L1662" t="str">
            <v>L</v>
          </cell>
          <cell r="M1662" t="str">
            <v>letter of credit - 180 days Bill of lading</v>
          </cell>
          <cell r="N1662" t="str">
            <v>LETTER OF CREDIT</v>
          </cell>
          <cell r="O1662" t="str">
            <v>DE</v>
          </cell>
          <cell r="P1662" t="str">
            <v>External debtor</v>
          </cell>
        </row>
        <row r="1663">
          <cell r="A1663">
            <v>2816</v>
          </cell>
          <cell r="B1663" t="str">
            <v>KRONOSPAN FRANCE SA</v>
          </cell>
          <cell r="C1663" t="str">
            <v>FR</v>
          </cell>
          <cell r="D1663" t="str">
            <v>France</v>
          </cell>
          <cell r="E1663" t="str">
            <v>France</v>
          </cell>
          <cell r="F1663">
            <v>13200001</v>
          </cell>
          <cell r="G1663" t="str">
            <v>Ext. EAME</v>
          </cell>
          <cell r="H1663" t="str">
            <v>Composite Wood Products</v>
          </cell>
          <cell r="I1663" t="str">
            <v>S080</v>
          </cell>
          <cell r="J1663" t="str">
            <v>France</v>
          </cell>
          <cell r="K1663" t="str">
            <v>SR2B</v>
          </cell>
          <cell r="L1663" t="str">
            <v>Y</v>
          </cell>
          <cell r="M1663" t="str">
            <v>20 days date of invoice by cheque -3%</v>
          </cell>
          <cell r="N1663" t="str">
            <v>-</v>
          </cell>
          <cell r="O1663" t="str">
            <v>DS</v>
          </cell>
          <cell r="P1663" t="str">
            <v>Securitization debtor</v>
          </cell>
        </row>
        <row r="1664">
          <cell r="A1664">
            <v>2817</v>
          </cell>
          <cell r="B1664" t="str">
            <v>ORICA AUSTRALIA PTY</v>
          </cell>
          <cell r="C1664" t="str">
            <v>AU</v>
          </cell>
          <cell r="D1664" t="str">
            <v>Australia</v>
          </cell>
          <cell r="E1664" t="str">
            <v>Asia-Pacific</v>
          </cell>
          <cell r="F1664">
            <v>13200002</v>
          </cell>
          <cell r="G1664" t="str">
            <v>Ext. APAC</v>
          </cell>
          <cell r="H1664" t="str">
            <v>Footwear</v>
          </cell>
          <cell r="I1664" t="str">
            <v>S100</v>
          </cell>
          <cell r="J1664" t="str">
            <v>APAC</v>
          </cell>
          <cell r="K1664" t="str">
            <v>SL12</v>
          </cell>
          <cell r="L1664" t="str">
            <v>U</v>
          </cell>
          <cell r="M1664" t="str">
            <v>120 days after Bill of lading date</v>
          </cell>
          <cell r="N1664" t="str">
            <v>DIRECT REMITTANCE</v>
          </cell>
          <cell r="O1664" t="str">
            <v>DE</v>
          </cell>
          <cell r="P1664" t="str">
            <v>External debtor</v>
          </cell>
        </row>
        <row r="1665">
          <cell r="A1665">
            <v>2818</v>
          </cell>
          <cell r="B1665" t="str">
            <v>J. SAKALAKIS S.A. FO</v>
          </cell>
          <cell r="C1665" t="str">
            <v>GR</v>
          </cell>
          <cell r="D1665" t="str">
            <v>Greece</v>
          </cell>
          <cell r="E1665" t="str">
            <v>Italy/Greece</v>
          </cell>
          <cell r="F1665">
            <v>13200001</v>
          </cell>
          <cell r="G1665" t="str">
            <v>Ext. EAME</v>
          </cell>
          <cell r="H1665" t="str">
            <v>Furniture</v>
          </cell>
          <cell r="I1665" t="str">
            <v>S060</v>
          </cell>
          <cell r="J1665" t="str">
            <v>Italy &amp; Greece</v>
          </cell>
          <cell r="K1665" t="str">
            <v>SE9E</v>
          </cell>
          <cell r="L1665" t="str">
            <v>T</v>
          </cell>
          <cell r="M1665" t="str">
            <v>90 days end of month on the 20th</v>
          </cell>
          <cell r="N1665" t="str">
            <v>BANK TRANSFER</v>
          </cell>
          <cell r="O1665" t="str">
            <v>DE</v>
          </cell>
          <cell r="P1665" t="str">
            <v>External debtor</v>
          </cell>
        </row>
        <row r="1666">
          <cell r="A1666">
            <v>2819</v>
          </cell>
          <cell r="B1666" t="str">
            <v>Orica New Zealand Li</v>
          </cell>
          <cell r="C1666" t="str">
            <v>NZ</v>
          </cell>
          <cell r="D1666" t="str">
            <v>New Zealand</v>
          </cell>
          <cell r="E1666" t="str">
            <v>Asia-Pacific</v>
          </cell>
          <cell r="F1666">
            <v>13200002</v>
          </cell>
          <cell r="G1666" t="str">
            <v>Ext. APAC</v>
          </cell>
          <cell r="H1666" t="str">
            <v>APAC Unclassified</v>
          </cell>
          <cell r="I1666" t="str">
            <v>S100</v>
          </cell>
          <cell r="J1666" t="str">
            <v>APAC</v>
          </cell>
          <cell r="K1666" t="str">
            <v>SI90</v>
          </cell>
          <cell r="L1666" t="str">
            <v>U</v>
          </cell>
          <cell r="M1666" t="str">
            <v>90 days from date of invoice</v>
          </cell>
          <cell r="N1666" t="str">
            <v>DIRECT REMITTANCE</v>
          </cell>
          <cell r="O1666" t="str">
            <v>DE</v>
          </cell>
          <cell r="P1666" t="str">
            <v>External debtor</v>
          </cell>
        </row>
        <row r="1667">
          <cell r="A1667">
            <v>2820</v>
          </cell>
          <cell r="B1667" t="str">
            <v>CROMPTON  S.A.</v>
          </cell>
          <cell r="C1667" t="str">
            <v>CH</v>
          </cell>
          <cell r="D1667" t="str">
            <v>Switzerland</v>
          </cell>
          <cell r="E1667" t="str">
            <v>Mid Europe</v>
          </cell>
          <cell r="F1667">
            <v>13200001</v>
          </cell>
          <cell r="G1667" t="str">
            <v>Ext. EAME</v>
          </cell>
          <cell r="H1667" t="str">
            <v>Unknown</v>
          </cell>
          <cell r="I1667" t="str">
            <v>-</v>
          </cell>
          <cell r="J1667" t="str">
            <v>-</v>
          </cell>
          <cell r="K1667" t="str">
            <v>SF00</v>
          </cell>
          <cell r="L1667" t="str">
            <v>F</v>
          </cell>
          <cell r="M1667" t="str">
            <v>Free of charge</v>
          </cell>
          <cell r="N1667" t="str">
            <v>FREE OF CHARGE</v>
          </cell>
          <cell r="O1667" t="str">
            <v>DE</v>
          </cell>
          <cell r="P1667" t="str">
            <v>External debtor</v>
          </cell>
        </row>
        <row r="1668">
          <cell r="A1668">
            <v>2822</v>
          </cell>
          <cell r="B1668" t="str">
            <v>U K SAFETY GROUP</v>
          </cell>
          <cell r="C1668" t="str">
            <v>GB</v>
          </cell>
          <cell r="D1668" t="str">
            <v>Great Britain</v>
          </cell>
          <cell r="E1668" t="str">
            <v>UK/Ireland</v>
          </cell>
          <cell r="F1668">
            <v>13200001</v>
          </cell>
          <cell r="G1668" t="str">
            <v>Ext. EAME</v>
          </cell>
          <cell r="H1668" t="str">
            <v>Unknown</v>
          </cell>
          <cell r="I1668" t="str">
            <v>-</v>
          </cell>
          <cell r="J1668" t="str">
            <v>-</v>
          </cell>
          <cell r="K1668" t="str">
            <v>SM00</v>
          </cell>
          <cell r="L1668" t="str">
            <v>Y</v>
          </cell>
          <cell r="M1668" t="str">
            <v>End of month following month of invoice</v>
          </cell>
          <cell r="N1668" t="str">
            <v>-</v>
          </cell>
          <cell r="O1668" t="str">
            <v>DS</v>
          </cell>
          <cell r="P1668" t="str">
            <v>Securitization debtor</v>
          </cell>
        </row>
        <row r="1669">
          <cell r="A1669">
            <v>2823</v>
          </cell>
          <cell r="B1669" t="str">
            <v>RÜHL PUROMER GMBH</v>
          </cell>
          <cell r="C1669" t="str">
            <v>DE</v>
          </cell>
          <cell r="D1669" t="str">
            <v>Germany</v>
          </cell>
          <cell r="E1669" t="str">
            <v>Mid Europe</v>
          </cell>
          <cell r="F1669">
            <v>13200001</v>
          </cell>
          <cell r="G1669" t="str">
            <v>Ext. EAME</v>
          </cell>
          <cell r="H1669" t="str">
            <v>Unknown</v>
          </cell>
          <cell r="I1669" t="str">
            <v>-</v>
          </cell>
          <cell r="J1669" t="str">
            <v>-</v>
          </cell>
          <cell r="K1669" t="str">
            <v>SM1B</v>
          </cell>
          <cell r="L1669" t="str">
            <v>D</v>
          </cell>
          <cell r="M1669" t="str">
            <v>25th of next month - 2%</v>
          </cell>
          <cell r="N1669" t="str">
            <v>DIRECT DEBIT</v>
          </cell>
          <cell r="O1669" t="str">
            <v>DS</v>
          </cell>
          <cell r="P1669" t="str">
            <v>Securitization debtor</v>
          </cell>
        </row>
        <row r="1670">
          <cell r="A1670">
            <v>2825</v>
          </cell>
          <cell r="B1670" t="str">
            <v>ZELU CHEMIE</v>
          </cell>
          <cell r="C1670" t="str">
            <v>DE</v>
          </cell>
          <cell r="D1670" t="str">
            <v>Germany</v>
          </cell>
          <cell r="E1670" t="str">
            <v>Mid Europe</v>
          </cell>
          <cell r="F1670">
            <v>13200001</v>
          </cell>
          <cell r="G1670" t="str">
            <v>Ext. EAME</v>
          </cell>
          <cell r="H1670" t="str">
            <v>Unknown</v>
          </cell>
          <cell r="I1670" t="str">
            <v>-</v>
          </cell>
          <cell r="J1670" t="str">
            <v>-</v>
          </cell>
          <cell r="K1670" t="str">
            <v>SM1B</v>
          </cell>
          <cell r="L1670" t="str">
            <v>D</v>
          </cell>
          <cell r="M1670" t="str">
            <v>25th of next month - 2%</v>
          </cell>
          <cell r="N1670" t="str">
            <v>DIRECT DEBIT</v>
          </cell>
          <cell r="O1670" t="str">
            <v>DS</v>
          </cell>
          <cell r="P1670" t="str">
            <v>Securitization debtor</v>
          </cell>
        </row>
        <row r="1671">
          <cell r="A1671">
            <v>2826</v>
          </cell>
          <cell r="B1671" t="str">
            <v>DALPHI METAL FRANCE</v>
          </cell>
          <cell r="C1671" t="str">
            <v>FR</v>
          </cell>
          <cell r="D1671" t="str">
            <v>France</v>
          </cell>
          <cell r="E1671" t="str">
            <v>France</v>
          </cell>
          <cell r="F1671">
            <v>13200001</v>
          </cell>
          <cell r="G1671" t="str">
            <v>Ext. EAME</v>
          </cell>
          <cell r="H1671" t="str">
            <v>Unknown</v>
          </cell>
          <cell r="I1671" t="str">
            <v>-</v>
          </cell>
          <cell r="J1671" t="str">
            <v>-</v>
          </cell>
          <cell r="K1671" t="str">
            <v>SR20</v>
          </cell>
          <cell r="L1671" t="str">
            <v>Y</v>
          </cell>
          <cell r="M1671" t="str">
            <v>20 days date of invoice by cheque -2%</v>
          </cell>
          <cell r="N1671" t="str">
            <v>-</v>
          </cell>
          <cell r="O1671" t="str">
            <v>DS</v>
          </cell>
          <cell r="P1671" t="str">
            <v>Securitization debtor</v>
          </cell>
        </row>
        <row r="1672">
          <cell r="A1672">
            <v>2827</v>
          </cell>
          <cell r="B1672" t="str">
            <v>ECIA</v>
          </cell>
          <cell r="C1672" t="str">
            <v>FR</v>
          </cell>
          <cell r="D1672" t="str">
            <v>France</v>
          </cell>
          <cell r="E1672" t="str">
            <v>France</v>
          </cell>
          <cell r="F1672">
            <v>13200001</v>
          </cell>
          <cell r="G1672" t="str">
            <v>Ext. EAME</v>
          </cell>
          <cell r="H1672" t="str">
            <v>Unknown</v>
          </cell>
          <cell r="I1672" t="str">
            <v>-</v>
          </cell>
          <cell r="J1672" t="str">
            <v>-</v>
          </cell>
          <cell r="K1672" t="str">
            <v>SR20</v>
          </cell>
          <cell r="L1672" t="str">
            <v>Y</v>
          </cell>
          <cell r="M1672" t="str">
            <v>20 days date of invoice by cheque -2%</v>
          </cell>
          <cell r="N1672" t="str">
            <v>-</v>
          </cell>
          <cell r="O1672" t="str">
            <v>DS</v>
          </cell>
          <cell r="P1672" t="str">
            <v>Securitization debtor</v>
          </cell>
        </row>
        <row r="1673">
          <cell r="A1673">
            <v>2828</v>
          </cell>
          <cell r="B1673" t="str">
            <v>FAURECIA</v>
          </cell>
          <cell r="C1673" t="str">
            <v>FR</v>
          </cell>
          <cell r="D1673" t="str">
            <v>France</v>
          </cell>
          <cell r="E1673" t="str">
            <v>France</v>
          </cell>
          <cell r="F1673">
            <v>13200001</v>
          </cell>
          <cell r="G1673" t="str">
            <v>Ext. EAME</v>
          </cell>
          <cell r="H1673" t="str">
            <v>Unknown</v>
          </cell>
          <cell r="I1673" t="str">
            <v>-</v>
          </cell>
          <cell r="J1673" t="str">
            <v>-</v>
          </cell>
          <cell r="K1673" t="str">
            <v>SR20</v>
          </cell>
          <cell r="L1673" t="str">
            <v>Y</v>
          </cell>
          <cell r="M1673" t="str">
            <v>20 days date of invoice by cheque -2%</v>
          </cell>
          <cell r="N1673" t="str">
            <v>-</v>
          </cell>
          <cell r="O1673" t="str">
            <v>DS</v>
          </cell>
          <cell r="P1673" t="str">
            <v>Securitization debtor</v>
          </cell>
        </row>
        <row r="1674">
          <cell r="A1674">
            <v>2830</v>
          </cell>
          <cell r="B1674" t="str">
            <v>SILAC AUTO</v>
          </cell>
          <cell r="C1674" t="str">
            <v>FR</v>
          </cell>
          <cell r="D1674" t="str">
            <v>France</v>
          </cell>
          <cell r="E1674" t="str">
            <v>France</v>
          </cell>
          <cell r="F1674">
            <v>13200001</v>
          </cell>
          <cell r="G1674" t="str">
            <v>Ext. EAME</v>
          </cell>
          <cell r="H1674" t="str">
            <v>Unknown</v>
          </cell>
          <cell r="I1674" t="str">
            <v>-</v>
          </cell>
          <cell r="J1674" t="str">
            <v>-</v>
          </cell>
          <cell r="K1674" t="str">
            <v>SY3H</v>
          </cell>
          <cell r="L1674">
            <v>1</v>
          </cell>
          <cell r="M1674" t="str">
            <v>30 days end of month by promissory note -1,5%</v>
          </cell>
          <cell r="N1674" t="str">
            <v>Promissory Note</v>
          </cell>
          <cell r="O1674" t="str">
            <v>DS</v>
          </cell>
          <cell r="P1674" t="str">
            <v>Securitization debtor</v>
          </cell>
        </row>
        <row r="1675">
          <cell r="A1675">
            <v>2831</v>
          </cell>
          <cell r="B1675" t="str">
            <v>NUOVA RIVART  SPA</v>
          </cell>
          <cell r="C1675" t="str">
            <v>IT</v>
          </cell>
          <cell r="D1675" t="str">
            <v>Italy</v>
          </cell>
          <cell r="E1675" t="str">
            <v>Italy/Greece</v>
          </cell>
          <cell r="F1675">
            <v>13200001</v>
          </cell>
          <cell r="G1675" t="str">
            <v>Ext. EAME</v>
          </cell>
          <cell r="H1675" t="str">
            <v>Unknown</v>
          </cell>
          <cell r="I1675" t="str">
            <v>-</v>
          </cell>
          <cell r="J1675" t="str">
            <v>-</v>
          </cell>
          <cell r="K1675" t="str">
            <v>SE6E</v>
          </cell>
          <cell r="L1675" t="str">
            <v>T</v>
          </cell>
          <cell r="M1675" t="str">
            <v>60 days end of month on the 10th</v>
          </cell>
          <cell r="N1675" t="str">
            <v>BANK TRANSFER</v>
          </cell>
          <cell r="O1675" t="str">
            <v>DS</v>
          </cell>
          <cell r="P1675" t="str">
            <v>Securitization debtor</v>
          </cell>
        </row>
        <row r="1676">
          <cell r="A1676">
            <v>2833</v>
          </cell>
          <cell r="B1676" t="str">
            <v>UNI-CHAMT ENTERPRISE</v>
          </cell>
          <cell r="C1676" t="str">
            <v>TW</v>
          </cell>
          <cell r="D1676" t="str">
            <v>Taiwan</v>
          </cell>
          <cell r="E1676" t="str">
            <v>Asia-Pacific</v>
          </cell>
          <cell r="F1676">
            <v>13200002</v>
          </cell>
          <cell r="G1676" t="str">
            <v>Ext. APAC</v>
          </cell>
          <cell r="H1676" t="str">
            <v>Unknown</v>
          </cell>
          <cell r="I1676" t="str">
            <v>-</v>
          </cell>
          <cell r="J1676" t="str">
            <v>-</v>
          </cell>
          <cell r="K1676" t="str">
            <v>SC60</v>
          </cell>
          <cell r="L1676" t="str">
            <v>L</v>
          </cell>
          <cell r="M1676" t="str">
            <v>Letter of credit - 60 days Bill of lading</v>
          </cell>
          <cell r="N1676" t="str">
            <v>LETTER OF CREDIT</v>
          </cell>
          <cell r="O1676" t="str">
            <v>DE</v>
          </cell>
          <cell r="P1676" t="str">
            <v>External debtor</v>
          </cell>
        </row>
        <row r="1677">
          <cell r="A1677">
            <v>2834</v>
          </cell>
          <cell r="B1677" t="str">
            <v xml:space="preserve"> VENIAMIN </v>
          </cell>
          <cell r="C1677" t="str">
            <v>UA</v>
          </cell>
          <cell r="D1677" t="str">
            <v>Ukraine</v>
          </cell>
          <cell r="E1677" t="str">
            <v>Eastern Europe</v>
          </cell>
          <cell r="F1677">
            <v>13200001</v>
          </cell>
          <cell r="G1677" t="str">
            <v>Ext. EAME</v>
          </cell>
          <cell r="H1677" t="str">
            <v>Unknown</v>
          </cell>
          <cell r="I1677" t="str">
            <v>-</v>
          </cell>
          <cell r="J1677" t="str">
            <v>-</v>
          </cell>
          <cell r="K1677" t="str">
            <v>SA00</v>
          </cell>
          <cell r="L1677" t="str">
            <v>Z</v>
          </cell>
          <cell r="M1677" t="str">
            <v>Cash in advance</v>
          </cell>
          <cell r="N1677" t="str">
            <v>-</v>
          </cell>
          <cell r="O1677" t="str">
            <v>DE</v>
          </cell>
          <cell r="P1677" t="str">
            <v>External debtor</v>
          </cell>
        </row>
        <row r="1678">
          <cell r="A1678">
            <v>2841</v>
          </cell>
          <cell r="B1678" t="str">
            <v>DYNO INDUSTRIES ASA</v>
          </cell>
          <cell r="C1678" t="str">
            <v>NO</v>
          </cell>
          <cell r="D1678" t="str">
            <v>Norway</v>
          </cell>
          <cell r="E1678" t="str">
            <v>Nordic</v>
          </cell>
          <cell r="F1678">
            <v>13200001</v>
          </cell>
          <cell r="G1678" t="str">
            <v>Ext. EAME</v>
          </cell>
          <cell r="H1678" t="str">
            <v>Unknown</v>
          </cell>
          <cell r="I1678" t="str">
            <v>-</v>
          </cell>
          <cell r="J1678" t="str">
            <v>-</v>
          </cell>
          <cell r="K1678" t="str">
            <v>SI30</v>
          </cell>
          <cell r="L1678" t="str">
            <v>T</v>
          </cell>
          <cell r="M1678" t="str">
            <v>30 days from date of invoice</v>
          </cell>
          <cell r="N1678" t="str">
            <v>BANK TRANSFER</v>
          </cell>
          <cell r="O1678" t="str">
            <v>DE</v>
          </cell>
          <cell r="P1678" t="str">
            <v>External debtor</v>
          </cell>
        </row>
        <row r="1679">
          <cell r="A1679">
            <v>2843</v>
          </cell>
          <cell r="B1679" t="str">
            <v>RAJA INDUSTRIES (PVT</v>
          </cell>
          <cell r="C1679" t="str">
            <v>PK</v>
          </cell>
          <cell r="D1679" t="str">
            <v>Pakistan</v>
          </cell>
          <cell r="E1679" t="str">
            <v>Asia-Pacific</v>
          </cell>
          <cell r="F1679">
            <v>13200002</v>
          </cell>
          <cell r="G1679" t="str">
            <v>Ext. APAC</v>
          </cell>
          <cell r="H1679" t="str">
            <v>Unknown</v>
          </cell>
          <cell r="I1679" t="str">
            <v>-</v>
          </cell>
          <cell r="J1679" t="str">
            <v>-</v>
          </cell>
          <cell r="K1679" t="str">
            <v>SC90</v>
          </cell>
          <cell r="L1679" t="str">
            <v>L</v>
          </cell>
          <cell r="M1679" t="str">
            <v>Letter of credit -90 days Bill of lading</v>
          </cell>
          <cell r="N1679" t="str">
            <v>LETTER OF CREDIT</v>
          </cell>
          <cell r="O1679" t="str">
            <v>DE</v>
          </cell>
          <cell r="P1679" t="str">
            <v>External debtor</v>
          </cell>
        </row>
        <row r="1680">
          <cell r="A1680">
            <v>2844</v>
          </cell>
          <cell r="B1680" t="str">
            <v>PT SHARP YASONTA IND</v>
          </cell>
          <cell r="C1680" t="str">
            <v>ID</v>
          </cell>
          <cell r="D1680" t="str">
            <v>Indonesia</v>
          </cell>
          <cell r="E1680" t="str">
            <v>Asia-Pacific</v>
          </cell>
          <cell r="F1680">
            <v>13200002</v>
          </cell>
          <cell r="G1680" t="str">
            <v>Ext. APAC</v>
          </cell>
          <cell r="H1680" t="str">
            <v>Unknown</v>
          </cell>
          <cell r="I1680" t="str">
            <v>-</v>
          </cell>
          <cell r="J1680" t="str">
            <v>-</v>
          </cell>
          <cell r="K1680" t="str">
            <v>SI30</v>
          </cell>
          <cell r="L1680" t="str">
            <v>U</v>
          </cell>
          <cell r="M1680" t="str">
            <v>30 days from date of invoice</v>
          </cell>
          <cell r="N1680" t="str">
            <v>DIRECT REMITTANCE</v>
          </cell>
          <cell r="O1680" t="str">
            <v>DE</v>
          </cell>
          <cell r="P1680" t="str">
            <v>External debtor</v>
          </cell>
        </row>
        <row r="1681">
          <cell r="A1681">
            <v>2845</v>
          </cell>
          <cell r="B1681" t="str">
            <v>FENOLIT  D.D.</v>
          </cell>
          <cell r="C1681" t="str">
            <v>SI</v>
          </cell>
          <cell r="D1681" t="str">
            <v>Slovenia</v>
          </cell>
          <cell r="E1681" t="str">
            <v>Eastern Europe</v>
          </cell>
          <cell r="F1681">
            <v>13200001</v>
          </cell>
          <cell r="G1681" t="str">
            <v>Ext. EAME</v>
          </cell>
          <cell r="H1681" t="str">
            <v>Unknown</v>
          </cell>
          <cell r="I1681" t="str">
            <v>-</v>
          </cell>
          <cell r="J1681" t="str">
            <v>-</v>
          </cell>
          <cell r="K1681" t="str">
            <v>SA00</v>
          </cell>
          <cell r="L1681" t="str">
            <v>T</v>
          </cell>
          <cell r="M1681" t="str">
            <v>Cash in advance</v>
          </cell>
          <cell r="N1681" t="str">
            <v>BANK TRANSFER</v>
          </cell>
          <cell r="O1681" t="str">
            <v>DE</v>
          </cell>
          <cell r="P1681" t="str">
            <v>External debtor</v>
          </cell>
        </row>
        <row r="1682">
          <cell r="A1682">
            <v>2846</v>
          </cell>
          <cell r="B1682" t="str">
            <v>GLUNZ AG</v>
          </cell>
          <cell r="C1682" t="str">
            <v>DE</v>
          </cell>
          <cell r="D1682" t="str">
            <v>Germany</v>
          </cell>
          <cell r="E1682" t="str">
            <v>Mid Europe</v>
          </cell>
          <cell r="F1682">
            <v>13200001</v>
          </cell>
          <cell r="G1682" t="str">
            <v>Ext. EAME</v>
          </cell>
          <cell r="H1682" t="str">
            <v>Composite Wood Products</v>
          </cell>
          <cell r="I1682" t="str">
            <v>S030</v>
          </cell>
          <cell r="J1682" t="str">
            <v>Mid-Europe</v>
          </cell>
          <cell r="K1682" t="str">
            <v>SZ0A</v>
          </cell>
          <cell r="L1682" t="str">
            <v>D</v>
          </cell>
          <cell r="M1682" t="str">
            <v>-4% discount, direct debit</v>
          </cell>
          <cell r="N1682" t="str">
            <v>DIRECT DEBIT</v>
          </cell>
          <cell r="O1682" t="str">
            <v>DS</v>
          </cell>
          <cell r="P1682" t="str">
            <v>Securitization debtor</v>
          </cell>
        </row>
        <row r="1683">
          <cell r="A1683">
            <v>2847</v>
          </cell>
          <cell r="B1683" t="str">
            <v>ISOBAU HELLAS SA</v>
          </cell>
          <cell r="C1683" t="str">
            <v>GR</v>
          </cell>
          <cell r="D1683" t="str">
            <v>Greece</v>
          </cell>
          <cell r="E1683" t="str">
            <v>Italy/Greece</v>
          </cell>
          <cell r="F1683">
            <v>13200001</v>
          </cell>
          <cell r="G1683" t="str">
            <v>Ext. EAME</v>
          </cell>
          <cell r="H1683" t="str">
            <v>Unknown</v>
          </cell>
          <cell r="I1683" t="str">
            <v>-</v>
          </cell>
          <cell r="J1683" t="str">
            <v>-</v>
          </cell>
          <cell r="K1683" t="str">
            <v>SE9E</v>
          </cell>
          <cell r="L1683" t="str">
            <v>T</v>
          </cell>
          <cell r="M1683" t="str">
            <v>90 days end of month on the 20th</v>
          </cell>
          <cell r="N1683" t="str">
            <v>BANK TRANSFER</v>
          </cell>
          <cell r="O1683" t="str">
            <v>DE</v>
          </cell>
          <cell r="P1683" t="str">
            <v>External debtor</v>
          </cell>
        </row>
        <row r="1684">
          <cell r="A1684">
            <v>2854</v>
          </cell>
          <cell r="B1684" t="str">
            <v>KONEX</v>
          </cell>
          <cell r="C1684" t="str">
            <v>YU</v>
          </cell>
          <cell r="D1684" t="str">
            <v>Yugoslavia</v>
          </cell>
          <cell r="E1684" t="str">
            <v>Eastern Europe</v>
          </cell>
          <cell r="F1684">
            <v>13200001</v>
          </cell>
          <cell r="G1684" t="str">
            <v>Ext. EAME</v>
          </cell>
          <cell r="H1684" t="str">
            <v>Unknown</v>
          </cell>
          <cell r="I1684" t="str">
            <v>-</v>
          </cell>
          <cell r="J1684" t="str">
            <v>-</v>
          </cell>
          <cell r="K1684" t="str">
            <v>SA00</v>
          </cell>
          <cell r="L1684" t="str">
            <v>T</v>
          </cell>
          <cell r="M1684" t="str">
            <v>Cash in advance</v>
          </cell>
          <cell r="N1684" t="str">
            <v>BANK TRANSFER</v>
          </cell>
          <cell r="O1684" t="str">
            <v>DE</v>
          </cell>
          <cell r="P1684" t="str">
            <v>External debtor</v>
          </cell>
        </row>
        <row r="1685">
          <cell r="A1685">
            <v>2855</v>
          </cell>
          <cell r="B1685" t="str">
            <v>ISOROY</v>
          </cell>
          <cell r="C1685" t="str">
            <v>FR</v>
          </cell>
          <cell r="D1685" t="str">
            <v>France</v>
          </cell>
          <cell r="E1685" t="str">
            <v>France</v>
          </cell>
          <cell r="F1685">
            <v>13200001</v>
          </cell>
          <cell r="G1685" t="str">
            <v>Ext. EAME</v>
          </cell>
          <cell r="H1685" t="str">
            <v>Composite Wood Products</v>
          </cell>
          <cell r="I1685" t="str">
            <v>S080</v>
          </cell>
          <cell r="J1685" t="str">
            <v>France</v>
          </cell>
          <cell r="K1685" t="str">
            <v>SR2B</v>
          </cell>
          <cell r="L1685">
            <v>1</v>
          </cell>
          <cell r="M1685" t="str">
            <v>20 days date of invoice by cheque -3%</v>
          </cell>
          <cell r="N1685" t="str">
            <v>Promissory Note</v>
          </cell>
          <cell r="O1685" t="str">
            <v>DS</v>
          </cell>
          <cell r="P1685" t="str">
            <v>Securitization debtor</v>
          </cell>
        </row>
        <row r="1686">
          <cell r="A1686">
            <v>2858</v>
          </cell>
          <cell r="B1686" t="str">
            <v>GRAMMER FORMTEILE GM</v>
          </cell>
          <cell r="C1686" t="str">
            <v>DE</v>
          </cell>
          <cell r="D1686" t="str">
            <v>Germany</v>
          </cell>
          <cell r="E1686" t="str">
            <v>Mid Europe</v>
          </cell>
          <cell r="F1686">
            <v>13200001</v>
          </cell>
          <cell r="G1686" t="str">
            <v>Ext. EAME</v>
          </cell>
          <cell r="H1686" t="str">
            <v>Furniture</v>
          </cell>
          <cell r="I1686" t="str">
            <v>S030</v>
          </cell>
          <cell r="J1686" t="str">
            <v>Mid-Europe</v>
          </cell>
          <cell r="K1686" t="str">
            <v>SJ3F</v>
          </cell>
          <cell r="L1686" t="str">
            <v>T</v>
          </cell>
          <cell r="M1686" t="str">
            <v>30 days from date of invoice or 14 days -2%</v>
          </cell>
          <cell r="N1686" t="str">
            <v>BANK TRANSFER</v>
          </cell>
          <cell r="O1686" t="str">
            <v>DS</v>
          </cell>
          <cell r="P1686" t="str">
            <v>Securitization debtor</v>
          </cell>
        </row>
        <row r="1687">
          <cell r="A1687">
            <v>2859</v>
          </cell>
          <cell r="B1687" t="str">
            <v>LARCHFIELD LTD</v>
          </cell>
          <cell r="C1687" t="str">
            <v>GB</v>
          </cell>
          <cell r="D1687" t="str">
            <v>Great Britain</v>
          </cell>
          <cell r="E1687" t="str">
            <v>UK/Ireland</v>
          </cell>
          <cell r="F1687">
            <v>13200001</v>
          </cell>
          <cell r="G1687" t="str">
            <v>Ext. EAME</v>
          </cell>
          <cell r="H1687" t="str">
            <v>Unknown</v>
          </cell>
          <cell r="I1687" t="str">
            <v>-</v>
          </cell>
          <cell r="J1687" t="str">
            <v>-</v>
          </cell>
          <cell r="K1687" t="str">
            <v>SI3F</v>
          </cell>
          <cell r="L1687" t="str">
            <v>T</v>
          </cell>
          <cell r="M1687" t="str">
            <v>30 DAYS DATE OF INVOICE - DIRECT REMITTANCE</v>
          </cell>
          <cell r="N1687" t="str">
            <v>BANK TRANSFER</v>
          </cell>
          <cell r="O1687" t="str">
            <v>DS</v>
          </cell>
          <cell r="P1687" t="str">
            <v>Securitization debtor</v>
          </cell>
        </row>
        <row r="1688">
          <cell r="A1688">
            <v>2860</v>
          </cell>
          <cell r="B1688" t="str">
            <v>ALMIA REFRIGERATION</v>
          </cell>
          <cell r="C1688" t="str">
            <v>TN</v>
          </cell>
          <cell r="D1688" t="str">
            <v>Tunisia</v>
          </cell>
          <cell r="E1688" t="str">
            <v>Africa</v>
          </cell>
          <cell r="F1688">
            <v>13200001</v>
          </cell>
          <cell r="G1688" t="str">
            <v>Ext. EAME</v>
          </cell>
          <cell r="H1688" t="str">
            <v>Construction &amp; Other Rigids</v>
          </cell>
          <cell r="I1688" t="str">
            <v>S040</v>
          </cell>
          <cell r="J1688" t="str">
            <v>Middle East</v>
          </cell>
          <cell r="K1688" t="str">
            <v>SC90</v>
          </cell>
          <cell r="L1688" t="str">
            <v>L</v>
          </cell>
          <cell r="M1688" t="str">
            <v>Letter of credit -90 days Bill of lading</v>
          </cell>
          <cell r="N1688" t="str">
            <v>LETTER OF CREDIT</v>
          </cell>
          <cell r="O1688" t="str">
            <v>DE</v>
          </cell>
          <cell r="P1688" t="str">
            <v>External debtor</v>
          </cell>
        </row>
        <row r="1689">
          <cell r="A1689">
            <v>2861</v>
          </cell>
          <cell r="B1689" t="str">
            <v>FORTUNE FIVE FARMS L</v>
          </cell>
          <cell r="C1689" t="str">
            <v>NG</v>
          </cell>
          <cell r="D1689" t="str">
            <v>Nigeria</v>
          </cell>
          <cell r="E1689" t="str">
            <v>Africa</v>
          </cell>
          <cell r="F1689">
            <v>13200001</v>
          </cell>
          <cell r="G1689" t="str">
            <v>Ext. EAME</v>
          </cell>
          <cell r="H1689" t="str">
            <v>Unknown</v>
          </cell>
          <cell r="I1689" t="str">
            <v>-</v>
          </cell>
          <cell r="J1689" t="str">
            <v>-</v>
          </cell>
          <cell r="K1689" t="str">
            <v>SC00</v>
          </cell>
          <cell r="L1689" t="str">
            <v>L</v>
          </cell>
          <cell r="M1689" t="str">
            <v>Letter of credit at sight</v>
          </cell>
          <cell r="N1689" t="str">
            <v>LETTER OF CREDIT</v>
          </cell>
          <cell r="O1689" t="str">
            <v>DE</v>
          </cell>
          <cell r="P1689" t="str">
            <v>External debtor</v>
          </cell>
        </row>
        <row r="1690">
          <cell r="A1690">
            <v>2865</v>
          </cell>
          <cell r="B1690" t="str">
            <v>ASHLAND AVEBENE</v>
          </cell>
          <cell r="C1690" t="str">
            <v>FR</v>
          </cell>
          <cell r="D1690" t="str">
            <v>France</v>
          </cell>
          <cell r="E1690" t="str">
            <v>France</v>
          </cell>
          <cell r="F1690">
            <v>13200001</v>
          </cell>
          <cell r="G1690" t="str">
            <v>Ext. EAME</v>
          </cell>
          <cell r="H1690" t="str">
            <v>Unknown</v>
          </cell>
          <cell r="I1690" t="str">
            <v>-</v>
          </cell>
          <cell r="J1690" t="str">
            <v>-</v>
          </cell>
          <cell r="K1690" t="str">
            <v>SB3I</v>
          </cell>
          <cell r="L1690" t="str">
            <v>L</v>
          </cell>
          <cell r="M1690" t="str">
            <v>30 days end of month by automatic bill - 1.5%</v>
          </cell>
          <cell r="N1690" t="str">
            <v>LETTER OF CREDIT</v>
          </cell>
          <cell r="O1690" t="str">
            <v>DS</v>
          </cell>
          <cell r="P1690" t="str">
            <v>Securitization debtor</v>
          </cell>
        </row>
        <row r="1691">
          <cell r="A1691">
            <v>2867</v>
          </cell>
          <cell r="B1691" t="str">
            <v>ITALSAPLAST  SRL</v>
          </cell>
          <cell r="C1691" t="str">
            <v>IT</v>
          </cell>
          <cell r="D1691" t="str">
            <v>Italy</v>
          </cell>
          <cell r="E1691" t="str">
            <v>Italy/Greece</v>
          </cell>
          <cell r="F1691">
            <v>13200001</v>
          </cell>
          <cell r="G1691" t="str">
            <v>Ext. EAME</v>
          </cell>
          <cell r="H1691" t="str">
            <v>Unknown</v>
          </cell>
          <cell r="I1691" t="str">
            <v>-</v>
          </cell>
          <cell r="J1691" t="str">
            <v>-</v>
          </cell>
          <cell r="K1691" t="str">
            <v>SE30</v>
          </cell>
          <cell r="L1691" t="str">
            <v>T</v>
          </cell>
          <cell r="M1691" t="str">
            <v>30 days end of month</v>
          </cell>
          <cell r="N1691" t="str">
            <v>BANK TRANSFER</v>
          </cell>
          <cell r="O1691" t="str">
            <v>DS</v>
          </cell>
          <cell r="P1691" t="str">
            <v>Securitization debtor</v>
          </cell>
        </row>
        <row r="1692">
          <cell r="A1692">
            <v>2868</v>
          </cell>
          <cell r="B1692" t="str">
            <v>EXPANSION  SH.P.K.</v>
          </cell>
          <cell r="C1692" t="str">
            <v>AL</v>
          </cell>
          <cell r="D1692" t="str">
            <v>Albania</v>
          </cell>
          <cell r="E1692" t="str">
            <v>Eastern Europe</v>
          </cell>
          <cell r="F1692">
            <v>13200001</v>
          </cell>
          <cell r="G1692" t="str">
            <v>Ext. EAME</v>
          </cell>
          <cell r="H1692" t="str">
            <v>Unknown</v>
          </cell>
          <cell r="I1692" t="str">
            <v>-</v>
          </cell>
          <cell r="J1692" t="str">
            <v>-</v>
          </cell>
          <cell r="K1692" t="str">
            <v>SA00</v>
          </cell>
          <cell r="L1692" t="str">
            <v>Z</v>
          </cell>
          <cell r="M1692" t="str">
            <v>Cash in advance</v>
          </cell>
          <cell r="N1692" t="str">
            <v>-</v>
          </cell>
          <cell r="O1692" t="str">
            <v>DE</v>
          </cell>
          <cell r="P1692" t="str">
            <v>External debtor</v>
          </cell>
        </row>
        <row r="1693">
          <cell r="A1693">
            <v>2869</v>
          </cell>
          <cell r="B1693" t="str">
            <v>BSS  SPOLKA AKCYJNA</v>
          </cell>
          <cell r="C1693" t="str">
            <v>PL</v>
          </cell>
          <cell r="D1693" t="str">
            <v>Poland</v>
          </cell>
          <cell r="E1693" t="str">
            <v>Eastern Europe</v>
          </cell>
          <cell r="F1693">
            <v>13200001</v>
          </cell>
          <cell r="G1693" t="str">
            <v>Ext. EAME</v>
          </cell>
          <cell r="H1693" t="str">
            <v>Unknown</v>
          </cell>
          <cell r="I1693" t="str">
            <v>-</v>
          </cell>
          <cell r="J1693" t="str">
            <v>-</v>
          </cell>
          <cell r="K1693" t="str">
            <v>SI3F</v>
          </cell>
          <cell r="L1693" t="str">
            <v>T</v>
          </cell>
          <cell r="M1693" t="str">
            <v>30 DAYS DATE OF INVOICE - DIRECT REMITTANCE</v>
          </cell>
          <cell r="N1693" t="str">
            <v>BANK TRANSFER</v>
          </cell>
          <cell r="O1693" t="str">
            <v>DS</v>
          </cell>
          <cell r="P1693" t="str">
            <v>Securitization debtor</v>
          </cell>
        </row>
        <row r="1694">
          <cell r="A1694">
            <v>2872</v>
          </cell>
          <cell r="B1694" t="str">
            <v>SCHOMBURG &amp; GRAF GMB</v>
          </cell>
          <cell r="C1694" t="str">
            <v>DE</v>
          </cell>
          <cell r="D1694" t="str">
            <v>Germany</v>
          </cell>
          <cell r="E1694" t="str">
            <v>Mid Europe</v>
          </cell>
          <cell r="F1694">
            <v>13200001</v>
          </cell>
          <cell r="G1694" t="str">
            <v>Ext. EAME</v>
          </cell>
          <cell r="H1694" t="str">
            <v>Unknown</v>
          </cell>
          <cell r="I1694" t="str">
            <v>-</v>
          </cell>
          <cell r="J1694" t="str">
            <v>-</v>
          </cell>
          <cell r="K1694" t="str">
            <v>SJ3G</v>
          </cell>
          <cell r="L1694" t="str">
            <v>T</v>
          </cell>
          <cell r="M1694" t="str">
            <v>30 days from date of invoice or 14 days -3%</v>
          </cell>
          <cell r="N1694" t="str">
            <v>BANK TRANSFER</v>
          </cell>
          <cell r="O1694" t="str">
            <v>DS</v>
          </cell>
          <cell r="P1694" t="str">
            <v>Securitization debtor</v>
          </cell>
        </row>
        <row r="1695">
          <cell r="A1695">
            <v>2875</v>
          </cell>
          <cell r="B1695" t="str">
            <v>G.M.G. DI GUIDI IRVA</v>
          </cell>
          <cell r="C1695" t="str">
            <v>IT</v>
          </cell>
          <cell r="D1695" t="str">
            <v>Italy</v>
          </cell>
          <cell r="E1695" t="str">
            <v>Italy/Greece</v>
          </cell>
          <cell r="F1695">
            <v>13200001</v>
          </cell>
          <cell r="G1695" t="str">
            <v>Ext. EAME</v>
          </cell>
          <cell r="H1695" t="str">
            <v>Unknown</v>
          </cell>
          <cell r="I1695" t="str">
            <v>-</v>
          </cell>
          <cell r="J1695" t="str">
            <v>-</v>
          </cell>
          <cell r="K1695" t="str">
            <v>SE6E</v>
          </cell>
          <cell r="L1695" t="str">
            <v>T</v>
          </cell>
          <cell r="M1695" t="str">
            <v>60 days end of month on the 10th</v>
          </cell>
          <cell r="N1695" t="str">
            <v>BANK TRANSFER</v>
          </cell>
          <cell r="O1695" t="str">
            <v>DS</v>
          </cell>
          <cell r="P1695" t="str">
            <v>Securitization debtor</v>
          </cell>
        </row>
        <row r="1696">
          <cell r="A1696">
            <v>2877</v>
          </cell>
          <cell r="B1696" t="str">
            <v>M D F  INDUSTRIES  L</v>
          </cell>
          <cell r="C1696" t="str">
            <v>IL</v>
          </cell>
          <cell r="D1696" t="str">
            <v>Israel</v>
          </cell>
          <cell r="E1696" t="str">
            <v>Middle East</v>
          </cell>
          <cell r="F1696">
            <v>13200001</v>
          </cell>
          <cell r="G1696" t="str">
            <v>Ext. EAME</v>
          </cell>
          <cell r="H1696" t="str">
            <v>Composite Wood Products</v>
          </cell>
          <cell r="I1696" t="str">
            <v>S040</v>
          </cell>
          <cell r="J1696" t="str">
            <v>Middle East</v>
          </cell>
          <cell r="K1696" t="str">
            <v>SA00</v>
          </cell>
          <cell r="L1696" t="str">
            <v>N</v>
          </cell>
          <cell r="M1696" t="str">
            <v>Cash in advance</v>
          </cell>
          <cell r="N1696" t="str">
            <v>BILL OF LADING DATE</v>
          </cell>
          <cell r="O1696" t="str">
            <v>DE</v>
          </cell>
          <cell r="P1696" t="str">
            <v>External debtor</v>
          </cell>
        </row>
        <row r="1697">
          <cell r="A1697">
            <v>2878</v>
          </cell>
          <cell r="B1697" t="str">
            <v>ALBA</v>
          </cell>
          <cell r="C1697" t="str">
            <v>YU</v>
          </cell>
          <cell r="D1697" t="str">
            <v>Yugoslavia</v>
          </cell>
          <cell r="E1697" t="str">
            <v>Eastern Europe</v>
          </cell>
          <cell r="F1697">
            <v>13200001</v>
          </cell>
          <cell r="G1697" t="str">
            <v>Ext. EAME</v>
          </cell>
          <cell r="H1697" t="str">
            <v>Footwear</v>
          </cell>
          <cell r="I1697" t="str">
            <v>S050</v>
          </cell>
          <cell r="J1697" t="str">
            <v>Eastern Europe</v>
          </cell>
          <cell r="K1697" t="str">
            <v>SA00</v>
          </cell>
          <cell r="L1697" t="str">
            <v>Z</v>
          </cell>
          <cell r="M1697" t="str">
            <v>Cash in advance</v>
          </cell>
          <cell r="N1697" t="str">
            <v>-</v>
          </cell>
          <cell r="O1697" t="str">
            <v>DE</v>
          </cell>
          <cell r="P1697" t="str">
            <v>External debtor</v>
          </cell>
        </row>
        <row r="1698">
          <cell r="A1698">
            <v>2880</v>
          </cell>
          <cell r="B1698" t="str">
            <v>SPOLCHEMIE</v>
          </cell>
          <cell r="C1698" t="str">
            <v>CZ</v>
          </cell>
          <cell r="D1698" t="str">
            <v>Czech Republic</v>
          </cell>
          <cell r="E1698" t="str">
            <v>Eastern Europe</v>
          </cell>
          <cell r="F1698">
            <v>13200001</v>
          </cell>
          <cell r="G1698" t="str">
            <v>Ext. EAME</v>
          </cell>
          <cell r="H1698" t="str">
            <v>Adhesives, Coatings and Elastomers</v>
          </cell>
          <cell r="I1698" t="str">
            <v>S050</v>
          </cell>
          <cell r="J1698" t="str">
            <v>Eastern Europe</v>
          </cell>
          <cell r="K1698" t="str">
            <v>SI3F</v>
          </cell>
          <cell r="L1698" t="str">
            <v>T</v>
          </cell>
          <cell r="M1698" t="str">
            <v>30 DAYS DATE OF INVOICE - DIRECT REMITTANCE</v>
          </cell>
          <cell r="N1698" t="str">
            <v>BANK TRANSFER</v>
          </cell>
          <cell r="O1698" t="str">
            <v>DE</v>
          </cell>
          <cell r="P1698" t="str">
            <v>External debtor</v>
          </cell>
        </row>
        <row r="1699">
          <cell r="A1699">
            <v>2881</v>
          </cell>
          <cell r="B1699" t="str">
            <v>Akzo Nobel Coatings</v>
          </cell>
          <cell r="C1699" t="str">
            <v>NL</v>
          </cell>
          <cell r="D1699" t="str">
            <v>Netherlands</v>
          </cell>
          <cell r="E1699" t="str">
            <v>Benelux</v>
          </cell>
          <cell r="F1699">
            <v>13200001</v>
          </cell>
          <cell r="G1699" t="str">
            <v>Ext. EAME</v>
          </cell>
          <cell r="H1699" t="str">
            <v>Unknown</v>
          </cell>
          <cell r="I1699" t="str">
            <v>-</v>
          </cell>
          <cell r="J1699" t="str">
            <v>-</v>
          </cell>
          <cell r="K1699" t="str">
            <v>SI60</v>
          </cell>
          <cell r="L1699" t="str">
            <v>T</v>
          </cell>
          <cell r="M1699" t="str">
            <v>60 days from date of invoice</v>
          </cell>
          <cell r="N1699" t="str">
            <v>BANK TRANSFER</v>
          </cell>
          <cell r="O1699" t="str">
            <v>DS</v>
          </cell>
          <cell r="P1699" t="str">
            <v>Securitization debtor</v>
          </cell>
        </row>
        <row r="1700">
          <cell r="A1700">
            <v>2883</v>
          </cell>
          <cell r="B1700" t="str">
            <v>JOANNOU AND PARASKEV</v>
          </cell>
          <cell r="C1700" t="str">
            <v>CY</v>
          </cell>
          <cell r="D1700" t="str">
            <v>Cyprus</v>
          </cell>
          <cell r="E1700" t="str">
            <v>Middle East</v>
          </cell>
          <cell r="F1700">
            <v>13200001</v>
          </cell>
          <cell r="G1700" t="str">
            <v>Ext. EAME</v>
          </cell>
          <cell r="H1700" t="str">
            <v>Unknown</v>
          </cell>
          <cell r="I1700" t="str">
            <v>-</v>
          </cell>
          <cell r="J1700" t="str">
            <v>-</v>
          </cell>
          <cell r="K1700" t="str">
            <v>SP00</v>
          </cell>
          <cell r="L1700" t="str">
            <v>W</v>
          </cell>
          <cell r="M1700" t="str">
            <v>Cash against documents</v>
          </cell>
          <cell r="N1700" t="str">
            <v>CASH AGAINST DOCUMENTS</v>
          </cell>
          <cell r="O1700" t="str">
            <v>DE</v>
          </cell>
          <cell r="P1700" t="str">
            <v>External debtor</v>
          </cell>
        </row>
        <row r="1701">
          <cell r="A1701">
            <v>2884</v>
          </cell>
          <cell r="B1701" t="str">
            <v>EGYPTIAN ITALIAN COM</v>
          </cell>
          <cell r="C1701" t="str">
            <v>EG</v>
          </cell>
          <cell r="D1701" t="str">
            <v>Egypt</v>
          </cell>
          <cell r="E1701" t="str">
            <v>Middle East</v>
          </cell>
          <cell r="F1701">
            <v>13200001</v>
          </cell>
          <cell r="G1701" t="str">
            <v>Ext. EAME</v>
          </cell>
          <cell r="H1701" t="str">
            <v>Construction &amp; Other Rigids</v>
          </cell>
          <cell r="I1701" t="str">
            <v>S040</v>
          </cell>
          <cell r="J1701" t="str">
            <v>Middle East</v>
          </cell>
          <cell r="K1701" t="str">
            <v>SC90</v>
          </cell>
          <cell r="L1701" t="str">
            <v>L</v>
          </cell>
          <cell r="M1701" t="str">
            <v>Letter of credit -90 days Bill of lading</v>
          </cell>
          <cell r="N1701" t="str">
            <v>LETTER OF CREDIT</v>
          </cell>
          <cell r="O1701" t="str">
            <v>DE</v>
          </cell>
          <cell r="P1701" t="str">
            <v>External debtor</v>
          </cell>
        </row>
        <row r="1702">
          <cell r="A1702">
            <v>2887</v>
          </cell>
          <cell r="B1702" t="str">
            <v>WINOIL AG</v>
          </cell>
          <cell r="C1702" t="str">
            <v>CH</v>
          </cell>
          <cell r="D1702" t="str">
            <v>Switzerland</v>
          </cell>
          <cell r="E1702" t="str">
            <v>Mid Europe</v>
          </cell>
          <cell r="F1702">
            <v>13200001</v>
          </cell>
          <cell r="G1702" t="str">
            <v>Ext. EAME</v>
          </cell>
          <cell r="H1702" t="str">
            <v>Unknown</v>
          </cell>
          <cell r="I1702" t="str">
            <v>-</v>
          </cell>
          <cell r="J1702" t="str">
            <v>-</v>
          </cell>
          <cell r="K1702" t="str">
            <v>SJ3F</v>
          </cell>
          <cell r="L1702" t="str">
            <v>T</v>
          </cell>
          <cell r="M1702" t="str">
            <v>30 days from date of invoice or 14 days -2%</v>
          </cell>
          <cell r="N1702" t="str">
            <v>BANK TRANSFER</v>
          </cell>
          <cell r="O1702" t="str">
            <v>DE</v>
          </cell>
          <cell r="P1702" t="str">
            <v>External debtor</v>
          </cell>
        </row>
        <row r="1703">
          <cell r="A1703">
            <v>2889</v>
          </cell>
          <cell r="B1703" t="str">
            <v>ASGEIR SIGURDSSON EH</v>
          </cell>
          <cell r="C1703" t="str">
            <v>IS</v>
          </cell>
          <cell r="D1703" t="str">
            <v>Iceland</v>
          </cell>
          <cell r="E1703" t="str">
            <v>Nordic</v>
          </cell>
          <cell r="F1703">
            <v>13200001</v>
          </cell>
          <cell r="G1703" t="str">
            <v>Ext. EAME</v>
          </cell>
          <cell r="H1703" t="str">
            <v>Adhesives, Coatings and Elastomers</v>
          </cell>
          <cell r="I1703" t="str">
            <v>S020</v>
          </cell>
          <cell r="J1703" t="str">
            <v>Nordic</v>
          </cell>
          <cell r="K1703" t="str">
            <v>SJ3T</v>
          </cell>
          <cell r="L1703" t="str">
            <v>T</v>
          </cell>
          <cell r="M1703" t="str">
            <v>30 days from date of invoice or 10 days -1%</v>
          </cell>
          <cell r="N1703" t="str">
            <v>BANK TRANSFER</v>
          </cell>
          <cell r="O1703" t="str">
            <v>DE</v>
          </cell>
          <cell r="P1703" t="str">
            <v>External debtor</v>
          </cell>
        </row>
        <row r="1704">
          <cell r="A1704">
            <v>2890</v>
          </cell>
          <cell r="B1704" t="str">
            <v>URETHAN KFT</v>
          </cell>
          <cell r="C1704" t="str">
            <v>HU</v>
          </cell>
          <cell r="D1704" t="str">
            <v>Hungary</v>
          </cell>
          <cell r="E1704" t="str">
            <v>Eastern Europe</v>
          </cell>
          <cell r="F1704">
            <v>13200001</v>
          </cell>
          <cell r="G1704" t="str">
            <v>Ext. EAME</v>
          </cell>
          <cell r="H1704" t="str">
            <v>Unknown</v>
          </cell>
          <cell r="I1704" t="str">
            <v>-</v>
          </cell>
          <cell r="J1704" t="str">
            <v>-</v>
          </cell>
          <cell r="K1704" t="str">
            <v>SA00</v>
          </cell>
          <cell r="L1704" t="str">
            <v>U</v>
          </cell>
          <cell r="M1704" t="str">
            <v>Cash in advance</v>
          </cell>
          <cell r="N1704" t="str">
            <v>DIRECT REMITTANCE</v>
          </cell>
          <cell r="O1704" t="str">
            <v>DE</v>
          </cell>
          <cell r="P1704" t="str">
            <v>External debtor</v>
          </cell>
        </row>
        <row r="1705">
          <cell r="A1705">
            <v>2892</v>
          </cell>
          <cell r="B1705" t="str">
            <v>URALITA S.A.</v>
          </cell>
          <cell r="C1705" t="str">
            <v>ES</v>
          </cell>
          <cell r="D1705" t="str">
            <v>Spain</v>
          </cell>
          <cell r="E1705" t="str">
            <v>Iberia</v>
          </cell>
          <cell r="F1705">
            <v>13200001</v>
          </cell>
          <cell r="G1705" t="str">
            <v>Ext. EAME</v>
          </cell>
          <cell r="H1705" t="str">
            <v>Unknown</v>
          </cell>
          <cell r="I1705" t="str">
            <v>-</v>
          </cell>
          <cell r="J1705" t="str">
            <v>-</v>
          </cell>
          <cell r="K1705" t="str">
            <v>SI90</v>
          </cell>
          <cell r="L1705" t="str">
            <v>T</v>
          </cell>
          <cell r="M1705" t="str">
            <v>90 days from date of invoice</v>
          </cell>
          <cell r="N1705" t="str">
            <v>BANK TRANSFER</v>
          </cell>
          <cell r="O1705" t="str">
            <v>DS</v>
          </cell>
          <cell r="P1705" t="str">
            <v>Securitization debtor</v>
          </cell>
        </row>
        <row r="1706">
          <cell r="A1706">
            <v>2893</v>
          </cell>
          <cell r="B1706" t="str">
            <v>ECUMER SNC DI GALDIO</v>
          </cell>
          <cell r="C1706" t="str">
            <v>IT</v>
          </cell>
          <cell r="D1706" t="str">
            <v>Italy</v>
          </cell>
          <cell r="E1706" t="str">
            <v>Italy/Greece</v>
          </cell>
          <cell r="F1706">
            <v>13200001</v>
          </cell>
          <cell r="G1706" t="str">
            <v>Ext. EAME</v>
          </cell>
          <cell r="H1706" t="str">
            <v>Unknown</v>
          </cell>
          <cell r="I1706" t="str">
            <v>-</v>
          </cell>
          <cell r="J1706" t="str">
            <v>-</v>
          </cell>
          <cell r="K1706" t="str">
            <v>SE60</v>
          </cell>
          <cell r="L1706" t="str">
            <v>T</v>
          </cell>
          <cell r="M1706" t="str">
            <v>60 days end of month</v>
          </cell>
          <cell r="N1706" t="str">
            <v>BANK TRANSFER</v>
          </cell>
          <cell r="O1706" t="str">
            <v>DS</v>
          </cell>
          <cell r="P1706" t="str">
            <v>Securitization debtor</v>
          </cell>
        </row>
        <row r="1707">
          <cell r="A1707">
            <v>2894</v>
          </cell>
          <cell r="B1707" t="str">
            <v>INICIATIVAS OPORTO S</v>
          </cell>
          <cell r="C1707" t="str">
            <v>ES</v>
          </cell>
          <cell r="D1707" t="str">
            <v>Spain</v>
          </cell>
          <cell r="E1707" t="str">
            <v>Iberia</v>
          </cell>
          <cell r="F1707">
            <v>13200001</v>
          </cell>
          <cell r="G1707" t="str">
            <v>Ext. EAME</v>
          </cell>
          <cell r="H1707" t="str">
            <v>Automotive</v>
          </cell>
          <cell r="I1707" t="str">
            <v>S090</v>
          </cell>
          <cell r="J1707" t="str">
            <v>Iberia</v>
          </cell>
          <cell r="K1707" t="str">
            <v>SE90</v>
          </cell>
          <cell r="L1707" t="str">
            <v>T</v>
          </cell>
          <cell r="M1707" t="str">
            <v>90 days end of month</v>
          </cell>
          <cell r="N1707" t="str">
            <v>BANK TRANSFER</v>
          </cell>
          <cell r="O1707" t="str">
            <v>DS</v>
          </cell>
          <cell r="P1707" t="str">
            <v>Securitization debtor</v>
          </cell>
        </row>
        <row r="1708">
          <cell r="A1708">
            <v>2895</v>
          </cell>
          <cell r="B1708" t="str">
            <v>CAUCHO CELULAR DEL C</v>
          </cell>
          <cell r="C1708" t="str">
            <v>ES</v>
          </cell>
          <cell r="D1708" t="str">
            <v>Spain</v>
          </cell>
          <cell r="E1708" t="str">
            <v>Iberia</v>
          </cell>
          <cell r="F1708">
            <v>13200001</v>
          </cell>
          <cell r="G1708" t="str">
            <v>Ext. EAME</v>
          </cell>
          <cell r="H1708" t="str">
            <v>Unknown</v>
          </cell>
          <cell r="I1708" t="str">
            <v>-</v>
          </cell>
          <cell r="J1708" t="str">
            <v>-</v>
          </cell>
          <cell r="K1708" t="str">
            <v>SI90</v>
          </cell>
          <cell r="L1708" t="str">
            <v>T</v>
          </cell>
          <cell r="M1708" t="str">
            <v>90 days from date of invoice</v>
          </cell>
          <cell r="N1708" t="str">
            <v>BANK TRANSFER</v>
          </cell>
          <cell r="O1708" t="str">
            <v>DS</v>
          </cell>
          <cell r="P1708" t="str">
            <v>Securitization debtor</v>
          </cell>
        </row>
        <row r="1709">
          <cell r="A1709">
            <v>2897</v>
          </cell>
          <cell r="B1709" t="str">
            <v>COLLINS &amp; AIKMAN AUT</v>
          </cell>
          <cell r="C1709" t="str">
            <v>GB</v>
          </cell>
          <cell r="D1709" t="str">
            <v>Great Britain</v>
          </cell>
          <cell r="E1709" t="str">
            <v>UK/Ireland</v>
          </cell>
          <cell r="F1709">
            <v>13200001</v>
          </cell>
          <cell r="G1709" t="str">
            <v>Ext. EAME</v>
          </cell>
          <cell r="H1709" t="str">
            <v>Automotive</v>
          </cell>
          <cell r="I1709" t="str">
            <v>S010</v>
          </cell>
          <cell r="J1709" t="str">
            <v>UK &amp; Ireland</v>
          </cell>
          <cell r="K1709" t="str">
            <v>SI47</v>
          </cell>
          <cell r="L1709" t="str">
            <v>T</v>
          </cell>
          <cell r="M1709" t="str">
            <v>-</v>
          </cell>
          <cell r="N1709" t="str">
            <v>BANK TRANSFER</v>
          </cell>
          <cell r="O1709" t="str">
            <v>DS</v>
          </cell>
          <cell r="P1709" t="str">
            <v>Securitization debtor</v>
          </cell>
        </row>
        <row r="1710">
          <cell r="A1710">
            <v>2898</v>
          </cell>
          <cell r="B1710" t="str">
            <v>SOKO  BEOGRAD  D.O</v>
          </cell>
          <cell r="C1710" t="str">
            <v>YU</v>
          </cell>
          <cell r="D1710" t="str">
            <v>Yugoslavia</v>
          </cell>
          <cell r="E1710" t="str">
            <v>Eastern Europe</v>
          </cell>
          <cell r="F1710">
            <v>13200001</v>
          </cell>
          <cell r="G1710" t="str">
            <v>Ext. EAME</v>
          </cell>
          <cell r="H1710" t="str">
            <v>Unknown</v>
          </cell>
          <cell r="I1710" t="str">
            <v>-</v>
          </cell>
          <cell r="J1710" t="str">
            <v>-</v>
          </cell>
          <cell r="K1710" t="str">
            <v>SA00</v>
          </cell>
          <cell r="L1710" t="str">
            <v>Z</v>
          </cell>
          <cell r="M1710" t="str">
            <v>Cash in advance</v>
          </cell>
          <cell r="N1710" t="str">
            <v>-</v>
          </cell>
          <cell r="O1710" t="str">
            <v>DE</v>
          </cell>
          <cell r="P1710" t="str">
            <v>External debtor</v>
          </cell>
        </row>
        <row r="1711">
          <cell r="A1711">
            <v>2899</v>
          </cell>
          <cell r="B1711" t="str">
            <v>KARKHANEJATE LAVAZEM</v>
          </cell>
          <cell r="C1711" t="str">
            <v>IR</v>
          </cell>
          <cell r="D1711" t="str">
            <v>Iran</v>
          </cell>
          <cell r="E1711" t="str">
            <v>Middle East</v>
          </cell>
          <cell r="F1711">
            <v>13200001</v>
          </cell>
          <cell r="G1711" t="str">
            <v>Ext. EAME</v>
          </cell>
          <cell r="H1711" t="str">
            <v>Appliances</v>
          </cell>
          <cell r="I1711" t="str">
            <v>S040</v>
          </cell>
          <cell r="J1711" t="str">
            <v>Middle East</v>
          </cell>
          <cell r="K1711" t="str">
            <v>SC00</v>
          </cell>
          <cell r="L1711" t="str">
            <v>L</v>
          </cell>
          <cell r="M1711" t="str">
            <v>Letter of credit at sight</v>
          </cell>
          <cell r="N1711" t="str">
            <v>LETTER OF CREDIT</v>
          </cell>
          <cell r="O1711" t="str">
            <v>DE</v>
          </cell>
          <cell r="P1711" t="str">
            <v>External debtor</v>
          </cell>
        </row>
        <row r="1712">
          <cell r="A1712">
            <v>2900</v>
          </cell>
          <cell r="B1712" t="str">
            <v>NIK PEYMAN  CO.</v>
          </cell>
          <cell r="C1712" t="str">
            <v>IR</v>
          </cell>
          <cell r="D1712" t="str">
            <v>Iran</v>
          </cell>
          <cell r="E1712" t="str">
            <v>Middle East</v>
          </cell>
          <cell r="F1712">
            <v>13200001</v>
          </cell>
          <cell r="G1712" t="str">
            <v>Ext. EAME</v>
          </cell>
          <cell r="H1712" t="str">
            <v>Appliances</v>
          </cell>
          <cell r="I1712" t="str">
            <v>S040</v>
          </cell>
          <cell r="J1712" t="str">
            <v>Middle East</v>
          </cell>
          <cell r="K1712" t="str">
            <v>SC00</v>
          </cell>
          <cell r="L1712" t="str">
            <v>L</v>
          </cell>
          <cell r="M1712" t="str">
            <v>Letter of credit at sight</v>
          </cell>
          <cell r="N1712" t="str">
            <v>LETTER OF CREDIT</v>
          </cell>
          <cell r="O1712" t="str">
            <v>DE</v>
          </cell>
          <cell r="P1712" t="str">
            <v>External debtor</v>
          </cell>
        </row>
        <row r="1713">
          <cell r="A1713">
            <v>2901</v>
          </cell>
          <cell r="B1713" t="str">
            <v>PUMAC  SRL</v>
          </cell>
          <cell r="C1713" t="str">
            <v>IT</v>
          </cell>
          <cell r="D1713" t="str">
            <v>Italy</v>
          </cell>
          <cell r="E1713" t="str">
            <v>Italy/Greece</v>
          </cell>
          <cell r="F1713">
            <v>13200001</v>
          </cell>
          <cell r="G1713" t="str">
            <v>Ext. EAME</v>
          </cell>
          <cell r="H1713" t="str">
            <v>Unknown</v>
          </cell>
          <cell r="I1713" t="str">
            <v>-</v>
          </cell>
          <cell r="J1713" t="str">
            <v>-</v>
          </cell>
          <cell r="K1713" t="str">
            <v>SE60</v>
          </cell>
          <cell r="L1713" t="str">
            <v>T</v>
          </cell>
          <cell r="M1713" t="str">
            <v>60 days end of month</v>
          </cell>
          <cell r="N1713" t="str">
            <v>BANK TRANSFER</v>
          </cell>
          <cell r="O1713" t="str">
            <v>DS</v>
          </cell>
          <cell r="P1713" t="str">
            <v>Securitization debtor</v>
          </cell>
        </row>
        <row r="1714">
          <cell r="A1714">
            <v>2903</v>
          </cell>
          <cell r="B1714" t="str">
            <v>COLOR PROFIL NV</v>
          </cell>
          <cell r="C1714" t="str">
            <v>BE</v>
          </cell>
          <cell r="D1714" t="str">
            <v>Belgium</v>
          </cell>
          <cell r="E1714" t="str">
            <v>Benelux</v>
          </cell>
          <cell r="F1714">
            <v>13200001</v>
          </cell>
          <cell r="G1714" t="str">
            <v>Ext. EAME</v>
          </cell>
          <cell r="H1714" t="str">
            <v>Construction &amp; Other Rigids</v>
          </cell>
          <cell r="I1714" t="str">
            <v>S070</v>
          </cell>
          <cell r="J1714" t="str">
            <v>Benelux/South-Africa</v>
          </cell>
          <cell r="K1714" t="str">
            <v>SE30</v>
          </cell>
          <cell r="L1714" t="str">
            <v>T</v>
          </cell>
          <cell r="M1714" t="str">
            <v>30 days end of month</v>
          </cell>
          <cell r="N1714" t="str">
            <v>BANK TRANSFER</v>
          </cell>
          <cell r="O1714" t="str">
            <v>DS</v>
          </cell>
          <cell r="P1714" t="str">
            <v>Securitization debtor</v>
          </cell>
        </row>
        <row r="1715">
          <cell r="A1715">
            <v>2905</v>
          </cell>
          <cell r="B1715" t="str">
            <v>HANSE CHEMIE GMBH</v>
          </cell>
          <cell r="C1715" t="str">
            <v>DE</v>
          </cell>
          <cell r="D1715" t="str">
            <v>Germany</v>
          </cell>
          <cell r="E1715" t="str">
            <v>Mid Europe</v>
          </cell>
          <cell r="F1715">
            <v>13200001</v>
          </cell>
          <cell r="G1715" t="str">
            <v>Ext. EAME</v>
          </cell>
          <cell r="H1715" t="str">
            <v>Unknown</v>
          </cell>
          <cell r="I1715" t="str">
            <v>-</v>
          </cell>
          <cell r="J1715" t="str">
            <v>-</v>
          </cell>
          <cell r="K1715" t="str">
            <v>DS02</v>
          </cell>
          <cell r="L1715" t="str">
            <v>T</v>
          </cell>
          <cell r="M1715" t="str">
            <v>Within 30 days net</v>
          </cell>
          <cell r="N1715" t="str">
            <v>BANK TRANSFER</v>
          </cell>
          <cell r="O1715" t="str">
            <v>DS</v>
          </cell>
          <cell r="P1715" t="str">
            <v>Securitization debtor</v>
          </cell>
        </row>
        <row r="1716">
          <cell r="A1716">
            <v>2908</v>
          </cell>
          <cell r="B1716" t="str">
            <v>TWARON PRODUCTS BV</v>
          </cell>
          <cell r="C1716" t="str">
            <v>NL</v>
          </cell>
          <cell r="D1716" t="str">
            <v>Netherlands</v>
          </cell>
          <cell r="E1716" t="str">
            <v>Benelux</v>
          </cell>
          <cell r="F1716">
            <v>13200001</v>
          </cell>
          <cell r="G1716" t="str">
            <v>Ext. EAME</v>
          </cell>
          <cell r="H1716" t="str">
            <v>Intermediates</v>
          </cell>
          <cell r="I1716" t="str">
            <v>S070</v>
          </cell>
          <cell r="J1716" t="str">
            <v>Benelux/South-Africa</v>
          </cell>
          <cell r="K1716" t="str">
            <v>SI30</v>
          </cell>
          <cell r="L1716" t="str">
            <v>T</v>
          </cell>
          <cell r="M1716" t="str">
            <v>30 days from date of invoice</v>
          </cell>
          <cell r="N1716" t="str">
            <v>BANK TRANSFER</v>
          </cell>
          <cell r="O1716" t="str">
            <v>DS</v>
          </cell>
          <cell r="P1716" t="str">
            <v>Securitization debtor</v>
          </cell>
        </row>
        <row r="1717">
          <cell r="A1717">
            <v>2910</v>
          </cell>
          <cell r="B1717" t="str">
            <v>Private Company "KAR</v>
          </cell>
          <cell r="C1717" t="str">
            <v>UA</v>
          </cell>
          <cell r="D1717" t="str">
            <v>Ukraine</v>
          </cell>
          <cell r="E1717" t="str">
            <v>Eastern Europe</v>
          </cell>
          <cell r="F1717">
            <v>13200001</v>
          </cell>
          <cell r="G1717" t="str">
            <v>Ext. EAME</v>
          </cell>
          <cell r="H1717" t="str">
            <v>Unknown</v>
          </cell>
          <cell r="I1717" t="str">
            <v>-</v>
          </cell>
          <cell r="J1717" t="str">
            <v>-</v>
          </cell>
          <cell r="K1717" t="str">
            <v>SA00</v>
          </cell>
          <cell r="L1717" t="str">
            <v>Z</v>
          </cell>
          <cell r="M1717" t="str">
            <v>Cash in advance</v>
          </cell>
          <cell r="N1717" t="str">
            <v>-</v>
          </cell>
          <cell r="O1717" t="str">
            <v>DE</v>
          </cell>
          <cell r="P1717" t="str">
            <v>External debtor</v>
          </cell>
        </row>
        <row r="1718">
          <cell r="A1718">
            <v>2911</v>
          </cell>
          <cell r="B1718" t="str">
            <v>POLYMER  D.O.O.</v>
          </cell>
          <cell r="C1718" t="str">
            <v>YU</v>
          </cell>
          <cell r="D1718" t="str">
            <v>Yugoslavia</v>
          </cell>
          <cell r="E1718" t="str">
            <v>Eastern Europe</v>
          </cell>
          <cell r="F1718">
            <v>13200001</v>
          </cell>
          <cell r="G1718" t="str">
            <v>Ext. EAME</v>
          </cell>
          <cell r="H1718" t="str">
            <v>Unknown</v>
          </cell>
          <cell r="I1718" t="str">
            <v>-</v>
          </cell>
          <cell r="J1718" t="str">
            <v>-</v>
          </cell>
          <cell r="K1718" t="str">
            <v>SA00</v>
          </cell>
          <cell r="L1718" t="str">
            <v>Z</v>
          </cell>
          <cell r="M1718" t="str">
            <v>Cash in advance</v>
          </cell>
          <cell r="N1718" t="str">
            <v>-</v>
          </cell>
          <cell r="O1718" t="str">
            <v>DE</v>
          </cell>
          <cell r="P1718" t="str">
            <v>External debtor</v>
          </cell>
        </row>
        <row r="1719">
          <cell r="A1719">
            <v>2913</v>
          </cell>
          <cell r="B1719" t="str">
            <v>ICI C &amp; P - HALOCHEM</v>
          </cell>
          <cell r="C1719" t="str">
            <v>GB</v>
          </cell>
          <cell r="D1719" t="str">
            <v>Great Britain</v>
          </cell>
          <cell r="E1719" t="str">
            <v>UK/Ireland</v>
          </cell>
          <cell r="F1719">
            <v>13200001</v>
          </cell>
          <cell r="G1719" t="str">
            <v>Ext. EAME</v>
          </cell>
          <cell r="H1719" t="str">
            <v>Unknown</v>
          </cell>
          <cell r="I1719" t="str">
            <v>-</v>
          </cell>
          <cell r="J1719" t="str">
            <v>-</v>
          </cell>
          <cell r="K1719" t="str">
            <v>DS01</v>
          </cell>
          <cell r="L1719" t="str">
            <v>T</v>
          </cell>
          <cell r="M1719" t="str">
            <v>Within 0 days net</v>
          </cell>
          <cell r="N1719" t="str">
            <v>BANK TRANSFER</v>
          </cell>
          <cell r="O1719" t="str">
            <v>DS</v>
          </cell>
          <cell r="P1719" t="str">
            <v>Securitization debtor</v>
          </cell>
        </row>
        <row r="1720">
          <cell r="A1720">
            <v>2914</v>
          </cell>
          <cell r="B1720" t="str">
            <v>SUBSIDIARY COMPANY "</v>
          </cell>
          <cell r="C1720" t="str">
            <v>UA</v>
          </cell>
          <cell r="D1720" t="str">
            <v>Ukraine</v>
          </cell>
          <cell r="E1720" t="str">
            <v>Eastern Europe</v>
          </cell>
          <cell r="F1720">
            <v>13200001</v>
          </cell>
          <cell r="G1720" t="str">
            <v>Ext. EAME</v>
          </cell>
          <cell r="H1720" t="str">
            <v>Furniture</v>
          </cell>
          <cell r="I1720" t="str">
            <v>S050</v>
          </cell>
          <cell r="J1720" t="str">
            <v>Eastern Europe</v>
          </cell>
          <cell r="K1720" t="str">
            <v>SI3F</v>
          </cell>
          <cell r="L1720" t="str">
            <v>T</v>
          </cell>
          <cell r="M1720" t="str">
            <v>30 DAYS DATE OF INVOICE - DIRECT REMITTANCE</v>
          </cell>
          <cell r="N1720" t="str">
            <v>BANK TRANSFER</v>
          </cell>
          <cell r="O1720" t="str">
            <v>DE</v>
          </cell>
          <cell r="P1720" t="str">
            <v>External debtor</v>
          </cell>
        </row>
        <row r="1721">
          <cell r="A1721">
            <v>2916</v>
          </cell>
          <cell r="B1721" t="str">
            <v>Closed JSC "AVTOZAZ-</v>
          </cell>
          <cell r="C1721" t="str">
            <v>UA</v>
          </cell>
          <cell r="D1721" t="str">
            <v>Ukraine</v>
          </cell>
          <cell r="E1721" t="str">
            <v>Eastern Europe</v>
          </cell>
          <cell r="F1721">
            <v>13200001</v>
          </cell>
          <cell r="G1721" t="str">
            <v>Ext. EAME</v>
          </cell>
          <cell r="H1721" t="str">
            <v>Unknown</v>
          </cell>
          <cell r="I1721" t="str">
            <v>-</v>
          </cell>
          <cell r="J1721" t="str">
            <v>-</v>
          </cell>
          <cell r="K1721" t="str">
            <v>SA00</v>
          </cell>
          <cell r="L1721" t="str">
            <v>Z</v>
          </cell>
          <cell r="M1721" t="str">
            <v>Cash in advance</v>
          </cell>
          <cell r="N1721" t="str">
            <v>-</v>
          </cell>
          <cell r="O1721" t="str">
            <v>DE</v>
          </cell>
          <cell r="P1721" t="str">
            <v>External debtor</v>
          </cell>
        </row>
        <row r="1722">
          <cell r="A1722">
            <v>2920</v>
          </cell>
          <cell r="B1722" t="str">
            <v>AL ANSARI INDUSTRIES</v>
          </cell>
          <cell r="C1722" t="str">
            <v>BH</v>
          </cell>
          <cell r="D1722" t="str">
            <v>Bahrain</v>
          </cell>
          <cell r="E1722" t="str">
            <v>Middle East</v>
          </cell>
          <cell r="F1722">
            <v>13200001</v>
          </cell>
          <cell r="G1722" t="str">
            <v>Ext. EAME</v>
          </cell>
          <cell r="H1722" t="str">
            <v>Furniture</v>
          </cell>
          <cell r="I1722" t="str">
            <v>S040</v>
          </cell>
          <cell r="J1722" t="str">
            <v>Middle East</v>
          </cell>
          <cell r="K1722" t="str">
            <v>SN90</v>
          </cell>
          <cell r="L1722" t="str">
            <v>T</v>
          </cell>
          <cell r="M1722" t="str">
            <v>90 days from bill of lading draft</v>
          </cell>
          <cell r="N1722" t="str">
            <v>BANK TRANSFER</v>
          </cell>
          <cell r="O1722" t="str">
            <v>DE</v>
          </cell>
          <cell r="P1722" t="str">
            <v>External debtor</v>
          </cell>
        </row>
        <row r="1723">
          <cell r="A1723">
            <v>2921</v>
          </cell>
          <cell r="B1723" t="str">
            <v>S.I. MOUN</v>
          </cell>
          <cell r="C1723" t="str">
            <v>MA</v>
          </cell>
          <cell r="D1723" t="str">
            <v>Morocco</v>
          </cell>
          <cell r="E1723" t="str">
            <v>Africa</v>
          </cell>
          <cell r="F1723">
            <v>13200001</v>
          </cell>
          <cell r="G1723" t="str">
            <v>Ext. EAME</v>
          </cell>
          <cell r="H1723" t="str">
            <v>Furniture</v>
          </cell>
          <cell r="I1723" t="str">
            <v>S040</v>
          </cell>
          <cell r="J1723" t="str">
            <v>Middle East</v>
          </cell>
          <cell r="K1723" t="str">
            <v>SL60</v>
          </cell>
          <cell r="L1723" t="str">
            <v>T</v>
          </cell>
          <cell r="M1723" t="str">
            <v>60 days after Bill of lading date</v>
          </cell>
          <cell r="N1723" t="str">
            <v>BANK TRANSFER</v>
          </cell>
          <cell r="O1723" t="str">
            <v>DE</v>
          </cell>
          <cell r="P1723" t="str">
            <v>External debtor</v>
          </cell>
        </row>
        <row r="1724">
          <cell r="A1724">
            <v>2922</v>
          </cell>
          <cell r="B1724" t="str">
            <v>CAMPI Y JOVE ,S.A.</v>
          </cell>
          <cell r="C1724" t="str">
            <v>ES</v>
          </cell>
          <cell r="D1724" t="str">
            <v>Spain</v>
          </cell>
          <cell r="E1724" t="str">
            <v>Iberia</v>
          </cell>
          <cell r="F1724">
            <v>13200001</v>
          </cell>
          <cell r="G1724" t="str">
            <v>Ext. EAME</v>
          </cell>
          <cell r="H1724" t="str">
            <v>Adhesives, Coatings and Elastomers</v>
          </cell>
          <cell r="I1724" t="str">
            <v>S090</v>
          </cell>
          <cell r="J1724" t="str">
            <v>Iberia</v>
          </cell>
          <cell r="K1724" t="str">
            <v>SE90</v>
          </cell>
          <cell r="L1724" t="str">
            <v>T</v>
          </cell>
          <cell r="M1724" t="str">
            <v>90 days end of month</v>
          </cell>
          <cell r="N1724" t="str">
            <v>BANK TRANSFER</v>
          </cell>
          <cell r="O1724" t="str">
            <v>DS</v>
          </cell>
          <cell r="P1724" t="str">
            <v>Securitization debtor</v>
          </cell>
        </row>
        <row r="1725">
          <cell r="A1725">
            <v>2923</v>
          </cell>
          <cell r="B1725" t="str">
            <v>MR ALI AKBAR KIAN PO</v>
          </cell>
          <cell r="C1725" t="str">
            <v>IR</v>
          </cell>
          <cell r="D1725" t="str">
            <v>Iran</v>
          </cell>
          <cell r="E1725" t="str">
            <v>Middle East</v>
          </cell>
          <cell r="F1725">
            <v>13200001</v>
          </cell>
          <cell r="G1725" t="str">
            <v>Ext. EAME</v>
          </cell>
          <cell r="H1725" t="str">
            <v>Automotive</v>
          </cell>
          <cell r="I1725" t="str">
            <v>S040</v>
          </cell>
          <cell r="J1725" t="str">
            <v>Middle East</v>
          </cell>
          <cell r="K1725" t="str">
            <v>SC00</v>
          </cell>
          <cell r="L1725" t="str">
            <v>L</v>
          </cell>
          <cell r="M1725" t="str">
            <v>Letter of credit at sight</v>
          </cell>
          <cell r="N1725" t="str">
            <v>LETTER OF CREDIT</v>
          </cell>
          <cell r="O1725" t="str">
            <v>DE</v>
          </cell>
          <cell r="P1725" t="str">
            <v>External debtor</v>
          </cell>
        </row>
        <row r="1726">
          <cell r="A1726">
            <v>2926</v>
          </cell>
          <cell r="B1726" t="str">
            <v>AP  21</v>
          </cell>
          <cell r="C1726" t="str">
            <v>SI</v>
          </cell>
          <cell r="D1726" t="str">
            <v>Slovenia</v>
          </cell>
          <cell r="E1726" t="str">
            <v>Eastern Europe</v>
          </cell>
          <cell r="F1726">
            <v>13200001</v>
          </cell>
          <cell r="G1726" t="str">
            <v>Ext. EAME</v>
          </cell>
          <cell r="H1726" t="str">
            <v>Unknown</v>
          </cell>
          <cell r="I1726" t="str">
            <v>-</v>
          </cell>
          <cell r="J1726" t="str">
            <v>-</v>
          </cell>
          <cell r="K1726" t="str">
            <v>SI7F</v>
          </cell>
          <cell r="L1726" t="str">
            <v>T</v>
          </cell>
          <cell r="M1726" t="str">
            <v>75 DAYS DATE OF INVOICE - DIRECT REMITTANCE</v>
          </cell>
          <cell r="N1726" t="str">
            <v>BANK TRANSFER</v>
          </cell>
          <cell r="O1726" t="str">
            <v>DE</v>
          </cell>
          <cell r="P1726" t="str">
            <v>External debtor</v>
          </cell>
        </row>
        <row r="1727">
          <cell r="A1727">
            <v>2927</v>
          </cell>
          <cell r="B1727" t="str">
            <v>RUDMETAL  J.S.C.</v>
          </cell>
          <cell r="C1727" t="str">
            <v>BG</v>
          </cell>
          <cell r="D1727" t="str">
            <v>Bulgaria</v>
          </cell>
          <cell r="E1727" t="str">
            <v>Eastern Europe</v>
          </cell>
          <cell r="F1727">
            <v>13200001</v>
          </cell>
          <cell r="G1727" t="str">
            <v>Ext. EAME</v>
          </cell>
          <cell r="H1727" t="str">
            <v>Adhesives, Coatings and Elastomers</v>
          </cell>
          <cell r="I1727" t="str">
            <v>S050</v>
          </cell>
          <cell r="J1727" t="str">
            <v>Eastern Europe</v>
          </cell>
          <cell r="K1727" t="str">
            <v>SA00</v>
          </cell>
          <cell r="L1727" t="str">
            <v>T</v>
          </cell>
          <cell r="M1727" t="str">
            <v>Cash in advance</v>
          </cell>
          <cell r="N1727" t="str">
            <v>BANK TRANSFER</v>
          </cell>
          <cell r="O1727" t="str">
            <v>DE</v>
          </cell>
          <cell r="P1727" t="str">
            <v>External debtor</v>
          </cell>
        </row>
        <row r="1728">
          <cell r="A1728">
            <v>2929</v>
          </cell>
          <cell r="B1728" t="str">
            <v>ISOROY</v>
          </cell>
          <cell r="C1728" t="str">
            <v>FR</v>
          </cell>
          <cell r="D1728" t="str">
            <v>France</v>
          </cell>
          <cell r="E1728" t="str">
            <v>France</v>
          </cell>
          <cell r="F1728">
            <v>13200001</v>
          </cell>
          <cell r="G1728" t="str">
            <v>Ext. EAME</v>
          </cell>
          <cell r="H1728" t="str">
            <v>Unknown</v>
          </cell>
          <cell r="I1728" t="str">
            <v>-</v>
          </cell>
          <cell r="J1728" t="str">
            <v>-</v>
          </cell>
          <cell r="K1728" t="str">
            <v>SR2B</v>
          </cell>
          <cell r="L1728" t="str">
            <v>T</v>
          </cell>
          <cell r="M1728" t="str">
            <v>20 days date of invoice by cheque -3%</v>
          </cell>
          <cell r="N1728" t="str">
            <v>BANK TRANSFER</v>
          </cell>
          <cell r="O1728" t="str">
            <v>DS</v>
          </cell>
          <cell r="P1728" t="str">
            <v>Securitization debtor</v>
          </cell>
        </row>
        <row r="1729">
          <cell r="A1729">
            <v>2932</v>
          </cell>
          <cell r="B1729" t="str">
            <v>JSC  "DONMASHSNAB"</v>
          </cell>
          <cell r="C1729" t="str">
            <v>UA</v>
          </cell>
          <cell r="D1729" t="str">
            <v>Ukraine</v>
          </cell>
          <cell r="E1729" t="str">
            <v>Eastern Europe</v>
          </cell>
          <cell r="F1729">
            <v>13200001</v>
          </cell>
          <cell r="G1729" t="str">
            <v>Ext. EAME</v>
          </cell>
          <cell r="H1729" t="str">
            <v>Unknown</v>
          </cell>
          <cell r="I1729" t="str">
            <v>-</v>
          </cell>
          <cell r="J1729" t="str">
            <v>-</v>
          </cell>
          <cell r="K1729" t="str">
            <v>SI4F</v>
          </cell>
          <cell r="L1729" t="str">
            <v>T</v>
          </cell>
          <cell r="M1729" t="str">
            <v>45 DAYS DATE OF INVOICE - DIRECT REMITTANCE</v>
          </cell>
          <cell r="N1729" t="str">
            <v>BANK TRANSFER</v>
          </cell>
          <cell r="O1729" t="str">
            <v>DE</v>
          </cell>
          <cell r="P1729" t="str">
            <v>External debtor</v>
          </cell>
        </row>
        <row r="1730">
          <cell r="A1730">
            <v>2933</v>
          </cell>
          <cell r="B1730" t="str">
            <v>ZAO  "MVP POLIS"</v>
          </cell>
          <cell r="C1730" t="str">
            <v>RU</v>
          </cell>
          <cell r="D1730" t="str">
            <v>Russian Fed.</v>
          </cell>
          <cell r="E1730" t="str">
            <v>Eastern Europe</v>
          </cell>
          <cell r="F1730">
            <v>13200001</v>
          </cell>
          <cell r="G1730" t="str">
            <v>Ext. EAME</v>
          </cell>
          <cell r="H1730" t="str">
            <v>Unknown</v>
          </cell>
          <cell r="I1730" t="str">
            <v>-</v>
          </cell>
          <cell r="J1730" t="str">
            <v>-</v>
          </cell>
          <cell r="K1730" t="str">
            <v>SA30</v>
          </cell>
          <cell r="L1730" t="str">
            <v>Z</v>
          </cell>
          <cell r="M1730" t="str">
            <v>50% cash in advance, 50% 30 days</v>
          </cell>
          <cell r="N1730" t="str">
            <v>-</v>
          </cell>
          <cell r="O1730" t="str">
            <v>DE</v>
          </cell>
          <cell r="P1730" t="str">
            <v>External debtor</v>
          </cell>
        </row>
        <row r="1731">
          <cell r="A1731">
            <v>2936</v>
          </cell>
          <cell r="B1731" t="str">
            <v>H.P.CHEMIE PELZER</v>
          </cell>
          <cell r="C1731" t="str">
            <v>IE</v>
          </cell>
          <cell r="D1731" t="str">
            <v>Ireland</v>
          </cell>
          <cell r="E1731" t="str">
            <v>UK/Ireland</v>
          </cell>
          <cell r="F1731">
            <v>13200001</v>
          </cell>
          <cell r="G1731" t="str">
            <v>Ext. EAME</v>
          </cell>
          <cell r="H1731" t="str">
            <v>Unknown</v>
          </cell>
          <cell r="I1731" t="str">
            <v>-</v>
          </cell>
          <cell r="J1731" t="str">
            <v>-</v>
          </cell>
          <cell r="K1731" t="str">
            <v>SZ0E</v>
          </cell>
          <cell r="L1731" t="str">
            <v>T</v>
          </cell>
          <cell r="M1731" t="str">
            <v>20th of the month foll. month of invoice -2%, d.d.</v>
          </cell>
          <cell r="N1731" t="str">
            <v>BANK TRANSFER</v>
          </cell>
          <cell r="O1731" t="str">
            <v>DS</v>
          </cell>
          <cell r="P1731" t="str">
            <v>Securitization debtor</v>
          </cell>
        </row>
        <row r="1732">
          <cell r="A1732">
            <v>2937</v>
          </cell>
          <cell r="B1732" t="str">
            <v>FRIGOR-BOX  SRL</v>
          </cell>
          <cell r="C1732" t="str">
            <v>IT</v>
          </cell>
          <cell r="D1732" t="str">
            <v>Italy</v>
          </cell>
          <cell r="E1732" t="str">
            <v>Italy/Greece</v>
          </cell>
          <cell r="F1732">
            <v>13200001</v>
          </cell>
          <cell r="G1732" t="str">
            <v>Ext. EAME</v>
          </cell>
          <cell r="H1732" t="str">
            <v>Construction &amp; Other Rigids</v>
          </cell>
          <cell r="I1732" t="str">
            <v>S060</v>
          </cell>
          <cell r="J1732" t="str">
            <v>Italy &amp; Greece</v>
          </cell>
          <cell r="K1732" t="str">
            <v>SE90</v>
          </cell>
          <cell r="L1732" t="str">
            <v>T</v>
          </cell>
          <cell r="M1732" t="str">
            <v>90 days end of month</v>
          </cell>
          <cell r="N1732" t="str">
            <v>BANK TRANSFER</v>
          </cell>
          <cell r="O1732" t="str">
            <v>DS</v>
          </cell>
          <cell r="P1732" t="str">
            <v>Securitization debtor</v>
          </cell>
        </row>
        <row r="1733">
          <cell r="A1733">
            <v>2938</v>
          </cell>
          <cell r="B1733" t="str">
            <v>BELORUSSIAN PROSTHET</v>
          </cell>
          <cell r="C1733" t="str">
            <v>BY</v>
          </cell>
          <cell r="D1733" t="str">
            <v>Belarus</v>
          </cell>
          <cell r="E1733" t="str">
            <v>Eastern Europe</v>
          </cell>
          <cell r="F1733">
            <v>13200001</v>
          </cell>
          <cell r="G1733" t="str">
            <v>Ext. EAME</v>
          </cell>
          <cell r="H1733" t="str">
            <v>Unknown</v>
          </cell>
          <cell r="I1733" t="str">
            <v>-</v>
          </cell>
          <cell r="J1733" t="str">
            <v>-</v>
          </cell>
          <cell r="K1733" t="str">
            <v>SA00</v>
          </cell>
          <cell r="L1733" t="str">
            <v>Z</v>
          </cell>
          <cell r="M1733" t="str">
            <v>Cash in advance</v>
          </cell>
          <cell r="N1733" t="str">
            <v>-</v>
          </cell>
          <cell r="O1733" t="str">
            <v>DE</v>
          </cell>
          <cell r="P1733" t="str">
            <v>External debtor</v>
          </cell>
        </row>
        <row r="1734">
          <cell r="A1734">
            <v>2941</v>
          </cell>
          <cell r="B1734" t="str">
            <v>Manufacture Dromoise</v>
          </cell>
          <cell r="C1734" t="str">
            <v>FR</v>
          </cell>
          <cell r="D1734" t="str">
            <v>France</v>
          </cell>
          <cell r="E1734" t="str">
            <v>France</v>
          </cell>
          <cell r="F1734">
            <v>13200001</v>
          </cell>
          <cell r="G1734" t="str">
            <v>Ext. EAME</v>
          </cell>
          <cell r="H1734" t="str">
            <v>Footwear</v>
          </cell>
          <cell r="I1734" t="str">
            <v>S080</v>
          </cell>
          <cell r="J1734" t="str">
            <v>France</v>
          </cell>
          <cell r="K1734" t="str">
            <v>SE6F</v>
          </cell>
          <cell r="L1734" t="str">
            <v>T</v>
          </cell>
          <cell r="M1734" t="str">
            <v>60 days end of month on the 15th</v>
          </cell>
          <cell r="N1734" t="str">
            <v>BANK TRANSFER</v>
          </cell>
          <cell r="O1734" t="str">
            <v>DS</v>
          </cell>
          <cell r="P1734" t="str">
            <v>Securitization debtor</v>
          </cell>
        </row>
        <row r="1735">
          <cell r="A1735">
            <v>2942</v>
          </cell>
          <cell r="B1735" t="str">
            <v>Societe Nouvelle PLA</v>
          </cell>
          <cell r="C1735" t="str">
            <v>FR</v>
          </cell>
          <cell r="D1735" t="str">
            <v>France</v>
          </cell>
          <cell r="E1735" t="str">
            <v>France</v>
          </cell>
          <cell r="F1735">
            <v>13200001</v>
          </cell>
          <cell r="G1735" t="str">
            <v>Ext. EAME</v>
          </cell>
          <cell r="H1735" t="str">
            <v>Footwear</v>
          </cell>
          <cell r="I1735" t="str">
            <v>S080</v>
          </cell>
          <cell r="J1735" t="str">
            <v>France</v>
          </cell>
          <cell r="K1735" t="str">
            <v>SE6E</v>
          </cell>
          <cell r="L1735" t="str">
            <v>T</v>
          </cell>
          <cell r="M1735" t="str">
            <v>60 days end of month on the 10th</v>
          </cell>
          <cell r="N1735" t="str">
            <v>BANK TRANSFER</v>
          </cell>
          <cell r="O1735" t="str">
            <v>DS</v>
          </cell>
          <cell r="P1735" t="str">
            <v>Securitization debtor</v>
          </cell>
        </row>
        <row r="1736">
          <cell r="A1736">
            <v>2943</v>
          </cell>
          <cell r="B1736" t="str">
            <v>PPG IBERICA S.A.</v>
          </cell>
          <cell r="C1736" t="str">
            <v>ES</v>
          </cell>
          <cell r="D1736" t="str">
            <v>Spain</v>
          </cell>
          <cell r="E1736" t="str">
            <v>Iberia</v>
          </cell>
          <cell r="F1736">
            <v>13200001</v>
          </cell>
          <cell r="G1736" t="str">
            <v>Ext. EAME</v>
          </cell>
          <cell r="H1736" t="str">
            <v>Unknown</v>
          </cell>
          <cell r="I1736" t="str">
            <v>-</v>
          </cell>
          <cell r="J1736" t="str">
            <v>-</v>
          </cell>
          <cell r="K1736" t="str">
            <v>SI60</v>
          </cell>
          <cell r="L1736" t="str">
            <v>T</v>
          </cell>
          <cell r="M1736" t="str">
            <v>60 days from date of invoice</v>
          </cell>
          <cell r="N1736" t="str">
            <v>BANK TRANSFER</v>
          </cell>
          <cell r="O1736" t="str">
            <v>DS</v>
          </cell>
          <cell r="P1736" t="str">
            <v>Securitization debtor</v>
          </cell>
        </row>
        <row r="1737">
          <cell r="A1737">
            <v>2947</v>
          </cell>
          <cell r="B1737" t="str">
            <v>AM-PACK  SRL</v>
          </cell>
          <cell r="C1737" t="str">
            <v>IT</v>
          </cell>
          <cell r="D1737" t="str">
            <v>Italy</v>
          </cell>
          <cell r="E1737" t="str">
            <v>Italy/Greece</v>
          </cell>
          <cell r="F1737">
            <v>13200001</v>
          </cell>
          <cell r="G1737" t="str">
            <v>Ext. EAME</v>
          </cell>
          <cell r="H1737" t="str">
            <v>Unknown</v>
          </cell>
          <cell r="I1737" t="str">
            <v>-</v>
          </cell>
          <cell r="J1737" t="str">
            <v>-</v>
          </cell>
          <cell r="K1737" t="str">
            <v>SE60</v>
          </cell>
          <cell r="L1737" t="str">
            <v>T</v>
          </cell>
          <cell r="M1737" t="str">
            <v>60 days end of month</v>
          </cell>
          <cell r="N1737" t="str">
            <v>BANK TRANSFER</v>
          </cell>
          <cell r="O1737" t="str">
            <v>DS</v>
          </cell>
          <cell r="P1737" t="str">
            <v>Securitization debtor</v>
          </cell>
        </row>
        <row r="1738">
          <cell r="A1738">
            <v>2948</v>
          </cell>
          <cell r="B1738" t="str">
            <v>RIVERBANK DEVELOPMEN</v>
          </cell>
          <cell r="C1738" t="str">
            <v>PH</v>
          </cell>
          <cell r="D1738" t="str">
            <v>Philippines</v>
          </cell>
          <cell r="E1738" t="str">
            <v>Asia-Pacific</v>
          </cell>
          <cell r="F1738">
            <v>13200002</v>
          </cell>
          <cell r="G1738" t="str">
            <v>Ext. APAC</v>
          </cell>
          <cell r="H1738" t="str">
            <v>Unknown</v>
          </cell>
          <cell r="I1738" t="str">
            <v>-</v>
          </cell>
          <cell r="J1738" t="str">
            <v>-</v>
          </cell>
          <cell r="K1738" t="str">
            <v>SC00</v>
          </cell>
          <cell r="L1738" t="str">
            <v>L</v>
          </cell>
          <cell r="M1738" t="str">
            <v>Letter of credit at sight</v>
          </cell>
          <cell r="N1738" t="str">
            <v>LETTER OF CREDIT</v>
          </cell>
          <cell r="O1738" t="str">
            <v>DE</v>
          </cell>
          <cell r="P1738" t="str">
            <v>External debtor</v>
          </cell>
        </row>
        <row r="1739">
          <cell r="A1739">
            <v>2950</v>
          </cell>
          <cell r="B1739" t="str">
            <v>MERITOR LVS</v>
          </cell>
          <cell r="C1739" t="str">
            <v>DE</v>
          </cell>
          <cell r="D1739" t="str">
            <v>Germany</v>
          </cell>
          <cell r="E1739" t="str">
            <v>Mid Europe</v>
          </cell>
          <cell r="F1739">
            <v>13200001</v>
          </cell>
          <cell r="G1739" t="str">
            <v>Ext. EAME</v>
          </cell>
          <cell r="H1739" t="str">
            <v>Unknown</v>
          </cell>
          <cell r="I1739" t="str">
            <v>-</v>
          </cell>
          <cell r="J1739" t="str">
            <v>-</v>
          </cell>
          <cell r="K1739" t="str">
            <v>SJ3F</v>
          </cell>
          <cell r="L1739" t="str">
            <v>T</v>
          </cell>
          <cell r="M1739" t="str">
            <v>30 days from date of invoice or 14 days -2%</v>
          </cell>
          <cell r="N1739" t="str">
            <v>BANK TRANSFER</v>
          </cell>
          <cell r="O1739" t="str">
            <v>DS</v>
          </cell>
          <cell r="P1739" t="str">
            <v>Securitization debtor</v>
          </cell>
        </row>
        <row r="1740">
          <cell r="A1740">
            <v>2952</v>
          </cell>
          <cell r="B1740" t="str">
            <v>meTecno Bausysteme G</v>
          </cell>
          <cell r="C1740" t="str">
            <v>DE</v>
          </cell>
          <cell r="D1740" t="str">
            <v>Germany</v>
          </cell>
          <cell r="E1740" t="str">
            <v>Mid Europe</v>
          </cell>
          <cell r="F1740">
            <v>13200001</v>
          </cell>
          <cell r="G1740" t="str">
            <v>Ext. EAME</v>
          </cell>
          <cell r="H1740" t="str">
            <v>Construction &amp; Other Rigids</v>
          </cell>
          <cell r="I1740" t="str">
            <v>S030</v>
          </cell>
          <cell r="J1740" t="str">
            <v>Mid-Europe</v>
          </cell>
          <cell r="K1740" t="str">
            <v>SZ00</v>
          </cell>
          <cell r="L1740" t="str">
            <v>D</v>
          </cell>
          <cell r="M1740" t="str">
            <v>-3% discount, direct debit</v>
          </cell>
          <cell r="N1740" t="str">
            <v>DIRECT DEBIT</v>
          </cell>
          <cell r="O1740" t="str">
            <v>DS</v>
          </cell>
          <cell r="P1740" t="str">
            <v>Securitization debtor</v>
          </cell>
        </row>
        <row r="1741">
          <cell r="A1741">
            <v>2953</v>
          </cell>
          <cell r="B1741" t="str">
            <v>ERREGI SPA</v>
          </cell>
          <cell r="C1741" t="str">
            <v>IT</v>
          </cell>
          <cell r="D1741" t="str">
            <v>Italy</v>
          </cell>
          <cell r="E1741" t="str">
            <v>Italy/Greece</v>
          </cell>
          <cell r="F1741">
            <v>13200001</v>
          </cell>
          <cell r="G1741" t="str">
            <v>Ext. EAME</v>
          </cell>
          <cell r="H1741" t="str">
            <v>Unknown</v>
          </cell>
          <cell r="I1741" t="str">
            <v>-</v>
          </cell>
          <cell r="J1741" t="str">
            <v>-</v>
          </cell>
          <cell r="K1741" t="str">
            <v>SE9D</v>
          </cell>
          <cell r="L1741" t="str">
            <v>T</v>
          </cell>
          <cell r="M1741" t="str">
            <v>90 days end of month on the 15th</v>
          </cell>
          <cell r="N1741" t="str">
            <v>BANK TRANSFER</v>
          </cell>
          <cell r="O1741" t="str">
            <v>DS</v>
          </cell>
          <cell r="P1741" t="str">
            <v>Securitization debtor</v>
          </cell>
        </row>
        <row r="1742">
          <cell r="A1742">
            <v>2955</v>
          </cell>
          <cell r="B1742" t="str">
            <v>SYNTEL  SPA</v>
          </cell>
          <cell r="C1742" t="str">
            <v>IT</v>
          </cell>
          <cell r="D1742" t="str">
            <v>Italy</v>
          </cell>
          <cell r="E1742" t="str">
            <v>Italy/Greece</v>
          </cell>
          <cell r="F1742">
            <v>13200001</v>
          </cell>
          <cell r="G1742" t="str">
            <v>Ext. EAME</v>
          </cell>
          <cell r="H1742" t="str">
            <v>Adhesives, Coatings and Elastomers</v>
          </cell>
          <cell r="I1742" t="str">
            <v>S060</v>
          </cell>
          <cell r="J1742" t="str">
            <v>Italy &amp; Greece</v>
          </cell>
          <cell r="K1742" t="str">
            <v>SE6E</v>
          </cell>
          <cell r="L1742" t="str">
            <v>T</v>
          </cell>
          <cell r="M1742" t="str">
            <v>60 days end of month on the 10th</v>
          </cell>
          <cell r="N1742" t="str">
            <v>BANK TRANSFER</v>
          </cell>
          <cell r="O1742" t="str">
            <v>DS</v>
          </cell>
          <cell r="P1742" t="str">
            <v>Securitization debtor</v>
          </cell>
        </row>
        <row r="1743">
          <cell r="A1743">
            <v>2956</v>
          </cell>
          <cell r="B1743" t="str">
            <v>CRAY VALLEY ITALIA</v>
          </cell>
          <cell r="C1743" t="str">
            <v>IT</v>
          </cell>
          <cell r="D1743" t="str">
            <v>Italy</v>
          </cell>
          <cell r="E1743" t="str">
            <v>Italy/Greece</v>
          </cell>
          <cell r="F1743">
            <v>13200001</v>
          </cell>
          <cell r="G1743" t="str">
            <v>Ext. EAME</v>
          </cell>
          <cell r="H1743" t="str">
            <v>Unknown</v>
          </cell>
          <cell r="I1743" t="str">
            <v>-</v>
          </cell>
          <cell r="J1743" t="str">
            <v>-</v>
          </cell>
          <cell r="K1743" t="str">
            <v>SE60</v>
          </cell>
          <cell r="L1743" t="str">
            <v>T</v>
          </cell>
          <cell r="M1743" t="str">
            <v>60 days end of month</v>
          </cell>
          <cell r="N1743" t="str">
            <v>BANK TRANSFER</v>
          </cell>
          <cell r="O1743" t="str">
            <v>DS</v>
          </cell>
          <cell r="P1743" t="str">
            <v>Securitization debtor</v>
          </cell>
        </row>
        <row r="1744">
          <cell r="A1744">
            <v>2959</v>
          </cell>
          <cell r="B1744" t="str">
            <v>THOMAS SWAN &amp; CO LTD</v>
          </cell>
          <cell r="C1744" t="str">
            <v>GB</v>
          </cell>
          <cell r="D1744" t="str">
            <v>Great Britain</v>
          </cell>
          <cell r="E1744" t="str">
            <v>UK/Ireland</v>
          </cell>
          <cell r="F1744">
            <v>13200001</v>
          </cell>
          <cell r="G1744" t="str">
            <v>Ext. EAME</v>
          </cell>
          <cell r="H1744" t="str">
            <v>Unknown</v>
          </cell>
          <cell r="I1744" t="str">
            <v>-</v>
          </cell>
          <cell r="J1744" t="str">
            <v>-</v>
          </cell>
          <cell r="K1744" t="str">
            <v>SM2D</v>
          </cell>
          <cell r="L1744" t="str">
            <v>Y</v>
          </cell>
          <cell r="M1744" t="str">
            <v>By the 7th day of the 2nd month foll. m.of inv.</v>
          </cell>
          <cell r="N1744" t="str">
            <v>-</v>
          </cell>
          <cell r="O1744" t="str">
            <v>DS</v>
          </cell>
          <cell r="P1744" t="str">
            <v>Securitization debtor</v>
          </cell>
        </row>
        <row r="1745">
          <cell r="A1745">
            <v>2962</v>
          </cell>
          <cell r="B1745" t="str">
            <v>HUNTSMAN INTERNATION</v>
          </cell>
          <cell r="C1745" t="str">
            <v>US</v>
          </cell>
          <cell r="D1745" t="str">
            <v>United States</v>
          </cell>
          <cell r="E1745" t="str">
            <v>Americas</v>
          </cell>
          <cell r="F1745">
            <v>76485656</v>
          </cell>
          <cell r="G1745" t="str">
            <v>Inter Group Sales</v>
          </cell>
          <cell r="H1745" t="str">
            <v>Americas</v>
          </cell>
          <cell r="I1745" t="str">
            <v>S010</v>
          </cell>
          <cell r="J1745" t="str">
            <v>UK &amp; Ireland</v>
          </cell>
          <cell r="K1745" t="str">
            <v>SL90</v>
          </cell>
          <cell r="L1745" t="str">
            <v>T</v>
          </cell>
          <cell r="M1745" t="str">
            <v>90 days after Bill of lading date</v>
          </cell>
          <cell r="N1745" t="str">
            <v>BANK TRANSFER</v>
          </cell>
          <cell r="O1745" t="str">
            <v>DI</v>
          </cell>
          <cell r="P1745" t="str">
            <v>Intragroup debtor</v>
          </cell>
        </row>
        <row r="1746">
          <cell r="A1746">
            <v>2966</v>
          </cell>
          <cell r="B1746" t="str">
            <v>TANEX PLASTY A.S.</v>
          </cell>
          <cell r="C1746" t="str">
            <v>CZ</v>
          </cell>
          <cell r="D1746" t="str">
            <v>Czech Republic</v>
          </cell>
          <cell r="E1746" t="str">
            <v>Eastern Europe</v>
          </cell>
          <cell r="F1746">
            <v>13200001</v>
          </cell>
          <cell r="G1746" t="str">
            <v>Ext. EAME</v>
          </cell>
          <cell r="H1746" t="str">
            <v>Construction &amp; Other Rigids</v>
          </cell>
          <cell r="I1746" t="str">
            <v>S050</v>
          </cell>
          <cell r="J1746" t="str">
            <v>Eastern Europe</v>
          </cell>
          <cell r="K1746" t="str">
            <v>SI6F</v>
          </cell>
          <cell r="L1746" t="str">
            <v>T</v>
          </cell>
          <cell r="M1746" t="str">
            <v>60 DAYS DATE OF INVOICE - DIRECT REMITTANCE</v>
          </cell>
          <cell r="N1746" t="str">
            <v>BANK TRANSFER</v>
          </cell>
          <cell r="O1746" t="str">
            <v>DE</v>
          </cell>
          <cell r="P1746" t="str">
            <v>External debtor</v>
          </cell>
        </row>
        <row r="1747">
          <cell r="A1747">
            <v>2967</v>
          </cell>
          <cell r="B1747" t="str">
            <v>RESILFOND  SRL</v>
          </cell>
          <cell r="C1747" t="str">
            <v>IT</v>
          </cell>
          <cell r="D1747" t="str">
            <v>Italy</v>
          </cell>
          <cell r="E1747" t="str">
            <v>Italy/Greece</v>
          </cell>
          <cell r="F1747">
            <v>13200001</v>
          </cell>
          <cell r="G1747" t="str">
            <v>Ext. EAME</v>
          </cell>
          <cell r="H1747" t="str">
            <v>Unknown</v>
          </cell>
          <cell r="I1747" t="str">
            <v>-</v>
          </cell>
          <cell r="J1747" t="str">
            <v>-</v>
          </cell>
          <cell r="K1747" t="str">
            <v>SE90</v>
          </cell>
          <cell r="L1747" t="str">
            <v>T</v>
          </cell>
          <cell r="M1747" t="str">
            <v>90 days end of month</v>
          </cell>
          <cell r="N1747" t="str">
            <v>BANK TRANSFER</v>
          </cell>
          <cell r="O1747" t="str">
            <v>DS</v>
          </cell>
          <cell r="P1747" t="str">
            <v>Securitization debtor</v>
          </cell>
        </row>
        <row r="1748">
          <cell r="A1748">
            <v>2971</v>
          </cell>
          <cell r="B1748" t="str">
            <v>Manufacture Dromoise</v>
          </cell>
          <cell r="C1748" t="str">
            <v>FR</v>
          </cell>
          <cell r="D1748" t="str">
            <v>France</v>
          </cell>
          <cell r="E1748" t="str">
            <v>France</v>
          </cell>
          <cell r="F1748">
            <v>13200001</v>
          </cell>
          <cell r="G1748" t="str">
            <v>Ext. EAME</v>
          </cell>
          <cell r="H1748" t="str">
            <v>Unknown</v>
          </cell>
          <cell r="I1748" t="str">
            <v>-</v>
          </cell>
          <cell r="J1748" t="str">
            <v>-</v>
          </cell>
          <cell r="K1748" t="str">
            <v>SE60</v>
          </cell>
          <cell r="L1748" t="str">
            <v>T</v>
          </cell>
          <cell r="M1748" t="str">
            <v>60 days end of month</v>
          </cell>
          <cell r="N1748" t="str">
            <v>BANK TRANSFER</v>
          </cell>
          <cell r="O1748" t="str">
            <v>DS</v>
          </cell>
          <cell r="P1748" t="str">
            <v>Securitization debtor</v>
          </cell>
        </row>
        <row r="1749">
          <cell r="A1749">
            <v>2974</v>
          </cell>
          <cell r="B1749" t="str">
            <v>ICI (SWITZERLAND) AG</v>
          </cell>
          <cell r="C1749" t="str">
            <v>CH</v>
          </cell>
          <cell r="D1749" t="str">
            <v>Switzerland</v>
          </cell>
          <cell r="E1749" t="str">
            <v>Mid Europe</v>
          </cell>
          <cell r="F1749">
            <v>13200001</v>
          </cell>
          <cell r="G1749" t="str">
            <v>Ext. EAME</v>
          </cell>
          <cell r="H1749" t="str">
            <v>Unknown</v>
          </cell>
          <cell r="I1749" t="str">
            <v>-</v>
          </cell>
          <cell r="J1749" t="str">
            <v>-</v>
          </cell>
          <cell r="K1749" t="str">
            <v>SM00</v>
          </cell>
          <cell r="L1749" t="str">
            <v>T</v>
          </cell>
          <cell r="M1749" t="str">
            <v>End of month following month of invoice</v>
          </cell>
          <cell r="N1749" t="str">
            <v>BANK TRANSFER</v>
          </cell>
          <cell r="O1749" t="str">
            <v>DE</v>
          </cell>
          <cell r="P1749" t="str">
            <v>External debtor</v>
          </cell>
        </row>
        <row r="1750">
          <cell r="A1750">
            <v>2979</v>
          </cell>
          <cell r="B1750" t="str">
            <v>GAISDA  SRL</v>
          </cell>
          <cell r="C1750" t="str">
            <v>IT</v>
          </cell>
          <cell r="D1750" t="str">
            <v>Italy</v>
          </cell>
          <cell r="E1750" t="str">
            <v>Italy/Greece</v>
          </cell>
          <cell r="F1750">
            <v>13200001</v>
          </cell>
          <cell r="G1750" t="str">
            <v>Ext. EAME</v>
          </cell>
          <cell r="H1750" t="str">
            <v>Unknown</v>
          </cell>
          <cell r="I1750" t="str">
            <v>-</v>
          </cell>
          <cell r="J1750" t="str">
            <v>-</v>
          </cell>
          <cell r="K1750" t="str">
            <v>SE60</v>
          </cell>
          <cell r="L1750" t="str">
            <v>T</v>
          </cell>
          <cell r="M1750" t="str">
            <v>60 days end of month</v>
          </cell>
          <cell r="N1750" t="str">
            <v>BANK TRANSFER</v>
          </cell>
          <cell r="O1750" t="str">
            <v>DS</v>
          </cell>
          <cell r="P1750" t="str">
            <v>Securitization debtor</v>
          </cell>
        </row>
        <row r="1751">
          <cell r="A1751">
            <v>2982</v>
          </cell>
          <cell r="B1751" t="str">
            <v>FINSA-FIBRANOR</v>
          </cell>
          <cell r="C1751" t="str">
            <v>ES</v>
          </cell>
          <cell r="D1751" t="str">
            <v>Spain</v>
          </cell>
          <cell r="E1751" t="str">
            <v>Iberia</v>
          </cell>
          <cell r="F1751">
            <v>13200001</v>
          </cell>
          <cell r="G1751" t="str">
            <v>Ext. EAME</v>
          </cell>
          <cell r="H1751" t="str">
            <v>Composite Wood Products</v>
          </cell>
          <cell r="I1751" t="str">
            <v>S090</v>
          </cell>
          <cell r="J1751" t="str">
            <v>Iberia</v>
          </cell>
          <cell r="K1751" t="str">
            <v>SJ6L</v>
          </cell>
          <cell r="L1751" t="str">
            <v>T</v>
          </cell>
          <cell r="M1751" t="str">
            <v>60 days date of invoice -1%</v>
          </cell>
          <cell r="N1751" t="str">
            <v>BANK TRANSFER</v>
          </cell>
          <cell r="O1751" t="str">
            <v>DS</v>
          </cell>
          <cell r="P1751" t="str">
            <v>Securitization debtor</v>
          </cell>
        </row>
        <row r="1752">
          <cell r="A1752">
            <v>2984</v>
          </cell>
          <cell r="B1752" t="str">
            <v>BIPAN  SPA</v>
          </cell>
          <cell r="C1752" t="str">
            <v>IT</v>
          </cell>
          <cell r="D1752" t="str">
            <v>Italy</v>
          </cell>
          <cell r="E1752" t="str">
            <v>Italy/Greece</v>
          </cell>
          <cell r="F1752">
            <v>13200001</v>
          </cell>
          <cell r="G1752" t="str">
            <v>Ext. EAME</v>
          </cell>
          <cell r="H1752" t="str">
            <v>Unknown</v>
          </cell>
          <cell r="I1752" t="str">
            <v>-</v>
          </cell>
          <cell r="J1752" t="str">
            <v>-</v>
          </cell>
          <cell r="K1752" t="str">
            <v>SE6E</v>
          </cell>
          <cell r="L1752" t="str">
            <v>T</v>
          </cell>
          <cell r="M1752" t="str">
            <v>60 days end of month on the 10th</v>
          </cell>
          <cell r="N1752" t="str">
            <v>BANK TRANSFER</v>
          </cell>
          <cell r="O1752" t="str">
            <v>DS</v>
          </cell>
          <cell r="P1752" t="str">
            <v>Securitization debtor</v>
          </cell>
        </row>
        <row r="1753">
          <cell r="A1753">
            <v>2986</v>
          </cell>
          <cell r="B1753" t="str">
            <v>SHELL NEDERLAND CHEM</v>
          </cell>
          <cell r="C1753" t="str">
            <v>NL</v>
          </cell>
          <cell r="D1753" t="str">
            <v>Netherlands</v>
          </cell>
          <cell r="E1753" t="str">
            <v>Benelux</v>
          </cell>
          <cell r="F1753">
            <v>13200001</v>
          </cell>
          <cell r="G1753" t="str">
            <v>Ext. EAME</v>
          </cell>
          <cell r="H1753" t="str">
            <v>Unknown</v>
          </cell>
          <cell r="I1753" t="str">
            <v>-</v>
          </cell>
          <cell r="J1753" t="str">
            <v>-</v>
          </cell>
          <cell r="K1753" t="str">
            <v>SI30</v>
          </cell>
          <cell r="L1753" t="str">
            <v>T</v>
          </cell>
          <cell r="M1753" t="str">
            <v>30 days from date of invoice</v>
          </cell>
          <cell r="N1753" t="str">
            <v>BANK TRANSFER</v>
          </cell>
          <cell r="O1753" t="str">
            <v>DS</v>
          </cell>
          <cell r="P1753" t="str">
            <v>Securitization debtor</v>
          </cell>
        </row>
        <row r="1754">
          <cell r="A1754">
            <v>2987</v>
          </cell>
          <cell r="B1754" t="str">
            <v>JOINT STOCK COMPANY</v>
          </cell>
          <cell r="C1754" t="str">
            <v>RU</v>
          </cell>
          <cell r="D1754" t="str">
            <v>Russian Fed.</v>
          </cell>
          <cell r="E1754" t="str">
            <v>Eastern Europe</v>
          </cell>
          <cell r="F1754">
            <v>13200001</v>
          </cell>
          <cell r="G1754" t="str">
            <v>Ext. EAME</v>
          </cell>
          <cell r="H1754" t="str">
            <v>Adhesives, Coatings and Elastomers</v>
          </cell>
          <cell r="I1754" t="str">
            <v>S050</v>
          </cell>
          <cell r="J1754" t="str">
            <v>Eastern Europe</v>
          </cell>
          <cell r="K1754" t="str">
            <v>SI3F</v>
          </cell>
          <cell r="L1754" t="str">
            <v>T</v>
          </cell>
          <cell r="M1754" t="str">
            <v>30 DAYS DATE OF INVOICE - DIRECT REMITTANCE</v>
          </cell>
          <cell r="N1754" t="str">
            <v>BANK TRANSFER</v>
          </cell>
          <cell r="O1754" t="str">
            <v>DE</v>
          </cell>
          <cell r="P1754" t="str">
            <v>External debtor</v>
          </cell>
        </row>
        <row r="1755">
          <cell r="A1755">
            <v>2989</v>
          </cell>
          <cell r="B1755" t="str">
            <v>UNIMAGNA INDUSTRIES</v>
          </cell>
          <cell r="C1755" t="str">
            <v>PH</v>
          </cell>
          <cell r="D1755" t="str">
            <v>Philippines</v>
          </cell>
          <cell r="E1755" t="str">
            <v>Asia-Pacific</v>
          </cell>
          <cell r="F1755">
            <v>13200002</v>
          </cell>
          <cell r="G1755" t="str">
            <v>Ext. APAC</v>
          </cell>
          <cell r="H1755" t="str">
            <v>Construction &amp; Other Rigids</v>
          </cell>
          <cell r="I1755" t="str">
            <v>S100</v>
          </cell>
          <cell r="J1755" t="str">
            <v>APAC</v>
          </cell>
          <cell r="K1755" t="str">
            <v>SC60</v>
          </cell>
          <cell r="L1755" t="str">
            <v>L</v>
          </cell>
          <cell r="M1755" t="str">
            <v>Letter of credit - 60 days Bill of lading</v>
          </cell>
          <cell r="N1755" t="str">
            <v>LETTER OF CREDIT</v>
          </cell>
          <cell r="O1755" t="str">
            <v>DE</v>
          </cell>
          <cell r="P1755" t="str">
            <v>External debtor</v>
          </cell>
        </row>
        <row r="1756">
          <cell r="A1756">
            <v>2990</v>
          </cell>
          <cell r="B1756" t="str">
            <v>PROMACON</v>
          </cell>
          <cell r="C1756" t="str">
            <v>DE</v>
          </cell>
          <cell r="D1756" t="str">
            <v>Germany</v>
          </cell>
          <cell r="E1756" t="str">
            <v>Mid Europe</v>
          </cell>
          <cell r="F1756">
            <v>13200001</v>
          </cell>
          <cell r="G1756" t="str">
            <v>Ext. EAME</v>
          </cell>
          <cell r="H1756" t="str">
            <v>Unknown</v>
          </cell>
          <cell r="I1756" t="str">
            <v>-</v>
          </cell>
          <cell r="J1756" t="str">
            <v>-</v>
          </cell>
          <cell r="K1756" t="str">
            <v>SZ00</v>
          </cell>
          <cell r="L1756" t="str">
            <v>D</v>
          </cell>
          <cell r="M1756" t="str">
            <v>-3% discount, direct debit</v>
          </cell>
          <cell r="N1756" t="str">
            <v>DIRECT DEBIT</v>
          </cell>
          <cell r="O1756" t="str">
            <v>DS</v>
          </cell>
          <cell r="P1756" t="str">
            <v>Securitization debtor</v>
          </cell>
        </row>
        <row r="1757">
          <cell r="A1757">
            <v>2991</v>
          </cell>
          <cell r="B1757" t="str">
            <v>STEMMA ENGINEERING</v>
          </cell>
          <cell r="C1757" t="str">
            <v>IT</v>
          </cell>
          <cell r="D1757" t="str">
            <v>Italy</v>
          </cell>
          <cell r="E1757" t="str">
            <v>Italy/Greece</v>
          </cell>
          <cell r="F1757">
            <v>13200001</v>
          </cell>
          <cell r="G1757" t="str">
            <v>Ext. EAME</v>
          </cell>
          <cell r="H1757" t="str">
            <v>Unknown</v>
          </cell>
          <cell r="I1757" t="str">
            <v>-</v>
          </cell>
          <cell r="J1757" t="str">
            <v>-</v>
          </cell>
          <cell r="K1757" t="str">
            <v>SF00</v>
          </cell>
          <cell r="L1757" t="str">
            <v>F</v>
          </cell>
          <cell r="M1757" t="str">
            <v>Free of charge</v>
          </cell>
          <cell r="N1757" t="str">
            <v>FREE OF CHARGE</v>
          </cell>
          <cell r="O1757" t="str">
            <v>DS</v>
          </cell>
          <cell r="P1757" t="str">
            <v>Securitization debtor</v>
          </cell>
        </row>
        <row r="1758">
          <cell r="A1758">
            <v>2993</v>
          </cell>
          <cell r="B1758" t="str">
            <v>JV  "MARKA"</v>
          </cell>
          <cell r="C1758" t="str">
            <v>BY</v>
          </cell>
          <cell r="D1758" t="str">
            <v>Belarus</v>
          </cell>
          <cell r="E1758" t="str">
            <v>Eastern Europe</v>
          </cell>
          <cell r="F1758">
            <v>13200001</v>
          </cell>
          <cell r="G1758" t="str">
            <v>Ext. EAME</v>
          </cell>
          <cell r="H1758" t="str">
            <v>Unknown</v>
          </cell>
          <cell r="I1758" t="str">
            <v>-</v>
          </cell>
          <cell r="J1758" t="str">
            <v>-</v>
          </cell>
          <cell r="K1758" t="str">
            <v>SA00</v>
          </cell>
          <cell r="L1758" t="str">
            <v>Z</v>
          </cell>
          <cell r="M1758" t="str">
            <v>Cash in advance</v>
          </cell>
          <cell r="N1758" t="str">
            <v>-</v>
          </cell>
          <cell r="O1758" t="str">
            <v>DE</v>
          </cell>
          <cell r="P1758" t="str">
            <v>External debtor</v>
          </cell>
        </row>
        <row r="1759">
          <cell r="A1759">
            <v>2994</v>
          </cell>
          <cell r="B1759" t="str">
            <v>ORCHEM (PTY) Ltd</v>
          </cell>
          <cell r="C1759" t="str">
            <v>ZA</v>
          </cell>
          <cell r="D1759" t="str">
            <v>South Africa</v>
          </cell>
          <cell r="E1759" t="str">
            <v>Benelux</v>
          </cell>
          <cell r="F1759">
            <v>13200001</v>
          </cell>
          <cell r="G1759" t="str">
            <v>Ext. EAME</v>
          </cell>
          <cell r="H1759" t="str">
            <v>Intermediates</v>
          </cell>
          <cell r="I1759" t="str">
            <v>S070</v>
          </cell>
          <cell r="J1759" t="str">
            <v>Benelux/South-Africa</v>
          </cell>
          <cell r="K1759" t="str">
            <v>SL90</v>
          </cell>
          <cell r="L1759" t="str">
            <v>T</v>
          </cell>
          <cell r="M1759" t="str">
            <v>90 days after Bill of lading date</v>
          </cell>
          <cell r="N1759" t="str">
            <v>BANK TRANSFER</v>
          </cell>
          <cell r="O1759" t="str">
            <v>DE</v>
          </cell>
          <cell r="P1759" t="str">
            <v>External debtor</v>
          </cell>
        </row>
        <row r="1760">
          <cell r="A1760">
            <v>2998</v>
          </cell>
          <cell r="B1760" t="str">
            <v>INEOS ACRYLICS JAPAN</v>
          </cell>
          <cell r="C1760" t="str">
            <v>JP</v>
          </cell>
          <cell r="D1760" t="str">
            <v>Japan</v>
          </cell>
          <cell r="E1760" t="str">
            <v>Asia-Pacific</v>
          </cell>
          <cell r="F1760">
            <v>13200002</v>
          </cell>
          <cell r="G1760" t="str">
            <v>Ext. APAC</v>
          </cell>
          <cell r="H1760" t="str">
            <v>Automotive</v>
          </cell>
          <cell r="I1760" t="str">
            <v>S100</v>
          </cell>
          <cell r="J1760" t="str">
            <v>APAC</v>
          </cell>
          <cell r="K1760" t="str">
            <v>SI18</v>
          </cell>
          <cell r="L1760" t="str">
            <v>T</v>
          </cell>
          <cell r="M1760" t="str">
            <v>180 days from date of invoice</v>
          </cell>
          <cell r="N1760" t="str">
            <v>BANK TRANSFER</v>
          </cell>
          <cell r="O1760" t="str">
            <v>DE</v>
          </cell>
          <cell r="P1760" t="str">
            <v>External debtor</v>
          </cell>
        </row>
        <row r="1761">
          <cell r="A1761">
            <v>2999</v>
          </cell>
          <cell r="B1761" t="str">
            <v>BENECKE-KALIKO AG</v>
          </cell>
          <cell r="C1761" t="str">
            <v>DE</v>
          </cell>
          <cell r="D1761" t="str">
            <v>Germany</v>
          </cell>
          <cell r="E1761" t="str">
            <v>Mid Europe</v>
          </cell>
          <cell r="F1761">
            <v>13200001</v>
          </cell>
          <cell r="G1761" t="str">
            <v>Ext. EAME</v>
          </cell>
          <cell r="H1761" t="str">
            <v>Unknown</v>
          </cell>
          <cell r="I1761" t="str">
            <v>-</v>
          </cell>
          <cell r="J1761" t="str">
            <v>-</v>
          </cell>
          <cell r="K1761" t="str">
            <v>DS02</v>
          </cell>
          <cell r="L1761" t="str">
            <v>T</v>
          </cell>
          <cell r="M1761" t="str">
            <v>Within 30 days net</v>
          </cell>
          <cell r="N1761" t="str">
            <v>BANK TRANSFER</v>
          </cell>
          <cell r="O1761" t="str">
            <v>DS</v>
          </cell>
          <cell r="P1761" t="str">
            <v>Securitization debtor</v>
          </cell>
        </row>
        <row r="1762">
          <cell r="A1762">
            <v>3001</v>
          </cell>
          <cell r="B1762" t="str">
            <v>P.T. ALASINDA ULTIMA</v>
          </cell>
          <cell r="C1762" t="str">
            <v>ID</v>
          </cell>
          <cell r="D1762" t="str">
            <v>Indonesia</v>
          </cell>
          <cell r="E1762" t="str">
            <v>Asia-Pacific</v>
          </cell>
          <cell r="F1762">
            <v>13200002</v>
          </cell>
          <cell r="G1762" t="str">
            <v>Ext. APAC</v>
          </cell>
          <cell r="H1762" t="str">
            <v>Footwear</v>
          </cell>
          <cell r="I1762" t="str">
            <v>S100</v>
          </cell>
          <cell r="J1762" t="str">
            <v>APAC</v>
          </cell>
          <cell r="K1762" t="str">
            <v>SC00</v>
          </cell>
          <cell r="L1762" t="str">
            <v>U</v>
          </cell>
          <cell r="M1762" t="str">
            <v>Letter of credit at sight</v>
          </cell>
          <cell r="N1762" t="str">
            <v>DIRECT REMITTANCE</v>
          </cell>
          <cell r="O1762" t="str">
            <v>DE</v>
          </cell>
          <cell r="P1762" t="str">
            <v>External debtor</v>
          </cell>
        </row>
        <row r="1763">
          <cell r="A1763">
            <v>3002</v>
          </cell>
          <cell r="B1763" t="str">
            <v>HATO 2000  KFT</v>
          </cell>
          <cell r="C1763" t="str">
            <v>HU</v>
          </cell>
          <cell r="D1763" t="str">
            <v>Hungary</v>
          </cell>
          <cell r="E1763" t="str">
            <v>Eastern Europe</v>
          </cell>
          <cell r="F1763">
            <v>13200001</v>
          </cell>
          <cell r="G1763" t="str">
            <v>Ext. EAME</v>
          </cell>
          <cell r="H1763" t="str">
            <v>Automotive</v>
          </cell>
          <cell r="I1763" t="str">
            <v>S050</v>
          </cell>
          <cell r="J1763" t="str">
            <v>Eastern Europe</v>
          </cell>
          <cell r="K1763" t="str">
            <v>SI3F</v>
          </cell>
          <cell r="L1763" t="str">
            <v>T</v>
          </cell>
          <cell r="M1763" t="str">
            <v>30 DAYS DATE OF INVOICE - DIRECT REMITTANCE</v>
          </cell>
          <cell r="N1763" t="str">
            <v>BANK TRANSFER</v>
          </cell>
          <cell r="O1763" t="str">
            <v>DE</v>
          </cell>
          <cell r="P1763" t="str">
            <v>External debtor</v>
          </cell>
        </row>
        <row r="1764">
          <cell r="A1764">
            <v>3003</v>
          </cell>
          <cell r="B1764" t="str">
            <v>IMAG IKARUS MORI</v>
          </cell>
          <cell r="C1764" t="str">
            <v>HU</v>
          </cell>
          <cell r="D1764" t="str">
            <v>Hungary</v>
          </cell>
          <cell r="E1764" t="str">
            <v>Eastern Europe</v>
          </cell>
          <cell r="F1764">
            <v>13200001</v>
          </cell>
          <cell r="G1764" t="str">
            <v>Ext. EAME</v>
          </cell>
          <cell r="H1764" t="str">
            <v>Automotive</v>
          </cell>
          <cell r="I1764" t="str">
            <v>S050</v>
          </cell>
          <cell r="J1764" t="str">
            <v>Eastern Europe</v>
          </cell>
          <cell r="K1764" t="str">
            <v>SI3F</v>
          </cell>
          <cell r="L1764" t="str">
            <v>T</v>
          </cell>
          <cell r="M1764" t="str">
            <v>30 DAYS DATE OF INVOICE - DIRECT REMITTANCE</v>
          </cell>
          <cell r="N1764" t="str">
            <v>BANK TRANSFER</v>
          </cell>
          <cell r="O1764" t="str">
            <v>DE</v>
          </cell>
          <cell r="P1764" t="str">
            <v>External debtor</v>
          </cell>
        </row>
        <row r="1765">
          <cell r="A1765">
            <v>3005</v>
          </cell>
          <cell r="B1765" t="str">
            <v>AUDI AG</v>
          </cell>
          <cell r="C1765" t="str">
            <v>DE</v>
          </cell>
          <cell r="D1765" t="str">
            <v>Germany</v>
          </cell>
          <cell r="E1765" t="str">
            <v>Mid Europe</v>
          </cell>
          <cell r="F1765">
            <v>13200001</v>
          </cell>
          <cell r="G1765" t="str">
            <v>Ext. EAME</v>
          </cell>
          <cell r="H1765" t="str">
            <v>Automotive</v>
          </cell>
          <cell r="I1765" t="str">
            <v>S030</v>
          </cell>
          <cell r="J1765" t="str">
            <v>Mid-Europe</v>
          </cell>
          <cell r="K1765" t="str">
            <v>SM25</v>
          </cell>
          <cell r="L1765" t="str">
            <v>T</v>
          </cell>
          <cell r="M1765" t="str">
            <v>25th of next month</v>
          </cell>
          <cell r="N1765" t="str">
            <v>BANK TRANSFER</v>
          </cell>
          <cell r="O1765" t="str">
            <v>DS</v>
          </cell>
          <cell r="P1765" t="str">
            <v>Securitization debtor</v>
          </cell>
        </row>
        <row r="1766">
          <cell r="A1766">
            <v>3007</v>
          </cell>
          <cell r="B1766" t="str">
            <v>HORST MUELLER KUNSTS</v>
          </cell>
          <cell r="C1766" t="str">
            <v>DE</v>
          </cell>
          <cell r="D1766" t="str">
            <v>Germany</v>
          </cell>
          <cell r="E1766" t="str">
            <v>Mid Europe</v>
          </cell>
          <cell r="F1766">
            <v>13200001</v>
          </cell>
          <cell r="G1766" t="str">
            <v>Ext. EAME</v>
          </cell>
          <cell r="H1766" t="str">
            <v>Footwear</v>
          </cell>
          <cell r="I1766" t="str">
            <v>S030</v>
          </cell>
          <cell r="J1766" t="str">
            <v>Mid-Europe</v>
          </cell>
          <cell r="K1766" t="str">
            <v>SJ3F</v>
          </cell>
          <cell r="L1766" t="str">
            <v>T</v>
          </cell>
          <cell r="M1766" t="str">
            <v>30 days from date of invoice or 14 days -2%</v>
          </cell>
          <cell r="N1766" t="str">
            <v>BANK TRANSFER</v>
          </cell>
          <cell r="O1766" t="str">
            <v>DS</v>
          </cell>
          <cell r="P1766" t="str">
            <v>Securitization debtor</v>
          </cell>
        </row>
        <row r="1767">
          <cell r="A1767">
            <v>3008</v>
          </cell>
          <cell r="B1767" t="str">
            <v>JV WINDOW SYSTEMS</v>
          </cell>
          <cell r="C1767" t="str">
            <v>BY</v>
          </cell>
          <cell r="D1767" t="str">
            <v>Belarus</v>
          </cell>
          <cell r="E1767" t="str">
            <v>Eastern Europe</v>
          </cell>
          <cell r="F1767">
            <v>13200001</v>
          </cell>
          <cell r="G1767" t="str">
            <v>Ext. EAME</v>
          </cell>
          <cell r="H1767" t="str">
            <v>Unknown</v>
          </cell>
          <cell r="I1767" t="str">
            <v>-</v>
          </cell>
          <cell r="J1767" t="str">
            <v>-</v>
          </cell>
          <cell r="K1767" t="str">
            <v>SC00</v>
          </cell>
          <cell r="L1767" t="str">
            <v>L</v>
          </cell>
          <cell r="M1767" t="str">
            <v>Letter of credit at sight</v>
          </cell>
          <cell r="N1767" t="str">
            <v>LETTER OF CREDIT</v>
          </cell>
          <cell r="O1767" t="str">
            <v>DE</v>
          </cell>
          <cell r="P1767" t="str">
            <v>External debtor</v>
          </cell>
        </row>
        <row r="1768">
          <cell r="A1768">
            <v>3009</v>
          </cell>
          <cell r="B1768" t="str">
            <v>BALLAN  S.P.A.</v>
          </cell>
          <cell r="C1768" t="str">
            <v>IT</v>
          </cell>
          <cell r="D1768" t="str">
            <v>Italy</v>
          </cell>
          <cell r="E1768" t="str">
            <v>Italy/Greece</v>
          </cell>
          <cell r="F1768">
            <v>13200001</v>
          </cell>
          <cell r="G1768" t="str">
            <v>Ext. EAME</v>
          </cell>
          <cell r="H1768" t="str">
            <v>Unknown</v>
          </cell>
          <cell r="I1768" t="str">
            <v>-</v>
          </cell>
          <cell r="J1768" t="str">
            <v>-</v>
          </cell>
          <cell r="K1768" t="str">
            <v>SE60</v>
          </cell>
          <cell r="L1768" t="str">
            <v>T</v>
          </cell>
          <cell r="M1768" t="str">
            <v>60 days end of month</v>
          </cell>
          <cell r="N1768" t="str">
            <v>BANK TRANSFER</v>
          </cell>
          <cell r="O1768" t="str">
            <v>DS</v>
          </cell>
          <cell r="P1768" t="str">
            <v>Securitization debtor</v>
          </cell>
        </row>
        <row r="1769">
          <cell r="A1769">
            <v>3011</v>
          </cell>
          <cell r="B1769" t="str">
            <v>ISODELTA</v>
          </cell>
          <cell r="C1769" t="str">
            <v>FR</v>
          </cell>
          <cell r="D1769" t="str">
            <v>France</v>
          </cell>
          <cell r="E1769" t="str">
            <v>France</v>
          </cell>
          <cell r="F1769">
            <v>13200001</v>
          </cell>
          <cell r="G1769" t="str">
            <v>Ext. EAME</v>
          </cell>
          <cell r="H1769" t="str">
            <v>Unknown</v>
          </cell>
          <cell r="I1769" t="str">
            <v>-</v>
          </cell>
          <cell r="J1769" t="str">
            <v>-</v>
          </cell>
          <cell r="K1769" t="str">
            <v>SA00</v>
          </cell>
          <cell r="L1769" t="str">
            <v>Y</v>
          </cell>
          <cell r="M1769" t="str">
            <v>Cash in advance</v>
          </cell>
          <cell r="N1769" t="str">
            <v>-</v>
          </cell>
          <cell r="O1769" t="str">
            <v>DS</v>
          </cell>
          <cell r="P1769" t="str">
            <v>Securitization debtor</v>
          </cell>
        </row>
        <row r="1770">
          <cell r="A1770">
            <v>3012</v>
          </cell>
          <cell r="B1770" t="str">
            <v>HUNTSMAN HOLLAND BV</v>
          </cell>
          <cell r="C1770" t="str">
            <v>GB</v>
          </cell>
          <cell r="D1770" t="str">
            <v>Great Britain</v>
          </cell>
          <cell r="E1770" t="str">
            <v>UK/Ireland</v>
          </cell>
          <cell r="F1770">
            <v>13200001</v>
          </cell>
          <cell r="G1770" t="str">
            <v>Ext. EAME</v>
          </cell>
          <cell r="H1770" t="str">
            <v>Unknown</v>
          </cell>
          <cell r="I1770" t="str">
            <v>-</v>
          </cell>
          <cell r="J1770" t="str">
            <v>-</v>
          </cell>
          <cell r="K1770" t="str">
            <v>SM0B</v>
          </cell>
          <cell r="L1770" t="str">
            <v>T</v>
          </cell>
          <cell r="M1770" t="str">
            <v>last working day of the 2nd month foll. m.of inv.</v>
          </cell>
          <cell r="N1770" t="str">
            <v>BANK TRANSFER</v>
          </cell>
          <cell r="O1770" t="str">
            <v>DS</v>
          </cell>
          <cell r="P1770" t="str">
            <v>Securitization debtor</v>
          </cell>
        </row>
        <row r="1771">
          <cell r="A1771">
            <v>3013</v>
          </cell>
          <cell r="B1771" t="str">
            <v>WILLICH FOSROC GMBH</v>
          </cell>
          <cell r="C1771" t="str">
            <v>DE</v>
          </cell>
          <cell r="D1771" t="str">
            <v>Germany</v>
          </cell>
          <cell r="E1771" t="str">
            <v>Mid Europe</v>
          </cell>
          <cell r="F1771">
            <v>13200001</v>
          </cell>
          <cell r="G1771" t="str">
            <v>Ext. EAME</v>
          </cell>
          <cell r="H1771" t="str">
            <v>Unknown</v>
          </cell>
          <cell r="I1771" t="str">
            <v>-</v>
          </cell>
          <cell r="J1771" t="str">
            <v>-</v>
          </cell>
          <cell r="K1771" t="str">
            <v>SA00</v>
          </cell>
          <cell r="L1771" t="str">
            <v>T</v>
          </cell>
          <cell r="M1771" t="str">
            <v>Cash in advance</v>
          </cell>
          <cell r="N1771" t="str">
            <v>BANK TRANSFER</v>
          </cell>
          <cell r="O1771" t="str">
            <v>DS</v>
          </cell>
          <cell r="P1771" t="str">
            <v>Securitization debtor</v>
          </cell>
        </row>
        <row r="1772">
          <cell r="A1772">
            <v>3014</v>
          </cell>
          <cell r="B1772" t="str">
            <v>STIZO  S.A.</v>
          </cell>
          <cell r="C1772" t="str">
            <v>RO</v>
          </cell>
          <cell r="D1772" t="str">
            <v>Romania</v>
          </cell>
          <cell r="E1772" t="str">
            <v>Eastern Europe</v>
          </cell>
          <cell r="F1772">
            <v>13200001</v>
          </cell>
          <cell r="G1772" t="str">
            <v>Ext. EAME</v>
          </cell>
          <cell r="H1772" t="str">
            <v>Unknown</v>
          </cell>
          <cell r="I1772" t="str">
            <v>-</v>
          </cell>
          <cell r="J1772" t="str">
            <v>-</v>
          </cell>
          <cell r="K1772" t="str">
            <v>SA00</v>
          </cell>
          <cell r="L1772" t="str">
            <v>Z</v>
          </cell>
          <cell r="M1772" t="str">
            <v>Cash in advance</v>
          </cell>
          <cell r="N1772" t="str">
            <v>-</v>
          </cell>
          <cell r="O1772" t="str">
            <v>DE</v>
          </cell>
          <cell r="P1772" t="str">
            <v>External debtor</v>
          </cell>
        </row>
        <row r="1773">
          <cell r="A1773">
            <v>3018</v>
          </cell>
          <cell r="B1773" t="str">
            <v>ISHGAB CO.</v>
          </cell>
          <cell r="C1773" t="str">
            <v>EG</v>
          </cell>
          <cell r="D1773" t="str">
            <v>Egypt</v>
          </cell>
          <cell r="E1773" t="str">
            <v>Middle East</v>
          </cell>
          <cell r="F1773">
            <v>13200001</v>
          </cell>
          <cell r="G1773" t="str">
            <v>Ext. EAME</v>
          </cell>
          <cell r="H1773" t="str">
            <v>Footwear</v>
          </cell>
          <cell r="I1773" t="str">
            <v>S040</v>
          </cell>
          <cell r="J1773" t="str">
            <v>Middle East</v>
          </cell>
          <cell r="K1773" t="str">
            <v>SP00</v>
          </cell>
          <cell r="L1773" t="str">
            <v>W</v>
          </cell>
          <cell r="M1773" t="str">
            <v>Cash against documents</v>
          </cell>
          <cell r="N1773" t="str">
            <v>CASH AGAINST DOCUMENTS</v>
          </cell>
          <cell r="O1773" t="str">
            <v>DE</v>
          </cell>
          <cell r="P1773" t="str">
            <v>External debtor</v>
          </cell>
        </row>
        <row r="1774">
          <cell r="A1774">
            <v>3023</v>
          </cell>
          <cell r="B1774" t="str">
            <v>HUMMEL</v>
          </cell>
          <cell r="C1774" t="str">
            <v>YU</v>
          </cell>
          <cell r="D1774" t="str">
            <v>Yugoslavia</v>
          </cell>
          <cell r="E1774" t="str">
            <v>Eastern Europe</v>
          </cell>
          <cell r="F1774">
            <v>13200001</v>
          </cell>
          <cell r="G1774" t="str">
            <v>Ext. EAME</v>
          </cell>
          <cell r="H1774" t="str">
            <v>Appliances</v>
          </cell>
          <cell r="I1774" t="str">
            <v>S050</v>
          </cell>
          <cell r="J1774" t="str">
            <v>Eastern Europe</v>
          </cell>
          <cell r="K1774" t="str">
            <v>SA00</v>
          </cell>
          <cell r="L1774" t="str">
            <v>Z</v>
          </cell>
          <cell r="M1774" t="str">
            <v>Cash in advance</v>
          </cell>
          <cell r="N1774" t="str">
            <v>-</v>
          </cell>
          <cell r="O1774" t="str">
            <v>DE</v>
          </cell>
          <cell r="P1774" t="str">
            <v>External debtor</v>
          </cell>
        </row>
        <row r="1775">
          <cell r="A1775">
            <v>3024</v>
          </cell>
          <cell r="B1775" t="str">
            <v>ICI EUROPE LTD</v>
          </cell>
          <cell r="C1775" t="str">
            <v>BE</v>
          </cell>
          <cell r="D1775" t="str">
            <v>Belgium</v>
          </cell>
          <cell r="E1775" t="str">
            <v>Benelux</v>
          </cell>
          <cell r="F1775">
            <v>76416114</v>
          </cell>
          <cell r="G1775" t="str">
            <v>Inter Group Sales</v>
          </cell>
          <cell r="H1775" t="str">
            <v>EAME</v>
          </cell>
          <cell r="I1775" t="str">
            <v>-</v>
          </cell>
          <cell r="J1775" t="str">
            <v>-</v>
          </cell>
          <cell r="K1775" t="str">
            <v>SI18</v>
          </cell>
          <cell r="L1775" t="str">
            <v>T</v>
          </cell>
          <cell r="M1775" t="str">
            <v>180 days from date of invoice</v>
          </cell>
          <cell r="N1775" t="str">
            <v>BANK TRANSFER</v>
          </cell>
          <cell r="O1775" t="str">
            <v>DI</v>
          </cell>
          <cell r="P1775" t="str">
            <v>Intragroup debtor</v>
          </cell>
        </row>
        <row r="1776">
          <cell r="A1776">
            <v>3025</v>
          </cell>
          <cell r="B1776" t="str">
            <v>ZAO  "COMPANY TERMOS</v>
          </cell>
          <cell r="C1776" t="str">
            <v>RU</v>
          </cell>
          <cell r="D1776" t="str">
            <v>Russian Fed.</v>
          </cell>
          <cell r="E1776" t="str">
            <v>Eastern Europe</v>
          </cell>
          <cell r="F1776">
            <v>13200001</v>
          </cell>
          <cell r="G1776" t="str">
            <v>Ext. EAME</v>
          </cell>
          <cell r="H1776" t="str">
            <v>Construction &amp; Other Rigids</v>
          </cell>
          <cell r="I1776" t="str">
            <v>S050</v>
          </cell>
          <cell r="J1776" t="str">
            <v>Eastern Europe</v>
          </cell>
          <cell r="K1776" t="str">
            <v>SI3F</v>
          </cell>
          <cell r="L1776" t="str">
            <v>T</v>
          </cell>
          <cell r="M1776" t="str">
            <v>30 DAYS DATE OF INVOICE - DIRECT REMITTANCE</v>
          </cell>
          <cell r="N1776" t="str">
            <v>BANK TRANSFER</v>
          </cell>
          <cell r="O1776" t="str">
            <v>DE</v>
          </cell>
          <cell r="P1776" t="str">
            <v>External debtor</v>
          </cell>
        </row>
        <row r="1777">
          <cell r="A1777">
            <v>3028</v>
          </cell>
          <cell r="B1777" t="str">
            <v>PT FRIGOREX INDONESI</v>
          </cell>
          <cell r="C1777" t="str">
            <v>ID</v>
          </cell>
          <cell r="D1777" t="str">
            <v>Indonesia</v>
          </cell>
          <cell r="E1777" t="str">
            <v>Asia-Pacific</v>
          </cell>
          <cell r="F1777">
            <v>13200002</v>
          </cell>
          <cell r="G1777" t="str">
            <v>Ext. APAC</v>
          </cell>
          <cell r="H1777" t="str">
            <v>Construction &amp; Other Rigids</v>
          </cell>
          <cell r="I1777" t="str">
            <v>S100</v>
          </cell>
          <cell r="J1777" t="str">
            <v>APAC</v>
          </cell>
          <cell r="K1777" t="str">
            <v>SL60</v>
          </cell>
          <cell r="L1777" t="str">
            <v>U</v>
          </cell>
          <cell r="M1777" t="str">
            <v>60 days after Bill of lading date</v>
          </cell>
          <cell r="N1777" t="str">
            <v>DIRECT REMITTANCE</v>
          </cell>
          <cell r="O1777" t="str">
            <v>DE</v>
          </cell>
          <cell r="P1777" t="str">
            <v>External debtor</v>
          </cell>
        </row>
        <row r="1778">
          <cell r="A1778">
            <v>3029</v>
          </cell>
          <cell r="B1778" t="str">
            <v>INTERNORMAL  SRL</v>
          </cell>
          <cell r="C1778" t="str">
            <v>IT</v>
          </cell>
          <cell r="D1778" t="str">
            <v>Italy</v>
          </cell>
          <cell r="E1778" t="str">
            <v>Italy/Greece</v>
          </cell>
          <cell r="F1778">
            <v>13200001</v>
          </cell>
          <cell r="G1778" t="str">
            <v>Ext. EAME</v>
          </cell>
          <cell r="H1778" t="str">
            <v>Unknown</v>
          </cell>
          <cell r="I1778" t="str">
            <v>-</v>
          </cell>
          <cell r="J1778" t="str">
            <v>-</v>
          </cell>
          <cell r="K1778" t="str">
            <v>SA00</v>
          </cell>
          <cell r="L1778" t="str">
            <v>Z</v>
          </cell>
          <cell r="M1778" t="str">
            <v>Cash in advance</v>
          </cell>
          <cell r="N1778" t="str">
            <v>-</v>
          </cell>
          <cell r="O1778" t="str">
            <v>DS</v>
          </cell>
          <cell r="P1778" t="str">
            <v>Securitization debtor</v>
          </cell>
        </row>
        <row r="1779">
          <cell r="A1779">
            <v>3030</v>
          </cell>
          <cell r="B1779" t="str">
            <v>EGYPTIAN SOLAR ENERG</v>
          </cell>
          <cell r="C1779" t="str">
            <v>EG</v>
          </cell>
          <cell r="D1779" t="str">
            <v>Egypt</v>
          </cell>
          <cell r="E1779" t="str">
            <v>Middle East</v>
          </cell>
          <cell r="F1779">
            <v>13200001</v>
          </cell>
          <cell r="G1779" t="str">
            <v>Ext. EAME</v>
          </cell>
          <cell r="H1779" t="str">
            <v>Unknown</v>
          </cell>
          <cell r="I1779" t="str">
            <v>-</v>
          </cell>
          <cell r="J1779" t="str">
            <v>-</v>
          </cell>
          <cell r="K1779" t="str">
            <v>SC90</v>
          </cell>
          <cell r="L1779" t="str">
            <v>L</v>
          </cell>
          <cell r="M1779" t="str">
            <v>Letter of credit -90 days Bill of lading</v>
          </cell>
          <cell r="N1779" t="str">
            <v>LETTER OF CREDIT</v>
          </cell>
          <cell r="O1779" t="str">
            <v>DE</v>
          </cell>
          <cell r="P1779" t="str">
            <v>External debtor</v>
          </cell>
        </row>
        <row r="1780">
          <cell r="A1780">
            <v>3031</v>
          </cell>
          <cell r="B1780" t="str">
            <v>MEHRAN SARD CO.</v>
          </cell>
          <cell r="C1780" t="str">
            <v>IR</v>
          </cell>
          <cell r="D1780" t="str">
            <v>Iran</v>
          </cell>
          <cell r="E1780" t="str">
            <v>Middle East</v>
          </cell>
          <cell r="F1780">
            <v>13200001</v>
          </cell>
          <cell r="G1780" t="str">
            <v>Ext. EAME</v>
          </cell>
          <cell r="H1780" t="str">
            <v>Construction &amp; Other Rigids</v>
          </cell>
          <cell r="I1780" t="str">
            <v>S040</v>
          </cell>
          <cell r="J1780" t="str">
            <v>Middle East</v>
          </cell>
          <cell r="K1780" t="str">
            <v>SC00</v>
          </cell>
          <cell r="L1780" t="str">
            <v>L</v>
          </cell>
          <cell r="M1780" t="str">
            <v>Letter of credit at sight</v>
          </cell>
          <cell r="N1780" t="str">
            <v>LETTER OF CREDIT</v>
          </cell>
          <cell r="O1780" t="str">
            <v>DE</v>
          </cell>
          <cell r="P1780" t="str">
            <v>External debtor</v>
          </cell>
        </row>
        <row r="1781">
          <cell r="A1781">
            <v>3032</v>
          </cell>
          <cell r="B1781" t="str">
            <v>POLYFOAM RGC INTERNA</v>
          </cell>
          <cell r="C1781" t="str">
            <v>PH</v>
          </cell>
          <cell r="D1781" t="str">
            <v>Philippines</v>
          </cell>
          <cell r="E1781" t="str">
            <v>Asia-Pacific</v>
          </cell>
          <cell r="F1781">
            <v>13200002</v>
          </cell>
          <cell r="G1781" t="str">
            <v>Ext. APAC</v>
          </cell>
          <cell r="H1781" t="str">
            <v>Furniture</v>
          </cell>
          <cell r="I1781" t="str">
            <v>S100</v>
          </cell>
          <cell r="J1781" t="str">
            <v>APAC</v>
          </cell>
          <cell r="K1781" t="str">
            <v>SC90</v>
          </cell>
          <cell r="L1781" t="str">
            <v>L</v>
          </cell>
          <cell r="M1781" t="str">
            <v>Letter of credit -90 days Bill of lading</v>
          </cell>
          <cell r="N1781" t="str">
            <v>LETTER OF CREDIT</v>
          </cell>
          <cell r="O1781" t="str">
            <v>DE</v>
          </cell>
          <cell r="P1781" t="str">
            <v>External debtor</v>
          </cell>
        </row>
        <row r="1782">
          <cell r="A1782">
            <v>3033</v>
          </cell>
          <cell r="B1782" t="str">
            <v>CIBA SPECIALITY CHEM</v>
          </cell>
          <cell r="C1782" t="str">
            <v>CH</v>
          </cell>
          <cell r="D1782" t="str">
            <v>Switzerland</v>
          </cell>
          <cell r="E1782" t="str">
            <v>Mid Europe</v>
          </cell>
          <cell r="F1782">
            <v>13200001</v>
          </cell>
          <cell r="G1782" t="str">
            <v>Ext. EAME</v>
          </cell>
          <cell r="H1782" t="str">
            <v>Unknown</v>
          </cell>
          <cell r="I1782" t="str">
            <v>-</v>
          </cell>
          <cell r="J1782" t="str">
            <v>-</v>
          </cell>
          <cell r="K1782" t="str">
            <v>SJ3F</v>
          </cell>
          <cell r="L1782" t="str">
            <v>T</v>
          </cell>
          <cell r="M1782" t="str">
            <v>30 days from date of invoice or 14 days -2%</v>
          </cell>
          <cell r="N1782" t="str">
            <v>BANK TRANSFER</v>
          </cell>
          <cell r="O1782" t="str">
            <v>DE</v>
          </cell>
          <cell r="P1782" t="str">
            <v>External debtor</v>
          </cell>
        </row>
        <row r="1783">
          <cell r="A1783">
            <v>3036</v>
          </cell>
          <cell r="B1783" t="str">
            <v>CLERPREM  SPA</v>
          </cell>
          <cell r="C1783" t="str">
            <v>IT</v>
          </cell>
          <cell r="D1783" t="str">
            <v>Italy</v>
          </cell>
          <cell r="E1783" t="str">
            <v>Italy/Greece</v>
          </cell>
          <cell r="F1783">
            <v>13200001</v>
          </cell>
          <cell r="G1783" t="str">
            <v>Ext. EAME</v>
          </cell>
          <cell r="H1783" t="str">
            <v>Automotive</v>
          </cell>
          <cell r="I1783" t="str">
            <v>S060</v>
          </cell>
          <cell r="J1783" t="str">
            <v>Italy &amp; Greece</v>
          </cell>
          <cell r="K1783" t="str">
            <v>SE12</v>
          </cell>
          <cell r="L1783" t="str">
            <v>T</v>
          </cell>
          <cell r="M1783" t="str">
            <v>120 days end of month</v>
          </cell>
          <cell r="N1783" t="str">
            <v>BANK TRANSFER</v>
          </cell>
          <cell r="O1783" t="str">
            <v>DS</v>
          </cell>
          <cell r="P1783" t="str">
            <v>Securitization debtor</v>
          </cell>
        </row>
        <row r="1784">
          <cell r="A1784">
            <v>3037</v>
          </cell>
          <cell r="B1784" t="str">
            <v>WITCO</v>
          </cell>
          <cell r="C1784" t="str">
            <v>CH</v>
          </cell>
          <cell r="D1784" t="str">
            <v>Switzerland</v>
          </cell>
          <cell r="E1784" t="str">
            <v>Mid Europe</v>
          </cell>
          <cell r="F1784">
            <v>13200001</v>
          </cell>
          <cell r="G1784" t="str">
            <v>Ext. EAME</v>
          </cell>
          <cell r="H1784" t="str">
            <v>Unknown</v>
          </cell>
          <cell r="I1784" t="str">
            <v>-</v>
          </cell>
          <cell r="J1784" t="str">
            <v>-</v>
          </cell>
          <cell r="K1784" t="str">
            <v>SJ3F</v>
          </cell>
          <cell r="L1784" t="str">
            <v>T</v>
          </cell>
          <cell r="M1784" t="str">
            <v>30 days from date of invoice or 14 days -2%</v>
          </cell>
          <cell r="N1784" t="str">
            <v>BANK TRANSFER</v>
          </cell>
          <cell r="O1784" t="str">
            <v>DE</v>
          </cell>
          <cell r="P1784" t="str">
            <v>External debtor</v>
          </cell>
        </row>
        <row r="1785">
          <cell r="A1785">
            <v>3039</v>
          </cell>
          <cell r="B1785" t="str">
            <v>CALIFORNIA PLASTICS</v>
          </cell>
          <cell r="C1785" t="str">
            <v>BE</v>
          </cell>
          <cell r="D1785" t="str">
            <v>Belgium</v>
          </cell>
          <cell r="E1785" t="str">
            <v>Benelux</v>
          </cell>
          <cell r="F1785">
            <v>13200001</v>
          </cell>
          <cell r="G1785" t="str">
            <v>Ext. EAME</v>
          </cell>
          <cell r="H1785" t="str">
            <v>Footwear</v>
          </cell>
          <cell r="I1785" t="str">
            <v>S070</v>
          </cell>
          <cell r="J1785" t="str">
            <v>Benelux/South-Africa</v>
          </cell>
          <cell r="K1785" t="str">
            <v>SJ3C</v>
          </cell>
          <cell r="L1785" t="str">
            <v>T</v>
          </cell>
          <cell r="M1785" t="str">
            <v>30 days from date of invoice or 10 days -2%</v>
          </cell>
          <cell r="N1785" t="str">
            <v>BANK TRANSFER</v>
          </cell>
          <cell r="O1785" t="str">
            <v>DS</v>
          </cell>
          <cell r="P1785" t="str">
            <v>Securitization debtor</v>
          </cell>
        </row>
        <row r="1786">
          <cell r="A1786">
            <v>3040</v>
          </cell>
          <cell r="B1786" t="str">
            <v>MACCAN  SRL</v>
          </cell>
          <cell r="C1786" t="str">
            <v>IT</v>
          </cell>
          <cell r="D1786" t="str">
            <v>Italy</v>
          </cell>
          <cell r="E1786" t="str">
            <v>Italy/Greece</v>
          </cell>
          <cell r="F1786">
            <v>13200001</v>
          </cell>
          <cell r="G1786" t="str">
            <v>Ext. EAME</v>
          </cell>
          <cell r="H1786" t="str">
            <v>Unknown</v>
          </cell>
          <cell r="I1786" t="str">
            <v>-</v>
          </cell>
          <cell r="J1786" t="str">
            <v>-</v>
          </cell>
          <cell r="K1786" t="str">
            <v>SE90</v>
          </cell>
          <cell r="L1786" t="str">
            <v>T</v>
          </cell>
          <cell r="M1786" t="str">
            <v>90 days end of month</v>
          </cell>
          <cell r="N1786" t="str">
            <v>BANK TRANSFER</v>
          </cell>
          <cell r="O1786" t="str">
            <v>DS</v>
          </cell>
          <cell r="P1786" t="str">
            <v>Securitization debtor</v>
          </cell>
        </row>
        <row r="1787">
          <cell r="A1787">
            <v>3041</v>
          </cell>
          <cell r="B1787" t="str">
            <v>PONTE VECCHIO  SRL</v>
          </cell>
          <cell r="C1787" t="str">
            <v>IT</v>
          </cell>
          <cell r="D1787" t="str">
            <v>Italy</v>
          </cell>
          <cell r="E1787" t="str">
            <v>Italy/Greece</v>
          </cell>
          <cell r="F1787">
            <v>13200001</v>
          </cell>
          <cell r="G1787" t="str">
            <v>Ext. EAME</v>
          </cell>
          <cell r="H1787" t="str">
            <v>Furniture</v>
          </cell>
          <cell r="I1787" t="str">
            <v>S060</v>
          </cell>
          <cell r="J1787" t="str">
            <v>Italy &amp; Greece</v>
          </cell>
          <cell r="K1787" t="str">
            <v>SF00</v>
          </cell>
          <cell r="L1787" t="str">
            <v>F</v>
          </cell>
          <cell r="M1787" t="str">
            <v>Free of charge</v>
          </cell>
          <cell r="N1787" t="str">
            <v>FREE OF CHARGE</v>
          </cell>
          <cell r="O1787" t="str">
            <v>DS</v>
          </cell>
          <cell r="P1787" t="str">
            <v>Securitization debtor</v>
          </cell>
        </row>
        <row r="1788">
          <cell r="A1788">
            <v>3042</v>
          </cell>
          <cell r="B1788" t="str">
            <v>NATIONAL STARCH &amp; CH</v>
          </cell>
          <cell r="C1788" t="str">
            <v>IT</v>
          </cell>
          <cell r="D1788" t="str">
            <v>Italy</v>
          </cell>
          <cell r="E1788" t="str">
            <v>Italy/Greece</v>
          </cell>
          <cell r="F1788">
            <v>13200001</v>
          </cell>
          <cell r="G1788" t="str">
            <v>Ext. EAME</v>
          </cell>
          <cell r="H1788" t="str">
            <v>Unknown</v>
          </cell>
          <cell r="I1788" t="str">
            <v>-</v>
          </cell>
          <cell r="J1788" t="str">
            <v>-</v>
          </cell>
          <cell r="K1788" t="str">
            <v>SE9D</v>
          </cell>
          <cell r="L1788" t="str">
            <v>T</v>
          </cell>
          <cell r="M1788" t="str">
            <v>90 days end of month on the 15th</v>
          </cell>
          <cell r="N1788" t="str">
            <v>BANK TRANSFER</v>
          </cell>
          <cell r="O1788" t="str">
            <v>DS</v>
          </cell>
          <cell r="P1788" t="str">
            <v>Securitization debtor</v>
          </cell>
        </row>
        <row r="1789">
          <cell r="A1789">
            <v>3043</v>
          </cell>
          <cell r="B1789" t="str">
            <v>ICI ESPANA   S.A.</v>
          </cell>
          <cell r="C1789" t="str">
            <v>ES</v>
          </cell>
          <cell r="D1789" t="str">
            <v>Spain</v>
          </cell>
          <cell r="E1789" t="str">
            <v>Iberia</v>
          </cell>
          <cell r="F1789">
            <v>13200001</v>
          </cell>
          <cell r="G1789" t="str">
            <v>Ext. EAME</v>
          </cell>
          <cell r="H1789" t="str">
            <v>Unknown</v>
          </cell>
          <cell r="I1789" t="str">
            <v>-</v>
          </cell>
          <cell r="J1789" t="str">
            <v>-</v>
          </cell>
          <cell r="K1789" t="str">
            <v>SF00</v>
          </cell>
          <cell r="L1789" t="str">
            <v>F</v>
          </cell>
          <cell r="M1789" t="str">
            <v>Free of charge</v>
          </cell>
          <cell r="N1789" t="str">
            <v>FREE OF CHARGE</v>
          </cell>
          <cell r="O1789" t="str">
            <v>DS</v>
          </cell>
          <cell r="P1789" t="str">
            <v>Securitization debtor</v>
          </cell>
        </row>
        <row r="1790">
          <cell r="A1790">
            <v>3045</v>
          </cell>
          <cell r="B1790" t="str">
            <v>INTERNATIONAL COMPAN</v>
          </cell>
          <cell r="C1790" t="str">
            <v>TN</v>
          </cell>
          <cell r="D1790" t="str">
            <v>Tunisia</v>
          </cell>
          <cell r="E1790" t="str">
            <v>Africa</v>
          </cell>
          <cell r="F1790">
            <v>13200001</v>
          </cell>
          <cell r="G1790" t="str">
            <v>Ext. EAME</v>
          </cell>
          <cell r="H1790" t="str">
            <v>Unknown</v>
          </cell>
          <cell r="I1790" t="str">
            <v>-</v>
          </cell>
          <cell r="J1790" t="str">
            <v>-</v>
          </cell>
          <cell r="K1790" t="str">
            <v>SF00</v>
          </cell>
          <cell r="L1790" t="str">
            <v>F</v>
          </cell>
          <cell r="M1790" t="str">
            <v>Free of charge</v>
          </cell>
          <cell r="N1790" t="str">
            <v>FREE OF CHARGE</v>
          </cell>
          <cell r="O1790" t="str">
            <v>DE</v>
          </cell>
          <cell r="P1790" t="str">
            <v>External debtor</v>
          </cell>
        </row>
        <row r="1791">
          <cell r="A1791">
            <v>3049</v>
          </cell>
          <cell r="B1791" t="str">
            <v>DELTMAL SAFETY SHOES</v>
          </cell>
          <cell r="C1791" t="str">
            <v>IN</v>
          </cell>
          <cell r="D1791" t="str">
            <v>India</v>
          </cell>
          <cell r="E1791" t="str">
            <v>Asia-Pacific</v>
          </cell>
          <cell r="F1791">
            <v>13200002</v>
          </cell>
          <cell r="G1791" t="str">
            <v>Ext. APAC</v>
          </cell>
          <cell r="H1791" t="str">
            <v>Footwear</v>
          </cell>
          <cell r="I1791" t="str">
            <v>S100</v>
          </cell>
          <cell r="J1791" t="str">
            <v>APAC</v>
          </cell>
          <cell r="K1791" t="str">
            <v>SL60</v>
          </cell>
          <cell r="L1791" t="str">
            <v>N</v>
          </cell>
          <cell r="M1791" t="str">
            <v>60 days after Bill of lading date</v>
          </cell>
          <cell r="N1791" t="str">
            <v>BILL OF LADING DATE</v>
          </cell>
          <cell r="O1791" t="str">
            <v>DE</v>
          </cell>
          <cell r="P1791" t="str">
            <v>External debtor</v>
          </cell>
        </row>
        <row r="1792">
          <cell r="A1792">
            <v>3051</v>
          </cell>
          <cell r="B1792" t="str">
            <v>NITROIL EUROPE HANDE</v>
          </cell>
          <cell r="C1792" t="str">
            <v>DE</v>
          </cell>
          <cell r="D1792" t="str">
            <v>Germany</v>
          </cell>
          <cell r="E1792" t="str">
            <v>Mid Europe</v>
          </cell>
          <cell r="F1792">
            <v>13200001</v>
          </cell>
          <cell r="G1792" t="str">
            <v>Ext. EAME</v>
          </cell>
          <cell r="H1792" t="str">
            <v>Unknown</v>
          </cell>
          <cell r="I1792" t="str">
            <v>-</v>
          </cell>
          <cell r="J1792" t="str">
            <v>-</v>
          </cell>
          <cell r="K1792" t="str">
            <v>SI30</v>
          </cell>
          <cell r="L1792" t="str">
            <v>T</v>
          </cell>
          <cell r="M1792" t="str">
            <v>30 days from date of invoice</v>
          </cell>
          <cell r="N1792" t="str">
            <v>BANK TRANSFER</v>
          </cell>
          <cell r="O1792" t="str">
            <v>DS</v>
          </cell>
          <cell r="P1792" t="str">
            <v>Securitization debtor</v>
          </cell>
        </row>
        <row r="1793">
          <cell r="A1793">
            <v>3054</v>
          </cell>
          <cell r="B1793" t="str">
            <v>URANIE PRODUCTION</v>
          </cell>
          <cell r="C1793" t="str">
            <v>FR</v>
          </cell>
          <cell r="D1793" t="str">
            <v>France</v>
          </cell>
          <cell r="E1793" t="str">
            <v>France</v>
          </cell>
          <cell r="F1793">
            <v>13200001</v>
          </cell>
          <cell r="G1793" t="str">
            <v>Ext. EAME</v>
          </cell>
          <cell r="H1793" t="str">
            <v>Construction &amp; Other Rigids</v>
          </cell>
          <cell r="I1793" t="str">
            <v>S080</v>
          </cell>
          <cell r="J1793" t="str">
            <v>France</v>
          </cell>
          <cell r="K1793" t="str">
            <v>SE6E</v>
          </cell>
          <cell r="L1793">
            <v>1</v>
          </cell>
          <cell r="M1793" t="str">
            <v>60 days end of month on the 10th</v>
          </cell>
          <cell r="N1793" t="str">
            <v>Promissory Note</v>
          </cell>
          <cell r="O1793" t="str">
            <v>DS</v>
          </cell>
          <cell r="P1793" t="str">
            <v>Securitization debtor</v>
          </cell>
        </row>
        <row r="1794">
          <cell r="A1794">
            <v>3055</v>
          </cell>
          <cell r="B1794" t="str">
            <v>EKOCHEM  S.A.</v>
          </cell>
          <cell r="C1794" t="str">
            <v>PL</v>
          </cell>
          <cell r="D1794" t="str">
            <v>Poland</v>
          </cell>
          <cell r="E1794" t="str">
            <v>Eastern Europe</v>
          </cell>
          <cell r="F1794">
            <v>13200001</v>
          </cell>
          <cell r="G1794" t="str">
            <v>Ext. EAME</v>
          </cell>
          <cell r="H1794" t="str">
            <v>Adhesives, Coatings and Elastomers</v>
          </cell>
          <cell r="I1794" t="str">
            <v>S050</v>
          </cell>
          <cell r="J1794" t="str">
            <v>Eastern Europe</v>
          </cell>
          <cell r="K1794" t="str">
            <v>SI6F</v>
          </cell>
          <cell r="L1794" t="str">
            <v>T</v>
          </cell>
          <cell r="M1794" t="str">
            <v>60 DAYS DATE OF INVOICE - DIRECT REMITTANCE</v>
          </cell>
          <cell r="N1794" t="str">
            <v>BANK TRANSFER</v>
          </cell>
          <cell r="O1794" t="str">
            <v>DS</v>
          </cell>
          <cell r="P1794" t="str">
            <v>Securitization debtor</v>
          </cell>
        </row>
        <row r="1795">
          <cell r="A1795">
            <v>3056</v>
          </cell>
          <cell r="B1795" t="str">
            <v>STUNAS INDUSTRIES</v>
          </cell>
          <cell r="C1795" t="str">
            <v>TN</v>
          </cell>
          <cell r="D1795" t="str">
            <v>Tunisia</v>
          </cell>
          <cell r="E1795" t="str">
            <v>Africa</v>
          </cell>
          <cell r="F1795">
            <v>13200001</v>
          </cell>
          <cell r="G1795" t="str">
            <v>Ext. EAME</v>
          </cell>
          <cell r="H1795" t="str">
            <v>Construction &amp; Other Rigids</v>
          </cell>
          <cell r="I1795" t="str">
            <v>S040</v>
          </cell>
          <cell r="J1795" t="str">
            <v>Middle East</v>
          </cell>
          <cell r="K1795" t="str">
            <v>SE60</v>
          </cell>
          <cell r="L1795" t="str">
            <v>T</v>
          </cell>
          <cell r="M1795" t="str">
            <v>60 days end of month</v>
          </cell>
          <cell r="N1795" t="str">
            <v>BANK TRANSFER</v>
          </cell>
          <cell r="O1795" t="str">
            <v>DE</v>
          </cell>
          <cell r="P1795" t="str">
            <v>External debtor</v>
          </cell>
        </row>
        <row r="1796">
          <cell r="A1796">
            <v>3057</v>
          </cell>
          <cell r="B1796" t="str">
            <v>AL - HAFEZ  CO</v>
          </cell>
          <cell r="C1796" t="str">
            <v>SY</v>
          </cell>
          <cell r="D1796" t="str">
            <v>Syria</v>
          </cell>
          <cell r="E1796" t="str">
            <v>Middle East</v>
          </cell>
          <cell r="F1796">
            <v>13200001</v>
          </cell>
          <cell r="G1796" t="str">
            <v>Ext. EAME</v>
          </cell>
          <cell r="H1796" t="str">
            <v>Unknown</v>
          </cell>
          <cell r="I1796" t="str">
            <v>-</v>
          </cell>
          <cell r="J1796" t="str">
            <v>-</v>
          </cell>
          <cell r="K1796" t="str">
            <v>SA00</v>
          </cell>
          <cell r="L1796" t="str">
            <v>Z</v>
          </cell>
          <cell r="M1796" t="str">
            <v>Cash in advance</v>
          </cell>
          <cell r="N1796" t="str">
            <v>-</v>
          </cell>
          <cell r="O1796" t="str">
            <v>DE</v>
          </cell>
          <cell r="P1796" t="str">
            <v>External debtor</v>
          </cell>
        </row>
        <row r="1797">
          <cell r="A1797">
            <v>3058</v>
          </cell>
          <cell r="B1797" t="str">
            <v>WILLICH FOSROC GMBH</v>
          </cell>
          <cell r="C1797" t="str">
            <v>DE</v>
          </cell>
          <cell r="D1797" t="str">
            <v>Germany</v>
          </cell>
          <cell r="E1797" t="str">
            <v>Mid Europe</v>
          </cell>
          <cell r="F1797">
            <v>13200001</v>
          </cell>
          <cell r="G1797" t="str">
            <v>Ext. EAME</v>
          </cell>
          <cell r="H1797" t="str">
            <v>Unknown</v>
          </cell>
          <cell r="I1797" t="str">
            <v>-</v>
          </cell>
          <cell r="J1797" t="str">
            <v>-</v>
          </cell>
          <cell r="K1797" t="str">
            <v>SA0D</v>
          </cell>
          <cell r="L1797" t="str">
            <v>T</v>
          </cell>
          <cell r="M1797" t="str">
            <v>Cash in advance -3%</v>
          </cell>
          <cell r="N1797" t="str">
            <v>BANK TRANSFER</v>
          </cell>
          <cell r="O1797" t="str">
            <v>DS</v>
          </cell>
          <cell r="P1797" t="str">
            <v>Securitization debtor</v>
          </cell>
        </row>
        <row r="1798">
          <cell r="A1798">
            <v>3060</v>
          </cell>
          <cell r="B1798" t="str">
            <v>AIR PRODUCTS GMBH</v>
          </cell>
          <cell r="C1798" t="str">
            <v>DE</v>
          </cell>
          <cell r="D1798" t="str">
            <v>Germany</v>
          </cell>
          <cell r="E1798" t="str">
            <v>Mid Europe</v>
          </cell>
          <cell r="F1798">
            <v>13200001</v>
          </cell>
          <cell r="G1798" t="str">
            <v>Ext. EAME</v>
          </cell>
          <cell r="H1798" t="str">
            <v>Automotive</v>
          </cell>
          <cell r="I1798" t="str">
            <v>S030</v>
          </cell>
          <cell r="J1798" t="str">
            <v>Mid-Europe</v>
          </cell>
          <cell r="K1798" t="str">
            <v>SJ3F</v>
          </cell>
          <cell r="L1798" t="str">
            <v>T</v>
          </cell>
          <cell r="M1798" t="str">
            <v>30 days from date of invoice or 14 days -2%</v>
          </cell>
          <cell r="N1798" t="str">
            <v>BANK TRANSFER</v>
          </cell>
          <cell r="O1798" t="str">
            <v>DS</v>
          </cell>
          <cell r="P1798" t="str">
            <v>Securitization debtor</v>
          </cell>
        </row>
        <row r="1799">
          <cell r="A1799">
            <v>3061</v>
          </cell>
          <cell r="B1799" t="str">
            <v>M E C    (MIDDLE EAS</v>
          </cell>
          <cell r="C1799" t="str">
            <v>JO</v>
          </cell>
          <cell r="D1799" t="str">
            <v>Jordan</v>
          </cell>
          <cell r="E1799" t="str">
            <v>Middle East</v>
          </cell>
          <cell r="F1799">
            <v>13200001</v>
          </cell>
          <cell r="G1799" t="str">
            <v>Ext. EAME</v>
          </cell>
          <cell r="H1799" t="str">
            <v>Unknown</v>
          </cell>
          <cell r="I1799" t="str">
            <v>-</v>
          </cell>
          <cell r="J1799" t="str">
            <v>-</v>
          </cell>
          <cell r="K1799" t="str">
            <v>SP00</v>
          </cell>
          <cell r="L1799" t="str">
            <v>W</v>
          </cell>
          <cell r="M1799" t="str">
            <v>Cash against documents</v>
          </cell>
          <cell r="N1799" t="str">
            <v>CASH AGAINST DOCUMENTS</v>
          </cell>
          <cell r="O1799" t="str">
            <v>DE</v>
          </cell>
          <cell r="P1799" t="str">
            <v>External debtor</v>
          </cell>
        </row>
        <row r="1800">
          <cell r="A1800">
            <v>3062</v>
          </cell>
          <cell r="B1800" t="str">
            <v>ICI PU BELGIUM</v>
          </cell>
          <cell r="C1800" t="str">
            <v>BE</v>
          </cell>
          <cell r="D1800" t="str">
            <v>Belgium</v>
          </cell>
          <cell r="E1800" t="str">
            <v>Benelux</v>
          </cell>
          <cell r="F1800">
            <v>13200001</v>
          </cell>
          <cell r="G1800" t="str">
            <v>Ext. EAME</v>
          </cell>
          <cell r="H1800" t="str">
            <v>Unknown</v>
          </cell>
          <cell r="I1800" t="str">
            <v>-</v>
          </cell>
          <cell r="J1800" t="str">
            <v>-</v>
          </cell>
          <cell r="K1800" t="str">
            <v>SI30</v>
          </cell>
          <cell r="L1800" t="str">
            <v>T</v>
          </cell>
          <cell r="M1800" t="str">
            <v>30 days from date of invoice</v>
          </cell>
          <cell r="N1800" t="str">
            <v>BANK TRANSFER</v>
          </cell>
          <cell r="O1800" t="str">
            <v>DS</v>
          </cell>
          <cell r="P1800" t="str">
            <v>Securitization debtor</v>
          </cell>
        </row>
        <row r="1801">
          <cell r="A1801">
            <v>3063</v>
          </cell>
          <cell r="B1801" t="str">
            <v>ICI HOLLAND BV POLYU</v>
          </cell>
          <cell r="C1801" t="str">
            <v>NL</v>
          </cell>
          <cell r="D1801" t="str">
            <v>Netherlands</v>
          </cell>
          <cell r="E1801" t="str">
            <v>Benelux</v>
          </cell>
          <cell r="F1801">
            <v>13200001</v>
          </cell>
          <cell r="G1801" t="str">
            <v>Ext. EAME</v>
          </cell>
          <cell r="H1801" t="str">
            <v>Unknown</v>
          </cell>
          <cell r="I1801" t="str">
            <v>-</v>
          </cell>
          <cell r="J1801" t="str">
            <v>-</v>
          </cell>
          <cell r="K1801" t="str">
            <v>SI30</v>
          </cell>
          <cell r="L1801" t="str">
            <v>T</v>
          </cell>
          <cell r="M1801" t="str">
            <v>30 days from date of invoice</v>
          </cell>
          <cell r="N1801" t="str">
            <v>BANK TRANSFER</v>
          </cell>
          <cell r="O1801" t="str">
            <v>DS</v>
          </cell>
          <cell r="P1801" t="str">
            <v>Securitization debtor</v>
          </cell>
        </row>
        <row r="1802">
          <cell r="A1802">
            <v>3064</v>
          </cell>
          <cell r="B1802" t="str">
            <v>ICI ITALIA SPA</v>
          </cell>
          <cell r="C1802" t="str">
            <v>IT</v>
          </cell>
          <cell r="D1802" t="str">
            <v>Italy</v>
          </cell>
          <cell r="E1802" t="str">
            <v>Italy/Greece</v>
          </cell>
          <cell r="F1802">
            <v>13200001</v>
          </cell>
          <cell r="G1802" t="str">
            <v>Ext. EAME</v>
          </cell>
          <cell r="H1802" t="str">
            <v>Unknown</v>
          </cell>
          <cell r="I1802" t="str">
            <v>-</v>
          </cell>
          <cell r="J1802" t="str">
            <v>-</v>
          </cell>
          <cell r="K1802" t="str">
            <v>SI30</v>
          </cell>
          <cell r="L1802" t="str">
            <v>T</v>
          </cell>
          <cell r="M1802" t="str">
            <v>30 days from date of invoice</v>
          </cell>
          <cell r="N1802" t="str">
            <v>BANK TRANSFER</v>
          </cell>
          <cell r="O1802" t="str">
            <v>DS</v>
          </cell>
          <cell r="P1802" t="str">
            <v>Securitization debtor</v>
          </cell>
        </row>
        <row r="1803">
          <cell r="A1803">
            <v>3065</v>
          </cell>
          <cell r="B1803" t="str">
            <v>ICI POLYURETHANES</v>
          </cell>
          <cell r="C1803" t="str">
            <v>DE</v>
          </cell>
          <cell r="D1803" t="str">
            <v>Germany</v>
          </cell>
          <cell r="E1803" t="str">
            <v>Mid Europe</v>
          </cell>
          <cell r="F1803">
            <v>13200001</v>
          </cell>
          <cell r="G1803" t="str">
            <v>Ext. EAME</v>
          </cell>
          <cell r="H1803" t="str">
            <v>Unknown</v>
          </cell>
          <cell r="I1803" t="str">
            <v>-</v>
          </cell>
          <cell r="J1803" t="str">
            <v>-</v>
          </cell>
          <cell r="K1803" t="str">
            <v>SI30</v>
          </cell>
          <cell r="L1803" t="str">
            <v>T</v>
          </cell>
          <cell r="M1803" t="str">
            <v>30 days from date of invoice</v>
          </cell>
          <cell r="N1803" t="str">
            <v>BANK TRANSFER</v>
          </cell>
          <cell r="O1803" t="str">
            <v>DS</v>
          </cell>
          <cell r="P1803" t="str">
            <v>Securitization debtor</v>
          </cell>
        </row>
        <row r="1804">
          <cell r="A1804">
            <v>3066</v>
          </cell>
          <cell r="B1804" t="str">
            <v>ICI ESPAÑA S.A.</v>
          </cell>
          <cell r="C1804" t="str">
            <v>ES</v>
          </cell>
          <cell r="D1804" t="str">
            <v>Spain</v>
          </cell>
          <cell r="E1804" t="str">
            <v>Iberia</v>
          </cell>
          <cell r="F1804">
            <v>13200001</v>
          </cell>
          <cell r="G1804" t="str">
            <v>Ext. EAME</v>
          </cell>
          <cell r="H1804" t="str">
            <v>Unknown</v>
          </cell>
          <cell r="I1804" t="str">
            <v>-</v>
          </cell>
          <cell r="J1804" t="str">
            <v>-</v>
          </cell>
          <cell r="K1804" t="str">
            <v>SI30</v>
          </cell>
          <cell r="L1804" t="str">
            <v>T</v>
          </cell>
          <cell r="M1804" t="str">
            <v>30 days from date of invoice</v>
          </cell>
          <cell r="N1804" t="str">
            <v>BANK TRANSFER</v>
          </cell>
          <cell r="O1804" t="str">
            <v>DS</v>
          </cell>
          <cell r="P1804" t="str">
            <v>Securitization debtor</v>
          </cell>
        </row>
        <row r="1805">
          <cell r="A1805">
            <v>3067</v>
          </cell>
          <cell r="B1805" t="str">
            <v>I.C.I FRANCE</v>
          </cell>
          <cell r="C1805" t="str">
            <v>FR</v>
          </cell>
          <cell r="D1805" t="str">
            <v>France</v>
          </cell>
          <cell r="E1805" t="str">
            <v>France</v>
          </cell>
          <cell r="F1805">
            <v>13200001</v>
          </cell>
          <cell r="G1805" t="str">
            <v>Ext. EAME</v>
          </cell>
          <cell r="H1805" t="str">
            <v>Unknown</v>
          </cell>
          <cell r="I1805" t="str">
            <v>-</v>
          </cell>
          <cell r="J1805" t="str">
            <v>-</v>
          </cell>
          <cell r="K1805" t="str">
            <v>SB30</v>
          </cell>
          <cell r="L1805" t="str">
            <v>T</v>
          </cell>
          <cell r="M1805" t="str">
            <v>30 days end of month BOE</v>
          </cell>
          <cell r="N1805" t="str">
            <v>BANK TRANSFER</v>
          </cell>
          <cell r="O1805" t="str">
            <v>DS</v>
          </cell>
          <cell r="P1805" t="str">
            <v>Securitization debtor</v>
          </cell>
        </row>
        <row r="1806">
          <cell r="A1806">
            <v>3069</v>
          </cell>
          <cell r="B1806" t="str">
            <v>WHIRLPOOL EUROPE  SR</v>
          </cell>
          <cell r="C1806" t="str">
            <v>IT</v>
          </cell>
          <cell r="D1806" t="str">
            <v>Italy</v>
          </cell>
          <cell r="E1806" t="str">
            <v>Italy/Greece</v>
          </cell>
          <cell r="F1806">
            <v>13200001</v>
          </cell>
          <cell r="G1806" t="str">
            <v>Ext. EAME</v>
          </cell>
          <cell r="H1806" t="str">
            <v>Unknown</v>
          </cell>
          <cell r="I1806" t="str">
            <v>-</v>
          </cell>
          <cell r="J1806" t="str">
            <v>-</v>
          </cell>
          <cell r="K1806" t="str">
            <v>SE1A</v>
          </cell>
          <cell r="L1806" t="str">
            <v>T</v>
          </cell>
          <cell r="M1806" t="str">
            <v>120 days end of month on the 10th</v>
          </cell>
          <cell r="N1806" t="str">
            <v>BANK TRANSFER</v>
          </cell>
          <cell r="O1806" t="str">
            <v>DS</v>
          </cell>
          <cell r="P1806" t="str">
            <v>Securitization debtor</v>
          </cell>
        </row>
        <row r="1807">
          <cell r="A1807">
            <v>3070</v>
          </cell>
          <cell r="B1807" t="str">
            <v>UNION CHEMICALS, INC</v>
          </cell>
          <cell r="C1807" t="str">
            <v>KP</v>
          </cell>
          <cell r="D1807" t="str">
            <v>South Korea</v>
          </cell>
          <cell r="E1807" t="str">
            <v>Asia-Pacific</v>
          </cell>
          <cell r="F1807">
            <v>13200002</v>
          </cell>
          <cell r="G1807" t="str">
            <v>Ext. APAC</v>
          </cell>
          <cell r="H1807" t="str">
            <v>Footwear</v>
          </cell>
          <cell r="I1807" t="str">
            <v>S100</v>
          </cell>
          <cell r="J1807" t="str">
            <v>APAC</v>
          </cell>
          <cell r="K1807" t="str">
            <v>SC00</v>
          </cell>
          <cell r="L1807" t="str">
            <v>U</v>
          </cell>
          <cell r="M1807" t="str">
            <v>Letter of credit at sight</v>
          </cell>
          <cell r="N1807" t="str">
            <v>DIRECT REMITTANCE</v>
          </cell>
          <cell r="O1807" t="str">
            <v>DE</v>
          </cell>
          <cell r="P1807" t="str">
            <v>External debtor</v>
          </cell>
        </row>
        <row r="1808">
          <cell r="A1808">
            <v>3071</v>
          </cell>
          <cell r="B1808" t="str">
            <v>YAKHSARAN CO.</v>
          </cell>
          <cell r="C1808" t="str">
            <v>IR</v>
          </cell>
          <cell r="D1808" t="str">
            <v>Iran</v>
          </cell>
          <cell r="E1808" t="str">
            <v>Middle East</v>
          </cell>
          <cell r="F1808">
            <v>13200001</v>
          </cell>
          <cell r="G1808" t="str">
            <v>Ext. EAME</v>
          </cell>
          <cell r="H1808" t="str">
            <v>Unknown</v>
          </cell>
          <cell r="I1808" t="str">
            <v>-</v>
          </cell>
          <cell r="J1808" t="str">
            <v>-</v>
          </cell>
          <cell r="K1808" t="str">
            <v>SC00</v>
          </cell>
          <cell r="L1808" t="str">
            <v>L</v>
          </cell>
          <cell r="M1808" t="str">
            <v>Letter of credit at sight</v>
          </cell>
          <cell r="N1808" t="str">
            <v>LETTER OF CREDIT</v>
          </cell>
          <cell r="O1808" t="str">
            <v>DE</v>
          </cell>
          <cell r="P1808" t="str">
            <v>External debtor</v>
          </cell>
        </row>
        <row r="1809">
          <cell r="A1809">
            <v>3072</v>
          </cell>
          <cell r="B1809" t="str">
            <v>AZIZOLLAH BIABANGARI</v>
          </cell>
          <cell r="C1809" t="str">
            <v>IR</v>
          </cell>
          <cell r="D1809" t="str">
            <v>Iran</v>
          </cell>
          <cell r="E1809" t="str">
            <v>Middle East</v>
          </cell>
          <cell r="F1809">
            <v>13200001</v>
          </cell>
          <cell r="G1809" t="str">
            <v>Ext. EAME</v>
          </cell>
          <cell r="H1809" t="str">
            <v>Unknown</v>
          </cell>
          <cell r="I1809" t="str">
            <v>-</v>
          </cell>
          <cell r="J1809" t="str">
            <v>-</v>
          </cell>
          <cell r="K1809" t="str">
            <v>SC00</v>
          </cell>
          <cell r="L1809" t="str">
            <v>L</v>
          </cell>
          <cell r="M1809" t="str">
            <v>Letter of credit at sight</v>
          </cell>
          <cell r="N1809" t="str">
            <v>LETTER OF CREDIT</v>
          </cell>
          <cell r="O1809" t="str">
            <v>DE</v>
          </cell>
          <cell r="P1809" t="str">
            <v>External debtor</v>
          </cell>
        </row>
        <row r="1810">
          <cell r="A1810">
            <v>3073</v>
          </cell>
          <cell r="B1810" t="str">
            <v>ICI Polyurethanes</v>
          </cell>
          <cell r="C1810" t="str">
            <v>GB</v>
          </cell>
          <cell r="D1810" t="str">
            <v>Great Britain</v>
          </cell>
          <cell r="E1810" t="str">
            <v>UK/Ireland</v>
          </cell>
          <cell r="F1810">
            <v>13200001</v>
          </cell>
          <cell r="G1810" t="str">
            <v>Ext. EAME</v>
          </cell>
          <cell r="H1810" t="str">
            <v>Unknown</v>
          </cell>
          <cell r="I1810" t="str">
            <v>-</v>
          </cell>
          <cell r="J1810" t="str">
            <v>-</v>
          </cell>
          <cell r="K1810" t="str">
            <v>SM00</v>
          </cell>
          <cell r="L1810" t="str">
            <v>T</v>
          </cell>
          <cell r="M1810" t="str">
            <v>End of month following month of invoice</v>
          </cell>
          <cell r="N1810" t="str">
            <v>BANK TRANSFER</v>
          </cell>
          <cell r="O1810" t="str">
            <v>DS</v>
          </cell>
          <cell r="P1810" t="str">
            <v>Securitization debtor</v>
          </cell>
        </row>
        <row r="1811">
          <cell r="A1811">
            <v>3074</v>
          </cell>
          <cell r="B1811" t="str">
            <v>CASANIN AG</v>
          </cell>
          <cell r="C1811" t="str">
            <v>CH</v>
          </cell>
          <cell r="D1811" t="str">
            <v>Switzerland</v>
          </cell>
          <cell r="E1811" t="str">
            <v>Mid Europe</v>
          </cell>
          <cell r="F1811">
            <v>13200001</v>
          </cell>
          <cell r="G1811" t="str">
            <v>Ext. EAME</v>
          </cell>
          <cell r="H1811" t="str">
            <v>Unknown</v>
          </cell>
          <cell r="I1811" t="str">
            <v>-</v>
          </cell>
          <cell r="J1811" t="str">
            <v>-</v>
          </cell>
          <cell r="K1811" t="str">
            <v>SJ3F</v>
          </cell>
          <cell r="L1811" t="str">
            <v>T</v>
          </cell>
          <cell r="M1811" t="str">
            <v>30 days from date of invoice or 14 days -2%</v>
          </cell>
          <cell r="N1811" t="str">
            <v>BANK TRANSFER</v>
          </cell>
          <cell r="O1811" t="str">
            <v>DE</v>
          </cell>
          <cell r="P1811" t="str">
            <v>External debtor</v>
          </cell>
        </row>
        <row r="1812">
          <cell r="A1812">
            <v>3075</v>
          </cell>
          <cell r="B1812" t="str">
            <v>P M   IMPORT - EXPOR</v>
          </cell>
          <cell r="C1812" t="str">
            <v>IT</v>
          </cell>
          <cell r="D1812" t="str">
            <v>Italy</v>
          </cell>
          <cell r="E1812" t="str">
            <v>Italy/Greece</v>
          </cell>
          <cell r="F1812">
            <v>13200001</v>
          </cell>
          <cell r="G1812" t="str">
            <v>Ext. EAME</v>
          </cell>
          <cell r="H1812" t="str">
            <v>Unknown</v>
          </cell>
          <cell r="I1812" t="str">
            <v>-</v>
          </cell>
          <cell r="J1812" t="str">
            <v>-</v>
          </cell>
          <cell r="K1812" t="str">
            <v>SA00</v>
          </cell>
          <cell r="L1812" t="str">
            <v>Z</v>
          </cell>
          <cell r="M1812" t="str">
            <v>Cash in advance</v>
          </cell>
          <cell r="N1812" t="str">
            <v>-</v>
          </cell>
          <cell r="O1812" t="str">
            <v>DS</v>
          </cell>
          <cell r="P1812" t="str">
            <v>Securitization debtor</v>
          </cell>
        </row>
        <row r="1813">
          <cell r="A1813">
            <v>3076</v>
          </cell>
          <cell r="B1813" t="str">
            <v>NATIONAL STARCH &amp; CH</v>
          </cell>
          <cell r="C1813" t="str">
            <v>US</v>
          </cell>
          <cell r="D1813" t="str">
            <v>United States</v>
          </cell>
          <cell r="E1813" t="str">
            <v>Americas</v>
          </cell>
          <cell r="F1813">
            <v>13200001</v>
          </cell>
          <cell r="G1813" t="str">
            <v>Ext. EAME</v>
          </cell>
          <cell r="H1813" t="str">
            <v>Unknown</v>
          </cell>
          <cell r="I1813" t="str">
            <v>-</v>
          </cell>
          <cell r="J1813" t="str">
            <v>-</v>
          </cell>
          <cell r="K1813" t="str">
            <v>SC27</v>
          </cell>
          <cell r="L1813" t="str">
            <v>Y</v>
          </cell>
          <cell r="M1813" t="str">
            <v>Payable immediately Due net</v>
          </cell>
          <cell r="N1813" t="str">
            <v>-</v>
          </cell>
          <cell r="O1813" t="str">
            <v>DS</v>
          </cell>
          <cell r="P1813" t="str">
            <v>Securitization debtor</v>
          </cell>
        </row>
        <row r="1814">
          <cell r="A1814">
            <v>3077</v>
          </cell>
          <cell r="B1814" t="str">
            <v>ICI PERFORMANCE CHEM</v>
          </cell>
          <cell r="C1814" t="str">
            <v>GB</v>
          </cell>
          <cell r="D1814" t="str">
            <v>Great Britain</v>
          </cell>
          <cell r="E1814" t="str">
            <v>UK/Ireland</v>
          </cell>
          <cell r="F1814">
            <v>13200001</v>
          </cell>
          <cell r="G1814" t="str">
            <v>Ext. EAME</v>
          </cell>
          <cell r="H1814" t="str">
            <v>Unknown</v>
          </cell>
          <cell r="I1814" t="str">
            <v>-</v>
          </cell>
          <cell r="J1814" t="str">
            <v>-</v>
          </cell>
          <cell r="K1814" t="str">
            <v>SC27</v>
          </cell>
          <cell r="L1814" t="str">
            <v>T</v>
          </cell>
          <cell r="M1814" t="str">
            <v>Payable immediately Due net</v>
          </cell>
          <cell r="N1814" t="str">
            <v>BANK TRANSFER</v>
          </cell>
          <cell r="O1814" t="str">
            <v>DS</v>
          </cell>
          <cell r="P1814" t="str">
            <v>Securitization debtor</v>
          </cell>
        </row>
        <row r="1815">
          <cell r="A1815">
            <v>3078</v>
          </cell>
          <cell r="B1815" t="str">
            <v>ICI SURFACTANTS</v>
          </cell>
          <cell r="C1815" t="str">
            <v>US</v>
          </cell>
          <cell r="D1815" t="str">
            <v>United States</v>
          </cell>
          <cell r="E1815" t="str">
            <v>Americas</v>
          </cell>
          <cell r="F1815">
            <v>13200001</v>
          </cell>
          <cell r="G1815" t="str">
            <v>Ext. EAME</v>
          </cell>
          <cell r="H1815" t="str">
            <v>Unknown</v>
          </cell>
          <cell r="I1815" t="str">
            <v>-</v>
          </cell>
          <cell r="J1815" t="str">
            <v>-</v>
          </cell>
          <cell r="K1815" t="str">
            <v>SC27</v>
          </cell>
          <cell r="L1815" t="str">
            <v>T</v>
          </cell>
          <cell r="M1815" t="str">
            <v>Payable immediately Due net</v>
          </cell>
          <cell r="N1815" t="str">
            <v>BANK TRANSFER</v>
          </cell>
          <cell r="O1815" t="str">
            <v>DS</v>
          </cell>
          <cell r="P1815" t="str">
            <v>Securitization debtor</v>
          </cell>
        </row>
        <row r="1816">
          <cell r="A1816">
            <v>3080</v>
          </cell>
          <cell r="B1816" t="str">
            <v>HAAGE MOESE MULTISCH</v>
          </cell>
          <cell r="C1816" t="str">
            <v>AT</v>
          </cell>
          <cell r="D1816" t="str">
            <v>Austria</v>
          </cell>
          <cell r="E1816" t="str">
            <v>Mid Europe</v>
          </cell>
          <cell r="F1816">
            <v>13200001</v>
          </cell>
          <cell r="G1816" t="str">
            <v>Ext. EAME</v>
          </cell>
          <cell r="H1816" t="str">
            <v>Unknown</v>
          </cell>
          <cell r="I1816" t="str">
            <v>-</v>
          </cell>
          <cell r="J1816" t="str">
            <v>-</v>
          </cell>
          <cell r="K1816" t="str">
            <v>SJ3F</v>
          </cell>
          <cell r="L1816" t="str">
            <v>T</v>
          </cell>
          <cell r="M1816" t="str">
            <v>30 days from date of invoice or 14 days -2%</v>
          </cell>
          <cell r="N1816" t="str">
            <v>BANK TRANSFER</v>
          </cell>
          <cell r="O1816" t="str">
            <v>DE</v>
          </cell>
          <cell r="P1816" t="str">
            <v>External debtor</v>
          </cell>
        </row>
        <row r="1817">
          <cell r="A1817">
            <v>3081</v>
          </cell>
          <cell r="B1817" t="str">
            <v>BROTHERS ASSOCIATES</v>
          </cell>
          <cell r="C1817" t="str">
            <v>PK</v>
          </cell>
          <cell r="D1817" t="str">
            <v>Pakistan</v>
          </cell>
          <cell r="E1817" t="str">
            <v>Asia-Pacific</v>
          </cell>
          <cell r="F1817">
            <v>13200002</v>
          </cell>
          <cell r="G1817" t="str">
            <v>Ext. APAC</v>
          </cell>
          <cell r="H1817" t="str">
            <v>Footwear</v>
          </cell>
          <cell r="I1817" t="str">
            <v>S100</v>
          </cell>
          <cell r="J1817" t="str">
            <v>APAC</v>
          </cell>
          <cell r="K1817" t="str">
            <v>SC00</v>
          </cell>
          <cell r="L1817" t="str">
            <v>L</v>
          </cell>
          <cell r="M1817" t="str">
            <v>Letter of credit at sight</v>
          </cell>
          <cell r="N1817" t="str">
            <v>LETTER OF CREDIT</v>
          </cell>
          <cell r="O1817" t="str">
            <v>DE</v>
          </cell>
          <cell r="P1817" t="str">
            <v>External debtor</v>
          </cell>
        </row>
        <row r="1818">
          <cell r="A1818">
            <v>3082</v>
          </cell>
          <cell r="B1818" t="str">
            <v>ICI NORDEN AB</v>
          </cell>
          <cell r="C1818" t="str">
            <v>SE</v>
          </cell>
          <cell r="D1818" t="str">
            <v>Sweden</v>
          </cell>
          <cell r="E1818" t="str">
            <v>Nordic</v>
          </cell>
          <cell r="F1818">
            <v>13200001</v>
          </cell>
          <cell r="G1818" t="str">
            <v>Ext. EAME</v>
          </cell>
          <cell r="H1818" t="str">
            <v>Unknown</v>
          </cell>
          <cell r="I1818" t="str">
            <v>-</v>
          </cell>
          <cell r="J1818" t="str">
            <v>-</v>
          </cell>
          <cell r="K1818" t="str">
            <v>SI30</v>
          </cell>
          <cell r="L1818" t="str">
            <v>T</v>
          </cell>
          <cell r="M1818" t="str">
            <v>30 days from date of invoice</v>
          </cell>
          <cell r="N1818" t="str">
            <v>BANK TRANSFER</v>
          </cell>
          <cell r="O1818" t="str">
            <v>DS</v>
          </cell>
          <cell r="P1818" t="str">
            <v>Securitization debtor</v>
          </cell>
        </row>
        <row r="1819">
          <cell r="A1819">
            <v>3083</v>
          </cell>
          <cell r="B1819" t="str">
            <v>KIA PARS TRADING CO.</v>
          </cell>
          <cell r="C1819" t="str">
            <v>IR</v>
          </cell>
          <cell r="D1819" t="str">
            <v>Iran</v>
          </cell>
          <cell r="E1819" t="str">
            <v>Middle East</v>
          </cell>
          <cell r="F1819">
            <v>13200001</v>
          </cell>
          <cell r="G1819" t="str">
            <v>Ext. EAME</v>
          </cell>
          <cell r="H1819" t="str">
            <v>Appliances</v>
          </cell>
          <cell r="I1819" t="str">
            <v>S040</v>
          </cell>
          <cell r="J1819" t="str">
            <v>Middle East</v>
          </cell>
          <cell r="K1819" t="str">
            <v>SC00</v>
          </cell>
          <cell r="L1819" t="str">
            <v>L</v>
          </cell>
          <cell r="M1819" t="str">
            <v>Letter of credit at sight</v>
          </cell>
          <cell r="N1819" t="str">
            <v>LETTER OF CREDIT</v>
          </cell>
          <cell r="O1819" t="str">
            <v>DE</v>
          </cell>
          <cell r="P1819" t="str">
            <v>External debtor</v>
          </cell>
        </row>
        <row r="1820">
          <cell r="A1820">
            <v>3084</v>
          </cell>
          <cell r="B1820" t="str">
            <v>ALLIBERT INDUSTRIE (</v>
          </cell>
          <cell r="C1820" t="str">
            <v>GB</v>
          </cell>
          <cell r="D1820" t="str">
            <v>Great Britain</v>
          </cell>
          <cell r="E1820" t="str">
            <v>UK/Ireland</v>
          </cell>
          <cell r="F1820">
            <v>13200001</v>
          </cell>
          <cell r="G1820" t="str">
            <v>Ext. EAME</v>
          </cell>
          <cell r="H1820" t="str">
            <v>Automotive</v>
          </cell>
          <cell r="I1820" t="str">
            <v>S010</v>
          </cell>
          <cell r="J1820" t="str">
            <v>UK &amp; Ireland</v>
          </cell>
          <cell r="K1820" t="str">
            <v>SJ2C</v>
          </cell>
          <cell r="L1820" t="str">
            <v>T</v>
          </cell>
          <cell r="M1820" t="str">
            <v>Within 20 days -3% or 21st of MFMOI nett</v>
          </cell>
          <cell r="N1820" t="str">
            <v>BANK TRANSFER</v>
          </cell>
          <cell r="O1820" t="str">
            <v>DS</v>
          </cell>
          <cell r="P1820" t="str">
            <v>Securitization debtor</v>
          </cell>
        </row>
        <row r="1821">
          <cell r="A1821">
            <v>3086</v>
          </cell>
          <cell r="B1821" t="str">
            <v>ICI TECHNOLOGY</v>
          </cell>
          <cell r="C1821" t="str">
            <v>GB</v>
          </cell>
          <cell r="D1821" t="str">
            <v>Great Britain</v>
          </cell>
          <cell r="E1821" t="str">
            <v>UK/Ireland</v>
          </cell>
          <cell r="F1821">
            <v>76401055</v>
          </cell>
          <cell r="G1821" t="str">
            <v>Inter Group Sales</v>
          </cell>
          <cell r="H1821" t="str">
            <v>EAME</v>
          </cell>
          <cell r="I1821" t="str">
            <v>-</v>
          </cell>
          <cell r="J1821" t="str">
            <v>-</v>
          </cell>
          <cell r="K1821" t="str">
            <v>SM20</v>
          </cell>
          <cell r="L1821" t="str">
            <v>T</v>
          </cell>
          <cell r="M1821" t="str">
            <v>20th of the month foll.month of invoice</v>
          </cell>
          <cell r="N1821" t="str">
            <v>BANK TRANSFER</v>
          </cell>
          <cell r="O1821" t="str">
            <v>DI</v>
          </cell>
          <cell r="P1821" t="str">
            <v>Intragroup debtor</v>
          </cell>
        </row>
        <row r="1822">
          <cell r="A1822">
            <v>3089</v>
          </cell>
          <cell r="B1822" t="str">
            <v>BARIN EQUIPMENT OF H</v>
          </cell>
          <cell r="C1822" t="str">
            <v>IR</v>
          </cell>
          <cell r="D1822" t="str">
            <v>Iran</v>
          </cell>
          <cell r="E1822" t="str">
            <v>Middle East</v>
          </cell>
          <cell r="F1822">
            <v>13200001</v>
          </cell>
          <cell r="G1822" t="str">
            <v>Ext. EAME</v>
          </cell>
          <cell r="H1822" t="str">
            <v>Appliances</v>
          </cell>
          <cell r="I1822" t="str">
            <v>S040</v>
          </cell>
          <cell r="J1822" t="str">
            <v>Middle East</v>
          </cell>
          <cell r="K1822" t="str">
            <v>SC00</v>
          </cell>
          <cell r="L1822" t="str">
            <v>L</v>
          </cell>
          <cell r="M1822" t="str">
            <v>Letter of credit at sight</v>
          </cell>
          <cell r="N1822" t="str">
            <v>LETTER OF CREDIT</v>
          </cell>
          <cell r="O1822" t="str">
            <v>DE</v>
          </cell>
          <cell r="P1822" t="str">
            <v>External debtor</v>
          </cell>
        </row>
        <row r="1823">
          <cell r="A1823">
            <v>3090</v>
          </cell>
          <cell r="B1823" t="str">
            <v>ICI NORDEN AB</v>
          </cell>
          <cell r="C1823" t="str">
            <v>SE</v>
          </cell>
          <cell r="D1823" t="str">
            <v>Sweden</v>
          </cell>
          <cell r="E1823" t="str">
            <v>Nordic</v>
          </cell>
          <cell r="F1823">
            <v>13200001</v>
          </cell>
          <cell r="G1823" t="str">
            <v>Ext. EAME</v>
          </cell>
          <cell r="H1823" t="str">
            <v>Unknown</v>
          </cell>
          <cell r="I1823" t="str">
            <v>-</v>
          </cell>
          <cell r="J1823" t="str">
            <v>-</v>
          </cell>
          <cell r="K1823" t="str">
            <v>SI30</v>
          </cell>
          <cell r="L1823" t="str">
            <v>T</v>
          </cell>
          <cell r="M1823" t="str">
            <v>30 days from date of invoice</v>
          </cell>
          <cell r="N1823" t="str">
            <v>BANK TRANSFER</v>
          </cell>
          <cell r="O1823" t="str">
            <v>DS</v>
          </cell>
          <cell r="P1823" t="str">
            <v>Securitization debtor</v>
          </cell>
        </row>
        <row r="1824">
          <cell r="A1824">
            <v>3091</v>
          </cell>
          <cell r="B1824" t="str">
            <v>UCB NV</v>
          </cell>
          <cell r="C1824" t="str">
            <v>BE</v>
          </cell>
          <cell r="D1824" t="str">
            <v>Belgium</v>
          </cell>
          <cell r="E1824" t="str">
            <v>Benelux</v>
          </cell>
          <cell r="F1824">
            <v>13200001</v>
          </cell>
          <cell r="G1824" t="str">
            <v>Ext. EAME</v>
          </cell>
          <cell r="H1824" t="str">
            <v>Adhesives, Coatings and Elastomers</v>
          </cell>
          <cell r="I1824" t="str">
            <v>S070</v>
          </cell>
          <cell r="J1824" t="str">
            <v>Benelux/South-Africa</v>
          </cell>
          <cell r="K1824" t="str">
            <v>SI30</v>
          </cell>
          <cell r="L1824" t="str">
            <v>T</v>
          </cell>
          <cell r="M1824" t="str">
            <v>30 days from date of invoice</v>
          </cell>
          <cell r="N1824" t="str">
            <v>BANK TRANSFER</v>
          </cell>
          <cell r="O1824" t="str">
            <v>DS</v>
          </cell>
          <cell r="P1824" t="str">
            <v>Securitization debtor</v>
          </cell>
        </row>
        <row r="1825">
          <cell r="A1825">
            <v>3094</v>
          </cell>
          <cell r="B1825" t="str">
            <v>CONCEPT MOULDINGS LT</v>
          </cell>
          <cell r="C1825" t="str">
            <v>GB</v>
          </cell>
          <cell r="D1825" t="str">
            <v>Great Britain</v>
          </cell>
          <cell r="E1825" t="str">
            <v>UK/Ireland</v>
          </cell>
          <cell r="F1825">
            <v>13200001</v>
          </cell>
          <cell r="G1825" t="str">
            <v>Ext. EAME</v>
          </cell>
          <cell r="H1825" t="str">
            <v>Automotive</v>
          </cell>
          <cell r="I1825" t="str">
            <v>S010</v>
          </cell>
          <cell r="J1825" t="str">
            <v>UK &amp; Ireland</v>
          </cell>
          <cell r="K1825" t="str">
            <v>SM2V</v>
          </cell>
          <cell r="L1825" t="str">
            <v>Y</v>
          </cell>
          <cell r="M1825" t="str">
            <v>The 20th of the month foll.m o.i. or m.o.i. -2%</v>
          </cell>
          <cell r="N1825" t="str">
            <v>-</v>
          </cell>
          <cell r="O1825" t="str">
            <v>DS</v>
          </cell>
          <cell r="P1825" t="str">
            <v>Securitization debtor</v>
          </cell>
        </row>
        <row r="1826">
          <cell r="A1826">
            <v>3095</v>
          </cell>
          <cell r="B1826" t="str">
            <v>NOVACOTE INTERNATION</v>
          </cell>
          <cell r="C1826" t="str">
            <v>DE</v>
          </cell>
          <cell r="D1826" t="str">
            <v>Germany</v>
          </cell>
          <cell r="E1826" t="str">
            <v>Mid Europe</v>
          </cell>
          <cell r="F1826">
            <v>13200001</v>
          </cell>
          <cell r="G1826" t="str">
            <v>Ext. EAME</v>
          </cell>
          <cell r="H1826" t="str">
            <v>Adhesives, Coatings and Elastomers</v>
          </cell>
          <cell r="I1826" t="str">
            <v>S030</v>
          </cell>
          <cell r="J1826" t="str">
            <v>Mid-Europe</v>
          </cell>
          <cell r="K1826" t="str">
            <v>SJ3D</v>
          </cell>
          <cell r="L1826" t="str">
            <v>T</v>
          </cell>
          <cell r="M1826" t="str">
            <v>30 days from date of invoice or 10 days -3%</v>
          </cell>
          <cell r="N1826" t="str">
            <v>BANK TRANSFER</v>
          </cell>
          <cell r="O1826" t="str">
            <v>DS</v>
          </cell>
          <cell r="P1826" t="str">
            <v>Securitization debtor</v>
          </cell>
        </row>
        <row r="1827">
          <cell r="A1827">
            <v>3096</v>
          </cell>
          <cell r="B1827" t="str">
            <v>VAPAROID AG</v>
          </cell>
          <cell r="C1827" t="str">
            <v>CH</v>
          </cell>
          <cell r="D1827" t="str">
            <v>Switzerland</v>
          </cell>
          <cell r="E1827" t="str">
            <v>Mid Europe</v>
          </cell>
          <cell r="F1827">
            <v>13200001</v>
          </cell>
          <cell r="G1827" t="str">
            <v>Ext. EAME</v>
          </cell>
          <cell r="H1827" t="str">
            <v>Construction &amp; Other Rigids</v>
          </cell>
          <cell r="I1827" t="str">
            <v>S030</v>
          </cell>
          <cell r="J1827" t="str">
            <v>Mid-Europe</v>
          </cell>
          <cell r="K1827" t="str">
            <v>SJ3F</v>
          </cell>
          <cell r="L1827" t="str">
            <v>T</v>
          </cell>
          <cell r="M1827" t="str">
            <v>30 days from date of invoice or 14 days -2%</v>
          </cell>
          <cell r="N1827" t="str">
            <v>BANK TRANSFER</v>
          </cell>
          <cell r="O1827" t="str">
            <v>DE</v>
          </cell>
          <cell r="P1827" t="str">
            <v>External debtor</v>
          </cell>
        </row>
        <row r="1828">
          <cell r="A1828">
            <v>3097</v>
          </cell>
          <cell r="B1828" t="str">
            <v>BAYER (INDIA) LIMITE</v>
          </cell>
          <cell r="C1828" t="str">
            <v>IN</v>
          </cell>
          <cell r="D1828" t="str">
            <v>India</v>
          </cell>
          <cell r="E1828" t="str">
            <v>Asia-Pacific</v>
          </cell>
          <cell r="F1828">
            <v>13200002</v>
          </cell>
          <cell r="G1828" t="str">
            <v>Ext. APAC</v>
          </cell>
          <cell r="H1828" t="str">
            <v>Intermediates</v>
          </cell>
          <cell r="I1828" t="str">
            <v>S110</v>
          </cell>
          <cell r="J1828" t="str">
            <v>Aniline &amp; Derivative</v>
          </cell>
          <cell r="K1828" t="str">
            <v>SL90</v>
          </cell>
          <cell r="L1828" t="str">
            <v>T</v>
          </cell>
          <cell r="M1828" t="str">
            <v>90 days after Bill of lading date</v>
          </cell>
          <cell r="N1828" t="str">
            <v>BANK TRANSFER</v>
          </cell>
          <cell r="O1828" t="str">
            <v>DE</v>
          </cell>
          <cell r="P1828" t="str">
            <v>External debtor</v>
          </cell>
        </row>
        <row r="1829">
          <cell r="A1829">
            <v>3100</v>
          </cell>
          <cell r="B1829" t="str">
            <v>NATIONAL STARCH &amp; CH</v>
          </cell>
          <cell r="C1829" t="str">
            <v>DE</v>
          </cell>
          <cell r="D1829" t="str">
            <v>Germany</v>
          </cell>
          <cell r="E1829" t="str">
            <v>Mid Europe</v>
          </cell>
          <cell r="F1829">
            <v>13200001</v>
          </cell>
          <cell r="G1829" t="str">
            <v>Ext. EAME</v>
          </cell>
          <cell r="H1829" t="str">
            <v>Adhesives, Coatings and Elastomers</v>
          </cell>
          <cell r="I1829" t="str">
            <v>S030</v>
          </cell>
          <cell r="J1829" t="str">
            <v>Mid-Europe</v>
          </cell>
          <cell r="K1829" t="str">
            <v>SJ3F</v>
          </cell>
          <cell r="L1829" t="str">
            <v>T</v>
          </cell>
          <cell r="M1829" t="str">
            <v>30 days from date of invoice or 14 days -2%</v>
          </cell>
          <cell r="N1829" t="str">
            <v>BANK TRANSFER</v>
          </cell>
          <cell r="O1829" t="str">
            <v>DS</v>
          </cell>
          <cell r="P1829" t="str">
            <v>Securitization debtor</v>
          </cell>
        </row>
        <row r="1830">
          <cell r="A1830">
            <v>3101</v>
          </cell>
          <cell r="B1830" t="str">
            <v>S.C. POLICOLOR SA</v>
          </cell>
          <cell r="C1830" t="str">
            <v>RO</v>
          </cell>
          <cell r="D1830" t="str">
            <v>Romania</v>
          </cell>
          <cell r="E1830" t="str">
            <v>Eastern Europe</v>
          </cell>
          <cell r="F1830">
            <v>13200001</v>
          </cell>
          <cell r="G1830" t="str">
            <v>Ext. EAME</v>
          </cell>
          <cell r="H1830" t="str">
            <v>Unknown</v>
          </cell>
          <cell r="I1830" t="str">
            <v>-</v>
          </cell>
          <cell r="J1830" t="str">
            <v>-</v>
          </cell>
          <cell r="K1830" t="str">
            <v>SA00</v>
          </cell>
          <cell r="L1830" t="str">
            <v>S</v>
          </cell>
          <cell r="M1830" t="str">
            <v>Cash in advance</v>
          </cell>
          <cell r="N1830" t="str">
            <v>SAMPLE</v>
          </cell>
          <cell r="O1830" t="str">
            <v>DE</v>
          </cell>
          <cell r="P1830" t="str">
            <v>External debtor</v>
          </cell>
        </row>
        <row r="1831">
          <cell r="A1831">
            <v>3103</v>
          </cell>
          <cell r="B1831" t="str">
            <v>MARGEL</v>
          </cell>
          <cell r="C1831" t="str">
            <v>AM</v>
          </cell>
          <cell r="D1831" t="str">
            <v>Armenia</v>
          </cell>
          <cell r="E1831" t="str">
            <v>Eastern Europe</v>
          </cell>
          <cell r="F1831">
            <v>13200001</v>
          </cell>
          <cell r="G1831" t="str">
            <v>Ext. EAME</v>
          </cell>
          <cell r="H1831" t="str">
            <v>Unknown</v>
          </cell>
          <cell r="I1831" t="str">
            <v>-</v>
          </cell>
          <cell r="J1831" t="str">
            <v>-</v>
          </cell>
          <cell r="K1831" t="str">
            <v>SA00</v>
          </cell>
          <cell r="L1831" t="str">
            <v>Z</v>
          </cell>
          <cell r="M1831" t="str">
            <v>Cash in advance</v>
          </cell>
          <cell r="N1831" t="str">
            <v>-</v>
          </cell>
          <cell r="O1831" t="str">
            <v>DE</v>
          </cell>
          <cell r="P1831" t="str">
            <v>External debtor</v>
          </cell>
        </row>
        <row r="1832">
          <cell r="A1832">
            <v>3104</v>
          </cell>
          <cell r="B1832" t="str">
            <v>VAPAROID AG</v>
          </cell>
          <cell r="C1832" t="str">
            <v>CH</v>
          </cell>
          <cell r="D1832" t="str">
            <v>Switzerland</v>
          </cell>
          <cell r="E1832" t="str">
            <v>Mid Europe</v>
          </cell>
          <cell r="F1832">
            <v>13200001</v>
          </cell>
          <cell r="G1832" t="str">
            <v>Ext. EAME</v>
          </cell>
          <cell r="H1832" t="str">
            <v>Construction &amp; Other Rigids</v>
          </cell>
          <cell r="I1832" t="str">
            <v>S030</v>
          </cell>
          <cell r="J1832" t="str">
            <v>Mid-Europe</v>
          </cell>
          <cell r="K1832" t="str">
            <v>SJ3F</v>
          </cell>
          <cell r="L1832" t="str">
            <v>T</v>
          </cell>
          <cell r="M1832" t="str">
            <v>30 days from date of invoice or 14 days -2%</v>
          </cell>
          <cell r="N1832" t="str">
            <v>BANK TRANSFER</v>
          </cell>
          <cell r="O1832" t="str">
            <v>DE</v>
          </cell>
          <cell r="P1832" t="str">
            <v>External debtor</v>
          </cell>
        </row>
        <row r="1833">
          <cell r="A1833">
            <v>3105</v>
          </cell>
          <cell r="B1833" t="str">
            <v>PEMU - MUANYAGIPARI</v>
          </cell>
          <cell r="C1833" t="str">
            <v>HU</v>
          </cell>
          <cell r="D1833" t="str">
            <v>Hungary</v>
          </cell>
          <cell r="E1833" t="str">
            <v>Eastern Europe</v>
          </cell>
          <cell r="F1833">
            <v>13200001</v>
          </cell>
          <cell r="G1833" t="str">
            <v>Ext. EAME</v>
          </cell>
          <cell r="H1833" t="str">
            <v>Footwear</v>
          </cell>
          <cell r="I1833" t="str">
            <v>S050</v>
          </cell>
          <cell r="J1833" t="str">
            <v>Eastern Europe</v>
          </cell>
          <cell r="K1833" t="str">
            <v>SI3F</v>
          </cell>
          <cell r="L1833" t="str">
            <v>T</v>
          </cell>
          <cell r="M1833" t="str">
            <v>30 DAYS DATE OF INVOICE - DIRECT REMITTANCE</v>
          </cell>
          <cell r="N1833" t="str">
            <v>BANK TRANSFER</v>
          </cell>
          <cell r="O1833" t="str">
            <v>DE</v>
          </cell>
          <cell r="P1833" t="str">
            <v>External debtor</v>
          </cell>
        </row>
        <row r="1834">
          <cell r="A1834">
            <v>3106</v>
          </cell>
          <cell r="B1834" t="str">
            <v>Ineos</v>
          </cell>
          <cell r="C1834" t="str">
            <v>BE</v>
          </cell>
          <cell r="D1834" t="str">
            <v>Belgium</v>
          </cell>
          <cell r="E1834" t="str">
            <v>Benelux</v>
          </cell>
          <cell r="F1834">
            <v>13200001</v>
          </cell>
          <cell r="G1834" t="str">
            <v>Ext. EAME</v>
          </cell>
          <cell r="H1834" t="str">
            <v>Co-Manufacturing</v>
          </cell>
          <cell r="I1834" t="str">
            <v>S070</v>
          </cell>
          <cell r="J1834" t="str">
            <v>Benelux/South-Africa</v>
          </cell>
          <cell r="K1834" t="str">
            <v>GP31</v>
          </cell>
          <cell r="L1834" t="str">
            <v>A</v>
          </cell>
          <cell r="M1834" t="str">
            <v>Payment 30 days after end of month</v>
          </cell>
          <cell r="N1834" t="str">
            <v>Foreign payment (AP)</v>
          </cell>
          <cell r="O1834" t="str">
            <v>DS</v>
          </cell>
          <cell r="P1834" t="str">
            <v>Securitization debtor</v>
          </cell>
        </row>
        <row r="1835">
          <cell r="A1835">
            <v>3109</v>
          </cell>
          <cell r="B1835" t="str">
            <v>KRONOPLY GMBH</v>
          </cell>
          <cell r="C1835" t="str">
            <v>DE</v>
          </cell>
          <cell r="D1835" t="str">
            <v>Germany</v>
          </cell>
          <cell r="E1835" t="str">
            <v>Mid Europe</v>
          </cell>
          <cell r="F1835">
            <v>13200001</v>
          </cell>
          <cell r="G1835" t="str">
            <v>Ext. EAME</v>
          </cell>
          <cell r="H1835" t="str">
            <v>Composite Wood Products</v>
          </cell>
          <cell r="I1835" t="str">
            <v>S030</v>
          </cell>
          <cell r="J1835" t="str">
            <v>Mid-Europe</v>
          </cell>
          <cell r="K1835" t="str">
            <v>SJ3D</v>
          </cell>
          <cell r="L1835" t="str">
            <v>T</v>
          </cell>
          <cell r="M1835" t="str">
            <v>30 days from date of invoice or 10 days -3%</v>
          </cell>
          <cell r="N1835" t="str">
            <v>BANK TRANSFER</v>
          </cell>
          <cell r="O1835" t="str">
            <v>DS</v>
          </cell>
          <cell r="P1835" t="str">
            <v>Securitization debtor</v>
          </cell>
        </row>
        <row r="1836">
          <cell r="A1836">
            <v>3110</v>
          </cell>
          <cell r="B1836" t="str">
            <v>BF GOODRICH CHEMICAL</v>
          </cell>
          <cell r="C1836" t="str">
            <v>BE</v>
          </cell>
          <cell r="D1836" t="str">
            <v>Belgium</v>
          </cell>
          <cell r="E1836" t="str">
            <v>Benelux</v>
          </cell>
          <cell r="F1836">
            <v>13200001</v>
          </cell>
          <cell r="G1836" t="str">
            <v>Ext. EAME</v>
          </cell>
          <cell r="H1836" t="str">
            <v>Unknown</v>
          </cell>
          <cell r="I1836" t="str">
            <v>-</v>
          </cell>
          <cell r="J1836" t="str">
            <v>-</v>
          </cell>
          <cell r="K1836" t="str">
            <v>SM00</v>
          </cell>
          <cell r="L1836" t="str">
            <v>T</v>
          </cell>
          <cell r="M1836" t="str">
            <v>End of month following month of invoice</v>
          </cell>
          <cell r="N1836" t="str">
            <v>BANK TRANSFER</v>
          </cell>
          <cell r="O1836" t="str">
            <v>DS</v>
          </cell>
          <cell r="P1836" t="str">
            <v>Securitization debtor</v>
          </cell>
        </row>
        <row r="1837">
          <cell r="A1837">
            <v>3113</v>
          </cell>
          <cell r="B1837" t="str">
            <v>WOODBRIDGE FOAM (UK)</v>
          </cell>
          <cell r="C1837" t="str">
            <v>GB</v>
          </cell>
          <cell r="D1837" t="str">
            <v>Great Britain</v>
          </cell>
          <cell r="E1837" t="str">
            <v>UK/Ireland</v>
          </cell>
          <cell r="F1837">
            <v>13200001</v>
          </cell>
          <cell r="G1837" t="str">
            <v>Ext. EAME</v>
          </cell>
          <cell r="H1837" t="str">
            <v>Unknown</v>
          </cell>
          <cell r="I1837" t="str">
            <v>-</v>
          </cell>
          <cell r="J1837" t="str">
            <v>-</v>
          </cell>
          <cell r="K1837" t="str">
            <v>SA00</v>
          </cell>
          <cell r="L1837" t="str">
            <v>Y</v>
          </cell>
          <cell r="M1837" t="str">
            <v>Cash in advance</v>
          </cell>
          <cell r="N1837" t="str">
            <v>-</v>
          </cell>
          <cell r="O1837" t="str">
            <v>DS</v>
          </cell>
          <cell r="P1837" t="str">
            <v>Securitization debtor</v>
          </cell>
        </row>
        <row r="1838">
          <cell r="A1838">
            <v>3114</v>
          </cell>
          <cell r="B1838" t="str">
            <v>SOMMER ALLIBERT</v>
          </cell>
          <cell r="C1838" t="str">
            <v>DE</v>
          </cell>
          <cell r="D1838" t="str">
            <v>Germany</v>
          </cell>
          <cell r="E1838" t="str">
            <v>Mid Europe</v>
          </cell>
          <cell r="F1838">
            <v>13200001</v>
          </cell>
          <cell r="G1838" t="str">
            <v>Ext. EAME</v>
          </cell>
          <cell r="H1838" t="str">
            <v>Unknown</v>
          </cell>
          <cell r="I1838" t="str">
            <v>-</v>
          </cell>
          <cell r="J1838" t="str">
            <v>-</v>
          </cell>
          <cell r="K1838" t="str">
            <v>SJ3F</v>
          </cell>
          <cell r="L1838" t="str">
            <v>T</v>
          </cell>
          <cell r="M1838" t="str">
            <v>30 days from date of invoice or 14 days -2%</v>
          </cell>
          <cell r="N1838" t="str">
            <v>BANK TRANSFER</v>
          </cell>
          <cell r="O1838" t="str">
            <v>DS</v>
          </cell>
          <cell r="P1838" t="str">
            <v>Securitization debtor</v>
          </cell>
        </row>
        <row r="1839">
          <cell r="A1839">
            <v>3115</v>
          </cell>
          <cell r="B1839" t="str">
            <v>BANGKOK RUBBER PUBLI</v>
          </cell>
          <cell r="C1839" t="str">
            <v>TH</v>
          </cell>
          <cell r="D1839" t="str">
            <v>Thailand</v>
          </cell>
          <cell r="E1839" t="str">
            <v>Asia-Pacific</v>
          </cell>
          <cell r="F1839">
            <v>13200002</v>
          </cell>
          <cell r="G1839" t="str">
            <v>Ext. APAC</v>
          </cell>
          <cell r="H1839" t="str">
            <v>Footwear</v>
          </cell>
          <cell r="I1839" t="str">
            <v>S100</v>
          </cell>
          <cell r="J1839" t="str">
            <v>APAC</v>
          </cell>
          <cell r="K1839" t="str">
            <v>SP00</v>
          </cell>
          <cell r="L1839" t="str">
            <v>H</v>
          </cell>
          <cell r="M1839" t="str">
            <v>Cash against documents</v>
          </cell>
          <cell r="N1839" t="str">
            <v>ACCEPTANCE CREDIT</v>
          </cell>
          <cell r="O1839" t="str">
            <v>DE</v>
          </cell>
          <cell r="P1839" t="str">
            <v>External debtor</v>
          </cell>
        </row>
        <row r="1840">
          <cell r="A1840">
            <v>3116</v>
          </cell>
          <cell r="B1840" t="str">
            <v>GOVIMEX CO</v>
          </cell>
          <cell r="C1840" t="str">
            <v>VN</v>
          </cell>
          <cell r="D1840" t="str">
            <v>Vietnam</v>
          </cell>
          <cell r="E1840" t="str">
            <v>Asia-Pacific</v>
          </cell>
          <cell r="F1840">
            <v>13200002</v>
          </cell>
          <cell r="G1840" t="str">
            <v>Ext. APAC</v>
          </cell>
          <cell r="H1840" t="str">
            <v>Unknown</v>
          </cell>
          <cell r="I1840" t="str">
            <v>-</v>
          </cell>
          <cell r="J1840" t="str">
            <v>-</v>
          </cell>
          <cell r="K1840" t="str">
            <v>SK00</v>
          </cell>
          <cell r="L1840" t="str">
            <v>X</v>
          </cell>
          <cell r="M1840" t="str">
            <v>Cash against goods</v>
          </cell>
          <cell r="N1840" t="str">
            <v>CASH AGAINST GOODS</v>
          </cell>
          <cell r="O1840" t="str">
            <v>DE</v>
          </cell>
          <cell r="P1840" t="str">
            <v>External debtor</v>
          </cell>
        </row>
        <row r="1841">
          <cell r="A1841">
            <v>3118</v>
          </cell>
          <cell r="B1841" t="str">
            <v>ICI PERFORMANCE CHEM</v>
          </cell>
          <cell r="C1841" t="str">
            <v>GB</v>
          </cell>
          <cell r="D1841" t="str">
            <v>Great Britain</v>
          </cell>
          <cell r="E1841" t="str">
            <v>UK/Ireland</v>
          </cell>
          <cell r="F1841">
            <v>13200001</v>
          </cell>
          <cell r="G1841" t="str">
            <v>Ext. EAME</v>
          </cell>
          <cell r="H1841" t="str">
            <v>Unknown</v>
          </cell>
          <cell r="I1841" t="str">
            <v>-</v>
          </cell>
          <cell r="J1841" t="str">
            <v>-</v>
          </cell>
          <cell r="K1841" t="str">
            <v>SE30</v>
          </cell>
          <cell r="L1841" t="str">
            <v>T</v>
          </cell>
          <cell r="M1841" t="str">
            <v>30 days end of month</v>
          </cell>
          <cell r="N1841" t="str">
            <v>BANK TRANSFER</v>
          </cell>
          <cell r="O1841" t="str">
            <v>DS</v>
          </cell>
          <cell r="P1841" t="str">
            <v>Securitization debtor</v>
          </cell>
        </row>
        <row r="1842">
          <cell r="A1842">
            <v>3119</v>
          </cell>
          <cell r="B1842" t="str">
            <v>NATIONAL STARCH &amp; CH</v>
          </cell>
          <cell r="C1842" t="str">
            <v>US</v>
          </cell>
          <cell r="D1842" t="str">
            <v>United States</v>
          </cell>
          <cell r="E1842" t="str">
            <v>Americas</v>
          </cell>
          <cell r="F1842">
            <v>13200001</v>
          </cell>
          <cell r="G1842" t="str">
            <v>Ext. EAME</v>
          </cell>
          <cell r="H1842" t="str">
            <v>Unknown</v>
          </cell>
          <cell r="I1842" t="str">
            <v>-</v>
          </cell>
          <cell r="J1842" t="str">
            <v>-</v>
          </cell>
          <cell r="K1842" t="str">
            <v>SE30</v>
          </cell>
          <cell r="L1842" t="str">
            <v>Y</v>
          </cell>
          <cell r="M1842" t="str">
            <v>30 days end of month</v>
          </cell>
          <cell r="N1842" t="str">
            <v>-</v>
          </cell>
          <cell r="O1842" t="str">
            <v>DS</v>
          </cell>
          <cell r="P1842" t="str">
            <v>Securitization debtor</v>
          </cell>
        </row>
        <row r="1843">
          <cell r="A1843">
            <v>3120</v>
          </cell>
          <cell r="B1843" t="str">
            <v>ICI SURFACTANTS</v>
          </cell>
          <cell r="C1843" t="str">
            <v>US</v>
          </cell>
          <cell r="D1843" t="str">
            <v>United States</v>
          </cell>
          <cell r="E1843" t="str">
            <v>Americas</v>
          </cell>
          <cell r="F1843">
            <v>13200001</v>
          </cell>
          <cell r="G1843" t="str">
            <v>Ext. EAME</v>
          </cell>
          <cell r="H1843" t="str">
            <v>Unknown</v>
          </cell>
          <cell r="I1843" t="str">
            <v>-</v>
          </cell>
          <cell r="J1843" t="str">
            <v>-</v>
          </cell>
          <cell r="K1843" t="str">
            <v>SE30</v>
          </cell>
          <cell r="L1843" t="str">
            <v>T</v>
          </cell>
          <cell r="M1843" t="str">
            <v>30 days end of month</v>
          </cell>
          <cell r="N1843" t="str">
            <v>BANK TRANSFER</v>
          </cell>
          <cell r="O1843" t="str">
            <v>DS</v>
          </cell>
          <cell r="P1843" t="str">
            <v>Securitization debtor</v>
          </cell>
        </row>
        <row r="1844">
          <cell r="A1844">
            <v>3122</v>
          </cell>
          <cell r="B1844" t="str">
            <v>EMERSUN  CO.</v>
          </cell>
          <cell r="C1844" t="str">
            <v>IR</v>
          </cell>
          <cell r="D1844" t="str">
            <v>Iran</v>
          </cell>
          <cell r="E1844" t="str">
            <v>Middle East</v>
          </cell>
          <cell r="F1844">
            <v>13200001</v>
          </cell>
          <cell r="G1844" t="str">
            <v>Ext. EAME</v>
          </cell>
          <cell r="H1844" t="str">
            <v>Appliances</v>
          </cell>
          <cell r="I1844" t="str">
            <v>S040</v>
          </cell>
          <cell r="J1844" t="str">
            <v>Middle East</v>
          </cell>
          <cell r="K1844" t="str">
            <v>SC00</v>
          </cell>
          <cell r="L1844" t="str">
            <v>L</v>
          </cell>
          <cell r="M1844" t="str">
            <v>Letter of credit at sight</v>
          </cell>
          <cell r="N1844" t="str">
            <v>LETTER OF CREDIT</v>
          </cell>
          <cell r="O1844" t="str">
            <v>DE</v>
          </cell>
          <cell r="P1844" t="str">
            <v>External debtor</v>
          </cell>
        </row>
        <row r="1845">
          <cell r="A1845">
            <v>3123</v>
          </cell>
          <cell r="B1845" t="str">
            <v>INDURUB NV</v>
          </cell>
          <cell r="C1845" t="str">
            <v>BE</v>
          </cell>
          <cell r="D1845" t="str">
            <v>Belgium</v>
          </cell>
          <cell r="E1845" t="str">
            <v>Benelux</v>
          </cell>
          <cell r="F1845">
            <v>13200001</v>
          </cell>
          <cell r="G1845" t="str">
            <v>Ext. EAME</v>
          </cell>
          <cell r="H1845" t="str">
            <v>Footwear</v>
          </cell>
          <cell r="I1845" t="str">
            <v>S070</v>
          </cell>
          <cell r="J1845" t="str">
            <v>Benelux/South-Africa</v>
          </cell>
          <cell r="K1845" t="str">
            <v>SJ3C</v>
          </cell>
          <cell r="L1845" t="str">
            <v>T</v>
          </cell>
          <cell r="M1845" t="str">
            <v>30 days from date of invoice or 10 days -2%</v>
          </cell>
          <cell r="N1845" t="str">
            <v>BANK TRANSFER</v>
          </cell>
          <cell r="O1845" t="str">
            <v>DS</v>
          </cell>
          <cell r="P1845" t="str">
            <v>Securitization debtor</v>
          </cell>
        </row>
        <row r="1846">
          <cell r="A1846">
            <v>3124</v>
          </cell>
          <cell r="B1846" t="str">
            <v>FERCAM TRASPORTI  SR</v>
          </cell>
          <cell r="C1846" t="str">
            <v>IT</v>
          </cell>
          <cell r="D1846" t="str">
            <v>Italy</v>
          </cell>
          <cell r="E1846" t="str">
            <v>Italy/Greece</v>
          </cell>
          <cell r="F1846">
            <v>13200001</v>
          </cell>
          <cell r="G1846" t="str">
            <v>Ext. EAME</v>
          </cell>
          <cell r="H1846" t="str">
            <v>Unknown</v>
          </cell>
          <cell r="I1846" t="str">
            <v>-</v>
          </cell>
          <cell r="J1846" t="str">
            <v>-</v>
          </cell>
          <cell r="K1846" t="str">
            <v>SE30</v>
          </cell>
          <cell r="L1846" t="str">
            <v>T</v>
          </cell>
          <cell r="M1846" t="str">
            <v>30 days end of month</v>
          </cell>
          <cell r="N1846" t="str">
            <v>BANK TRANSFER</v>
          </cell>
          <cell r="O1846" t="str">
            <v>DS</v>
          </cell>
          <cell r="P1846" t="str">
            <v>Securitization debtor</v>
          </cell>
        </row>
        <row r="1847">
          <cell r="A1847">
            <v>3125</v>
          </cell>
          <cell r="B1847" t="str">
            <v>DE RIJKE BV</v>
          </cell>
          <cell r="C1847" t="str">
            <v>NL</v>
          </cell>
          <cell r="D1847" t="str">
            <v>Netherlands</v>
          </cell>
          <cell r="E1847" t="str">
            <v>Benelux</v>
          </cell>
          <cell r="F1847">
            <v>13200001</v>
          </cell>
          <cell r="G1847" t="str">
            <v>Ext. EAME</v>
          </cell>
          <cell r="H1847" t="str">
            <v>Unknown</v>
          </cell>
          <cell r="I1847" t="str">
            <v>-</v>
          </cell>
          <cell r="J1847" t="str">
            <v>-</v>
          </cell>
          <cell r="K1847" t="str">
            <v>ST15</v>
          </cell>
          <cell r="L1847" t="str">
            <v>T</v>
          </cell>
          <cell r="M1847" t="str">
            <v>15 days from date of despatch</v>
          </cell>
          <cell r="N1847" t="str">
            <v>BANK TRANSFER</v>
          </cell>
          <cell r="O1847" t="str">
            <v>DS</v>
          </cell>
          <cell r="P1847" t="str">
            <v>Securitization debtor</v>
          </cell>
        </row>
        <row r="1848">
          <cell r="A1848">
            <v>3127</v>
          </cell>
          <cell r="B1848" t="str">
            <v>HUNTSMAN - POLYURETH</v>
          </cell>
          <cell r="C1848" t="str">
            <v>ID</v>
          </cell>
          <cell r="D1848" t="str">
            <v>Indonesia</v>
          </cell>
          <cell r="E1848" t="str">
            <v>Asia-Pacific</v>
          </cell>
          <cell r="F1848">
            <v>13200002</v>
          </cell>
          <cell r="G1848" t="str">
            <v>Ext. APAC</v>
          </cell>
          <cell r="H1848" t="str">
            <v>Unknown</v>
          </cell>
          <cell r="I1848" t="str">
            <v>-</v>
          </cell>
          <cell r="J1848" t="str">
            <v>-</v>
          </cell>
          <cell r="K1848" t="str">
            <v>SC27</v>
          </cell>
          <cell r="L1848" t="str">
            <v>U</v>
          </cell>
          <cell r="M1848" t="str">
            <v>Payable immediately Due net</v>
          </cell>
          <cell r="N1848" t="str">
            <v>DIRECT REMITTANCE</v>
          </cell>
          <cell r="O1848" t="str">
            <v>DI</v>
          </cell>
          <cell r="P1848" t="str">
            <v>Intragroup debtor</v>
          </cell>
        </row>
        <row r="1849">
          <cell r="A1849">
            <v>3128</v>
          </cell>
          <cell r="B1849" t="str">
            <v>KINGSPAN CZ  A.S.</v>
          </cell>
          <cell r="C1849" t="str">
            <v>CZ</v>
          </cell>
          <cell r="D1849" t="str">
            <v>Czech Republic</v>
          </cell>
          <cell r="E1849" t="str">
            <v>Eastern Europe</v>
          </cell>
          <cell r="F1849">
            <v>13200001</v>
          </cell>
          <cell r="G1849" t="str">
            <v>Ext. EAME</v>
          </cell>
          <cell r="H1849" t="str">
            <v>Construction &amp; Other Rigids</v>
          </cell>
          <cell r="I1849" t="str">
            <v>S050</v>
          </cell>
          <cell r="J1849" t="str">
            <v>Eastern Europe</v>
          </cell>
          <cell r="K1849" t="str">
            <v>SE60</v>
          </cell>
          <cell r="L1849" t="str">
            <v>T</v>
          </cell>
          <cell r="M1849" t="str">
            <v>60 days end of month</v>
          </cell>
          <cell r="N1849" t="str">
            <v>BANK TRANSFER</v>
          </cell>
          <cell r="O1849" t="str">
            <v>DE</v>
          </cell>
          <cell r="P1849" t="str">
            <v>External debtor</v>
          </cell>
        </row>
        <row r="1850">
          <cell r="A1850">
            <v>3129</v>
          </cell>
          <cell r="B1850" t="str">
            <v>UZIN TYRO AG</v>
          </cell>
          <cell r="C1850" t="str">
            <v>CH</v>
          </cell>
          <cell r="D1850" t="str">
            <v>Switzerland</v>
          </cell>
          <cell r="E1850" t="str">
            <v>Mid Europe</v>
          </cell>
          <cell r="F1850">
            <v>13200001</v>
          </cell>
          <cell r="G1850" t="str">
            <v>Ext. EAME</v>
          </cell>
          <cell r="H1850" t="str">
            <v>Unknown</v>
          </cell>
          <cell r="I1850" t="str">
            <v>-</v>
          </cell>
          <cell r="J1850" t="str">
            <v>-</v>
          </cell>
          <cell r="K1850" t="str">
            <v>SJ3F</v>
          </cell>
          <cell r="L1850" t="str">
            <v>T</v>
          </cell>
          <cell r="M1850" t="str">
            <v>30 days from date of invoice or 14 days -2%</v>
          </cell>
          <cell r="N1850" t="str">
            <v>BANK TRANSFER</v>
          </cell>
          <cell r="O1850" t="str">
            <v>DE</v>
          </cell>
          <cell r="P1850" t="str">
            <v>External debtor</v>
          </cell>
        </row>
        <row r="1851">
          <cell r="A1851">
            <v>3132</v>
          </cell>
          <cell r="B1851" t="str">
            <v>ENDELE KUNSTSTOFF GM</v>
          </cell>
          <cell r="C1851" t="str">
            <v>DE</v>
          </cell>
          <cell r="D1851" t="str">
            <v>Germany</v>
          </cell>
          <cell r="E1851" t="str">
            <v>Mid Europe</v>
          </cell>
          <cell r="F1851">
            <v>13200001</v>
          </cell>
          <cell r="G1851" t="str">
            <v>Ext. EAME</v>
          </cell>
          <cell r="H1851" t="str">
            <v>Unknown</v>
          </cell>
          <cell r="I1851" t="str">
            <v>-</v>
          </cell>
          <cell r="J1851" t="str">
            <v>-</v>
          </cell>
          <cell r="K1851" t="str">
            <v>SJ3F</v>
          </cell>
          <cell r="L1851" t="str">
            <v>T</v>
          </cell>
          <cell r="M1851" t="str">
            <v>30 days from date of invoice or 14 days -2%</v>
          </cell>
          <cell r="N1851" t="str">
            <v>BANK TRANSFER</v>
          </cell>
          <cell r="O1851" t="str">
            <v>DS</v>
          </cell>
          <cell r="P1851" t="str">
            <v>Securitization debtor</v>
          </cell>
        </row>
        <row r="1852">
          <cell r="A1852">
            <v>3133</v>
          </cell>
          <cell r="B1852" t="str">
            <v>DALPHI-METAL ESPAÑA</v>
          </cell>
          <cell r="C1852" t="str">
            <v>ES</v>
          </cell>
          <cell r="D1852" t="str">
            <v>Spain</v>
          </cell>
          <cell r="E1852" t="str">
            <v>Iberia</v>
          </cell>
          <cell r="F1852">
            <v>13200001</v>
          </cell>
          <cell r="G1852" t="str">
            <v>Ext. EAME</v>
          </cell>
          <cell r="H1852" t="str">
            <v>Unknown</v>
          </cell>
          <cell r="I1852" t="str">
            <v>-</v>
          </cell>
          <cell r="J1852" t="str">
            <v>-</v>
          </cell>
          <cell r="K1852" t="str">
            <v>SI60</v>
          </cell>
          <cell r="L1852" t="str">
            <v>T</v>
          </cell>
          <cell r="M1852" t="str">
            <v>60 days from date of invoice</v>
          </cell>
          <cell r="N1852" t="str">
            <v>BANK TRANSFER</v>
          </cell>
          <cell r="O1852" t="str">
            <v>DS</v>
          </cell>
          <cell r="P1852" t="str">
            <v>Securitization debtor</v>
          </cell>
        </row>
        <row r="1853">
          <cell r="A1853">
            <v>3135</v>
          </cell>
          <cell r="B1853" t="str">
            <v>INDEPOL S.L.</v>
          </cell>
          <cell r="C1853" t="str">
            <v>ES</v>
          </cell>
          <cell r="D1853" t="str">
            <v>Spain</v>
          </cell>
          <cell r="E1853" t="str">
            <v>Iberia</v>
          </cell>
          <cell r="F1853">
            <v>13200001</v>
          </cell>
          <cell r="G1853" t="str">
            <v>Ext. EAME</v>
          </cell>
          <cell r="H1853" t="str">
            <v>Automotive</v>
          </cell>
          <cell r="I1853" t="str">
            <v>S090</v>
          </cell>
          <cell r="J1853" t="str">
            <v>Iberia</v>
          </cell>
          <cell r="K1853" t="str">
            <v>SM3B</v>
          </cell>
          <cell r="L1853" t="str">
            <v>T</v>
          </cell>
          <cell r="M1853" t="str">
            <v>30 days maturity date 20th - 1,5%</v>
          </cell>
          <cell r="N1853" t="str">
            <v>BANK TRANSFER</v>
          </cell>
          <cell r="O1853" t="str">
            <v>DS</v>
          </cell>
          <cell r="P1853" t="str">
            <v>Securitization debtor</v>
          </cell>
        </row>
        <row r="1854">
          <cell r="A1854">
            <v>3136</v>
          </cell>
          <cell r="B1854" t="str">
            <v>ZEBRAFLEX LTD</v>
          </cell>
          <cell r="C1854" t="str">
            <v>GB</v>
          </cell>
          <cell r="D1854" t="str">
            <v>Great Britain</v>
          </cell>
          <cell r="E1854" t="str">
            <v>UK/Ireland</v>
          </cell>
          <cell r="F1854">
            <v>13200001</v>
          </cell>
          <cell r="G1854" t="str">
            <v>Ext. EAME</v>
          </cell>
          <cell r="H1854" t="str">
            <v>Adhesives, Coatings and Elastomers</v>
          </cell>
          <cell r="I1854" t="str">
            <v>S010</v>
          </cell>
          <cell r="J1854" t="str">
            <v>UK &amp; Ireland</v>
          </cell>
          <cell r="K1854" t="str">
            <v>SM20</v>
          </cell>
          <cell r="L1854" t="str">
            <v>Y</v>
          </cell>
          <cell r="M1854" t="str">
            <v>20th of the month foll.month of invoice</v>
          </cell>
          <cell r="N1854" t="str">
            <v>-</v>
          </cell>
          <cell r="O1854" t="str">
            <v>DS</v>
          </cell>
          <cell r="P1854" t="str">
            <v>Securitization debtor</v>
          </cell>
        </row>
        <row r="1855">
          <cell r="A1855">
            <v>3137</v>
          </cell>
          <cell r="B1855" t="str">
            <v>AX IN- Maria Cinta B</v>
          </cell>
          <cell r="C1855" t="str">
            <v>ES</v>
          </cell>
          <cell r="D1855" t="str">
            <v>Spain</v>
          </cell>
          <cell r="E1855" t="str">
            <v>Iberia</v>
          </cell>
          <cell r="F1855">
            <v>13200001</v>
          </cell>
          <cell r="G1855" t="str">
            <v>Ext. EAME</v>
          </cell>
          <cell r="H1855" t="str">
            <v>Unknown</v>
          </cell>
          <cell r="I1855" t="str">
            <v>-</v>
          </cell>
          <cell r="J1855" t="str">
            <v>-</v>
          </cell>
          <cell r="K1855" t="str">
            <v>SI60</v>
          </cell>
          <cell r="L1855" t="str">
            <v>T</v>
          </cell>
          <cell r="M1855" t="str">
            <v>60 days from date of invoice</v>
          </cell>
          <cell r="N1855" t="str">
            <v>BANK TRANSFER</v>
          </cell>
          <cell r="O1855" t="str">
            <v>DS</v>
          </cell>
          <cell r="P1855" t="str">
            <v>Securitization debtor</v>
          </cell>
        </row>
        <row r="1856">
          <cell r="A1856">
            <v>3141</v>
          </cell>
          <cell r="B1856" t="str">
            <v>IPOLY CIPOGYAR  KFT</v>
          </cell>
          <cell r="C1856" t="str">
            <v>HU</v>
          </cell>
          <cell r="D1856" t="str">
            <v>Hungary</v>
          </cell>
          <cell r="E1856" t="str">
            <v>Eastern Europe</v>
          </cell>
          <cell r="F1856">
            <v>13200001</v>
          </cell>
          <cell r="G1856" t="str">
            <v>Ext. EAME</v>
          </cell>
          <cell r="H1856" t="str">
            <v>Footwear</v>
          </cell>
          <cell r="I1856" t="str">
            <v>S050</v>
          </cell>
          <cell r="J1856" t="str">
            <v>Eastern Europe</v>
          </cell>
          <cell r="K1856" t="str">
            <v>SI3F</v>
          </cell>
          <cell r="L1856" t="str">
            <v>T</v>
          </cell>
          <cell r="M1856" t="str">
            <v>30 DAYS DATE OF INVOICE - DIRECT REMITTANCE</v>
          </cell>
          <cell r="N1856" t="str">
            <v>BANK TRANSFER</v>
          </cell>
          <cell r="O1856" t="str">
            <v>DE</v>
          </cell>
          <cell r="P1856" t="str">
            <v>External debtor</v>
          </cell>
        </row>
        <row r="1857">
          <cell r="A1857">
            <v>3142</v>
          </cell>
          <cell r="B1857" t="str">
            <v>CONDOR TRADE  SRL</v>
          </cell>
          <cell r="C1857" t="str">
            <v>IT</v>
          </cell>
          <cell r="D1857" t="str">
            <v>Italy</v>
          </cell>
          <cell r="E1857" t="str">
            <v>Italy/Greece</v>
          </cell>
          <cell r="F1857">
            <v>13200001</v>
          </cell>
          <cell r="G1857" t="str">
            <v>Ext. EAME</v>
          </cell>
          <cell r="H1857" t="str">
            <v>Unknown</v>
          </cell>
          <cell r="I1857" t="str">
            <v>-</v>
          </cell>
          <cell r="J1857" t="str">
            <v>-</v>
          </cell>
          <cell r="K1857" t="str">
            <v>SE60</v>
          </cell>
          <cell r="L1857" t="str">
            <v>T</v>
          </cell>
          <cell r="M1857" t="str">
            <v>60 days end of month</v>
          </cell>
          <cell r="N1857" t="str">
            <v>BANK TRANSFER</v>
          </cell>
          <cell r="O1857" t="str">
            <v>DS</v>
          </cell>
          <cell r="P1857" t="str">
            <v>Securitization debtor</v>
          </cell>
        </row>
        <row r="1858">
          <cell r="A1858">
            <v>3145</v>
          </cell>
          <cell r="B1858" t="str">
            <v>PIANFEI IPA  SPA</v>
          </cell>
          <cell r="C1858" t="str">
            <v>IT</v>
          </cell>
          <cell r="D1858" t="str">
            <v>Italy</v>
          </cell>
          <cell r="E1858" t="str">
            <v>Italy/Greece</v>
          </cell>
          <cell r="F1858">
            <v>13200001</v>
          </cell>
          <cell r="G1858" t="str">
            <v>Ext. EAME</v>
          </cell>
          <cell r="H1858" t="str">
            <v>Unknown</v>
          </cell>
          <cell r="I1858" t="str">
            <v>-</v>
          </cell>
          <cell r="J1858" t="str">
            <v>-</v>
          </cell>
          <cell r="K1858" t="str">
            <v>SE12</v>
          </cell>
          <cell r="L1858" t="str">
            <v>T</v>
          </cell>
          <cell r="M1858" t="str">
            <v>120 days end of month</v>
          </cell>
          <cell r="N1858" t="str">
            <v>BANK TRANSFER</v>
          </cell>
          <cell r="O1858" t="str">
            <v>DS</v>
          </cell>
          <cell r="P1858" t="str">
            <v>Securitization debtor</v>
          </cell>
        </row>
        <row r="1859">
          <cell r="A1859">
            <v>3147</v>
          </cell>
          <cell r="B1859" t="str">
            <v>SVIT KOMPONENTY  A.S</v>
          </cell>
          <cell r="C1859" t="str">
            <v>CZ</v>
          </cell>
          <cell r="D1859" t="str">
            <v>Czech Republic</v>
          </cell>
          <cell r="E1859" t="str">
            <v>Eastern Europe</v>
          </cell>
          <cell r="F1859">
            <v>13200001</v>
          </cell>
          <cell r="G1859" t="str">
            <v>Ext. EAME</v>
          </cell>
          <cell r="H1859" t="str">
            <v>Unknown</v>
          </cell>
          <cell r="I1859" t="str">
            <v>-</v>
          </cell>
          <cell r="J1859" t="str">
            <v>-</v>
          </cell>
          <cell r="K1859" t="str">
            <v>SC4B</v>
          </cell>
          <cell r="L1859" t="str">
            <v>L</v>
          </cell>
          <cell r="M1859" t="str">
            <v>Letter of credit - 45 days date of invoice</v>
          </cell>
          <cell r="N1859" t="str">
            <v>LETTER OF CREDIT</v>
          </cell>
          <cell r="O1859" t="str">
            <v>DE</v>
          </cell>
          <cell r="P1859" t="str">
            <v>External debtor</v>
          </cell>
        </row>
        <row r="1860">
          <cell r="A1860">
            <v>3148</v>
          </cell>
          <cell r="B1860" t="str">
            <v>POLITEX</v>
          </cell>
          <cell r="C1860" t="str">
            <v>FR</v>
          </cell>
          <cell r="D1860" t="str">
            <v>France</v>
          </cell>
          <cell r="E1860" t="str">
            <v>France</v>
          </cell>
          <cell r="F1860">
            <v>13200001</v>
          </cell>
          <cell r="G1860" t="str">
            <v>Ext. EAME</v>
          </cell>
          <cell r="H1860" t="str">
            <v>Unknown</v>
          </cell>
          <cell r="I1860" t="str">
            <v>-</v>
          </cell>
          <cell r="J1860" t="str">
            <v>-</v>
          </cell>
          <cell r="K1860" t="str">
            <v>SY3H</v>
          </cell>
          <cell r="L1860">
            <v>1</v>
          </cell>
          <cell r="M1860" t="str">
            <v>30 days end of month by promissory note -1,5%</v>
          </cell>
          <cell r="N1860" t="str">
            <v>Promissory Note</v>
          </cell>
          <cell r="O1860" t="str">
            <v>DS</v>
          </cell>
          <cell r="P1860" t="str">
            <v>Securitization debtor</v>
          </cell>
        </row>
        <row r="1861">
          <cell r="A1861">
            <v>3150</v>
          </cell>
          <cell r="B1861" t="str">
            <v>WITCO SPECIALTIES IT</v>
          </cell>
          <cell r="C1861" t="str">
            <v>IT</v>
          </cell>
          <cell r="D1861" t="str">
            <v>Italy</v>
          </cell>
          <cell r="E1861" t="str">
            <v>Italy/Greece</v>
          </cell>
          <cell r="F1861">
            <v>13200001</v>
          </cell>
          <cell r="G1861" t="str">
            <v>Ext. EAME</v>
          </cell>
          <cell r="H1861" t="str">
            <v>Construction &amp; Other Rigids</v>
          </cell>
          <cell r="I1861" t="str">
            <v>S060</v>
          </cell>
          <cell r="J1861" t="str">
            <v>Italy &amp; Greece</v>
          </cell>
          <cell r="K1861" t="str">
            <v>SE60</v>
          </cell>
          <cell r="L1861" t="str">
            <v>T</v>
          </cell>
          <cell r="M1861" t="str">
            <v>60 days end of month</v>
          </cell>
          <cell r="N1861" t="str">
            <v>BANK TRANSFER</v>
          </cell>
          <cell r="O1861" t="str">
            <v>DS</v>
          </cell>
          <cell r="P1861" t="str">
            <v>Securitization debtor</v>
          </cell>
        </row>
        <row r="1862">
          <cell r="A1862">
            <v>3151</v>
          </cell>
          <cell r="B1862" t="str">
            <v>SCARLET  SRL</v>
          </cell>
          <cell r="C1862" t="str">
            <v>IT</v>
          </cell>
          <cell r="D1862" t="str">
            <v>Italy</v>
          </cell>
          <cell r="E1862" t="str">
            <v>Italy/Greece</v>
          </cell>
          <cell r="F1862">
            <v>13200001</v>
          </cell>
          <cell r="G1862" t="str">
            <v>Ext. EAME</v>
          </cell>
          <cell r="H1862" t="str">
            <v>Unknown</v>
          </cell>
          <cell r="I1862" t="str">
            <v>-</v>
          </cell>
          <cell r="J1862" t="str">
            <v>-</v>
          </cell>
          <cell r="K1862" t="str">
            <v>SE60</v>
          </cell>
          <cell r="L1862" t="str">
            <v>T</v>
          </cell>
          <cell r="M1862" t="str">
            <v>60 days end of month</v>
          </cell>
          <cell r="N1862" t="str">
            <v>BANK TRANSFER</v>
          </cell>
          <cell r="O1862" t="str">
            <v>DS</v>
          </cell>
          <cell r="P1862" t="str">
            <v>Securitization debtor</v>
          </cell>
        </row>
        <row r="1863">
          <cell r="A1863">
            <v>3152</v>
          </cell>
          <cell r="B1863" t="str">
            <v>ECTC INC.</v>
          </cell>
          <cell r="C1863" t="str">
            <v>US</v>
          </cell>
          <cell r="D1863" t="str">
            <v>United States</v>
          </cell>
          <cell r="E1863" t="str">
            <v>Americas</v>
          </cell>
          <cell r="F1863">
            <v>13200001</v>
          </cell>
          <cell r="G1863" t="str">
            <v>Ext. EAME</v>
          </cell>
          <cell r="H1863" t="str">
            <v>Unknown</v>
          </cell>
          <cell r="I1863" t="str">
            <v>-</v>
          </cell>
          <cell r="J1863" t="str">
            <v>-</v>
          </cell>
          <cell r="K1863" t="str">
            <v>SG60</v>
          </cell>
          <cell r="L1863" t="str">
            <v>G</v>
          </cell>
          <cell r="M1863" t="str">
            <v>Bank guarantee - 60 days</v>
          </cell>
          <cell r="N1863" t="str">
            <v>GUARANTEE</v>
          </cell>
          <cell r="O1863" t="str">
            <v>DS</v>
          </cell>
          <cell r="P1863" t="str">
            <v>Securitization debtor</v>
          </cell>
        </row>
        <row r="1864">
          <cell r="A1864">
            <v>3153</v>
          </cell>
          <cell r="B1864" t="str">
            <v>FOR TRANS  SRL</v>
          </cell>
          <cell r="C1864" t="str">
            <v>IT</v>
          </cell>
          <cell r="D1864" t="str">
            <v>Italy</v>
          </cell>
          <cell r="E1864" t="str">
            <v>Italy/Greece</v>
          </cell>
          <cell r="F1864">
            <v>13200001</v>
          </cell>
          <cell r="G1864" t="str">
            <v>Ext. EAME</v>
          </cell>
          <cell r="H1864" t="str">
            <v>Unknown</v>
          </cell>
          <cell r="I1864" t="str">
            <v>-</v>
          </cell>
          <cell r="J1864" t="str">
            <v>-</v>
          </cell>
          <cell r="K1864" t="str">
            <v>SI3F</v>
          </cell>
          <cell r="L1864" t="str">
            <v>T</v>
          </cell>
          <cell r="M1864" t="str">
            <v>30 DAYS DATE OF INVOICE - DIRECT REMITTANCE</v>
          </cell>
          <cell r="N1864" t="str">
            <v>BANK TRANSFER</v>
          </cell>
          <cell r="O1864" t="str">
            <v>DS</v>
          </cell>
          <cell r="P1864" t="str">
            <v>Securitization debtor</v>
          </cell>
        </row>
        <row r="1865">
          <cell r="A1865">
            <v>3154</v>
          </cell>
          <cell r="B1865" t="str">
            <v>FRAMAS KOREA CO LTD</v>
          </cell>
          <cell r="C1865" t="str">
            <v>KP</v>
          </cell>
          <cell r="D1865" t="str">
            <v>South Korea</v>
          </cell>
          <cell r="E1865" t="str">
            <v>Asia-Pacific</v>
          </cell>
          <cell r="F1865">
            <v>13200002</v>
          </cell>
          <cell r="G1865" t="str">
            <v>Ext. APAC</v>
          </cell>
          <cell r="H1865" t="str">
            <v>Footwear</v>
          </cell>
          <cell r="I1865" t="str">
            <v>S100</v>
          </cell>
          <cell r="J1865" t="str">
            <v>APAC</v>
          </cell>
          <cell r="K1865" t="str">
            <v>SC00</v>
          </cell>
          <cell r="L1865" t="str">
            <v>L</v>
          </cell>
          <cell r="M1865" t="str">
            <v>Letter of credit at sight</v>
          </cell>
          <cell r="N1865" t="str">
            <v>LETTER OF CREDIT</v>
          </cell>
          <cell r="O1865" t="str">
            <v>DE</v>
          </cell>
          <cell r="P1865" t="str">
            <v>External debtor</v>
          </cell>
        </row>
        <row r="1866">
          <cell r="A1866">
            <v>3155</v>
          </cell>
          <cell r="B1866" t="str">
            <v>PT DONGSUNG JAKARTA</v>
          </cell>
          <cell r="C1866" t="str">
            <v>ID</v>
          </cell>
          <cell r="D1866" t="str">
            <v>Indonesia</v>
          </cell>
          <cell r="E1866" t="str">
            <v>Asia-Pacific</v>
          </cell>
          <cell r="F1866">
            <v>13200002</v>
          </cell>
          <cell r="G1866" t="str">
            <v>Ext. APAC</v>
          </cell>
          <cell r="H1866" t="str">
            <v>Footwear</v>
          </cell>
          <cell r="I1866" t="str">
            <v>S100</v>
          </cell>
          <cell r="J1866" t="str">
            <v>APAC</v>
          </cell>
          <cell r="K1866" t="str">
            <v>SL90</v>
          </cell>
          <cell r="L1866" t="str">
            <v>U</v>
          </cell>
          <cell r="M1866" t="str">
            <v>90 days after Bill of lading date</v>
          </cell>
          <cell r="N1866" t="str">
            <v>DIRECT REMITTANCE</v>
          </cell>
          <cell r="O1866" t="str">
            <v>DE</v>
          </cell>
          <cell r="P1866" t="str">
            <v>External debtor</v>
          </cell>
        </row>
        <row r="1867">
          <cell r="A1867">
            <v>3159</v>
          </cell>
          <cell r="B1867" t="str">
            <v>BRENNTAG NV - Div. I</v>
          </cell>
          <cell r="C1867" t="str">
            <v>BE</v>
          </cell>
          <cell r="D1867" t="str">
            <v>Belgium</v>
          </cell>
          <cell r="E1867" t="str">
            <v>Benelux</v>
          </cell>
          <cell r="F1867">
            <v>13200001</v>
          </cell>
          <cell r="G1867" t="str">
            <v>Ext. EAME</v>
          </cell>
          <cell r="H1867" t="str">
            <v>Intermediates</v>
          </cell>
          <cell r="I1867" t="str">
            <v>S070</v>
          </cell>
          <cell r="J1867" t="str">
            <v>Benelux/South-Africa</v>
          </cell>
          <cell r="K1867" t="str">
            <v>SE30</v>
          </cell>
          <cell r="L1867" t="str">
            <v>T</v>
          </cell>
          <cell r="M1867" t="str">
            <v>30 days end of month</v>
          </cell>
          <cell r="N1867" t="str">
            <v>BANK TRANSFER</v>
          </cell>
          <cell r="O1867" t="str">
            <v>DS</v>
          </cell>
          <cell r="P1867" t="str">
            <v>Securitization debtor</v>
          </cell>
        </row>
        <row r="1868">
          <cell r="A1868">
            <v>3160</v>
          </cell>
          <cell r="B1868" t="str">
            <v>FRESE &amp; VALENTIN GbR</v>
          </cell>
          <cell r="C1868" t="str">
            <v>DE</v>
          </cell>
          <cell r="D1868" t="str">
            <v>Germany</v>
          </cell>
          <cell r="E1868" t="str">
            <v>Mid Europe</v>
          </cell>
          <cell r="F1868">
            <v>13200001</v>
          </cell>
          <cell r="G1868" t="str">
            <v>Ext. EAME</v>
          </cell>
          <cell r="H1868" t="str">
            <v>Adhesives, Coatings and Elastomers</v>
          </cell>
          <cell r="I1868" t="str">
            <v>S030</v>
          </cell>
          <cell r="J1868" t="str">
            <v>Mid-Europe</v>
          </cell>
          <cell r="K1868" t="str">
            <v>SJ3F</v>
          </cell>
          <cell r="L1868" t="str">
            <v>T</v>
          </cell>
          <cell r="M1868" t="str">
            <v>30 days from date of invoice or 14 days -2%</v>
          </cell>
          <cell r="N1868" t="str">
            <v>BANK TRANSFER</v>
          </cell>
          <cell r="O1868" t="str">
            <v>DS</v>
          </cell>
          <cell r="P1868" t="str">
            <v>Securitization debtor</v>
          </cell>
        </row>
        <row r="1869">
          <cell r="A1869">
            <v>3162</v>
          </cell>
          <cell r="B1869" t="str">
            <v>TISZA</v>
          </cell>
          <cell r="C1869" t="str">
            <v>HU</v>
          </cell>
          <cell r="D1869" t="str">
            <v>Hungary</v>
          </cell>
          <cell r="E1869" t="str">
            <v>Eastern Europe</v>
          </cell>
          <cell r="F1869">
            <v>13200001</v>
          </cell>
          <cell r="G1869" t="str">
            <v>Ext. EAME</v>
          </cell>
          <cell r="H1869" t="str">
            <v>Unknown</v>
          </cell>
          <cell r="I1869" t="str">
            <v>-</v>
          </cell>
          <cell r="J1869" t="str">
            <v>-</v>
          </cell>
          <cell r="K1869" t="str">
            <v>SE30</v>
          </cell>
          <cell r="L1869" t="str">
            <v>T</v>
          </cell>
          <cell r="M1869" t="str">
            <v>30 days end of month</v>
          </cell>
          <cell r="N1869" t="str">
            <v>BANK TRANSFER</v>
          </cell>
          <cell r="O1869" t="str">
            <v>DE</v>
          </cell>
          <cell r="P1869" t="str">
            <v>External debtor</v>
          </cell>
        </row>
        <row r="1870">
          <cell r="A1870">
            <v>3163</v>
          </cell>
          <cell r="B1870" t="str">
            <v>CHEMOLAK</v>
          </cell>
          <cell r="C1870" t="str">
            <v>SK</v>
          </cell>
          <cell r="D1870" t="str">
            <v>Slovakia</v>
          </cell>
          <cell r="E1870" t="str">
            <v>Eastern Europe</v>
          </cell>
          <cell r="F1870">
            <v>13200001</v>
          </cell>
          <cell r="G1870" t="str">
            <v>Ext. EAME</v>
          </cell>
          <cell r="H1870" t="str">
            <v>Unknown</v>
          </cell>
          <cell r="I1870" t="str">
            <v>-</v>
          </cell>
          <cell r="J1870" t="str">
            <v>-</v>
          </cell>
          <cell r="K1870" t="str">
            <v>SE30</v>
          </cell>
          <cell r="L1870" t="str">
            <v>T</v>
          </cell>
          <cell r="M1870" t="str">
            <v>30 days end of month</v>
          </cell>
          <cell r="N1870" t="str">
            <v>BANK TRANSFER</v>
          </cell>
          <cell r="O1870" t="str">
            <v>DE</v>
          </cell>
          <cell r="P1870" t="str">
            <v>External debtor</v>
          </cell>
        </row>
        <row r="1871">
          <cell r="A1871">
            <v>3164</v>
          </cell>
          <cell r="B1871" t="str">
            <v>VUKI</v>
          </cell>
          <cell r="C1871" t="str">
            <v>SK</v>
          </cell>
          <cell r="D1871" t="str">
            <v>Slovakia</v>
          </cell>
          <cell r="E1871" t="str">
            <v>Eastern Europe</v>
          </cell>
          <cell r="F1871">
            <v>13200001</v>
          </cell>
          <cell r="G1871" t="str">
            <v>Ext. EAME</v>
          </cell>
          <cell r="H1871" t="str">
            <v>Unknown</v>
          </cell>
          <cell r="I1871" t="str">
            <v>-</v>
          </cell>
          <cell r="J1871" t="str">
            <v>-</v>
          </cell>
          <cell r="K1871" t="str">
            <v>SE30</v>
          </cell>
          <cell r="L1871" t="str">
            <v>T</v>
          </cell>
          <cell r="M1871" t="str">
            <v>30 days end of month</v>
          </cell>
          <cell r="N1871" t="str">
            <v>BANK TRANSFER</v>
          </cell>
          <cell r="O1871" t="str">
            <v>DE</v>
          </cell>
          <cell r="P1871" t="str">
            <v>External debtor</v>
          </cell>
        </row>
        <row r="1872">
          <cell r="A1872">
            <v>3165</v>
          </cell>
          <cell r="B1872" t="str">
            <v>HYKOM</v>
          </cell>
          <cell r="C1872" t="str">
            <v>HU</v>
          </cell>
          <cell r="D1872" t="str">
            <v>Hungary</v>
          </cell>
          <cell r="E1872" t="str">
            <v>Eastern Europe</v>
          </cell>
          <cell r="F1872">
            <v>13200001</v>
          </cell>
          <cell r="G1872" t="str">
            <v>Ext. EAME</v>
          </cell>
          <cell r="H1872" t="str">
            <v>Unknown</v>
          </cell>
          <cell r="I1872" t="str">
            <v>-</v>
          </cell>
          <cell r="J1872" t="str">
            <v>-</v>
          </cell>
          <cell r="K1872" t="str">
            <v>SE30</v>
          </cell>
          <cell r="L1872" t="str">
            <v>T</v>
          </cell>
          <cell r="M1872" t="str">
            <v>30 days end of month</v>
          </cell>
          <cell r="N1872" t="str">
            <v>BANK TRANSFER</v>
          </cell>
          <cell r="O1872" t="str">
            <v>DE</v>
          </cell>
          <cell r="P1872" t="str">
            <v>External debtor</v>
          </cell>
        </row>
        <row r="1873">
          <cell r="A1873">
            <v>3166</v>
          </cell>
          <cell r="B1873" t="str">
            <v>POLYCOLOR</v>
          </cell>
          <cell r="C1873" t="str">
            <v>RO</v>
          </cell>
          <cell r="D1873" t="str">
            <v>Romania</v>
          </cell>
          <cell r="E1873" t="str">
            <v>Eastern Europe</v>
          </cell>
          <cell r="F1873">
            <v>13200001</v>
          </cell>
          <cell r="G1873" t="str">
            <v>Ext. EAME</v>
          </cell>
          <cell r="H1873" t="str">
            <v>Unknown</v>
          </cell>
          <cell r="I1873" t="str">
            <v>-</v>
          </cell>
          <cell r="J1873" t="str">
            <v>-</v>
          </cell>
          <cell r="K1873" t="str">
            <v>SE30</v>
          </cell>
          <cell r="L1873" t="str">
            <v>T</v>
          </cell>
          <cell r="M1873" t="str">
            <v>30 days end of month</v>
          </cell>
          <cell r="N1873" t="str">
            <v>BANK TRANSFER</v>
          </cell>
          <cell r="O1873" t="str">
            <v>DE</v>
          </cell>
          <cell r="P1873" t="str">
            <v>External debtor</v>
          </cell>
        </row>
        <row r="1874">
          <cell r="A1874">
            <v>3167</v>
          </cell>
          <cell r="B1874" t="str">
            <v>CASE  SA</v>
          </cell>
          <cell r="C1874" t="str">
            <v>BG</v>
          </cell>
          <cell r="D1874" t="str">
            <v>Bulgaria</v>
          </cell>
          <cell r="E1874" t="str">
            <v>Eastern Europe</v>
          </cell>
          <cell r="F1874">
            <v>13200001</v>
          </cell>
          <cell r="G1874" t="str">
            <v>Ext. EAME</v>
          </cell>
          <cell r="H1874" t="str">
            <v>Unknown</v>
          </cell>
          <cell r="I1874" t="str">
            <v>-</v>
          </cell>
          <cell r="J1874" t="str">
            <v>-</v>
          </cell>
          <cell r="K1874" t="str">
            <v>SE30</v>
          </cell>
          <cell r="L1874" t="str">
            <v>T</v>
          </cell>
          <cell r="M1874" t="str">
            <v>30 days end of month</v>
          </cell>
          <cell r="N1874" t="str">
            <v>BANK TRANSFER</v>
          </cell>
          <cell r="O1874" t="str">
            <v>DE</v>
          </cell>
          <cell r="P1874" t="str">
            <v>External debtor</v>
          </cell>
        </row>
        <row r="1875">
          <cell r="A1875">
            <v>3168</v>
          </cell>
          <cell r="B1875" t="str">
            <v>CHROMOS</v>
          </cell>
          <cell r="C1875" t="str">
            <v>HR</v>
          </cell>
          <cell r="D1875" t="str">
            <v>Croatia</v>
          </cell>
          <cell r="E1875" t="str">
            <v>Eastern Europe</v>
          </cell>
          <cell r="F1875">
            <v>13200001</v>
          </cell>
          <cell r="G1875" t="str">
            <v>Ext. EAME</v>
          </cell>
          <cell r="H1875" t="str">
            <v>Unknown</v>
          </cell>
          <cell r="I1875" t="str">
            <v>-</v>
          </cell>
          <cell r="J1875" t="str">
            <v>-</v>
          </cell>
          <cell r="K1875" t="str">
            <v>SE30</v>
          </cell>
          <cell r="L1875" t="str">
            <v>T</v>
          </cell>
          <cell r="M1875" t="str">
            <v>30 days end of month</v>
          </cell>
          <cell r="N1875" t="str">
            <v>BANK TRANSFER</v>
          </cell>
          <cell r="O1875" t="str">
            <v>DE</v>
          </cell>
          <cell r="P1875" t="str">
            <v>External debtor</v>
          </cell>
        </row>
        <row r="1876">
          <cell r="A1876">
            <v>3169</v>
          </cell>
          <cell r="B1876" t="str">
            <v>TIGAR</v>
          </cell>
          <cell r="C1876" t="str">
            <v>YU</v>
          </cell>
          <cell r="D1876" t="str">
            <v>Yugoslavia</v>
          </cell>
          <cell r="E1876" t="str">
            <v>Eastern Europe</v>
          </cell>
          <cell r="F1876">
            <v>13200001</v>
          </cell>
          <cell r="G1876" t="str">
            <v>Ext. EAME</v>
          </cell>
          <cell r="H1876" t="str">
            <v>Unknown</v>
          </cell>
          <cell r="I1876" t="str">
            <v>-</v>
          </cell>
          <cell r="J1876" t="str">
            <v>-</v>
          </cell>
          <cell r="K1876" t="str">
            <v>SE30</v>
          </cell>
          <cell r="L1876" t="str">
            <v>T</v>
          </cell>
          <cell r="M1876" t="str">
            <v>30 days end of month</v>
          </cell>
          <cell r="N1876" t="str">
            <v>BANK TRANSFER</v>
          </cell>
          <cell r="O1876" t="str">
            <v>DE</v>
          </cell>
          <cell r="P1876" t="str">
            <v>External debtor</v>
          </cell>
        </row>
        <row r="1877">
          <cell r="A1877">
            <v>3170</v>
          </cell>
          <cell r="B1877" t="str">
            <v>CASE RUSSIA</v>
          </cell>
          <cell r="C1877" t="str">
            <v>RU</v>
          </cell>
          <cell r="D1877" t="str">
            <v>Russian Fed.</v>
          </cell>
          <cell r="E1877" t="str">
            <v>Eastern Europe</v>
          </cell>
          <cell r="F1877">
            <v>13200001</v>
          </cell>
          <cell r="G1877" t="str">
            <v>Ext. EAME</v>
          </cell>
          <cell r="H1877" t="str">
            <v>Unknown</v>
          </cell>
          <cell r="I1877" t="str">
            <v>-</v>
          </cell>
          <cell r="J1877" t="str">
            <v>-</v>
          </cell>
          <cell r="K1877" t="str">
            <v>SE30</v>
          </cell>
          <cell r="L1877" t="str">
            <v>T</v>
          </cell>
          <cell r="M1877" t="str">
            <v>30 days end of month</v>
          </cell>
          <cell r="N1877" t="str">
            <v>BANK TRANSFER</v>
          </cell>
          <cell r="O1877" t="str">
            <v>DE</v>
          </cell>
          <cell r="P1877" t="str">
            <v>External debtor</v>
          </cell>
        </row>
        <row r="1878">
          <cell r="A1878">
            <v>3171</v>
          </cell>
          <cell r="B1878" t="str">
            <v>CASE UKRAINE</v>
          </cell>
          <cell r="C1878" t="str">
            <v>UA</v>
          </cell>
          <cell r="D1878" t="str">
            <v>Ukraine</v>
          </cell>
          <cell r="E1878" t="str">
            <v>Eastern Europe</v>
          </cell>
          <cell r="F1878">
            <v>13200001</v>
          </cell>
          <cell r="G1878" t="str">
            <v>Ext. EAME</v>
          </cell>
          <cell r="H1878" t="str">
            <v>Unknown</v>
          </cell>
          <cell r="I1878" t="str">
            <v>-</v>
          </cell>
          <cell r="J1878" t="str">
            <v>-</v>
          </cell>
          <cell r="K1878" t="str">
            <v>SE30</v>
          </cell>
          <cell r="L1878" t="str">
            <v>T</v>
          </cell>
          <cell r="M1878" t="str">
            <v>30 days end of month</v>
          </cell>
          <cell r="N1878" t="str">
            <v>BANK TRANSFER</v>
          </cell>
          <cell r="O1878" t="str">
            <v>DE</v>
          </cell>
          <cell r="P1878" t="str">
            <v>External debtor</v>
          </cell>
        </row>
        <row r="1879">
          <cell r="A1879">
            <v>3174</v>
          </cell>
          <cell r="B1879" t="str">
            <v>PU RIGID INSULATION</v>
          </cell>
          <cell r="C1879" t="str">
            <v>PH</v>
          </cell>
          <cell r="D1879" t="str">
            <v>Philippines</v>
          </cell>
          <cell r="E1879" t="str">
            <v>Asia-Pacific</v>
          </cell>
          <cell r="F1879">
            <v>13200002</v>
          </cell>
          <cell r="G1879" t="str">
            <v>Ext. APAC</v>
          </cell>
          <cell r="H1879" t="str">
            <v>Construction &amp; Other Rigids</v>
          </cell>
          <cell r="I1879" t="str">
            <v>S100</v>
          </cell>
          <cell r="J1879" t="str">
            <v>APAC</v>
          </cell>
          <cell r="K1879" t="str">
            <v>SC90</v>
          </cell>
          <cell r="L1879" t="str">
            <v>L</v>
          </cell>
          <cell r="M1879" t="str">
            <v>Letter of credit -90 days Bill of lading</v>
          </cell>
          <cell r="N1879" t="str">
            <v>LETTER OF CREDIT</v>
          </cell>
          <cell r="O1879" t="str">
            <v>DE</v>
          </cell>
          <cell r="P1879" t="str">
            <v>External debtor</v>
          </cell>
        </row>
        <row r="1880">
          <cell r="A1880">
            <v>3175</v>
          </cell>
          <cell r="B1880" t="str">
            <v>HSIN CHAN PLASTIC CO</v>
          </cell>
          <cell r="C1880" t="str">
            <v>TW</v>
          </cell>
          <cell r="D1880" t="str">
            <v>Taiwan</v>
          </cell>
          <cell r="E1880" t="str">
            <v>Asia-Pacific</v>
          </cell>
          <cell r="F1880">
            <v>13200002</v>
          </cell>
          <cell r="G1880" t="str">
            <v>Ext. APAC</v>
          </cell>
          <cell r="H1880" t="str">
            <v>Footwear</v>
          </cell>
          <cell r="I1880" t="str">
            <v>S100</v>
          </cell>
          <cell r="J1880" t="str">
            <v>APAC</v>
          </cell>
          <cell r="K1880" t="str">
            <v>SC90</v>
          </cell>
          <cell r="L1880" t="str">
            <v>H</v>
          </cell>
          <cell r="M1880" t="str">
            <v>Letter of credit -90 days Bill of lading</v>
          </cell>
          <cell r="N1880" t="str">
            <v>ACCEPTANCE CREDIT</v>
          </cell>
          <cell r="O1880" t="str">
            <v>DE</v>
          </cell>
          <cell r="P1880" t="str">
            <v>External debtor</v>
          </cell>
        </row>
        <row r="1881">
          <cell r="A1881">
            <v>3176</v>
          </cell>
          <cell r="B1881" t="str">
            <v>LIEN-HSIN ENTERPRISE</v>
          </cell>
          <cell r="C1881" t="str">
            <v>CN</v>
          </cell>
          <cell r="D1881" t="str">
            <v>China</v>
          </cell>
          <cell r="E1881" t="str">
            <v>Asia-Pacific</v>
          </cell>
          <cell r="F1881">
            <v>13200002</v>
          </cell>
          <cell r="G1881" t="str">
            <v>Ext. APAC</v>
          </cell>
          <cell r="H1881" t="str">
            <v>Unknown</v>
          </cell>
          <cell r="I1881" t="str">
            <v>-</v>
          </cell>
          <cell r="J1881" t="str">
            <v>-</v>
          </cell>
          <cell r="K1881" t="str">
            <v>SL90</v>
          </cell>
          <cell r="L1881" t="str">
            <v>H</v>
          </cell>
          <cell r="M1881" t="str">
            <v>90 days after Bill of lading date</v>
          </cell>
          <cell r="N1881" t="str">
            <v>ACCEPTANCE CREDIT</v>
          </cell>
          <cell r="O1881" t="str">
            <v>DE</v>
          </cell>
          <cell r="P1881" t="str">
            <v>External debtor</v>
          </cell>
        </row>
        <row r="1882">
          <cell r="A1882">
            <v>3179</v>
          </cell>
          <cell r="B1882" t="str">
            <v>P &amp; O TRANSEUROPEAN</v>
          </cell>
          <cell r="C1882" t="str">
            <v>GB</v>
          </cell>
          <cell r="D1882" t="str">
            <v>Great Britain</v>
          </cell>
          <cell r="E1882" t="str">
            <v>UK/Ireland</v>
          </cell>
          <cell r="F1882">
            <v>13200001</v>
          </cell>
          <cell r="G1882" t="str">
            <v>Ext. EAME</v>
          </cell>
          <cell r="H1882" t="str">
            <v>Unknown</v>
          </cell>
          <cell r="I1882" t="str">
            <v>-</v>
          </cell>
          <cell r="J1882" t="str">
            <v>-</v>
          </cell>
          <cell r="K1882" t="str">
            <v>GP60</v>
          </cell>
          <cell r="L1882" t="str">
            <v>Y</v>
          </cell>
          <cell r="M1882" t="str">
            <v>Within 60 days Due net</v>
          </cell>
          <cell r="N1882" t="str">
            <v>-</v>
          </cell>
          <cell r="O1882" t="str">
            <v>DS</v>
          </cell>
          <cell r="P1882" t="str">
            <v>Securitization debtor</v>
          </cell>
        </row>
        <row r="1883">
          <cell r="A1883">
            <v>3180</v>
          </cell>
          <cell r="B1883" t="str">
            <v>KINGSPAN GROUP PLC</v>
          </cell>
          <cell r="C1883" t="str">
            <v>IE</v>
          </cell>
          <cell r="D1883" t="str">
            <v>Ireland</v>
          </cell>
          <cell r="E1883" t="str">
            <v>UK/Ireland</v>
          </cell>
          <cell r="F1883">
            <v>13200001</v>
          </cell>
          <cell r="G1883" t="str">
            <v>Ext. EAME</v>
          </cell>
          <cell r="H1883" t="str">
            <v>Unknown</v>
          </cell>
          <cell r="I1883" t="str">
            <v>-</v>
          </cell>
          <cell r="J1883" t="str">
            <v>-</v>
          </cell>
          <cell r="K1883" t="str">
            <v>DS02</v>
          </cell>
          <cell r="L1883" t="str">
            <v>T</v>
          </cell>
          <cell r="M1883" t="str">
            <v>Within 30 days net</v>
          </cell>
          <cell r="N1883" t="str">
            <v>BANK TRANSFER</v>
          </cell>
          <cell r="O1883" t="str">
            <v>DS</v>
          </cell>
          <cell r="P1883" t="str">
            <v>Securitization debtor</v>
          </cell>
        </row>
        <row r="1884">
          <cell r="A1884">
            <v>3182</v>
          </cell>
          <cell r="B1884" t="str">
            <v>TISZA MUTALP ES GUMI</v>
          </cell>
          <cell r="C1884" t="str">
            <v>HU</v>
          </cell>
          <cell r="D1884" t="str">
            <v>Hungary</v>
          </cell>
          <cell r="E1884" t="str">
            <v>Eastern Europe</v>
          </cell>
          <cell r="F1884">
            <v>13200001</v>
          </cell>
          <cell r="G1884" t="str">
            <v>Ext. EAME</v>
          </cell>
          <cell r="H1884" t="str">
            <v>Unknown</v>
          </cell>
          <cell r="I1884" t="str">
            <v>-</v>
          </cell>
          <cell r="J1884" t="str">
            <v>-</v>
          </cell>
          <cell r="K1884" t="str">
            <v>SI3F</v>
          </cell>
          <cell r="L1884" t="str">
            <v>T</v>
          </cell>
          <cell r="M1884" t="str">
            <v>30 DAYS DATE OF INVOICE - DIRECT REMITTANCE</v>
          </cell>
          <cell r="N1884" t="str">
            <v>BANK TRANSFER</v>
          </cell>
          <cell r="O1884" t="str">
            <v>DE</v>
          </cell>
          <cell r="P1884" t="str">
            <v>External debtor</v>
          </cell>
        </row>
        <row r="1885">
          <cell r="A1885">
            <v>3184</v>
          </cell>
          <cell r="B1885" t="str">
            <v>MARVIN EUROPE  LLC</v>
          </cell>
          <cell r="C1885" t="str">
            <v>US</v>
          </cell>
          <cell r="D1885" t="str">
            <v>United States</v>
          </cell>
          <cell r="E1885" t="str">
            <v>Americas</v>
          </cell>
          <cell r="F1885">
            <v>13200001</v>
          </cell>
          <cell r="G1885" t="str">
            <v>Ext. EAME</v>
          </cell>
          <cell r="H1885" t="str">
            <v>Furniture</v>
          </cell>
          <cell r="I1885" t="str">
            <v>S050</v>
          </cell>
          <cell r="J1885" t="str">
            <v>Eastern Europe</v>
          </cell>
          <cell r="K1885" t="str">
            <v>SE60</v>
          </cell>
          <cell r="L1885" t="str">
            <v>T</v>
          </cell>
          <cell r="M1885" t="str">
            <v>60 days end of month</v>
          </cell>
          <cell r="N1885" t="str">
            <v>BANK TRANSFER</v>
          </cell>
          <cell r="O1885" t="str">
            <v>DS</v>
          </cell>
          <cell r="P1885" t="str">
            <v>Securitization debtor</v>
          </cell>
        </row>
        <row r="1886">
          <cell r="A1886">
            <v>3186</v>
          </cell>
          <cell r="B1886" t="str">
            <v>EUROASIJA-SAGRA-GRUP</v>
          </cell>
          <cell r="C1886" t="str">
            <v>MK</v>
          </cell>
          <cell r="D1886" t="str">
            <v>Macedonia</v>
          </cell>
          <cell r="E1886" t="str">
            <v>Eastern Europe</v>
          </cell>
          <cell r="F1886">
            <v>13200001</v>
          </cell>
          <cell r="G1886" t="str">
            <v>Ext. EAME</v>
          </cell>
          <cell r="H1886" t="str">
            <v>Unknown</v>
          </cell>
          <cell r="I1886" t="str">
            <v>-</v>
          </cell>
          <cell r="J1886" t="str">
            <v>-</v>
          </cell>
          <cell r="K1886" t="str">
            <v>SC00</v>
          </cell>
          <cell r="L1886" t="str">
            <v>L</v>
          </cell>
          <cell r="M1886" t="str">
            <v>Letter of credit at sight</v>
          </cell>
          <cell r="N1886" t="str">
            <v>LETTER OF CREDIT</v>
          </cell>
          <cell r="O1886" t="str">
            <v>DE</v>
          </cell>
          <cell r="P1886" t="str">
            <v>External debtor</v>
          </cell>
        </row>
        <row r="1887">
          <cell r="A1887">
            <v>3187</v>
          </cell>
          <cell r="B1887" t="str">
            <v>FRICOBE ,S.L</v>
          </cell>
          <cell r="C1887" t="str">
            <v>ES</v>
          </cell>
          <cell r="D1887" t="str">
            <v>Spain</v>
          </cell>
          <cell r="E1887" t="str">
            <v>Iberia</v>
          </cell>
          <cell r="F1887">
            <v>13200001</v>
          </cell>
          <cell r="G1887" t="str">
            <v>Ext. EAME</v>
          </cell>
          <cell r="H1887" t="str">
            <v>Unknown</v>
          </cell>
          <cell r="I1887" t="str">
            <v>-</v>
          </cell>
          <cell r="J1887" t="str">
            <v>-</v>
          </cell>
          <cell r="K1887" t="str">
            <v>SI90</v>
          </cell>
          <cell r="L1887" t="str">
            <v>T</v>
          </cell>
          <cell r="M1887" t="str">
            <v>90 days from date of invoice</v>
          </cell>
          <cell r="N1887" t="str">
            <v>BANK TRANSFER</v>
          </cell>
          <cell r="O1887" t="str">
            <v>DS</v>
          </cell>
          <cell r="P1887" t="str">
            <v>Securitization debtor</v>
          </cell>
        </row>
        <row r="1888">
          <cell r="A1888">
            <v>3188</v>
          </cell>
          <cell r="B1888" t="str">
            <v>CORECO S.A.</v>
          </cell>
          <cell r="C1888" t="str">
            <v>ES</v>
          </cell>
          <cell r="D1888" t="str">
            <v>Spain</v>
          </cell>
          <cell r="E1888" t="str">
            <v>Iberia</v>
          </cell>
          <cell r="F1888">
            <v>13200001</v>
          </cell>
          <cell r="G1888" t="str">
            <v>Ext. EAME</v>
          </cell>
          <cell r="H1888" t="str">
            <v>Construction &amp; Other Rigids</v>
          </cell>
          <cell r="I1888" t="str">
            <v>S090</v>
          </cell>
          <cell r="J1888" t="str">
            <v>Iberia</v>
          </cell>
          <cell r="K1888" t="str">
            <v>SI90</v>
          </cell>
          <cell r="L1888" t="str">
            <v>T</v>
          </cell>
          <cell r="M1888" t="str">
            <v>90 days from date of invoice</v>
          </cell>
          <cell r="N1888" t="str">
            <v>BANK TRANSFER</v>
          </cell>
          <cell r="O1888" t="str">
            <v>DS</v>
          </cell>
          <cell r="P1888" t="str">
            <v>Securitization debtor</v>
          </cell>
        </row>
        <row r="1889">
          <cell r="A1889">
            <v>3189</v>
          </cell>
          <cell r="B1889" t="str">
            <v>CORECO INDUSTRIAL S.</v>
          </cell>
          <cell r="C1889" t="str">
            <v>ES</v>
          </cell>
          <cell r="D1889" t="str">
            <v>Spain</v>
          </cell>
          <cell r="E1889" t="str">
            <v>Iberia</v>
          </cell>
          <cell r="F1889">
            <v>13200001</v>
          </cell>
          <cell r="G1889" t="str">
            <v>Ext. EAME</v>
          </cell>
          <cell r="H1889" t="str">
            <v>Unknown</v>
          </cell>
          <cell r="I1889" t="str">
            <v>-</v>
          </cell>
          <cell r="J1889" t="str">
            <v>-</v>
          </cell>
          <cell r="K1889" t="str">
            <v>SI90</v>
          </cell>
          <cell r="L1889" t="str">
            <v>T</v>
          </cell>
          <cell r="M1889" t="str">
            <v>90 days from date of invoice</v>
          </cell>
          <cell r="N1889" t="str">
            <v>BANK TRANSFER</v>
          </cell>
          <cell r="O1889" t="str">
            <v>DS</v>
          </cell>
          <cell r="P1889" t="str">
            <v>Securitization debtor</v>
          </cell>
        </row>
        <row r="1890">
          <cell r="A1890">
            <v>3190</v>
          </cell>
          <cell r="B1890" t="str">
            <v>BAUER ITALIA  SPA</v>
          </cell>
          <cell r="C1890" t="str">
            <v>IT</v>
          </cell>
          <cell r="D1890" t="str">
            <v>Italy</v>
          </cell>
          <cell r="E1890" t="str">
            <v>Italy/Greece</v>
          </cell>
          <cell r="F1890">
            <v>13200001</v>
          </cell>
          <cell r="G1890" t="str">
            <v>Ext. EAME</v>
          </cell>
          <cell r="H1890" t="str">
            <v>Unknown</v>
          </cell>
          <cell r="I1890" t="str">
            <v>-</v>
          </cell>
          <cell r="J1890" t="str">
            <v>-</v>
          </cell>
          <cell r="K1890" t="str">
            <v>SE60</v>
          </cell>
          <cell r="L1890" t="str">
            <v>T</v>
          </cell>
          <cell r="M1890" t="str">
            <v>60 days end of month</v>
          </cell>
          <cell r="N1890" t="str">
            <v>BANK TRANSFER</v>
          </cell>
          <cell r="O1890" t="str">
            <v>DS</v>
          </cell>
          <cell r="P1890" t="str">
            <v>Securitization debtor</v>
          </cell>
        </row>
        <row r="1891">
          <cell r="A1891">
            <v>3193</v>
          </cell>
          <cell r="B1891" t="str">
            <v>PROQUIMAC COLOR S.L.</v>
          </cell>
          <cell r="C1891" t="str">
            <v>ES</v>
          </cell>
          <cell r="D1891" t="str">
            <v>Spain</v>
          </cell>
          <cell r="E1891" t="str">
            <v>Iberia</v>
          </cell>
          <cell r="F1891">
            <v>13200001</v>
          </cell>
          <cell r="G1891" t="str">
            <v>Ext. EAME</v>
          </cell>
          <cell r="H1891" t="str">
            <v>Unknown</v>
          </cell>
          <cell r="I1891" t="str">
            <v>-</v>
          </cell>
          <cell r="J1891" t="str">
            <v>-</v>
          </cell>
          <cell r="K1891" t="str">
            <v>SI30</v>
          </cell>
          <cell r="L1891" t="str">
            <v>T</v>
          </cell>
          <cell r="M1891" t="str">
            <v>30 days from date of invoice</v>
          </cell>
          <cell r="N1891" t="str">
            <v>BANK TRANSFER</v>
          </cell>
          <cell r="O1891" t="str">
            <v>DS</v>
          </cell>
          <cell r="P1891" t="str">
            <v>Securitization debtor</v>
          </cell>
        </row>
        <row r="1892">
          <cell r="A1892">
            <v>3194</v>
          </cell>
          <cell r="B1892" t="str">
            <v>PARTO SARDE TAWAN</v>
          </cell>
          <cell r="C1892" t="str">
            <v>IR</v>
          </cell>
          <cell r="D1892" t="str">
            <v>Iran</v>
          </cell>
          <cell r="E1892" t="str">
            <v>Middle East</v>
          </cell>
          <cell r="F1892">
            <v>13200001</v>
          </cell>
          <cell r="G1892" t="str">
            <v>Ext. EAME</v>
          </cell>
          <cell r="H1892" t="str">
            <v>Unknown</v>
          </cell>
          <cell r="I1892" t="str">
            <v>-</v>
          </cell>
          <cell r="J1892" t="str">
            <v>-</v>
          </cell>
          <cell r="K1892" t="str">
            <v>SC00</v>
          </cell>
          <cell r="L1892" t="str">
            <v>L</v>
          </cell>
          <cell r="M1892" t="str">
            <v>Letter of credit at sight</v>
          </cell>
          <cell r="N1892" t="str">
            <v>LETTER OF CREDIT</v>
          </cell>
          <cell r="O1892" t="str">
            <v>DE</v>
          </cell>
          <cell r="P1892" t="str">
            <v>External debtor</v>
          </cell>
        </row>
        <row r="1893">
          <cell r="A1893">
            <v>3199</v>
          </cell>
          <cell r="B1893" t="str">
            <v>WEVO-CHEMIE GMBH</v>
          </cell>
          <cell r="C1893" t="str">
            <v>DE</v>
          </cell>
          <cell r="D1893" t="str">
            <v>Germany</v>
          </cell>
          <cell r="E1893" t="str">
            <v>Mid Europe</v>
          </cell>
          <cell r="F1893">
            <v>13200001</v>
          </cell>
          <cell r="G1893" t="str">
            <v>Ext. EAME</v>
          </cell>
          <cell r="H1893" t="str">
            <v>Automotive</v>
          </cell>
          <cell r="I1893" t="str">
            <v>S030</v>
          </cell>
          <cell r="J1893" t="str">
            <v>Mid-Europe</v>
          </cell>
          <cell r="K1893" t="str">
            <v>SJ3F</v>
          </cell>
          <cell r="L1893" t="str">
            <v>T</v>
          </cell>
          <cell r="M1893" t="str">
            <v>30 days from date of invoice or 14 days -2%</v>
          </cell>
          <cell r="N1893" t="str">
            <v>BANK TRANSFER</v>
          </cell>
          <cell r="O1893" t="str">
            <v>DS</v>
          </cell>
          <cell r="P1893" t="str">
            <v>Securitization debtor</v>
          </cell>
        </row>
        <row r="1894">
          <cell r="A1894">
            <v>3201</v>
          </cell>
          <cell r="B1894" t="str">
            <v>SANIRCO LTD</v>
          </cell>
          <cell r="C1894" t="str">
            <v>FR</v>
          </cell>
          <cell r="D1894" t="str">
            <v>France</v>
          </cell>
          <cell r="E1894" t="str">
            <v>France</v>
          </cell>
          <cell r="F1894">
            <v>13200001</v>
          </cell>
          <cell r="G1894" t="str">
            <v>Ext. EAME</v>
          </cell>
          <cell r="H1894" t="str">
            <v>Unknown</v>
          </cell>
          <cell r="I1894" t="str">
            <v>-</v>
          </cell>
          <cell r="J1894" t="str">
            <v>-</v>
          </cell>
          <cell r="K1894" t="str">
            <v>SA00</v>
          </cell>
          <cell r="L1894" t="str">
            <v>TV</v>
          </cell>
          <cell r="M1894" t="str">
            <v>Cash in advance</v>
          </cell>
          <cell r="N1894" t="str">
            <v>-</v>
          </cell>
          <cell r="O1894" t="str">
            <v>DS</v>
          </cell>
          <cell r="P1894" t="str">
            <v>Securitization debtor</v>
          </cell>
        </row>
        <row r="1895">
          <cell r="A1895">
            <v>3202</v>
          </cell>
          <cell r="B1895" t="str">
            <v>KIRBY BELGIUM BV BA</v>
          </cell>
          <cell r="C1895" t="str">
            <v>BE</v>
          </cell>
          <cell r="D1895" t="str">
            <v>Belgium</v>
          </cell>
          <cell r="E1895" t="str">
            <v>Benelux</v>
          </cell>
          <cell r="F1895">
            <v>13200001</v>
          </cell>
          <cell r="G1895" t="str">
            <v>Ext. EAME</v>
          </cell>
          <cell r="H1895" t="str">
            <v>Unknown</v>
          </cell>
          <cell r="I1895" t="str">
            <v>-</v>
          </cell>
          <cell r="J1895" t="str">
            <v>-</v>
          </cell>
          <cell r="K1895" t="str">
            <v>SA00</v>
          </cell>
          <cell r="L1895" t="str">
            <v>Z</v>
          </cell>
          <cell r="M1895" t="str">
            <v>Cash in advance</v>
          </cell>
          <cell r="N1895" t="str">
            <v>-</v>
          </cell>
          <cell r="O1895" t="str">
            <v>DS</v>
          </cell>
          <cell r="P1895" t="str">
            <v>Securitization debtor</v>
          </cell>
        </row>
        <row r="1896">
          <cell r="A1896">
            <v>3203</v>
          </cell>
          <cell r="B1896" t="str">
            <v>EKEPANELS OY</v>
          </cell>
          <cell r="C1896" t="str">
            <v>FI</v>
          </cell>
          <cell r="D1896" t="str">
            <v>Finland</v>
          </cell>
          <cell r="E1896" t="str">
            <v>Nordic</v>
          </cell>
          <cell r="F1896">
            <v>13200001</v>
          </cell>
          <cell r="G1896" t="str">
            <v>Ext. EAME</v>
          </cell>
          <cell r="H1896" t="str">
            <v>Unknown</v>
          </cell>
          <cell r="I1896" t="str">
            <v>-</v>
          </cell>
          <cell r="J1896" t="str">
            <v>-</v>
          </cell>
          <cell r="K1896" t="str">
            <v>SI30</v>
          </cell>
          <cell r="L1896" t="str">
            <v>T</v>
          </cell>
          <cell r="M1896" t="str">
            <v>30 days from date of invoice</v>
          </cell>
          <cell r="N1896" t="str">
            <v>BANK TRANSFER</v>
          </cell>
          <cell r="O1896" t="str">
            <v>DE</v>
          </cell>
          <cell r="P1896" t="str">
            <v>External debtor</v>
          </cell>
        </row>
        <row r="1897">
          <cell r="A1897">
            <v>3204</v>
          </cell>
          <cell r="B1897" t="str">
            <v>GeoLogistic Pte Ltd</v>
          </cell>
          <cell r="C1897" t="str">
            <v>SG</v>
          </cell>
          <cell r="D1897" t="str">
            <v>Singapore</v>
          </cell>
          <cell r="E1897" t="str">
            <v>Asia-Pacific</v>
          </cell>
          <cell r="F1897">
            <v>13200002</v>
          </cell>
          <cell r="G1897" t="str">
            <v>Ext. APAC</v>
          </cell>
          <cell r="H1897" t="str">
            <v>Unknown</v>
          </cell>
          <cell r="I1897" t="str">
            <v>-</v>
          </cell>
          <cell r="J1897" t="str">
            <v>-</v>
          </cell>
          <cell r="K1897" t="str">
            <v>SI30</v>
          </cell>
          <cell r="L1897" t="str">
            <v>U</v>
          </cell>
          <cell r="M1897" t="str">
            <v>30 days from date of invoice</v>
          </cell>
          <cell r="N1897" t="str">
            <v>DIRECT REMITTANCE</v>
          </cell>
          <cell r="O1897" t="str">
            <v>DE</v>
          </cell>
          <cell r="P1897" t="str">
            <v>External debtor</v>
          </cell>
        </row>
        <row r="1898">
          <cell r="A1898">
            <v>3209</v>
          </cell>
          <cell r="B1898" t="str">
            <v>I. P. M.   SRL</v>
          </cell>
          <cell r="C1898" t="str">
            <v>IT</v>
          </cell>
          <cell r="D1898" t="str">
            <v>Italy</v>
          </cell>
          <cell r="E1898" t="str">
            <v>Italy/Greece</v>
          </cell>
          <cell r="F1898">
            <v>13200001</v>
          </cell>
          <cell r="G1898" t="str">
            <v>Ext. EAME</v>
          </cell>
          <cell r="H1898" t="str">
            <v>Unknown</v>
          </cell>
          <cell r="I1898" t="str">
            <v>-</v>
          </cell>
          <cell r="J1898" t="str">
            <v>-</v>
          </cell>
          <cell r="K1898" t="str">
            <v>SE60</v>
          </cell>
          <cell r="L1898" t="str">
            <v>T</v>
          </cell>
          <cell r="M1898" t="str">
            <v>60 days end of month</v>
          </cell>
          <cell r="N1898" t="str">
            <v>BANK TRANSFER</v>
          </cell>
          <cell r="O1898" t="str">
            <v>DS</v>
          </cell>
          <cell r="P1898" t="str">
            <v>Securitization debtor</v>
          </cell>
        </row>
        <row r="1899">
          <cell r="A1899">
            <v>3210</v>
          </cell>
          <cell r="B1899" t="str">
            <v>MALBORSKIE ZAKLAOY C</v>
          </cell>
          <cell r="C1899" t="str">
            <v>PL</v>
          </cell>
          <cell r="D1899" t="str">
            <v>Poland</v>
          </cell>
          <cell r="E1899" t="str">
            <v>Eastern Europe</v>
          </cell>
          <cell r="F1899">
            <v>13200001</v>
          </cell>
          <cell r="G1899" t="str">
            <v>Ext. EAME</v>
          </cell>
          <cell r="H1899" t="str">
            <v>Unknown</v>
          </cell>
          <cell r="I1899" t="str">
            <v>-</v>
          </cell>
          <cell r="J1899" t="str">
            <v>-</v>
          </cell>
          <cell r="K1899" t="str">
            <v>SI30</v>
          </cell>
          <cell r="L1899" t="str">
            <v>T</v>
          </cell>
          <cell r="M1899" t="str">
            <v>30 days from date of invoice</v>
          </cell>
          <cell r="N1899" t="str">
            <v>BANK TRANSFER</v>
          </cell>
          <cell r="O1899" t="str">
            <v>DS</v>
          </cell>
          <cell r="P1899" t="str">
            <v>Securitization debtor</v>
          </cell>
        </row>
        <row r="1900">
          <cell r="A1900">
            <v>3215</v>
          </cell>
          <cell r="B1900" t="str">
            <v>TIBA  FOR TRADING AN</v>
          </cell>
          <cell r="C1900" t="str">
            <v>EG</v>
          </cell>
          <cell r="D1900" t="str">
            <v>Egypt</v>
          </cell>
          <cell r="E1900" t="str">
            <v>Middle East</v>
          </cell>
          <cell r="F1900">
            <v>13200001</v>
          </cell>
          <cell r="G1900" t="str">
            <v>Ext. EAME</v>
          </cell>
          <cell r="H1900" t="str">
            <v>Unknown</v>
          </cell>
          <cell r="I1900" t="str">
            <v>-</v>
          </cell>
          <cell r="J1900" t="str">
            <v>-</v>
          </cell>
          <cell r="K1900" t="str">
            <v>SC90</v>
          </cell>
          <cell r="L1900" t="str">
            <v>L</v>
          </cell>
          <cell r="M1900" t="str">
            <v>Letter of credit -90 days Bill of lading</v>
          </cell>
          <cell r="N1900" t="str">
            <v>LETTER OF CREDIT</v>
          </cell>
          <cell r="O1900" t="str">
            <v>DE</v>
          </cell>
          <cell r="P1900" t="str">
            <v>External debtor</v>
          </cell>
        </row>
        <row r="1901">
          <cell r="A1901">
            <v>3216</v>
          </cell>
          <cell r="B1901" t="str">
            <v>FAGOFRI S.A.</v>
          </cell>
          <cell r="C1901" t="str">
            <v>ES</v>
          </cell>
          <cell r="D1901" t="str">
            <v>Spain</v>
          </cell>
          <cell r="E1901" t="str">
            <v>Iberia</v>
          </cell>
          <cell r="F1901">
            <v>13200001</v>
          </cell>
          <cell r="G1901" t="str">
            <v>Ext. EAME</v>
          </cell>
          <cell r="H1901" t="str">
            <v>Unknown</v>
          </cell>
          <cell r="I1901" t="str">
            <v>-</v>
          </cell>
          <cell r="J1901" t="str">
            <v>-</v>
          </cell>
          <cell r="K1901" t="str">
            <v>SI90</v>
          </cell>
          <cell r="L1901" t="str">
            <v>T</v>
          </cell>
          <cell r="M1901" t="str">
            <v>90 days from date of invoice</v>
          </cell>
          <cell r="N1901" t="str">
            <v>BANK TRANSFER</v>
          </cell>
          <cell r="O1901" t="str">
            <v>DS</v>
          </cell>
          <cell r="P1901" t="str">
            <v>Securitization debtor</v>
          </cell>
        </row>
        <row r="1902">
          <cell r="A1902">
            <v>3217</v>
          </cell>
          <cell r="B1902" t="str">
            <v>W. O. P. -WORLD OF P</v>
          </cell>
          <cell r="C1902" t="str">
            <v>IT</v>
          </cell>
          <cell r="D1902" t="str">
            <v>Italy</v>
          </cell>
          <cell r="E1902" t="str">
            <v>Italy/Greece</v>
          </cell>
          <cell r="F1902">
            <v>13200001</v>
          </cell>
          <cell r="G1902" t="str">
            <v>Ext. EAME</v>
          </cell>
          <cell r="H1902" t="str">
            <v>Automotive</v>
          </cell>
          <cell r="I1902" t="str">
            <v>S060</v>
          </cell>
          <cell r="J1902" t="str">
            <v>Italy &amp; Greece</v>
          </cell>
          <cell r="K1902" t="str">
            <v>SE60</v>
          </cell>
          <cell r="L1902" t="str">
            <v>T</v>
          </cell>
          <cell r="M1902" t="str">
            <v>60 days end of month</v>
          </cell>
          <cell r="N1902" t="str">
            <v>BANK TRANSFER</v>
          </cell>
          <cell r="O1902" t="str">
            <v>DS</v>
          </cell>
          <cell r="P1902" t="str">
            <v>Securitization debtor</v>
          </cell>
        </row>
        <row r="1903">
          <cell r="A1903">
            <v>3226</v>
          </cell>
          <cell r="B1903" t="str">
            <v>MIXER  SRL</v>
          </cell>
          <cell r="C1903" t="str">
            <v>IT</v>
          </cell>
          <cell r="D1903" t="str">
            <v>Italy</v>
          </cell>
          <cell r="E1903" t="str">
            <v>Italy/Greece</v>
          </cell>
          <cell r="F1903">
            <v>13200001</v>
          </cell>
          <cell r="G1903" t="str">
            <v>Ext. EAME</v>
          </cell>
          <cell r="H1903" t="str">
            <v>Unknown</v>
          </cell>
          <cell r="I1903" t="str">
            <v>-</v>
          </cell>
          <cell r="J1903" t="str">
            <v>-</v>
          </cell>
          <cell r="K1903" t="str">
            <v>SE60</v>
          </cell>
          <cell r="L1903" t="str">
            <v>T</v>
          </cell>
          <cell r="M1903" t="str">
            <v>60 days end of month</v>
          </cell>
          <cell r="N1903" t="str">
            <v>BANK TRANSFER</v>
          </cell>
          <cell r="O1903" t="str">
            <v>DS</v>
          </cell>
          <cell r="P1903" t="str">
            <v>Securitization debtor</v>
          </cell>
        </row>
        <row r="1904">
          <cell r="A1904">
            <v>3228</v>
          </cell>
          <cell r="B1904" t="str">
            <v>HERMANN OTTO GMBH</v>
          </cell>
          <cell r="C1904" t="str">
            <v>DE</v>
          </cell>
          <cell r="D1904" t="str">
            <v>Germany</v>
          </cell>
          <cell r="E1904" t="str">
            <v>Mid Europe</v>
          </cell>
          <cell r="F1904">
            <v>13200001</v>
          </cell>
          <cell r="G1904" t="str">
            <v>Ext. EAME</v>
          </cell>
          <cell r="H1904" t="str">
            <v>Unknown</v>
          </cell>
          <cell r="I1904" t="str">
            <v>-</v>
          </cell>
          <cell r="J1904" t="str">
            <v>-</v>
          </cell>
          <cell r="K1904" t="str">
            <v>SJ3F</v>
          </cell>
          <cell r="L1904" t="str">
            <v>T</v>
          </cell>
          <cell r="M1904" t="str">
            <v>30 days from date of invoice or 14 days -2%</v>
          </cell>
          <cell r="N1904" t="str">
            <v>BANK TRANSFER</v>
          </cell>
          <cell r="O1904" t="str">
            <v>DS</v>
          </cell>
          <cell r="P1904" t="str">
            <v>Securitization debtor</v>
          </cell>
        </row>
        <row r="1905">
          <cell r="A1905">
            <v>3230</v>
          </cell>
          <cell r="B1905" t="str">
            <v>NATURAL CHEMICAL PRO</v>
          </cell>
          <cell r="C1905" t="str">
            <v>PL</v>
          </cell>
          <cell r="D1905" t="str">
            <v>Poland</v>
          </cell>
          <cell r="E1905" t="str">
            <v>Eastern Europe</v>
          </cell>
          <cell r="F1905">
            <v>13200001</v>
          </cell>
          <cell r="G1905" t="str">
            <v>Ext. EAME</v>
          </cell>
          <cell r="H1905" t="str">
            <v>Adhesives, Coatings and Elastomers</v>
          </cell>
          <cell r="I1905" t="str">
            <v>S050</v>
          </cell>
          <cell r="J1905" t="str">
            <v>Eastern Europe</v>
          </cell>
          <cell r="K1905" t="str">
            <v>SI3F</v>
          </cell>
          <cell r="L1905" t="str">
            <v>T</v>
          </cell>
          <cell r="M1905" t="str">
            <v>30 DAYS DATE OF INVOICE - DIRECT REMITTANCE</v>
          </cell>
          <cell r="N1905" t="str">
            <v>BANK TRANSFER</v>
          </cell>
          <cell r="O1905" t="str">
            <v>DS</v>
          </cell>
          <cell r="P1905" t="str">
            <v>Securitization debtor</v>
          </cell>
        </row>
        <row r="1906">
          <cell r="A1906">
            <v>3231</v>
          </cell>
          <cell r="B1906" t="str">
            <v>ICI ESPAÑA S.A.</v>
          </cell>
          <cell r="C1906" t="str">
            <v>ES</v>
          </cell>
          <cell r="D1906" t="str">
            <v>Spain</v>
          </cell>
          <cell r="E1906" t="str">
            <v>Iberia</v>
          </cell>
          <cell r="F1906">
            <v>13200001</v>
          </cell>
          <cell r="G1906" t="str">
            <v>Ext. EAME</v>
          </cell>
          <cell r="H1906" t="str">
            <v>Unknown</v>
          </cell>
          <cell r="I1906" t="str">
            <v>-</v>
          </cell>
          <cell r="J1906" t="str">
            <v>-</v>
          </cell>
          <cell r="K1906" t="str">
            <v>SI30</v>
          </cell>
          <cell r="L1906" t="str">
            <v>T</v>
          </cell>
          <cell r="M1906" t="str">
            <v>30 days from date of invoice</v>
          </cell>
          <cell r="N1906" t="str">
            <v>BANK TRANSFER</v>
          </cell>
          <cell r="O1906" t="str">
            <v>DS</v>
          </cell>
          <cell r="P1906" t="str">
            <v>Securitization debtor</v>
          </cell>
        </row>
        <row r="1907">
          <cell r="A1907">
            <v>3233</v>
          </cell>
          <cell r="B1907" t="str">
            <v>CANNON  SPA</v>
          </cell>
          <cell r="C1907" t="str">
            <v>IT</v>
          </cell>
          <cell r="D1907" t="str">
            <v>Italy</v>
          </cell>
          <cell r="E1907" t="str">
            <v>Italy/Greece</v>
          </cell>
          <cell r="F1907">
            <v>13200001</v>
          </cell>
          <cell r="G1907" t="str">
            <v>Ext. EAME</v>
          </cell>
          <cell r="H1907" t="str">
            <v>Unknown</v>
          </cell>
          <cell r="I1907" t="str">
            <v>-</v>
          </cell>
          <cell r="J1907" t="str">
            <v>-</v>
          </cell>
          <cell r="K1907" t="str">
            <v>SF00</v>
          </cell>
          <cell r="L1907" t="str">
            <v>F</v>
          </cell>
          <cell r="M1907" t="str">
            <v>Free of charge</v>
          </cell>
          <cell r="N1907" t="str">
            <v>FREE OF CHARGE</v>
          </cell>
          <cell r="O1907" t="str">
            <v>DS</v>
          </cell>
          <cell r="P1907" t="str">
            <v>Securitization debtor</v>
          </cell>
        </row>
        <row r="1908">
          <cell r="A1908">
            <v>3234</v>
          </cell>
          <cell r="B1908" t="str">
            <v>TEJ SHOE TECH</v>
          </cell>
          <cell r="C1908" t="str">
            <v>IN</v>
          </cell>
          <cell r="D1908" t="str">
            <v>India</v>
          </cell>
          <cell r="E1908" t="str">
            <v>Asia-Pacific</v>
          </cell>
          <cell r="F1908">
            <v>13200002</v>
          </cell>
          <cell r="G1908" t="str">
            <v>Ext. APAC</v>
          </cell>
          <cell r="H1908" t="str">
            <v>Footwear</v>
          </cell>
          <cell r="I1908" t="str">
            <v>S100</v>
          </cell>
          <cell r="J1908" t="str">
            <v>APAC</v>
          </cell>
          <cell r="K1908" t="str">
            <v>SC90</v>
          </cell>
          <cell r="L1908" t="str">
            <v>L</v>
          </cell>
          <cell r="M1908" t="str">
            <v>Letter of credit -90 days Bill of lading</v>
          </cell>
          <cell r="N1908" t="str">
            <v>LETTER OF CREDIT</v>
          </cell>
          <cell r="O1908" t="str">
            <v>DE</v>
          </cell>
          <cell r="P1908" t="str">
            <v>External debtor</v>
          </cell>
        </row>
        <row r="1909">
          <cell r="A1909">
            <v>3239</v>
          </cell>
          <cell r="B1909" t="str">
            <v>EUROPLASTICA MODA  S</v>
          </cell>
          <cell r="C1909" t="str">
            <v>IT</v>
          </cell>
          <cell r="D1909" t="str">
            <v>Italy</v>
          </cell>
          <cell r="E1909" t="str">
            <v>Italy/Greece</v>
          </cell>
          <cell r="F1909">
            <v>13200001</v>
          </cell>
          <cell r="G1909" t="str">
            <v>Ext. EAME</v>
          </cell>
          <cell r="H1909" t="str">
            <v>Footwear</v>
          </cell>
          <cell r="I1909" t="str">
            <v>S060</v>
          </cell>
          <cell r="J1909" t="str">
            <v>Italy &amp; Greece</v>
          </cell>
          <cell r="K1909" t="str">
            <v>SE60</v>
          </cell>
          <cell r="L1909" t="str">
            <v>T</v>
          </cell>
          <cell r="M1909" t="str">
            <v>60 days end of month</v>
          </cell>
          <cell r="N1909" t="str">
            <v>BANK TRANSFER</v>
          </cell>
          <cell r="O1909" t="str">
            <v>DS</v>
          </cell>
          <cell r="P1909" t="str">
            <v>Securitization debtor</v>
          </cell>
        </row>
        <row r="1910">
          <cell r="A1910">
            <v>3240</v>
          </cell>
          <cell r="B1910" t="str">
            <v>EWIMEX GmbH</v>
          </cell>
          <cell r="C1910" t="str">
            <v>DE</v>
          </cell>
          <cell r="D1910" t="str">
            <v>Germany</v>
          </cell>
          <cell r="E1910" t="str">
            <v>Mid Europe</v>
          </cell>
          <cell r="F1910">
            <v>13200001</v>
          </cell>
          <cell r="G1910" t="str">
            <v>Ext. EAME</v>
          </cell>
          <cell r="H1910" t="str">
            <v>Footwear</v>
          </cell>
          <cell r="I1910" t="str">
            <v>S030</v>
          </cell>
          <cell r="J1910" t="str">
            <v>Mid-Europe</v>
          </cell>
          <cell r="K1910" t="str">
            <v>SJ6Q</v>
          </cell>
          <cell r="L1910" t="str">
            <v>T</v>
          </cell>
          <cell r="M1910" t="str">
            <v>60 days date of invoice -3%</v>
          </cell>
          <cell r="N1910" t="str">
            <v>BANK TRANSFER</v>
          </cell>
          <cell r="O1910" t="str">
            <v>DS</v>
          </cell>
          <cell r="P1910" t="str">
            <v>Securitization debtor</v>
          </cell>
        </row>
        <row r="1911">
          <cell r="A1911">
            <v>3242</v>
          </cell>
          <cell r="B1911" t="str">
            <v xml:space="preserve"> ERET </v>
          </cell>
          <cell r="C1911" t="str">
            <v>YU</v>
          </cell>
          <cell r="D1911" t="str">
            <v>Yugoslavia</v>
          </cell>
          <cell r="E1911" t="str">
            <v>Eastern Europe</v>
          </cell>
          <cell r="F1911">
            <v>13200001</v>
          </cell>
          <cell r="G1911" t="str">
            <v>Ext. EAME</v>
          </cell>
          <cell r="H1911" t="str">
            <v>Unknown</v>
          </cell>
          <cell r="I1911" t="str">
            <v>-</v>
          </cell>
          <cell r="J1911" t="str">
            <v>-</v>
          </cell>
          <cell r="K1911" t="str">
            <v>SA00</v>
          </cell>
          <cell r="L1911" t="str">
            <v>Z</v>
          </cell>
          <cell r="M1911" t="str">
            <v>Cash in advance</v>
          </cell>
          <cell r="N1911" t="str">
            <v>-</v>
          </cell>
          <cell r="O1911" t="str">
            <v>DE</v>
          </cell>
          <cell r="P1911" t="str">
            <v>External debtor</v>
          </cell>
        </row>
        <row r="1912">
          <cell r="A1912">
            <v>3244</v>
          </cell>
          <cell r="B1912" t="str">
            <v>MECELEC INDUSTRIES</v>
          </cell>
          <cell r="C1912" t="str">
            <v>FR</v>
          </cell>
          <cell r="D1912" t="str">
            <v>France</v>
          </cell>
          <cell r="E1912" t="str">
            <v>France</v>
          </cell>
          <cell r="F1912">
            <v>13200001</v>
          </cell>
          <cell r="G1912" t="str">
            <v>Ext. EAME</v>
          </cell>
          <cell r="H1912" t="str">
            <v>Footwear</v>
          </cell>
          <cell r="I1912" t="str">
            <v>S080</v>
          </cell>
          <cell r="J1912" t="str">
            <v>France</v>
          </cell>
          <cell r="K1912" t="str">
            <v>SB3D</v>
          </cell>
          <cell r="L1912" t="str">
            <v>R</v>
          </cell>
          <cell r="M1912" t="str">
            <v>30 days the 10th by BOE</v>
          </cell>
          <cell r="N1912" t="str">
            <v>LCR with Bank Account (req)</v>
          </cell>
          <cell r="O1912" t="str">
            <v>DS</v>
          </cell>
          <cell r="P1912" t="str">
            <v>Securitization debtor</v>
          </cell>
        </row>
        <row r="1913">
          <cell r="A1913">
            <v>3247</v>
          </cell>
          <cell r="B1913" t="str">
            <v>KRONOS GROUP  SRL</v>
          </cell>
          <cell r="C1913" t="str">
            <v>IT</v>
          </cell>
          <cell r="D1913" t="str">
            <v>Italy</v>
          </cell>
          <cell r="E1913" t="str">
            <v>Italy/Greece</v>
          </cell>
          <cell r="F1913">
            <v>13200001</v>
          </cell>
          <cell r="G1913" t="str">
            <v>Ext. EAME</v>
          </cell>
          <cell r="H1913" t="str">
            <v>Unknown</v>
          </cell>
          <cell r="I1913" t="str">
            <v>-</v>
          </cell>
          <cell r="J1913" t="str">
            <v>-</v>
          </cell>
          <cell r="K1913" t="str">
            <v>SE60</v>
          </cell>
          <cell r="L1913" t="str">
            <v>T</v>
          </cell>
          <cell r="M1913" t="str">
            <v>60 days end of month</v>
          </cell>
          <cell r="N1913" t="str">
            <v>BANK TRANSFER</v>
          </cell>
          <cell r="O1913" t="str">
            <v>DS</v>
          </cell>
          <cell r="P1913" t="str">
            <v>Securitization debtor</v>
          </cell>
        </row>
        <row r="1914">
          <cell r="A1914">
            <v>3249</v>
          </cell>
          <cell r="B1914" t="str">
            <v>DEAN LINE  LLC</v>
          </cell>
          <cell r="C1914" t="str">
            <v>LT</v>
          </cell>
          <cell r="D1914" t="str">
            <v>Lithuania</v>
          </cell>
          <cell r="E1914" t="str">
            <v>Eastern Europe</v>
          </cell>
          <cell r="F1914">
            <v>13200001</v>
          </cell>
          <cell r="G1914" t="str">
            <v>Ext. EAME</v>
          </cell>
          <cell r="H1914" t="str">
            <v>Unknown</v>
          </cell>
          <cell r="I1914" t="str">
            <v>-</v>
          </cell>
          <cell r="J1914" t="str">
            <v>-</v>
          </cell>
          <cell r="K1914" t="str">
            <v>SI60</v>
          </cell>
          <cell r="L1914" t="str">
            <v>T</v>
          </cell>
          <cell r="M1914" t="str">
            <v>60 days from date of invoice</v>
          </cell>
          <cell r="N1914" t="str">
            <v>BANK TRANSFER</v>
          </cell>
          <cell r="O1914" t="str">
            <v>DE</v>
          </cell>
          <cell r="P1914" t="str">
            <v>External debtor</v>
          </cell>
        </row>
        <row r="1915">
          <cell r="A1915">
            <v>3250</v>
          </cell>
          <cell r="B1915" t="str">
            <v>HORNITEX WERKE</v>
          </cell>
          <cell r="C1915" t="str">
            <v>DE</v>
          </cell>
          <cell r="D1915" t="str">
            <v>Germany</v>
          </cell>
          <cell r="E1915" t="str">
            <v>Mid Europe</v>
          </cell>
          <cell r="F1915">
            <v>13200001</v>
          </cell>
          <cell r="G1915" t="str">
            <v>Ext. EAME</v>
          </cell>
          <cell r="H1915" t="str">
            <v>Unknown</v>
          </cell>
          <cell r="I1915" t="str">
            <v>-</v>
          </cell>
          <cell r="J1915" t="str">
            <v>-</v>
          </cell>
          <cell r="K1915" t="str">
            <v>SJ3F</v>
          </cell>
          <cell r="L1915" t="str">
            <v>T</v>
          </cell>
          <cell r="M1915" t="str">
            <v>30 days from date of invoice or 14 days -2%</v>
          </cell>
          <cell r="N1915" t="str">
            <v>BANK TRANSFER</v>
          </cell>
          <cell r="O1915" t="str">
            <v>DS</v>
          </cell>
          <cell r="P1915" t="str">
            <v>Securitization debtor</v>
          </cell>
        </row>
        <row r="1916">
          <cell r="A1916">
            <v>3251</v>
          </cell>
          <cell r="B1916" t="str">
            <v>HORNITEX WERKE BEESK</v>
          </cell>
          <cell r="C1916" t="str">
            <v>DE</v>
          </cell>
          <cell r="D1916" t="str">
            <v>Germany</v>
          </cell>
          <cell r="E1916" t="str">
            <v>Mid Europe</v>
          </cell>
          <cell r="F1916">
            <v>13200001</v>
          </cell>
          <cell r="G1916" t="str">
            <v>Ext. EAME</v>
          </cell>
          <cell r="H1916" t="str">
            <v>Unknown</v>
          </cell>
          <cell r="I1916" t="str">
            <v>-</v>
          </cell>
          <cell r="J1916" t="str">
            <v>-</v>
          </cell>
          <cell r="K1916" t="str">
            <v>SJ3F</v>
          </cell>
          <cell r="L1916" t="str">
            <v>T</v>
          </cell>
          <cell r="M1916" t="str">
            <v>30 days from date of invoice or 14 days -2%</v>
          </cell>
          <cell r="N1916" t="str">
            <v>BANK TRANSFER</v>
          </cell>
          <cell r="O1916" t="str">
            <v>DS</v>
          </cell>
          <cell r="P1916" t="str">
            <v>Securitization debtor</v>
          </cell>
        </row>
        <row r="1917">
          <cell r="A1917">
            <v>3252</v>
          </cell>
          <cell r="B1917" t="str">
            <v>ROLEX  a.d.</v>
          </cell>
          <cell r="C1917" t="str">
            <v>YU</v>
          </cell>
          <cell r="D1917" t="str">
            <v>Yugoslavia</v>
          </cell>
          <cell r="E1917" t="str">
            <v>Eastern Europe</v>
          </cell>
          <cell r="F1917">
            <v>13200001</v>
          </cell>
          <cell r="G1917" t="str">
            <v>Ext. EAME</v>
          </cell>
          <cell r="H1917" t="str">
            <v>Unknown</v>
          </cell>
          <cell r="I1917" t="str">
            <v>-</v>
          </cell>
          <cell r="J1917" t="str">
            <v>-</v>
          </cell>
          <cell r="K1917" t="str">
            <v>SI3F</v>
          </cell>
          <cell r="L1917" t="str">
            <v>T</v>
          </cell>
          <cell r="M1917" t="str">
            <v>30 DAYS DATE OF INVOICE - DIRECT REMITTANCE</v>
          </cell>
          <cell r="N1917" t="str">
            <v>BANK TRANSFER</v>
          </cell>
          <cell r="O1917" t="str">
            <v>DE</v>
          </cell>
          <cell r="P1917" t="str">
            <v>External debtor</v>
          </cell>
        </row>
        <row r="1918">
          <cell r="A1918">
            <v>3254</v>
          </cell>
          <cell r="B1918" t="str">
            <v>CV MEGA GLOBAL ELTEX</v>
          </cell>
          <cell r="C1918" t="str">
            <v>ID</v>
          </cell>
          <cell r="D1918" t="str">
            <v>Indonesia</v>
          </cell>
          <cell r="E1918" t="str">
            <v>Asia-Pacific</v>
          </cell>
          <cell r="F1918">
            <v>13200002</v>
          </cell>
          <cell r="G1918" t="str">
            <v>Ext. APAC</v>
          </cell>
          <cell r="H1918" t="str">
            <v>Footwear</v>
          </cell>
          <cell r="I1918" t="str">
            <v>S100</v>
          </cell>
          <cell r="J1918" t="str">
            <v>APAC</v>
          </cell>
          <cell r="K1918" t="str">
            <v>SA00</v>
          </cell>
          <cell r="L1918" t="str">
            <v>U</v>
          </cell>
          <cell r="M1918" t="str">
            <v>Cash in advance</v>
          </cell>
          <cell r="N1918" t="str">
            <v>DIRECT REMITTANCE</v>
          </cell>
          <cell r="O1918" t="str">
            <v>DE</v>
          </cell>
          <cell r="P1918" t="str">
            <v>External debtor</v>
          </cell>
        </row>
        <row r="1919">
          <cell r="A1919">
            <v>3260</v>
          </cell>
          <cell r="B1919" t="str">
            <v>MAINGROUP  SPA</v>
          </cell>
          <cell r="C1919" t="str">
            <v>IT</v>
          </cell>
          <cell r="D1919" t="str">
            <v>Italy</v>
          </cell>
          <cell r="E1919" t="str">
            <v>Italy/Greece</v>
          </cell>
          <cell r="F1919">
            <v>13200001</v>
          </cell>
          <cell r="G1919" t="str">
            <v>Ext. EAME</v>
          </cell>
          <cell r="H1919" t="str">
            <v>Footwear</v>
          </cell>
          <cell r="I1919" t="str">
            <v>S060</v>
          </cell>
          <cell r="J1919" t="str">
            <v>Italy &amp; Greece</v>
          </cell>
          <cell r="K1919" t="str">
            <v>SE60</v>
          </cell>
          <cell r="L1919" t="str">
            <v>T</v>
          </cell>
          <cell r="M1919" t="str">
            <v>60 days end of month</v>
          </cell>
          <cell r="N1919" t="str">
            <v>BANK TRANSFER</v>
          </cell>
          <cell r="O1919" t="str">
            <v>DS</v>
          </cell>
          <cell r="P1919" t="str">
            <v>Securitization debtor</v>
          </cell>
        </row>
        <row r="1920">
          <cell r="A1920">
            <v>3262</v>
          </cell>
          <cell r="B1920" t="str">
            <v>RECTICEL AUTOMOBILSY</v>
          </cell>
          <cell r="C1920" t="str">
            <v>DE</v>
          </cell>
          <cell r="D1920" t="str">
            <v>Germany</v>
          </cell>
          <cell r="E1920" t="str">
            <v>Mid Europe</v>
          </cell>
          <cell r="F1920">
            <v>13200001</v>
          </cell>
          <cell r="G1920" t="str">
            <v>Ext. EAME</v>
          </cell>
          <cell r="H1920" t="str">
            <v>Automotive</v>
          </cell>
          <cell r="I1920" t="str">
            <v>S030</v>
          </cell>
          <cell r="J1920" t="str">
            <v>Mid-Europe</v>
          </cell>
          <cell r="K1920" t="str">
            <v>SJ3F</v>
          </cell>
          <cell r="L1920" t="str">
            <v>T</v>
          </cell>
          <cell r="M1920" t="str">
            <v>30 days from date of invoice or 14 days -2%</v>
          </cell>
          <cell r="N1920" t="str">
            <v>BANK TRANSFER</v>
          </cell>
          <cell r="O1920" t="str">
            <v>DS</v>
          </cell>
          <cell r="P1920" t="str">
            <v>Securitization debtor</v>
          </cell>
        </row>
        <row r="1921">
          <cell r="A1921">
            <v>3263</v>
          </cell>
          <cell r="B1921" t="str">
            <v>BIOPLAST  SRL</v>
          </cell>
          <cell r="C1921" t="str">
            <v>IT</v>
          </cell>
          <cell r="D1921" t="str">
            <v>Italy</v>
          </cell>
          <cell r="E1921" t="str">
            <v>Italy/Greece</v>
          </cell>
          <cell r="F1921">
            <v>13200001</v>
          </cell>
          <cell r="G1921" t="str">
            <v>Ext. EAME</v>
          </cell>
          <cell r="H1921" t="str">
            <v>Unknown</v>
          </cell>
          <cell r="I1921" t="str">
            <v>-</v>
          </cell>
          <cell r="J1921" t="str">
            <v>-</v>
          </cell>
          <cell r="K1921" t="str">
            <v>SE60</v>
          </cell>
          <cell r="L1921" t="str">
            <v>T</v>
          </cell>
          <cell r="M1921" t="str">
            <v>60 days end of month</v>
          </cell>
          <cell r="N1921" t="str">
            <v>BANK TRANSFER</v>
          </cell>
          <cell r="O1921" t="str">
            <v>DS</v>
          </cell>
          <cell r="P1921" t="str">
            <v>Securitization debtor</v>
          </cell>
        </row>
        <row r="1922">
          <cell r="A1922">
            <v>3264</v>
          </cell>
          <cell r="B1922" t="str">
            <v>W.O.K.   a.s.</v>
          </cell>
          <cell r="C1922" t="str">
            <v>CZ</v>
          </cell>
          <cell r="D1922" t="str">
            <v>Czech Republic</v>
          </cell>
          <cell r="E1922" t="str">
            <v>Eastern Europe</v>
          </cell>
          <cell r="F1922">
            <v>13200001</v>
          </cell>
          <cell r="G1922" t="str">
            <v>Ext. EAME</v>
          </cell>
          <cell r="H1922" t="str">
            <v>Adhesives, Coatings and Elastomers</v>
          </cell>
          <cell r="I1922" t="str">
            <v>S050</v>
          </cell>
          <cell r="J1922" t="str">
            <v>Eastern Europe</v>
          </cell>
          <cell r="K1922" t="str">
            <v>SA00</v>
          </cell>
          <cell r="L1922" t="str">
            <v>Z</v>
          </cell>
          <cell r="M1922" t="str">
            <v>Cash in advance</v>
          </cell>
          <cell r="N1922" t="str">
            <v>-</v>
          </cell>
          <cell r="O1922" t="str">
            <v>DE</v>
          </cell>
          <cell r="P1922" t="str">
            <v>External debtor</v>
          </cell>
        </row>
        <row r="1923">
          <cell r="A1923">
            <v>3269</v>
          </cell>
          <cell r="B1923" t="str">
            <v>SOUTECH DEVELOPMENT</v>
          </cell>
          <cell r="C1923" t="str">
            <v>PH</v>
          </cell>
          <cell r="D1923" t="str">
            <v>Philippines</v>
          </cell>
          <cell r="E1923" t="str">
            <v>Asia-Pacific</v>
          </cell>
          <cell r="F1923">
            <v>13200002</v>
          </cell>
          <cell r="G1923" t="str">
            <v>Ext. APAC</v>
          </cell>
          <cell r="H1923" t="str">
            <v>Automotive</v>
          </cell>
          <cell r="I1923" t="str">
            <v>S100</v>
          </cell>
          <cell r="J1923" t="str">
            <v>APAC</v>
          </cell>
          <cell r="K1923" t="str">
            <v>SC60</v>
          </cell>
          <cell r="L1923" t="str">
            <v>L</v>
          </cell>
          <cell r="M1923" t="str">
            <v>Letter of credit - 60 days Bill of lading</v>
          </cell>
          <cell r="N1923" t="str">
            <v>LETTER OF CREDIT</v>
          </cell>
          <cell r="O1923" t="str">
            <v>DE</v>
          </cell>
          <cell r="P1923" t="str">
            <v>External debtor</v>
          </cell>
        </row>
        <row r="1924">
          <cell r="A1924">
            <v>3271</v>
          </cell>
          <cell r="B1924" t="str">
            <v>BATA SHOE CO (BANGLA</v>
          </cell>
          <cell r="C1924" t="str">
            <v>BD</v>
          </cell>
          <cell r="D1924" t="str">
            <v>Bangladesh</v>
          </cell>
          <cell r="E1924" t="str">
            <v>Asia-Pacific</v>
          </cell>
          <cell r="F1924">
            <v>13200002</v>
          </cell>
          <cell r="G1924" t="str">
            <v>Ext. APAC</v>
          </cell>
          <cell r="H1924" t="str">
            <v>Footwear</v>
          </cell>
          <cell r="I1924" t="str">
            <v>S100</v>
          </cell>
          <cell r="J1924" t="str">
            <v>APAC</v>
          </cell>
          <cell r="K1924" t="str">
            <v>SC00</v>
          </cell>
          <cell r="L1924" t="str">
            <v>L</v>
          </cell>
          <cell r="M1924" t="str">
            <v>Letter of credit at sight</v>
          </cell>
          <cell r="N1924" t="str">
            <v>LETTER OF CREDIT</v>
          </cell>
          <cell r="O1924" t="str">
            <v>DE</v>
          </cell>
          <cell r="P1924" t="str">
            <v>External debtor</v>
          </cell>
        </row>
        <row r="1925">
          <cell r="A1925">
            <v>3274</v>
          </cell>
          <cell r="B1925" t="str">
            <v>S.P.A.A.M.  ITALIANA</v>
          </cell>
          <cell r="C1925" t="str">
            <v>IT</v>
          </cell>
          <cell r="D1925" t="str">
            <v>Italy</v>
          </cell>
          <cell r="E1925" t="str">
            <v>Italy/Greece</v>
          </cell>
          <cell r="F1925">
            <v>13200001</v>
          </cell>
          <cell r="G1925" t="str">
            <v>Ext. EAME</v>
          </cell>
          <cell r="H1925" t="str">
            <v>Automotive</v>
          </cell>
          <cell r="I1925" t="str">
            <v>S060</v>
          </cell>
          <cell r="J1925" t="str">
            <v>Italy &amp; Greece</v>
          </cell>
          <cell r="K1925" t="str">
            <v>SE60</v>
          </cell>
          <cell r="L1925" t="str">
            <v>T</v>
          </cell>
          <cell r="M1925" t="str">
            <v>60 days end of month</v>
          </cell>
          <cell r="N1925" t="str">
            <v>BANK TRANSFER</v>
          </cell>
          <cell r="O1925" t="str">
            <v>DS</v>
          </cell>
          <cell r="P1925" t="str">
            <v>Securitization debtor</v>
          </cell>
        </row>
        <row r="1926">
          <cell r="A1926">
            <v>3279</v>
          </cell>
          <cell r="B1926" t="str">
            <v>DIETER BURKHARDT</v>
          </cell>
          <cell r="C1926" t="str">
            <v>DE</v>
          </cell>
          <cell r="D1926" t="str">
            <v>Germany</v>
          </cell>
          <cell r="E1926" t="str">
            <v>Mid Europe</v>
          </cell>
          <cell r="F1926">
            <v>13200001</v>
          </cell>
          <cell r="G1926" t="str">
            <v>Ext. EAME</v>
          </cell>
          <cell r="H1926" t="str">
            <v>Footwear</v>
          </cell>
          <cell r="I1926" t="str">
            <v>S030</v>
          </cell>
          <cell r="J1926" t="str">
            <v>Mid-Europe</v>
          </cell>
          <cell r="K1926" t="str">
            <v>SI60</v>
          </cell>
          <cell r="L1926" t="str">
            <v>T</v>
          </cell>
          <cell r="M1926" t="str">
            <v>60 days from date of invoice</v>
          </cell>
          <cell r="N1926" t="str">
            <v>BANK TRANSFER</v>
          </cell>
          <cell r="O1926" t="str">
            <v>DS</v>
          </cell>
          <cell r="P1926" t="str">
            <v>Securitization debtor</v>
          </cell>
        </row>
        <row r="1927">
          <cell r="A1927">
            <v>3280</v>
          </cell>
          <cell r="B1927" t="str">
            <v>EUROPUR  S.R.O.</v>
          </cell>
          <cell r="C1927" t="str">
            <v>SK</v>
          </cell>
          <cell r="D1927" t="str">
            <v>Slovakia</v>
          </cell>
          <cell r="E1927" t="str">
            <v>Eastern Europe</v>
          </cell>
          <cell r="F1927">
            <v>13200001</v>
          </cell>
          <cell r="G1927" t="str">
            <v>Ext. EAME</v>
          </cell>
          <cell r="H1927" t="str">
            <v>Adhesives, Coatings and Elastomers</v>
          </cell>
          <cell r="I1927" t="str">
            <v>S050</v>
          </cell>
          <cell r="J1927" t="str">
            <v>Eastern Europe</v>
          </cell>
          <cell r="K1927" t="str">
            <v>SI3F</v>
          </cell>
          <cell r="L1927" t="str">
            <v>T</v>
          </cell>
          <cell r="M1927" t="str">
            <v>30 DAYS DATE OF INVOICE - DIRECT REMITTANCE</v>
          </cell>
          <cell r="N1927" t="str">
            <v>BANK TRANSFER</v>
          </cell>
          <cell r="O1927" t="str">
            <v>DE</v>
          </cell>
          <cell r="P1927" t="str">
            <v>External debtor</v>
          </cell>
        </row>
        <row r="1928">
          <cell r="A1928">
            <v>3281</v>
          </cell>
          <cell r="B1928" t="str">
            <v>KLEBCHEMIE M.G. BECK</v>
          </cell>
          <cell r="C1928" t="str">
            <v>DE</v>
          </cell>
          <cell r="D1928" t="str">
            <v>Germany</v>
          </cell>
          <cell r="E1928" t="str">
            <v>Mid Europe</v>
          </cell>
          <cell r="F1928">
            <v>13200001</v>
          </cell>
          <cell r="G1928" t="str">
            <v>Ext. EAME</v>
          </cell>
          <cell r="H1928" t="str">
            <v>Adhesives, Coatings and Elastomers</v>
          </cell>
          <cell r="I1928" t="str">
            <v>S030</v>
          </cell>
          <cell r="J1928" t="str">
            <v>Mid-Europe</v>
          </cell>
          <cell r="K1928" t="str">
            <v>SJ3F</v>
          </cell>
          <cell r="L1928" t="str">
            <v>Y</v>
          </cell>
          <cell r="M1928" t="str">
            <v>30 days from date of invoice or 14 days -2%</v>
          </cell>
          <cell r="N1928" t="str">
            <v>-</v>
          </cell>
          <cell r="O1928" t="str">
            <v>DS</v>
          </cell>
          <cell r="P1928" t="str">
            <v>Securitization debtor</v>
          </cell>
        </row>
        <row r="1929">
          <cell r="A1929">
            <v>3282</v>
          </cell>
          <cell r="B1929" t="str">
            <v>GUENTER HAUSS Kunsts</v>
          </cell>
          <cell r="C1929" t="str">
            <v>DE</v>
          </cell>
          <cell r="D1929" t="str">
            <v>Germany</v>
          </cell>
          <cell r="E1929" t="str">
            <v>Mid Europe</v>
          </cell>
          <cell r="F1929">
            <v>13200001</v>
          </cell>
          <cell r="G1929" t="str">
            <v>Ext. EAME</v>
          </cell>
          <cell r="H1929" t="str">
            <v>Unknown</v>
          </cell>
          <cell r="I1929" t="str">
            <v>-</v>
          </cell>
          <cell r="J1929" t="str">
            <v>-</v>
          </cell>
          <cell r="K1929" t="str">
            <v>SJ3F</v>
          </cell>
          <cell r="L1929" t="str">
            <v>T</v>
          </cell>
          <cell r="M1929" t="str">
            <v>30 days from date of invoice or 14 days -2%</v>
          </cell>
          <cell r="N1929" t="str">
            <v>BANK TRANSFER</v>
          </cell>
          <cell r="O1929" t="str">
            <v>DS</v>
          </cell>
          <cell r="P1929" t="str">
            <v>Securitization debtor</v>
          </cell>
        </row>
        <row r="1930">
          <cell r="A1930">
            <v>3283</v>
          </cell>
          <cell r="B1930" t="str">
            <v>ROMULUS INDUSTRIA E</v>
          </cell>
          <cell r="C1930" t="str">
            <v>PT</v>
          </cell>
          <cell r="D1930" t="str">
            <v>Portugal</v>
          </cell>
          <cell r="E1930" t="str">
            <v>Iberia</v>
          </cell>
          <cell r="F1930">
            <v>13200001</v>
          </cell>
          <cell r="G1930" t="str">
            <v>Ext. EAME</v>
          </cell>
          <cell r="H1930" t="str">
            <v>Footwear</v>
          </cell>
          <cell r="I1930" t="str">
            <v>S030</v>
          </cell>
          <cell r="J1930" t="str">
            <v>Mid-Europe</v>
          </cell>
          <cell r="K1930" t="str">
            <v>SJ6B</v>
          </cell>
          <cell r="L1930" t="str">
            <v>T</v>
          </cell>
          <cell r="M1930" t="str">
            <v>60 days date of invoice or 45 days -2%</v>
          </cell>
          <cell r="N1930" t="str">
            <v>BANK TRANSFER</v>
          </cell>
          <cell r="O1930" t="str">
            <v>DE</v>
          </cell>
          <cell r="P1930" t="str">
            <v>External debtor</v>
          </cell>
        </row>
        <row r="1931">
          <cell r="A1931">
            <v>3284</v>
          </cell>
          <cell r="B1931" t="str">
            <v>TESA AG</v>
          </cell>
          <cell r="C1931" t="str">
            <v>DE</v>
          </cell>
          <cell r="D1931" t="str">
            <v>Germany</v>
          </cell>
          <cell r="E1931" t="str">
            <v>Mid Europe</v>
          </cell>
          <cell r="F1931">
            <v>13200001</v>
          </cell>
          <cell r="G1931" t="str">
            <v>Ext. EAME</v>
          </cell>
          <cell r="H1931" t="str">
            <v>Adhesives, Coatings and Elastomers</v>
          </cell>
          <cell r="I1931" t="str">
            <v>S030</v>
          </cell>
          <cell r="J1931" t="str">
            <v>Mid-Europe</v>
          </cell>
          <cell r="K1931" t="str">
            <v>SJ3F</v>
          </cell>
          <cell r="L1931" t="str">
            <v>T</v>
          </cell>
          <cell r="M1931" t="str">
            <v>30 days from date of invoice or 14 days -2%</v>
          </cell>
          <cell r="N1931" t="str">
            <v>BANK TRANSFER</v>
          </cell>
          <cell r="O1931" t="str">
            <v>DS</v>
          </cell>
          <cell r="P1931" t="str">
            <v>Securitization debtor</v>
          </cell>
        </row>
        <row r="1932">
          <cell r="A1932">
            <v>3285</v>
          </cell>
          <cell r="B1932" t="str">
            <v>FELIX BOETTCHER GmbH</v>
          </cell>
          <cell r="C1932" t="str">
            <v>DE</v>
          </cell>
          <cell r="D1932" t="str">
            <v>Germany</v>
          </cell>
          <cell r="E1932" t="str">
            <v>Mid Europe</v>
          </cell>
          <cell r="F1932">
            <v>13200001</v>
          </cell>
          <cell r="G1932" t="str">
            <v>Ext. EAME</v>
          </cell>
          <cell r="H1932" t="str">
            <v>Unknown</v>
          </cell>
          <cell r="I1932" t="str">
            <v>-</v>
          </cell>
          <cell r="J1932" t="str">
            <v>-</v>
          </cell>
          <cell r="K1932" t="str">
            <v>SI30</v>
          </cell>
          <cell r="L1932" t="str">
            <v>T</v>
          </cell>
          <cell r="M1932" t="str">
            <v>30 days from date of invoice</v>
          </cell>
          <cell r="N1932" t="str">
            <v>BANK TRANSFER</v>
          </cell>
          <cell r="O1932" t="str">
            <v>DS</v>
          </cell>
          <cell r="P1932" t="str">
            <v>Securitization debtor</v>
          </cell>
        </row>
        <row r="1933">
          <cell r="A1933">
            <v>3286</v>
          </cell>
          <cell r="B1933" t="str">
            <v>BUESING &amp; FASCH GmbH</v>
          </cell>
          <cell r="C1933" t="str">
            <v>DE</v>
          </cell>
          <cell r="D1933" t="str">
            <v>Germany</v>
          </cell>
          <cell r="E1933" t="str">
            <v>Mid Europe</v>
          </cell>
          <cell r="F1933">
            <v>13200001</v>
          </cell>
          <cell r="G1933" t="str">
            <v>Ext. EAME</v>
          </cell>
          <cell r="H1933" t="str">
            <v>Adhesives, Coatings and Elastomers</v>
          </cell>
          <cell r="I1933" t="str">
            <v>S030</v>
          </cell>
          <cell r="J1933" t="str">
            <v>Mid-Europe</v>
          </cell>
          <cell r="K1933" t="str">
            <v>SJ3F</v>
          </cell>
          <cell r="L1933" t="str">
            <v>T</v>
          </cell>
          <cell r="M1933" t="str">
            <v>30 days from date of invoice or 14 days -2%</v>
          </cell>
          <cell r="N1933" t="str">
            <v>BANK TRANSFER</v>
          </cell>
          <cell r="O1933" t="str">
            <v>DS</v>
          </cell>
          <cell r="P1933" t="str">
            <v>Securitization debtor</v>
          </cell>
        </row>
        <row r="1934">
          <cell r="A1934">
            <v>3287</v>
          </cell>
          <cell r="B1934" t="str">
            <v>FORBO-HELMITIN GmbH</v>
          </cell>
          <cell r="C1934" t="str">
            <v>DE</v>
          </cell>
          <cell r="D1934" t="str">
            <v>Germany</v>
          </cell>
          <cell r="E1934" t="str">
            <v>Mid Europe</v>
          </cell>
          <cell r="F1934">
            <v>13200001</v>
          </cell>
          <cell r="G1934" t="str">
            <v>Ext. EAME</v>
          </cell>
          <cell r="H1934" t="str">
            <v>Adhesives, Coatings and Elastomers</v>
          </cell>
          <cell r="I1934" t="str">
            <v>S030</v>
          </cell>
          <cell r="J1934" t="str">
            <v>Mid-Europe</v>
          </cell>
          <cell r="K1934" t="str">
            <v>SJ3F</v>
          </cell>
          <cell r="L1934" t="str">
            <v>T</v>
          </cell>
          <cell r="M1934" t="str">
            <v>30 days from date of invoice or 14 days -2%</v>
          </cell>
          <cell r="N1934" t="str">
            <v>BANK TRANSFER</v>
          </cell>
          <cell r="O1934" t="str">
            <v>DS</v>
          </cell>
          <cell r="P1934" t="str">
            <v>Securitization debtor</v>
          </cell>
        </row>
        <row r="1935">
          <cell r="A1935">
            <v>3288</v>
          </cell>
          <cell r="B1935" t="str">
            <v>HBS HENKENJOHANN BES</v>
          </cell>
          <cell r="C1935" t="str">
            <v>DE</v>
          </cell>
          <cell r="D1935" t="str">
            <v>Germany</v>
          </cell>
          <cell r="E1935" t="str">
            <v>Mid Europe</v>
          </cell>
          <cell r="F1935">
            <v>13200001</v>
          </cell>
          <cell r="G1935" t="str">
            <v>Ext. EAME</v>
          </cell>
          <cell r="H1935" t="str">
            <v>Adhesives, Coatings and Elastomers</v>
          </cell>
          <cell r="I1935" t="str">
            <v>S030</v>
          </cell>
          <cell r="J1935" t="str">
            <v>Mid-Europe</v>
          </cell>
          <cell r="K1935" t="str">
            <v>SJ3F</v>
          </cell>
          <cell r="L1935" t="str">
            <v>T</v>
          </cell>
          <cell r="M1935" t="str">
            <v>30 days from date of invoice or 14 days -2%</v>
          </cell>
          <cell r="N1935" t="str">
            <v>BANK TRANSFER</v>
          </cell>
          <cell r="O1935" t="str">
            <v>DS</v>
          </cell>
          <cell r="P1935" t="str">
            <v>Securitization debtor</v>
          </cell>
        </row>
        <row r="1936">
          <cell r="A1936">
            <v>3289</v>
          </cell>
          <cell r="B1936" t="str">
            <v>BENECKE-KALIKO AG</v>
          </cell>
          <cell r="C1936" t="str">
            <v>DE</v>
          </cell>
          <cell r="D1936" t="str">
            <v>Germany</v>
          </cell>
          <cell r="E1936" t="str">
            <v>Mid Europe</v>
          </cell>
          <cell r="F1936">
            <v>13200001</v>
          </cell>
          <cell r="G1936" t="str">
            <v>Ext. EAME</v>
          </cell>
          <cell r="H1936" t="str">
            <v>Adhesives, Coatings and Elastomers</v>
          </cell>
          <cell r="I1936" t="str">
            <v>S030</v>
          </cell>
          <cell r="J1936" t="str">
            <v>Mid-Europe</v>
          </cell>
          <cell r="K1936" t="str">
            <v>SJ3F</v>
          </cell>
          <cell r="L1936" t="str">
            <v>T</v>
          </cell>
          <cell r="M1936" t="str">
            <v>30 days from date of invoice or 14 days -2%</v>
          </cell>
          <cell r="N1936" t="str">
            <v>BANK TRANSFER</v>
          </cell>
          <cell r="O1936" t="str">
            <v>DS</v>
          </cell>
          <cell r="P1936" t="str">
            <v>Securitization debtor</v>
          </cell>
        </row>
        <row r="1937">
          <cell r="A1937">
            <v>3290</v>
          </cell>
          <cell r="B1937" t="str">
            <v>HANSE CHEMIE GmbH</v>
          </cell>
          <cell r="C1937" t="str">
            <v>DE</v>
          </cell>
          <cell r="D1937" t="str">
            <v>Germany</v>
          </cell>
          <cell r="E1937" t="str">
            <v>Mid Europe</v>
          </cell>
          <cell r="F1937">
            <v>13200001</v>
          </cell>
          <cell r="G1937" t="str">
            <v>Ext. EAME</v>
          </cell>
          <cell r="H1937" t="str">
            <v>Unknown</v>
          </cell>
          <cell r="I1937" t="str">
            <v>-</v>
          </cell>
          <cell r="J1937" t="str">
            <v>-</v>
          </cell>
          <cell r="K1937" t="str">
            <v>SI30</v>
          </cell>
          <cell r="L1937" t="str">
            <v>T</v>
          </cell>
          <cell r="M1937" t="str">
            <v>30 days from date of invoice</v>
          </cell>
          <cell r="N1937" t="str">
            <v>BANK TRANSFER</v>
          </cell>
          <cell r="O1937" t="str">
            <v>DS</v>
          </cell>
          <cell r="P1937" t="str">
            <v>Securitization debtor</v>
          </cell>
        </row>
        <row r="1938">
          <cell r="A1938">
            <v>3291</v>
          </cell>
          <cell r="B1938" t="str">
            <v>HOEHNE GmbH</v>
          </cell>
          <cell r="C1938" t="str">
            <v>DE</v>
          </cell>
          <cell r="D1938" t="str">
            <v>Germany</v>
          </cell>
          <cell r="E1938" t="str">
            <v>Mid Europe</v>
          </cell>
          <cell r="F1938">
            <v>13200001</v>
          </cell>
          <cell r="G1938" t="str">
            <v>Ext. EAME</v>
          </cell>
          <cell r="H1938" t="str">
            <v>Adhesives, Coatings and Elastomers</v>
          </cell>
          <cell r="I1938" t="str">
            <v>S030</v>
          </cell>
          <cell r="J1938" t="str">
            <v>Mid-Europe</v>
          </cell>
          <cell r="K1938" t="str">
            <v>SZ00</v>
          </cell>
          <cell r="L1938" t="str">
            <v>T</v>
          </cell>
          <cell r="M1938" t="str">
            <v>-3% discount, direct debit</v>
          </cell>
          <cell r="N1938" t="str">
            <v>BANK TRANSFER</v>
          </cell>
          <cell r="O1938" t="str">
            <v>DS</v>
          </cell>
          <cell r="P1938" t="str">
            <v>Securitization debtor</v>
          </cell>
        </row>
        <row r="1939">
          <cell r="A1939">
            <v>3292</v>
          </cell>
          <cell r="B1939" t="str">
            <v>IGK Isolierglasklebs</v>
          </cell>
          <cell r="C1939" t="str">
            <v>DE</v>
          </cell>
          <cell r="D1939" t="str">
            <v>Germany</v>
          </cell>
          <cell r="E1939" t="str">
            <v>Mid Europe</v>
          </cell>
          <cell r="F1939">
            <v>13200001</v>
          </cell>
          <cell r="G1939" t="str">
            <v>Ext. EAME</v>
          </cell>
          <cell r="H1939" t="str">
            <v>Adhesives, Coatings and Elastomers</v>
          </cell>
          <cell r="I1939" t="str">
            <v>S030</v>
          </cell>
          <cell r="J1939" t="str">
            <v>Mid-Europe</v>
          </cell>
          <cell r="K1939" t="str">
            <v>SJ3F</v>
          </cell>
          <cell r="L1939" t="str">
            <v>T</v>
          </cell>
          <cell r="M1939" t="str">
            <v>30 days from date of invoice or 14 days -2%</v>
          </cell>
          <cell r="N1939" t="str">
            <v>BANK TRANSFER</v>
          </cell>
          <cell r="O1939" t="str">
            <v>DS</v>
          </cell>
          <cell r="P1939" t="str">
            <v>Securitization debtor</v>
          </cell>
        </row>
        <row r="1940">
          <cell r="A1940">
            <v>3293</v>
          </cell>
          <cell r="B1940" t="str">
            <v>KOEMMERLING CHEMISCH</v>
          </cell>
          <cell r="C1940" t="str">
            <v>DE</v>
          </cell>
          <cell r="D1940" t="str">
            <v>Germany</v>
          </cell>
          <cell r="E1940" t="str">
            <v>Mid Europe</v>
          </cell>
          <cell r="F1940">
            <v>13200001</v>
          </cell>
          <cell r="G1940" t="str">
            <v>Ext. EAME</v>
          </cell>
          <cell r="H1940" t="str">
            <v>Adhesives, Coatings and Elastomers</v>
          </cell>
          <cell r="I1940" t="str">
            <v>S030</v>
          </cell>
          <cell r="J1940" t="str">
            <v>Mid-Europe</v>
          </cell>
          <cell r="K1940" t="str">
            <v>SJ3F</v>
          </cell>
          <cell r="L1940" t="str">
            <v>T</v>
          </cell>
          <cell r="M1940" t="str">
            <v>30 days from date of invoice or 14 days -2%</v>
          </cell>
          <cell r="N1940" t="str">
            <v>BANK TRANSFER</v>
          </cell>
          <cell r="O1940" t="str">
            <v>DS</v>
          </cell>
          <cell r="P1940" t="str">
            <v>Securitization debtor</v>
          </cell>
        </row>
        <row r="1941">
          <cell r="A1941">
            <v>3294</v>
          </cell>
          <cell r="B1941" t="str">
            <v>KKS-Karlheinz Kohl S</v>
          </cell>
          <cell r="C1941" t="str">
            <v>DE</v>
          </cell>
          <cell r="D1941" t="str">
            <v>Germany</v>
          </cell>
          <cell r="E1941" t="str">
            <v>Mid Europe</v>
          </cell>
          <cell r="F1941">
            <v>13200001</v>
          </cell>
          <cell r="G1941" t="str">
            <v>Ext. EAME</v>
          </cell>
          <cell r="H1941" t="str">
            <v>Unknown</v>
          </cell>
          <cell r="I1941" t="str">
            <v>-</v>
          </cell>
          <cell r="J1941" t="str">
            <v>-</v>
          </cell>
          <cell r="K1941" t="str">
            <v>SI30</v>
          </cell>
          <cell r="L1941" t="str">
            <v>T</v>
          </cell>
          <cell r="M1941" t="str">
            <v>30 days from date of invoice</v>
          </cell>
          <cell r="N1941" t="str">
            <v>BANK TRANSFER</v>
          </cell>
          <cell r="O1941" t="str">
            <v>DS</v>
          </cell>
          <cell r="P1941" t="str">
            <v>Securitization debtor</v>
          </cell>
        </row>
        <row r="1942">
          <cell r="A1942">
            <v>3295</v>
          </cell>
          <cell r="B1942" t="str">
            <v>HERMANN OTTO GmbH</v>
          </cell>
          <cell r="C1942" t="str">
            <v>DE</v>
          </cell>
          <cell r="D1942" t="str">
            <v>Germany</v>
          </cell>
          <cell r="E1942" t="str">
            <v>Mid Europe</v>
          </cell>
          <cell r="F1942">
            <v>13200001</v>
          </cell>
          <cell r="G1942" t="str">
            <v>Ext. EAME</v>
          </cell>
          <cell r="H1942" t="str">
            <v>Adhesives, Coatings and Elastomers</v>
          </cell>
          <cell r="I1942" t="str">
            <v>S030</v>
          </cell>
          <cell r="J1942" t="str">
            <v>Mid-Europe</v>
          </cell>
          <cell r="K1942" t="str">
            <v>SJ3F</v>
          </cell>
          <cell r="L1942" t="str">
            <v>T</v>
          </cell>
          <cell r="M1942" t="str">
            <v>30 days from date of invoice or 14 days -2%</v>
          </cell>
          <cell r="N1942" t="str">
            <v>BANK TRANSFER</v>
          </cell>
          <cell r="O1942" t="str">
            <v>DS</v>
          </cell>
          <cell r="P1942" t="str">
            <v>Securitization debtor</v>
          </cell>
        </row>
        <row r="1943">
          <cell r="A1943">
            <v>3296</v>
          </cell>
          <cell r="B1943" t="str">
            <v>PHILIPPINE GmbH &amp; Co</v>
          </cell>
          <cell r="C1943" t="str">
            <v>DE</v>
          </cell>
          <cell r="D1943" t="str">
            <v>Germany</v>
          </cell>
          <cell r="E1943" t="str">
            <v>Mid Europe</v>
          </cell>
          <cell r="F1943">
            <v>13200001</v>
          </cell>
          <cell r="G1943" t="str">
            <v>Ext. EAME</v>
          </cell>
          <cell r="H1943" t="str">
            <v>Automotive</v>
          </cell>
          <cell r="I1943" t="str">
            <v>S030</v>
          </cell>
          <cell r="J1943" t="str">
            <v>Mid-Europe</v>
          </cell>
          <cell r="K1943" t="str">
            <v>SJ3F</v>
          </cell>
          <cell r="L1943" t="str">
            <v>T</v>
          </cell>
          <cell r="M1943" t="str">
            <v>30 days from date of invoice or 14 days -2%</v>
          </cell>
          <cell r="N1943" t="str">
            <v>BANK TRANSFER</v>
          </cell>
          <cell r="O1943" t="str">
            <v>DS</v>
          </cell>
          <cell r="P1943" t="str">
            <v>Securitization debtor</v>
          </cell>
        </row>
        <row r="1944">
          <cell r="A1944">
            <v>3297</v>
          </cell>
          <cell r="B1944" t="str">
            <v>S &amp; G Kunststofftech</v>
          </cell>
          <cell r="C1944" t="str">
            <v>DE</v>
          </cell>
          <cell r="D1944" t="str">
            <v>Germany</v>
          </cell>
          <cell r="E1944" t="str">
            <v>Mid Europe</v>
          </cell>
          <cell r="F1944">
            <v>13200001</v>
          </cell>
          <cell r="G1944" t="str">
            <v>Ext. EAME</v>
          </cell>
          <cell r="H1944" t="str">
            <v>Unknown</v>
          </cell>
          <cell r="I1944" t="str">
            <v>-</v>
          </cell>
          <cell r="J1944" t="str">
            <v>-</v>
          </cell>
          <cell r="K1944" t="str">
            <v>SI30</v>
          </cell>
          <cell r="L1944" t="str">
            <v>T</v>
          </cell>
          <cell r="M1944" t="str">
            <v>30 days from date of invoice</v>
          </cell>
          <cell r="N1944" t="str">
            <v>BANK TRANSFER</v>
          </cell>
          <cell r="O1944" t="str">
            <v>DS</v>
          </cell>
          <cell r="P1944" t="str">
            <v>Securitization debtor</v>
          </cell>
        </row>
        <row r="1945">
          <cell r="A1945">
            <v>3298</v>
          </cell>
          <cell r="B1945" t="str">
            <v>STAHLGRUBER OTTO GRU</v>
          </cell>
          <cell r="C1945" t="str">
            <v>DE</v>
          </cell>
          <cell r="D1945" t="str">
            <v>Germany</v>
          </cell>
          <cell r="E1945" t="str">
            <v>Mid Europe</v>
          </cell>
          <cell r="F1945">
            <v>13200001</v>
          </cell>
          <cell r="G1945" t="str">
            <v>Ext. EAME</v>
          </cell>
          <cell r="H1945" t="str">
            <v>Adhesives, Coatings and Elastomers</v>
          </cell>
          <cell r="I1945" t="str">
            <v>S030</v>
          </cell>
          <cell r="J1945" t="str">
            <v>Mid-Europe</v>
          </cell>
          <cell r="K1945" t="str">
            <v>SI30</v>
          </cell>
          <cell r="L1945" t="str">
            <v>T</v>
          </cell>
          <cell r="M1945" t="str">
            <v>30 days from date of invoice</v>
          </cell>
          <cell r="N1945" t="str">
            <v>BANK TRANSFER</v>
          </cell>
          <cell r="O1945" t="str">
            <v>DS</v>
          </cell>
          <cell r="P1945" t="str">
            <v>Securitization debtor</v>
          </cell>
        </row>
        <row r="1946">
          <cell r="A1946">
            <v>3304</v>
          </cell>
          <cell r="B1946" t="str">
            <v>SIKA TIVOLI GmbH</v>
          </cell>
          <cell r="C1946" t="str">
            <v>DE</v>
          </cell>
          <cell r="D1946" t="str">
            <v>Germany</v>
          </cell>
          <cell r="E1946" t="str">
            <v>Mid Europe</v>
          </cell>
          <cell r="F1946">
            <v>13200001</v>
          </cell>
          <cell r="G1946" t="str">
            <v>Ext. EAME</v>
          </cell>
          <cell r="H1946" t="str">
            <v>Adhesives, Coatings and Elastomers</v>
          </cell>
          <cell r="I1946" t="str">
            <v>S030</v>
          </cell>
          <cell r="J1946" t="str">
            <v>Mid-Europe</v>
          </cell>
          <cell r="K1946" t="str">
            <v>SJ3F</v>
          </cell>
          <cell r="L1946" t="str">
            <v>T</v>
          </cell>
          <cell r="M1946" t="str">
            <v>30 days from date of invoice or 14 days -2%</v>
          </cell>
          <cell r="N1946" t="str">
            <v>BANK TRANSFER</v>
          </cell>
          <cell r="O1946" t="str">
            <v>DS</v>
          </cell>
          <cell r="P1946" t="str">
            <v>Securitization debtor</v>
          </cell>
        </row>
        <row r="1947">
          <cell r="A1947">
            <v>3309</v>
          </cell>
          <cell r="B1947" t="str">
            <v>VOSSCHEMIE GmbH</v>
          </cell>
          <cell r="C1947" t="str">
            <v>DE</v>
          </cell>
          <cell r="D1947" t="str">
            <v>Germany</v>
          </cell>
          <cell r="E1947" t="str">
            <v>Mid Europe</v>
          </cell>
          <cell r="F1947">
            <v>13200001</v>
          </cell>
          <cell r="G1947" t="str">
            <v>Ext. EAME</v>
          </cell>
          <cell r="H1947" t="str">
            <v>Unknown</v>
          </cell>
          <cell r="I1947" t="str">
            <v>-</v>
          </cell>
          <cell r="J1947" t="str">
            <v>-</v>
          </cell>
          <cell r="K1947" t="str">
            <v>SI30</v>
          </cell>
          <cell r="L1947" t="str">
            <v>T</v>
          </cell>
          <cell r="M1947" t="str">
            <v>30 days from date of invoice</v>
          </cell>
          <cell r="N1947" t="str">
            <v>BANK TRANSFER</v>
          </cell>
          <cell r="O1947" t="str">
            <v>DS</v>
          </cell>
          <cell r="P1947" t="str">
            <v>Securitization debtor</v>
          </cell>
        </row>
        <row r="1948">
          <cell r="A1948">
            <v>3310</v>
          </cell>
          <cell r="B1948" t="str">
            <v>WEISS CHEMIE &amp; TECHN</v>
          </cell>
          <cell r="C1948" t="str">
            <v>DE</v>
          </cell>
          <cell r="D1948" t="str">
            <v>Germany</v>
          </cell>
          <cell r="E1948" t="str">
            <v>Mid Europe</v>
          </cell>
          <cell r="F1948">
            <v>13200001</v>
          </cell>
          <cell r="G1948" t="str">
            <v>Ext. EAME</v>
          </cell>
          <cell r="H1948" t="str">
            <v>Adhesives, Coatings and Elastomers</v>
          </cell>
          <cell r="I1948" t="str">
            <v>S030</v>
          </cell>
          <cell r="J1948" t="str">
            <v>Mid-Europe</v>
          </cell>
          <cell r="K1948" t="str">
            <v>SJ3F</v>
          </cell>
          <cell r="L1948" t="str">
            <v>T</v>
          </cell>
          <cell r="M1948" t="str">
            <v>30 days from date of invoice or 14 days -2%</v>
          </cell>
          <cell r="N1948" t="str">
            <v>BANK TRANSFER</v>
          </cell>
          <cell r="O1948" t="str">
            <v>DS</v>
          </cell>
          <cell r="P1948" t="str">
            <v>Securitization debtor</v>
          </cell>
        </row>
        <row r="1949">
          <cell r="A1949">
            <v>3311</v>
          </cell>
          <cell r="B1949" t="str">
            <v>WEVO CHEMIE GmbH</v>
          </cell>
          <cell r="C1949" t="str">
            <v>DE</v>
          </cell>
          <cell r="D1949" t="str">
            <v>Germany</v>
          </cell>
          <cell r="E1949" t="str">
            <v>Mid Europe</v>
          </cell>
          <cell r="F1949">
            <v>13200001</v>
          </cell>
          <cell r="G1949" t="str">
            <v>Ext. EAME</v>
          </cell>
          <cell r="H1949" t="str">
            <v>Adhesives, Coatings and Elastomers</v>
          </cell>
          <cell r="I1949" t="str">
            <v>S030</v>
          </cell>
          <cell r="J1949" t="str">
            <v>Mid-Europe</v>
          </cell>
          <cell r="K1949" t="str">
            <v>SJ3F</v>
          </cell>
          <cell r="L1949" t="str">
            <v>T</v>
          </cell>
          <cell r="M1949" t="str">
            <v>30 days from date of invoice or 14 days -2%</v>
          </cell>
          <cell r="N1949" t="str">
            <v>BANK TRANSFER</v>
          </cell>
          <cell r="O1949" t="str">
            <v>DS</v>
          </cell>
          <cell r="P1949" t="str">
            <v>Securitization debtor</v>
          </cell>
        </row>
        <row r="1950">
          <cell r="A1950">
            <v>3312</v>
          </cell>
          <cell r="B1950" t="str">
            <v>ZEUS GmbH</v>
          </cell>
          <cell r="C1950" t="str">
            <v>DE</v>
          </cell>
          <cell r="D1950" t="str">
            <v>Germany</v>
          </cell>
          <cell r="E1950" t="str">
            <v>Mid Europe</v>
          </cell>
          <cell r="F1950">
            <v>13200001</v>
          </cell>
          <cell r="G1950" t="str">
            <v>Ext. EAME</v>
          </cell>
          <cell r="H1950" t="str">
            <v>Adhesives, Coatings and Elastomers</v>
          </cell>
          <cell r="I1950" t="str">
            <v>S030</v>
          </cell>
          <cell r="J1950" t="str">
            <v>Mid-Europe</v>
          </cell>
          <cell r="K1950" t="str">
            <v>SJ3F</v>
          </cell>
          <cell r="L1950" t="str">
            <v>T</v>
          </cell>
          <cell r="M1950" t="str">
            <v>30 days from date of invoice or 14 days -2%</v>
          </cell>
          <cell r="N1950" t="str">
            <v>BANK TRANSFER</v>
          </cell>
          <cell r="O1950" t="str">
            <v>DS</v>
          </cell>
          <cell r="P1950" t="str">
            <v>Securitization debtor</v>
          </cell>
        </row>
        <row r="1951">
          <cell r="A1951">
            <v>3314</v>
          </cell>
          <cell r="B1951" t="str">
            <v>MISR EL-BARAKA</v>
          </cell>
          <cell r="C1951" t="str">
            <v>EG</v>
          </cell>
          <cell r="D1951" t="str">
            <v>Egypt</v>
          </cell>
          <cell r="E1951" t="str">
            <v>Middle East</v>
          </cell>
          <cell r="F1951">
            <v>13200001</v>
          </cell>
          <cell r="G1951" t="str">
            <v>Ext. EAME</v>
          </cell>
          <cell r="H1951" t="str">
            <v>Footwear</v>
          </cell>
          <cell r="I1951" t="str">
            <v>S040</v>
          </cell>
          <cell r="J1951" t="str">
            <v>Middle East</v>
          </cell>
          <cell r="K1951" t="str">
            <v>SC90</v>
          </cell>
          <cell r="L1951" t="str">
            <v>L</v>
          </cell>
          <cell r="M1951" t="str">
            <v>Letter of credit -90 days Bill of lading</v>
          </cell>
          <cell r="N1951" t="str">
            <v>LETTER OF CREDIT</v>
          </cell>
          <cell r="O1951" t="str">
            <v>DE</v>
          </cell>
          <cell r="P1951" t="str">
            <v>External debtor</v>
          </cell>
        </row>
        <row r="1952">
          <cell r="A1952">
            <v>3315</v>
          </cell>
          <cell r="B1952" t="str">
            <v>AB-POLYMERCHEMIE Gmb</v>
          </cell>
          <cell r="C1952" t="str">
            <v>DE</v>
          </cell>
          <cell r="D1952" t="str">
            <v>Germany</v>
          </cell>
          <cell r="E1952" t="str">
            <v>Mid Europe</v>
          </cell>
          <cell r="F1952">
            <v>13200001</v>
          </cell>
          <cell r="G1952" t="str">
            <v>Ext. EAME</v>
          </cell>
          <cell r="H1952" t="str">
            <v>Adhesives, Coatings and Elastomers</v>
          </cell>
          <cell r="I1952" t="str">
            <v>S030</v>
          </cell>
          <cell r="J1952" t="str">
            <v>Mid-Europe</v>
          </cell>
          <cell r="K1952" t="str">
            <v>SJ3F</v>
          </cell>
          <cell r="L1952" t="str">
            <v>T</v>
          </cell>
          <cell r="M1952" t="str">
            <v>30 days from date of invoice or 14 days -2%</v>
          </cell>
          <cell r="N1952" t="str">
            <v>BANK TRANSFER</v>
          </cell>
          <cell r="O1952" t="str">
            <v>DS</v>
          </cell>
          <cell r="P1952" t="str">
            <v>Securitization debtor</v>
          </cell>
        </row>
        <row r="1953">
          <cell r="A1953">
            <v>3316</v>
          </cell>
          <cell r="B1953" t="str">
            <v>ALTROPOL KUNSTSTOFF</v>
          </cell>
          <cell r="C1953" t="str">
            <v>DE</v>
          </cell>
          <cell r="D1953" t="str">
            <v>Germany</v>
          </cell>
          <cell r="E1953" t="str">
            <v>Mid Europe</v>
          </cell>
          <cell r="F1953">
            <v>13200001</v>
          </cell>
          <cell r="G1953" t="str">
            <v>Ext. EAME</v>
          </cell>
          <cell r="H1953" t="str">
            <v>Adhesives, Coatings and Elastomers</v>
          </cell>
          <cell r="I1953" t="str">
            <v>S030</v>
          </cell>
          <cell r="J1953" t="str">
            <v>Mid-Europe</v>
          </cell>
          <cell r="K1953" t="str">
            <v>SJ3F</v>
          </cell>
          <cell r="L1953" t="str">
            <v>T</v>
          </cell>
          <cell r="M1953" t="str">
            <v>30 days from date of invoice or 14 days -2%</v>
          </cell>
          <cell r="N1953" t="str">
            <v>BANK TRANSFER</v>
          </cell>
          <cell r="O1953" t="str">
            <v>DS</v>
          </cell>
          <cell r="P1953" t="str">
            <v>Securitization debtor</v>
          </cell>
        </row>
        <row r="1954">
          <cell r="A1954">
            <v>3317</v>
          </cell>
          <cell r="B1954" t="str">
            <v>ENKE-WERK JOHANNES E</v>
          </cell>
          <cell r="C1954" t="str">
            <v>DE</v>
          </cell>
          <cell r="D1954" t="str">
            <v>Germany</v>
          </cell>
          <cell r="E1954" t="str">
            <v>Mid Europe</v>
          </cell>
          <cell r="F1954">
            <v>13200001</v>
          </cell>
          <cell r="G1954" t="str">
            <v>Ext. EAME</v>
          </cell>
          <cell r="H1954" t="str">
            <v>Unknown</v>
          </cell>
          <cell r="I1954" t="str">
            <v>-</v>
          </cell>
          <cell r="J1954" t="str">
            <v>-</v>
          </cell>
          <cell r="K1954" t="str">
            <v>SI30</v>
          </cell>
          <cell r="L1954" t="str">
            <v>T</v>
          </cell>
          <cell r="M1954" t="str">
            <v>30 days from date of invoice</v>
          </cell>
          <cell r="N1954" t="str">
            <v>BANK TRANSFER</v>
          </cell>
          <cell r="O1954" t="str">
            <v>DS</v>
          </cell>
          <cell r="P1954" t="str">
            <v>Securitization debtor</v>
          </cell>
        </row>
        <row r="1955">
          <cell r="A1955">
            <v>3318</v>
          </cell>
          <cell r="B1955" t="str">
            <v>HARRASSER GmbH</v>
          </cell>
          <cell r="C1955" t="str">
            <v>DE</v>
          </cell>
          <cell r="D1955" t="str">
            <v>Germany</v>
          </cell>
          <cell r="E1955" t="str">
            <v>Mid Europe</v>
          </cell>
          <cell r="F1955">
            <v>13200001</v>
          </cell>
          <cell r="G1955" t="str">
            <v>Ext. EAME</v>
          </cell>
          <cell r="H1955" t="str">
            <v>Unknown</v>
          </cell>
          <cell r="I1955" t="str">
            <v>-</v>
          </cell>
          <cell r="J1955" t="str">
            <v>-</v>
          </cell>
          <cell r="K1955" t="str">
            <v>SI30</v>
          </cell>
          <cell r="L1955" t="str">
            <v>T</v>
          </cell>
          <cell r="M1955" t="str">
            <v>30 days from date of invoice</v>
          </cell>
          <cell r="N1955" t="str">
            <v>BANK TRANSFER</v>
          </cell>
          <cell r="O1955" t="str">
            <v>DS</v>
          </cell>
          <cell r="P1955" t="str">
            <v>Securitization debtor</v>
          </cell>
        </row>
        <row r="1956">
          <cell r="A1956">
            <v>3319</v>
          </cell>
          <cell r="B1956" t="str">
            <v>MC-BAUCHEMIE MUELLER</v>
          </cell>
          <cell r="C1956" t="str">
            <v>DE</v>
          </cell>
          <cell r="D1956" t="str">
            <v>Germany</v>
          </cell>
          <cell r="E1956" t="str">
            <v>Mid Europe</v>
          </cell>
          <cell r="F1956">
            <v>13200001</v>
          </cell>
          <cell r="G1956" t="str">
            <v>Ext. EAME</v>
          </cell>
          <cell r="H1956" t="str">
            <v>Adhesives, Coatings and Elastomers</v>
          </cell>
          <cell r="I1956" t="str">
            <v>S030</v>
          </cell>
          <cell r="J1956" t="str">
            <v>Mid-Europe</v>
          </cell>
          <cell r="K1956" t="str">
            <v>SJ3G</v>
          </cell>
          <cell r="L1956" t="str">
            <v>T</v>
          </cell>
          <cell r="M1956" t="str">
            <v>30 days from date of invoice or 14 days -3%</v>
          </cell>
          <cell r="N1956" t="str">
            <v>BANK TRANSFER</v>
          </cell>
          <cell r="O1956" t="str">
            <v>DS</v>
          </cell>
          <cell r="P1956" t="str">
            <v>Securitization debtor</v>
          </cell>
        </row>
        <row r="1957">
          <cell r="A1957">
            <v>3320</v>
          </cell>
          <cell r="B1957" t="str">
            <v>RAMPF GIESSHARZE Gmb</v>
          </cell>
          <cell r="C1957" t="str">
            <v>DE</v>
          </cell>
          <cell r="D1957" t="str">
            <v>Germany</v>
          </cell>
          <cell r="E1957" t="str">
            <v>Mid Europe</v>
          </cell>
          <cell r="F1957">
            <v>13200001</v>
          </cell>
          <cell r="G1957" t="str">
            <v>Ext. EAME</v>
          </cell>
          <cell r="H1957" t="str">
            <v>Adhesives, Coatings and Elastomers</v>
          </cell>
          <cell r="I1957" t="str">
            <v>S030</v>
          </cell>
          <cell r="J1957" t="str">
            <v>Mid-Europe</v>
          </cell>
          <cell r="K1957" t="str">
            <v>SZ00</v>
          </cell>
          <cell r="L1957" t="str">
            <v>D</v>
          </cell>
          <cell r="M1957" t="str">
            <v>-3% discount, direct debit</v>
          </cell>
          <cell r="N1957" t="str">
            <v>DIRECT DEBIT</v>
          </cell>
          <cell r="O1957" t="str">
            <v>DS</v>
          </cell>
          <cell r="P1957" t="str">
            <v>Securitization debtor</v>
          </cell>
        </row>
        <row r="1958">
          <cell r="A1958">
            <v>3321</v>
          </cell>
          <cell r="B1958" t="str">
            <v>RECKLI-CHEMIEWERKSTO</v>
          </cell>
          <cell r="C1958" t="str">
            <v>DE</v>
          </cell>
          <cell r="D1958" t="str">
            <v>Germany</v>
          </cell>
          <cell r="E1958" t="str">
            <v>Mid Europe</v>
          </cell>
          <cell r="F1958">
            <v>13200001</v>
          </cell>
          <cell r="G1958" t="str">
            <v>Ext. EAME</v>
          </cell>
          <cell r="H1958" t="str">
            <v>Adhesives, Coatings and Elastomers</v>
          </cell>
          <cell r="I1958" t="str">
            <v>S030</v>
          </cell>
          <cell r="J1958" t="str">
            <v>Mid-Europe</v>
          </cell>
          <cell r="K1958" t="str">
            <v>SJ3F</v>
          </cell>
          <cell r="L1958" t="str">
            <v>T</v>
          </cell>
          <cell r="M1958" t="str">
            <v>30 days from date of invoice or 14 days -2%</v>
          </cell>
          <cell r="N1958" t="str">
            <v>BANK TRANSFER</v>
          </cell>
          <cell r="O1958" t="str">
            <v>DS</v>
          </cell>
          <cell r="P1958" t="str">
            <v>Securitization debtor</v>
          </cell>
        </row>
        <row r="1959">
          <cell r="A1959">
            <v>3322</v>
          </cell>
          <cell r="B1959" t="str">
            <v>RELIUS COATINGS GmbH</v>
          </cell>
          <cell r="C1959" t="str">
            <v>DE</v>
          </cell>
          <cell r="D1959" t="str">
            <v>Germany</v>
          </cell>
          <cell r="E1959" t="str">
            <v>Mid Europe</v>
          </cell>
          <cell r="F1959">
            <v>13200001</v>
          </cell>
          <cell r="G1959" t="str">
            <v>Ext. EAME</v>
          </cell>
          <cell r="H1959" t="str">
            <v>Adhesives, Coatings and Elastomers</v>
          </cell>
          <cell r="I1959" t="str">
            <v>S030</v>
          </cell>
          <cell r="J1959" t="str">
            <v>Mid-Europe</v>
          </cell>
          <cell r="K1959" t="str">
            <v>SJ3F</v>
          </cell>
          <cell r="L1959" t="str">
            <v>T</v>
          </cell>
          <cell r="M1959" t="str">
            <v>30 days from date of invoice or 14 days -2%</v>
          </cell>
          <cell r="N1959" t="str">
            <v>BANK TRANSFER</v>
          </cell>
          <cell r="O1959" t="str">
            <v>DS</v>
          </cell>
          <cell r="P1959" t="str">
            <v>Securitization debtor</v>
          </cell>
        </row>
        <row r="1960">
          <cell r="A1960">
            <v>3323</v>
          </cell>
          <cell r="B1960" t="str">
            <v>SCHUMACHER GRAEF Gmb</v>
          </cell>
          <cell r="C1960" t="str">
            <v>DE</v>
          </cell>
          <cell r="D1960" t="str">
            <v>Germany</v>
          </cell>
          <cell r="E1960" t="str">
            <v>Mid Europe</v>
          </cell>
          <cell r="F1960">
            <v>13200001</v>
          </cell>
          <cell r="G1960" t="str">
            <v>Ext. EAME</v>
          </cell>
          <cell r="H1960" t="str">
            <v>Unknown</v>
          </cell>
          <cell r="I1960" t="str">
            <v>-</v>
          </cell>
          <cell r="J1960" t="str">
            <v>-</v>
          </cell>
          <cell r="K1960" t="str">
            <v>SJ3F</v>
          </cell>
          <cell r="L1960" t="str">
            <v>T</v>
          </cell>
          <cell r="M1960" t="str">
            <v>30 days from date of invoice or 14 days -2%</v>
          </cell>
          <cell r="N1960" t="str">
            <v>BANK TRANSFER</v>
          </cell>
          <cell r="O1960" t="str">
            <v>DS</v>
          </cell>
          <cell r="P1960" t="str">
            <v>Securitization debtor</v>
          </cell>
        </row>
        <row r="1961">
          <cell r="A1961">
            <v>3324</v>
          </cell>
          <cell r="B1961" t="str">
            <v>DR. WIEDEKING GMBH</v>
          </cell>
          <cell r="C1961" t="str">
            <v>DE</v>
          </cell>
          <cell r="D1961" t="str">
            <v>Germany</v>
          </cell>
          <cell r="E1961" t="str">
            <v>Mid Europe</v>
          </cell>
          <cell r="F1961">
            <v>13200001</v>
          </cell>
          <cell r="G1961" t="str">
            <v>Ext. EAME</v>
          </cell>
          <cell r="H1961" t="str">
            <v>Adhesives, Coatings and Elastomers</v>
          </cell>
          <cell r="I1961" t="str">
            <v>S030</v>
          </cell>
          <cell r="J1961" t="str">
            <v>Mid-Europe</v>
          </cell>
          <cell r="K1961" t="str">
            <v>SJ3F</v>
          </cell>
          <cell r="L1961" t="str">
            <v>T</v>
          </cell>
          <cell r="M1961" t="str">
            <v>30 days from date of invoice or 14 days -2%</v>
          </cell>
          <cell r="N1961" t="str">
            <v>BANK TRANSFER</v>
          </cell>
          <cell r="O1961" t="str">
            <v>DS</v>
          </cell>
          <cell r="P1961" t="str">
            <v>Securitization debtor</v>
          </cell>
        </row>
        <row r="1962">
          <cell r="A1962">
            <v>3325</v>
          </cell>
          <cell r="B1962" t="str">
            <v>AVECIA B.V.</v>
          </cell>
          <cell r="C1962" t="str">
            <v>NL</v>
          </cell>
          <cell r="D1962" t="str">
            <v>Netherlands</v>
          </cell>
          <cell r="E1962" t="str">
            <v>Benelux</v>
          </cell>
          <cell r="F1962">
            <v>13200001</v>
          </cell>
          <cell r="G1962" t="str">
            <v>Ext. EAME</v>
          </cell>
          <cell r="H1962" t="str">
            <v>Adhesives, Coatings and Elastomers</v>
          </cell>
          <cell r="I1962" t="str">
            <v>S070</v>
          </cell>
          <cell r="J1962" t="str">
            <v>Benelux/South-Africa</v>
          </cell>
          <cell r="K1962" t="str">
            <v>SI30</v>
          </cell>
          <cell r="L1962" t="str">
            <v>T</v>
          </cell>
          <cell r="M1962" t="str">
            <v>30 days from date of invoice</v>
          </cell>
          <cell r="N1962" t="str">
            <v>BANK TRANSFER</v>
          </cell>
          <cell r="O1962" t="str">
            <v>DS</v>
          </cell>
          <cell r="P1962" t="str">
            <v>Securitization debtor</v>
          </cell>
        </row>
        <row r="1963">
          <cell r="A1963">
            <v>3326</v>
          </cell>
          <cell r="B1963" t="str">
            <v>NVP VLADIPUR LTD</v>
          </cell>
          <cell r="C1963" t="str">
            <v>RU</v>
          </cell>
          <cell r="D1963" t="str">
            <v>Russian Fed.</v>
          </cell>
          <cell r="E1963" t="str">
            <v>Eastern Europe</v>
          </cell>
          <cell r="F1963">
            <v>13200001</v>
          </cell>
          <cell r="G1963" t="str">
            <v>Ext. EAME</v>
          </cell>
          <cell r="H1963" t="str">
            <v>Unknown</v>
          </cell>
          <cell r="I1963" t="str">
            <v>-</v>
          </cell>
          <cell r="J1963" t="str">
            <v>-</v>
          </cell>
          <cell r="K1963" t="str">
            <v>SI6F</v>
          </cell>
          <cell r="L1963" t="str">
            <v>T</v>
          </cell>
          <cell r="M1963" t="str">
            <v>60 DAYS DATE OF INVOICE - DIRECT REMITTANCE</v>
          </cell>
          <cell r="N1963" t="str">
            <v>BANK TRANSFER</v>
          </cell>
          <cell r="O1963" t="str">
            <v>DE</v>
          </cell>
          <cell r="P1963" t="str">
            <v>External debtor</v>
          </cell>
        </row>
        <row r="1964">
          <cell r="A1964">
            <v>3327</v>
          </cell>
          <cell r="B1964" t="str">
            <v>RECTICEL MLADA BOLES</v>
          </cell>
          <cell r="C1964" t="str">
            <v>CZ</v>
          </cell>
          <cell r="D1964" t="str">
            <v>Czech Republic</v>
          </cell>
          <cell r="E1964" t="str">
            <v>Eastern Europe</v>
          </cell>
          <cell r="F1964">
            <v>13200001</v>
          </cell>
          <cell r="G1964" t="str">
            <v>Ext. EAME</v>
          </cell>
          <cell r="H1964" t="str">
            <v>Automotive</v>
          </cell>
          <cell r="I1964" t="str">
            <v>S050</v>
          </cell>
          <cell r="J1964" t="str">
            <v>Eastern Europe</v>
          </cell>
          <cell r="K1964" t="str">
            <v>SE90</v>
          </cell>
          <cell r="L1964" t="str">
            <v>T</v>
          </cell>
          <cell r="M1964" t="str">
            <v>90 days end of month</v>
          </cell>
          <cell r="N1964" t="str">
            <v>BANK TRANSFER</v>
          </cell>
          <cell r="O1964" t="str">
            <v>DE</v>
          </cell>
          <cell r="P1964" t="str">
            <v>External debtor</v>
          </cell>
        </row>
        <row r="1965">
          <cell r="A1965">
            <v>3328</v>
          </cell>
          <cell r="B1965" t="str">
            <v>BOROVO OBUCA  D.O.O.</v>
          </cell>
          <cell r="C1965" t="str">
            <v>HR</v>
          </cell>
          <cell r="D1965" t="str">
            <v>Croatia</v>
          </cell>
          <cell r="E1965" t="str">
            <v>Eastern Europe</v>
          </cell>
          <cell r="F1965">
            <v>13200001</v>
          </cell>
          <cell r="G1965" t="str">
            <v>Ext. EAME</v>
          </cell>
          <cell r="H1965" t="str">
            <v>Unknown</v>
          </cell>
          <cell r="I1965" t="str">
            <v>-</v>
          </cell>
          <cell r="J1965" t="str">
            <v>-</v>
          </cell>
          <cell r="K1965" t="str">
            <v>SA00</v>
          </cell>
          <cell r="L1965" t="str">
            <v>Z</v>
          </cell>
          <cell r="M1965" t="str">
            <v>Cash in advance</v>
          </cell>
          <cell r="N1965" t="str">
            <v>-</v>
          </cell>
          <cell r="O1965" t="str">
            <v>DE</v>
          </cell>
          <cell r="P1965" t="str">
            <v>External debtor</v>
          </cell>
        </row>
        <row r="1966">
          <cell r="A1966">
            <v>3329</v>
          </cell>
          <cell r="B1966" t="str">
            <v>PT SIPIROK PUTRA JAY</v>
          </cell>
          <cell r="C1966" t="str">
            <v>ID</v>
          </cell>
          <cell r="D1966" t="str">
            <v>Indonesia</v>
          </cell>
          <cell r="E1966" t="str">
            <v>Asia-Pacific</v>
          </cell>
          <cell r="F1966">
            <v>13200002</v>
          </cell>
          <cell r="G1966" t="str">
            <v>Ext. APAC</v>
          </cell>
          <cell r="H1966" t="str">
            <v>Unknown</v>
          </cell>
          <cell r="I1966" t="str">
            <v>-</v>
          </cell>
          <cell r="J1966" t="str">
            <v>-</v>
          </cell>
          <cell r="K1966" t="str">
            <v>SA00</v>
          </cell>
          <cell r="L1966" t="str">
            <v>U</v>
          </cell>
          <cell r="M1966" t="str">
            <v>Cash in advance</v>
          </cell>
          <cell r="N1966" t="str">
            <v>DIRECT REMITTANCE</v>
          </cell>
          <cell r="O1966" t="str">
            <v>DE</v>
          </cell>
          <cell r="P1966" t="str">
            <v>External debtor</v>
          </cell>
        </row>
        <row r="1967">
          <cell r="A1967">
            <v>3335</v>
          </cell>
          <cell r="B1967" t="str">
            <v>ACOUSTA FOAM LTD.,</v>
          </cell>
          <cell r="C1967" t="str">
            <v>GB</v>
          </cell>
          <cell r="D1967" t="str">
            <v>Great Britain</v>
          </cell>
          <cell r="E1967" t="str">
            <v>UK/Ireland</v>
          </cell>
          <cell r="F1967">
            <v>13200001</v>
          </cell>
          <cell r="G1967" t="str">
            <v>Ext. EAME</v>
          </cell>
          <cell r="H1967" t="str">
            <v>Automotive</v>
          </cell>
          <cell r="I1967" t="str">
            <v>S010</v>
          </cell>
          <cell r="J1967" t="str">
            <v>UK &amp; Ireland</v>
          </cell>
          <cell r="K1967" t="str">
            <v>SM20</v>
          </cell>
          <cell r="L1967" t="str">
            <v>Y</v>
          </cell>
          <cell r="M1967" t="str">
            <v>20th of the month foll.month of invoice</v>
          </cell>
          <cell r="N1967" t="str">
            <v>-</v>
          </cell>
          <cell r="O1967" t="str">
            <v>DS</v>
          </cell>
          <cell r="P1967" t="str">
            <v>Securitization debtor</v>
          </cell>
        </row>
        <row r="1968">
          <cell r="A1968">
            <v>3336</v>
          </cell>
          <cell r="B1968" t="str">
            <v>BOSTIK FINDLEY GmbH</v>
          </cell>
          <cell r="C1968" t="str">
            <v>DE</v>
          </cell>
          <cell r="D1968" t="str">
            <v>Germany</v>
          </cell>
          <cell r="E1968" t="str">
            <v>Mid Europe</v>
          </cell>
          <cell r="F1968">
            <v>13200001</v>
          </cell>
          <cell r="G1968" t="str">
            <v>Ext. EAME</v>
          </cell>
          <cell r="H1968" t="str">
            <v>Adhesives, Coatings and Elastomers</v>
          </cell>
          <cell r="I1968" t="str">
            <v>S030</v>
          </cell>
          <cell r="J1968" t="str">
            <v>Mid-Europe</v>
          </cell>
          <cell r="K1968" t="str">
            <v>SI30</v>
          </cell>
          <cell r="L1968" t="str">
            <v>T</v>
          </cell>
          <cell r="M1968" t="str">
            <v>30 days from date of invoice</v>
          </cell>
          <cell r="N1968" t="str">
            <v>BANK TRANSFER</v>
          </cell>
          <cell r="O1968" t="str">
            <v>DS</v>
          </cell>
          <cell r="P1968" t="str">
            <v>Securitization debtor</v>
          </cell>
        </row>
        <row r="1969">
          <cell r="A1969">
            <v>3337</v>
          </cell>
          <cell r="B1969" t="str">
            <v>GEEFA GmbH &amp; Co. KG</v>
          </cell>
          <cell r="C1969" t="str">
            <v>DE</v>
          </cell>
          <cell r="D1969" t="str">
            <v>Germany</v>
          </cell>
          <cell r="E1969" t="str">
            <v>Mid Europe</v>
          </cell>
          <cell r="F1969">
            <v>13200001</v>
          </cell>
          <cell r="G1969" t="str">
            <v>Ext. EAME</v>
          </cell>
          <cell r="H1969" t="str">
            <v>Adhesives, Coatings and Elastomers</v>
          </cell>
          <cell r="I1969" t="str">
            <v>S030</v>
          </cell>
          <cell r="J1969" t="str">
            <v>Mid-Europe</v>
          </cell>
          <cell r="K1969" t="str">
            <v>SI30</v>
          </cell>
          <cell r="L1969" t="str">
            <v>T</v>
          </cell>
          <cell r="M1969" t="str">
            <v>30 days from date of invoice</v>
          </cell>
          <cell r="N1969" t="str">
            <v>BANK TRANSFER</v>
          </cell>
          <cell r="O1969" t="str">
            <v>DS</v>
          </cell>
          <cell r="P1969" t="str">
            <v>Securitization debtor</v>
          </cell>
        </row>
        <row r="1970">
          <cell r="A1970">
            <v>3338</v>
          </cell>
          <cell r="B1970" t="str">
            <v>EMIL SCHMID TACK-SER</v>
          </cell>
          <cell r="C1970" t="str">
            <v>DE</v>
          </cell>
          <cell r="D1970" t="str">
            <v>Germany</v>
          </cell>
          <cell r="E1970" t="str">
            <v>Mid Europe</v>
          </cell>
          <cell r="F1970">
            <v>13200001</v>
          </cell>
          <cell r="G1970" t="str">
            <v>Ext. EAME</v>
          </cell>
          <cell r="H1970" t="str">
            <v>Adhesives, Coatings and Elastomers</v>
          </cell>
          <cell r="I1970" t="str">
            <v>S030</v>
          </cell>
          <cell r="J1970" t="str">
            <v>Mid-Europe</v>
          </cell>
          <cell r="K1970" t="str">
            <v>SA0A</v>
          </cell>
          <cell r="L1970" t="str">
            <v>T</v>
          </cell>
          <cell r="M1970" t="str">
            <v>Cash in advance - 2%</v>
          </cell>
          <cell r="N1970" t="str">
            <v>BANK TRANSFER</v>
          </cell>
          <cell r="O1970" t="str">
            <v>DS</v>
          </cell>
          <cell r="P1970" t="str">
            <v>Securitization debtor</v>
          </cell>
        </row>
        <row r="1971">
          <cell r="A1971">
            <v>3339</v>
          </cell>
          <cell r="B1971" t="str">
            <v>ARCAN AG Waterproof</v>
          </cell>
          <cell r="C1971" t="str">
            <v>DE</v>
          </cell>
          <cell r="D1971" t="str">
            <v>Germany</v>
          </cell>
          <cell r="E1971" t="str">
            <v>Mid Europe</v>
          </cell>
          <cell r="F1971">
            <v>13200001</v>
          </cell>
          <cell r="G1971" t="str">
            <v>Ext. EAME</v>
          </cell>
          <cell r="H1971" t="str">
            <v>Adhesives, Coatings and Elastomers</v>
          </cell>
          <cell r="I1971" t="str">
            <v>S030</v>
          </cell>
          <cell r="J1971" t="str">
            <v>Mid-Europe</v>
          </cell>
          <cell r="K1971" t="str">
            <v>SJ3F</v>
          </cell>
          <cell r="L1971" t="str">
            <v>T</v>
          </cell>
          <cell r="M1971" t="str">
            <v>30 days from date of invoice or 14 days -2%</v>
          </cell>
          <cell r="N1971" t="str">
            <v>BANK TRANSFER</v>
          </cell>
          <cell r="O1971" t="str">
            <v>DS</v>
          </cell>
          <cell r="P1971" t="str">
            <v>Securitization debtor</v>
          </cell>
        </row>
        <row r="1972">
          <cell r="A1972">
            <v>3340</v>
          </cell>
          <cell r="B1972" t="str">
            <v>ISPO GmbH</v>
          </cell>
          <cell r="C1972" t="str">
            <v>DE</v>
          </cell>
          <cell r="D1972" t="str">
            <v>Germany</v>
          </cell>
          <cell r="E1972" t="str">
            <v>Mid Europe</v>
          </cell>
          <cell r="F1972">
            <v>13200001</v>
          </cell>
          <cell r="G1972" t="str">
            <v>Ext. EAME</v>
          </cell>
          <cell r="H1972" t="str">
            <v>Adhesives, Coatings and Elastomers</v>
          </cell>
          <cell r="I1972" t="str">
            <v>S030</v>
          </cell>
          <cell r="J1972" t="str">
            <v>Mid-Europe</v>
          </cell>
          <cell r="K1972" t="str">
            <v>SJ3F</v>
          </cell>
          <cell r="L1972" t="str">
            <v>T</v>
          </cell>
          <cell r="M1972" t="str">
            <v>30 days from date of invoice or 14 days -2%</v>
          </cell>
          <cell r="N1972" t="str">
            <v>BANK TRANSFER</v>
          </cell>
          <cell r="O1972" t="str">
            <v>DS</v>
          </cell>
          <cell r="P1972" t="str">
            <v>Securitization debtor</v>
          </cell>
        </row>
        <row r="1973">
          <cell r="A1973">
            <v>3342</v>
          </cell>
          <cell r="B1973" t="str">
            <v>AIRLON TECHNOLOGIES</v>
          </cell>
          <cell r="C1973" t="str">
            <v>IL</v>
          </cell>
          <cell r="D1973" t="str">
            <v>Israel</v>
          </cell>
          <cell r="E1973" t="str">
            <v>Middle East</v>
          </cell>
          <cell r="F1973">
            <v>13200001</v>
          </cell>
          <cell r="G1973" t="str">
            <v>Ext. EAME</v>
          </cell>
          <cell r="H1973" t="str">
            <v>Unknown</v>
          </cell>
          <cell r="I1973" t="str">
            <v>-</v>
          </cell>
          <cell r="J1973" t="str">
            <v>-</v>
          </cell>
          <cell r="K1973" t="str">
            <v>SA00</v>
          </cell>
          <cell r="L1973" t="str">
            <v>T</v>
          </cell>
          <cell r="M1973" t="str">
            <v>Cash in advance</v>
          </cell>
          <cell r="N1973" t="str">
            <v>BANK TRANSFER</v>
          </cell>
          <cell r="O1973" t="str">
            <v>DE</v>
          </cell>
          <cell r="P1973" t="str">
            <v>External debtor</v>
          </cell>
        </row>
        <row r="1974">
          <cell r="A1974">
            <v>3344</v>
          </cell>
          <cell r="B1974" t="str">
            <v>DU PONT (UK) LTD</v>
          </cell>
          <cell r="C1974" t="str">
            <v>GB</v>
          </cell>
          <cell r="D1974" t="str">
            <v>Great Britain</v>
          </cell>
          <cell r="E1974" t="str">
            <v>UK/Ireland</v>
          </cell>
          <cell r="F1974">
            <v>13200001</v>
          </cell>
          <cell r="G1974" t="str">
            <v>Ext. EAME</v>
          </cell>
          <cell r="H1974" t="str">
            <v>Unknown</v>
          </cell>
          <cell r="I1974" t="str">
            <v>-</v>
          </cell>
          <cell r="J1974" t="str">
            <v>-</v>
          </cell>
          <cell r="K1974" t="str">
            <v>SI30</v>
          </cell>
          <cell r="L1974" t="str">
            <v>T</v>
          </cell>
          <cell r="M1974" t="str">
            <v>30 days from date of invoice</v>
          </cell>
          <cell r="N1974" t="str">
            <v>BANK TRANSFER</v>
          </cell>
          <cell r="O1974" t="str">
            <v>DS</v>
          </cell>
          <cell r="P1974" t="str">
            <v>Securitization debtor</v>
          </cell>
        </row>
        <row r="1975">
          <cell r="A1975">
            <v>3345</v>
          </cell>
          <cell r="B1975" t="str">
            <v>FRITZ EGGER GMBH &amp; C</v>
          </cell>
          <cell r="C1975" t="str">
            <v>AT</v>
          </cell>
          <cell r="D1975" t="str">
            <v>Austria</v>
          </cell>
          <cell r="E1975" t="str">
            <v>Mid Europe</v>
          </cell>
          <cell r="F1975">
            <v>13200001</v>
          </cell>
          <cell r="G1975" t="str">
            <v>Ext. EAME</v>
          </cell>
          <cell r="H1975" t="str">
            <v>Composite Wood Products</v>
          </cell>
          <cell r="I1975" t="str">
            <v>S030</v>
          </cell>
          <cell r="J1975" t="str">
            <v>Mid-Europe</v>
          </cell>
          <cell r="K1975" t="str">
            <v>SJ3G</v>
          </cell>
          <cell r="L1975" t="str">
            <v>T</v>
          </cell>
          <cell r="M1975" t="str">
            <v>30 days from date of invoice or 14 days -3%</v>
          </cell>
          <cell r="N1975" t="str">
            <v>BANK TRANSFER</v>
          </cell>
          <cell r="O1975" t="str">
            <v>DE</v>
          </cell>
          <cell r="P1975" t="str">
            <v>External debtor</v>
          </cell>
        </row>
        <row r="1976">
          <cell r="A1976">
            <v>3346</v>
          </cell>
          <cell r="B1976" t="str">
            <v>UNITOR ASA</v>
          </cell>
          <cell r="C1976" t="str">
            <v>NO</v>
          </cell>
          <cell r="D1976" t="str">
            <v>Norway</v>
          </cell>
          <cell r="E1976" t="str">
            <v>Nordic</v>
          </cell>
          <cell r="F1976">
            <v>13200001</v>
          </cell>
          <cell r="G1976" t="str">
            <v>Ext. EAME</v>
          </cell>
          <cell r="H1976" t="str">
            <v>Unknown</v>
          </cell>
          <cell r="I1976" t="str">
            <v>-</v>
          </cell>
          <cell r="J1976" t="str">
            <v>-</v>
          </cell>
          <cell r="K1976" t="str">
            <v>SI30</v>
          </cell>
          <cell r="L1976" t="str">
            <v>T</v>
          </cell>
          <cell r="M1976" t="str">
            <v>30 days from date of invoice</v>
          </cell>
          <cell r="N1976" t="str">
            <v>BANK TRANSFER</v>
          </cell>
          <cell r="O1976" t="str">
            <v>DE</v>
          </cell>
          <cell r="P1976" t="str">
            <v>External debtor</v>
          </cell>
        </row>
        <row r="1977">
          <cell r="A1977">
            <v>3348</v>
          </cell>
          <cell r="B1977" t="str">
            <v>REPI  SPA</v>
          </cell>
          <cell r="C1977" t="str">
            <v>IT</v>
          </cell>
          <cell r="D1977" t="str">
            <v>Italy</v>
          </cell>
          <cell r="E1977" t="str">
            <v>Italy/Greece</v>
          </cell>
          <cell r="F1977">
            <v>13200001</v>
          </cell>
          <cell r="G1977" t="str">
            <v>Ext. EAME</v>
          </cell>
          <cell r="H1977" t="str">
            <v>Construction &amp; Other Rigids</v>
          </cell>
          <cell r="I1977" t="str">
            <v>S060</v>
          </cell>
          <cell r="J1977" t="str">
            <v>Italy &amp; Greece</v>
          </cell>
          <cell r="K1977" t="str">
            <v>SA00</v>
          </cell>
          <cell r="L1977" t="str">
            <v>T</v>
          </cell>
          <cell r="M1977" t="str">
            <v>Cash in advance</v>
          </cell>
          <cell r="N1977" t="str">
            <v>BANK TRANSFER</v>
          </cell>
          <cell r="O1977" t="str">
            <v>DS</v>
          </cell>
          <cell r="P1977" t="str">
            <v>Securitization debtor</v>
          </cell>
        </row>
        <row r="1978">
          <cell r="A1978">
            <v>3350</v>
          </cell>
          <cell r="B1978" t="str">
            <v>BER.CO.  SNC  DI BER</v>
          </cell>
          <cell r="C1978" t="str">
            <v>IT</v>
          </cell>
          <cell r="D1978" t="str">
            <v>Italy</v>
          </cell>
          <cell r="E1978" t="str">
            <v>Italy/Greece</v>
          </cell>
          <cell r="F1978">
            <v>13200001</v>
          </cell>
          <cell r="G1978" t="str">
            <v>Ext. EAME</v>
          </cell>
          <cell r="H1978" t="str">
            <v>Furniture</v>
          </cell>
          <cell r="I1978" t="str">
            <v>S060</v>
          </cell>
          <cell r="J1978" t="str">
            <v>Italy &amp; Greece</v>
          </cell>
          <cell r="K1978" t="str">
            <v>SE60</v>
          </cell>
          <cell r="L1978" t="str">
            <v>T</v>
          </cell>
          <cell r="M1978" t="str">
            <v>60 days end of month</v>
          </cell>
          <cell r="N1978" t="str">
            <v>BANK TRANSFER</v>
          </cell>
          <cell r="O1978" t="str">
            <v>DS</v>
          </cell>
          <cell r="P1978" t="str">
            <v>Securitization debtor</v>
          </cell>
        </row>
        <row r="1979">
          <cell r="A1979">
            <v>3353</v>
          </cell>
          <cell r="B1979" t="str">
            <v>MARINCOAT  SPA</v>
          </cell>
          <cell r="C1979" t="str">
            <v>IT</v>
          </cell>
          <cell r="D1979" t="str">
            <v>Italy</v>
          </cell>
          <cell r="E1979" t="str">
            <v>Italy/Greece</v>
          </cell>
          <cell r="F1979">
            <v>13200001</v>
          </cell>
          <cell r="G1979" t="str">
            <v>Ext. EAME</v>
          </cell>
          <cell r="H1979" t="str">
            <v>Construction &amp; Other Rigids</v>
          </cell>
          <cell r="I1979" t="str">
            <v>S060</v>
          </cell>
          <cell r="J1979" t="str">
            <v>Italy &amp; Greece</v>
          </cell>
          <cell r="K1979" t="str">
            <v>SE90</v>
          </cell>
          <cell r="L1979" t="str">
            <v>T</v>
          </cell>
          <cell r="M1979" t="str">
            <v>90 days end of month</v>
          </cell>
          <cell r="N1979" t="str">
            <v>BANK TRANSFER</v>
          </cell>
          <cell r="O1979" t="str">
            <v>DS</v>
          </cell>
          <cell r="P1979" t="str">
            <v>Securitization debtor</v>
          </cell>
        </row>
        <row r="1980">
          <cell r="A1980">
            <v>3354</v>
          </cell>
          <cell r="B1980" t="str">
            <v>CROCI  SPA</v>
          </cell>
          <cell r="C1980" t="str">
            <v>IT</v>
          </cell>
          <cell r="D1980" t="str">
            <v>Italy</v>
          </cell>
          <cell r="E1980" t="str">
            <v>Italy/Greece</v>
          </cell>
          <cell r="F1980">
            <v>13200001</v>
          </cell>
          <cell r="G1980" t="str">
            <v>Ext. EAME</v>
          </cell>
          <cell r="H1980" t="str">
            <v>Unknown</v>
          </cell>
          <cell r="I1980" t="str">
            <v>-</v>
          </cell>
          <cell r="J1980" t="str">
            <v>-</v>
          </cell>
          <cell r="K1980" t="str">
            <v>SE90</v>
          </cell>
          <cell r="L1980" t="str">
            <v>T</v>
          </cell>
          <cell r="M1980" t="str">
            <v>90 days end of month</v>
          </cell>
          <cell r="N1980" t="str">
            <v>BANK TRANSFER</v>
          </cell>
          <cell r="O1980" t="str">
            <v>DS</v>
          </cell>
          <cell r="P1980" t="str">
            <v>Securitization debtor</v>
          </cell>
        </row>
        <row r="1981">
          <cell r="A1981">
            <v>3360</v>
          </cell>
          <cell r="B1981" t="str">
            <v>GM GIBSON IMPORT-EXP</v>
          </cell>
          <cell r="C1981" t="str">
            <v>PA</v>
          </cell>
          <cell r="D1981" t="str">
            <v>Panama</v>
          </cell>
          <cell r="E1981" t="str">
            <v>Americas</v>
          </cell>
          <cell r="F1981">
            <v>13200001</v>
          </cell>
          <cell r="G1981" t="str">
            <v>Ext. EAME</v>
          </cell>
          <cell r="H1981" t="str">
            <v>Furniture</v>
          </cell>
          <cell r="I1981" t="str">
            <v>S050</v>
          </cell>
          <cell r="J1981" t="str">
            <v>Eastern Europe</v>
          </cell>
          <cell r="K1981" t="str">
            <v>SI6F</v>
          </cell>
          <cell r="L1981" t="str">
            <v>T</v>
          </cell>
          <cell r="M1981" t="str">
            <v>60 DAYS DATE OF INVOICE - DIRECT REMITTANCE</v>
          </cell>
          <cell r="N1981" t="str">
            <v>BANK TRANSFER</v>
          </cell>
          <cell r="O1981" t="str">
            <v>DE</v>
          </cell>
          <cell r="P1981" t="str">
            <v>External debtor</v>
          </cell>
        </row>
        <row r="1982">
          <cell r="A1982">
            <v>3361</v>
          </cell>
          <cell r="B1982" t="str">
            <v>ISOROY</v>
          </cell>
          <cell r="C1982" t="str">
            <v>FR</v>
          </cell>
          <cell r="D1982" t="str">
            <v>France</v>
          </cell>
          <cell r="E1982" t="str">
            <v>France</v>
          </cell>
          <cell r="F1982">
            <v>13200001</v>
          </cell>
          <cell r="G1982" t="str">
            <v>Ext. EAME</v>
          </cell>
          <cell r="H1982" t="str">
            <v>Composite Wood Products</v>
          </cell>
          <cell r="I1982" t="str">
            <v>S080</v>
          </cell>
          <cell r="J1982" t="str">
            <v>France</v>
          </cell>
          <cell r="K1982" t="str">
            <v>SR2B</v>
          </cell>
          <cell r="L1982" t="str">
            <v>T</v>
          </cell>
          <cell r="M1982" t="str">
            <v>20 days date of invoice by cheque -3%</v>
          </cell>
          <cell r="N1982" t="str">
            <v>BANK TRANSFER</v>
          </cell>
          <cell r="O1982" t="str">
            <v>DS</v>
          </cell>
          <cell r="P1982" t="str">
            <v>Securitization debtor</v>
          </cell>
        </row>
        <row r="1983">
          <cell r="A1983">
            <v>3362</v>
          </cell>
          <cell r="B1983" t="str">
            <v>VISTEON SISTEMAS INT</v>
          </cell>
          <cell r="C1983" t="str">
            <v>ES</v>
          </cell>
          <cell r="D1983" t="str">
            <v>Spain</v>
          </cell>
          <cell r="E1983" t="str">
            <v>Iberia</v>
          </cell>
          <cell r="F1983">
            <v>13200001</v>
          </cell>
          <cell r="G1983" t="str">
            <v>Ext. EAME</v>
          </cell>
          <cell r="H1983" t="str">
            <v>Automotive</v>
          </cell>
          <cell r="I1983" t="str">
            <v>S090</v>
          </cell>
          <cell r="J1983" t="str">
            <v>Iberia</v>
          </cell>
          <cell r="K1983" t="str">
            <v>SM9B</v>
          </cell>
          <cell r="L1983" t="str">
            <v>T</v>
          </cell>
          <cell r="M1983" t="str">
            <v>90 days maturity date the 23rd</v>
          </cell>
          <cell r="N1983" t="str">
            <v>BANK TRANSFER</v>
          </cell>
          <cell r="O1983" t="str">
            <v>DS</v>
          </cell>
          <cell r="P1983" t="str">
            <v>Securitization debtor</v>
          </cell>
        </row>
        <row r="1984">
          <cell r="A1984">
            <v>3365</v>
          </cell>
          <cell r="B1984" t="str">
            <v>ISOL SERVICE  SRL</v>
          </cell>
          <cell r="C1984" t="str">
            <v>IT</v>
          </cell>
          <cell r="D1984" t="str">
            <v>Italy</v>
          </cell>
          <cell r="E1984" t="str">
            <v>Italy/Greece</v>
          </cell>
          <cell r="F1984">
            <v>13200001</v>
          </cell>
          <cell r="G1984" t="str">
            <v>Ext. EAME</v>
          </cell>
          <cell r="H1984" t="str">
            <v>Construction &amp; Other Rigids</v>
          </cell>
          <cell r="I1984" t="str">
            <v>S060</v>
          </cell>
          <cell r="J1984" t="str">
            <v>Italy &amp; Greece</v>
          </cell>
          <cell r="K1984" t="str">
            <v>SE90</v>
          </cell>
          <cell r="L1984" t="str">
            <v>T</v>
          </cell>
          <cell r="M1984" t="str">
            <v>90 days end of month</v>
          </cell>
          <cell r="N1984" t="str">
            <v>BANK TRANSFER</v>
          </cell>
          <cell r="O1984" t="str">
            <v>DS</v>
          </cell>
          <cell r="P1984" t="str">
            <v>Securitization debtor</v>
          </cell>
        </row>
        <row r="1985">
          <cell r="A1985">
            <v>3366</v>
          </cell>
          <cell r="B1985" t="str">
            <v>INTERMAT TRADING  LL</v>
          </cell>
          <cell r="C1985" t="str">
            <v>AE</v>
          </cell>
          <cell r="D1985" t="str">
            <v>Unit.Arab Emir.</v>
          </cell>
          <cell r="E1985" t="str">
            <v>Middle East</v>
          </cell>
          <cell r="F1985">
            <v>13200001</v>
          </cell>
          <cell r="G1985" t="str">
            <v>Ext. EAME</v>
          </cell>
          <cell r="H1985" t="str">
            <v>Unknown</v>
          </cell>
          <cell r="I1985" t="str">
            <v>-</v>
          </cell>
          <cell r="J1985" t="str">
            <v>-</v>
          </cell>
          <cell r="K1985" t="str">
            <v>SC00</v>
          </cell>
          <cell r="L1985" t="str">
            <v>L</v>
          </cell>
          <cell r="M1985" t="str">
            <v>Letter of credit at sight</v>
          </cell>
          <cell r="N1985" t="str">
            <v>LETTER OF CREDIT</v>
          </cell>
          <cell r="O1985" t="str">
            <v>DE</v>
          </cell>
          <cell r="P1985" t="str">
            <v>External debtor</v>
          </cell>
        </row>
        <row r="1986">
          <cell r="A1986">
            <v>3372</v>
          </cell>
          <cell r="B1986" t="str">
            <v>ORSA FOAM  SPA</v>
          </cell>
          <cell r="C1986" t="str">
            <v>IT</v>
          </cell>
          <cell r="D1986" t="str">
            <v>Italy</v>
          </cell>
          <cell r="E1986" t="str">
            <v>Italy/Greece</v>
          </cell>
          <cell r="F1986">
            <v>13200001</v>
          </cell>
          <cell r="G1986" t="str">
            <v>Ext. EAME</v>
          </cell>
          <cell r="H1986" t="str">
            <v>Furniture</v>
          </cell>
          <cell r="I1986" t="str">
            <v>S060</v>
          </cell>
          <cell r="J1986" t="str">
            <v>Italy &amp; Greece</v>
          </cell>
          <cell r="K1986" t="str">
            <v>SE90</v>
          </cell>
          <cell r="L1986" t="str">
            <v>T</v>
          </cell>
          <cell r="M1986" t="str">
            <v>90 days end of month</v>
          </cell>
          <cell r="N1986" t="str">
            <v>BANK TRANSFER</v>
          </cell>
          <cell r="O1986" t="str">
            <v>DS</v>
          </cell>
          <cell r="P1986" t="str">
            <v>Securitization debtor</v>
          </cell>
        </row>
        <row r="1987">
          <cell r="A1987">
            <v>3374</v>
          </cell>
          <cell r="B1987" t="str">
            <v>HOSUNG CHEMEX CO., L</v>
          </cell>
          <cell r="C1987" t="str">
            <v>KP</v>
          </cell>
          <cell r="D1987" t="str">
            <v>South Korea</v>
          </cell>
          <cell r="E1987" t="str">
            <v>Asia-Pacific</v>
          </cell>
          <cell r="F1987">
            <v>13200002</v>
          </cell>
          <cell r="G1987" t="str">
            <v>Ext. APAC</v>
          </cell>
          <cell r="H1987" t="str">
            <v>APAC Unclassified</v>
          </cell>
          <cell r="I1987" t="str">
            <v>S100</v>
          </cell>
          <cell r="J1987" t="str">
            <v>APAC</v>
          </cell>
          <cell r="K1987" t="str">
            <v>SP60</v>
          </cell>
          <cell r="L1987" t="str">
            <v>P</v>
          </cell>
          <cell r="M1987" t="str">
            <v>60 days cash against documents</v>
          </cell>
          <cell r="N1987" t="str">
            <v>DRAFT</v>
          </cell>
          <cell r="O1987" t="str">
            <v>DE</v>
          </cell>
          <cell r="P1987" t="str">
            <v>External debtor</v>
          </cell>
        </row>
        <row r="1988">
          <cell r="A1988">
            <v>3379</v>
          </cell>
          <cell r="B1988" t="str">
            <v>SALOMON SAN GIORGIO</v>
          </cell>
          <cell r="C1988" t="str">
            <v>IT</v>
          </cell>
          <cell r="D1988" t="str">
            <v>Italy</v>
          </cell>
          <cell r="E1988" t="str">
            <v>Italy/Greece</v>
          </cell>
          <cell r="F1988">
            <v>13200001</v>
          </cell>
          <cell r="G1988" t="str">
            <v>Ext. EAME</v>
          </cell>
          <cell r="H1988" t="str">
            <v>Footwear</v>
          </cell>
          <cell r="I1988" t="str">
            <v>S080</v>
          </cell>
          <cell r="J1988" t="str">
            <v>France</v>
          </cell>
          <cell r="K1988" t="str">
            <v>SE6E</v>
          </cell>
          <cell r="L1988" t="str">
            <v>T</v>
          </cell>
          <cell r="M1988" t="str">
            <v>60 days end of month on the 10th</v>
          </cell>
          <cell r="N1988" t="str">
            <v>BANK TRANSFER</v>
          </cell>
          <cell r="O1988" t="str">
            <v>DS</v>
          </cell>
          <cell r="P1988" t="str">
            <v>Securitization debtor</v>
          </cell>
        </row>
        <row r="1989">
          <cell r="A1989">
            <v>3381</v>
          </cell>
          <cell r="B1989" t="str">
            <v>AEROCASTING  SRL</v>
          </cell>
          <cell r="C1989" t="str">
            <v>IT</v>
          </cell>
          <cell r="D1989" t="str">
            <v>Italy</v>
          </cell>
          <cell r="E1989" t="str">
            <v>Italy/Greece</v>
          </cell>
          <cell r="F1989">
            <v>13200001</v>
          </cell>
          <cell r="G1989" t="str">
            <v>Ext. EAME</v>
          </cell>
          <cell r="H1989" t="str">
            <v>Unknown</v>
          </cell>
          <cell r="I1989" t="str">
            <v>-</v>
          </cell>
          <cell r="J1989" t="str">
            <v>-</v>
          </cell>
          <cell r="K1989" t="str">
            <v>SI3F</v>
          </cell>
          <cell r="L1989" t="str">
            <v>T</v>
          </cell>
          <cell r="M1989" t="str">
            <v>30 DAYS DATE OF INVOICE - DIRECT REMITTANCE</v>
          </cell>
          <cell r="N1989" t="str">
            <v>BANK TRANSFER</v>
          </cell>
          <cell r="O1989" t="str">
            <v>DS</v>
          </cell>
          <cell r="P1989" t="str">
            <v>Securitization debtor</v>
          </cell>
        </row>
        <row r="1990">
          <cell r="A1990">
            <v>3385</v>
          </cell>
          <cell r="B1990" t="str">
            <v>TOLOCHIMIE</v>
          </cell>
          <cell r="C1990" t="str">
            <v>FR</v>
          </cell>
          <cell r="D1990" t="str">
            <v>France</v>
          </cell>
          <cell r="E1990" t="str">
            <v>France</v>
          </cell>
          <cell r="F1990">
            <v>13200001</v>
          </cell>
          <cell r="G1990" t="str">
            <v>Ext. EAME</v>
          </cell>
          <cell r="H1990" t="str">
            <v>Intermediates</v>
          </cell>
          <cell r="I1990" t="str">
            <v>S080</v>
          </cell>
          <cell r="J1990" t="str">
            <v>France</v>
          </cell>
          <cell r="K1990" t="str">
            <v>SB3D</v>
          </cell>
          <cell r="L1990" t="str">
            <v>T</v>
          </cell>
          <cell r="M1990" t="str">
            <v>30 days the 10th by BOE</v>
          </cell>
          <cell r="N1990" t="str">
            <v>BANK TRANSFER</v>
          </cell>
          <cell r="O1990" t="str">
            <v>DS</v>
          </cell>
          <cell r="P1990" t="str">
            <v>Securitization debtor</v>
          </cell>
        </row>
        <row r="1991">
          <cell r="A1991">
            <v>3394</v>
          </cell>
          <cell r="B1991" t="str">
            <v>CLARKS SHOES LIMITED</v>
          </cell>
          <cell r="C1991" t="str">
            <v>GB</v>
          </cell>
          <cell r="D1991" t="str">
            <v>Great Britain</v>
          </cell>
          <cell r="E1991" t="str">
            <v>UK/Ireland</v>
          </cell>
          <cell r="F1991">
            <v>13200001</v>
          </cell>
          <cell r="G1991" t="str">
            <v>Ext. EAME</v>
          </cell>
          <cell r="H1991" t="str">
            <v>Unknown</v>
          </cell>
          <cell r="I1991" t="str">
            <v>-</v>
          </cell>
          <cell r="J1991" t="str">
            <v>-</v>
          </cell>
          <cell r="K1991" t="str">
            <v>SE30</v>
          </cell>
          <cell r="L1991" t="str">
            <v>Y</v>
          </cell>
          <cell r="M1991" t="str">
            <v>30 days end of month</v>
          </cell>
          <cell r="N1991" t="str">
            <v>-</v>
          </cell>
          <cell r="O1991" t="str">
            <v>DS</v>
          </cell>
          <cell r="P1991" t="str">
            <v>Securitization debtor</v>
          </cell>
        </row>
        <row r="1992">
          <cell r="A1992">
            <v>3395</v>
          </cell>
          <cell r="B1992" t="str">
            <v>CLARKS SHOES LIMITED</v>
          </cell>
          <cell r="C1992" t="str">
            <v>GB</v>
          </cell>
          <cell r="D1992" t="str">
            <v>Great Britain</v>
          </cell>
          <cell r="E1992" t="str">
            <v>UK/Ireland</v>
          </cell>
          <cell r="F1992">
            <v>13200001</v>
          </cell>
          <cell r="G1992" t="str">
            <v>Ext. EAME</v>
          </cell>
          <cell r="H1992" t="str">
            <v>Unknown</v>
          </cell>
          <cell r="I1992" t="str">
            <v>-</v>
          </cell>
          <cell r="J1992" t="str">
            <v>-</v>
          </cell>
          <cell r="K1992" t="str">
            <v>SE30</v>
          </cell>
          <cell r="L1992" t="str">
            <v>Y</v>
          </cell>
          <cell r="M1992" t="str">
            <v>30 days end of month</v>
          </cell>
          <cell r="N1992" t="str">
            <v>-</v>
          </cell>
          <cell r="O1992" t="str">
            <v>DS</v>
          </cell>
          <cell r="P1992" t="str">
            <v>Securitization debtor</v>
          </cell>
        </row>
        <row r="1993">
          <cell r="A1993">
            <v>3398</v>
          </cell>
          <cell r="B1993" t="str">
            <v>ATLANTIS LUBLIN SP.</v>
          </cell>
          <cell r="C1993" t="str">
            <v>PL</v>
          </cell>
          <cell r="D1993" t="str">
            <v>Poland</v>
          </cell>
          <cell r="E1993" t="str">
            <v>Eastern Europe</v>
          </cell>
          <cell r="F1993">
            <v>13200001</v>
          </cell>
          <cell r="G1993" t="str">
            <v>Ext. EAME</v>
          </cell>
          <cell r="H1993" t="str">
            <v>Construction &amp; Other Rigids</v>
          </cell>
          <cell r="I1993" t="str">
            <v>S050</v>
          </cell>
          <cell r="J1993" t="str">
            <v>Eastern Europe</v>
          </cell>
          <cell r="K1993" t="str">
            <v>SA3A</v>
          </cell>
          <cell r="L1993" t="str">
            <v>T</v>
          </cell>
          <cell r="M1993" t="str">
            <v>40% cash in advance, 60% at 30d date of invoice</v>
          </cell>
          <cell r="N1993" t="str">
            <v>BANK TRANSFER</v>
          </cell>
          <cell r="O1993" t="str">
            <v>DS</v>
          </cell>
          <cell r="P1993" t="str">
            <v>Securitization debtor</v>
          </cell>
        </row>
        <row r="1994">
          <cell r="A1994">
            <v>3399</v>
          </cell>
          <cell r="B1994" t="str">
            <v>POLYMER PRODUCTS (PH</v>
          </cell>
          <cell r="C1994" t="str">
            <v>PH</v>
          </cell>
          <cell r="D1994" t="str">
            <v>Philippines</v>
          </cell>
          <cell r="E1994" t="str">
            <v>Asia-Pacific</v>
          </cell>
          <cell r="F1994">
            <v>13200002</v>
          </cell>
          <cell r="G1994" t="str">
            <v>Ext. APAC</v>
          </cell>
          <cell r="H1994" t="str">
            <v>Unknown</v>
          </cell>
          <cell r="I1994" t="str">
            <v>-</v>
          </cell>
          <cell r="J1994" t="str">
            <v>-</v>
          </cell>
          <cell r="K1994" t="str">
            <v>SC00</v>
          </cell>
          <cell r="L1994" t="str">
            <v>L</v>
          </cell>
          <cell r="M1994" t="str">
            <v>Letter of credit at sight</v>
          </cell>
          <cell r="N1994" t="str">
            <v>LETTER OF CREDIT</v>
          </cell>
          <cell r="O1994" t="str">
            <v>DE</v>
          </cell>
          <cell r="P1994" t="str">
            <v>External debtor</v>
          </cell>
        </row>
        <row r="1995">
          <cell r="A1995">
            <v>3400</v>
          </cell>
          <cell r="B1995" t="str">
            <v>MATERIAL RESOURCES I</v>
          </cell>
          <cell r="C1995" t="str">
            <v>PH</v>
          </cell>
          <cell r="D1995" t="str">
            <v>Philippines</v>
          </cell>
          <cell r="E1995" t="str">
            <v>Asia-Pacific</v>
          </cell>
          <cell r="F1995">
            <v>13200002</v>
          </cell>
          <cell r="G1995" t="str">
            <v>Ext. APAC</v>
          </cell>
          <cell r="H1995" t="str">
            <v>Furniture</v>
          </cell>
          <cell r="I1995" t="str">
            <v>S100</v>
          </cell>
          <cell r="J1995" t="str">
            <v>APAC</v>
          </cell>
          <cell r="K1995" t="str">
            <v>SL60</v>
          </cell>
          <cell r="L1995" t="str">
            <v>P</v>
          </cell>
          <cell r="M1995" t="str">
            <v>60 days after Bill of lading date</v>
          </cell>
          <cell r="N1995" t="str">
            <v>DRAFT</v>
          </cell>
          <cell r="O1995" t="str">
            <v>DE</v>
          </cell>
          <cell r="P1995" t="str">
            <v>External debtor</v>
          </cell>
        </row>
        <row r="1996">
          <cell r="A1996">
            <v>3401</v>
          </cell>
          <cell r="B1996" t="str">
            <v>PT NATIONAL STARCH A</v>
          </cell>
          <cell r="C1996" t="str">
            <v>ID</v>
          </cell>
          <cell r="D1996" t="str">
            <v>Indonesia</v>
          </cell>
          <cell r="E1996" t="str">
            <v>Asia-Pacific</v>
          </cell>
          <cell r="F1996">
            <v>13200002</v>
          </cell>
          <cell r="G1996" t="str">
            <v>Ext. APAC</v>
          </cell>
          <cell r="H1996" t="str">
            <v>Composite Wood Products</v>
          </cell>
          <cell r="I1996" t="str">
            <v>S100</v>
          </cell>
          <cell r="J1996" t="str">
            <v>APAC</v>
          </cell>
          <cell r="K1996" t="str">
            <v>SL90</v>
          </cell>
          <cell r="L1996" t="str">
            <v>U</v>
          </cell>
          <cell r="M1996" t="str">
            <v>90 days after Bill of lading date</v>
          </cell>
          <cell r="N1996" t="str">
            <v>DIRECT REMITTANCE</v>
          </cell>
          <cell r="O1996" t="str">
            <v>DE</v>
          </cell>
          <cell r="P1996" t="str">
            <v>External debtor</v>
          </cell>
        </row>
        <row r="1997">
          <cell r="A1997">
            <v>3404</v>
          </cell>
          <cell r="B1997" t="str">
            <v>NIKOPOL POLIURETANI</v>
          </cell>
          <cell r="C1997" t="str">
            <v>IT</v>
          </cell>
          <cell r="D1997" t="str">
            <v>Italy</v>
          </cell>
          <cell r="E1997" t="str">
            <v>Italy/Greece</v>
          </cell>
          <cell r="F1997">
            <v>13200001</v>
          </cell>
          <cell r="G1997" t="str">
            <v>Ext. EAME</v>
          </cell>
          <cell r="H1997" t="str">
            <v>Furniture</v>
          </cell>
          <cell r="I1997" t="str">
            <v>S060</v>
          </cell>
          <cell r="J1997" t="str">
            <v>Italy &amp; Greece</v>
          </cell>
          <cell r="K1997" t="str">
            <v>SE90</v>
          </cell>
          <cell r="L1997" t="str">
            <v>T</v>
          </cell>
          <cell r="M1997" t="str">
            <v>90 days end of month</v>
          </cell>
          <cell r="N1997" t="str">
            <v>BANK TRANSFER</v>
          </cell>
          <cell r="O1997" t="str">
            <v>DS</v>
          </cell>
          <cell r="P1997" t="str">
            <v>Securitization debtor</v>
          </cell>
        </row>
        <row r="1998">
          <cell r="A1998">
            <v>3405</v>
          </cell>
          <cell r="B1998" t="str">
            <v>HORNITEX WERKE NIDDA</v>
          </cell>
          <cell r="C1998" t="str">
            <v>DE</v>
          </cell>
          <cell r="D1998" t="str">
            <v>Germany</v>
          </cell>
          <cell r="E1998" t="str">
            <v>Mid Europe</v>
          </cell>
          <cell r="F1998">
            <v>13200001</v>
          </cell>
          <cell r="G1998" t="str">
            <v>Ext. EAME</v>
          </cell>
          <cell r="H1998" t="str">
            <v>Unknown</v>
          </cell>
          <cell r="I1998" t="str">
            <v>-</v>
          </cell>
          <cell r="J1998" t="str">
            <v>-</v>
          </cell>
          <cell r="K1998" t="str">
            <v>SJ3F</v>
          </cell>
          <cell r="L1998" t="str">
            <v>T</v>
          </cell>
          <cell r="M1998" t="str">
            <v>30 days from date of invoice or 14 days -2%</v>
          </cell>
          <cell r="N1998" t="str">
            <v>BANK TRANSFER</v>
          </cell>
          <cell r="O1998" t="str">
            <v>DS</v>
          </cell>
          <cell r="P1998" t="str">
            <v>Securitization debtor</v>
          </cell>
        </row>
        <row r="1999">
          <cell r="A1999">
            <v>3406</v>
          </cell>
          <cell r="B1999" t="str">
            <v>3V SIGMA S.P.A.</v>
          </cell>
          <cell r="C1999" t="str">
            <v>IT</v>
          </cell>
          <cell r="D1999" t="str">
            <v>Italy</v>
          </cell>
          <cell r="E1999" t="str">
            <v>Italy/Greece</v>
          </cell>
          <cell r="F1999">
            <v>13200001</v>
          </cell>
          <cell r="G1999" t="str">
            <v>Ext. EAME</v>
          </cell>
          <cell r="H1999" t="str">
            <v>Intermediates</v>
          </cell>
          <cell r="I1999" t="str">
            <v>S060</v>
          </cell>
          <cell r="J1999" t="str">
            <v>Italy &amp; Greece</v>
          </cell>
          <cell r="K1999" t="str">
            <v>SE90</v>
          </cell>
          <cell r="L1999" t="str">
            <v>T</v>
          </cell>
          <cell r="M1999" t="str">
            <v>90 days end of month</v>
          </cell>
          <cell r="N1999" t="str">
            <v>BANK TRANSFER</v>
          </cell>
          <cell r="O1999" t="str">
            <v>DS</v>
          </cell>
          <cell r="P1999" t="str">
            <v>Securitization debtor</v>
          </cell>
        </row>
        <row r="2000">
          <cell r="A2000">
            <v>3408</v>
          </cell>
          <cell r="B2000" t="str">
            <v>RIETER AUTOMOTIVE FI</v>
          </cell>
          <cell r="C2000" t="str">
            <v>IT</v>
          </cell>
          <cell r="D2000" t="str">
            <v>Italy</v>
          </cell>
          <cell r="E2000" t="str">
            <v>Italy/Greece</v>
          </cell>
          <cell r="F2000">
            <v>13200001</v>
          </cell>
          <cell r="G2000" t="str">
            <v>Ext. EAME</v>
          </cell>
          <cell r="H2000" t="str">
            <v>Automotive</v>
          </cell>
          <cell r="I2000" t="str">
            <v>S060</v>
          </cell>
          <cell r="J2000" t="str">
            <v>Italy &amp; Greece</v>
          </cell>
          <cell r="K2000" t="str">
            <v>SE12</v>
          </cell>
          <cell r="L2000" t="str">
            <v>T</v>
          </cell>
          <cell r="M2000" t="str">
            <v>120 days end of month</v>
          </cell>
          <cell r="N2000" t="str">
            <v>BANK TRANSFER</v>
          </cell>
          <cell r="O2000" t="str">
            <v>DS</v>
          </cell>
          <cell r="P2000" t="str">
            <v>Securitization debtor</v>
          </cell>
        </row>
        <row r="2001">
          <cell r="A2001">
            <v>3409</v>
          </cell>
          <cell r="B2001" t="str">
            <v>CK SHOES (THAILAND)</v>
          </cell>
          <cell r="C2001" t="str">
            <v>TH</v>
          </cell>
          <cell r="D2001" t="str">
            <v>Thailand</v>
          </cell>
          <cell r="E2001" t="str">
            <v>Asia-Pacific</v>
          </cell>
          <cell r="F2001">
            <v>13200002</v>
          </cell>
          <cell r="G2001" t="str">
            <v>Ext. APAC</v>
          </cell>
          <cell r="H2001" t="str">
            <v>Footwear</v>
          </cell>
          <cell r="I2001" t="str">
            <v>S100</v>
          </cell>
          <cell r="J2001" t="str">
            <v>APAC</v>
          </cell>
          <cell r="K2001" t="str">
            <v>SP00</v>
          </cell>
          <cell r="L2001" t="str">
            <v>P</v>
          </cell>
          <cell r="M2001" t="str">
            <v>Cash against documents</v>
          </cell>
          <cell r="N2001" t="str">
            <v>DRAFT</v>
          </cell>
          <cell r="O2001" t="str">
            <v>DE</v>
          </cell>
          <cell r="P2001" t="str">
            <v>External debtor</v>
          </cell>
        </row>
        <row r="2002">
          <cell r="A2002">
            <v>3410</v>
          </cell>
          <cell r="B2002" t="str">
            <v>IK SUNG CO LTD</v>
          </cell>
          <cell r="C2002" t="str">
            <v>KP</v>
          </cell>
          <cell r="D2002" t="str">
            <v>South Korea</v>
          </cell>
          <cell r="E2002" t="str">
            <v>Asia-Pacific</v>
          </cell>
          <cell r="F2002">
            <v>13200002</v>
          </cell>
          <cell r="G2002" t="str">
            <v>Ext. APAC</v>
          </cell>
          <cell r="H2002" t="str">
            <v>Automotive</v>
          </cell>
          <cell r="I2002" t="str">
            <v>S100</v>
          </cell>
          <cell r="J2002" t="str">
            <v>APAC</v>
          </cell>
          <cell r="K2002" t="str">
            <v>SC00</v>
          </cell>
          <cell r="L2002" t="str">
            <v>L</v>
          </cell>
          <cell r="M2002" t="str">
            <v>Letter of credit at sight</v>
          </cell>
          <cell r="N2002" t="str">
            <v>LETTER OF CREDIT</v>
          </cell>
          <cell r="O2002" t="str">
            <v>DE</v>
          </cell>
          <cell r="P2002" t="str">
            <v>External debtor</v>
          </cell>
        </row>
        <row r="2003">
          <cell r="A2003">
            <v>3414</v>
          </cell>
          <cell r="B2003" t="str">
            <v>BASE  SRL</v>
          </cell>
          <cell r="C2003" t="str">
            <v>IT</v>
          </cell>
          <cell r="D2003" t="str">
            <v>Italy</v>
          </cell>
          <cell r="E2003" t="str">
            <v>Italy/Greece</v>
          </cell>
          <cell r="F2003">
            <v>13200001</v>
          </cell>
          <cell r="G2003" t="str">
            <v>Ext. EAME</v>
          </cell>
          <cell r="H2003" t="str">
            <v>Unknown</v>
          </cell>
          <cell r="I2003" t="str">
            <v>-</v>
          </cell>
          <cell r="J2003" t="str">
            <v>-</v>
          </cell>
          <cell r="K2003" t="str">
            <v>SE60</v>
          </cell>
          <cell r="L2003" t="str">
            <v>T</v>
          </cell>
          <cell r="M2003" t="str">
            <v>60 days end of month</v>
          </cell>
          <cell r="N2003" t="str">
            <v>BANK TRANSFER</v>
          </cell>
          <cell r="O2003" t="str">
            <v>DS</v>
          </cell>
          <cell r="P2003" t="str">
            <v>Securitization debtor</v>
          </cell>
        </row>
        <row r="2004">
          <cell r="A2004">
            <v>3415</v>
          </cell>
          <cell r="B2004" t="str">
            <v>GEBR. MAYER</v>
          </cell>
          <cell r="C2004" t="str">
            <v>DE</v>
          </cell>
          <cell r="D2004" t="str">
            <v>Germany</v>
          </cell>
          <cell r="E2004" t="str">
            <v>Mid Europe</v>
          </cell>
          <cell r="F2004">
            <v>13200001</v>
          </cell>
          <cell r="G2004" t="str">
            <v>Ext. EAME</v>
          </cell>
          <cell r="H2004" t="str">
            <v>Footwear</v>
          </cell>
          <cell r="I2004" t="str">
            <v>S030</v>
          </cell>
          <cell r="J2004" t="str">
            <v>Mid-Europe</v>
          </cell>
          <cell r="K2004" t="str">
            <v>SJ3F</v>
          </cell>
          <cell r="L2004" t="str">
            <v>T</v>
          </cell>
          <cell r="M2004" t="str">
            <v>30 days from date of invoice or 14 days -2%</v>
          </cell>
          <cell r="N2004" t="str">
            <v>BANK TRANSFER</v>
          </cell>
          <cell r="O2004" t="str">
            <v>DS</v>
          </cell>
          <cell r="P2004" t="str">
            <v>Securitization debtor</v>
          </cell>
        </row>
        <row r="2005">
          <cell r="A2005">
            <v>3416</v>
          </cell>
          <cell r="B2005" t="str">
            <v>T.T.I. NV</v>
          </cell>
          <cell r="C2005" t="str">
            <v>BE</v>
          </cell>
          <cell r="D2005" t="str">
            <v>Belgium</v>
          </cell>
          <cell r="E2005" t="str">
            <v>Benelux</v>
          </cell>
          <cell r="F2005">
            <v>13200001</v>
          </cell>
          <cell r="G2005" t="str">
            <v>Ext. EAME</v>
          </cell>
          <cell r="H2005" t="str">
            <v>Furniture</v>
          </cell>
          <cell r="I2005" t="str">
            <v>S070</v>
          </cell>
          <cell r="J2005" t="str">
            <v>Benelux/South-Africa</v>
          </cell>
          <cell r="K2005" t="str">
            <v>SI45</v>
          </cell>
          <cell r="L2005" t="str">
            <v>T</v>
          </cell>
          <cell r="M2005" t="str">
            <v>45 days from date of invoice</v>
          </cell>
          <cell r="N2005" t="str">
            <v>BANK TRANSFER</v>
          </cell>
          <cell r="O2005" t="str">
            <v>DS</v>
          </cell>
          <cell r="P2005" t="str">
            <v>Securitization debtor</v>
          </cell>
        </row>
        <row r="2006">
          <cell r="A2006">
            <v>3418</v>
          </cell>
          <cell r="B2006" t="str">
            <v>SHELL COORDINATION C</v>
          </cell>
          <cell r="C2006" t="str">
            <v>BE</v>
          </cell>
          <cell r="D2006" t="str">
            <v>Belgium</v>
          </cell>
          <cell r="E2006" t="str">
            <v>Benelux</v>
          </cell>
          <cell r="F2006">
            <v>13200001</v>
          </cell>
          <cell r="G2006" t="str">
            <v>Ext. EAME</v>
          </cell>
          <cell r="H2006" t="str">
            <v>Automotive</v>
          </cell>
          <cell r="I2006" t="str">
            <v>S070</v>
          </cell>
          <cell r="J2006" t="str">
            <v>Benelux/South-Africa</v>
          </cell>
          <cell r="K2006" t="str">
            <v>SI30</v>
          </cell>
          <cell r="L2006" t="str">
            <v>T</v>
          </cell>
          <cell r="M2006" t="str">
            <v>30 days from date of invoice</v>
          </cell>
          <cell r="N2006" t="str">
            <v>BANK TRANSFER</v>
          </cell>
          <cell r="O2006" t="str">
            <v>DS</v>
          </cell>
          <cell r="P2006" t="str">
            <v>Securitization debtor</v>
          </cell>
        </row>
        <row r="2007">
          <cell r="A2007">
            <v>3419</v>
          </cell>
          <cell r="B2007" t="str">
            <v>G U M O T E X</v>
          </cell>
          <cell r="C2007" t="str">
            <v>CZ</v>
          </cell>
          <cell r="D2007" t="str">
            <v>Czech Republic</v>
          </cell>
          <cell r="E2007" t="str">
            <v>Eastern Europe</v>
          </cell>
          <cell r="F2007">
            <v>13200001</v>
          </cell>
          <cell r="G2007" t="str">
            <v>Ext. EAME</v>
          </cell>
          <cell r="H2007" t="str">
            <v>Unknown</v>
          </cell>
          <cell r="I2007" t="str">
            <v>-</v>
          </cell>
          <cell r="J2007" t="str">
            <v>-</v>
          </cell>
          <cell r="K2007" t="str">
            <v>SI3F</v>
          </cell>
          <cell r="L2007" t="str">
            <v>T</v>
          </cell>
          <cell r="M2007" t="str">
            <v>30 DAYS DATE OF INVOICE - DIRECT REMITTANCE</v>
          </cell>
          <cell r="N2007" t="str">
            <v>BANK TRANSFER</v>
          </cell>
          <cell r="O2007" t="str">
            <v>DE</v>
          </cell>
          <cell r="P2007" t="str">
            <v>External debtor</v>
          </cell>
        </row>
        <row r="2008">
          <cell r="A2008">
            <v>3421</v>
          </cell>
          <cell r="B2008" t="str">
            <v>MR MOHAMMAD TAGHI MA</v>
          </cell>
          <cell r="C2008" t="str">
            <v>IR</v>
          </cell>
          <cell r="D2008" t="str">
            <v>Iran</v>
          </cell>
          <cell r="E2008" t="str">
            <v>Middle East</v>
          </cell>
          <cell r="F2008">
            <v>13200001</v>
          </cell>
          <cell r="G2008" t="str">
            <v>Ext. EAME</v>
          </cell>
          <cell r="H2008" t="str">
            <v>Unknown</v>
          </cell>
          <cell r="I2008" t="str">
            <v>-</v>
          </cell>
          <cell r="J2008" t="str">
            <v>-</v>
          </cell>
          <cell r="K2008" t="str">
            <v>SC00</v>
          </cell>
          <cell r="L2008" t="str">
            <v>L</v>
          </cell>
          <cell r="M2008" t="str">
            <v>Letter of credit at sight</v>
          </cell>
          <cell r="N2008" t="str">
            <v>LETTER OF CREDIT</v>
          </cell>
          <cell r="O2008" t="str">
            <v>DE</v>
          </cell>
          <cell r="P2008" t="str">
            <v>External debtor</v>
          </cell>
        </row>
        <row r="2009">
          <cell r="A2009">
            <v>3425</v>
          </cell>
          <cell r="B2009" t="str">
            <v>GUIDI  SRL</v>
          </cell>
          <cell r="C2009" t="str">
            <v>IT</v>
          </cell>
          <cell r="D2009" t="str">
            <v>Italy</v>
          </cell>
          <cell r="E2009" t="str">
            <v>Italy/Greece</v>
          </cell>
          <cell r="F2009">
            <v>13200001</v>
          </cell>
          <cell r="G2009" t="str">
            <v>Ext. EAME</v>
          </cell>
          <cell r="H2009" t="str">
            <v>Furniture</v>
          </cell>
          <cell r="I2009" t="str">
            <v>S060</v>
          </cell>
          <cell r="J2009" t="str">
            <v>Italy &amp; Greece</v>
          </cell>
          <cell r="K2009" t="str">
            <v>SE9C</v>
          </cell>
          <cell r="L2009" t="str">
            <v>T</v>
          </cell>
          <cell r="M2009" t="str">
            <v>90 days end of month on the 10th</v>
          </cell>
          <cell r="N2009" t="str">
            <v>BANK TRANSFER</v>
          </cell>
          <cell r="O2009" t="str">
            <v>DS</v>
          </cell>
          <cell r="P2009" t="str">
            <v>Securitization debtor</v>
          </cell>
        </row>
        <row r="2010">
          <cell r="A2010">
            <v>3428</v>
          </cell>
          <cell r="B2010" t="str">
            <v>C. H. G.</v>
          </cell>
          <cell r="C2010" t="str">
            <v>CZ</v>
          </cell>
          <cell r="D2010" t="str">
            <v>Czech Republic</v>
          </cell>
          <cell r="E2010" t="str">
            <v>Eastern Europe</v>
          </cell>
          <cell r="F2010">
            <v>13200001</v>
          </cell>
          <cell r="G2010" t="str">
            <v>Ext. EAME</v>
          </cell>
          <cell r="H2010" t="str">
            <v>Automotive</v>
          </cell>
          <cell r="I2010" t="str">
            <v>S050</v>
          </cell>
          <cell r="J2010" t="str">
            <v>Eastern Europe</v>
          </cell>
          <cell r="K2010" t="str">
            <v>SI9F</v>
          </cell>
          <cell r="L2010" t="str">
            <v>T</v>
          </cell>
          <cell r="M2010" t="str">
            <v>90 DAYS DATE OF INVOICE - DIRECT REMITTANCE</v>
          </cell>
          <cell r="N2010" t="str">
            <v>BANK TRANSFER</v>
          </cell>
          <cell r="O2010" t="str">
            <v>DE</v>
          </cell>
          <cell r="P2010" t="str">
            <v>External debtor</v>
          </cell>
        </row>
        <row r="2011">
          <cell r="A2011">
            <v>3429</v>
          </cell>
          <cell r="B2011" t="str">
            <v>MOD ITALI  KFT</v>
          </cell>
          <cell r="C2011" t="str">
            <v>HU</v>
          </cell>
          <cell r="D2011" t="str">
            <v>Hungary</v>
          </cell>
          <cell r="E2011" t="str">
            <v>Eastern Europe</v>
          </cell>
          <cell r="F2011">
            <v>13200001</v>
          </cell>
          <cell r="G2011" t="str">
            <v>Ext. EAME</v>
          </cell>
          <cell r="H2011" t="str">
            <v>Footwear</v>
          </cell>
          <cell r="I2011" t="str">
            <v>S050</v>
          </cell>
          <cell r="J2011" t="str">
            <v>Eastern Europe</v>
          </cell>
          <cell r="K2011" t="str">
            <v>SI3F</v>
          </cell>
          <cell r="L2011" t="str">
            <v>T</v>
          </cell>
          <cell r="M2011" t="str">
            <v>30 DAYS DATE OF INVOICE - DIRECT REMITTANCE</v>
          </cell>
          <cell r="N2011" t="str">
            <v>BANK TRANSFER</v>
          </cell>
          <cell r="O2011" t="str">
            <v>DE</v>
          </cell>
          <cell r="P2011" t="str">
            <v>External debtor</v>
          </cell>
        </row>
        <row r="2012">
          <cell r="A2012">
            <v>3430</v>
          </cell>
          <cell r="B2012" t="str">
            <v>RESINA CHEMIE BV</v>
          </cell>
          <cell r="C2012" t="str">
            <v>NL</v>
          </cell>
          <cell r="D2012" t="str">
            <v>Netherlands</v>
          </cell>
          <cell r="E2012" t="str">
            <v>Benelux</v>
          </cell>
          <cell r="F2012">
            <v>13200001</v>
          </cell>
          <cell r="G2012" t="str">
            <v>Ext. EAME</v>
          </cell>
          <cell r="H2012" t="str">
            <v>Construction &amp; Other Rigids</v>
          </cell>
          <cell r="I2012" t="str">
            <v>S070</v>
          </cell>
          <cell r="J2012" t="str">
            <v>Benelux/South-Africa</v>
          </cell>
          <cell r="K2012" t="str">
            <v>SE45</v>
          </cell>
          <cell r="L2012" t="str">
            <v>T</v>
          </cell>
          <cell r="M2012" t="str">
            <v>45 days end of month</v>
          </cell>
          <cell r="N2012" t="str">
            <v>BANK TRANSFER</v>
          </cell>
          <cell r="O2012" t="str">
            <v>DS</v>
          </cell>
          <cell r="P2012" t="str">
            <v>Securitization debtor</v>
          </cell>
        </row>
        <row r="2013">
          <cell r="A2013">
            <v>3431</v>
          </cell>
          <cell r="B2013" t="str">
            <v>LEGERO SCHUHFABRIK G</v>
          </cell>
          <cell r="C2013" t="str">
            <v>AT</v>
          </cell>
          <cell r="D2013" t="str">
            <v>Austria</v>
          </cell>
          <cell r="E2013" t="str">
            <v>Mid Europe</v>
          </cell>
          <cell r="F2013">
            <v>13200001</v>
          </cell>
          <cell r="G2013" t="str">
            <v>Ext. EAME</v>
          </cell>
          <cell r="H2013" t="str">
            <v>Footwear</v>
          </cell>
          <cell r="I2013" t="str">
            <v>S030</v>
          </cell>
          <cell r="J2013" t="str">
            <v>Mid-Europe</v>
          </cell>
          <cell r="K2013" t="str">
            <v>SJ6U</v>
          </cell>
          <cell r="L2013" t="str">
            <v>T</v>
          </cell>
          <cell r="M2013" t="str">
            <v>60d or 30th -3% or 15 MFMOI-3%</v>
          </cell>
          <cell r="N2013" t="str">
            <v>BANK TRANSFER</v>
          </cell>
          <cell r="O2013" t="str">
            <v>DE</v>
          </cell>
          <cell r="P2013" t="str">
            <v>External debtor</v>
          </cell>
        </row>
        <row r="2014">
          <cell r="A2014">
            <v>3433</v>
          </cell>
          <cell r="B2014" t="str">
            <v>MECELEC INDUSTRIES</v>
          </cell>
          <cell r="C2014" t="str">
            <v>FR</v>
          </cell>
          <cell r="D2014" t="str">
            <v>France</v>
          </cell>
          <cell r="E2014" t="str">
            <v>France</v>
          </cell>
          <cell r="F2014">
            <v>13200001</v>
          </cell>
          <cell r="G2014" t="str">
            <v>Ext. EAME</v>
          </cell>
          <cell r="H2014" t="str">
            <v>Unknown</v>
          </cell>
          <cell r="I2014" t="str">
            <v>-</v>
          </cell>
          <cell r="J2014" t="str">
            <v>-</v>
          </cell>
          <cell r="K2014" t="str">
            <v>SE6E</v>
          </cell>
          <cell r="L2014" t="str">
            <v>T</v>
          </cell>
          <cell r="M2014" t="str">
            <v>60 days end of month on the 10th</v>
          </cell>
          <cell r="N2014" t="str">
            <v>BANK TRANSFER</v>
          </cell>
          <cell r="O2014" t="str">
            <v>DS</v>
          </cell>
          <cell r="P2014" t="str">
            <v>Securitization debtor</v>
          </cell>
        </row>
        <row r="2015">
          <cell r="A2015">
            <v>3434</v>
          </cell>
          <cell r="B2015" t="str">
            <v>MONETTI  SPA</v>
          </cell>
          <cell r="C2015" t="str">
            <v>IT</v>
          </cell>
          <cell r="D2015" t="str">
            <v>Italy</v>
          </cell>
          <cell r="E2015" t="str">
            <v>Italy/Greece</v>
          </cell>
          <cell r="F2015">
            <v>13200001</v>
          </cell>
          <cell r="G2015" t="str">
            <v>Ext. EAME</v>
          </cell>
          <cell r="H2015" t="str">
            <v>Unknown</v>
          </cell>
          <cell r="I2015" t="str">
            <v>-</v>
          </cell>
          <cell r="J2015" t="str">
            <v>-</v>
          </cell>
          <cell r="K2015" t="str">
            <v>SE60</v>
          </cell>
          <cell r="L2015" t="str">
            <v>T</v>
          </cell>
          <cell r="M2015" t="str">
            <v>60 days end of month</v>
          </cell>
          <cell r="N2015" t="str">
            <v>BANK TRANSFER</v>
          </cell>
          <cell r="O2015" t="str">
            <v>DS</v>
          </cell>
          <cell r="P2015" t="str">
            <v>Securitization debtor</v>
          </cell>
        </row>
        <row r="2016">
          <cell r="A2016">
            <v>3436</v>
          </cell>
          <cell r="B2016" t="str">
            <v>NICOS MEXICANA, S.A.</v>
          </cell>
          <cell r="C2016" t="str">
            <v>MX</v>
          </cell>
          <cell r="D2016" t="str">
            <v>Mexico</v>
          </cell>
          <cell r="E2016" t="str">
            <v>Americas</v>
          </cell>
          <cell r="F2016">
            <v>13200001</v>
          </cell>
          <cell r="G2016" t="str">
            <v>Ext. EAME</v>
          </cell>
          <cell r="H2016" t="str">
            <v>Unknown</v>
          </cell>
          <cell r="I2016" t="str">
            <v>-</v>
          </cell>
          <cell r="J2016" t="str">
            <v>-</v>
          </cell>
          <cell r="K2016" t="str">
            <v>SC9B</v>
          </cell>
          <cell r="L2016" t="str">
            <v>L</v>
          </cell>
          <cell r="M2016" t="str">
            <v>Letter of credit - 90 days date of invoice</v>
          </cell>
          <cell r="N2016" t="str">
            <v>LETTER OF CREDIT</v>
          </cell>
          <cell r="O2016" t="str">
            <v>DE</v>
          </cell>
          <cell r="P2016" t="str">
            <v>External debtor</v>
          </cell>
        </row>
        <row r="2017">
          <cell r="A2017">
            <v>3437</v>
          </cell>
          <cell r="B2017" t="str">
            <v>AMICA WRONKI  S.A.</v>
          </cell>
          <cell r="C2017" t="str">
            <v>PL</v>
          </cell>
          <cell r="D2017" t="str">
            <v>Poland</v>
          </cell>
          <cell r="E2017" t="str">
            <v>Eastern Europe</v>
          </cell>
          <cell r="F2017">
            <v>13200001</v>
          </cell>
          <cell r="G2017" t="str">
            <v>Ext. EAME</v>
          </cell>
          <cell r="H2017" t="str">
            <v>Unknown</v>
          </cell>
          <cell r="I2017" t="str">
            <v>-</v>
          </cell>
          <cell r="J2017" t="str">
            <v>-</v>
          </cell>
          <cell r="K2017" t="str">
            <v>SI3F</v>
          </cell>
          <cell r="L2017" t="str">
            <v>T</v>
          </cell>
          <cell r="M2017" t="str">
            <v>30 DAYS DATE OF INVOICE - DIRECT REMITTANCE</v>
          </cell>
          <cell r="N2017" t="str">
            <v>BANK TRANSFER</v>
          </cell>
          <cell r="O2017" t="str">
            <v>DS</v>
          </cell>
          <cell r="P2017" t="str">
            <v>Securitization debtor</v>
          </cell>
        </row>
        <row r="2018">
          <cell r="A2018">
            <v>3438</v>
          </cell>
          <cell r="B2018" t="str">
            <v>MR. M.T. ALAGHBANDIA</v>
          </cell>
          <cell r="C2018" t="str">
            <v>IR</v>
          </cell>
          <cell r="D2018" t="str">
            <v>Iran</v>
          </cell>
          <cell r="E2018" t="str">
            <v>Middle East</v>
          </cell>
          <cell r="F2018">
            <v>13200001</v>
          </cell>
          <cell r="G2018" t="str">
            <v>Ext. EAME</v>
          </cell>
          <cell r="H2018" t="str">
            <v>Unknown</v>
          </cell>
          <cell r="I2018" t="str">
            <v>-</v>
          </cell>
          <cell r="J2018" t="str">
            <v>-</v>
          </cell>
          <cell r="K2018" t="str">
            <v>SC00</v>
          </cell>
          <cell r="L2018" t="str">
            <v>L</v>
          </cell>
          <cell r="M2018" t="str">
            <v>Letter of credit at sight</v>
          </cell>
          <cell r="N2018" t="str">
            <v>LETTER OF CREDIT</v>
          </cell>
          <cell r="O2018" t="str">
            <v>DE</v>
          </cell>
          <cell r="P2018" t="str">
            <v>External debtor</v>
          </cell>
        </row>
        <row r="2019">
          <cell r="A2019">
            <v>3439</v>
          </cell>
          <cell r="B2019" t="str">
            <v>FILTROS MANN</v>
          </cell>
          <cell r="C2019" t="str">
            <v>ES</v>
          </cell>
          <cell r="D2019" t="str">
            <v>Spain</v>
          </cell>
          <cell r="E2019" t="str">
            <v>Iberia</v>
          </cell>
          <cell r="F2019">
            <v>13200001</v>
          </cell>
          <cell r="G2019" t="str">
            <v>Ext. EAME</v>
          </cell>
          <cell r="H2019" t="str">
            <v>Unknown</v>
          </cell>
          <cell r="I2019" t="str">
            <v>-</v>
          </cell>
          <cell r="J2019" t="str">
            <v>-</v>
          </cell>
          <cell r="K2019" t="str">
            <v>SM9A</v>
          </cell>
          <cell r="L2019" t="str">
            <v>T</v>
          </cell>
          <cell r="M2019" t="str">
            <v>90 days date of invoice the 25th</v>
          </cell>
          <cell r="N2019" t="str">
            <v>BANK TRANSFER</v>
          </cell>
          <cell r="O2019" t="str">
            <v>DS</v>
          </cell>
          <cell r="P2019" t="str">
            <v>Securitization debtor</v>
          </cell>
        </row>
        <row r="2020">
          <cell r="A2020">
            <v>3442</v>
          </cell>
          <cell r="B2020" t="str">
            <v>PRE AUTO  SRL</v>
          </cell>
          <cell r="C2020" t="str">
            <v>IT</v>
          </cell>
          <cell r="D2020" t="str">
            <v>Italy</v>
          </cell>
          <cell r="E2020" t="str">
            <v>Italy/Greece</v>
          </cell>
          <cell r="F2020">
            <v>13200001</v>
          </cell>
          <cell r="G2020" t="str">
            <v>Ext. EAME</v>
          </cell>
          <cell r="H2020" t="str">
            <v>Furniture</v>
          </cell>
          <cell r="I2020" t="str">
            <v>S060</v>
          </cell>
          <cell r="J2020" t="str">
            <v>Italy &amp; Greece</v>
          </cell>
          <cell r="K2020" t="str">
            <v>SE90</v>
          </cell>
          <cell r="L2020" t="str">
            <v>T</v>
          </cell>
          <cell r="M2020" t="str">
            <v>90 days end of month</v>
          </cell>
          <cell r="N2020" t="str">
            <v>BANK TRANSFER</v>
          </cell>
          <cell r="O2020" t="str">
            <v>DS</v>
          </cell>
          <cell r="P2020" t="str">
            <v>Securitization debtor</v>
          </cell>
        </row>
        <row r="2021">
          <cell r="A2021">
            <v>3443</v>
          </cell>
          <cell r="B2021" t="str">
            <v>Nalco Europe BV</v>
          </cell>
          <cell r="C2021" t="str">
            <v>GB</v>
          </cell>
          <cell r="D2021" t="str">
            <v>Great Britain</v>
          </cell>
          <cell r="E2021" t="str">
            <v>UK/Ireland</v>
          </cell>
          <cell r="F2021">
            <v>13200001</v>
          </cell>
          <cell r="G2021" t="str">
            <v>Ext. EAME</v>
          </cell>
          <cell r="H2021" t="str">
            <v>Unknown</v>
          </cell>
          <cell r="I2021" t="str">
            <v>-</v>
          </cell>
          <cell r="J2021" t="str">
            <v>-</v>
          </cell>
          <cell r="K2021" t="str">
            <v>SI30</v>
          </cell>
          <cell r="L2021" t="str">
            <v>T</v>
          </cell>
          <cell r="M2021" t="str">
            <v>30 days from date of invoice</v>
          </cell>
          <cell r="N2021" t="str">
            <v>BANK TRANSFER</v>
          </cell>
          <cell r="O2021" t="str">
            <v>DS</v>
          </cell>
          <cell r="P2021" t="str">
            <v>Securitization debtor</v>
          </cell>
        </row>
        <row r="2022">
          <cell r="A2022">
            <v>3444</v>
          </cell>
          <cell r="B2022" t="str">
            <v>Arbo-Unie West Neder</v>
          </cell>
          <cell r="C2022" t="str">
            <v>NL</v>
          </cell>
          <cell r="D2022" t="str">
            <v>Netherlands</v>
          </cell>
          <cell r="E2022" t="str">
            <v>Benelux</v>
          </cell>
          <cell r="F2022">
            <v>13200001</v>
          </cell>
          <cell r="G2022" t="str">
            <v>Ext. EAME</v>
          </cell>
          <cell r="H2022" t="str">
            <v>Site Services</v>
          </cell>
          <cell r="I2022" t="str">
            <v>S072</v>
          </cell>
          <cell r="J2022" t="str">
            <v>Rozenburg Site</v>
          </cell>
          <cell r="K2022" t="str">
            <v>DS02</v>
          </cell>
          <cell r="L2022" t="str">
            <v>T</v>
          </cell>
          <cell r="M2022" t="str">
            <v>Within 30 days net</v>
          </cell>
          <cell r="N2022" t="str">
            <v>BANK TRANSFER</v>
          </cell>
          <cell r="O2022" t="str">
            <v>DS</v>
          </cell>
          <cell r="P2022" t="str">
            <v>Securitization debtor</v>
          </cell>
        </row>
        <row r="2023">
          <cell r="A2023">
            <v>3445</v>
          </cell>
          <cell r="B2023" t="str">
            <v>Deltalinqs</v>
          </cell>
          <cell r="C2023" t="str">
            <v>NL</v>
          </cell>
          <cell r="D2023" t="str">
            <v>Netherlands</v>
          </cell>
          <cell r="E2023" t="str">
            <v>Benelux</v>
          </cell>
          <cell r="F2023">
            <v>13200001</v>
          </cell>
          <cell r="G2023" t="str">
            <v>Ext. EAME</v>
          </cell>
          <cell r="H2023" t="str">
            <v>Site Services</v>
          </cell>
          <cell r="I2023" t="str">
            <v>S072</v>
          </cell>
          <cell r="J2023" t="str">
            <v>Rozenburg Site</v>
          </cell>
          <cell r="K2023" t="str">
            <v>DS02</v>
          </cell>
          <cell r="L2023" t="str">
            <v>T</v>
          </cell>
          <cell r="M2023" t="str">
            <v>Within 30 days net</v>
          </cell>
          <cell r="N2023" t="str">
            <v>BANK TRANSFER</v>
          </cell>
          <cell r="O2023" t="str">
            <v>DS</v>
          </cell>
          <cell r="P2023" t="str">
            <v>Securitization debtor</v>
          </cell>
        </row>
        <row r="2024">
          <cell r="A2024">
            <v>3446</v>
          </cell>
          <cell r="B2024" t="str">
            <v>Basell Polypropylene</v>
          </cell>
          <cell r="C2024" t="str">
            <v>NL</v>
          </cell>
          <cell r="D2024" t="str">
            <v>Netherlands</v>
          </cell>
          <cell r="E2024" t="str">
            <v>Benelux</v>
          </cell>
          <cell r="F2024">
            <v>13200001</v>
          </cell>
          <cell r="G2024" t="str">
            <v>Ext. EAME</v>
          </cell>
          <cell r="H2024" t="str">
            <v>Site Services</v>
          </cell>
          <cell r="I2024" t="str">
            <v>S072</v>
          </cell>
          <cell r="J2024" t="str">
            <v>Rozenburg Site</v>
          </cell>
          <cell r="K2024" t="str">
            <v>P109</v>
          </cell>
          <cell r="L2024" t="str">
            <v>T</v>
          </cell>
          <cell r="M2024" t="str">
            <v>Within 20 days Due net</v>
          </cell>
          <cell r="N2024" t="str">
            <v>BANK TRANSFER</v>
          </cell>
          <cell r="O2024" t="str">
            <v>DS</v>
          </cell>
          <cell r="P2024" t="str">
            <v>Securitization debtor</v>
          </cell>
        </row>
        <row r="2025">
          <cell r="A2025">
            <v>3447</v>
          </cell>
          <cell r="B2025" t="str">
            <v>Eurogen CV</v>
          </cell>
          <cell r="C2025" t="str">
            <v>NL</v>
          </cell>
          <cell r="D2025" t="str">
            <v>Netherlands</v>
          </cell>
          <cell r="E2025" t="str">
            <v>Benelux</v>
          </cell>
          <cell r="F2025">
            <v>13200001</v>
          </cell>
          <cell r="G2025" t="str">
            <v>Ext. EAME</v>
          </cell>
          <cell r="H2025" t="str">
            <v>Site Services</v>
          </cell>
          <cell r="I2025" t="str">
            <v>S072</v>
          </cell>
          <cell r="J2025" t="str">
            <v>Rozenburg Site</v>
          </cell>
          <cell r="K2025" t="str">
            <v>DS02</v>
          </cell>
          <cell r="L2025" t="str">
            <v>T</v>
          </cell>
          <cell r="M2025" t="str">
            <v>Within 30 days net</v>
          </cell>
          <cell r="N2025" t="str">
            <v>BANK TRANSFER</v>
          </cell>
          <cell r="O2025" t="str">
            <v>DS</v>
          </cell>
          <cell r="P2025" t="str">
            <v>Securitization debtor</v>
          </cell>
        </row>
        <row r="2026">
          <cell r="A2026">
            <v>3448</v>
          </cell>
          <cell r="B2026" t="str">
            <v>Dupont de Nemours</v>
          </cell>
          <cell r="C2026" t="str">
            <v>NL</v>
          </cell>
          <cell r="D2026" t="str">
            <v>Netherlands</v>
          </cell>
          <cell r="E2026" t="str">
            <v>Benelux</v>
          </cell>
          <cell r="F2026">
            <v>13200001</v>
          </cell>
          <cell r="G2026" t="str">
            <v>Ext. EAME</v>
          </cell>
          <cell r="H2026" t="str">
            <v>Site Services</v>
          </cell>
          <cell r="I2026" t="str">
            <v>S072</v>
          </cell>
          <cell r="J2026" t="str">
            <v>Rozenburg Site</v>
          </cell>
          <cell r="K2026" t="str">
            <v>P109</v>
          </cell>
          <cell r="L2026" t="str">
            <v>T</v>
          </cell>
          <cell r="M2026" t="str">
            <v>Within 20 days Due net</v>
          </cell>
          <cell r="N2026" t="str">
            <v>BANK TRANSFER</v>
          </cell>
          <cell r="O2026" t="str">
            <v>DS</v>
          </cell>
          <cell r="P2026" t="str">
            <v>Securitization debtor</v>
          </cell>
        </row>
        <row r="2027">
          <cell r="A2027">
            <v>3449</v>
          </cell>
          <cell r="B2027" t="str">
            <v>Air Liquide Industri</v>
          </cell>
          <cell r="C2027" t="str">
            <v>NL</v>
          </cell>
          <cell r="D2027" t="str">
            <v>Netherlands</v>
          </cell>
          <cell r="E2027" t="str">
            <v>Benelux</v>
          </cell>
          <cell r="F2027">
            <v>13200001</v>
          </cell>
          <cell r="G2027" t="str">
            <v>Ext. EAME</v>
          </cell>
          <cell r="H2027" t="str">
            <v>Site Services</v>
          </cell>
          <cell r="I2027" t="str">
            <v>S072</v>
          </cell>
          <cell r="J2027" t="str">
            <v>Rozenburg Site</v>
          </cell>
          <cell r="K2027" t="str">
            <v>DS02</v>
          </cell>
          <cell r="L2027" t="str">
            <v>T</v>
          </cell>
          <cell r="M2027" t="str">
            <v>Within 30 days net</v>
          </cell>
          <cell r="N2027" t="str">
            <v>BANK TRANSFER</v>
          </cell>
          <cell r="O2027" t="str">
            <v>DS</v>
          </cell>
          <cell r="P2027" t="str">
            <v>Securitization debtor</v>
          </cell>
        </row>
        <row r="2028">
          <cell r="A2028">
            <v>3450</v>
          </cell>
          <cell r="B2028" t="str">
            <v>Origin Nederland BV</v>
          </cell>
          <cell r="C2028" t="str">
            <v>NL</v>
          </cell>
          <cell r="D2028" t="str">
            <v>Netherlands</v>
          </cell>
          <cell r="E2028" t="str">
            <v>Benelux</v>
          </cell>
          <cell r="F2028">
            <v>13200001</v>
          </cell>
          <cell r="G2028" t="str">
            <v>Ext. EAME</v>
          </cell>
          <cell r="H2028" t="str">
            <v>Unknown</v>
          </cell>
          <cell r="I2028" t="str">
            <v>-</v>
          </cell>
          <cell r="J2028" t="str">
            <v>-</v>
          </cell>
          <cell r="K2028" t="str">
            <v>DS02</v>
          </cell>
          <cell r="L2028" t="str">
            <v>T</v>
          </cell>
          <cell r="M2028" t="str">
            <v>Within 30 days net</v>
          </cell>
          <cell r="N2028" t="str">
            <v>BANK TRANSFER</v>
          </cell>
          <cell r="O2028" t="str">
            <v>DS</v>
          </cell>
          <cell r="P2028" t="str">
            <v>Securitization debtor</v>
          </cell>
        </row>
        <row r="2029">
          <cell r="A2029">
            <v>3451</v>
          </cell>
          <cell r="B2029" t="str">
            <v>Stichting Pensioenfo</v>
          </cell>
          <cell r="C2029" t="str">
            <v>NL</v>
          </cell>
          <cell r="D2029" t="str">
            <v>Netherlands</v>
          </cell>
          <cell r="E2029" t="str">
            <v>Benelux</v>
          </cell>
          <cell r="F2029">
            <v>13200001</v>
          </cell>
          <cell r="G2029" t="str">
            <v>Ext. EAME</v>
          </cell>
          <cell r="H2029" t="str">
            <v>Site Services</v>
          </cell>
          <cell r="I2029" t="str">
            <v>S072</v>
          </cell>
          <cell r="J2029" t="str">
            <v>Rozenburg Site</v>
          </cell>
          <cell r="K2029" t="str">
            <v>DS02</v>
          </cell>
          <cell r="L2029" t="str">
            <v>T</v>
          </cell>
          <cell r="M2029" t="str">
            <v>Within 30 days net</v>
          </cell>
          <cell r="N2029" t="str">
            <v>BANK TRANSFER</v>
          </cell>
          <cell r="O2029" t="str">
            <v>DS</v>
          </cell>
          <cell r="P2029" t="str">
            <v>Securitization debtor</v>
          </cell>
        </row>
        <row r="2030">
          <cell r="A2030">
            <v>3452</v>
          </cell>
          <cell r="B2030" t="str">
            <v>Enecal VOF</v>
          </cell>
          <cell r="C2030" t="str">
            <v>BE</v>
          </cell>
          <cell r="D2030" t="str">
            <v>Belgium</v>
          </cell>
          <cell r="E2030" t="str">
            <v>Benelux</v>
          </cell>
          <cell r="F2030">
            <v>13200001</v>
          </cell>
          <cell r="G2030" t="str">
            <v>Ext. EAME</v>
          </cell>
          <cell r="H2030" t="str">
            <v>Site Services</v>
          </cell>
          <cell r="I2030" t="str">
            <v>S072</v>
          </cell>
          <cell r="J2030" t="str">
            <v>Rozenburg Site</v>
          </cell>
          <cell r="K2030" t="str">
            <v>DS02</v>
          </cell>
          <cell r="L2030" t="str">
            <v>T</v>
          </cell>
          <cell r="M2030" t="str">
            <v>Within 30 days net</v>
          </cell>
          <cell r="N2030" t="str">
            <v>BANK TRANSFER</v>
          </cell>
          <cell r="O2030" t="str">
            <v>DS</v>
          </cell>
          <cell r="P2030" t="str">
            <v>Securitization debtor</v>
          </cell>
        </row>
        <row r="2031">
          <cell r="A2031">
            <v>3453</v>
          </cell>
          <cell r="B2031" t="str">
            <v>Camilus Registergoed</v>
          </cell>
          <cell r="C2031" t="str">
            <v>NL</v>
          </cell>
          <cell r="D2031" t="str">
            <v>Netherlands</v>
          </cell>
          <cell r="E2031" t="str">
            <v>Benelux</v>
          </cell>
          <cell r="F2031">
            <v>13200001</v>
          </cell>
          <cell r="G2031" t="str">
            <v>Ext. EAME</v>
          </cell>
          <cell r="H2031" t="str">
            <v>Site Services</v>
          </cell>
          <cell r="I2031" t="str">
            <v>S072</v>
          </cell>
          <cell r="J2031" t="str">
            <v>Rozenburg Site</v>
          </cell>
          <cell r="K2031" t="str">
            <v>DS02</v>
          </cell>
          <cell r="L2031" t="str">
            <v>T</v>
          </cell>
          <cell r="M2031" t="str">
            <v>Within 30 days net</v>
          </cell>
          <cell r="N2031" t="str">
            <v>BANK TRANSFER</v>
          </cell>
          <cell r="O2031" t="str">
            <v>DS</v>
          </cell>
          <cell r="P2031" t="str">
            <v>Securitization debtor</v>
          </cell>
        </row>
        <row r="2032">
          <cell r="A2032">
            <v>3454</v>
          </cell>
          <cell r="B2032" t="str">
            <v>NALCO EUROPE BV</v>
          </cell>
          <cell r="C2032" t="str">
            <v>NL</v>
          </cell>
          <cell r="D2032" t="str">
            <v>Netherlands</v>
          </cell>
          <cell r="E2032" t="str">
            <v>Benelux</v>
          </cell>
          <cell r="F2032">
            <v>13200001</v>
          </cell>
          <cell r="G2032" t="str">
            <v>Ext. EAME</v>
          </cell>
          <cell r="H2032" t="str">
            <v>Intermediates</v>
          </cell>
          <cell r="I2032" t="str">
            <v>S070</v>
          </cell>
          <cell r="J2032" t="str">
            <v>Benelux/South-Africa</v>
          </cell>
          <cell r="K2032" t="str">
            <v>SE30</v>
          </cell>
          <cell r="L2032" t="str">
            <v>T</v>
          </cell>
          <cell r="M2032" t="str">
            <v>30 days end of month</v>
          </cell>
          <cell r="N2032" t="str">
            <v>BANK TRANSFER</v>
          </cell>
          <cell r="O2032" t="str">
            <v>DS</v>
          </cell>
          <cell r="P2032" t="str">
            <v>Securitization debtor</v>
          </cell>
        </row>
        <row r="2033">
          <cell r="A2033">
            <v>3456</v>
          </cell>
          <cell r="B2033" t="str">
            <v>CHIMPOLIMER</v>
          </cell>
          <cell r="C2033" t="str">
            <v>RU</v>
          </cell>
          <cell r="D2033" t="str">
            <v>Russian Fed.</v>
          </cell>
          <cell r="E2033" t="str">
            <v>Eastern Europe</v>
          </cell>
          <cell r="F2033">
            <v>13200001</v>
          </cell>
          <cell r="G2033" t="str">
            <v>Ext. EAME</v>
          </cell>
          <cell r="H2033" t="str">
            <v>Unknown</v>
          </cell>
          <cell r="I2033" t="str">
            <v>-</v>
          </cell>
          <cell r="J2033" t="str">
            <v>-</v>
          </cell>
          <cell r="K2033" t="str">
            <v>SA00</v>
          </cell>
          <cell r="L2033" t="str">
            <v>Z</v>
          </cell>
          <cell r="M2033" t="str">
            <v>Cash in advance</v>
          </cell>
          <cell r="N2033" t="str">
            <v>-</v>
          </cell>
          <cell r="O2033" t="str">
            <v>DE</v>
          </cell>
          <cell r="P2033" t="str">
            <v>External debtor</v>
          </cell>
        </row>
        <row r="2034">
          <cell r="A2034">
            <v>3457</v>
          </cell>
          <cell r="B2034" t="str">
            <v>JSC  "DONPROMSNAB"</v>
          </cell>
          <cell r="C2034" t="str">
            <v>UA</v>
          </cell>
          <cell r="D2034" t="str">
            <v>Ukraine</v>
          </cell>
          <cell r="E2034" t="str">
            <v>Eastern Europe</v>
          </cell>
          <cell r="F2034">
            <v>13200001</v>
          </cell>
          <cell r="G2034" t="str">
            <v>Ext. EAME</v>
          </cell>
          <cell r="H2034" t="str">
            <v>Appliances</v>
          </cell>
          <cell r="I2034" t="str">
            <v>S050</v>
          </cell>
          <cell r="J2034" t="str">
            <v>Eastern Europe</v>
          </cell>
          <cell r="K2034" t="str">
            <v>SI6F</v>
          </cell>
          <cell r="L2034" t="str">
            <v>T</v>
          </cell>
          <cell r="M2034" t="str">
            <v>60 DAYS DATE OF INVOICE - DIRECT REMITTANCE</v>
          </cell>
          <cell r="N2034" t="str">
            <v>BANK TRANSFER</v>
          </cell>
          <cell r="O2034" t="str">
            <v>DE</v>
          </cell>
          <cell r="P2034" t="str">
            <v>External debtor</v>
          </cell>
        </row>
        <row r="2035">
          <cell r="A2035">
            <v>3458</v>
          </cell>
          <cell r="B2035" t="str">
            <v>MITCHANOL INTERNATIO</v>
          </cell>
          <cell r="C2035" t="str">
            <v>GB</v>
          </cell>
          <cell r="D2035" t="str">
            <v>Great Britain</v>
          </cell>
          <cell r="E2035" t="str">
            <v>UK/Ireland</v>
          </cell>
          <cell r="F2035">
            <v>13200001</v>
          </cell>
          <cell r="G2035" t="str">
            <v>Ext. EAME</v>
          </cell>
          <cell r="H2035" t="str">
            <v>Adhesives, Coatings and Elastomers</v>
          </cell>
          <cell r="I2035" t="str">
            <v>S010</v>
          </cell>
          <cell r="J2035" t="str">
            <v>UK &amp; Ireland</v>
          </cell>
          <cell r="K2035" t="str">
            <v>SM00</v>
          </cell>
          <cell r="L2035" t="str">
            <v>Y</v>
          </cell>
          <cell r="M2035" t="str">
            <v>End of month following month of invoice</v>
          </cell>
          <cell r="N2035" t="str">
            <v>-</v>
          </cell>
          <cell r="O2035" t="str">
            <v>DS</v>
          </cell>
          <cell r="P2035" t="str">
            <v>Securitization debtor</v>
          </cell>
        </row>
        <row r="2036">
          <cell r="A2036">
            <v>3459</v>
          </cell>
          <cell r="B2036" t="str">
            <v>SYNTHELAST</v>
          </cell>
          <cell r="C2036" t="str">
            <v>ES</v>
          </cell>
          <cell r="D2036" t="str">
            <v>Spain</v>
          </cell>
          <cell r="E2036" t="str">
            <v>Iberia</v>
          </cell>
          <cell r="F2036">
            <v>13200001</v>
          </cell>
          <cell r="G2036" t="str">
            <v>Ext. EAME</v>
          </cell>
          <cell r="H2036" t="str">
            <v>Adhesives, Coatings and Elastomers</v>
          </cell>
          <cell r="I2036" t="str">
            <v>S090</v>
          </cell>
          <cell r="J2036" t="str">
            <v>Iberia</v>
          </cell>
          <cell r="K2036" t="str">
            <v>SM9E</v>
          </cell>
          <cell r="L2036" t="str">
            <v>T</v>
          </cell>
          <cell r="M2036" t="str">
            <v>90 days maturity date the 15th</v>
          </cell>
          <cell r="N2036" t="str">
            <v>BANK TRANSFER</v>
          </cell>
          <cell r="O2036" t="str">
            <v>DS</v>
          </cell>
          <cell r="P2036" t="str">
            <v>Securitization debtor</v>
          </cell>
        </row>
        <row r="2037">
          <cell r="A2037">
            <v>3460</v>
          </cell>
          <cell r="B2037" t="str">
            <v>MINVA-Ind. de Calcad</v>
          </cell>
          <cell r="C2037" t="str">
            <v>PT</v>
          </cell>
          <cell r="D2037" t="str">
            <v>Portugal</v>
          </cell>
          <cell r="E2037" t="str">
            <v>Iberia</v>
          </cell>
          <cell r="F2037">
            <v>13200001</v>
          </cell>
          <cell r="G2037" t="str">
            <v>Ext. EAME</v>
          </cell>
          <cell r="H2037" t="str">
            <v>Footwear</v>
          </cell>
          <cell r="I2037" t="str">
            <v>S030</v>
          </cell>
          <cell r="J2037" t="str">
            <v>Mid-Europe</v>
          </cell>
          <cell r="K2037" t="str">
            <v>SJ6B</v>
          </cell>
          <cell r="L2037" t="str">
            <v>T</v>
          </cell>
          <cell r="M2037" t="str">
            <v>60 days date of invoice or 45 days -2%</v>
          </cell>
          <cell r="N2037" t="str">
            <v>BANK TRANSFER</v>
          </cell>
          <cell r="O2037" t="str">
            <v>DE</v>
          </cell>
          <cell r="P2037" t="str">
            <v>External debtor</v>
          </cell>
        </row>
        <row r="2038">
          <cell r="A2038">
            <v>3461</v>
          </cell>
          <cell r="B2038" t="str">
            <v>LOCTITE FAS   SPA</v>
          </cell>
          <cell r="C2038" t="str">
            <v>IT</v>
          </cell>
          <cell r="D2038" t="str">
            <v>Italy</v>
          </cell>
          <cell r="E2038" t="str">
            <v>Italy/Greece</v>
          </cell>
          <cell r="F2038">
            <v>13200001</v>
          </cell>
          <cell r="G2038" t="str">
            <v>Ext. EAME</v>
          </cell>
          <cell r="H2038" t="str">
            <v>Unknown</v>
          </cell>
          <cell r="I2038" t="str">
            <v>-</v>
          </cell>
          <cell r="J2038" t="str">
            <v>-</v>
          </cell>
          <cell r="K2038" t="str">
            <v>SE60</v>
          </cell>
          <cell r="L2038" t="str">
            <v>T</v>
          </cell>
          <cell r="M2038" t="str">
            <v>60 days end of month</v>
          </cell>
          <cell r="N2038" t="str">
            <v>BANK TRANSFER</v>
          </cell>
          <cell r="O2038" t="str">
            <v>DS</v>
          </cell>
          <cell r="P2038" t="str">
            <v>Securitization debtor</v>
          </cell>
        </row>
        <row r="2039">
          <cell r="A2039">
            <v>3462</v>
          </cell>
          <cell r="B2039" t="str">
            <v>INTERPLAST</v>
          </cell>
          <cell r="C2039" t="str">
            <v>IT</v>
          </cell>
          <cell r="D2039" t="str">
            <v>Italy</v>
          </cell>
          <cell r="E2039" t="str">
            <v>Italy/Greece</v>
          </cell>
          <cell r="F2039">
            <v>13200001</v>
          </cell>
          <cell r="G2039" t="str">
            <v>Ext. EAME</v>
          </cell>
          <cell r="H2039" t="str">
            <v>Unknown</v>
          </cell>
          <cell r="I2039" t="str">
            <v>-</v>
          </cell>
          <cell r="J2039" t="str">
            <v>-</v>
          </cell>
          <cell r="K2039" t="str">
            <v>SE60</v>
          </cell>
          <cell r="L2039" t="str">
            <v>T</v>
          </cell>
          <cell r="M2039" t="str">
            <v>60 days end of month</v>
          </cell>
          <cell r="N2039" t="str">
            <v>BANK TRANSFER</v>
          </cell>
          <cell r="O2039" t="str">
            <v>DS</v>
          </cell>
          <cell r="P2039" t="str">
            <v>Securitization debtor</v>
          </cell>
        </row>
        <row r="2040">
          <cell r="A2040">
            <v>3463</v>
          </cell>
          <cell r="B2040" t="str">
            <v>ELEKTROSUISSE  SRL</v>
          </cell>
          <cell r="C2040" t="str">
            <v>IT</v>
          </cell>
          <cell r="D2040" t="str">
            <v>Italy</v>
          </cell>
          <cell r="E2040" t="str">
            <v>Italy/Greece</v>
          </cell>
          <cell r="F2040">
            <v>13200001</v>
          </cell>
          <cell r="G2040" t="str">
            <v>Ext. EAME</v>
          </cell>
          <cell r="H2040" t="str">
            <v>Unknown</v>
          </cell>
          <cell r="I2040" t="str">
            <v>-</v>
          </cell>
          <cell r="J2040" t="str">
            <v>-</v>
          </cell>
          <cell r="K2040" t="str">
            <v>SE60</v>
          </cell>
          <cell r="L2040" t="str">
            <v>T</v>
          </cell>
          <cell r="M2040" t="str">
            <v>60 days end of month</v>
          </cell>
          <cell r="N2040" t="str">
            <v>BANK TRANSFER</v>
          </cell>
          <cell r="O2040" t="str">
            <v>DS</v>
          </cell>
          <cell r="P2040" t="str">
            <v>Securitization debtor</v>
          </cell>
        </row>
        <row r="2041">
          <cell r="A2041">
            <v>3464</v>
          </cell>
          <cell r="B2041" t="str">
            <v>Welding GMBH</v>
          </cell>
          <cell r="C2041" t="str">
            <v>DE</v>
          </cell>
          <cell r="D2041" t="str">
            <v>Germany</v>
          </cell>
          <cell r="E2041" t="str">
            <v>Mid Europe</v>
          </cell>
          <cell r="F2041">
            <v>13200001</v>
          </cell>
          <cell r="G2041" t="str">
            <v>Ext. EAME</v>
          </cell>
          <cell r="H2041" t="str">
            <v>Unknown</v>
          </cell>
          <cell r="I2041" t="str">
            <v>-</v>
          </cell>
          <cell r="J2041" t="str">
            <v>-</v>
          </cell>
          <cell r="K2041" t="str">
            <v>DS02</v>
          </cell>
          <cell r="L2041" t="str">
            <v>T</v>
          </cell>
          <cell r="M2041" t="str">
            <v>Within 30 days net</v>
          </cell>
          <cell r="N2041" t="str">
            <v>BANK TRANSFER</v>
          </cell>
          <cell r="O2041" t="str">
            <v>DS</v>
          </cell>
          <cell r="P2041" t="str">
            <v>Securitization debtor</v>
          </cell>
        </row>
        <row r="2042">
          <cell r="A2042">
            <v>3465</v>
          </cell>
          <cell r="B2042" t="str">
            <v>ICI Holland BV Acryl</v>
          </cell>
          <cell r="C2042" t="str">
            <v>NL</v>
          </cell>
          <cell r="D2042" t="str">
            <v>Netherlands</v>
          </cell>
          <cell r="E2042" t="str">
            <v>Benelux</v>
          </cell>
          <cell r="F2042">
            <v>13200001</v>
          </cell>
          <cell r="G2042" t="str">
            <v>Ext. EAME</v>
          </cell>
          <cell r="H2042" t="str">
            <v>Site Services</v>
          </cell>
          <cell r="I2042" t="str">
            <v>S072</v>
          </cell>
          <cell r="J2042" t="str">
            <v>Rozenburg Site</v>
          </cell>
          <cell r="K2042" t="str">
            <v>P108</v>
          </cell>
          <cell r="L2042" t="str">
            <v>T</v>
          </cell>
          <cell r="M2042" t="str">
            <v>Within 10 days Due net</v>
          </cell>
          <cell r="N2042" t="str">
            <v>BANK TRANSFER</v>
          </cell>
          <cell r="O2042" t="str">
            <v>DA</v>
          </cell>
          <cell r="P2042" t="str">
            <v>Affiliated debtor</v>
          </cell>
        </row>
        <row r="2043">
          <cell r="A2043">
            <v>3467</v>
          </cell>
          <cell r="B2043" t="str">
            <v>Leparo</v>
          </cell>
          <cell r="C2043" t="str">
            <v>NL</v>
          </cell>
          <cell r="D2043" t="str">
            <v>Netherlands</v>
          </cell>
          <cell r="E2043" t="str">
            <v>Benelux</v>
          </cell>
          <cell r="F2043">
            <v>13200001</v>
          </cell>
          <cell r="G2043" t="str">
            <v>Ext. EAME</v>
          </cell>
          <cell r="H2043" t="str">
            <v>Site Services</v>
          </cell>
          <cell r="I2043" t="str">
            <v>S072</v>
          </cell>
          <cell r="J2043" t="str">
            <v>Rozenburg Site</v>
          </cell>
          <cell r="K2043" t="str">
            <v>DS02</v>
          </cell>
          <cell r="L2043" t="str">
            <v>T</v>
          </cell>
          <cell r="M2043" t="str">
            <v>Within 30 days net</v>
          </cell>
          <cell r="N2043" t="str">
            <v>BANK TRANSFER</v>
          </cell>
          <cell r="O2043" t="str">
            <v>DS</v>
          </cell>
          <cell r="P2043" t="str">
            <v>Securitization debtor</v>
          </cell>
        </row>
        <row r="2044">
          <cell r="A2044">
            <v>3468</v>
          </cell>
          <cell r="B2044" t="str">
            <v>De Rijke Site Logist</v>
          </cell>
          <cell r="C2044" t="str">
            <v>NL</v>
          </cell>
          <cell r="D2044" t="str">
            <v>Netherlands</v>
          </cell>
          <cell r="E2044" t="str">
            <v>Benelux</v>
          </cell>
          <cell r="F2044">
            <v>13200001</v>
          </cell>
          <cell r="G2044" t="str">
            <v>Ext. EAME</v>
          </cell>
          <cell r="H2044" t="str">
            <v>Unknown</v>
          </cell>
          <cell r="I2044" t="str">
            <v>-</v>
          </cell>
          <cell r="J2044" t="str">
            <v>-</v>
          </cell>
          <cell r="K2044" t="str">
            <v>DS02</v>
          </cell>
          <cell r="L2044" t="str">
            <v>T</v>
          </cell>
          <cell r="M2044" t="str">
            <v>Within 30 days net</v>
          </cell>
          <cell r="N2044" t="str">
            <v>BANK TRANSFER</v>
          </cell>
          <cell r="O2044" t="str">
            <v>DS</v>
          </cell>
          <cell r="P2044" t="str">
            <v>Securitization debtor</v>
          </cell>
        </row>
        <row r="2045">
          <cell r="A2045">
            <v>3470</v>
          </cell>
          <cell r="B2045" t="str">
            <v>DALLAN  SRL</v>
          </cell>
          <cell r="C2045" t="str">
            <v>IT</v>
          </cell>
          <cell r="D2045" t="str">
            <v>Italy</v>
          </cell>
          <cell r="E2045" t="str">
            <v>Italy/Greece</v>
          </cell>
          <cell r="F2045">
            <v>13200001</v>
          </cell>
          <cell r="G2045" t="str">
            <v>Ext. EAME</v>
          </cell>
          <cell r="H2045" t="str">
            <v>Construction &amp; Other Rigids</v>
          </cell>
          <cell r="I2045" t="str">
            <v>S060</v>
          </cell>
          <cell r="J2045" t="str">
            <v>Italy &amp; Greece</v>
          </cell>
          <cell r="K2045" t="str">
            <v>SF00</v>
          </cell>
          <cell r="L2045" t="str">
            <v>F</v>
          </cell>
          <cell r="M2045" t="str">
            <v>Free of charge</v>
          </cell>
          <cell r="N2045" t="str">
            <v>FREE OF CHARGE</v>
          </cell>
          <cell r="O2045" t="str">
            <v>DS</v>
          </cell>
          <cell r="P2045" t="str">
            <v>Securitization debtor</v>
          </cell>
        </row>
        <row r="2046">
          <cell r="A2046">
            <v>3472</v>
          </cell>
          <cell r="B2046" t="str">
            <v>VIESSMANN GMBH &amp; CO</v>
          </cell>
          <cell r="C2046" t="str">
            <v>DE</v>
          </cell>
          <cell r="D2046" t="str">
            <v>Germany</v>
          </cell>
          <cell r="E2046" t="str">
            <v>Mid Europe</v>
          </cell>
          <cell r="F2046">
            <v>13200001</v>
          </cell>
          <cell r="G2046" t="str">
            <v>Ext. EAME</v>
          </cell>
          <cell r="H2046" t="str">
            <v>Unknown</v>
          </cell>
          <cell r="I2046" t="str">
            <v>-</v>
          </cell>
          <cell r="J2046" t="str">
            <v>-</v>
          </cell>
          <cell r="K2046" t="str">
            <v>SJ3F</v>
          </cell>
          <cell r="L2046" t="str">
            <v>T</v>
          </cell>
          <cell r="M2046" t="str">
            <v>30 days from date of invoice or 14 days -2%</v>
          </cell>
          <cell r="N2046" t="str">
            <v>BANK TRANSFER</v>
          </cell>
          <cell r="O2046" t="str">
            <v>DS</v>
          </cell>
          <cell r="P2046" t="str">
            <v>Securitization debtor</v>
          </cell>
        </row>
        <row r="2047">
          <cell r="A2047">
            <v>3473</v>
          </cell>
          <cell r="B2047" t="str">
            <v>ZAO  "OKTAKEM"</v>
          </cell>
          <cell r="C2047" t="str">
            <v>RU</v>
          </cell>
          <cell r="D2047" t="str">
            <v>Russian Fed.</v>
          </cell>
          <cell r="E2047" t="str">
            <v>Eastern Europe</v>
          </cell>
          <cell r="F2047">
            <v>13200001</v>
          </cell>
          <cell r="G2047" t="str">
            <v>Ext. EAME</v>
          </cell>
          <cell r="H2047" t="str">
            <v>Furniture</v>
          </cell>
          <cell r="I2047" t="str">
            <v>S050</v>
          </cell>
          <cell r="J2047" t="str">
            <v>Eastern Europe</v>
          </cell>
          <cell r="K2047" t="str">
            <v>SI3F</v>
          </cell>
          <cell r="L2047" t="str">
            <v>T</v>
          </cell>
          <cell r="M2047" t="str">
            <v>30 DAYS DATE OF INVOICE - DIRECT REMITTANCE</v>
          </cell>
          <cell r="N2047" t="str">
            <v>BANK TRANSFER</v>
          </cell>
          <cell r="O2047" t="str">
            <v>DE</v>
          </cell>
          <cell r="P2047" t="str">
            <v>External debtor</v>
          </cell>
        </row>
        <row r="2048">
          <cell r="A2048">
            <v>3474</v>
          </cell>
          <cell r="B2048" t="str">
            <v>ICI Pension Fund VZW</v>
          </cell>
          <cell r="C2048" t="str">
            <v>BE</v>
          </cell>
          <cell r="D2048" t="str">
            <v>Belgium</v>
          </cell>
          <cell r="E2048" t="str">
            <v>Benelux</v>
          </cell>
          <cell r="F2048">
            <v>13200001</v>
          </cell>
          <cell r="G2048" t="str">
            <v>Ext. EAME</v>
          </cell>
          <cell r="H2048" t="str">
            <v>Unknown</v>
          </cell>
          <cell r="I2048" t="str">
            <v>-</v>
          </cell>
          <cell r="J2048" t="str">
            <v>-</v>
          </cell>
          <cell r="K2048" t="str">
            <v>DS02</v>
          </cell>
          <cell r="L2048" t="str">
            <v>T</v>
          </cell>
          <cell r="M2048" t="str">
            <v>Within 30 days net</v>
          </cell>
          <cell r="N2048" t="str">
            <v>BANK TRANSFER</v>
          </cell>
          <cell r="O2048" t="str">
            <v>DS</v>
          </cell>
          <cell r="P2048" t="str">
            <v>Securitization debtor</v>
          </cell>
        </row>
        <row r="2049">
          <cell r="A2049">
            <v>3475</v>
          </cell>
          <cell r="B2049" t="str">
            <v>ICI Belgium NV</v>
          </cell>
          <cell r="C2049" t="str">
            <v>BE</v>
          </cell>
          <cell r="D2049" t="str">
            <v>Belgium</v>
          </cell>
          <cell r="E2049" t="str">
            <v>Benelux</v>
          </cell>
          <cell r="F2049">
            <v>13200001</v>
          </cell>
          <cell r="G2049" t="str">
            <v>Ext. EAME</v>
          </cell>
          <cell r="H2049" t="str">
            <v>Unknown</v>
          </cell>
          <cell r="I2049" t="str">
            <v>-</v>
          </cell>
          <cell r="J2049" t="str">
            <v>-</v>
          </cell>
          <cell r="K2049" t="str">
            <v>DS02</v>
          </cell>
          <cell r="L2049" t="str">
            <v>T</v>
          </cell>
          <cell r="M2049" t="str">
            <v>Within 30 days net</v>
          </cell>
          <cell r="N2049" t="str">
            <v>BANK TRANSFER</v>
          </cell>
          <cell r="O2049" t="str">
            <v>DS</v>
          </cell>
          <cell r="P2049" t="str">
            <v>Securitization debtor</v>
          </cell>
        </row>
        <row r="2050">
          <cell r="A2050">
            <v>3476</v>
          </cell>
          <cell r="B2050" t="str">
            <v>Steinweg Handelsveem</v>
          </cell>
          <cell r="C2050" t="str">
            <v>NL</v>
          </cell>
          <cell r="D2050" t="str">
            <v>Netherlands</v>
          </cell>
          <cell r="E2050" t="str">
            <v>Benelux</v>
          </cell>
          <cell r="F2050">
            <v>13200001</v>
          </cell>
          <cell r="G2050" t="str">
            <v>Ext. EAME</v>
          </cell>
          <cell r="H2050" t="str">
            <v>Site Services</v>
          </cell>
          <cell r="I2050" t="str">
            <v>S072</v>
          </cell>
          <cell r="J2050" t="str">
            <v>Rozenburg Site</v>
          </cell>
          <cell r="K2050" t="str">
            <v>DS02</v>
          </cell>
          <cell r="L2050" t="str">
            <v>T</v>
          </cell>
          <cell r="M2050" t="str">
            <v>Within 30 days net</v>
          </cell>
          <cell r="N2050" t="str">
            <v>BANK TRANSFER</v>
          </cell>
          <cell r="O2050" t="str">
            <v>DS</v>
          </cell>
          <cell r="P2050" t="str">
            <v>Securitization debtor</v>
          </cell>
        </row>
        <row r="2051">
          <cell r="A2051">
            <v>3477</v>
          </cell>
          <cell r="B2051" t="str">
            <v>ICI Perf Chem AU1135</v>
          </cell>
          <cell r="C2051" t="str">
            <v>GB</v>
          </cell>
          <cell r="D2051" t="str">
            <v>Great Britain</v>
          </cell>
          <cell r="E2051" t="str">
            <v>UK/Ireland</v>
          </cell>
          <cell r="F2051">
            <v>13200001</v>
          </cell>
          <cell r="G2051" t="str">
            <v>Ext. EAME</v>
          </cell>
          <cell r="H2051" t="str">
            <v>Unknown</v>
          </cell>
          <cell r="I2051" t="str">
            <v>-</v>
          </cell>
          <cell r="J2051" t="str">
            <v>-</v>
          </cell>
          <cell r="K2051" t="str">
            <v>DS02</v>
          </cell>
          <cell r="L2051" t="str">
            <v>T</v>
          </cell>
          <cell r="M2051" t="str">
            <v>Within 30 days net</v>
          </cell>
          <cell r="N2051" t="str">
            <v>BANK TRANSFER</v>
          </cell>
          <cell r="O2051" t="str">
            <v>DS</v>
          </cell>
          <cell r="P2051" t="str">
            <v>Securitization debtor</v>
          </cell>
        </row>
        <row r="2052">
          <cell r="A2052">
            <v>3478</v>
          </cell>
          <cell r="B2052" t="str">
            <v>ICI Holland BV C&amp;P</v>
          </cell>
          <cell r="C2052" t="str">
            <v>NL</v>
          </cell>
          <cell r="D2052" t="str">
            <v>Netherlands</v>
          </cell>
          <cell r="E2052" t="str">
            <v>Benelux</v>
          </cell>
          <cell r="F2052">
            <v>13200001</v>
          </cell>
          <cell r="G2052" t="str">
            <v>Ext. EAME</v>
          </cell>
          <cell r="H2052" t="str">
            <v>Unknown</v>
          </cell>
          <cell r="I2052" t="str">
            <v>-</v>
          </cell>
          <cell r="J2052" t="str">
            <v>-</v>
          </cell>
          <cell r="K2052" t="str">
            <v>DS02</v>
          </cell>
          <cell r="L2052" t="str">
            <v>T</v>
          </cell>
          <cell r="M2052" t="str">
            <v>Within 30 days net</v>
          </cell>
          <cell r="N2052" t="str">
            <v>BANK TRANSFER</v>
          </cell>
          <cell r="O2052" t="str">
            <v>DS</v>
          </cell>
          <cell r="P2052" t="str">
            <v>Securitization debtor</v>
          </cell>
        </row>
        <row r="2053">
          <cell r="A2053">
            <v>3479</v>
          </cell>
          <cell r="B2053" t="str">
            <v>ICI Holland BV Melin</v>
          </cell>
          <cell r="C2053" t="str">
            <v>NL</v>
          </cell>
          <cell r="D2053" t="str">
            <v>Netherlands</v>
          </cell>
          <cell r="E2053" t="str">
            <v>Benelux</v>
          </cell>
          <cell r="F2053">
            <v>13200001</v>
          </cell>
          <cell r="G2053" t="str">
            <v>Ext. EAME</v>
          </cell>
          <cell r="H2053" t="str">
            <v>Unknown</v>
          </cell>
          <cell r="I2053" t="str">
            <v>-</v>
          </cell>
          <cell r="J2053" t="str">
            <v>-</v>
          </cell>
          <cell r="K2053" t="str">
            <v>DS02</v>
          </cell>
          <cell r="L2053" t="str">
            <v>T</v>
          </cell>
          <cell r="M2053" t="str">
            <v>Within 30 days net</v>
          </cell>
          <cell r="N2053" t="str">
            <v>BANK TRANSFER</v>
          </cell>
          <cell r="O2053" t="str">
            <v>DS</v>
          </cell>
          <cell r="P2053" t="str">
            <v>Securitization debtor</v>
          </cell>
        </row>
        <row r="2054">
          <cell r="A2054">
            <v>3480</v>
          </cell>
          <cell r="B2054" t="str">
            <v>ICI Europe Ltd</v>
          </cell>
          <cell r="C2054" t="str">
            <v>BE</v>
          </cell>
          <cell r="D2054" t="str">
            <v>Belgium</v>
          </cell>
          <cell r="E2054" t="str">
            <v>Benelux</v>
          </cell>
          <cell r="F2054">
            <v>76416114</v>
          </cell>
          <cell r="G2054" t="str">
            <v>Inter Group Sales</v>
          </cell>
          <cell r="H2054" t="str">
            <v>EAME</v>
          </cell>
          <cell r="I2054" t="str">
            <v>-</v>
          </cell>
          <cell r="J2054" t="str">
            <v>-</v>
          </cell>
          <cell r="K2054" t="str">
            <v>DS02</v>
          </cell>
          <cell r="L2054" t="str">
            <v>T</v>
          </cell>
          <cell r="M2054" t="str">
            <v>Within 30 days net</v>
          </cell>
          <cell r="N2054" t="str">
            <v>BANK TRANSFER</v>
          </cell>
          <cell r="O2054" t="str">
            <v>DI</v>
          </cell>
          <cell r="P2054" t="str">
            <v>Intragroup debtor</v>
          </cell>
        </row>
        <row r="2055">
          <cell r="A2055">
            <v>3481</v>
          </cell>
          <cell r="B2055" t="str">
            <v>Cederholm &amp; Voss Net</v>
          </cell>
          <cell r="C2055" t="str">
            <v>NL</v>
          </cell>
          <cell r="D2055" t="str">
            <v>Netherlands</v>
          </cell>
          <cell r="E2055" t="str">
            <v>Benelux</v>
          </cell>
          <cell r="F2055">
            <v>13200001</v>
          </cell>
          <cell r="G2055" t="str">
            <v>Ext. EAME</v>
          </cell>
          <cell r="H2055" t="str">
            <v>Unknown</v>
          </cell>
          <cell r="I2055" t="str">
            <v>-</v>
          </cell>
          <cell r="J2055" t="str">
            <v>-</v>
          </cell>
          <cell r="K2055" t="str">
            <v>DS02</v>
          </cell>
          <cell r="L2055" t="str">
            <v>T</v>
          </cell>
          <cell r="M2055" t="str">
            <v>Within 30 days net</v>
          </cell>
          <cell r="N2055" t="str">
            <v>BANK TRANSFER</v>
          </cell>
          <cell r="O2055" t="str">
            <v>DS</v>
          </cell>
          <cell r="P2055" t="str">
            <v>Securitization debtor</v>
          </cell>
        </row>
        <row r="2056">
          <cell r="A2056">
            <v>3482</v>
          </cell>
          <cell r="B2056" t="str">
            <v>Den Hartogh Tanktran</v>
          </cell>
          <cell r="C2056" t="str">
            <v>NL</v>
          </cell>
          <cell r="D2056" t="str">
            <v>Netherlands</v>
          </cell>
          <cell r="E2056" t="str">
            <v>Benelux</v>
          </cell>
          <cell r="F2056">
            <v>13200001</v>
          </cell>
          <cell r="G2056" t="str">
            <v>Ext. EAME</v>
          </cell>
          <cell r="H2056" t="str">
            <v>Site Services</v>
          </cell>
          <cell r="I2056" t="str">
            <v>S072</v>
          </cell>
          <cell r="J2056" t="str">
            <v>Rozenburg Site</v>
          </cell>
          <cell r="K2056" t="str">
            <v>DS02</v>
          </cell>
          <cell r="L2056" t="str">
            <v>T</v>
          </cell>
          <cell r="M2056" t="str">
            <v>Within 30 days net</v>
          </cell>
          <cell r="N2056" t="str">
            <v>BANK TRANSFER</v>
          </cell>
          <cell r="O2056" t="str">
            <v>DS</v>
          </cell>
          <cell r="P2056" t="str">
            <v>Securitization debtor</v>
          </cell>
        </row>
        <row r="2057">
          <cell r="A2057">
            <v>3483</v>
          </cell>
          <cell r="B2057" t="str">
            <v>ICI America Inc</v>
          </cell>
          <cell r="C2057" t="str">
            <v>US</v>
          </cell>
          <cell r="D2057" t="str">
            <v>United States</v>
          </cell>
          <cell r="E2057" t="str">
            <v>Americas</v>
          </cell>
          <cell r="F2057">
            <v>76485656</v>
          </cell>
          <cell r="G2057" t="str">
            <v>Inter Group Sales</v>
          </cell>
          <cell r="H2057" t="str">
            <v>Americas</v>
          </cell>
          <cell r="I2057" t="str">
            <v>-</v>
          </cell>
          <cell r="J2057" t="str">
            <v>-</v>
          </cell>
          <cell r="K2057" t="str">
            <v>DS02</v>
          </cell>
          <cell r="L2057" t="str">
            <v>T</v>
          </cell>
          <cell r="M2057" t="str">
            <v>Within 30 days net</v>
          </cell>
          <cell r="N2057" t="str">
            <v>BANK TRANSFER</v>
          </cell>
          <cell r="O2057" t="str">
            <v>DI</v>
          </cell>
          <cell r="P2057" t="str">
            <v>Intragroup debtor</v>
          </cell>
        </row>
        <row r="2058">
          <cell r="A2058">
            <v>3485</v>
          </cell>
          <cell r="B2058" t="str">
            <v>PLASTAK  SRL</v>
          </cell>
          <cell r="C2058" t="str">
            <v>IT</v>
          </cell>
          <cell r="D2058" t="str">
            <v>Italy</v>
          </cell>
          <cell r="E2058" t="str">
            <v>Italy/Greece</v>
          </cell>
          <cell r="F2058">
            <v>13200001</v>
          </cell>
          <cell r="G2058" t="str">
            <v>Ext. EAME</v>
          </cell>
          <cell r="H2058" t="str">
            <v>Unknown</v>
          </cell>
          <cell r="I2058" t="str">
            <v>-</v>
          </cell>
          <cell r="J2058" t="str">
            <v>-</v>
          </cell>
          <cell r="K2058" t="str">
            <v>SE60</v>
          </cell>
          <cell r="L2058" t="str">
            <v>T</v>
          </cell>
          <cell r="M2058" t="str">
            <v>60 days end of month</v>
          </cell>
          <cell r="N2058" t="str">
            <v>BANK TRANSFER</v>
          </cell>
          <cell r="O2058" t="str">
            <v>DS</v>
          </cell>
          <cell r="P2058" t="str">
            <v>Securitization debtor</v>
          </cell>
        </row>
        <row r="2059">
          <cell r="A2059">
            <v>3486</v>
          </cell>
          <cell r="B2059" t="str">
            <v>AFROPLAST  SA</v>
          </cell>
          <cell r="C2059" t="str">
            <v>GR</v>
          </cell>
          <cell r="D2059" t="str">
            <v>Greece</v>
          </cell>
          <cell r="E2059" t="str">
            <v>Italy/Greece</v>
          </cell>
          <cell r="F2059">
            <v>13200001</v>
          </cell>
          <cell r="G2059" t="str">
            <v>Ext. EAME</v>
          </cell>
          <cell r="H2059" t="str">
            <v>Unknown</v>
          </cell>
          <cell r="I2059" t="str">
            <v>-</v>
          </cell>
          <cell r="J2059" t="str">
            <v>-</v>
          </cell>
          <cell r="K2059" t="str">
            <v>SF00</v>
          </cell>
          <cell r="L2059" t="str">
            <v>F</v>
          </cell>
          <cell r="M2059" t="str">
            <v>Free of charge</v>
          </cell>
          <cell r="N2059" t="str">
            <v>FREE OF CHARGE</v>
          </cell>
          <cell r="O2059" t="str">
            <v>DE</v>
          </cell>
          <cell r="P2059" t="str">
            <v>External debtor</v>
          </cell>
        </row>
        <row r="2060">
          <cell r="A2060">
            <v>3489</v>
          </cell>
          <cell r="B2060" t="str">
            <v>PERSINUT ROST-UND HA</v>
          </cell>
          <cell r="C2060" t="str">
            <v>AT</v>
          </cell>
          <cell r="D2060" t="str">
            <v>Austria</v>
          </cell>
          <cell r="E2060" t="str">
            <v>Mid Europe</v>
          </cell>
          <cell r="F2060">
            <v>13200001</v>
          </cell>
          <cell r="G2060" t="str">
            <v>Ext. EAME</v>
          </cell>
          <cell r="H2060" t="str">
            <v>Unknown</v>
          </cell>
          <cell r="I2060" t="str">
            <v>-</v>
          </cell>
          <cell r="J2060" t="str">
            <v>-</v>
          </cell>
          <cell r="K2060" t="str">
            <v>SC00</v>
          </cell>
          <cell r="L2060" t="str">
            <v>L</v>
          </cell>
          <cell r="M2060" t="str">
            <v>Letter of credit at sight</v>
          </cell>
          <cell r="N2060" t="str">
            <v>LETTER OF CREDIT</v>
          </cell>
          <cell r="O2060" t="str">
            <v>DE</v>
          </cell>
          <cell r="P2060" t="str">
            <v>External debtor</v>
          </cell>
        </row>
        <row r="2061">
          <cell r="A2061">
            <v>3494</v>
          </cell>
          <cell r="B2061" t="str">
            <v>EVRALOUMIN K. GIAMAL</v>
          </cell>
          <cell r="C2061" t="str">
            <v>GR</v>
          </cell>
          <cell r="D2061" t="str">
            <v>Greece</v>
          </cell>
          <cell r="E2061" t="str">
            <v>Italy/Greece</v>
          </cell>
          <cell r="F2061">
            <v>13200001</v>
          </cell>
          <cell r="G2061" t="str">
            <v>Ext. EAME</v>
          </cell>
          <cell r="H2061" t="str">
            <v>Construction &amp; Other Rigids</v>
          </cell>
          <cell r="I2061" t="str">
            <v>S060</v>
          </cell>
          <cell r="J2061" t="str">
            <v>Italy &amp; Greece</v>
          </cell>
          <cell r="K2061" t="str">
            <v>SE90</v>
          </cell>
          <cell r="L2061" t="str">
            <v>T</v>
          </cell>
          <cell r="M2061" t="str">
            <v>90 days end of month</v>
          </cell>
          <cell r="N2061" t="str">
            <v>BANK TRANSFER</v>
          </cell>
          <cell r="O2061" t="str">
            <v>DE</v>
          </cell>
          <cell r="P2061" t="str">
            <v>External debtor</v>
          </cell>
        </row>
        <row r="2062">
          <cell r="A2062">
            <v>3497</v>
          </cell>
          <cell r="B2062" t="str">
            <v>MR HOSEIN AFSHAR</v>
          </cell>
          <cell r="C2062" t="str">
            <v>IR</v>
          </cell>
          <cell r="D2062" t="str">
            <v>Iran</v>
          </cell>
          <cell r="E2062" t="str">
            <v>Middle East</v>
          </cell>
          <cell r="F2062">
            <v>13200001</v>
          </cell>
          <cell r="G2062" t="str">
            <v>Ext. EAME</v>
          </cell>
          <cell r="H2062" t="str">
            <v>Unknown</v>
          </cell>
          <cell r="I2062" t="str">
            <v>-</v>
          </cell>
          <cell r="J2062" t="str">
            <v>-</v>
          </cell>
          <cell r="K2062" t="str">
            <v>SC00</v>
          </cell>
          <cell r="L2062" t="str">
            <v>L</v>
          </cell>
          <cell r="M2062" t="str">
            <v>Letter of credit at sight</v>
          </cell>
          <cell r="N2062" t="str">
            <v>LETTER OF CREDIT</v>
          </cell>
          <cell r="O2062" t="str">
            <v>DE</v>
          </cell>
          <cell r="P2062" t="str">
            <v>External debtor</v>
          </cell>
        </row>
        <row r="2063">
          <cell r="A2063">
            <v>3499</v>
          </cell>
          <cell r="B2063" t="str">
            <v>S. ANKOL MARKETING</v>
          </cell>
          <cell r="C2063" t="str">
            <v>IL</v>
          </cell>
          <cell r="D2063" t="str">
            <v>Israel</v>
          </cell>
          <cell r="E2063" t="str">
            <v>Middle East</v>
          </cell>
          <cell r="F2063">
            <v>13200001</v>
          </cell>
          <cell r="G2063" t="str">
            <v>Ext. EAME</v>
          </cell>
          <cell r="H2063" t="str">
            <v>Automotive</v>
          </cell>
          <cell r="I2063" t="str">
            <v>S040</v>
          </cell>
          <cell r="J2063" t="str">
            <v>Middle East</v>
          </cell>
          <cell r="K2063" t="str">
            <v>SP00</v>
          </cell>
          <cell r="L2063" t="str">
            <v>T</v>
          </cell>
          <cell r="M2063" t="str">
            <v>Cash against documents</v>
          </cell>
          <cell r="N2063" t="str">
            <v>BANK TRANSFER</v>
          </cell>
          <cell r="O2063" t="str">
            <v>DE</v>
          </cell>
          <cell r="P2063" t="str">
            <v>External debtor</v>
          </cell>
        </row>
        <row r="2064">
          <cell r="A2064">
            <v>3502</v>
          </cell>
          <cell r="B2064" t="str">
            <v>FOAM CONSTRUCTION AB</v>
          </cell>
          <cell r="C2064" t="str">
            <v>SE</v>
          </cell>
          <cell r="D2064" t="str">
            <v>Sweden</v>
          </cell>
          <cell r="E2064" t="str">
            <v>Nordic</v>
          </cell>
          <cell r="F2064">
            <v>13200001</v>
          </cell>
          <cell r="G2064" t="str">
            <v>Ext. EAME</v>
          </cell>
          <cell r="H2064" t="str">
            <v>Furniture</v>
          </cell>
          <cell r="I2064" t="str">
            <v>S020</v>
          </cell>
          <cell r="J2064" t="str">
            <v>Nordic</v>
          </cell>
          <cell r="K2064" t="str">
            <v>SI30</v>
          </cell>
          <cell r="L2064" t="str">
            <v>T</v>
          </cell>
          <cell r="M2064" t="str">
            <v>30 days from date of invoice</v>
          </cell>
          <cell r="N2064" t="str">
            <v>BANK TRANSFER</v>
          </cell>
          <cell r="O2064" t="str">
            <v>DS</v>
          </cell>
          <cell r="P2064" t="str">
            <v>Securitization debtor</v>
          </cell>
        </row>
        <row r="2065">
          <cell r="A2065">
            <v>3504</v>
          </cell>
          <cell r="B2065" t="str">
            <v>Dupont Sabanci Polye</v>
          </cell>
          <cell r="C2065" t="str">
            <v>GB</v>
          </cell>
          <cell r="D2065" t="str">
            <v>Great Britain</v>
          </cell>
          <cell r="E2065" t="str">
            <v>UK/Ireland</v>
          </cell>
          <cell r="F2065">
            <v>13200001</v>
          </cell>
          <cell r="G2065" t="str">
            <v>Ext. EAME</v>
          </cell>
          <cell r="H2065" t="str">
            <v>Site Services</v>
          </cell>
          <cell r="I2065" t="str">
            <v>S072</v>
          </cell>
          <cell r="J2065" t="str">
            <v>Rozenburg Site</v>
          </cell>
          <cell r="K2065" t="str">
            <v>DS02</v>
          </cell>
          <cell r="L2065" t="str">
            <v>T</v>
          </cell>
          <cell r="M2065" t="str">
            <v>Within 30 days net</v>
          </cell>
          <cell r="N2065" t="str">
            <v>BANK TRANSFER</v>
          </cell>
          <cell r="O2065" t="str">
            <v>DS</v>
          </cell>
          <cell r="P2065" t="str">
            <v>Securitization debtor</v>
          </cell>
        </row>
        <row r="2066">
          <cell r="A2066">
            <v>3505</v>
          </cell>
          <cell r="B2066" t="str">
            <v>Stichting Gezamelijk</v>
          </cell>
          <cell r="C2066" t="str">
            <v>NL</v>
          </cell>
          <cell r="D2066" t="str">
            <v>Netherlands</v>
          </cell>
          <cell r="E2066" t="str">
            <v>Benelux</v>
          </cell>
          <cell r="F2066">
            <v>13200001</v>
          </cell>
          <cell r="G2066" t="str">
            <v>Ext. EAME</v>
          </cell>
          <cell r="H2066" t="str">
            <v>Unknown</v>
          </cell>
          <cell r="I2066" t="str">
            <v>-</v>
          </cell>
          <cell r="J2066" t="str">
            <v>-</v>
          </cell>
          <cell r="K2066" t="str">
            <v>DS02</v>
          </cell>
          <cell r="L2066" t="str">
            <v>T</v>
          </cell>
          <cell r="M2066" t="str">
            <v>Within 30 days net</v>
          </cell>
          <cell r="N2066" t="str">
            <v>BANK TRANSFER</v>
          </cell>
          <cell r="O2066" t="str">
            <v>DS</v>
          </cell>
          <cell r="P2066" t="str">
            <v>Securitization debtor</v>
          </cell>
        </row>
        <row r="2067">
          <cell r="A2067">
            <v>3506</v>
          </cell>
          <cell r="B2067" t="str">
            <v>J B M Hofstede</v>
          </cell>
          <cell r="C2067" t="str">
            <v>NL</v>
          </cell>
          <cell r="D2067" t="str">
            <v>Netherlands</v>
          </cell>
          <cell r="E2067" t="str">
            <v>Benelux</v>
          </cell>
          <cell r="F2067">
            <v>13200001</v>
          </cell>
          <cell r="G2067" t="str">
            <v>Ext. EAME</v>
          </cell>
          <cell r="H2067" t="str">
            <v>Unknown</v>
          </cell>
          <cell r="I2067" t="str">
            <v>-</v>
          </cell>
          <cell r="J2067" t="str">
            <v>-</v>
          </cell>
          <cell r="K2067" t="str">
            <v>DS02</v>
          </cell>
          <cell r="L2067" t="str">
            <v>T</v>
          </cell>
          <cell r="M2067" t="str">
            <v>Within 30 days net</v>
          </cell>
          <cell r="N2067" t="str">
            <v>BANK TRANSFER</v>
          </cell>
          <cell r="O2067" t="str">
            <v>DS</v>
          </cell>
          <cell r="P2067" t="str">
            <v>Securitization debtor</v>
          </cell>
        </row>
        <row r="2068">
          <cell r="A2068">
            <v>3507</v>
          </cell>
          <cell r="B2068" t="str">
            <v>Mammoet Stoof VOF</v>
          </cell>
          <cell r="C2068" t="str">
            <v>NL</v>
          </cell>
          <cell r="D2068" t="str">
            <v>Netherlands</v>
          </cell>
          <cell r="E2068" t="str">
            <v>Benelux</v>
          </cell>
          <cell r="F2068">
            <v>13200001</v>
          </cell>
          <cell r="G2068" t="str">
            <v>Ext. EAME</v>
          </cell>
          <cell r="H2068" t="str">
            <v>Site Services</v>
          </cell>
          <cell r="I2068" t="str">
            <v>S072</v>
          </cell>
          <cell r="J2068" t="str">
            <v>Rozenburg Site</v>
          </cell>
          <cell r="K2068" t="str">
            <v>DS02</v>
          </cell>
          <cell r="L2068" t="str">
            <v>T</v>
          </cell>
          <cell r="M2068" t="str">
            <v>Within 30 days net</v>
          </cell>
          <cell r="N2068" t="str">
            <v>BANK TRANSFER</v>
          </cell>
          <cell r="O2068" t="str">
            <v>DS</v>
          </cell>
          <cell r="P2068" t="str">
            <v>Securitization debtor</v>
          </cell>
        </row>
        <row r="2069">
          <cell r="A2069">
            <v>3508</v>
          </cell>
          <cell r="B2069" t="str">
            <v>PRO-I VOF</v>
          </cell>
          <cell r="C2069" t="str">
            <v>NL</v>
          </cell>
          <cell r="D2069" t="str">
            <v>Netherlands</v>
          </cell>
          <cell r="E2069" t="str">
            <v>Benelux</v>
          </cell>
          <cell r="F2069">
            <v>13200001</v>
          </cell>
          <cell r="G2069" t="str">
            <v>Ext. EAME</v>
          </cell>
          <cell r="H2069" t="str">
            <v>Site Services</v>
          </cell>
          <cell r="I2069" t="str">
            <v>S072</v>
          </cell>
          <cell r="J2069" t="str">
            <v>Rozenburg Site</v>
          </cell>
          <cell r="K2069" t="str">
            <v>DS02</v>
          </cell>
          <cell r="L2069" t="str">
            <v>T</v>
          </cell>
          <cell r="M2069" t="str">
            <v>Within 30 days net</v>
          </cell>
          <cell r="N2069" t="str">
            <v>BANK TRANSFER</v>
          </cell>
          <cell r="O2069" t="str">
            <v>DS</v>
          </cell>
          <cell r="P2069" t="str">
            <v>Securitization debtor</v>
          </cell>
        </row>
        <row r="2070">
          <cell r="A2070">
            <v>3509</v>
          </cell>
          <cell r="B2070" t="str">
            <v>R&amp;M Isolatietechniek</v>
          </cell>
          <cell r="C2070" t="str">
            <v>NL</v>
          </cell>
          <cell r="D2070" t="str">
            <v>Netherlands</v>
          </cell>
          <cell r="E2070" t="str">
            <v>Benelux</v>
          </cell>
          <cell r="F2070">
            <v>13200001</v>
          </cell>
          <cell r="G2070" t="str">
            <v>Ext. EAME</v>
          </cell>
          <cell r="H2070" t="str">
            <v>Site Services</v>
          </cell>
          <cell r="I2070" t="str">
            <v>S072</v>
          </cell>
          <cell r="J2070" t="str">
            <v>Rozenburg Site</v>
          </cell>
          <cell r="K2070" t="str">
            <v>DS02</v>
          </cell>
          <cell r="L2070" t="str">
            <v>T</v>
          </cell>
          <cell r="M2070" t="str">
            <v>Within 30 days net</v>
          </cell>
          <cell r="N2070" t="str">
            <v>BANK TRANSFER</v>
          </cell>
          <cell r="O2070" t="str">
            <v>DS</v>
          </cell>
          <cell r="P2070" t="str">
            <v>Securitization debtor</v>
          </cell>
        </row>
        <row r="2071">
          <cell r="A2071">
            <v>3510</v>
          </cell>
          <cell r="B2071" t="str">
            <v>Van Dalen (Metaalhan</v>
          </cell>
          <cell r="C2071" t="str">
            <v>NL</v>
          </cell>
          <cell r="D2071" t="str">
            <v>Netherlands</v>
          </cell>
          <cell r="E2071" t="str">
            <v>Benelux</v>
          </cell>
          <cell r="F2071">
            <v>13200001</v>
          </cell>
          <cell r="G2071" t="str">
            <v>Ext. EAME</v>
          </cell>
          <cell r="H2071" t="str">
            <v>Site Services</v>
          </cell>
          <cell r="I2071" t="str">
            <v>S072</v>
          </cell>
          <cell r="J2071" t="str">
            <v>Rozenburg Site</v>
          </cell>
          <cell r="K2071" t="str">
            <v>DS02</v>
          </cell>
          <cell r="L2071" t="str">
            <v>T</v>
          </cell>
          <cell r="M2071" t="str">
            <v>Within 30 days net</v>
          </cell>
          <cell r="N2071" t="str">
            <v>BANK TRANSFER</v>
          </cell>
          <cell r="O2071" t="str">
            <v>DS</v>
          </cell>
          <cell r="P2071" t="str">
            <v>Securitization debtor</v>
          </cell>
        </row>
        <row r="2072">
          <cell r="A2072">
            <v>3511</v>
          </cell>
          <cell r="B2072" t="str">
            <v>Mourik BV</v>
          </cell>
          <cell r="C2072" t="str">
            <v>NL</v>
          </cell>
          <cell r="D2072" t="str">
            <v>Netherlands</v>
          </cell>
          <cell r="E2072" t="str">
            <v>Benelux</v>
          </cell>
          <cell r="F2072">
            <v>13200001</v>
          </cell>
          <cell r="G2072" t="str">
            <v>Ext. EAME</v>
          </cell>
          <cell r="H2072" t="str">
            <v>Site Services</v>
          </cell>
          <cell r="I2072" t="str">
            <v>S072</v>
          </cell>
          <cell r="J2072" t="str">
            <v>Rozenburg Site</v>
          </cell>
          <cell r="K2072" t="str">
            <v>DS02</v>
          </cell>
          <cell r="L2072" t="str">
            <v>T</v>
          </cell>
          <cell r="M2072" t="str">
            <v>Within 30 days net</v>
          </cell>
          <cell r="N2072" t="str">
            <v>BANK TRANSFER</v>
          </cell>
          <cell r="O2072" t="str">
            <v>DS</v>
          </cell>
          <cell r="P2072" t="str">
            <v>Securitization debtor</v>
          </cell>
        </row>
        <row r="2073">
          <cell r="A2073">
            <v>3512</v>
          </cell>
          <cell r="B2073" t="str">
            <v>REACTIVE POLYMERS LI</v>
          </cell>
          <cell r="C2073" t="str">
            <v>IN</v>
          </cell>
          <cell r="D2073" t="str">
            <v>India</v>
          </cell>
          <cell r="E2073" t="str">
            <v>Asia-Pacific</v>
          </cell>
          <cell r="F2073">
            <v>13200002</v>
          </cell>
          <cell r="G2073" t="str">
            <v>Ext. APAC</v>
          </cell>
          <cell r="H2073" t="str">
            <v>Unknown</v>
          </cell>
          <cell r="I2073" t="str">
            <v>-</v>
          </cell>
          <cell r="J2073" t="str">
            <v>-</v>
          </cell>
          <cell r="K2073" t="str">
            <v>SC00</v>
          </cell>
          <cell r="L2073" t="str">
            <v>L</v>
          </cell>
          <cell r="M2073" t="str">
            <v>Letter of credit at sight</v>
          </cell>
          <cell r="N2073" t="str">
            <v>LETTER OF CREDIT</v>
          </cell>
          <cell r="O2073" t="str">
            <v>DE</v>
          </cell>
          <cell r="P2073" t="str">
            <v>External debtor</v>
          </cell>
        </row>
        <row r="2074">
          <cell r="A2074">
            <v>3513</v>
          </cell>
          <cell r="B2074" t="str">
            <v>CONVERTER ADHESIVES</v>
          </cell>
          <cell r="C2074" t="str">
            <v>IN</v>
          </cell>
          <cell r="D2074" t="str">
            <v>India</v>
          </cell>
          <cell r="E2074" t="str">
            <v>Asia-Pacific</v>
          </cell>
          <cell r="F2074">
            <v>13200002</v>
          </cell>
          <cell r="G2074" t="str">
            <v>Ext. APAC</v>
          </cell>
          <cell r="H2074" t="str">
            <v>Automotive</v>
          </cell>
          <cell r="I2074" t="str">
            <v>S100</v>
          </cell>
          <cell r="J2074" t="str">
            <v>APAC</v>
          </cell>
          <cell r="K2074" t="str">
            <v>SC00</v>
          </cell>
          <cell r="L2074" t="str">
            <v>L</v>
          </cell>
          <cell r="M2074" t="str">
            <v>Letter of credit at sight</v>
          </cell>
          <cell r="N2074" t="str">
            <v>LETTER OF CREDIT</v>
          </cell>
          <cell r="O2074" t="str">
            <v>DE</v>
          </cell>
          <cell r="P2074" t="str">
            <v>External debtor</v>
          </cell>
        </row>
        <row r="2075">
          <cell r="A2075">
            <v>3514</v>
          </cell>
          <cell r="B2075" t="str">
            <v>LIM-MONT DOO VRBANOV</v>
          </cell>
          <cell r="C2075" t="str">
            <v>HR</v>
          </cell>
          <cell r="D2075" t="str">
            <v>Croatia</v>
          </cell>
          <cell r="E2075" t="str">
            <v>Eastern Europe</v>
          </cell>
          <cell r="F2075">
            <v>13200001</v>
          </cell>
          <cell r="G2075" t="str">
            <v>Ext. EAME</v>
          </cell>
          <cell r="H2075" t="str">
            <v>Construction &amp; Other Rigids</v>
          </cell>
          <cell r="I2075" t="str">
            <v>S050</v>
          </cell>
          <cell r="J2075" t="str">
            <v>Eastern Europe</v>
          </cell>
          <cell r="K2075" t="str">
            <v>SI45</v>
          </cell>
          <cell r="L2075" t="str">
            <v>T</v>
          </cell>
          <cell r="M2075" t="str">
            <v>45 days from date of invoice</v>
          </cell>
          <cell r="N2075" t="str">
            <v>BANK TRANSFER</v>
          </cell>
          <cell r="O2075" t="str">
            <v>DE</v>
          </cell>
          <cell r="P2075" t="str">
            <v>External debtor</v>
          </cell>
        </row>
        <row r="2076">
          <cell r="A2076">
            <v>3515</v>
          </cell>
          <cell r="B2076" t="str">
            <v>V.O.B.T.  S.R.O.</v>
          </cell>
          <cell r="C2076" t="str">
            <v>SK</v>
          </cell>
          <cell r="D2076" t="str">
            <v>Slovakia</v>
          </cell>
          <cell r="E2076" t="str">
            <v>Eastern Europe</v>
          </cell>
          <cell r="F2076">
            <v>13200001</v>
          </cell>
          <cell r="G2076" t="str">
            <v>Ext. EAME</v>
          </cell>
          <cell r="H2076" t="str">
            <v>Unknown</v>
          </cell>
          <cell r="I2076" t="str">
            <v>-</v>
          </cell>
          <cell r="J2076" t="str">
            <v>-</v>
          </cell>
          <cell r="K2076" t="str">
            <v>SI3F</v>
          </cell>
          <cell r="L2076" t="str">
            <v>T</v>
          </cell>
          <cell r="M2076" t="str">
            <v>30 DAYS DATE OF INVOICE - DIRECT REMITTANCE</v>
          </cell>
          <cell r="N2076" t="str">
            <v>BANK TRANSFER</v>
          </cell>
          <cell r="O2076" t="str">
            <v>DE</v>
          </cell>
          <cell r="P2076" t="str">
            <v>External debtor</v>
          </cell>
        </row>
        <row r="2077">
          <cell r="A2077">
            <v>3518</v>
          </cell>
          <cell r="B2077" t="str">
            <v>M.FAIST GMBH &amp; CO KG</v>
          </cell>
          <cell r="C2077" t="str">
            <v>DE</v>
          </cell>
          <cell r="D2077" t="str">
            <v>Germany</v>
          </cell>
          <cell r="E2077" t="str">
            <v>Mid Europe</v>
          </cell>
          <cell r="F2077">
            <v>13200001</v>
          </cell>
          <cell r="G2077" t="str">
            <v>Ext. EAME</v>
          </cell>
          <cell r="H2077" t="str">
            <v>Automotive</v>
          </cell>
          <cell r="I2077" t="str">
            <v>S030</v>
          </cell>
          <cell r="J2077" t="str">
            <v>Mid-Europe</v>
          </cell>
          <cell r="K2077" t="str">
            <v>SJ3F</v>
          </cell>
          <cell r="L2077" t="str">
            <v>T</v>
          </cell>
          <cell r="M2077" t="str">
            <v>30 days from date of invoice or 14 days -2%</v>
          </cell>
          <cell r="N2077" t="str">
            <v>BANK TRANSFER</v>
          </cell>
          <cell r="O2077" t="str">
            <v>DS</v>
          </cell>
          <cell r="P2077" t="str">
            <v>Securitization debtor</v>
          </cell>
        </row>
        <row r="2078">
          <cell r="A2078">
            <v>3520</v>
          </cell>
          <cell r="B2078" t="str">
            <v>ICI C&amp;P Group</v>
          </cell>
          <cell r="C2078" t="str">
            <v>GB</v>
          </cell>
          <cell r="D2078" t="str">
            <v>Great Britain</v>
          </cell>
          <cell r="E2078" t="str">
            <v>UK/Ireland</v>
          </cell>
          <cell r="F2078">
            <v>13200001</v>
          </cell>
          <cell r="G2078" t="str">
            <v>Ext. EAME</v>
          </cell>
          <cell r="H2078" t="str">
            <v>Unknown</v>
          </cell>
          <cell r="I2078" t="str">
            <v>-</v>
          </cell>
          <cell r="J2078" t="str">
            <v>-</v>
          </cell>
          <cell r="K2078" t="str">
            <v>DS02</v>
          </cell>
          <cell r="L2078" t="str">
            <v>T</v>
          </cell>
          <cell r="M2078" t="str">
            <v>Within 30 days net</v>
          </cell>
          <cell r="N2078" t="str">
            <v>BANK TRANSFER</v>
          </cell>
          <cell r="O2078" t="str">
            <v>DA</v>
          </cell>
          <cell r="P2078" t="str">
            <v>Affiliated debtor</v>
          </cell>
        </row>
        <row r="2079">
          <cell r="A2079">
            <v>3521</v>
          </cell>
          <cell r="B2079" t="str">
            <v>ATECH PLASTIC INDUST</v>
          </cell>
          <cell r="C2079" t="str">
            <v>TW</v>
          </cell>
          <cell r="D2079" t="str">
            <v>Taiwan</v>
          </cell>
          <cell r="E2079" t="str">
            <v>Asia-Pacific</v>
          </cell>
          <cell r="F2079">
            <v>13200002</v>
          </cell>
          <cell r="G2079" t="str">
            <v>Ext. APAC</v>
          </cell>
          <cell r="H2079" t="str">
            <v>Unknown</v>
          </cell>
          <cell r="I2079" t="str">
            <v>-</v>
          </cell>
          <cell r="J2079" t="str">
            <v>-</v>
          </cell>
          <cell r="K2079" t="str">
            <v>SC60</v>
          </cell>
          <cell r="L2079" t="str">
            <v>L</v>
          </cell>
          <cell r="M2079" t="str">
            <v>Letter of credit - 60 days Bill of lading</v>
          </cell>
          <cell r="N2079" t="str">
            <v>LETTER OF CREDIT</v>
          </cell>
          <cell r="O2079" t="str">
            <v>DE</v>
          </cell>
          <cell r="P2079" t="str">
            <v>External debtor</v>
          </cell>
        </row>
        <row r="2080">
          <cell r="A2080">
            <v>3523</v>
          </cell>
          <cell r="B2080" t="str">
            <v>APAC PFR PLANT KOREA</v>
          </cell>
          <cell r="C2080" t="str">
            <v>KP</v>
          </cell>
          <cell r="D2080" t="str">
            <v>South Korea</v>
          </cell>
          <cell r="E2080" t="str">
            <v>Asia-Pacific</v>
          </cell>
          <cell r="F2080">
            <v>13200002</v>
          </cell>
          <cell r="G2080" t="str">
            <v>Ext. APAC</v>
          </cell>
          <cell r="H2080" t="str">
            <v>Unknown</v>
          </cell>
          <cell r="I2080" t="str">
            <v>-</v>
          </cell>
          <cell r="J2080" t="str">
            <v>-</v>
          </cell>
          <cell r="K2080" t="str">
            <v>SI30</v>
          </cell>
          <cell r="L2080" t="str">
            <v>U</v>
          </cell>
          <cell r="M2080" t="str">
            <v>30 days from date of invoice</v>
          </cell>
          <cell r="N2080" t="str">
            <v>DIRECT REMITTANCE</v>
          </cell>
          <cell r="O2080" t="str">
            <v>DE</v>
          </cell>
          <cell r="P2080" t="str">
            <v>External debtor</v>
          </cell>
        </row>
        <row r="2081">
          <cell r="A2081">
            <v>3527</v>
          </cell>
          <cell r="B2081" t="str">
            <v>EUROASIJA TEHNIKA,JO</v>
          </cell>
          <cell r="C2081" t="str">
            <v>MK</v>
          </cell>
          <cell r="D2081" t="str">
            <v>Macedonia</v>
          </cell>
          <cell r="E2081" t="str">
            <v>Eastern Europe</v>
          </cell>
          <cell r="F2081">
            <v>13200001</v>
          </cell>
          <cell r="G2081" t="str">
            <v>Ext. EAME</v>
          </cell>
          <cell r="H2081" t="str">
            <v>Appliances</v>
          </cell>
          <cell r="I2081" t="str">
            <v>S050</v>
          </cell>
          <cell r="J2081" t="str">
            <v>Eastern Europe</v>
          </cell>
          <cell r="K2081" t="str">
            <v>SC90</v>
          </cell>
          <cell r="L2081" t="str">
            <v>L</v>
          </cell>
          <cell r="M2081" t="str">
            <v>Letter of credit -90 days Bill of lading</v>
          </cell>
          <cell r="N2081" t="str">
            <v>LETTER OF CREDIT</v>
          </cell>
          <cell r="O2081" t="str">
            <v>DE</v>
          </cell>
          <cell r="P2081" t="str">
            <v>External debtor</v>
          </cell>
        </row>
        <row r="2082">
          <cell r="A2082">
            <v>3529</v>
          </cell>
          <cell r="B2082" t="str">
            <v>ISTROCHEM  A.S.</v>
          </cell>
          <cell r="C2082" t="str">
            <v>SK</v>
          </cell>
          <cell r="D2082" t="str">
            <v>Slovakia</v>
          </cell>
          <cell r="E2082" t="str">
            <v>Eastern Europe</v>
          </cell>
          <cell r="F2082">
            <v>13200001</v>
          </cell>
          <cell r="G2082" t="str">
            <v>Ext. EAME</v>
          </cell>
          <cell r="H2082" t="str">
            <v>Intermediates</v>
          </cell>
          <cell r="I2082" t="str">
            <v>S050</v>
          </cell>
          <cell r="J2082" t="str">
            <v>Eastern Europe</v>
          </cell>
          <cell r="K2082" t="str">
            <v>SC90</v>
          </cell>
          <cell r="L2082" t="str">
            <v>L</v>
          </cell>
          <cell r="M2082" t="str">
            <v>Letter of credit -90 days Bill of lading</v>
          </cell>
          <cell r="N2082" t="str">
            <v>LETTER OF CREDIT</v>
          </cell>
          <cell r="O2082" t="str">
            <v>DE</v>
          </cell>
          <cell r="P2082" t="str">
            <v>External debtor</v>
          </cell>
        </row>
        <row r="2083">
          <cell r="A2083">
            <v>3530</v>
          </cell>
          <cell r="B2083" t="str">
            <v>NEOCHEM PLUS SPOL  S</v>
          </cell>
          <cell r="C2083" t="str">
            <v>CZ</v>
          </cell>
          <cell r="D2083" t="str">
            <v>Czech Republic</v>
          </cell>
          <cell r="E2083" t="str">
            <v>Eastern Europe</v>
          </cell>
          <cell r="F2083">
            <v>13200001</v>
          </cell>
          <cell r="G2083" t="str">
            <v>Ext. EAME</v>
          </cell>
          <cell r="H2083" t="str">
            <v>Unknown</v>
          </cell>
          <cell r="I2083" t="str">
            <v>-</v>
          </cell>
          <cell r="J2083" t="str">
            <v>-</v>
          </cell>
          <cell r="K2083" t="str">
            <v>SI30</v>
          </cell>
          <cell r="L2083" t="str">
            <v>T</v>
          </cell>
          <cell r="M2083" t="str">
            <v>30 days from date of invoice</v>
          </cell>
          <cell r="N2083" t="str">
            <v>BANK TRANSFER</v>
          </cell>
          <cell r="O2083" t="str">
            <v>DE</v>
          </cell>
          <cell r="P2083" t="str">
            <v>External debtor</v>
          </cell>
        </row>
        <row r="2084">
          <cell r="A2084">
            <v>3531</v>
          </cell>
          <cell r="B2084" t="str">
            <v>NUOVA FERBOX  SRL</v>
          </cell>
          <cell r="C2084" t="str">
            <v>IT</v>
          </cell>
          <cell r="D2084" t="str">
            <v>Italy</v>
          </cell>
          <cell r="E2084" t="str">
            <v>Italy/Greece</v>
          </cell>
          <cell r="F2084">
            <v>13200001</v>
          </cell>
          <cell r="G2084" t="str">
            <v>Ext. EAME</v>
          </cell>
          <cell r="H2084" t="str">
            <v>Unknown</v>
          </cell>
          <cell r="I2084" t="str">
            <v>-</v>
          </cell>
          <cell r="J2084" t="str">
            <v>-</v>
          </cell>
          <cell r="K2084" t="str">
            <v>SE60</v>
          </cell>
          <cell r="L2084" t="str">
            <v>T</v>
          </cell>
          <cell r="M2084" t="str">
            <v>60 days end of month</v>
          </cell>
          <cell r="N2084" t="str">
            <v>BANK TRANSFER</v>
          </cell>
          <cell r="O2084" t="str">
            <v>DS</v>
          </cell>
          <cell r="P2084" t="str">
            <v>Securitization debtor</v>
          </cell>
        </row>
        <row r="2085">
          <cell r="A2085">
            <v>3532</v>
          </cell>
          <cell r="B2085" t="str">
            <v>SKW TROSTBERG AG</v>
          </cell>
          <cell r="C2085" t="str">
            <v>DE</v>
          </cell>
          <cell r="D2085" t="str">
            <v>Germany</v>
          </cell>
          <cell r="E2085" t="str">
            <v>Mid Europe</v>
          </cell>
          <cell r="F2085">
            <v>13200001</v>
          </cell>
          <cell r="G2085" t="str">
            <v>Ext. EAME</v>
          </cell>
          <cell r="H2085" t="str">
            <v>Unknown</v>
          </cell>
          <cell r="I2085" t="str">
            <v>-</v>
          </cell>
          <cell r="J2085" t="str">
            <v>-</v>
          </cell>
          <cell r="K2085" t="str">
            <v>SI30</v>
          </cell>
          <cell r="L2085" t="str">
            <v>T</v>
          </cell>
          <cell r="M2085" t="str">
            <v>30 days from date of invoice</v>
          </cell>
          <cell r="N2085" t="str">
            <v>BANK TRANSFER</v>
          </cell>
          <cell r="O2085" t="str">
            <v>DS</v>
          </cell>
          <cell r="P2085" t="str">
            <v>Securitization debtor</v>
          </cell>
        </row>
        <row r="2086">
          <cell r="A2086">
            <v>3534</v>
          </cell>
          <cell r="B2086" t="str">
            <v>LINECROSS THERMOPLAS</v>
          </cell>
          <cell r="C2086" t="str">
            <v>GB</v>
          </cell>
          <cell r="D2086" t="str">
            <v>Great Britain</v>
          </cell>
          <cell r="E2086" t="str">
            <v>UK/Ireland</v>
          </cell>
          <cell r="F2086">
            <v>13200001</v>
          </cell>
          <cell r="G2086" t="str">
            <v>Ext. EAME</v>
          </cell>
          <cell r="H2086" t="str">
            <v>Automotive</v>
          </cell>
          <cell r="I2086" t="str">
            <v>S010</v>
          </cell>
          <cell r="J2086" t="str">
            <v>UK &amp; Ireland</v>
          </cell>
          <cell r="K2086" t="str">
            <v>SZ0E</v>
          </cell>
          <cell r="L2086" t="str">
            <v>Y</v>
          </cell>
          <cell r="M2086" t="str">
            <v>20th of the month foll. month of invoice -2%, d.d.</v>
          </cell>
          <cell r="N2086" t="str">
            <v>-</v>
          </cell>
          <cell r="O2086" t="str">
            <v>DS</v>
          </cell>
          <cell r="P2086" t="str">
            <v>Securitization debtor</v>
          </cell>
        </row>
        <row r="2087">
          <cell r="A2087">
            <v>3535</v>
          </cell>
          <cell r="B2087" t="str">
            <v>LAMBERT RIVIERE S.A</v>
          </cell>
          <cell r="C2087" t="str">
            <v>FR</v>
          </cell>
          <cell r="D2087" t="str">
            <v>France</v>
          </cell>
          <cell r="E2087" t="str">
            <v>France</v>
          </cell>
          <cell r="F2087">
            <v>13200001</v>
          </cell>
          <cell r="G2087" t="str">
            <v>Ext. EAME</v>
          </cell>
          <cell r="H2087" t="str">
            <v>Unknown</v>
          </cell>
          <cell r="I2087" t="str">
            <v>-</v>
          </cell>
          <cell r="J2087" t="str">
            <v>-</v>
          </cell>
          <cell r="K2087" t="str">
            <v>SY6B</v>
          </cell>
          <cell r="L2087" t="str">
            <v>T</v>
          </cell>
          <cell r="M2087" t="str">
            <v>60 days the 10th by promissory note</v>
          </cell>
          <cell r="N2087" t="str">
            <v>BANK TRANSFER</v>
          </cell>
          <cell r="O2087" t="str">
            <v>DS</v>
          </cell>
          <cell r="P2087" t="str">
            <v>Securitization debtor</v>
          </cell>
        </row>
        <row r="2088">
          <cell r="A2088">
            <v>3537</v>
          </cell>
          <cell r="B2088" t="str">
            <v>KEMI  SRL</v>
          </cell>
          <cell r="C2088" t="str">
            <v>IT</v>
          </cell>
          <cell r="D2088" t="str">
            <v>Italy</v>
          </cell>
          <cell r="E2088" t="str">
            <v>Italy/Greece</v>
          </cell>
          <cell r="F2088">
            <v>13200001</v>
          </cell>
          <cell r="G2088" t="str">
            <v>Ext. EAME</v>
          </cell>
          <cell r="H2088" t="str">
            <v>Footwear</v>
          </cell>
          <cell r="I2088" t="str">
            <v>S060</v>
          </cell>
          <cell r="J2088" t="str">
            <v>Italy &amp; Greece</v>
          </cell>
          <cell r="K2088" t="str">
            <v>SI9F</v>
          </cell>
          <cell r="L2088" t="str">
            <v>T</v>
          </cell>
          <cell r="M2088" t="str">
            <v>90 DAYS DATE OF INVOICE - DIRECT REMITTANCE</v>
          </cell>
          <cell r="N2088" t="str">
            <v>BANK TRANSFER</v>
          </cell>
          <cell r="O2088" t="str">
            <v>DS</v>
          </cell>
          <cell r="P2088" t="str">
            <v>Securitization debtor</v>
          </cell>
        </row>
        <row r="2089">
          <cell r="A2089">
            <v>3538</v>
          </cell>
          <cell r="B2089" t="str">
            <v>SCHENECTADY EUROPE L</v>
          </cell>
          <cell r="C2089" t="str">
            <v>GB</v>
          </cell>
          <cell r="D2089" t="str">
            <v>Great Britain</v>
          </cell>
          <cell r="E2089" t="str">
            <v>UK/Ireland</v>
          </cell>
          <cell r="F2089">
            <v>13200001</v>
          </cell>
          <cell r="G2089" t="str">
            <v>Ext. EAME</v>
          </cell>
          <cell r="H2089" t="str">
            <v>Adhesives, Coatings and Elastomers</v>
          </cell>
          <cell r="I2089" t="str">
            <v>S010</v>
          </cell>
          <cell r="J2089" t="str">
            <v>UK &amp; Ireland</v>
          </cell>
          <cell r="K2089" t="str">
            <v>SM20</v>
          </cell>
          <cell r="L2089" t="str">
            <v>T</v>
          </cell>
          <cell r="M2089" t="str">
            <v>20th of the month foll.month of invoice</v>
          </cell>
          <cell r="N2089" t="str">
            <v>BANK TRANSFER</v>
          </cell>
          <cell r="O2089" t="str">
            <v>DS</v>
          </cell>
          <cell r="P2089" t="str">
            <v>Securitization debtor</v>
          </cell>
        </row>
        <row r="2090">
          <cell r="A2090">
            <v>3539</v>
          </cell>
          <cell r="B2090" t="str">
            <v>ICI Belgium NV - Div</v>
          </cell>
          <cell r="C2090" t="str">
            <v>BE</v>
          </cell>
          <cell r="D2090" t="str">
            <v>Belgium</v>
          </cell>
          <cell r="E2090" t="str">
            <v>Benelux</v>
          </cell>
          <cell r="F2090">
            <v>13200001</v>
          </cell>
          <cell r="G2090" t="str">
            <v>Ext. EAME</v>
          </cell>
          <cell r="H2090" t="str">
            <v>Unknown</v>
          </cell>
          <cell r="I2090" t="str">
            <v>-</v>
          </cell>
          <cell r="J2090" t="str">
            <v>-</v>
          </cell>
          <cell r="K2090" t="str">
            <v>DS02</v>
          </cell>
          <cell r="L2090" t="str">
            <v>T</v>
          </cell>
          <cell r="M2090" t="str">
            <v>Within 30 days net</v>
          </cell>
          <cell r="N2090" t="str">
            <v>BANK TRANSFER</v>
          </cell>
          <cell r="O2090" t="str">
            <v>DA</v>
          </cell>
          <cell r="P2090" t="str">
            <v>Affiliated debtor</v>
          </cell>
        </row>
        <row r="2091">
          <cell r="A2091">
            <v>3540</v>
          </cell>
          <cell r="B2091" t="str">
            <v>Unichema Chemie BV</v>
          </cell>
          <cell r="C2091" t="str">
            <v>NL</v>
          </cell>
          <cell r="D2091" t="str">
            <v>Netherlands</v>
          </cell>
          <cell r="E2091" t="str">
            <v>Benelux</v>
          </cell>
          <cell r="F2091">
            <v>13200001</v>
          </cell>
          <cell r="G2091" t="str">
            <v>Ext. EAME</v>
          </cell>
          <cell r="H2091" t="str">
            <v>Furniture</v>
          </cell>
          <cell r="I2091" t="str">
            <v>S070</v>
          </cell>
          <cell r="J2091" t="str">
            <v>Benelux/South-Africa</v>
          </cell>
          <cell r="K2091" t="str">
            <v>DS02</v>
          </cell>
          <cell r="L2091" t="str">
            <v>T</v>
          </cell>
          <cell r="M2091" t="str">
            <v>Within 30 days net</v>
          </cell>
          <cell r="N2091" t="str">
            <v>BANK TRANSFER</v>
          </cell>
          <cell r="O2091" t="str">
            <v>DA</v>
          </cell>
          <cell r="P2091" t="str">
            <v>Affiliated debtor</v>
          </cell>
        </row>
        <row r="2092">
          <cell r="A2092">
            <v>3541</v>
          </cell>
          <cell r="B2092" t="str">
            <v>Quest International</v>
          </cell>
          <cell r="C2092" t="str">
            <v>NL</v>
          </cell>
          <cell r="D2092" t="str">
            <v>Netherlands</v>
          </cell>
          <cell r="E2092" t="str">
            <v>Benelux</v>
          </cell>
          <cell r="F2092">
            <v>13200001</v>
          </cell>
          <cell r="G2092" t="str">
            <v>Ext. EAME</v>
          </cell>
          <cell r="H2092" t="str">
            <v>Site Services</v>
          </cell>
          <cell r="I2092" t="str">
            <v>S072</v>
          </cell>
          <cell r="J2092" t="str">
            <v>Rozenburg Site</v>
          </cell>
          <cell r="K2092" t="str">
            <v>DS02</v>
          </cell>
          <cell r="L2092" t="str">
            <v>T</v>
          </cell>
          <cell r="M2092" t="str">
            <v>Within 30 days net</v>
          </cell>
          <cell r="N2092" t="str">
            <v>BANK TRANSFER</v>
          </cell>
          <cell r="O2092" t="str">
            <v>DA</v>
          </cell>
          <cell r="P2092" t="str">
            <v>Affiliated debtor</v>
          </cell>
        </row>
        <row r="2093">
          <cell r="A2093">
            <v>3542</v>
          </cell>
          <cell r="B2093" t="str">
            <v>Crosfield BV</v>
          </cell>
          <cell r="C2093" t="str">
            <v>NL</v>
          </cell>
          <cell r="D2093" t="str">
            <v>Netherlands</v>
          </cell>
          <cell r="E2093" t="str">
            <v>Benelux</v>
          </cell>
          <cell r="F2093">
            <v>13200001</v>
          </cell>
          <cell r="G2093" t="str">
            <v>Ext. EAME</v>
          </cell>
          <cell r="H2093" t="str">
            <v>Unknown</v>
          </cell>
          <cell r="I2093" t="str">
            <v>-</v>
          </cell>
          <cell r="J2093" t="str">
            <v>-</v>
          </cell>
          <cell r="K2093" t="str">
            <v>DS02</v>
          </cell>
          <cell r="L2093" t="str">
            <v>T</v>
          </cell>
          <cell r="M2093" t="str">
            <v>Within 30 days net</v>
          </cell>
          <cell r="N2093" t="str">
            <v>BANK TRANSFER</v>
          </cell>
          <cell r="O2093" t="str">
            <v>DA</v>
          </cell>
          <cell r="P2093" t="str">
            <v>Affiliated debtor</v>
          </cell>
        </row>
        <row r="2094">
          <cell r="A2094">
            <v>3543</v>
          </cell>
          <cell r="B2094" t="str">
            <v>National Starch &amp; Ch</v>
          </cell>
          <cell r="C2094" t="str">
            <v>NL</v>
          </cell>
          <cell r="D2094" t="str">
            <v>Netherlands</v>
          </cell>
          <cell r="E2094" t="str">
            <v>Benelux</v>
          </cell>
          <cell r="F2094">
            <v>13200001</v>
          </cell>
          <cell r="G2094" t="str">
            <v>Ext. EAME</v>
          </cell>
          <cell r="H2094" t="str">
            <v>Unknown</v>
          </cell>
          <cell r="I2094" t="str">
            <v>-</v>
          </cell>
          <cell r="J2094" t="str">
            <v>-</v>
          </cell>
          <cell r="K2094" t="str">
            <v>DS02</v>
          </cell>
          <cell r="L2094" t="str">
            <v>T</v>
          </cell>
          <cell r="M2094" t="str">
            <v>Within 30 days net</v>
          </cell>
          <cell r="N2094" t="str">
            <v>BANK TRANSFER</v>
          </cell>
          <cell r="O2094" t="str">
            <v>DA</v>
          </cell>
          <cell r="P2094" t="str">
            <v>Affiliated debtor</v>
          </cell>
        </row>
        <row r="2095">
          <cell r="A2095">
            <v>3544</v>
          </cell>
          <cell r="B2095" t="str">
            <v>Vinamul BV</v>
          </cell>
          <cell r="C2095" t="str">
            <v>NL</v>
          </cell>
          <cell r="D2095" t="str">
            <v>Netherlands</v>
          </cell>
          <cell r="E2095" t="str">
            <v>Benelux</v>
          </cell>
          <cell r="F2095">
            <v>13200001</v>
          </cell>
          <cell r="G2095" t="str">
            <v>Ext. EAME</v>
          </cell>
          <cell r="H2095" t="str">
            <v>Unknown</v>
          </cell>
          <cell r="I2095" t="str">
            <v>-</v>
          </cell>
          <cell r="J2095" t="str">
            <v>-</v>
          </cell>
          <cell r="K2095" t="str">
            <v>DS02</v>
          </cell>
          <cell r="L2095" t="str">
            <v>T</v>
          </cell>
          <cell r="M2095" t="str">
            <v>Within 30 days net</v>
          </cell>
          <cell r="N2095" t="str">
            <v>BANK TRANSFER</v>
          </cell>
          <cell r="O2095" t="str">
            <v>DA</v>
          </cell>
          <cell r="P2095" t="str">
            <v>Affiliated debtor</v>
          </cell>
        </row>
        <row r="2096">
          <cell r="A2096">
            <v>3545</v>
          </cell>
          <cell r="B2096" t="str">
            <v>National Starch &amp; Ch</v>
          </cell>
          <cell r="C2096" t="str">
            <v>DE</v>
          </cell>
          <cell r="D2096" t="str">
            <v>Germany</v>
          </cell>
          <cell r="E2096" t="str">
            <v>Mid Europe</v>
          </cell>
          <cell r="F2096">
            <v>13200001</v>
          </cell>
          <cell r="G2096" t="str">
            <v>Ext. EAME</v>
          </cell>
          <cell r="H2096" t="str">
            <v>Unknown</v>
          </cell>
          <cell r="I2096" t="str">
            <v>-</v>
          </cell>
          <cell r="J2096" t="str">
            <v>-</v>
          </cell>
          <cell r="K2096" t="str">
            <v>DS02</v>
          </cell>
          <cell r="L2096" t="str">
            <v>T</v>
          </cell>
          <cell r="M2096" t="str">
            <v>Within 30 days net</v>
          </cell>
          <cell r="N2096" t="str">
            <v>BANK TRANSFER</v>
          </cell>
          <cell r="O2096" t="str">
            <v>DS</v>
          </cell>
          <cell r="P2096" t="str">
            <v>Securitization debtor</v>
          </cell>
        </row>
        <row r="2097">
          <cell r="A2097">
            <v>3546</v>
          </cell>
          <cell r="B2097" t="str">
            <v>Elotex AG</v>
          </cell>
          <cell r="C2097" t="str">
            <v>CH</v>
          </cell>
          <cell r="D2097" t="str">
            <v>Switzerland</v>
          </cell>
          <cell r="E2097" t="str">
            <v>Mid Europe</v>
          </cell>
          <cell r="F2097">
            <v>13200001</v>
          </cell>
          <cell r="G2097" t="str">
            <v>Ext. EAME</v>
          </cell>
          <cell r="H2097" t="str">
            <v>Unknown</v>
          </cell>
          <cell r="I2097" t="str">
            <v>-</v>
          </cell>
          <cell r="J2097" t="str">
            <v>-</v>
          </cell>
          <cell r="K2097" t="str">
            <v>DS02</v>
          </cell>
          <cell r="L2097" t="str">
            <v>T</v>
          </cell>
          <cell r="M2097" t="str">
            <v>Within 30 days net</v>
          </cell>
          <cell r="N2097" t="str">
            <v>BANK TRANSFER</v>
          </cell>
          <cell r="O2097" t="str">
            <v>DE</v>
          </cell>
          <cell r="P2097" t="str">
            <v>External debtor</v>
          </cell>
        </row>
        <row r="2098">
          <cell r="A2098">
            <v>3547</v>
          </cell>
          <cell r="B2098" t="str">
            <v>National Starch &amp; Ch</v>
          </cell>
          <cell r="C2098" t="str">
            <v>GB</v>
          </cell>
          <cell r="D2098" t="str">
            <v>Great Britain</v>
          </cell>
          <cell r="E2098" t="str">
            <v>UK/Ireland</v>
          </cell>
          <cell r="F2098">
            <v>13200001</v>
          </cell>
          <cell r="G2098" t="str">
            <v>Ext. EAME</v>
          </cell>
          <cell r="H2098" t="str">
            <v>Unknown</v>
          </cell>
          <cell r="I2098" t="str">
            <v>-</v>
          </cell>
          <cell r="J2098" t="str">
            <v>-</v>
          </cell>
          <cell r="K2098" t="str">
            <v>DS02</v>
          </cell>
          <cell r="L2098" t="str">
            <v>T</v>
          </cell>
          <cell r="M2098" t="str">
            <v>Within 30 days net</v>
          </cell>
          <cell r="N2098" t="str">
            <v>BANK TRANSFER</v>
          </cell>
          <cell r="O2098" t="str">
            <v>DA</v>
          </cell>
          <cell r="P2098" t="str">
            <v>Affiliated debtor</v>
          </cell>
        </row>
        <row r="2099">
          <cell r="A2099">
            <v>3548</v>
          </cell>
          <cell r="B2099" t="str">
            <v>SHINMEZU ENTERPRISE</v>
          </cell>
          <cell r="C2099" t="str">
            <v>TW</v>
          </cell>
          <cell r="D2099" t="str">
            <v>Taiwan</v>
          </cell>
          <cell r="E2099" t="str">
            <v>Asia-Pacific</v>
          </cell>
          <cell r="F2099">
            <v>13200002</v>
          </cell>
          <cell r="G2099" t="str">
            <v>Ext. APAC</v>
          </cell>
          <cell r="H2099" t="str">
            <v>Leisure</v>
          </cell>
          <cell r="I2099" t="str">
            <v>S100</v>
          </cell>
          <cell r="J2099" t="str">
            <v>APAC</v>
          </cell>
          <cell r="K2099" t="str">
            <v>SC60</v>
          </cell>
          <cell r="L2099" t="str">
            <v>L</v>
          </cell>
          <cell r="M2099" t="str">
            <v>Letter of credit - 60 days Bill of lading</v>
          </cell>
          <cell r="N2099" t="str">
            <v>LETTER OF CREDIT</v>
          </cell>
          <cell r="O2099" t="str">
            <v>DE</v>
          </cell>
          <cell r="P2099" t="str">
            <v>External debtor</v>
          </cell>
        </row>
        <row r="2100">
          <cell r="A2100">
            <v>3550</v>
          </cell>
          <cell r="B2100" t="str">
            <v>PAGOLA POLIURETANOS</v>
          </cell>
          <cell r="C2100" t="str">
            <v>ES</v>
          </cell>
          <cell r="D2100" t="str">
            <v>Spain</v>
          </cell>
          <cell r="E2100" t="str">
            <v>Iberia</v>
          </cell>
          <cell r="F2100">
            <v>13200001</v>
          </cell>
          <cell r="G2100" t="str">
            <v>Ext. EAME</v>
          </cell>
          <cell r="H2100" t="str">
            <v>Unknown</v>
          </cell>
          <cell r="I2100" t="str">
            <v>-</v>
          </cell>
          <cell r="J2100" t="str">
            <v>-</v>
          </cell>
          <cell r="K2100" t="str">
            <v>SI90</v>
          </cell>
          <cell r="L2100" t="str">
            <v>T</v>
          </cell>
          <cell r="M2100" t="str">
            <v>90 days from date of invoice</v>
          </cell>
          <cell r="N2100" t="str">
            <v>BANK TRANSFER</v>
          </cell>
          <cell r="O2100" t="str">
            <v>DS</v>
          </cell>
          <cell r="P2100" t="str">
            <v>Securitization debtor</v>
          </cell>
        </row>
        <row r="2101">
          <cell r="A2101">
            <v>3551</v>
          </cell>
          <cell r="B2101" t="str">
            <v>ROMAKOWSKI GMBH &amp; CO</v>
          </cell>
          <cell r="C2101" t="str">
            <v>DE</v>
          </cell>
          <cell r="D2101" t="str">
            <v>Germany</v>
          </cell>
          <cell r="E2101" t="str">
            <v>Mid Europe</v>
          </cell>
          <cell r="F2101">
            <v>13200001</v>
          </cell>
          <cell r="G2101" t="str">
            <v>Ext. EAME</v>
          </cell>
          <cell r="H2101" t="str">
            <v>Unknown</v>
          </cell>
          <cell r="I2101" t="str">
            <v>-</v>
          </cell>
          <cell r="J2101" t="str">
            <v>-</v>
          </cell>
          <cell r="K2101" t="str">
            <v>SJ3F</v>
          </cell>
          <cell r="L2101" t="str">
            <v>T</v>
          </cell>
          <cell r="M2101" t="str">
            <v>30 days from date of invoice or 14 days -2%</v>
          </cell>
          <cell r="N2101" t="str">
            <v>BANK TRANSFER</v>
          </cell>
          <cell r="O2101" t="str">
            <v>DS</v>
          </cell>
          <cell r="P2101" t="str">
            <v>Securitization debtor</v>
          </cell>
        </row>
        <row r="2102">
          <cell r="A2102">
            <v>3552</v>
          </cell>
          <cell r="B2102" t="str">
            <v>R.K.COMPONENTS</v>
          </cell>
          <cell r="C2102" t="str">
            <v>GB</v>
          </cell>
          <cell r="D2102" t="str">
            <v>Great Britain</v>
          </cell>
          <cell r="E2102" t="str">
            <v>UK/Ireland</v>
          </cell>
          <cell r="F2102">
            <v>13200001</v>
          </cell>
          <cell r="G2102" t="str">
            <v>Ext. EAME</v>
          </cell>
          <cell r="H2102" t="str">
            <v>Footwear</v>
          </cell>
          <cell r="I2102" t="str">
            <v>S010</v>
          </cell>
          <cell r="J2102" t="str">
            <v>UK &amp; Ireland</v>
          </cell>
          <cell r="K2102" t="str">
            <v>SM20</v>
          </cell>
          <cell r="L2102" t="str">
            <v>Y</v>
          </cell>
          <cell r="M2102" t="str">
            <v>20th of the month foll.month of invoice</v>
          </cell>
          <cell r="N2102" t="str">
            <v>-</v>
          </cell>
          <cell r="O2102" t="str">
            <v>DS</v>
          </cell>
          <cell r="P2102" t="str">
            <v>Securitization debtor</v>
          </cell>
        </row>
        <row r="2103">
          <cell r="A2103">
            <v>3553</v>
          </cell>
          <cell r="B2103" t="str">
            <v>METECNO INDUSTRIE  S</v>
          </cell>
          <cell r="C2103" t="str">
            <v>IT</v>
          </cell>
          <cell r="D2103" t="str">
            <v>Italy</v>
          </cell>
          <cell r="E2103" t="str">
            <v>Italy/Greece</v>
          </cell>
          <cell r="F2103">
            <v>13200001</v>
          </cell>
          <cell r="G2103" t="str">
            <v>Ext. EAME</v>
          </cell>
          <cell r="H2103" t="str">
            <v>Intermediates</v>
          </cell>
          <cell r="I2103" t="str">
            <v>S060</v>
          </cell>
          <cell r="J2103" t="str">
            <v>Italy &amp; Greece</v>
          </cell>
          <cell r="K2103" t="str">
            <v>SE9C</v>
          </cell>
          <cell r="L2103" t="str">
            <v>T</v>
          </cell>
          <cell r="M2103" t="str">
            <v>90 days end of month on the 10th</v>
          </cell>
          <cell r="N2103" t="str">
            <v>BANK TRANSFER</v>
          </cell>
          <cell r="O2103" t="str">
            <v>DS</v>
          </cell>
          <cell r="P2103" t="str">
            <v>Securitization debtor</v>
          </cell>
        </row>
        <row r="2104">
          <cell r="A2104">
            <v>3555</v>
          </cell>
          <cell r="B2104" t="str">
            <v>DUMYS  S.R.O.</v>
          </cell>
          <cell r="C2104" t="str">
            <v>SK</v>
          </cell>
          <cell r="D2104" t="str">
            <v>Slovakia</v>
          </cell>
          <cell r="E2104" t="str">
            <v>Eastern Europe</v>
          </cell>
          <cell r="F2104">
            <v>13200001</v>
          </cell>
          <cell r="G2104" t="str">
            <v>Ext. EAME</v>
          </cell>
          <cell r="H2104" t="str">
            <v>Unknown</v>
          </cell>
          <cell r="I2104" t="str">
            <v>-</v>
          </cell>
          <cell r="J2104" t="str">
            <v>-</v>
          </cell>
          <cell r="K2104" t="str">
            <v>SA00</v>
          </cell>
          <cell r="L2104" t="str">
            <v>Z</v>
          </cell>
          <cell r="M2104" t="str">
            <v>Cash in advance</v>
          </cell>
          <cell r="N2104" t="str">
            <v>-</v>
          </cell>
          <cell r="O2104" t="str">
            <v>DE</v>
          </cell>
          <cell r="P2104" t="str">
            <v>External debtor</v>
          </cell>
        </row>
        <row r="2105">
          <cell r="A2105">
            <v>3556</v>
          </cell>
          <cell r="B2105" t="str">
            <v>HUNTSMAN (BRASIL) LT</v>
          </cell>
          <cell r="C2105" t="str">
            <v>BR</v>
          </cell>
          <cell r="D2105" t="str">
            <v>Brazil</v>
          </cell>
          <cell r="E2105" t="str">
            <v>Americas</v>
          </cell>
          <cell r="F2105">
            <v>76457196</v>
          </cell>
          <cell r="G2105" t="str">
            <v>Inter Group Sales</v>
          </cell>
          <cell r="H2105" t="str">
            <v>APAC</v>
          </cell>
          <cell r="I2105" t="str">
            <v>S010</v>
          </cell>
          <cell r="J2105" t="str">
            <v>UK &amp; Ireland</v>
          </cell>
          <cell r="K2105" t="str">
            <v>SL12</v>
          </cell>
          <cell r="L2105" t="str">
            <v>T</v>
          </cell>
          <cell r="M2105" t="str">
            <v>120 days after Bill of lading date</v>
          </cell>
          <cell r="N2105" t="str">
            <v>BANK TRANSFER</v>
          </cell>
          <cell r="O2105" t="str">
            <v>DI</v>
          </cell>
          <cell r="P2105" t="str">
            <v>Intragroup debtor</v>
          </cell>
        </row>
        <row r="2106">
          <cell r="A2106">
            <v>3557</v>
          </cell>
          <cell r="B2106" t="str">
            <v>ABBEY PRODUCTS (NORF</v>
          </cell>
          <cell r="C2106" t="str">
            <v>GB</v>
          </cell>
          <cell r="D2106" t="str">
            <v>Great Britain</v>
          </cell>
          <cell r="E2106" t="str">
            <v>UK/Ireland</v>
          </cell>
          <cell r="F2106">
            <v>13200001</v>
          </cell>
          <cell r="G2106" t="str">
            <v>Ext. EAME</v>
          </cell>
          <cell r="H2106" t="str">
            <v>Automotive</v>
          </cell>
          <cell r="I2106" t="str">
            <v>S010</v>
          </cell>
          <cell r="J2106" t="str">
            <v>UK &amp; Ireland</v>
          </cell>
          <cell r="K2106" t="str">
            <v>SM20</v>
          </cell>
          <cell r="L2106" t="str">
            <v>Y</v>
          </cell>
          <cell r="M2106" t="str">
            <v>20th of the month foll.month of invoice</v>
          </cell>
          <cell r="N2106" t="str">
            <v>-</v>
          </cell>
          <cell r="O2106" t="str">
            <v>DS</v>
          </cell>
          <cell r="P2106" t="str">
            <v>Securitization debtor</v>
          </cell>
        </row>
        <row r="2107">
          <cell r="A2107">
            <v>3558</v>
          </cell>
          <cell r="B2107" t="str">
            <v>R S CLARE &amp; CO LTD</v>
          </cell>
          <cell r="C2107" t="str">
            <v>GB</v>
          </cell>
          <cell r="D2107" t="str">
            <v>Great Britain</v>
          </cell>
          <cell r="E2107" t="str">
            <v>UK/Ireland</v>
          </cell>
          <cell r="F2107">
            <v>13200001</v>
          </cell>
          <cell r="G2107" t="str">
            <v>Ext. EAME</v>
          </cell>
          <cell r="H2107" t="str">
            <v>Adhesives, Coatings and Elastomers</v>
          </cell>
          <cell r="I2107" t="str">
            <v>S010</v>
          </cell>
          <cell r="J2107" t="str">
            <v>UK &amp; Ireland</v>
          </cell>
          <cell r="K2107" t="str">
            <v>SM20</v>
          </cell>
          <cell r="L2107" t="str">
            <v>T</v>
          </cell>
          <cell r="M2107" t="str">
            <v>20th of the month foll.month of invoice</v>
          </cell>
          <cell r="N2107" t="str">
            <v>BANK TRANSFER</v>
          </cell>
          <cell r="O2107" t="str">
            <v>DS</v>
          </cell>
          <cell r="P2107" t="str">
            <v>Securitization debtor</v>
          </cell>
        </row>
        <row r="2108">
          <cell r="A2108">
            <v>3562</v>
          </cell>
          <cell r="B2108" t="str">
            <v>PFEDA SYNTHETICS (P)</v>
          </cell>
          <cell r="C2108" t="str">
            <v>IN</v>
          </cell>
          <cell r="D2108" t="str">
            <v>India</v>
          </cell>
          <cell r="E2108" t="str">
            <v>Asia-Pacific</v>
          </cell>
          <cell r="F2108">
            <v>13200002</v>
          </cell>
          <cell r="G2108" t="str">
            <v>Ext. APAC</v>
          </cell>
          <cell r="H2108" t="str">
            <v>Automotive</v>
          </cell>
          <cell r="I2108" t="str">
            <v>S100</v>
          </cell>
          <cell r="J2108" t="str">
            <v>APAC</v>
          </cell>
          <cell r="K2108" t="str">
            <v>SL90</v>
          </cell>
          <cell r="L2108" t="str">
            <v>P</v>
          </cell>
          <cell r="M2108" t="str">
            <v>90 days after Bill of lading date</v>
          </cell>
          <cell r="N2108" t="str">
            <v>DRAFT</v>
          </cell>
          <cell r="O2108" t="str">
            <v>DE</v>
          </cell>
          <cell r="P2108" t="str">
            <v>External debtor</v>
          </cell>
        </row>
        <row r="2109">
          <cell r="A2109">
            <v>3563</v>
          </cell>
          <cell r="B2109" t="str">
            <v>ICI Industrial Speci</v>
          </cell>
          <cell r="C2109" t="str">
            <v>GB</v>
          </cell>
          <cell r="D2109" t="str">
            <v>Great Britain</v>
          </cell>
          <cell r="E2109" t="str">
            <v>UK/Ireland</v>
          </cell>
          <cell r="F2109">
            <v>13200001</v>
          </cell>
          <cell r="G2109" t="str">
            <v>Ext. EAME</v>
          </cell>
          <cell r="H2109" t="str">
            <v>Unknown</v>
          </cell>
          <cell r="I2109" t="str">
            <v>-</v>
          </cell>
          <cell r="J2109" t="str">
            <v>-</v>
          </cell>
          <cell r="K2109" t="str">
            <v>DS02</v>
          </cell>
          <cell r="L2109" t="str">
            <v>T</v>
          </cell>
          <cell r="M2109" t="str">
            <v>Within 30 days net</v>
          </cell>
          <cell r="N2109" t="str">
            <v>BANK TRANSFER</v>
          </cell>
          <cell r="O2109" t="str">
            <v>DA</v>
          </cell>
          <cell r="P2109" t="str">
            <v>Affiliated debtor</v>
          </cell>
        </row>
        <row r="2110">
          <cell r="A2110">
            <v>3564</v>
          </cell>
          <cell r="B2110" t="str">
            <v>P. M.   SRL</v>
          </cell>
          <cell r="C2110" t="str">
            <v>IT</v>
          </cell>
          <cell r="D2110" t="str">
            <v>Italy</v>
          </cell>
          <cell r="E2110" t="str">
            <v>Italy/Greece</v>
          </cell>
          <cell r="F2110">
            <v>13200001</v>
          </cell>
          <cell r="G2110" t="str">
            <v>Ext. EAME</v>
          </cell>
          <cell r="H2110" t="str">
            <v>Unknown</v>
          </cell>
          <cell r="I2110" t="str">
            <v>-</v>
          </cell>
          <cell r="J2110" t="str">
            <v>-</v>
          </cell>
          <cell r="K2110" t="str">
            <v>SF00</v>
          </cell>
          <cell r="L2110" t="str">
            <v>F</v>
          </cell>
          <cell r="M2110" t="str">
            <v>Free of charge</v>
          </cell>
          <cell r="N2110" t="str">
            <v>FREE OF CHARGE</v>
          </cell>
          <cell r="O2110" t="str">
            <v>DS</v>
          </cell>
          <cell r="P2110" t="str">
            <v>Securitization debtor</v>
          </cell>
        </row>
        <row r="2111">
          <cell r="A2111">
            <v>3565</v>
          </cell>
          <cell r="B2111" t="str">
            <v>P. M.  SAS</v>
          </cell>
          <cell r="C2111" t="str">
            <v>IT</v>
          </cell>
          <cell r="D2111" t="str">
            <v>Italy</v>
          </cell>
          <cell r="E2111" t="str">
            <v>Italy/Greece</v>
          </cell>
          <cell r="F2111">
            <v>13200001</v>
          </cell>
          <cell r="G2111" t="str">
            <v>Ext. EAME</v>
          </cell>
          <cell r="H2111" t="str">
            <v>Construction &amp; Other Rigids</v>
          </cell>
          <cell r="I2111" t="str">
            <v>S060</v>
          </cell>
          <cell r="J2111" t="str">
            <v>Italy &amp; Greece</v>
          </cell>
          <cell r="K2111" t="str">
            <v>SI30</v>
          </cell>
          <cell r="L2111" t="str">
            <v>T</v>
          </cell>
          <cell r="M2111" t="str">
            <v>30 days from date of invoice</v>
          </cell>
          <cell r="N2111" t="str">
            <v>BANK TRANSFER</v>
          </cell>
          <cell r="O2111" t="str">
            <v>DS</v>
          </cell>
          <cell r="P2111" t="str">
            <v>Securitization debtor</v>
          </cell>
        </row>
        <row r="2112">
          <cell r="A2112">
            <v>3566</v>
          </cell>
          <cell r="B2112" t="str">
            <v>ZENECA RESINS S.A.</v>
          </cell>
          <cell r="C2112" t="str">
            <v>ES</v>
          </cell>
          <cell r="D2112" t="str">
            <v>Spain</v>
          </cell>
          <cell r="E2112" t="str">
            <v>Iberia</v>
          </cell>
          <cell r="F2112">
            <v>13200001</v>
          </cell>
          <cell r="G2112" t="str">
            <v>Ext. EAME</v>
          </cell>
          <cell r="H2112" t="str">
            <v>Adhesives, Coatings and Elastomers</v>
          </cell>
          <cell r="I2112" t="str">
            <v>S090</v>
          </cell>
          <cell r="J2112" t="str">
            <v>Iberia</v>
          </cell>
          <cell r="K2112" t="str">
            <v>SI60</v>
          </cell>
          <cell r="L2112" t="str">
            <v>T</v>
          </cell>
          <cell r="M2112" t="str">
            <v>60 days from date of invoice</v>
          </cell>
          <cell r="N2112" t="str">
            <v>BANK TRANSFER</v>
          </cell>
          <cell r="O2112" t="str">
            <v>DS</v>
          </cell>
          <cell r="P2112" t="str">
            <v>Securitization debtor</v>
          </cell>
        </row>
        <row r="2113">
          <cell r="A2113">
            <v>3567</v>
          </cell>
          <cell r="B2113" t="str">
            <v>POLYMER G'VULOT  LTD</v>
          </cell>
          <cell r="C2113" t="str">
            <v>IL</v>
          </cell>
          <cell r="D2113" t="str">
            <v>Israel</v>
          </cell>
          <cell r="E2113" t="str">
            <v>Middle East</v>
          </cell>
          <cell r="F2113">
            <v>13200001</v>
          </cell>
          <cell r="G2113" t="str">
            <v>Ext. EAME</v>
          </cell>
          <cell r="H2113" t="str">
            <v>Adhesives, Coatings and Elastomers</v>
          </cell>
          <cell r="I2113" t="str">
            <v>S040</v>
          </cell>
          <cell r="J2113" t="str">
            <v>Middle East</v>
          </cell>
          <cell r="K2113" t="str">
            <v>SN90</v>
          </cell>
          <cell r="L2113" t="str">
            <v>T</v>
          </cell>
          <cell r="M2113" t="str">
            <v>90 days from bill of lading draft</v>
          </cell>
          <cell r="N2113" t="str">
            <v>BANK TRANSFER</v>
          </cell>
          <cell r="O2113" t="str">
            <v>DE</v>
          </cell>
          <cell r="P2113" t="str">
            <v>External debtor</v>
          </cell>
        </row>
        <row r="2114">
          <cell r="A2114">
            <v>3568</v>
          </cell>
          <cell r="B2114" t="str">
            <v>POLIPLAST  SRL</v>
          </cell>
          <cell r="C2114" t="str">
            <v>IT</v>
          </cell>
          <cell r="D2114" t="str">
            <v>Italy</v>
          </cell>
          <cell r="E2114" t="str">
            <v>Italy/Greece</v>
          </cell>
          <cell r="F2114">
            <v>13200001</v>
          </cell>
          <cell r="G2114" t="str">
            <v>Ext. EAME</v>
          </cell>
          <cell r="H2114" t="str">
            <v>Furniture</v>
          </cell>
          <cell r="I2114" t="str">
            <v>S060</v>
          </cell>
          <cell r="J2114" t="str">
            <v>Italy &amp; Greece</v>
          </cell>
          <cell r="K2114" t="str">
            <v>SE60</v>
          </cell>
          <cell r="L2114" t="str">
            <v>T</v>
          </cell>
          <cell r="M2114" t="str">
            <v>60 days end of month</v>
          </cell>
          <cell r="N2114" t="str">
            <v>BANK TRANSFER</v>
          </cell>
          <cell r="O2114" t="str">
            <v>DS</v>
          </cell>
          <cell r="P2114" t="str">
            <v>Securitization debtor</v>
          </cell>
        </row>
        <row r="2115">
          <cell r="A2115">
            <v>3569</v>
          </cell>
          <cell r="B2115" t="str">
            <v>NATIONAL STARCH &amp; CH</v>
          </cell>
          <cell r="C2115" t="str">
            <v>FR</v>
          </cell>
          <cell r="D2115" t="str">
            <v>France</v>
          </cell>
          <cell r="E2115" t="str">
            <v>France</v>
          </cell>
          <cell r="F2115">
            <v>13200001</v>
          </cell>
          <cell r="G2115" t="str">
            <v>Ext. EAME</v>
          </cell>
          <cell r="H2115" t="str">
            <v>Adhesives, Coatings and Elastomers</v>
          </cell>
          <cell r="I2115" t="str">
            <v>S080</v>
          </cell>
          <cell r="J2115" t="str">
            <v>France</v>
          </cell>
          <cell r="K2115" t="str">
            <v>SB30</v>
          </cell>
          <cell r="L2115" t="str">
            <v>T</v>
          </cell>
          <cell r="M2115" t="str">
            <v>30 days end of month BOE</v>
          </cell>
          <cell r="N2115" t="str">
            <v>BANK TRANSFER</v>
          </cell>
          <cell r="O2115" t="str">
            <v>DS</v>
          </cell>
          <cell r="P2115" t="str">
            <v>Securitization debtor</v>
          </cell>
        </row>
        <row r="2116">
          <cell r="A2116">
            <v>3574</v>
          </cell>
          <cell r="B2116" t="str">
            <v>Chance &amp; Hunt Ltd.</v>
          </cell>
          <cell r="C2116" t="str">
            <v>GB</v>
          </cell>
          <cell r="D2116" t="str">
            <v>Great Britain</v>
          </cell>
          <cell r="E2116" t="str">
            <v>UK/Ireland</v>
          </cell>
          <cell r="F2116">
            <v>13200001</v>
          </cell>
          <cell r="G2116" t="str">
            <v>Ext. EAME</v>
          </cell>
          <cell r="H2116" t="str">
            <v>Unknown</v>
          </cell>
          <cell r="I2116" t="str">
            <v>-</v>
          </cell>
          <cell r="J2116" t="str">
            <v>-</v>
          </cell>
          <cell r="K2116" t="str">
            <v>DS02</v>
          </cell>
          <cell r="L2116" t="str">
            <v>T</v>
          </cell>
          <cell r="M2116" t="str">
            <v>Within 30 days net</v>
          </cell>
          <cell r="N2116" t="str">
            <v>BANK TRANSFER</v>
          </cell>
          <cell r="O2116" t="str">
            <v>DA</v>
          </cell>
          <cell r="P2116" t="str">
            <v>Affiliated debtor</v>
          </cell>
        </row>
        <row r="2117">
          <cell r="A2117">
            <v>3575</v>
          </cell>
          <cell r="B2117" t="str">
            <v>ICI Methanol Busines</v>
          </cell>
          <cell r="C2117" t="str">
            <v>GB</v>
          </cell>
          <cell r="D2117" t="str">
            <v>Great Britain</v>
          </cell>
          <cell r="E2117" t="str">
            <v>UK/Ireland</v>
          </cell>
          <cell r="F2117">
            <v>13200001</v>
          </cell>
          <cell r="G2117" t="str">
            <v>Ext. EAME</v>
          </cell>
          <cell r="H2117" t="str">
            <v>Unknown</v>
          </cell>
          <cell r="I2117" t="str">
            <v>-</v>
          </cell>
          <cell r="J2117" t="str">
            <v>-</v>
          </cell>
          <cell r="K2117" t="str">
            <v>DS02</v>
          </cell>
          <cell r="L2117" t="str">
            <v>T</v>
          </cell>
          <cell r="M2117" t="str">
            <v>Within 30 days net</v>
          </cell>
          <cell r="N2117" t="str">
            <v>BANK TRANSFER</v>
          </cell>
          <cell r="O2117" t="str">
            <v>DA</v>
          </cell>
          <cell r="P2117" t="str">
            <v>Affiliated debtor</v>
          </cell>
        </row>
        <row r="2118">
          <cell r="A2118">
            <v>3576</v>
          </cell>
          <cell r="B2118" t="str">
            <v>Dupont de Nemours UK</v>
          </cell>
          <cell r="C2118" t="str">
            <v>GB</v>
          </cell>
          <cell r="D2118" t="str">
            <v>Great Britain</v>
          </cell>
          <cell r="E2118" t="str">
            <v>UK/Ireland</v>
          </cell>
          <cell r="F2118">
            <v>13200001</v>
          </cell>
          <cell r="G2118" t="str">
            <v>Ext. EAME</v>
          </cell>
          <cell r="H2118" t="str">
            <v>Unknown</v>
          </cell>
          <cell r="I2118" t="str">
            <v>-</v>
          </cell>
          <cell r="J2118" t="str">
            <v>-</v>
          </cell>
          <cell r="K2118" t="str">
            <v>DS02</v>
          </cell>
          <cell r="L2118" t="str">
            <v>T</v>
          </cell>
          <cell r="M2118" t="str">
            <v>Within 30 days net</v>
          </cell>
          <cell r="N2118" t="str">
            <v>BANK TRANSFER</v>
          </cell>
          <cell r="O2118" t="str">
            <v>DS</v>
          </cell>
          <cell r="P2118" t="str">
            <v>Securitization debtor</v>
          </cell>
        </row>
        <row r="2119">
          <cell r="A2119">
            <v>3577</v>
          </cell>
          <cell r="B2119" t="str">
            <v>Voorne Partners BV</v>
          </cell>
          <cell r="C2119" t="str">
            <v>NL</v>
          </cell>
          <cell r="D2119" t="str">
            <v>Netherlands</v>
          </cell>
          <cell r="E2119" t="str">
            <v>Benelux</v>
          </cell>
          <cell r="F2119">
            <v>13200001</v>
          </cell>
          <cell r="G2119" t="str">
            <v>Ext. EAME</v>
          </cell>
          <cell r="H2119" t="str">
            <v>Unknown</v>
          </cell>
          <cell r="I2119" t="str">
            <v>-</v>
          </cell>
          <cell r="J2119" t="str">
            <v>-</v>
          </cell>
          <cell r="K2119" t="str">
            <v>DS02</v>
          </cell>
          <cell r="L2119" t="str">
            <v>T</v>
          </cell>
          <cell r="M2119" t="str">
            <v>Within 30 days net</v>
          </cell>
          <cell r="N2119" t="str">
            <v>BANK TRANSFER</v>
          </cell>
          <cell r="O2119" t="str">
            <v>DS</v>
          </cell>
          <cell r="P2119" t="str">
            <v>Securitization debtor</v>
          </cell>
        </row>
        <row r="2120">
          <cell r="A2120">
            <v>3578</v>
          </cell>
          <cell r="B2120" t="str">
            <v>Acheson Produktie BV</v>
          </cell>
          <cell r="C2120" t="str">
            <v>NL</v>
          </cell>
          <cell r="D2120" t="str">
            <v>Netherlands</v>
          </cell>
          <cell r="E2120" t="str">
            <v>Benelux</v>
          </cell>
          <cell r="F2120">
            <v>13200001</v>
          </cell>
          <cell r="G2120" t="str">
            <v>Ext. EAME</v>
          </cell>
          <cell r="H2120" t="str">
            <v>Unknown</v>
          </cell>
          <cell r="I2120" t="str">
            <v>-</v>
          </cell>
          <cell r="J2120" t="str">
            <v>-</v>
          </cell>
          <cell r="K2120" t="str">
            <v>P109</v>
          </cell>
          <cell r="L2120" t="str">
            <v>T</v>
          </cell>
          <cell r="M2120" t="str">
            <v>Within 20 days Due net</v>
          </cell>
          <cell r="N2120" t="str">
            <v>BANK TRANSFER</v>
          </cell>
          <cell r="O2120" t="str">
            <v>DS</v>
          </cell>
          <cell r="P2120" t="str">
            <v>Securitization debtor</v>
          </cell>
        </row>
        <row r="2121">
          <cell r="A2121">
            <v>3579</v>
          </cell>
          <cell r="B2121" t="str">
            <v>ALLOUCHE SALAH</v>
          </cell>
          <cell r="C2121" t="str">
            <v>DZ</v>
          </cell>
          <cell r="D2121" t="str">
            <v>Algeria</v>
          </cell>
          <cell r="E2121" t="str">
            <v>Africa</v>
          </cell>
          <cell r="F2121">
            <v>13200001</v>
          </cell>
          <cell r="G2121" t="str">
            <v>Ext. EAME</v>
          </cell>
          <cell r="H2121" t="str">
            <v>Furniture</v>
          </cell>
          <cell r="I2121" t="str">
            <v>S040</v>
          </cell>
          <cell r="J2121" t="str">
            <v>Middle East</v>
          </cell>
          <cell r="K2121" t="str">
            <v>SC00</v>
          </cell>
          <cell r="L2121" t="str">
            <v>L</v>
          </cell>
          <cell r="M2121" t="str">
            <v>Letter of credit at sight</v>
          </cell>
          <cell r="N2121" t="str">
            <v>LETTER OF CREDIT</v>
          </cell>
          <cell r="O2121" t="str">
            <v>DE</v>
          </cell>
          <cell r="P2121" t="str">
            <v>External debtor</v>
          </cell>
        </row>
        <row r="2122">
          <cell r="A2122">
            <v>3580</v>
          </cell>
          <cell r="B2122" t="str">
            <v>ZAO 'POLYGRAN'</v>
          </cell>
          <cell r="C2122" t="str">
            <v>RU</v>
          </cell>
          <cell r="D2122" t="str">
            <v>Russian Fed.</v>
          </cell>
          <cell r="E2122" t="str">
            <v>Eastern Europe</v>
          </cell>
          <cell r="F2122">
            <v>13200001</v>
          </cell>
          <cell r="G2122" t="str">
            <v>Ext. EAME</v>
          </cell>
          <cell r="H2122" t="str">
            <v>Unknown</v>
          </cell>
          <cell r="I2122" t="str">
            <v>-</v>
          </cell>
          <cell r="J2122" t="str">
            <v>-</v>
          </cell>
          <cell r="K2122" t="str">
            <v>SA00</v>
          </cell>
          <cell r="L2122" t="str">
            <v>T</v>
          </cell>
          <cell r="M2122" t="str">
            <v>Cash in advance</v>
          </cell>
          <cell r="N2122" t="str">
            <v>BANK TRANSFER</v>
          </cell>
          <cell r="O2122" t="str">
            <v>DE</v>
          </cell>
          <cell r="P2122" t="str">
            <v>External debtor</v>
          </cell>
        </row>
        <row r="2123">
          <cell r="A2123">
            <v>3583</v>
          </cell>
          <cell r="B2123" t="str">
            <v>PALING &amp; BRYANT LTD.</v>
          </cell>
          <cell r="C2123" t="str">
            <v>GB</v>
          </cell>
          <cell r="D2123" t="str">
            <v>Great Britain</v>
          </cell>
          <cell r="E2123" t="str">
            <v>UK/Ireland</v>
          </cell>
          <cell r="F2123">
            <v>13200001</v>
          </cell>
          <cell r="G2123" t="str">
            <v>Ext. EAME</v>
          </cell>
          <cell r="H2123" t="str">
            <v>Unknown</v>
          </cell>
          <cell r="I2123" t="str">
            <v>-</v>
          </cell>
          <cell r="J2123" t="str">
            <v>-</v>
          </cell>
          <cell r="K2123" t="str">
            <v>SM20</v>
          </cell>
          <cell r="L2123" t="str">
            <v>Y</v>
          </cell>
          <cell r="M2123" t="str">
            <v>20th of the month foll.month of invoice</v>
          </cell>
          <cell r="N2123" t="str">
            <v>-</v>
          </cell>
          <cell r="O2123" t="str">
            <v>DS</v>
          </cell>
          <cell r="P2123" t="str">
            <v>Securitization debtor</v>
          </cell>
        </row>
        <row r="2124">
          <cell r="A2124">
            <v>3584</v>
          </cell>
          <cell r="B2124" t="str">
            <v>Alabastine Holland B</v>
          </cell>
          <cell r="C2124" t="str">
            <v>NL</v>
          </cell>
          <cell r="D2124" t="str">
            <v>Netherlands</v>
          </cell>
          <cell r="E2124" t="str">
            <v>Benelux</v>
          </cell>
          <cell r="F2124">
            <v>13200001</v>
          </cell>
          <cell r="G2124" t="str">
            <v>Ext. EAME</v>
          </cell>
          <cell r="H2124" t="str">
            <v>Unknown</v>
          </cell>
          <cell r="I2124" t="str">
            <v>-</v>
          </cell>
          <cell r="J2124" t="str">
            <v>-</v>
          </cell>
          <cell r="K2124" t="str">
            <v>P109</v>
          </cell>
          <cell r="L2124" t="str">
            <v>T</v>
          </cell>
          <cell r="M2124" t="str">
            <v>Within 20 days Due net</v>
          </cell>
          <cell r="N2124" t="str">
            <v>BANK TRANSFER</v>
          </cell>
          <cell r="O2124" t="str">
            <v>DA</v>
          </cell>
          <cell r="P2124" t="str">
            <v>Affiliated debtor</v>
          </cell>
        </row>
        <row r="2125">
          <cell r="A2125">
            <v>3585</v>
          </cell>
          <cell r="B2125" t="str">
            <v>Zeneca BV</v>
          </cell>
          <cell r="C2125" t="str">
            <v>NL</v>
          </cell>
          <cell r="D2125" t="str">
            <v>Netherlands</v>
          </cell>
          <cell r="E2125" t="str">
            <v>Benelux</v>
          </cell>
          <cell r="F2125">
            <v>13200001</v>
          </cell>
          <cell r="G2125" t="str">
            <v>Ext. EAME</v>
          </cell>
          <cell r="H2125" t="str">
            <v>Unknown</v>
          </cell>
          <cell r="I2125" t="str">
            <v>-</v>
          </cell>
          <cell r="J2125" t="str">
            <v>-</v>
          </cell>
          <cell r="K2125" t="str">
            <v>DS02</v>
          </cell>
          <cell r="L2125" t="str">
            <v>T</v>
          </cell>
          <cell r="M2125" t="str">
            <v>Within 30 days net</v>
          </cell>
          <cell r="N2125" t="str">
            <v>BANK TRANSFER</v>
          </cell>
          <cell r="O2125" t="str">
            <v>DS</v>
          </cell>
          <cell r="P2125" t="str">
            <v>Securitization debtor</v>
          </cell>
        </row>
        <row r="2126">
          <cell r="A2126">
            <v>3586</v>
          </cell>
          <cell r="B2126" t="str">
            <v>Akzo Nobel Chemicals</v>
          </cell>
          <cell r="C2126" t="str">
            <v>NL</v>
          </cell>
          <cell r="D2126" t="str">
            <v>Netherlands</v>
          </cell>
          <cell r="E2126" t="str">
            <v>Benelux</v>
          </cell>
          <cell r="F2126">
            <v>13200001</v>
          </cell>
          <cell r="G2126" t="str">
            <v>Ext. EAME</v>
          </cell>
          <cell r="H2126" t="str">
            <v>Site Services</v>
          </cell>
          <cell r="I2126" t="str">
            <v>S072</v>
          </cell>
          <cell r="J2126" t="str">
            <v>Rozenburg Site</v>
          </cell>
          <cell r="K2126" t="str">
            <v>P109</v>
          </cell>
          <cell r="L2126" t="str">
            <v>T</v>
          </cell>
          <cell r="M2126" t="str">
            <v>Within 20 days Due net</v>
          </cell>
          <cell r="N2126" t="str">
            <v>BANK TRANSFER</v>
          </cell>
          <cell r="O2126" t="str">
            <v>DS</v>
          </cell>
          <cell r="P2126" t="str">
            <v>Securitization debtor</v>
          </cell>
        </row>
        <row r="2127">
          <cell r="A2127">
            <v>3587</v>
          </cell>
          <cell r="B2127" t="str">
            <v>Waterbedrijf Europoo</v>
          </cell>
          <cell r="C2127" t="str">
            <v>NL</v>
          </cell>
          <cell r="D2127" t="str">
            <v>Netherlands</v>
          </cell>
          <cell r="E2127" t="str">
            <v>Benelux</v>
          </cell>
          <cell r="F2127">
            <v>13200001</v>
          </cell>
          <cell r="G2127" t="str">
            <v>Ext. EAME</v>
          </cell>
          <cell r="H2127" t="str">
            <v>Site Services</v>
          </cell>
          <cell r="I2127" t="str">
            <v>S072</v>
          </cell>
          <cell r="J2127" t="str">
            <v>Rozenburg Site</v>
          </cell>
          <cell r="K2127" t="str">
            <v>DS02</v>
          </cell>
          <cell r="L2127" t="str">
            <v>T</v>
          </cell>
          <cell r="M2127" t="str">
            <v>Within 30 days net</v>
          </cell>
          <cell r="N2127" t="str">
            <v>BANK TRANSFER</v>
          </cell>
          <cell r="O2127" t="str">
            <v>DS</v>
          </cell>
          <cell r="P2127" t="str">
            <v>Securitization debtor</v>
          </cell>
        </row>
        <row r="2128">
          <cell r="A2128">
            <v>3588</v>
          </cell>
          <cell r="B2128" t="str">
            <v>ICI Corporate, Eng.</v>
          </cell>
          <cell r="C2128" t="str">
            <v>GB</v>
          </cell>
          <cell r="D2128" t="str">
            <v>Great Britain</v>
          </cell>
          <cell r="E2128" t="str">
            <v>UK/Ireland</v>
          </cell>
          <cell r="F2128">
            <v>13200001</v>
          </cell>
          <cell r="G2128" t="str">
            <v>Ext. EAME</v>
          </cell>
          <cell r="H2128" t="str">
            <v>Unknown</v>
          </cell>
          <cell r="I2128" t="str">
            <v>-</v>
          </cell>
          <cell r="J2128" t="str">
            <v>-</v>
          </cell>
          <cell r="K2128" t="str">
            <v>DS02</v>
          </cell>
          <cell r="L2128" t="str">
            <v>T</v>
          </cell>
          <cell r="M2128" t="str">
            <v>Within 30 days net</v>
          </cell>
          <cell r="N2128" t="str">
            <v>BANK TRANSFER</v>
          </cell>
          <cell r="O2128" t="str">
            <v>DS</v>
          </cell>
          <cell r="P2128" t="str">
            <v>Securitization debtor</v>
          </cell>
        </row>
        <row r="2129">
          <cell r="A2129">
            <v>3590</v>
          </cell>
          <cell r="B2129" t="str">
            <v>Air Products and Che</v>
          </cell>
          <cell r="C2129" t="str">
            <v>DE</v>
          </cell>
          <cell r="D2129" t="str">
            <v>Germany</v>
          </cell>
          <cell r="E2129" t="str">
            <v>Mid Europe</v>
          </cell>
          <cell r="F2129">
            <v>13200001</v>
          </cell>
          <cell r="G2129" t="str">
            <v>Ext. EAME</v>
          </cell>
          <cell r="H2129" t="str">
            <v>Intermediates</v>
          </cell>
          <cell r="I2129" t="str">
            <v>S070</v>
          </cell>
          <cell r="J2129" t="str">
            <v>Benelux/South-Africa</v>
          </cell>
          <cell r="K2129" t="str">
            <v>SI45</v>
          </cell>
          <cell r="L2129" t="str">
            <v>T</v>
          </cell>
          <cell r="M2129" t="str">
            <v>45 days from date of invoice</v>
          </cell>
          <cell r="N2129" t="str">
            <v>BANK TRANSFER</v>
          </cell>
          <cell r="O2129" t="str">
            <v>DS</v>
          </cell>
          <cell r="P2129" t="str">
            <v>Securitization debtor</v>
          </cell>
        </row>
        <row r="2130">
          <cell r="A2130">
            <v>3591</v>
          </cell>
          <cell r="B2130" t="str">
            <v>POLITAN POLIURETAN S</v>
          </cell>
          <cell r="C2130" t="str">
            <v>TR</v>
          </cell>
          <cell r="D2130" t="str">
            <v>Turkey</v>
          </cell>
          <cell r="E2130" t="str">
            <v>Middle East</v>
          </cell>
          <cell r="F2130">
            <v>13200001</v>
          </cell>
          <cell r="G2130" t="str">
            <v>Ext. EAME</v>
          </cell>
          <cell r="H2130" t="str">
            <v>Unknown</v>
          </cell>
          <cell r="I2130" t="str">
            <v>-</v>
          </cell>
          <cell r="J2130" t="str">
            <v>-</v>
          </cell>
          <cell r="K2130" t="str">
            <v>SC90</v>
          </cell>
          <cell r="L2130" t="str">
            <v>L</v>
          </cell>
          <cell r="M2130" t="str">
            <v>Letter of credit -90 days Bill of lading</v>
          </cell>
          <cell r="N2130" t="str">
            <v>LETTER OF CREDIT</v>
          </cell>
          <cell r="O2130" t="str">
            <v>DE</v>
          </cell>
          <cell r="P2130" t="str">
            <v>External debtor</v>
          </cell>
        </row>
        <row r="2131">
          <cell r="A2131">
            <v>3592</v>
          </cell>
          <cell r="B2131" t="str">
            <v>MR MOHAMMAD RANJ KAR</v>
          </cell>
          <cell r="C2131" t="str">
            <v>IR</v>
          </cell>
          <cell r="D2131" t="str">
            <v>Iran</v>
          </cell>
          <cell r="E2131" t="str">
            <v>Middle East</v>
          </cell>
          <cell r="F2131">
            <v>13200001</v>
          </cell>
          <cell r="G2131" t="str">
            <v>Ext. EAME</v>
          </cell>
          <cell r="H2131" t="str">
            <v>Unknown</v>
          </cell>
          <cell r="I2131" t="str">
            <v>-</v>
          </cell>
          <cell r="J2131" t="str">
            <v>-</v>
          </cell>
          <cell r="K2131" t="str">
            <v>SC00</v>
          </cell>
          <cell r="L2131" t="str">
            <v>L</v>
          </cell>
          <cell r="M2131" t="str">
            <v>Letter of credit at sight</v>
          </cell>
          <cell r="N2131" t="str">
            <v>LETTER OF CREDIT</v>
          </cell>
          <cell r="O2131" t="str">
            <v>DE</v>
          </cell>
          <cell r="P2131" t="str">
            <v>External debtor</v>
          </cell>
        </row>
        <row r="2132">
          <cell r="A2132">
            <v>3593</v>
          </cell>
          <cell r="B2132" t="str">
            <v>PROTO  SPA</v>
          </cell>
          <cell r="C2132" t="str">
            <v>IT</v>
          </cell>
          <cell r="D2132" t="str">
            <v>Italy</v>
          </cell>
          <cell r="E2132" t="str">
            <v>Italy/Greece</v>
          </cell>
          <cell r="F2132">
            <v>13200001</v>
          </cell>
          <cell r="G2132" t="str">
            <v>Ext. EAME</v>
          </cell>
          <cell r="H2132" t="str">
            <v>Footwear</v>
          </cell>
          <cell r="I2132" t="str">
            <v>S060</v>
          </cell>
          <cell r="J2132" t="str">
            <v>Italy &amp; Greece</v>
          </cell>
          <cell r="K2132" t="str">
            <v>SE6E</v>
          </cell>
          <cell r="L2132" t="str">
            <v>T</v>
          </cell>
          <cell r="M2132" t="str">
            <v>60 days end of month on the 10th</v>
          </cell>
          <cell r="N2132" t="str">
            <v>BANK TRANSFER</v>
          </cell>
          <cell r="O2132" t="str">
            <v>DS</v>
          </cell>
          <cell r="P2132" t="str">
            <v>Securitization debtor</v>
          </cell>
        </row>
        <row r="2133">
          <cell r="A2133">
            <v>3594</v>
          </cell>
          <cell r="B2133" t="str">
            <v>ICI Petrochem &amp; Fert</v>
          </cell>
          <cell r="C2133" t="str">
            <v>GB</v>
          </cell>
          <cell r="D2133" t="str">
            <v>Great Britain</v>
          </cell>
          <cell r="E2133" t="str">
            <v>UK/Ireland</v>
          </cell>
          <cell r="F2133">
            <v>13200001</v>
          </cell>
          <cell r="G2133" t="str">
            <v>Ext. EAME</v>
          </cell>
          <cell r="H2133" t="str">
            <v>Unknown</v>
          </cell>
          <cell r="I2133" t="str">
            <v>-</v>
          </cell>
          <cell r="J2133" t="str">
            <v>-</v>
          </cell>
          <cell r="K2133" t="str">
            <v>DS02</v>
          </cell>
          <cell r="L2133" t="str">
            <v>T</v>
          </cell>
          <cell r="M2133" t="str">
            <v>Within 30 days net</v>
          </cell>
          <cell r="N2133" t="str">
            <v>BANK TRANSFER</v>
          </cell>
          <cell r="O2133" t="str">
            <v>DA</v>
          </cell>
          <cell r="P2133" t="str">
            <v>Affiliated debtor</v>
          </cell>
        </row>
        <row r="2134">
          <cell r="A2134">
            <v>3595</v>
          </cell>
          <cell r="B2134" t="str">
            <v>ICI C&amp;P Group, BSG F</v>
          </cell>
          <cell r="C2134" t="str">
            <v>GB</v>
          </cell>
          <cell r="D2134" t="str">
            <v>Great Britain</v>
          </cell>
          <cell r="E2134" t="str">
            <v>UK/Ireland</v>
          </cell>
          <cell r="F2134">
            <v>13200001</v>
          </cell>
          <cell r="G2134" t="str">
            <v>Ext. EAME</v>
          </cell>
          <cell r="H2134" t="str">
            <v>Unknown</v>
          </cell>
          <cell r="I2134" t="str">
            <v>-</v>
          </cell>
          <cell r="J2134" t="str">
            <v>-</v>
          </cell>
          <cell r="K2134" t="str">
            <v>DS02</v>
          </cell>
          <cell r="L2134" t="str">
            <v>T</v>
          </cell>
          <cell r="M2134" t="str">
            <v>Within 30 days net</v>
          </cell>
          <cell r="N2134" t="str">
            <v>BANK TRANSFER</v>
          </cell>
          <cell r="O2134" t="str">
            <v>DS</v>
          </cell>
          <cell r="P2134" t="str">
            <v>Securitization debtor</v>
          </cell>
        </row>
        <row r="2135">
          <cell r="A2135">
            <v>3596</v>
          </cell>
          <cell r="B2135" t="str">
            <v>ICI Chlor Chemicals</v>
          </cell>
          <cell r="C2135" t="str">
            <v>GB</v>
          </cell>
          <cell r="D2135" t="str">
            <v>Great Britain</v>
          </cell>
          <cell r="E2135" t="str">
            <v>UK/Ireland</v>
          </cell>
          <cell r="F2135">
            <v>13200001</v>
          </cell>
          <cell r="G2135" t="str">
            <v>Ext. EAME</v>
          </cell>
          <cell r="H2135" t="str">
            <v>Unknown</v>
          </cell>
          <cell r="I2135" t="str">
            <v>-</v>
          </cell>
          <cell r="J2135" t="str">
            <v>-</v>
          </cell>
          <cell r="K2135" t="str">
            <v>DS02</v>
          </cell>
          <cell r="L2135" t="str">
            <v>T</v>
          </cell>
          <cell r="M2135" t="str">
            <v>Within 30 days net</v>
          </cell>
          <cell r="N2135" t="str">
            <v>BANK TRANSFER</v>
          </cell>
          <cell r="O2135" t="str">
            <v>DS</v>
          </cell>
          <cell r="P2135" t="str">
            <v>Securitization debtor</v>
          </cell>
        </row>
        <row r="2136">
          <cell r="A2136">
            <v>3597</v>
          </cell>
          <cell r="B2136" t="str">
            <v>ICI Klea</v>
          </cell>
          <cell r="C2136" t="str">
            <v>GB</v>
          </cell>
          <cell r="D2136" t="str">
            <v>Great Britain</v>
          </cell>
          <cell r="E2136" t="str">
            <v>UK/Ireland</v>
          </cell>
          <cell r="F2136">
            <v>13200001</v>
          </cell>
          <cell r="G2136" t="str">
            <v>Ext. EAME</v>
          </cell>
          <cell r="H2136" t="str">
            <v>Unknown</v>
          </cell>
          <cell r="I2136" t="str">
            <v>-</v>
          </cell>
          <cell r="J2136" t="str">
            <v>-</v>
          </cell>
          <cell r="K2136" t="str">
            <v>DS02</v>
          </cell>
          <cell r="L2136" t="str">
            <v>T</v>
          </cell>
          <cell r="M2136" t="str">
            <v>Within 30 days net</v>
          </cell>
          <cell r="N2136" t="str">
            <v>BANK TRANSFER</v>
          </cell>
          <cell r="O2136" t="str">
            <v>DA</v>
          </cell>
          <cell r="P2136" t="str">
            <v>Affiliated debtor</v>
          </cell>
        </row>
        <row r="2137">
          <cell r="A2137">
            <v>3598</v>
          </cell>
          <cell r="B2137" t="str">
            <v>ICI C&amp;P Ltd. (Runcor</v>
          </cell>
          <cell r="C2137" t="str">
            <v>GB</v>
          </cell>
          <cell r="D2137" t="str">
            <v>Great Britain</v>
          </cell>
          <cell r="E2137" t="str">
            <v>UK/Ireland</v>
          </cell>
          <cell r="F2137">
            <v>13200001</v>
          </cell>
          <cell r="G2137" t="str">
            <v>Ext. EAME</v>
          </cell>
          <cell r="H2137" t="str">
            <v>Unknown</v>
          </cell>
          <cell r="I2137" t="str">
            <v>-</v>
          </cell>
          <cell r="J2137" t="str">
            <v>-</v>
          </cell>
          <cell r="K2137" t="str">
            <v>DS02</v>
          </cell>
          <cell r="L2137" t="str">
            <v>T</v>
          </cell>
          <cell r="M2137" t="str">
            <v>Within 30 days net</v>
          </cell>
          <cell r="N2137" t="str">
            <v>BANK TRANSFER</v>
          </cell>
          <cell r="O2137" t="str">
            <v>DA</v>
          </cell>
          <cell r="P2137" t="str">
            <v>Affiliated debtor</v>
          </cell>
        </row>
        <row r="2138">
          <cell r="A2138">
            <v>3599</v>
          </cell>
          <cell r="B2138" t="str">
            <v>ICI Belgium NV Divis</v>
          </cell>
          <cell r="C2138" t="str">
            <v>BE</v>
          </cell>
          <cell r="D2138" t="str">
            <v>Belgium</v>
          </cell>
          <cell r="E2138" t="str">
            <v>Benelux</v>
          </cell>
          <cell r="F2138">
            <v>13200001</v>
          </cell>
          <cell r="G2138" t="str">
            <v>Ext. EAME</v>
          </cell>
          <cell r="H2138" t="str">
            <v>Unknown</v>
          </cell>
          <cell r="I2138" t="str">
            <v>-</v>
          </cell>
          <cell r="J2138" t="str">
            <v>-</v>
          </cell>
          <cell r="K2138" t="str">
            <v>DS02</v>
          </cell>
          <cell r="L2138" t="str">
            <v>T</v>
          </cell>
          <cell r="M2138" t="str">
            <v>Within 30 days net</v>
          </cell>
          <cell r="N2138" t="str">
            <v>BANK TRANSFER</v>
          </cell>
          <cell r="O2138" t="str">
            <v>DS</v>
          </cell>
          <cell r="P2138" t="str">
            <v>Securitization debtor</v>
          </cell>
        </row>
        <row r="2139">
          <cell r="A2139">
            <v>3600</v>
          </cell>
          <cell r="B2139" t="str">
            <v>Huntsman Polyurethan</v>
          </cell>
          <cell r="C2139" t="str">
            <v>GB</v>
          </cell>
          <cell r="D2139" t="str">
            <v>Great Britain</v>
          </cell>
          <cell r="E2139" t="str">
            <v>UK/Ireland</v>
          </cell>
          <cell r="F2139">
            <v>76401055</v>
          </cell>
          <cell r="G2139" t="str">
            <v>Inter Group Sales</v>
          </cell>
          <cell r="H2139" t="str">
            <v>EAME</v>
          </cell>
          <cell r="I2139" t="str">
            <v>-</v>
          </cell>
          <cell r="J2139" t="str">
            <v>-</v>
          </cell>
          <cell r="K2139" t="str">
            <v>DS02</v>
          </cell>
          <cell r="L2139" t="str">
            <v>T</v>
          </cell>
          <cell r="M2139" t="str">
            <v>Within 30 days net</v>
          </cell>
          <cell r="N2139" t="str">
            <v>BANK TRANSFER</v>
          </cell>
          <cell r="O2139" t="str">
            <v>DI</v>
          </cell>
          <cell r="P2139" t="str">
            <v>Intragroup debtor</v>
          </cell>
        </row>
        <row r="2140">
          <cell r="A2140">
            <v>3601</v>
          </cell>
          <cell r="B2140" t="str">
            <v>Paktank Chemical BV</v>
          </cell>
          <cell r="C2140" t="str">
            <v>NL</v>
          </cell>
          <cell r="D2140" t="str">
            <v>Netherlands</v>
          </cell>
          <cell r="E2140" t="str">
            <v>Benelux</v>
          </cell>
          <cell r="F2140">
            <v>13200001</v>
          </cell>
          <cell r="G2140" t="str">
            <v>Ext. EAME</v>
          </cell>
          <cell r="H2140" t="str">
            <v>Unknown</v>
          </cell>
          <cell r="I2140" t="str">
            <v>-</v>
          </cell>
          <cell r="J2140" t="str">
            <v>-</v>
          </cell>
          <cell r="K2140" t="str">
            <v>DS02</v>
          </cell>
          <cell r="L2140" t="str">
            <v>T</v>
          </cell>
          <cell r="M2140" t="str">
            <v>Within 30 days net</v>
          </cell>
          <cell r="N2140" t="str">
            <v>BANK TRANSFER</v>
          </cell>
          <cell r="O2140" t="str">
            <v>DS</v>
          </cell>
          <cell r="P2140" t="str">
            <v>Securitization debtor</v>
          </cell>
        </row>
        <row r="2141">
          <cell r="A2141">
            <v>3602</v>
          </cell>
          <cell r="B2141" t="str">
            <v>Fix Sreimel KG</v>
          </cell>
          <cell r="C2141" t="str">
            <v>DE</v>
          </cell>
          <cell r="D2141" t="str">
            <v>Germany</v>
          </cell>
          <cell r="E2141" t="str">
            <v>Mid Europe</v>
          </cell>
          <cell r="F2141">
            <v>13200001</v>
          </cell>
          <cell r="G2141" t="str">
            <v>Ext. EAME</v>
          </cell>
          <cell r="H2141" t="str">
            <v>Unknown</v>
          </cell>
          <cell r="I2141" t="str">
            <v>-</v>
          </cell>
          <cell r="J2141" t="str">
            <v>-</v>
          </cell>
          <cell r="K2141" t="str">
            <v>DS02</v>
          </cell>
          <cell r="L2141" t="str">
            <v>T</v>
          </cell>
          <cell r="M2141" t="str">
            <v>Within 30 days net</v>
          </cell>
          <cell r="N2141" t="str">
            <v>BANK TRANSFER</v>
          </cell>
          <cell r="O2141" t="str">
            <v>DS</v>
          </cell>
          <cell r="P2141" t="str">
            <v>Securitization debtor</v>
          </cell>
        </row>
        <row r="2142">
          <cell r="A2142">
            <v>3603</v>
          </cell>
          <cell r="B2142" t="str">
            <v>ICI Autocolor Hollan</v>
          </cell>
          <cell r="C2142" t="str">
            <v>NL</v>
          </cell>
          <cell r="D2142" t="str">
            <v>Netherlands</v>
          </cell>
          <cell r="E2142" t="str">
            <v>Benelux</v>
          </cell>
          <cell r="F2142">
            <v>13200001</v>
          </cell>
          <cell r="G2142" t="str">
            <v>Ext. EAME</v>
          </cell>
          <cell r="H2142" t="str">
            <v>Unknown</v>
          </cell>
          <cell r="I2142" t="str">
            <v>-</v>
          </cell>
          <cell r="J2142" t="str">
            <v>-</v>
          </cell>
          <cell r="K2142" t="str">
            <v>DS02</v>
          </cell>
          <cell r="L2142" t="str">
            <v>T</v>
          </cell>
          <cell r="M2142" t="str">
            <v>Within 30 days net</v>
          </cell>
          <cell r="N2142" t="str">
            <v>BANK TRANSFER</v>
          </cell>
          <cell r="O2142" t="str">
            <v>DS</v>
          </cell>
          <cell r="P2142" t="str">
            <v>Securitization debtor</v>
          </cell>
        </row>
        <row r="2143">
          <cell r="A2143">
            <v>3606</v>
          </cell>
          <cell r="B2143" t="str">
            <v>ICI Finance (Netherl</v>
          </cell>
          <cell r="C2143" t="str">
            <v>NL</v>
          </cell>
          <cell r="D2143" t="str">
            <v>Netherlands</v>
          </cell>
          <cell r="E2143" t="str">
            <v>Benelux</v>
          </cell>
          <cell r="F2143">
            <v>13200001</v>
          </cell>
          <cell r="G2143" t="str">
            <v>Ext. EAME</v>
          </cell>
          <cell r="H2143" t="str">
            <v>Unknown</v>
          </cell>
          <cell r="I2143" t="str">
            <v>-</v>
          </cell>
          <cell r="J2143" t="str">
            <v>-</v>
          </cell>
          <cell r="K2143" t="str">
            <v>DS02</v>
          </cell>
          <cell r="L2143" t="str">
            <v>T</v>
          </cell>
          <cell r="M2143" t="str">
            <v>Within 30 days net</v>
          </cell>
          <cell r="N2143" t="str">
            <v>BANK TRANSFER</v>
          </cell>
          <cell r="O2143" t="str">
            <v>DA</v>
          </cell>
          <cell r="P2143" t="str">
            <v>Affiliated debtor</v>
          </cell>
        </row>
        <row r="2144">
          <cell r="A2144">
            <v>3607</v>
          </cell>
          <cell r="B2144" t="str">
            <v>ICI Theta BV</v>
          </cell>
          <cell r="C2144" t="str">
            <v>NL</v>
          </cell>
          <cell r="D2144" t="str">
            <v>Netherlands</v>
          </cell>
          <cell r="E2144" t="str">
            <v>Benelux</v>
          </cell>
          <cell r="F2144">
            <v>13200001</v>
          </cell>
          <cell r="G2144" t="str">
            <v>Ext. EAME</v>
          </cell>
          <cell r="H2144" t="str">
            <v>Unknown</v>
          </cell>
          <cell r="I2144" t="str">
            <v>-</v>
          </cell>
          <cell r="J2144" t="str">
            <v>-</v>
          </cell>
          <cell r="K2144" t="str">
            <v>DS02</v>
          </cell>
          <cell r="L2144" t="str">
            <v>T</v>
          </cell>
          <cell r="M2144" t="str">
            <v>Within 30 days net</v>
          </cell>
          <cell r="N2144" t="str">
            <v>BANK TRANSFER</v>
          </cell>
          <cell r="O2144" t="str">
            <v>DA</v>
          </cell>
          <cell r="P2144" t="str">
            <v>Affiliated debtor</v>
          </cell>
        </row>
        <row r="2145">
          <cell r="A2145">
            <v>3608</v>
          </cell>
          <cell r="B2145" t="str">
            <v>ICI Omicron BV</v>
          </cell>
          <cell r="C2145" t="str">
            <v>NL</v>
          </cell>
          <cell r="D2145" t="str">
            <v>Netherlands</v>
          </cell>
          <cell r="E2145" t="str">
            <v>Benelux</v>
          </cell>
          <cell r="F2145">
            <v>13200001</v>
          </cell>
          <cell r="G2145" t="str">
            <v>Ext. EAME</v>
          </cell>
          <cell r="H2145" t="str">
            <v>Unknown</v>
          </cell>
          <cell r="I2145" t="str">
            <v>-</v>
          </cell>
          <cell r="J2145" t="str">
            <v>-</v>
          </cell>
          <cell r="K2145" t="str">
            <v>DS02</v>
          </cell>
          <cell r="L2145" t="str">
            <v>T</v>
          </cell>
          <cell r="M2145" t="str">
            <v>Within 30 days net</v>
          </cell>
          <cell r="N2145" t="str">
            <v>BANK TRANSFER</v>
          </cell>
          <cell r="O2145" t="str">
            <v>DA</v>
          </cell>
          <cell r="P2145" t="str">
            <v>Affiliated debtor</v>
          </cell>
        </row>
        <row r="2146">
          <cell r="A2146">
            <v>3610</v>
          </cell>
          <cell r="B2146" t="str">
            <v>METALLEMPORIKI - TH.</v>
          </cell>
          <cell r="C2146" t="str">
            <v>GR</v>
          </cell>
          <cell r="D2146" t="str">
            <v>Greece</v>
          </cell>
          <cell r="E2146" t="str">
            <v>Italy/Greece</v>
          </cell>
          <cell r="F2146">
            <v>13200001</v>
          </cell>
          <cell r="G2146" t="str">
            <v>Ext. EAME</v>
          </cell>
          <cell r="H2146" t="str">
            <v>Construction &amp; Other Rigids</v>
          </cell>
          <cell r="I2146" t="str">
            <v>S060</v>
          </cell>
          <cell r="J2146" t="str">
            <v>Italy &amp; Greece</v>
          </cell>
          <cell r="K2146" t="str">
            <v>SE9E</v>
          </cell>
          <cell r="L2146" t="str">
            <v>T</v>
          </cell>
          <cell r="M2146" t="str">
            <v>90 days end of month on the 20th</v>
          </cell>
          <cell r="N2146" t="str">
            <v>BANK TRANSFER</v>
          </cell>
          <cell r="O2146" t="str">
            <v>DE</v>
          </cell>
          <cell r="P2146" t="str">
            <v>External debtor</v>
          </cell>
        </row>
        <row r="2147">
          <cell r="A2147">
            <v>3611</v>
          </cell>
          <cell r="B2147" t="str">
            <v>Glunz AG</v>
          </cell>
          <cell r="C2147" t="str">
            <v>DE</v>
          </cell>
          <cell r="D2147" t="str">
            <v>Germany</v>
          </cell>
          <cell r="E2147" t="str">
            <v>Mid Europe</v>
          </cell>
          <cell r="F2147">
            <v>13200001</v>
          </cell>
          <cell r="G2147" t="str">
            <v>Ext. EAME</v>
          </cell>
          <cell r="H2147" t="str">
            <v>Composite Wood Products</v>
          </cell>
          <cell r="I2147" t="str">
            <v>S030</v>
          </cell>
          <cell r="J2147" t="str">
            <v>Mid-Europe</v>
          </cell>
          <cell r="K2147" t="str">
            <v>SZ0A</v>
          </cell>
          <cell r="L2147" t="str">
            <v>T</v>
          </cell>
          <cell r="M2147" t="str">
            <v>-4% discount, direct debit</v>
          </cell>
          <cell r="N2147" t="str">
            <v>BANK TRANSFER</v>
          </cell>
          <cell r="O2147" t="str">
            <v>DS</v>
          </cell>
          <cell r="P2147" t="str">
            <v>Securitization debtor</v>
          </cell>
        </row>
        <row r="2148">
          <cell r="A2148">
            <v>3612</v>
          </cell>
          <cell r="B2148" t="str">
            <v>SZILIPLASZT  KFT.</v>
          </cell>
          <cell r="C2148" t="str">
            <v>HU</v>
          </cell>
          <cell r="D2148" t="str">
            <v>Hungary</v>
          </cell>
          <cell r="E2148" t="str">
            <v>Eastern Europe</v>
          </cell>
          <cell r="F2148">
            <v>13200001</v>
          </cell>
          <cell r="G2148" t="str">
            <v>Ext. EAME</v>
          </cell>
          <cell r="H2148" t="str">
            <v>Unknown</v>
          </cell>
          <cell r="I2148" t="str">
            <v>-</v>
          </cell>
          <cell r="J2148" t="str">
            <v>-</v>
          </cell>
          <cell r="K2148" t="str">
            <v>SI3F</v>
          </cell>
          <cell r="L2148" t="str">
            <v>T</v>
          </cell>
          <cell r="M2148" t="str">
            <v>30 DAYS DATE OF INVOICE - DIRECT REMITTANCE</v>
          </cell>
          <cell r="N2148" t="str">
            <v>BANK TRANSFER</v>
          </cell>
          <cell r="O2148" t="str">
            <v>DE</v>
          </cell>
          <cell r="P2148" t="str">
            <v>External debtor</v>
          </cell>
        </row>
        <row r="2149">
          <cell r="A2149">
            <v>3615</v>
          </cell>
          <cell r="B2149" t="str">
            <v>R.G.S. EUROPA  SRL</v>
          </cell>
          <cell r="C2149" t="str">
            <v>IT</v>
          </cell>
          <cell r="D2149" t="str">
            <v>Italy</v>
          </cell>
          <cell r="E2149" t="str">
            <v>Italy/Greece</v>
          </cell>
          <cell r="F2149">
            <v>13200001</v>
          </cell>
          <cell r="G2149" t="str">
            <v>Ext. EAME</v>
          </cell>
          <cell r="H2149" t="str">
            <v>Furniture</v>
          </cell>
          <cell r="I2149" t="str">
            <v>S060</v>
          </cell>
          <cell r="J2149" t="str">
            <v>Italy &amp; Greece</v>
          </cell>
          <cell r="K2149" t="str">
            <v>SE60</v>
          </cell>
          <cell r="L2149" t="str">
            <v>T</v>
          </cell>
          <cell r="M2149" t="str">
            <v>60 days end of month</v>
          </cell>
          <cell r="N2149" t="str">
            <v>BANK TRANSFER</v>
          </cell>
          <cell r="O2149" t="str">
            <v>DS</v>
          </cell>
          <cell r="P2149" t="str">
            <v>Securitization debtor</v>
          </cell>
        </row>
        <row r="2150">
          <cell r="A2150">
            <v>3616</v>
          </cell>
          <cell r="B2150" t="str">
            <v>SOROCHIMIE</v>
          </cell>
          <cell r="C2150" t="str">
            <v>FR</v>
          </cell>
          <cell r="D2150" t="str">
            <v>France</v>
          </cell>
          <cell r="E2150" t="str">
            <v>France</v>
          </cell>
          <cell r="F2150">
            <v>13200001</v>
          </cell>
          <cell r="G2150" t="str">
            <v>Ext. EAME</v>
          </cell>
          <cell r="H2150" t="str">
            <v>Intermediates</v>
          </cell>
          <cell r="I2150" t="str">
            <v>S080</v>
          </cell>
          <cell r="J2150" t="str">
            <v>France</v>
          </cell>
          <cell r="K2150" t="str">
            <v>SY6B</v>
          </cell>
          <cell r="L2150">
            <v>1</v>
          </cell>
          <cell r="M2150" t="str">
            <v>60 days the 10th by promissory note</v>
          </cell>
          <cell r="N2150" t="str">
            <v>Promissory Note</v>
          </cell>
          <cell r="O2150" t="str">
            <v>DS</v>
          </cell>
          <cell r="P2150" t="str">
            <v>Securitization debtor</v>
          </cell>
        </row>
        <row r="2151">
          <cell r="A2151">
            <v>3622</v>
          </cell>
          <cell r="B2151" t="str">
            <v>TREFFERT GMBH &amp; CO K</v>
          </cell>
          <cell r="C2151" t="str">
            <v>DE</v>
          </cell>
          <cell r="D2151" t="str">
            <v>Germany</v>
          </cell>
          <cell r="E2151" t="str">
            <v>Mid Europe</v>
          </cell>
          <cell r="F2151">
            <v>13200001</v>
          </cell>
          <cell r="G2151" t="str">
            <v>Ext. EAME</v>
          </cell>
          <cell r="H2151" t="str">
            <v>Footwear</v>
          </cell>
          <cell r="I2151" t="str">
            <v>S030</v>
          </cell>
          <cell r="J2151" t="str">
            <v>Mid-Europe</v>
          </cell>
          <cell r="K2151" t="str">
            <v>SJ3F</v>
          </cell>
          <cell r="L2151" t="str">
            <v>T</v>
          </cell>
          <cell r="M2151" t="str">
            <v>30 days from date of invoice or 14 days -2%</v>
          </cell>
          <cell r="N2151" t="str">
            <v>BANK TRANSFER</v>
          </cell>
          <cell r="O2151" t="str">
            <v>DS</v>
          </cell>
          <cell r="P2151" t="str">
            <v>Securitization debtor</v>
          </cell>
        </row>
        <row r="2152">
          <cell r="A2152">
            <v>3623</v>
          </cell>
          <cell r="B2152" t="str">
            <v>VIBRAM  SPA</v>
          </cell>
          <cell r="C2152" t="str">
            <v>IT</v>
          </cell>
          <cell r="D2152" t="str">
            <v>Italy</v>
          </cell>
          <cell r="E2152" t="str">
            <v>Italy/Greece</v>
          </cell>
          <cell r="F2152">
            <v>13200001</v>
          </cell>
          <cell r="G2152" t="str">
            <v>Ext. EAME</v>
          </cell>
          <cell r="H2152" t="str">
            <v>Unknown</v>
          </cell>
          <cell r="I2152" t="str">
            <v>-</v>
          </cell>
          <cell r="J2152" t="str">
            <v>-</v>
          </cell>
          <cell r="K2152" t="str">
            <v>SE60</v>
          </cell>
          <cell r="L2152" t="str">
            <v>T</v>
          </cell>
          <cell r="M2152" t="str">
            <v>60 days end of month</v>
          </cell>
          <cell r="N2152" t="str">
            <v>BANK TRANSFER</v>
          </cell>
          <cell r="O2152" t="str">
            <v>DS</v>
          </cell>
          <cell r="P2152" t="str">
            <v>Securitization debtor</v>
          </cell>
        </row>
        <row r="2153">
          <cell r="A2153">
            <v>3624</v>
          </cell>
          <cell r="B2153" t="str">
            <v>Rigidal Industries</v>
          </cell>
          <cell r="C2153" t="str">
            <v>GB</v>
          </cell>
          <cell r="D2153" t="str">
            <v>Great Britain</v>
          </cell>
          <cell r="E2153" t="str">
            <v>UK/Ireland</v>
          </cell>
          <cell r="F2153">
            <v>13200001</v>
          </cell>
          <cell r="G2153" t="str">
            <v>Ext. EAME</v>
          </cell>
          <cell r="H2153" t="str">
            <v>Unknown</v>
          </cell>
          <cell r="I2153" t="str">
            <v>-</v>
          </cell>
          <cell r="J2153" t="str">
            <v>-</v>
          </cell>
          <cell r="K2153" t="str">
            <v>SA00</v>
          </cell>
          <cell r="L2153" t="str">
            <v>Y</v>
          </cell>
          <cell r="M2153" t="str">
            <v>Cash in advance</v>
          </cell>
          <cell r="N2153" t="str">
            <v>-</v>
          </cell>
          <cell r="O2153" t="str">
            <v>DS</v>
          </cell>
          <cell r="P2153" t="str">
            <v>Securitization debtor</v>
          </cell>
        </row>
        <row r="2154">
          <cell r="A2154">
            <v>3625</v>
          </cell>
          <cell r="B2154" t="str">
            <v>ISLAMIC CO. FOR MANU</v>
          </cell>
          <cell r="C2154" t="str">
            <v>EG</v>
          </cell>
          <cell r="D2154" t="str">
            <v>Egypt</v>
          </cell>
          <cell r="E2154" t="str">
            <v>Middle East</v>
          </cell>
          <cell r="F2154">
            <v>13200001</v>
          </cell>
          <cell r="G2154" t="str">
            <v>Ext. EAME</v>
          </cell>
          <cell r="H2154" t="str">
            <v>Unknown</v>
          </cell>
          <cell r="I2154" t="str">
            <v>-</v>
          </cell>
          <cell r="J2154" t="str">
            <v>-</v>
          </cell>
          <cell r="K2154" t="str">
            <v>SC12</v>
          </cell>
          <cell r="L2154" t="str">
            <v>L</v>
          </cell>
          <cell r="M2154" t="str">
            <v>Letter of credit - 120 days bill of lading</v>
          </cell>
          <cell r="N2154" t="str">
            <v>LETTER OF CREDIT</v>
          </cell>
          <cell r="O2154" t="str">
            <v>DE</v>
          </cell>
          <cell r="P2154" t="str">
            <v>External debtor</v>
          </cell>
        </row>
        <row r="2155">
          <cell r="A2155">
            <v>3626</v>
          </cell>
          <cell r="B2155" t="str">
            <v>PROQUIMAC</v>
          </cell>
          <cell r="C2155" t="str">
            <v>ES</v>
          </cell>
          <cell r="D2155" t="str">
            <v>Spain</v>
          </cell>
          <cell r="E2155" t="str">
            <v>Iberia</v>
          </cell>
          <cell r="F2155">
            <v>13200001</v>
          </cell>
          <cell r="G2155" t="str">
            <v>Ext. EAME</v>
          </cell>
          <cell r="H2155" t="str">
            <v>Unknown</v>
          </cell>
          <cell r="I2155" t="str">
            <v>-</v>
          </cell>
          <cell r="J2155" t="str">
            <v>-</v>
          </cell>
          <cell r="K2155" t="str">
            <v>SI60</v>
          </cell>
          <cell r="L2155" t="str">
            <v>T</v>
          </cell>
          <cell r="M2155" t="str">
            <v>60 days from date of invoice</v>
          </cell>
          <cell r="N2155" t="str">
            <v>BANK TRANSFER</v>
          </cell>
          <cell r="O2155" t="str">
            <v>DS</v>
          </cell>
          <cell r="P2155" t="str">
            <v>Securitization debtor</v>
          </cell>
        </row>
        <row r="2156">
          <cell r="A2156">
            <v>3627</v>
          </cell>
          <cell r="B2156" t="str">
            <v>I.Z.  FILTERS  LTD</v>
          </cell>
          <cell r="C2156" t="str">
            <v>IL</v>
          </cell>
          <cell r="D2156" t="str">
            <v>Israel</v>
          </cell>
          <cell r="E2156" t="str">
            <v>Middle East</v>
          </cell>
          <cell r="F2156">
            <v>13200001</v>
          </cell>
          <cell r="G2156" t="str">
            <v>Ext. EAME</v>
          </cell>
          <cell r="H2156" t="str">
            <v>Automotive</v>
          </cell>
          <cell r="I2156" t="str">
            <v>S040</v>
          </cell>
          <cell r="J2156" t="str">
            <v>Middle East</v>
          </cell>
          <cell r="K2156" t="str">
            <v>SA00</v>
          </cell>
          <cell r="L2156" t="str">
            <v>T</v>
          </cell>
          <cell r="M2156" t="str">
            <v>Cash in advance</v>
          </cell>
          <cell r="N2156" t="str">
            <v>BANK TRANSFER</v>
          </cell>
          <cell r="O2156" t="str">
            <v>DE</v>
          </cell>
          <cell r="P2156" t="str">
            <v>External debtor</v>
          </cell>
        </row>
        <row r="2157">
          <cell r="A2157">
            <v>3629</v>
          </cell>
          <cell r="B2157" t="str">
            <v>ICI Alpha</v>
          </cell>
          <cell r="C2157" t="str">
            <v>NL</v>
          </cell>
          <cell r="D2157" t="str">
            <v>Netherlands</v>
          </cell>
          <cell r="E2157" t="str">
            <v>Benelux</v>
          </cell>
          <cell r="F2157">
            <v>13200001</v>
          </cell>
          <cell r="G2157" t="str">
            <v>Ext. EAME</v>
          </cell>
          <cell r="H2157" t="str">
            <v>Unknown</v>
          </cell>
          <cell r="I2157" t="str">
            <v>-</v>
          </cell>
          <cell r="J2157" t="str">
            <v>-</v>
          </cell>
          <cell r="K2157" t="str">
            <v>DS02</v>
          </cell>
          <cell r="L2157" t="str">
            <v>T</v>
          </cell>
          <cell r="M2157" t="str">
            <v>Within 30 days net</v>
          </cell>
          <cell r="N2157" t="str">
            <v>BANK TRANSFER</v>
          </cell>
          <cell r="O2157" t="str">
            <v>DA</v>
          </cell>
          <cell r="P2157" t="str">
            <v>Affiliated debtor</v>
          </cell>
        </row>
        <row r="2158">
          <cell r="A2158">
            <v>3630</v>
          </cell>
          <cell r="B2158" t="str">
            <v>ICI Delta BV</v>
          </cell>
          <cell r="C2158" t="str">
            <v>NL</v>
          </cell>
          <cell r="D2158" t="str">
            <v>Netherlands</v>
          </cell>
          <cell r="E2158" t="str">
            <v>Benelux</v>
          </cell>
          <cell r="F2158">
            <v>13200001</v>
          </cell>
          <cell r="G2158" t="str">
            <v>Ext. EAME</v>
          </cell>
          <cell r="H2158" t="str">
            <v>Unknown</v>
          </cell>
          <cell r="I2158" t="str">
            <v>-</v>
          </cell>
          <cell r="J2158" t="str">
            <v>-</v>
          </cell>
          <cell r="K2158" t="str">
            <v>DS02</v>
          </cell>
          <cell r="L2158" t="str">
            <v>T</v>
          </cell>
          <cell r="M2158" t="str">
            <v>Within 30 days net</v>
          </cell>
          <cell r="N2158" t="str">
            <v>BANK TRANSFER</v>
          </cell>
          <cell r="O2158" t="str">
            <v>DA</v>
          </cell>
          <cell r="P2158" t="str">
            <v>Affiliated debtor</v>
          </cell>
        </row>
        <row r="2159">
          <cell r="A2159">
            <v>3631</v>
          </cell>
          <cell r="B2159" t="str">
            <v>Huntsman Holland Iot</v>
          </cell>
          <cell r="C2159" t="str">
            <v>NL</v>
          </cell>
          <cell r="D2159" t="str">
            <v>Netherlands</v>
          </cell>
          <cell r="E2159" t="str">
            <v>Benelux</v>
          </cell>
          <cell r="F2159">
            <v>76416325</v>
          </cell>
          <cell r="G2159" t="str">
            <v>Inter Group Sales</v>
          </cell>
          <cell r="H2159" t="str">
            <v>EAME</v>
          </cell>
          <cell r="I2159" t="str">
            <v>-</v>
          </cell>
          <cell r="J2159" t="str">
            <v>-</v>
          </cell>
          <cell r="K2159" t="str">
            <v>DS02</v>
          </cell>
          <cell r="L2159" t="str">
            <v>T</v>
          </cell>
          <cell r="M2159" t="str">
            <v>Within 30 days net</v>
          </cell>
          <cell r="N2159" t="str">
            <v>BANK TRANSFER</v>
          </cell>
          <cell r="O2159" t="str">
            <v>DI</v>
          </cell>
          <cell r="P2159" t="str">
            <v>Intragroup debtor</v>
          </cell>
        </row>
        <row r="2160">
          <cell r="A2160">
            <v>3632</v>
          </cell>
          <cell r="B2160" t="str">
            <v>ICI Paints Mercusor</v>
          </cell>
          <cell r="C2160" t="str">
            <v>NL</v>
          </cell>
          <cell r="D2160" t="str">
            <v>Netherlands</v>
          </cell>
          <cell r="E2160" t="str">
            <v>Benelux</v>
          </cell>
          <cell r="F2160">
            <v>13200001</v>
          </cell>
          <cell r="G2160" t="str">
            <v>Ext. EAME</v>
          </cell>
          <cell r="H2160" t="str">
            <v>Unknown</v>
          </cell>
          <cell r="I2160" t="str">
            <v>-</v>
          </cell>
          <cell r="J2160" t="str">
            <v>-</v>
          </cell>
          <cell r="K2160" t="str">
            <v>DS02</v>
          </cell>
          <cell r="L2160" t="str">
            <v>T</v>
          </cell>
          <cell r="M2160" t="str">
            <v>Within 30 days net</v>
          </cell>
          <cell r="N2160" t="str">
            <v>BANK TRANSFER</v>
          </cell>
          <cell r="O2160" t="str">
            <v>DA</v>
          </cell>
          <cell r="P2160" t="str">
            <v>Affiliated debtor</v>
          </cell>
        </row>
        <row r="2161">
          <cell r="A2161">
            <v>3633</v>
          </cell>
          <cell r="B2161" t="str">
            <v>ICI Investm. (Nether</v>
          </cell>
          <cell r="C2161" t="str">
            <v>NL</v>
          </cell>
          <cell r="D2161" t="str">
            <v>Netherlands</v>
          </cell>
          <cell r="E2161" t="str">
            <v>Benelux</v>
          </cell>
          <cell r="F2161">
            <v>13200001</v>
          </cell>
          <cell r="G2161" t="str">
            <v>Ext. EAME</v>
          </cell>
          <cell r="H2161" t="str">
            <v>Unknown</v>
          </cell>
          <cell r="I2161" t="str">
            <v>-</v>
          </cell>
          <cell r="J2161" t="str">
            <v>-</v>
          </cell>
          <cell r="K2161" t="str">
            <v>DS02</v>
          </cell>
          <cell r="L2161" t="str">
            <v>T</v>
          </cell>
          <cell r="M2161" t="str">
            <v>Within 30 days net</v>
          </cell>
          <cell r="N2161" t="str">
            <v>BANK TRANSFER</v>
          </cell>
          <cell r="O2161" t="str">
            <v>DA</v>
          </cell>
          <cell r="P2161" t="str">
            <v>Affiliated debtor</v>
          </cell>
        </row>
        <row r="2162">
          <cell r="A2162">
            <v>3634</v>
          </cell>
          <cell r="B2162" t="str">
            <v>Naarden Internationa</v>
          </cell>
          <cell r="C2162" t="str">
            <v>NL</v>
          </cell>
          <cell r="D2162" t="str">
            <v>Netherlands</v>
          </cell>
          <cell r="E2162" t="str">
            <v>Benelux</v>
          </cell>
          <cell r="F2162">
            <v>13200001</v>
          </cell>
          <cell r="G2162" t="str">
            <v>Ext. EAME</v>
          </cell>
          <cell r="H2162" t="str">
            <v>Unknown</v>
          </cell>
          <cell r="I2162" t="str">
            <v>-</v>
          </cell>
          <cell r="J2162" t="str">
            <v>-</v>
          </cell>
          <cell r="K2162" t="str">
            <v>DS02</v>
          </cell>
          <cell r="L2162" t="str">
            <v>T</v>
          </cell>
          <cell r="M2162" t="str">
            <v>Within 30 days net</v>
          </cell>
          <cell r="N2162" t="str">
            <v>BANK TRANSFER</v>
          </cell>
          <cell r="O2162" t="str">
            <v>DS</v>
          </cell>
          <cell r="P2162" t="str">
            <v>Securitization debtor</v>
          </cell>
        </row>
        <row r="2163">
          <cell r="A2163">
            <v>3635</v>
          </cell>
          <cell r="B2163" t="str">
            <v>NSC (Chile) BV</v>
          </cell>
          <cell r="C2163" t="str">
            <v>NL</v>
          </cell>
          <cell r="D2163" t="str">
            <v>Netherlands</v>
          </cell>
          <cell r="E2163" t="str">
            <v>Benelux</v>
          </cell>
          <cell r="F2163">
            <v>13200001</v>
          </cell>
          <cell r="G2163" t="str">
            <v>Ext. EAME</v>
          </cell>
          <cell r="H2163" t="str">
            <v>Unknown</v>
          </cell>
          <cell r="I2163" t="str">
            <v>-</v>
          </cell>
          <cell r="J2163" t="str">
            <v>-</v>
          </cell>
          <cell r="K2163" t="str">
            <v>DS02</v>
          </cell>
          <cell r="L2163" t="str">
            <v>T</v>
          </cell>
          <cell r="M2163" t="str">
            <v>Within 30 days net</v>
          </cell>
          <cell r="N2163" t="str">
            <v>BANK TRANSFER</v>
          </cell>
          <cell r="O2163" t="str">
            <v>DA</v>
          </cell>
          <cell r="P2163" t="str">
            <v>Affiliated debtor</v>
          </cell>
        </row>
        <row r="2164">
          <cell r="A2164">
            <v>3636</v>
          </cell>
          <cell r="B2164" t="str">
            <v>ICI Paints (China) H</v>
          </cell>
          <cell r="C2164" t="str">
            <v>NL</v>
          </cell>
          <cell r="D2164" t="str">
            <v>Netherlands</v>
          </cell>
          <cell r="E2164" t="str">
            <v>Benelux</v>
          </cell>
          <cell r="F2164">
            <v>13200001</v>
          </cell>
          <cell r="G2164" t="str">
            <v>Ext. EAME</v>
          </cell>
          <cell r="H2164" t="str">
            <v>Unknown</v>
          </cell>
          <cell r="I2164" t="str">
            <v>-</v>
          </cell>
          <cell r="J2164" t="str">
            <v>-</v>
          </cell>
          <cell r="K2164" t="str">
            <v>DS02</v>
          </cell>
          <cell r="L2164" t="str">
            <v>T</v>
          </cell>
          <cell r="M2164" t="str">
            <v>Within 30 days net</v>
          </cell>
          <cell r="N2164" t="str">
            <v>BANK TRANSFER</v>
          </cell>
          <cell r="O2164" t="str">
            <v>DA</v>
          </cell>
          <cell r="P2164" t="str">
            <v>Affiliated debtor</v>
          </cell>
        </row>
        <row r="2165">
          <cell r="A2165">
            <v>3637</v>
          </cell>
          <cell r="B2165" t="str">
            <v>ICI Corporate UK</v>
          </cell>
          <cell r="C2165" t="str">
            <v>GB</v>
          </cell>
          <cell r="D2165" t="str">
            <v>Great Britain</v>
          </cell>
          <cell r="E2165" t="str">
            <v>UK/Ireland</v>
          </cell>
          <cell r="F2165">
            <v>13200001</v>
          </cell>
          <cell r="G2165" t="str">
            <v>Ext. EAME</v>
          </cell>
          <cell r="H2165" t="str">
            <v>Site Services</v>
          </cell>
          <cell r="I2165" t="str">
            <v>S072</v>
          </cell>
          <cell r="J2165" t="str">
            <v>Rozenburg Site</v>
          </cell>
          <cell r="K2165" t="str">
            <v>DS02</v>
          </cell>
          <cell r="L2165" t="str">
            <v>T</v>
          </cell>
          <cell r="M2165" t="str">
            <v>Within 30 days net</v>
          </cell>
          <cell r="N2165" t="str">
            <v>BANK TRANSFER</v>
          </cell>
          <cell r="O2165" t="str">
            <v>DA</v>
          </cell>
          <cell r="P2165" t="str">
            <v>Affiliated debtor</v>
          </cell>
        </row>
        <row r="2166">
          <cell r="A2166">
            <v>3638</v>
          </cell>
          <cell r="B2166" t="str">
            <v>ICI Paints (China) H</v>
          </cell>
          <cell r="C2166" t="str">
            <v>NL</v>
          </cell>
          <cell r="D2166" t="str">
            <v>Netherlands</v>
          </cell>
          <cell r="E2166" t="str">
            <v>Benelux</v>
          </cell>
          <cell r="F2166">
            <v>13200001</v>
          </cell>
          <cell r="G2166" t="str">
            <v>Ext. EAME</v>
          </cell>
          <cell r="H2166" t="str">
            <v>Unknown</v>
          </cell>
          <cell r="I2166" t="str">
            <v>-</v>
          </cell>
          <cell r="J2166" t="str">
            <v>-</v>
          </cell>
          <cell r="K2166" t="str">
            <v>DS02</v>
          </cell>
          <cell r="L2166" t="str">
            <v>T</v>
          </cell>
          <cell r="M2166" t="str">
            <v>Within 30 days net</v>
          </cell>
          <cell r="N2166" t="str">
            <v>BANK TRANSFER</v>
          </cell>
          <cell r="O2166" t="str">
            <v>DS</v>
          </cell>
          <cell r="P2166" t="str">
            <v>Securitization debtor</v>
          </cell>
        </row>
        <row r="2167">
          <cell r="A2167">
            <v>3639</v>
          </cell>
          <cell r="B2167" t="str">
            <v>Huntsman PU (China)</v>
          </cell>
          <cell r="C2167" t="str">
            <v>NL</v>
          </cell>
          <cell r="D2167" t="str">
            <v>Netherlands</v>
          </cell>
          <cell r="E2167" t="str">
            <v>Benelux</v>
          </cell>
          <cell r="F2167">
            <v>76416241</v>
          </cell>
          <cell r="G2167" t="str">
            <v>Inter Group Sales</v>
          </cell>
          <cell r="H2167" t="str">
            <v>EAME</v>
          </cell>
          <cell r="I2167" t="str">
            <v>-</v>
          </cell>
          <cell r="J2167" t="str">
            <v>-</v>
          </cell>
          <cell r="K2167" t="str">
            <v>DS02</v>
          </cell>
          <cell r="L2167" t="str">
            <v>T</v>
          </cell>
          <cell r="M2167" t="str">
            <v>Within 30 days net</v>
          </cell>
          <cell r="N2167" t="str">
            <v>BANK TRANSFER</v>
          </cell>
          <cell r="O2167" t="str">
            <v>DI</v>
          </cell>
          <cell r="P2167" t="str">
            <v>Intragroup debtor</v>
          </cell>
        </row>
        <row r="2168">
          <cell r="A2168">
            <v>3653</v>
          </cell>
          <cell r="B2168" t="str">
            <v>SANYO GALLENKAMP</v>
          </cell>
          <cell r="C2168" t="str">
            <v>GB</v>
          </cell>
          <cell r="D2168" t="str">
            <v>Great Britain</v>
          </cell>
          <cell r="E2168" t="str">
            <v>UK/Ireland</v>
          </cell>
          <cell r="F2168">
            <v>13200001</v>
          </cell>
          <cell r="G2168" t="str">
            <v>Ext. EAME</v>
          </cell>
          <cell r="H2168" t="str">
            <v>Construction &amp; Other Rigids</v>
          </cell>
          <cell r="I2168" t="str">
            <v>S010</v>
          </cell>
          <cell r="J2168" t="str">
            <v>UK &amp; Ireland</v>
          </cell>
          <cell r="K2168" t="str">
            <v>SM00</v>
          </cell>
          <cell r="L2168" t="str">
            <v>Y</v>
          </cell>
          <cell r="M2168" t="str">
            <v>End of month following month of invoice</v>
          </cell>
          <cell r="N2168" t="str">
            <v>-</v>
          </cell>
          <cell r="O2168" t="str">
            <v>DS</v>
          </cell>
          <cell r="P2168" t="str">
            <v>Securitization debtor</v>
          </cell>
        </row>
        <row r="2169">
          <cell r="A2169">
            <v>3654</v>
          </cell>
          <cell r="B2169" t="str">
            <v>ICI Belgium NV - PU</v>
          </cell>
          <cell r="C2169" t="str">
            <v>BE</v>
          </cell>
          <cell r="D2169" t="str">
            <v>Belgium</v>
          </cell>
          <cell r="E2169" t="str">
            <v>Benelux</v>
          </cell>
          <cell r="F2169">
            <v>76416114</v>
          </cell>
          <cell r="G2169" t="str">
            <v>Inter Group Sales</v>
          </cell>
          <cell r="H2169" t="str">
            <v>EAME</v>
          </cell>
          <cell r="I2169" t="str">
            <v>-</v>
          </cell>
          <cell r="J2169" t="str">
            <v>-</v>
          </cell>
          <cell r="K2169" t="str">
            <v>DS02</v>
          </cell>
          <cell r="L2169" t="str">
            <v>T</v>
          </cell>
          <cell r="M2169" t="str">
            <v>Within 30 days net</v>
          </cell>
          <cell r="N2169" t="str">
            <v>BANK TRANSFER</v>
          </cell>
          <cell r="O2169" t="str">
            <v>DI</v>
          </cell>
          <cell r="P2169" t="str">
            <v>Intragroup debtor</v>
          </cell>
        </row>
        <row r="2170">
          <cell r="A2170">
            <v>3655</v>
          </cell>
          <cell r="B2170" t="str">
            <v>P&amp;O Ferrymaster BV</v>
          </cell>
          <cell r="C2170" t="str">
            <v>NL</v>
          </cell>
          <cell r="D2170" t="str">
            <v>Netherlands</v>
          </cell>
          <cell r="E2170" t="str">
            <v>Benelux</v>
          </cell>
          <cell r="F2170">
            <v>13200001</v>
          </cell>
          <cell r="G2170" t="str">
            <v>Ext. EAME</v>
          </cell>
          <cell r="H2170" t="str">
            <v>Site Services</v>
          </cell>
          <cell r="I2170" t="str">
            <v>S072</v>
          </cell>
          <cell r="J2170" t="str">
            <v>Rozenburg Site</v>
          </cell>
          <cell r="K2170" t="str">
            <v>DS02</v>
          </cell>
          <cell r="L2170" t="str">
            <v>T</v>
          </cell>
          <cell r="M2170" t="str">
            <v>Within 30 days net</v>
          </cell>
          <cell r="N2170" t="str">
            <v>BANK TRANSFER</v>
          </cell>
          <cell r="O2170" t="str">
            <v>DS</v>
          </cell>
          <cell r="P2170" t="str">
            <v>Securitization debtor</v>
          </cell>
        </row>
        <row r="2171">
          <cell r="A2171">
            <v>3656</v>
          </cell>
          <cell r="B2171" t="str">
            <v>Klaus Union GMBH</v>
          </cell>
          <cell r="C2171" t="str">
            <v>DE</v>
          </cell>
          <cell r="D2171" t="str">
            <v>Germany</v>
          </cell>
          <cell r="E2171" t="str">
            <v>Mid Europe</v>
          </cell>
          <cell r="F2171">
            <v>13200001</v>
          </cell>
          <cell r="G2171" t="str">
            <v>Ext. EAME</v>
          </cell>
          <cell r="H2171" t="str">
            <v>Unknown</v>
          </cell>
          <cell r="I2171" t="str">
            <v>-</v>
          </cell>
          <cell r="J2171" t="str">
            <v>-</v>
          </cell>
          <cell r="K2171" t="str">
            <v>DS02</v>
          </cell>
          <cell r="L2171" t="str">
            <v>T</v>
          </cell>
          <cell r="M2171" t="str">
            <v>Within 30 days net</v>
          </cell>
          <cell r="N2171" t="str">
            <v>BANK TRANSFER</v>
          </cell>
          <cell r="O2171" t="str">
            <v>DS</v>
          </cell>
          <cell r="P2171" t="str">
            <v>Securitization debtor</v>
          </cell>
        </row>
        <row r="2172">
          <cell r="A2172">
            <v>3658</v>
          </cell>
          <cell r="B2172" t="str">
            <v>HENKEL ADHESIVES AND</v>
          </cell>
          <cell r="C2172" t="str">
            <v>KP</v>
          </cell>
          <cell r="D2172" t="str">
            <v>South Korea</v>
          </cell>
          <cell r="E2172" t="str">
            <v>Asia-Pacific</v>
          </cell>
          <cell r="F2172">
            <v>13200002</v>
          </cell>
          <cell r="G2172" t="str">
            <v>Ext. APAC</v>
          </cell>
          <cell r="H2172" t="str">
            <v>Construction &amp; Other Rigids</v>
          </cell>
          <cell r="I2172" t="str">
            <v>S100</v>
          </cell>
          <cell r="J2172" t="str">
            <v>APAC</v>
          </cell>
          <cell r="K2172" t="str">
            <v>SC00</v>
          </cell>
          <cell r="L2172" t="str">
            <v>L</v>
          </cell>
          <cell r="M2172" t="str">
            <v>Letter of credit at sight</v>
          </cell>
          <cell r="N2172" t="str">
            <v>LETTER OF CREDIT</v>
          </cell>
          <cell r="O2172" t="str">
            <v>DE</v>
          </cell>
          <cell r="P2172" t="str">
            <v>External debtor</v>
          </cell>
        </row>
        <row r="2173">
          <cell r="A2173">
            <v>3659</v>
          </cell>
          <cell r="B2173" t="str">
            <v>PPH BOCHEM</v>
          </cell>
          <cell r="C2173" t="str">
            <v>PL</v>
          </cell>
          <cell r="D2173" t="str">
            <v>Poland</v>
          </cell>
          <cell r="E2173" t="str">
            <v>Eastern Europe</v>
          </cell>
          <cell r="F2173">
            <v>13200001</v>
          </cell>
          <cell r="G2173" t="str">
            <v>Ext. EAME</v>
          </cell>
          <cell r="H2173" t="str">
            <v>Unknown</v>
          </cell>
          <cell r="I2173" t="str">
            <v>-</v>
          </cell>
          <cell r="J2173" t="str">
            <v>-</v>
          </cell>
          <cell r="K2173" t="str">
            <v>SA00</v>
          </cell>
          <cell r="L2173" t="str">
            <v>Z</v>
          </cell>
          <cell r="M2173" t="str">
            <v>Cash in advance</v>
          </cell>
          <cell r="N2173" t="str">
            <v>-</v>
          </cell>
          <cell r="O2173" t="str">
            <v>DS</v>
          </cell>
          <cell r="P2173" t="str">
            <v>Securitization debtor</v>
          </cell>
        </row>
        <row r="2174">
          <cell r="A2174">
            <v>3660</v>
          </cell>
          <cell r="B2174" t="str">
            <v>WILCA</v>
          </cell>
          <cell r="C2174" t="str">
            <v>DE</v>
          </cell>
          <cell r="D2174" t="str">
            <v>Germany</v>
          </cell>
          <cell r="E2174" t="str">
            <v>Mid Europe</v>
          </cell>
          <cell r="F2174">
            <v>13200001</v>
          </cell>
          <cell r="G2174" t="str">
            <v>Ext. EAME</v>
          </cell>
          <cell r="H2174" t="str">
            <v>Furniture</v>
          </cell>
          <cell r="I2174" t="str">
            <v>S030</v>
          </cell>
          <cell r="J2174" t="str">
            <v>Mid-Europe</v>
          </cell>
          <cell r="K2174" t="str">
            <v>SJ3F</v>
          </cell>
          <cell r="L2174" t="str">
            <v>T</v>
          </cell>
          <cell r="M2174" t="str">
            <v>30 days from date of invoice or 14 days -2%</v>
          </cell>
          <cell r="N2174" t="str">
            <v>BANK TRANSFER</v>
          </cell>
          <cell r="O2174" t="str">
            <v>DS</v>
          </cell>
          <cell r="P2174" t="str">
            <v>Securitization debtor</v>
          </cell>
        </row>
        <row r="2175">
          <cell r="A2175">
            <v>3661</v>
          </cell>
          <cell r="B2175" t="str">
            <v>EUROMARCHI  SRL</v>
          </cell>
          <cell r="C2175" t="str">
            <v>IT</v>
          </cell>
          <cell r="D2175" t="str">
            <v>Italy</v>
          </cell>
          <cell r="E2175" t="str">
            <v>Italy/Greece</v>
          </cell>
          <cell r="F2175">
            <v>13200001</v>
          </cell>
          <cell r="G2175" t="str">
            <v>Ext. EAME</v>
          </cell>
          <cell r="H2175" t="str">
            <v>Furniture</v>
          </cell>
          <cell r="I2175" t="str">
            <v>S060</v>
          </cell>
          <cell r="J2175" t="str">
            <v>Italy &amp; Greece</v>
          </cell>
          <cell r="K2175" t="str">
            <v>SE60</v>
          </cell>
          <cell r="L2175" t="str">
            <v>T</v>
          </cell>
          <cell r="M2175" t="str">
            <v>60 days end of month</v>
          </cell>
          <cell r="N2175" t="str">
            <v>BANK TRANSFER</v>
          </cell>
          <cell r="O2175" t="str">
            <v>DS</v>
          </cell>
          <cell r="P2175" t="str">
            <v>Securitization debtor</v>
          </cell>
        </row>
        <row r="2176">
          <cell r="A2176">
            <v>3663</v>
          </cell>
          <cell r="B2176" t="str">
            <v>ALFASUOLE SRL</v>
          </cell>
          <cell r="C2176" t="str">
            <v>IT</v>
          </cell>
          <cell r="D2176" t="str">
            <v>Italy</v>
          </cell>
          <cell r="E2176" t="str">
            <v>Italy/Greece</v>
          </cell>
          <cell r="F2176">
            <v>13200001</v>
          </cell>
          <cell r="G2176" t="str">
            <v>Ext. EAME</v>
          </cell>
          <cell r="H2176" t="str">
            <v>Unknown</v>
          </cell>
          <cell r="I2176" t="str">
            <v>-</v>
          </cell>
          <cell r="J2176" t="str">
            <v>-</v>
          </cell>
          <cell r="K2176" t="str">
            <v>SE6E</v>
          </cell>
          <cell r="L2176" t="str">
            <v>T</v>
          </cell>
          <cell r="M2176" t="str">
            <v>60 days end of month on the 10th</v>
          </cell>
          <cell r="N2176" t="str">
            <v>BANK TRANSFER</v>
          </cell>
          <cell r="O2176" t="str">
            <v>DS</v>
          </cell>
          <cell r="P2176" t="str">
            <v>Securitization debtor</v>
          </cell>
        </row>
        <row r="2177">
          <cell r="A2177">
            <v>3664</v>
          </cell>
          <cell r="B2177" t="str">
            <v>Huntsman Polyurethan</v>
          </cell>
          <cell r="C2177" t="str">
            <v>NL</v>
          </cell>
          <cell r="D2177" t="str">
            <v>Netherlands</v>
          </cell>
          <cell r="E2177" t="str">
            <v>Benelux</v>
          </cell>
          <cell r="F2177">
            <v>76406032</v>
          </cell>
          <cell r="G2177" t="str">
            <v>Inter Group Sales</v>
          </cell>
          <cell r="H2177" t="str">
            <v>EAME</v>
          </cell>
          <cell r="I2177" t="str">
            <v>-</v>
          </cell>
          <cell r="J2177" t="str">
            <v>-</v>
          </cell>
          <cell r="K2177" t="str">
            <v>DS02</v>
          </cell>
          <cell r="L2177" t="str">
            <v>T</v>
          </cell>
          <cell r="M2177" t="str">
            <v>Within 30 days net</v>
          </cell>
          <cell r="N2177" t="str">
            <v>BANK TRANSFER</v>
          </cell>
          <cell r="O2177" t="str">
            <v>DI</v>
          </cell>
          <cell r="P2177" t="str">
            <v>Intragroup debtor</v>
          </cell>
        </row>
        <row r="2178">
          <cell r="A2178">
            <v>3665</v>
          </cell>
          <cell r="B2178" t="str">
            <v>DSM Special Products</v>
          </cell>
          <cell r="C2178" t="str">
            <v>NL</v>
          </cell>
          <cell r="D2178" t="str">
            <v>Netherlands</v>
          </cell>
          <cell r="E2178" t="str">
            <v>Benelux</v>
          </cell>
          <cell r="F2178">
            <v>13200001</v>
          </cell>
          <cell r="G2178" t="str">
            <v>Ext. EAME</v>
          </cell>
          <cell r="H2178" t="str">
            <v>Site Services</v>
          </cell>
          <cell r="I2178" t="str">
            <v>S072</v>
          </cell>
          <cell r="J2178" t="str">
            <v>Rozenburg Site</v>
          </cell>
          <cell r="K2178" t="str">
            <v>DS02</v>
          </cell>
          <cell r="L2178" t="str">
            <v>T</v>
          </cell>
          <cell r="M2178" t="str">
            <v>Within 30 days net</v>
          </cell>
          <cell r="N2178" t="str">
            <v>BANK TRANSFER</v>
          </cell>
          <cell r="O2178" t="str">
            <v>DS</v>
          </cell>
          <cell r="P2178" t="str">
            <v>Securitization debtor</v>
          </cell>
        </row>
        <row r="2179">
          <cell r="A2179">
            <v>3666</v>
          </cell>
          <cell r="B2179" t="str">
            <v>SAN FANG CHEMICAL IN</v>
          </cell>
          <cell r="C2179" t="str">
            <v>TW</v>
          </cell>
          <cell r="D2179" t="str">
            <v>Taiwan</v>
          </cell>
          <cell r="E2179" t="str">
            <v>Asia-Pacific</v>
          </cell>
          <cell r="F2179">
            <v>13200002</v>
          </cell>
          <cell r="G2179" t="str">
            <v>Ext. APAC</v>
          </cell>
          <cell r="H2179" t="str">
            <v>Unknown</v>
          </cell>
          <cell r="I2179" t="str">
            <v>-</v>
          </cell>
          <cell r="J2179" t="str">
            <v>-</v>
          </cell>
          <cell r="K2179" t="str">
            <v>SC00</v>
          </cell>
          <cell r="L2179" t="str">
            <v>L</v>
          </cell>
          <cell r="M2179" t="str">
            <v>Letter of credit at sight</v>
          </cell>
          <cell r="N2179" t="str">
            <v>LETTER OF CREDIT</v>
          </cell>
          <cell r="O2179" t="str">
            <v>DE</v>
          </cell>
          <cell r="P2179" t="str">
            <v>External debtor</v>
          </cell>
        </row>
        <row r="2180">
          <cell r="A2180">
            <v>3668</v>
          </cell>
          <cell r="B2180" t="str">
            <v>Technologie Centrum</v>
          </cell>
          <cell r="C2180" t="str">
            <v>NL</v>
          </cell>
          <cell r="D2180" t="str">
            <v>Netherlands</v>
          </cell>
          <cell r="E2180" t="str">
            <v>Benelux</v>
          </cell>
          <cell r="F2180">
            <v>13200001</v>
          </cell>
          <cell r="G2180" t="str">
            <v>Ext. EAME</v>
          </cell>
          <cell r="H2180" t="str">
            <v>Unknown</v>
          </cell>
          <cell r="I2180" t="str">
            <v>-</v>
          </cell>
          <cell r="J2180" t="str">
            <v>-</v>
          </cell>
          <cell r="K2180" t="str">
            <v>DS02</v>
          </cell>
          <cell r="L2180" t="str">
            <v>T</v>
          </cell>
          <cell r="M2180" t="str">
            <v>Within 30 days net</v>
          </cell>
          <cell r="N2180" t="str">
            <v>BANK TRANSFER</v>
          </cell>
          <cell r="O2180" t="str">
            <v>DS</v>
          </cell>
          <cell r="P2180" t="str">
            <v>Securitization debtor</v>
          </cell>
        </row>
        <row r="2181">
          <cell r="A2181">
            <v>3670</v>
          </cell>
          <cell r="B2181" t="str">
            <v>A. C. C.  ITALIA  SR</v>
          </cell>
          <cell r="C2181" t="str">
            <v>IT</v>
          </cell>
          <cell r="D2181" t="str">
            <v>Italy</v>
          </cell>
          <cell r="E2181" t="str">
            <v>Italy/Greece</v>
          </cell>
          <cell r="F2181">
            <v>13200001</v>
          </cell>
          <cell r="G2181" t="str">
            <v>Ext. EAME</v>
          </cell>
          <cell r="H2181" t="str">
            <v>Construction &amp; Other Rigids</v>
          </cell>
          <cell r="I2181" t="str">
            <v>S050</v>
          </cell>
          <cell r="J2181" t="str">
            <v>Eastern Europe</v>
          </cell>
          <cell r="K2181" t="str">
            <v>SA00</v>
          </cell>
          <cell r="L2181" t="str">
            <v>Z</v>
          </cell>
          <cell r="M2181" t="str">
            <v>Cash in advance</v>
          </cell>
          <cell r="N2181" t="str">
            <v>-</v>
          </cell>
          <cell r="O2181" t="str">
            <v>DS</v>
          </cell>
          <cell r="P2181" t="str">
            <v>Securitization debtor</v>
          </cell>
        </row>
        <row r="2182">
          <cell r="A2182">
            <v>3672</v>
          </cell>
          <cell r="B2182" t="str">
            <v>NIPA LABORATORIES</v>
          </cell>
          <cell r="C2182" t="str">
            <v>GB</v>
          </cell>
          <cell r="D2182" t="str">
            <v>Great Britain</v>
          </cell>
          <cell r="E2182" t="str">
            <v>UK/Ireland</v>
          </cell>
          <cell r="F2182">
            <v>13200001</v>
          </cell>
          <cell r="G2182" t="str">
            <v>Ext. EAME</v>
          </cell>
          <cell r="H2182" t="str">
            <v>Unknown</v>
          </cell>
          <cell r="I2182" t="str">
            <v>-</v>
          </cell>
          <cell r="J2182" t="str">
            <v>-</v>
          </cell>
          <cell r="K2182" t="str">
            <v>SA00</v>
          </cell>
          <cell r="L2182" t="str">
            <v>Y</v>
          </cell>
          <cell r="M2182" t="str">
            <v>Cash in advance</v>
          </cell>
          <cell r="N2182" t="str">
            <v>-</v>
          </cell>
          <cell r="O2182" t="str">
            <v>DS</v>
          </cell>
          <cell r="P2182" t="str">
            <v>Securitization debtor</v>
          </cell>
        </row>
        <row r="2183">
          <cell r="A2183">
            <v>3673</v>
          </cell>
          <cell r="B2183" t="str">
            <v>VIOMAL  SA</v>
          </cell>
          <cell r="C2183" t="str">
            <v>GR</v>
          </cell>
          <cell r="D2183" t="str">
            <v>Greece</v>
          </cell>
          <cell r="E2183" t="str">
            <v>Italy/Greece</v>
          </cell>
          <cell r="F2183">
            <v>13200001</v>
          </cell>
          <cell r="G2183" t="str">
            <v>Ext. EAME</v>
          </cell>
          <cell r="H2183" t="str">
            <v>Construction &amp; Other Rigids</v>
          </cell>
          <cell r="I2183" t="str">
            <v>S060</v>
          </cell>
          <cell r="J2183" t="str">
            <v>Italy &amp; Greece</v>
          </cell>
          <cell r="K2183" t="str">
            <v>SE9E</v>
          </cell>
          <cell r="L2183" t="str">
            <v>T</v>
          </cell>
          <cell r="M2183" t="str">
            <v>90 days end of month on the 20th</v>
          </cell>
          <cell r="N2183" t="str">
            <v>BANK TRANSFER</v>
          </cell>
          <cell r="O2183" t="str">
            <v>DE</v>
          </cell>
          <cell r="P2183" t="str">
            <v>External debtor</v>
          </cell>
        </row>
        <row r="2184">
          <cell r="A2184">
            <v>3675</v>
          </cell>
          <cell r="B2184" t="str">
            <v>RECTICEL</v>
          </cell>
          <cell r="C2184" t="str">
            <v>FR</v>
          </cell>
          <cell r="D2184" t="str">
            <v>France</v>
          </cell>
          <cell r="E2184" t="str">
            <v>France</v>
          </cell>
          <cell r="F2184">
            <v>13200001</v>
          </cell>
          <cell r="G2184" t="str">
            <v>Ext. EAME</v>
          </cell>
          <cell r="H2184" t="str">
            <v>Furniture</v>
          </cell>
          <cell r="I2184" t="str">
            <v>S080</v>
          </cell>
          <cell r="J2184" t="str">
            <v>France</v>
          </cell>
          <cell r="K2184" t="str">
            <v>SR6B</v>
          </cell>
          <cell r="L2184" t="str">
            <v>T</v>
          </cell>
          <cell r="M2184" t="str">
            <v>60 days end of month by cheque -1,5%</v>
          </cell>
          <cell r="N2184" t="str">
            <v>BANK TRANSFER</v>
          </cell>
          <cell r="O2184" t="str">
            <v>DS</v>
          </cell>
          <cell r="P2184" t="str">
            <v>Securitization debtor</v>
          </cell>
        </row>
        <row r="2185">
          <cell r="A2185">
            <v>3678</v>
          </cell>
          <cell r="B2185" t="str">
            <v>FOREXIM  INC</v>
          </cell>
          <cell r="C2185" t="str">
            <v>US</v>
          </cell>
          <cell r="D2185" t="str">
            <v>United States</v>
          </cell>
          <cell r="E2185" t="str">
            <v>Americas</v>
          </cell>
          <cell r="F2185">
            <v>13200001</v>
          </cell>
          <cell r="G2185" t="str">
            <v>Ext. EAME</v>
          </cell>
          <cell r="H2185" t="str">
            <v>Construction &amp; Other Rigids</v>
          </cell>
          <cell r="I2185" t="str">
            <v>S050</v>
          </cell>
          <cell r="J2185" t="str">
            <v>Eastern Europe</v>
          </cell>
          <cell r="K2185" t="str">
            <v>SI4F</v>
          </cell>
          <cell r="L2185" t="str">
            <v>T</v>
          </cell>
          <cell r="M2185" t="str">
            <v>45 DAYS DATE OF INVOICE - DIRECT REMITTANCE</v>
          </cell>
          <cell r="N2185" t="str">
            <v>BANK TRANSFER</v>
          </cell>
          <cell r="O2185" t="str">
            <v>DS</v>
          </cell>
          <cell r="P2185" t="str">
            <v>Securitization debtor</v>
          </cell>
        </row>
        <row r="2186">
          <cell r="A2186">
            <v>3680</v>
          </cell>
          <cell r="B2186" t="str">
            <v>RANACO ENTERPRISES L</v>
          </cell>
          <cell r="C2186" t="str">
            <v>CY</v>
          </cell>
          <cell r="D2186" t="str">
            <v>Cyprus</v>
          </cell>
          <cell r="E2186" t="str">
            <v>Middle East</v>
          </cell>
          <cell r="F2186">
            <v>13200001</v>
          </cell>
          <cell r="G2186" t="str">
            <v>Ext. EAME</v>
          </cell>
          <cell r="H2186" t="str">
            <v>Unknown</v>
          </cell>
          <cell r="I2186" t="str">
            <v>-</v>
          </cell>
          <cell r="J2186" t="str">
            <v>-</v>
          </cell>
          <cell r="K2186" t="str">
            <v>SC00</v>
          </cell>
          <cell r="L2186" t="str">
            <v>L</v>
          </cell>
          <cell r="M2186" t="str">
            <v>Letter of credit at sight</v>
          </cell>
          <cell r="N2186" t="str">
            <v>LETTER OF CREDIT</v>
          </cell>
          <cell r="O2186" t="str">
            <v>DE</v>
          </cell>
          <cell r="P2186" t="str">
            <v>External debtor</v>
          </cell>
        </row>
        <row r="2187">
          <cell r="A2187">
            <v>3681</v>
          </cell>
          <cell r="B2187" t="str">
            <v>SEAWAY</v>
          </cell>
          <cell r="C2187" t="str">
            <v>SI</v>
          </cell>
          <cell r="D2187" t="str">
            <v>Slovenia</v>
          </cell>
          <cell r="E2187" t="str">
            <v>Eastern Europe</v>
          </cell>
          <cell r="F2187">
            <v>13200001</v>
          </cell>
          <cell r="G2187" t="str">
            <v>Ext. EAME</v>
          </cell>
          <cell r="H2187" t="str">
            <v>Unknown</v>
          </cell>
          <cell r="I2187" t="str">
            <v>-</v>
          </cell>
          <cell r="J2187" t="str">
            <v>-</v>
          </cell>
          <cell r="K2187" t="str">
            <v>SA00</v>
          </cell>
          <cell r="L2187" t="str">
            <v>Z</v>
          </cell>
          <cell r="M2187" t="str">
            <v>Cash in advance</v>
          </cell>
          <cell r="N2187" t="str">
            <v>-</v>
          </cell>
          <cell r="O2187" t="str">
            <v>DE</v>
          </cell>
          <cell r="P2187" t="str">
            <v>External debtor</v>
          </cell>
        </row>
        <row r="2188">
          <cell r="A2188">
            <v>3684</v>
          </cell>
          <cell r="B2188" t="str">
            <v>Nat. Starch &amp; Chemic</v>
          </cell>
          <cell r="C2188" t="str">
            <v>NL</v>
          </cell>
          <cell r="D2188" t="str">
            <v>Netherlands</v>
          </cell>
          <cell r="E2188" t="str">
            <v>Benelux</v>
          </cell>
          <cell r="F2188">
            <v>13200001</v>
          </cell>
          <cell r="G2188" t="str">
            <v>Ext. EAME</v>
          </cell>
          <cell r="H2188" t="str">
            <v>Unknown</v>
          </cell>
          <cell r="I2188" t="str">
            <v>-</v>
          </cell>
          <cell r="J2188" t="str">
            <v>-</v>
          </cell>
          <cell r="K2188" t="str">
            <v>DS02</v>
          </cell>
          <cell r="L2188" t="str">
            <v>T</v>
          </cell>
          <cell r="M2188" t="str">
            <v>Within 30 days net</v>
          </cell>
          <cell r="N2188" t="str">
            <v>BANK TRANSFER</v>
          </cell>
          <cell r="O2188" t="str">
            <v>DA</v>
          </cell>
          <cell r="P2188" t="str">
            <v>Affiliated debtor</v>
          </cell>
        </row>
        <row r="2189">
          <cell r="A2189">
            <v>3689</v>
          </cell>
          <cell r="B2189" t="str">
            <v>IM. VA   SRL</v>
          </cell>
          <cell r="C2189" t="str">
            <v>IT</v>
          </cell>
          <cell r="D2189" t="str">
            <v>Italy</v>
          </cell>
          <cell r="E2189" t="str">
            <v>Italy/Greece</v>
          </cell>
          <cell r="F2189">
            <v>13200001</v>
          </cell>
          <cell r="G2189" t="str">
            <v>Ext. EAME</v>
          </cell>
          <cell r="H2189" t="str">
            <v>Unknown</v>
          </cell>
          <cell r="I2189" t="str">
            <v>-</v>
          </cell>
          <cell r="J2189" t="str">
            <v>-</v>
          </cell>
          <cell r="K2189" t="str">
            <v>SE60</v>
          </cell>
          <cell r="L2189" t="str">
            <v>T</v>
          </cell>
          <cell r="M2189" t="str">
            <v>60 days end of month</v>
          </cell>
          <cell r="N2189" t="str">
            <v>BANK TRANSFER</v>
          </cell>
          <cell r="O2189" t="str">
            <v>DS</v>
          </cell>
          <cell r="P2189" t="str">
            <v>Securitization debtor</v>
          </cell>
        </row>
        <row r="2190">
          <cell r="A2190">
            <v>3690</v>
          </cell>
          <cell r="B2190" t="str">
            <v>C.L.A.  CARPENTERIA</v>
          </cell>
          <cell r="C2190" t="str">
            <v>IT</v>
          </cell>
          <cell r="D2190" t="str">
            <v>Italy</v>
          </cell>
          <cell r="E2190" t="str">
            <v>Italy/Greece</v>
          </cell>
          <cell r="F2190">
            <v>13200001</v>
          </cell>
          <cell r="G2190" t="str">
            <v>Ext. EAME</v>
          </cell>
          <cell r="H2190" t="str">
            <v>Unknown</v>
          </cell>
          <cell r="I2190" t="str">
            <v>-</v>
          </cell>
          <cell r="J2190" t="str">
            <v>-</v>
          </cell>
          <cell r="K2190" t="str">
            <v>SE60</v>
          </cell>
          <cell r="L2190" t="str">
            <v>T</v>
          </cell>
          <cell r="M2190" t="str">
            <v>60 days end of month</v>
          </cell>
          <cell r="N2190" t="str">
            <v>BANK TRANSFER</v>
          </cell>
          <cell r="O2190" t="str">
            <v>DS</v>
          </cell>
          <cell r="P2190" t="str">
            <v>Securitization debtor</v>
          </cell>
        </row>
        <row r="2191">
          <cell r="A2191">
            <v>3693</v>
          </cell>
          <cell r="B2191" t="str">
            <v>L C A  DI ANDREOLI F</v>
          </cell>
          <cell r="C2191" t="str">
            <v>IT</v>
          </cell>
          <cell r="D2191" t="str">
            <v>Italy</v>
          </cell>
          <cell r="E2191" t="str">
            <v>Italy/Greece</v>
          </cell>
          <cell r="F2191">
            <v>13200001</v>
          </cell>
          <cell r="G2191" t="str">
            <v>Ext. EAME</v>
          </cell>
          <cell r="H2191" t="str">
            <v>Unknown</v>
          </cell>
          <cell r="I2191" t="str">
            <v>-</v>
          </cell>
          <cell r="J2191" t="str">
            <v>-</v>
          </cell>
          <cell r="K2191" t="str">
            <v>SE60</v>
          </cell>
          <cell r="L2191" t="str">
            <v>T</v>
          </cell>
          <cell r="M2191" t="str">
            <v>60 days end of month</v>
          </cell>
          <cell r="N2191" t="str">
            <v>BANK TRANSFER</v>
          </cell>
          <cell r="O2191" t="str">
            <v>DS</v>
          </cell>
          <cell r="P2191" t="str">
            <v>Securitization debtor</v>
          </cell>
        </row>
        <row r="2192">
          <cell r="A2192">
            <v>3694</v>
          </cell>
          <cell r="B2192" t="str">
            <v>F. STIMAMIGLIO &amp; C.</v>
          </cell>
          <cell r="C2192" t="str">
            <v>IT</v>
          </cell>
          <cell r="D2192" t="str">
            <v>Italy</v>
          </cell>
          <cell r="E2192" t="str">
            <v>Italy/Greece</v>
          </cell>
          <cell r="F2192">
            <v>13200001</v>
          </cell>
          <cell r="G2192" t="str">
            <v>Ext. EAME</v>
          </cell>
          <cell r="H2192" t="str">
            <v>Construction &amp; Other Rigids</v>
          </cell>
          <cell r="I2192" t="str">
            <v>S060</v>
          </cell>
          <cell r="J2192" t="str">
            <v>Italy &amp; Greece</v>
          </cell>
          <cell r="K2192" t="str">
            <v>SE90</v>
          </cell>
          <cell r="L2192" t="str">
            <v>T</v>
          </cell>
          <cell r="M2192" t="str">
            <v>90 days end of month</v>
          </cell>
          <cell r="N2192" t="str">
            <v>BANK TRANSFER</v>
          </cell>
          <cell r="O2192" t="str">
            <v>DS</v>
          </cell>
          <cell r="P2192" t="str">
            <v>Securitization debtor</v>
          </cell>
        </row>
        <row r="2193">
          <cell r="A2193">
            <v>3699</v>
          </cell>
          <cell r="B2193" t="str">
            <v>IMETSOL S.A.</v>
          </cell>
          <cell r="C2193" t="str">
            <v>ES</v>
          </cell>
          <cell r="D2193" t="str">
            <v>Spain</v>
          </cell>
          <cell r="E2193" t="str">
            <v>Iberia</v>
          </cell>
          <cell r="F2193">
            <v>13200001</v>
          </cell>
          <cell r="G2193" t="str">
            <v>Ext. EAME</v>
          </cell>
          <cell r="H2193" t="str">
            <v>Construction &amp; Other Rigids</v>
          </cell>
          <cell r="I2193" t="str">
            <v>S090</v>
          </cell>
          <cell r="J2193" t="str">
            <v>Iberia</v>
          </cell>
          <cell r="K2193" t="str">
            <v>SE60</v>
          </cell>
          <cell r="L2193" t="str">
            <v>T</v>
          </cell>
          <cell r="M2193" t="str">
            <v>60 days end of month</v>
          </cell>
          <cell r="N2193" t="str">
            <v>BANK TRANSFER</v>
          </cell>
          <cell r="O2193" t="str">
            <v>DS</v>
          </cell>
          <cell r="P2193" t="str">
            <v>Securitization debtor</v>
          </cell>
        </row>
        <row r="2194">
          <cell r="A2194">
            <v>3700</v>
          </cell>
          <cell r="B2194" t="str">
            <v>KRAUSS MAFFEI</v>
          </cell>
          <cell r="C2194" t="str">
            <v>DE</v>
          </cell>
          <cell r="D2194" t="str">
            <v>Germany</v>
          </cell>
          <cell r="E2194" t="str">
            <v>Mid Europe</v>
          </cell>
          <cell r="F2194">
            <v>13200001</v>
          </cell>
          <cell r="G2194" t="str">
            <v>Ext. EAME</v>
          </cell>
          <cell r="H2194" t="str">
            <v>Furniture</v>
          </cell>
          <cell r="I2194" t="str">
            <v>S030</v>
          </cell>
          <cell r="J2194" t="str">
            <v>Mid-Europe</v>
          </cell>
          <cell r="K2194" t="str">
            <v>SJ3F</v>
          </cell>
          <cell r="L2194" t="str">
            <v>T</v>
          </cell>
          <cell r="M2194" t="str">
            <v>30 days from date of invoice or 14 days -2%</v>
          </cell>
          <cell r="N2194" t="str">
            <v>BANK TRANSFER</v>
          </cell>
          <cell r="O2194" t="str">
            <v>DS</v>
          </cell>
          <cell r="P2194" t="str">
            <v>Securitization debtor</v>
          </cell>
        </row>
        <row r="2195">
          <cell r="A2195">
            <v>3701</v>
          </cell>
          <cell r="B2195" t="str">
            <v>CARZUH, S.L.</v>
          </cell>
          <cell r="C2195" t="str">
            <v>ES</v>
          </cell>
          <cell r="D2195" t="str">
            <v>Spain</v>
          </cell>
          <cell r="E2195" t="str">
            <v>Iberia</v>
          </cell>
          <cell r="F2195">
            <v>13200001</v>
          </cell>
          <cell r="G2195" t="str">
            <v>Ext. EAME</v>
          </cell>
          <cell r="H2195" t="str">
            <v>Unknown</v>
          </cell>
          <cell r="I2195" t="str">
            <v>-</v>
          </cell>
          <cell r="J2195" t="str">
            <v>-</v>
          </cell>
          <cell r="K2195" t="str">
            <v>SI90</v>
          </cell>
          <cell r="L2195" t="str">
            <v>T</v>
          </cell>
          <cell r="M2195" t="str">
            <v>90 days from date of invoice</v>
          </cell>
          <cell r="N2195" t="str">
            <v>BANK TRANSFER</v>
          </cell>
          <cell r="O2195" t="str">
            <v>DS</v>
          </cell>
          <cell r="P2195" t="str">
            <v>Securitization debtor</v>
          </cell>
        </row>
        <row r="2196">
          <cell r="A2196">
            <v>3702</v>
          </cell>
          <cell r="B2196" t="str">
            <v>A.V.M. SALES CORPORA</v>
          </cell>
          <cell r="C2196" t="str">
            <v>IN</v>
          </cell>
          <cell r="D2196" t="str">
            <v>India</v>
          </cell>
          <cell r="E2196" t="str">
            <v>Asia-Pacific</v>
          </cell>
          <cell r="F2196">
            <v>13200002</v>
          </cell>
          <cell r="G2196" t="str">
            <v>Ext. APAC</v>
          </cell>
          <cell r="H2196" t="str">
            <v>Unknown</v>
          </cell>
          <cell r="I2196" t="str">
            <v>-</v>
          </cell>
          <cell r="J2196" t="str">
            <v>-</v>
          </cell>
          <cell r="K2196" t="str">
            <v>SL90</v>
          </cell>
          <cell r="L2196" t="str">
            <v>T</v>
          </cell>
          <cell r="M2196" t="str">
            <v>90 days after Bill of lading date</v>
          </cell>
          <cell r="N2196" t="str">
            <v>BANK TRANSFER</v>
          </cell>
          <cell r="O2196" t="str">
            <v>DE</v>
          </cell>
          <cell r="P2196" t="str">
            <v>External debtor</v>
          </cell>
        </row>
        <row r="2197">
          <cell r="A2197">
            <v>3703</v>
          </cell>
          <cell r="B2197" t="str">
            <v>KALITEH  CO.</v>
          </cell>
          <cell r="C2197" t="str">
            <v>IR</v>
          </cell>
          <cell r="D2197" t="str">
            <v>Iran</v>
          </cell>
          <cell r="E2197" t="str">
            <v>Middle East</v>
          </cell>
          <cell r="F2197">
            <v>13200001</v>
          </cell>
          <cell r="G2197" t="str">
            <v>Ext. EAME</v>
          </cell>
          <cell r="H2197" t="str">
            <v>Unknown</v>
          </cell>
          <cell r="I2197" t="str">
            <v>-</v>
          </cell>
          <cell r="J2197" t="str">
            <v>-</v>
          </cell>
          <cell r="K2197" t="str">
            <v>SC00</v>
          </cell>
          <cell r="L2197" t="str">
            <v>L</v>
          </cell>
          <cell r="M2197" t="str">
            <v>Letter of credit at sight</v>
          </cell>
          <cell r="N2197" t="str">
            <v>LETTER OF CREDIT</v>
          </cell>
          <cell r="O2197" t="str">
            <v>DE</v>
          </cell>
          <cell r="P2197" t="str">
            <v>External debtor</v>
          </cell>
        </row>
        <row r="2198">
          <cell r="A2198">
            <v>3704</v>
          </cell>
          <cell r="B2198" t="str">
            <v>ALCHIMICA - C.KRIMIZ</v>
          </cell>
          <cell r="C2198" t="str">
            <v>GR</v>
          </cell>
          <cell r="D2198" t="str">
            <v>Greece</v>
          </cell>
          <cell r="E2198" t="str">
            <v>Italy/Greece</v>
          </cell>
          <cell r="F2198">
            <v>13200001</v>
          </cell>
          <cell r="G2198" t="str">
            <v>Ext. EAME</v>
          </cell>
          <cell r="H2198" t="str">
            <v>Adhesives, Coatings and Elastomers</v>
          </cell>
          <cell r="I2198" t="str">
            <v>S060</v>
          </cell>
          <cell r="J2198" t="str">
            <v>Italy &amp; Greece</v>
          </cell>
          <cell r="K2198" t="str">
            <v>SE30</v>
          </cell>
          <cell r="L2198" t="str">
            <v>T</v>
          </cell>
          <cell r="M2198" t="str">
            <v>30 days end of month</v>
          </cell>
          <cell r="N2198" t="str">
            <v>BANK TRANSFER</v>
          </cell>
          <cell r="O2198" t="str">
            <v>DE</v>
          </cell>
          <cell r="P2198" t="str">
            <v>External debtor</v>
          </cell>
        </row>
        <row r="2199">
          <cell r="A2199">
            <v>3705</v>
          </cell>
          <cell r="B2199" t="str">
            <v>SOLOMONT POLYMERS N.</v>
          </cell>
          <cell r="C2199" t="str">
            <v>BE</v>
          </cell>
          <cell r="D2199" t="str">
            <v>Belgium</v>
          </cell>
          <cell r="E2199" t="str">
            <v>Benelux</v>
          </cell>
          <cell r="F2199">
            <v>13200001</v>
          </cell>
          <cell r="G2199" t="str">
            <v>Ext. EAME</v>
          </cell>
          <cell r="H2199" t="str">
            <v>Unknown</v>
          </cell>
          <cell r="I2199" t="str">
            <v>-</v>
          </cell>
          <cell r="J2199" t="str">
            <v>-</v>
          </cell>
          <cell r="K2199" t="str">
            <v>SA00</v>
          </cell>
          <cell r="L2199" t="str">
            <v>T</v>
          </cell>
          <cell r="M2199" t="str">
            <v>Cash in advance</v>
          </cell>
          <cell r="N2199" t="str">
            <v>BANK TRANSFER</v>
          </cell>
          <cell r="O2199" t="str">
            <v>DS</v>
          </cell>
          <cell r="P2199" t="str">
            <v>Securitization debtor</v>
          </cell>
        </row>
        <row r="2200">
          <cell r="A2200">
            <v>3706</v>
          </cell>
          <cell r="B2200" t="str">
            <v>AYKINSA OTOMOTIV URU</v>
          </cell>
          <cell r="C2200" t="str">
            <v>TR</v>
          </cell>
          <cell r="D2200" t="str">
            <v>Turkey</v>
          </cell>
          <cell r="E2200" t="str">
            <v>Middle East</v>
          </cell>
          <cell r="F2200">
            <v>13200001</v>
          </cell>
          <cell r="G2200" t="str">
            <v>Ext. EAME</v>
          </cell>
          <cell r="H2200" t="str">
            <v>Automotive</v>
          </cell>
          <cell r="I2200" t="str">
            <v>S040</v>
          </cell>
          <cell r="J2200" t="str">
            <v>Middle East</v>
          </cell>
          <cell r="K2200" t="str">
            <v>SC90</v>
          </cell>
          <cell r="L2200" t="str">
            <v>L</v>
          </cell>
          <cell r="M2200" t="str">
            <v>Letter of credit -90 days Bill of lading</v>
          </cell>
          <cell r="N2200" t="str">
            <v>LETTER OF CREDIT</v>
          </cell>
          <cell r="O2200" t="str">
            <v>DE</v>
          </cell>
          <cell r="P2200" t="str">
            <v>External debtor</v>
          </cell>
        </row>
        <row r="2201">
          <cell r="A2201">
            <v>3707</v>
          </cell>
          <cell r="B2201" t="str">
            <v>PACHMAS INDUSTRIES</v>
          </cell>
          <cell r="C2201" t="str">
            <v>IL</v>
          </cell>
          <cell r="D2201" t="str">
            <v>Israel</v>
          </cell>
          <cell r="E2201" t="str">
            <v>Middle East</v>
          </cell>
          <cell r="F2201">
            <v>13200001</v>
          </cell>
          <cell r="G2201" t="str">
            <v>Ext. EAME</v>
          </cell>
          <cell r="H2201" t="str">
            <v>Unknown</v>
          </cell>
          <cell r="I2201" t="str">
            <v>-</v>
          </cell>
          <cell r="J2201" t="str">
            <v>-</v>
          </cell>
          <cell r="K2201" t="str">
            <v>SA00</v>
          </cell>
          <cell r="L2201" t="str">
            <v>P</v>
          </cell>
          <cell r="M2201" t="str">
            <v>Cash in advance</v>
          </cell>
          <cell r="N2201" t="str">
            <v>DRAFT</v>
          </cell>
          <cell r="O2201" t="str">
            <v>DE</v>
          </cell>
          <cell r="P2201" t="str">
            <v>External debtor</v>
          </cell>
        </row>
        <row r="2202">
          <cell r="A2202">
            <v>3710</v>
          </cell>
          <cell r="B2202" t="str">
            <v>Prolog GMBH</v>
          </cell>
          <cell r="C2202" t="str">
            <v>DE</v>
          </cell>
          <cell r="D2202" t="str">
            <v>Germany</v>
          </cell>
          <cell r="E2202" t="str">
            <v>Mid Europe</v>
          </cell>
          <cell r="F2202">
            <v>13200001</v>
          </cell>
          <cell r="G2202" t="str">
            <v>Ext. EAME</v>
          </cell>
          <cell r="H2202" t="str">
            <v>Site Services</v>
          </cell>
          <cell r="I2202" t="str">
            <v>S072</v>
          </cell>
          <cell r="J2202" t="str">
            <v>Rozenburg Site</v>
          </cell>
          <cell r="K2202" t="str">
            <v>DS02</v>
          </cell>
          <cell r="L2202" t="str">
            <v>T</v>
          </cell>
          <cell r="M2202" t="str">
            <v>Within 30 days net</v>
          </cell>
          <cell r="N2202" t="str">
            <v>BANK TRANSFER</v>
          </cell>
          <cell r="O2202" t="str">
            <v>DS</v>
          </cell>
          <cell r="P2202" t="str">
            <v>Securitization debtor</v>
          </cell>
        </row>
        <row r="2203">
          <cell r="A2203">
            <v>3711</v>
          </cell>
          <cell r="B2203" t="str">
            <v>SILK TOWN LTD</v>
          </cell>
          <cell r="C2203" t="str">
            <v>CN</v>
          </cell>
          <cell r="D2203" t="str">
            <v>China</v>
          </cell>
          <cell r="E2203" t="str">
            <v>Asia-Pacific</v>
          </cell>
          <cell r="F2203">
            <v>13200002</v>
          </cell>
          <cell r="G2203" t="str">
            <v>Ext. APAC</v>
          </cell>
          <cell r="H2203" t="str">
            <v>Footwear</v>
          </cell>
          <cell r="I2203" t="str">
            <v>S100</v>
          </cell>
          <cell r="J2203" t="str">
            <v>APAC</v>
          </cell>
          <cell r="K2203" t="str">
            <v>SC90</v>
          </cell>
          <cell r="L2203" t="str">
            <v>L</v>
          </cell>
          <cell r="M2203" t="str">
            <v>Letter of credit -90 days Bill of lading</v>
          </cell>
          <cell r="N2203" t="str">
            <v>LETTER OF CREDIT</v>
          </cell>
          <cell r="O2203" t="str">
            <v>DE</v>
          </cell>
          <cell r="P2203" t="str">
            <v>External debtor</v>
          </cell>
        </row>
        <row r="2204">
          <cell r="A2204">
            <v>3713</v>
          </cell>
          <cell r="B2204" t="str">
            <v>DONGAH CHEMICAL CO.,</v>
          </cell>
          <cell r="C2204" t="str">
            <v>KP</v>
          </cell>
          <cell r="D2204" t="str">
            <v>South Korea</v>
          </cell>
          <cell r="E2204" t="str">
            <v>Asia-Pacific</v>
          </cell>
          <cell r="F2204">
            <v>13200002</v>
          </cell>
          <cell r="G2204" t="str">
            <v>Ext. APAC</v>
          </cell>
          <cell r="H2204" t="str">
            <v>Footwear</v>
          </cell>
          <cell r="I2204" t="str">
            <v>S100</v>
          </cell>
          <cell r="J2204" t="str">
            <v>APAC</v>
          </cell>
          <cell r="K2204" t="str">
            <v>SC00</v>
          </cell>
          <cell r="L2204" t="str">
            <v>L</v>
          </cell>
          <cell r="M2204" t="str">
            <v>Letter of credit at sight</v>
          </cell>
          <cell r="N2204" t="str">
            <v>LETTER OF CREDIT</v>
          </cell>
          <cell r="O2204" t="str">
            <v>DE</v>
          </cell>
          <cell r="P2204" t="str">
            <v>External debtor</v>
          </cell>
        </row>
        <row r="2205">
          <cell r="A2205">
            <v>3715</v>
          </cell>
          <cell r="B2205" t="str">
            <v>ZAO  N M G  POLICOM</v>
          </cell>
          <cell r="C2205" t="str">
            <v>RU</v>
          </cell>
          <cell r="D2205" t="str">
            <v>Russian Fed.</v>
          </cell>
          <cell r="E2205" t="str">
            <v>Eastern Europe</v>
          </cell>
          <cell r="F2205">
            <v>13200001</v>
          </cell>
          <cell r="G2205" t="str">
            <v>Ext. EAME</v>
          </cell>
          <cell r="H2205" t="str">
            <v>Adhesives, Coatings and Elastomers</v>
          </cell>
          <cell r="I2205" t="str">
            <v>S050</v>
          </cell>
          <cell r="J2205" t="str">
            <v>Eastern Europe</v>
          </cell>
          <cell r="K2205" t="str">
            <v>SI3F</v>
          </cell>
          <cell r="L2205" t="str">
            <v>T</v>
          </cell>
          <cell r="M2205" t="str">
            <v>30 DAYS DATE OF INVOICE - DIRECT REMITTANCE</v>
          </cell>
          <cell r="N2205" t="str">
            <v>BANK TRANSFER</v>
          </cell>
          <cell r="O2205" t="str">
            <v>DE</v>
          </cell>
          <cell r="P2205" t="str">
            <v>External debtor</v>
          </cell>
        </row>
        <row r="2206">
          <cell r="A2206">
            <v>3716</v>
          </cell>
          <cell r="B2206" t="str">
            <v>TECNOLOGY AND CHEMIC</v>
          </cell>
          <cell r="C2206" t="str">
            <v>IT</v>
          </cell>
          <cell r="D2206" t="str">
            <v>Italy</v>
          </cell>
          <cell r="E2206" t="str">
            <v>Italy/Greece</v>
          </cell>
          <cell r="F2206">
            <v>13200001</v>
          </cell>
          <cell r="G2206" t="str">
            <v>Ext. EAME</v>
          </cell>
          <cell r="H2206" t="str">
            <v>Unknown</v>
          </cell>
          <cell r="I2206" t="str">
            <v>-</v>
          </cell>
          <cell r="J2206" t="str">
            <v>-</v>
          </cell>
          <cell r="K2206" t="str">
            <v>SG60</v>
          </cell>
          <cell r="L2206" t="str">
            <v>T</v>
          </cell>
          <cell r="M2206" t="str">
            <v>Bank guarantee - 60 days</v>
          </cell>
          <cell r="N2206" t="str">
            <v>BANK TRANSFER</v>
          </cell>
          <cell r="O2206" t="str">
            <v>DS</v>
          </cell>
          <cell r="P2206" t="str">
            <v>Securitization debtor</v>
          </cell>
        </row>
        <row r="2207">
          <cell r="A2207">
            <v>3717</v>
          </cell>
          <cell r="B2207" t="str">
            <v>MR AZIZ MALEKI</v>
          </cell>
          <cell r="C2207" t="str">
            <v>IR</v>
          </cell>
          <cell r="D2207" t="str">
            <v>Iran</v>
          </cell>
          <cell r="E2207" t="str">
            <v>Middle East</v>
          </cell>
          <cell r="F2207">
            <v>13200001</v>
          </cell>
          <cell r="G2207" t="str">
            <v>Ext. EAME</v>
          </cell>
          <cell r="H2207" t="str">
            <v>Unknown</v>
          </cell>
          <cell r="I2207" t="str">
            <v>-</v>
          </cell>
          <cell r="J2207" t="str">
            <v>-</v>
          </cell>
          <cell r="K2207" t="str">
            <v>SC00</v>
          </cell>
          <cell r="L2207" t="str">
            <v>L</v>
          </cell>
          <cell r="M2207" t="str">
            <v>Letter of credit at sight</v>
          </cell>
          <cell r="N2207" t="str">
            <v>LETTER OF CREDIT</v>
          </cell>
          <cell r="O2207" t="str">
            <v>DE</v>
          </cell>
          <cell r="P2207" t="str">
            <v>External debtor</v>
          </cell>
        </row>
        <row r="2208">
          <cell r="A2208">
            <v>3718</v>
          </cell>
          <cell r="B2208" t="str">
            <v>POLYTECHS</v>
          </cell>
          <cell r="C2208" t="str">
            <v>FR</v>
          </cell>
          <cell r="D2208" t="str">
            <v>France</v>
          </cell>
          <cell r="E2208" t="str">
            <v>France</v>
          </cell>
          <cell r="F2208">
            <v>13200001</v>
          </cell>
          <cell r="G2208" t="str">
            <v>Ext. EAME</v>
          </cell>
          <cell r="H2208" t="str">
            <v>Footwear</v>
          </cell>
          <cell r="I2208" t="str">
            <v>S010</v>
          </cell>
          <cell r="J2208" t="str">
            <v>UK &amp; Ireland</v>
          </cell>
          <cell r="K2208" t="str">
            <v>SB3A</v>
          </cell>
          <cell r="L2208" t="str">
            <v>T</v>
          </cell>
          <cell r="M2208" t="str">
            <v>30 days end of month BOE -1%</v>
          </cell>
          <cell r="N2208" t="str">
            <v>BANK TRANSFER</v>
          </cell>
          <cell r="O2208" t="str">
            <v>DS</v>
          </cell>
          <cell r="P2208" t="str">
            <v>Securitization debtor</v>
          </cell>
        </row>
        <row r="2209">
          <cell r="A2209">
            <v>3719</v>
          </cell>
          <cell r="B2209" t="str">
            <v>SHERKAT IRAN AMIN</v>
          </cell>
          <cell r="C2209" t="str">
            <v>IR</v>
          </cell>
          <cell r="D2209" t="str">
            <v>Iran</v>
          </cell>
          <cell r="E2209" t="str">
            <v>Middle East</v>
          </cell>
          <cell r="F2209">
            <v>13200001</v>
          </cell>
          <cell r="G2209" t="str">
            <v>Ext. EAME</v>
          </cell>
          <cell r="H2209" t="str">
            <v>Appliances</v>
          </cell>
          <cell r="I2209" t="str">
            <v>S040</v>
          </cell>
          <cell r="J2209" t="str">
            <v>Middle East</v>
          </cell>
          <cell r="K2209" t="str">
            <v>SC00</v>
          </cell>
          <cell r="L2209" t="str">
            <v>L</v>
          </cell>
          <cell r="M2209" t="str">
            <v>Letter of credit at sight</v>
          </cell>
          <cell r="N2209" t="str">
            <v>LETTER OF CREDIT</v>
          </cell>
          <cell r="O2209" t="str">
            <v>DE</v>
          </cell>
          <cell r="P2209" t="str">
            <v>External debtor</v>
          </cell>
        </row>
        <row r="2210">
          <cell r="A2210">
            <v>3720</v>
          </cell>
          <cell r="B2210" t="str">
            <v>SAI AUTOMOTIVE ALLIB</v>
          </cell>
          <cell r="C2210" t="str">
            <v>ES</v>
          </cell>
          <cell r="D2210" t="str">
            <v>Spain</v>
          </cell>
          <cell r="E2210" t="str">
            <v>Iberia</v>
          </cell>
          <cell r="F2210">
            <v>13200001</v>
          </cell>
          <cell r="G2210" t="str">
            <v>Ext. EAME</v>
          </cell>
          <cell r="H2210" t="str">
            <v>Automotive</v>
          </cell>
          <cell r="I2210" t="str">
            <v>S090</v>
          </cell>
          <cell r="J2210" t="str">
            <v>Iberia</v>
          </cell>
          <cell r="K2210" t="str">
            <v>SM2E</v>
          </cell>
          <cell r="L2210" t="str">
            <v>T</v>
          </cell>
          <cell r="M2210" t="str">
            <v>25th of the 2nd month foll. month of inv.</v>
          </cell>
          <cell r="N2210" t="str">
            <v>BANK TRANSFER</v>
          </cell>
          <cell r="O2210" t="str">
            <v>DS</v>
          </cell>
          <cell r="P2210" t="str">
            <v>Securitization debtor</v>
          </cell>
        </row>
        <row r="2211">
          <cell r="A2211">
            <v>3721</v>
          </cell>
          <cell r="B2211" t="str">
            <v>KEEL (UK)  LTD</v>
          </cell>
          <cell r="C2211" t="str">
            <v>GB</v>
          </cell>
          <cell r="D2211" t="str">
            <v>Great Britain</v>
          </cell>
          <cell r="E2211" t="str">
            <v>UK/Ireland</v>
          </cell>
          <cell r="F2211">
            <v>13200001</v>
          </cell>
          <cell r="G2211" t="str">
            <v>Ext. EAME</v>
          </cell>
          <cell r="H2211" t="str">
            <v>Appliances</v>
          </cell>
          <cell r="I2211" t="str">
            <v>S050</v>
          </cell>
          <cell r="J2211" t="str">
            <v>Eastern Europe</v>
          </cell>
          <cell r="K2211" t="str">
            <v>SI4F</v>
          </cell>
          <cell r="L2211" t="str">
            <v>T</v>
          </cell>
          <cell r="M2211" t="str">
            <v>45 DAYS DATE OF INVOICE - DIRECT REMITTANCE</v>
          </cell>
          <cell r="N2211" t="str">
            <v>BANK TRANSFER</v>
          </cell>
          <cell r="O2211" t="str">
            <v>DS</v>
          </cell>
          <cell r="P2211" t="str">
            <v>Securitization debtor</v>
          </cell>
        </row>
        <row r="2212">
          <cell r="A2212">
            <v>3722</v>
          </cell>
          <cell r="B2212" t="str">
            <v>LA SOCIETA' DELLE RE</v>
          </cell>
          <cell r="C2212" t="str">
            <v>IT</v>
          </cell>
          <cell r="D2212" t="str">
            <v>Italy</v>
          </cell>
          <cell r="E2212" t="str">
            <v>Italy/Greece</v>
          </cell>
          <cell r="F2212">
            <v>13200001</v>
          </cell>
          <cell r="G2212" t="str">
            <v>Ext. EAME</v>
          </cell>
          <cell r="H2212" t="str">
            <v>Unknown</v>
          </cell>
          <cell r="I2212" t="str">
            <v>-</v>
          </cell>
          <cell r="J2212" t="str">
            <v>-</v>
          </cell>
          <cell r="K2212" t="str">
            <v>SF00</v>
          </cell>
          <cell r="L2212" t="str">
            <v>F</v>
          </cell>
          <cell r="M2212" t="str">
            <v>Free of charge</v>
          </cell>
          <cell r="N2212" t="str">
            <v>FREE OF CHARGE</v>
          </cell>
          <cell r="O2212" t="str">
            <v>DS</v>
          </cell>
          <cell r="P2212" t="str">
            <v>Securitization debtor</v>
          </cell>
        </row>
        <row r="2213">
          <cell r="A2213">
            <v>3723</v>
          </cell>
          <cell r="B2213" t="str">
            <v>S.C.  ASIO IMPEXCOM</v>
          </cell>
          <cell r="C2213" t="str">
            <v>RO</v>
          </cell>
          <cell r="D2213" t="str">
            <v>Romania</v>
          </cell>
          <cell r="E2213" t="str">
            <v>Eastern Europe</v>
          </cell>
          <cell r="F2213">
            <v>13200001</v>
          </cell>
          <cell r="G2213" t="str">
            <v>Ext. EAME</v>
          </cell>
          <cell r="H2213" t="str">
            <v>Unknown</v>
          </cell>
          <cell r="I2213" t="str">
            <v>-</v>
          </cell>
          <cell r="J2213" t="str">
            <v>-</v>
          </cell>
          <cell r="K2213" t="str">
            <v>SA00</v>
          </cell>
          <cell r="L2213" t="str">
            <v>Z</v>
          </cell>
          <cell r="M2213" t="str">
            <v>Cash in advance</v>
          </cell>
          <cell r="N2213" t="str">
            <v>-</v>
          </cell>
          <cell r="O2213" t="str">
            <v>DE</v>
          </cell>
          <cell r="P2213" t="str">
            <v>External debtor</v>
          </cell>
        </row>
        <row r="2214">
          <cell r="A2214">
            <v>3724</v>
          </cell>
          <cell r="B2214" t="str">
            <v>NOVOCON POLAND  S.A.</v>
          </cell>
          <cell r="C2214" t="str">
            <v>PL</v>
          </cell>
          <cell r="D2214" t="str">
            <v>Poland</v>
          </cell>
          <cell r="E2214" t="str">
            <v>Eastern Europe</v>
          </cell>
          <cell r="F2214">
            <v>13200001</v>
          </cell>
          <cell r="G2214" t="str">
            <v>Ext. EAME</v>
          </cell>
          <cell r="H2214" t="str">
            <v>Unknown</v>
          </cell>
          <cell r="I2214" t="str">
            <v>-</v>
          </cell>
          <cell r="J2214" t="str">
            <v>-</v>
          </cell>
          <cell r="K2214" t="str">
            <v>SI3F</v>
          </cell>
          <cell r="L2214" t="str">
            <v>T</v>
          </cell>
          <cell r="M2214" t="str">
            <v>30 DAYS DATE OF INVOICE - DIRECT REMITTANCE</v>
          </cell>
          <cell r="N2214" t="str">
            <v>BANK TRANSFER</v>
          </cell>
          <cell r="O2214" t="str">
            <v>DS</v>
          </cell>
          <cell r="P2214" t="str">
            <v>Securitization debtor</v>
          </cell>
        </row>
        <row r="2215">
          <cell r="A2215">
            <v>3726</v>
          </cell>
          <cell r="B2215" t="str">
            <v>LISTON CORP.</v>
          </cell>
          <cell r="C2215" t="str">
            <v>US</v>
          </cell>
          <cell r="D2215" t="str">
            <v>United States</v>
          </cell>
          <cell r="E2215" t="str">
            <v>Americas</v>
          </cell>
          <cell r="F2215">
            <v>13200001</v>
          </cell>
          <cell r="G2215" t="str">
            <v>Ext. EAME</v>
          </cell>
          <cell r="H2215" t="str">
            <v>Unknown</v>
          </cell>
          <cell r="I2215" t="str">
            <v>-</v>
          </cell>
          <cell r="J2215" t="str">
            <v>-</v>
          </cell>
          <cell r="K2215" t="str">
            <v>SA00</v>
          </cell>
          <cell r="L2215" t="str">
            <v>Z</v>
          </cell>
          <cell r="M2215" t="str">
            <v>Cash in advance</v>
          </cell>
          <cell r="N2215" t="str">
            <v>-</v>
          </cell>
          <cell r="O2215" t="str">
            <v>DS</v>
          </cell>
          <cell r="P2215" t="str">
            <v>Securitization debtor</v>
          </cell>
        </row>
        <row r="2216">
          <cell r="A2216">
            <v>3728</v>
          </cell>
          <cell r="B2216" t="str">
            <v>ICI POLYURETHANES</v>
          </cell>
          <cell r="C2216" t="str">
            <v>ES</v>
          </cell>
          <cell r="D2216" t="str">
            <v>Spain</v>
          </cell>
          <cell r="E2216" t="str">
            <v>Iberia</v>
          </cell>
          <cell r="F2216">
            <v>13200001</v>
          </cell>
          <cell r="G2216" t="str">
            <v>Ext. EAME</v>
          </cell>
          <cell r="H2216" t="str">
            <v>Unknown</v>
          </cell>
          <cell r="I2216" t="str">
            <v>-</v>
          </cell>
          <cell r="J2216" t="str">
            <v>-</v>
          </cell>
          <cell r="K2216" t="str">
            <v>ST30</v>
          </cell>
          <cell r="L2216" t="str">
            <v>T</v>
          </cell>
          <cell r="M2216" t="str">
            <v>30 days from date of despatch</v>
          </cell>
          <cell r="N2216" t="str">
            <v>BANK TRANSFER</v>
          </cell>
          <cell r="O2216" t="str">
            <v>DS</v>
          </cell>
          <cell r="P2216" t="str">
            <v>Securitization debtor</v>
          </cell>
        </row>
        <row r="2217">
          <cell r="A2217">
            <v>3729</v>
          </cell>
          <cell r="B2217" t="str">
            <v>Isowall Holdings Ltd</v>
          </cell>
          <cell r="C2217" t="str">
            <v>GB</v>
          </cell>
          <cell r="D2217" t="str">
            <v>Great Britain</v>
          </cell>
          <cell r="E2217" t="str">
            <v>UK/Ireland</v>
          </cell>
          <cell r="F2217">
            <v>13200001</v>
          </cell>
          <cell r="G2217" t="str">
            <v>Ext. EAME</v>
          </cell>
          <cell r="H2217" t="str">
            <v>Unknown</v>
          </cell>
          <cell r="I2217" t="str">
            <v>-</v>
          </cell>
          <cell r="J2217" t="str">
            <v>-</v>
          </cell>
          <cell r="K2217" t="str">
            <v>DS02</v>
          </cell>
          <cell r="L2217" t="str">
            <v>Y</v>
          </cell>
          <cell r="M2217" t="str">
            <v>Within 30 days net</v>
          </cell>
          <cell r="N2217" t="str">
            <v>-</v>
          </cell>
          <cell r="O2217" t="str">
            <v>DS</v>
          </cell>
          <cell r="P2217" t="str">
            <v>Securitization debtor</v>
          </cell>
        </row>
        <row r="2218">
          <cell r="A2218">
            <v>3731</v>
          </cell>
          <cell r="B2218" t="str">
            <v>Kerr-McGee Pigments</v>
          </cell>
          <cell r="C2218" t="str">
            <v>NL</v>
          </cell>
          <cell r="D2218" t="str">
            <v>Netherlands</v>
          </cell>
          <cell r="E2218" t="str">
            <v>Benelux</v>
          </cell>
          <cell r="F2218">
            <v>13200001</v>
          </cell>
          <cell r="G2218" t="str">
            <v>Ext. EAME</v>
          </cell>
          <cell r="H2218" t="str">
            <v>Site Services</v>
          </cell>
          <cell r="I2218" t="str">
            <v>S072</v>
          </cell>
          <cell r="J2218" t="str">
            <v>Rozenburg Site</v>
          </cell>
          <cell r="K2218" t="str">
            <v>DS02</v>
          </cell>
          <cell r="L2218" t="str">
            <v>T</v>
          </cell>
          <cell r="M2218" t="str">
            <v>Within 30 days net</v>
          </cell>
          <cell r="N2218" t="str">
            <v>BANK TRANSFER</v>
          </cell>
          <cell r="O2218" t="str">
            <v>DS</v>
          </cell>
          <cell r="P2218" t="str">
            <v>Securitization debtor</v>
          </cell>
        </row>
        <row r="2219">
          <cell r="A2219">
            <v>3732</v>
          </cell>
          <cell r="B2219" t="str">
            <v>ICI PAKISTAN LIMITED</v>
          </cell>
          <cell r="C2219" t="str">
            <v>PK</v>
          </cell>
          <cell r="D2219" t="str">
            <v>Pakistan</v>
          </cell>
          <cell r="E2219" t="str">
            <v>Asia-Pacific</v>
          </cell>
          <cell r="F2219">
            <v>13200002</v>
          </cell>
          <cell r="G2219" t="str">
            <v>Ext. APAC</v>
          </cell>
          <cell r="H2219" t="str">
            <v>Furniture</v>
          </cell>
          <cell r="I2219" t="str">
            <v>S100</v>
          </cell>
          <cell r="J2219" t="str">
            <v>APAC</v>
          </cell>
          <cell r="K2219" t="str">
            <v>SC90</v>
          </cell>
          <cell r="L2219" t="str">
            <v>L</v>
          </cell>
          <cell r="M2219" t="str">
            <v>Letter of credit -90 days Bill of lading</v>
          </cell>
          <cell r="N2219" t="str">
            <v>LETTER OF CREDIT</v>
          </cell>
          <cell r="O2219" t="str">
            <v>DE</v>
          </cell>
          <cell r="P2219" t="str">
            <v>External debtor</v>
          </cell>
        </row>
        <row r="2220">
          <cell r="A2220">
            <v>3733</v>
          </cell>
          <cell r="B2220" t="str">
            <v>Huntsman Internation</v>
          </cell>
          <cell r="C2220" t="str">
            <v>IN</v>
          </cell>
          <cell r="D2220" t="str">
            <v>India</v>
          </cell>
          <cell r="E2220" t="str">
            <v>Asia-Pacific</v>
          </cell>
          <cell r="F2220">
            <v>76457208</v>
          </cell>
          <cell r="G2220" t="str">
            <v>Inter Group Sales</v>
          </cell>
          <cell r="H2220" t="str">
            <v>APAC</v>
          </cell>
          <cell r="I2220" t="str">
            <v>S100</v>
          </cell>
          <cell r="J2220" t="str">
            <v>APAC</v>
          </cell>
          <cell r="K2220" t="str">
            <v>SL90</v>
          </cell>
          <cell r="L2220" t="str">
            <v>U</v>
          </cell>
          <cell r="M2220" t="str">
            <v>90 days after Bill of lading date</v>
          </cell>
          <cell r="N2220" t="str">
            <v>DIRECT REMITTANCE</v>
          </cell>
          <cell r="O2220" t="str">
            <v>DI</v>
          </cell>
          <cell r="P2220" t="str">
            <v>Intragroup debtor</v>
          </cell>
        </row>
        <row r="2221">
          <cell r="A2221">
            <v>3734</v>
          </cell>
          <cell r="B2221" t="str">
            <v>PLASFI S.A.</v>
          </cell>
          <cell r="C2221" t="str">
            <v>ES</v>
          </cell>
          <cell r="D2221" t="str">
            <v>Spain</v>
          </cell>
          <cell r="E2221" t="str">
            <v>Iberia</v>
          </cell>
          <cell r="F2221">
            <v>13200001</v>
          </cell>
          <cell r="G2221" t="str">
            <v>Ext. EAME</v>
          </cell>
          <cell r="H2221" t="str">
            <v>Construction &amp; Other Rigids</v>
          </cell>
          <cell r="I2221" t="str">
            <v>S090</v>
          </cell>
          <cell r="J2221" t="str">
            <v>Iberia</v>
          </cell>
          <cell r="K2221" t="str">
            <v>SY90</v>
          </cell>
          <cell r="L2221">
            <v>1</v>
          </cell>
          <cell r="M2221" t="str">
            <v>90 days end of month promissory note</v>
          </cell>
          <cell r="N2221" t="str">
            <v>Promissory Note</v>
          </cell>
          <cell r="O2221" t="str">
            <v>DS</v>
          </cell>
          <cell r="P2221" t="str">
            <v>Securitization debtor</v>
          </cell>
        </row>
        <row r="2222">
          <cell r="A2222">
            <v>3736</v>
          </cell>
          <cell r="B2222" t="str">
            <v>WORKS &amp; BUILDING COM</v>
          </cell>
          <cell r="C2222" t="str">
            <v>KW</v>
          </cell>
          <cell r="D2222" t="str">
            <v>Kuwait</v>
          </cell>
          <cell r="E2222" t="str">
            <v>Middle East</v>
          </cell>
          <cell r="F2222">
            <v>13200001</v>
          </cell>
          <cell r="G2222" t="str">
            <v>Ext. EAME</v>
          </cell>
          <cell r="H2222" t="str">
            <v>Unknown</v>
          </cell>
          <cell r="I2222" t="str">
            <v>-</v>
          </cell>
          <cell r="J2222" t="str">
            <v>-</v>
          </cell>
          <cell r="K2222" t="str">
            <v>SC90</v>
          </cell>
          <cell r="L2222" t="str">
            <v>L</v>
          </cell>
          <cell r="M2222" t="str">
            <v>Letter of credit -90 days Bill of lading</v>
          </cell>
          <cell r="N2222" t="str">
            <v>LETTER OF CREDIT</v>
          </cell>
          <cell r="O2222" t="str">
            <v>DE</v>
          </cell>
          <cell r="P2222" t="str">
            <v>External debtor</v>
          </cell>
        </row>
        <row r="2223">
          <cell r="A2223">
            <v>3737</v>
          </cell>
          <cell r="B2223" t="str">
            <v>Cardo Door Productio</v>
          </cell>
          <cell r="C2223" t="str">
            <v>SE</v>
          </cell>
          <cell r="D2223" t="str">
            <v>Sweden</v>
          </cell>
          <cell r="E2223" t="str">
            <v>Nordic</v>
          </cell>
          <cell r="F2223">
            <v>13200001</v>
          </cell>
          <cell r="G2223" t="str">
            <v>Ext. EAME</v>
          </cell>
          <cell r="H2223" t="str">
            <v>Unknown</v>
          </cell>
          <cell r="I2223" t="str">
            <v>-</v>
          </cell>
          <cell r="J2223" t="str">
            <v>-</v>
          </cell>
          <cell r="K2223" t="str">
            <v>SI30</v>
          </cell>
          <cell r="L2223" t="str">
            <v>T</v>
          </cell>
          <cell r="M2223" t="str">
            <v>30 days from date of invoice</v>
          </cell>
          <cell r="N2223" t="str">
            <v>BANK TRANSFER</v>
          </cell>
          <cell r="O2223" t="str">
            <v>DS</v>
          </cell>
          <cell r="P2223" t="str">
            <v>Securitization debtor</v>
          </cell>
        </row>
        <row r="2224">
          <cell r="A2224">
            <v>3740</v>
          </cell>
          <cell r="B2224" t="str">
            <v>Ineos Fluor Ltd</v>
          </cell>
          <cell r="C2224" t="str">
            <v>GB</v>
          </cell>
          <cell r="D2224" t="str">
            <v>Great Britain</v>
          </cell>
          <cell r="E2224" t="str">
            <v>UK/Ireland</v>
          </cell>
          <cell r="F2224">
            <v>13200001</v>
          </cell>
          <cell r="G2224" t="str">
            <v>Ext. EAME</v>
          </cell>
          <cell r="H2224" t="str">
            <v>Site Services</v>
          </cell>
          <cell r="I2224" t="str">
            <v>S072</v>
          </cell>
          <cell r="J2224" t="str">
            <v>Rozenburg Site</v>
          </cell>
          <cell r="K2224" t="str">
            <v>DS02</v>
          </cell>
          <cell r="L2224" t="str">
            <v>T</v>
          </cell>
          <cell r="M2224" t="str">
            <v>Within 30 days net</v>
          </cell>
          <cell r="N2224" t="str">
            <v>BANK TRANSFER</v>
          </cell>
          <cell r="O2224" t="str">
            <v>DA</v>
          </cell>
          <cell r="P2224" t="str">
            <v>Affiliated debtor</v>
          </cell>
        </row>
        <row r="2225">
          <cell r="A2225">
            <v>3741</v>
          </cell>
          <cell r="B2225" t="str">
            <v>HOYER SAGL</v>
          </cell>
          <cell r="C2225" t="str">
            <v>CH</v>
          </cell>
          <cell r="D2225" t="str">
            <v>Switzerland</v>
          </cell>
          <cell r="E2225" t="str">
            <v>Mid Europe</v>
          </cell>
          <cell r="F2225">
            <v>13200001</v>
          </cell>
          <cell r="G2225" t="str">
            <v>Ext. EAME</v>
          </cell>
          <cell r="H2225" t="str">
            <v>Unknown</v>
          </cell>
          <cell r="I2225" t="str">
            <v>-</v>
          </cell>
          <cell r="J2225" t="str">
            <v>-</v>
          </cell>
          <cell r="K2225" t="str">
            <v>SE60</v>
          </cell>
          <cell r="L2225" t="str">
            <v>T</v>
          </cell>
          <cell r="M2225" t="str">
            <v>60 days end of month</v>
          </cell>
          <cell r="N2225" t="str">
            <v>BANK TRANSFER</v>
          </cell>
          <cell r="O2225" t="str">
            <v>DE</v>
          </cell>
          <cell r="P2225" t="str">
            <v>External debtor</v>
          </cell>
        </row>
        <row r="2226">
          <cell r="A2226">
            <v>3742</v>
          </cell>
          <cell r="B2226" t="str">
            <v>ICI CHINA LTD</v>
          </cell>
          <cell r="C2226" t="str">
            <v>CN</v>
          </cell>
          <cell r="D2226" t="str">
            <v>China</v>
          </cell>
          <cell r="E2226" t="str">
            <v>Asia-Pacific</v>
          </cell>
          <cell r="F2226">
            <v>13200002</v>
          </cell>
          <cell r="G2226" t="str">
            <v>Ext. APAC</v>
          </cell>
          <cell r="H2226" t="str">
            <v>Footwear</v>
          </cell>
          <cell r="I2226" t="str">
            <v>S120</v>
          </cell>
          <cell r="J2226" t="str">
            <v>Aniline &amp; Derivative</v>
          </cell>
          <cell r="K2226" t="str">
            <v>SI12</v>
          </cell>
          <cell r="L2226" t="str">
            <v>U</v>
          </cell>
          <cell r="M2226" t="str">
            <v>12 days from date of invoice</v>
          </cell>
          <cell r="N2226" t="str">
            <v>DIRECT REMITTANCE</v>
          </cell>
          <cell r="O2226" t="str">
            <v>DE</v>
          </cell>
          <cell r="P2226" t="str">
            <v>External debtor</v>
          </cell>
        </row>
        <row r="2227">
          <cell r="A2227">
            <v>3743</v>
          </cell>
          <cell r="B2227" t="str">
            <v>KING'S SHOE MANUFACT</v>
          </cell>
          <cell r="C2227" t="str">
            <v>PH</v>
          </cell>
          <cell r="D2227" t="str">
            <v>Philippines</v>
          </cell>
          <cell r="E2227" t="str">
            <v>Asia-Pacific</v>
          </cell>
          <cell r="F2227">
            <v>13200002</v>
          </cell>
          <cell r="G2227" t="str">
            <v>Ext. APAC</v>
          </cell>
          <cell r="H2227" t="str">
            <v>Footwear</v>
          </cell>
          <cell r="I2227" t="str">
            <v>S100</v>
          </cell>
          <cell r="J2227" t="str">
            <v>APAC</v>
          </cell>
          <cell r="K2227" t="str">
            <v>SL60</v>
          </cell>
          <cell r="L2227" t="str">
            <v>U</v>
          </cell>
          <cell r="M2227" t="str">
            <v>60 days after Bill of lading date</v>
          </cell>
          <cell r="N2227" t="str">
            <v>DIRECT REMITTANCE</v>
          </cell>
          <cell r="O2227" t="str">
            <v>DE</v>
          </cell>
          <cell r="P2227" t="str">
            <v>External debtor</v>
          </cell>
        </row>
        <row r="2228">
          <cell r="A2228">
            <v>3744</v>
          </cell>
          <cell r="B2228" t="str">
            <v>S D M   SRL</v>
          </cell>
          <cell r="C2228" t="str">
            <v>IT</v>
          </cell>
          <cell r="D2228" t="str">
            <v>Italy</v>
          </cell>
          <cell r="E2228" t="str">
            <v>Italy/Greece</v>
          </cell>
          <cell r="F2228">
            <v>13200001</v>
          </cell>
          <cell r="G2228" t="str">
            <v>Ext. EAME</v>
          </cell>
          <cell r="H2228" t="str">
            <v>Unknown</v>
          </cell>
          <cell r="I2228" t="str">
            <v>-</v>
          </cell>
          <cell r="J2228" t="str">
            <v>-</v>
          </cell>
          <cell r="K2228" t="str">
            <v>SE60</v>
          </cell>
          <cell r="L2228" t="str">
            <v>T</v>
          </cell>
          <cell r="M2228" t="str">
            <v>60 days end of month</v>
          </cell>
          <cell r="N2228" t="str">
            <v>BANK TRANSFER</v>
          </cell>
          <cell r="O2228" t="str">
            <v>DS</v>
          </cell>
          <cell r="P2228" t="str">
            <v>Securitization debtor</v>
          </cell>
        </row>
        <row r="2229">
          <cell r="A2229">
            <v>3745</v>
          </cell>
          <cell r="B2229" t="str">
            <v>MR MOHAMMAD JAVAD AL</v>
          </cell>
          <cell r="C2229" t="str">
            <v>IR</v>
          </cell>
          <cell r="D2229" t="str">
            <v>Iran</v>
          </cell>
          <cell r="E2229" t="str">
            <v>Middle East</v>
          </cell>
          <cell r="F2229">
            <v>13200001</v>
          </cell>
          <cell r="G2229" t="str">
            <v>Ext. EAME</v>
          </cell>
          <cell r="H2229" t="str">
            <v>Unknown</v>
          </cell>
          <cell r="I2229" t="str">
            <v>-</v>
          </cell>
          <cell r="J2229" t="str">
            <v>-</v>
          </cell>
          <cell r="K2229" t="str">
            <v>SC00</v>
          </cell>
          <cell r="L2229" t="str">
            <v>L</v>
          </cell>
          <cell r="M2229" t="str">
            <v>Letter of credit at sight</v>
          </cell>
          <cell r="N2229" t="str">
            <v>LETTER OF CREDIT</v>
          </cell>
          <cell r="O2229" t="str">
            <v>DE</v>
          </cell>
          <cell r="P2229" t="str">
            <v>External debtor</v>
          </cell>
        </row>
        <row r="2230">
          <cell r="A2230">
            <v>3747</v>
          </cell>
          <cell r="B2230" t="str">
            <v>MET COL  -  METECNO</v>
          </cell>
          <cell r="C2230" t="str">
            <v>CO</v>
          </cell>
          <cell r="D2230" t="str">
            <v>Colombia</v>
          </cell>
          <cell r="E2230" t="str">
            <v>Americas</v>
          </cell>
          <cell r="F2230">
            <v>13200001</v>
          </cell>
          <cell r="G2230" t="str">
            <v>Ext. EAME</v>
          </cell>
          <cell r="H2230" t="str">
            <v>Unknown</v>
          </cell>
          <cell r="I2230" t="str">
            <v>-</v>
          </cell>
          <cell r="J2230" t="str">
            <v>-</v>
          </cell>
          <cell r="K2230" t="str">
            <v>SF00</v>
          </cell>
          <cell r="L2230" t="str">
            <v>F</v>
          </cell>
          <cell r="M2230" t="str">
            <v>Free of charge</v>
          </cell>
          <cell r="N2230" t="str">
            <v>FREE OF CHARGE</v>
          </cell>
          <cell r="O2230" t="str">
            <v>DE</v>
          </cell>
          <cell r="P2230" t="str">
            <v>External debtor</v>
          </cell>
        </row>
        <row r="2231">
          <cell r="A2231">
            <v>3748</v>
          </cell>
          <cell r="B2231" t="str">
            <v>MACSI GROUP  SRL</v>
          </cell>
          <cell r="C2231" t="str">
            <v>IT</v>
          </cell>
          <cell r="D2231" t="str">
            <v>Italy</v>
          </cell>
          <cell r="E2231" t="str">
            <v>Italy/Greece</v>
          </cell>
          <cell r="F2231">
            <v>13200001</v>
          </cell>
          <cell r="G2231" t="str">
            <v>Ext. EAME</v>
          </cell>
          <cell r="H2231" t="str">
            <v>Unknown</v>
          </cell>
          <cell r="I2231" t="str">
            <v>-</v>
          </cell>
          <cell r="J2231" t="str">
            <v>-</v>
          </cell>
          <cell r="K2231" t="str">
            <v>SF00</v>
          </cell>
          <cell r="L2231" t="str">
            <v>F</v>
          </cell>
          <cell r="M2231" t="str">
            <v>Free of charge</v>
          </cell>
          <cell r="N2231" t="str">
            <v>FREE OF CHARGE</v>
          </cell>
          <cell r="O2231" t="str">
            <v>DS</v>
          </cell>
          <cell r="P2231" t="str">
            <v>Securitization debtor</v>
          </cell>
        </row>
        <row r="2232">
          <cell r="A2232">
            <v>3749</v>
          </cell>
          <cell r="B2232" t="str">
            <v>RYAN TECHNOLOGY &amp; CH</v>
          </cell>
          <cell r="C2232" t="str">
            <v>GB</v>
          </cell>
          <cell r="D2232" t="str">
            <v>Great Britain</v>
          </cell>
          <cell r="E2232" t="str">
            <v>UK/Ireland</v>
          </cell>
          <cell r="F2232">
            <v>13200001</v>
          </cell>
          <cell r="G2232" t="str">
            <v>Ext. EAME</v>
          </cell>
          <cell r="H2232" t="str">
            <v>Unknown</v>
          </cell>
          <cell r="I2232" t="str">
            <v>-</v>
          </cell>
          <cell r="J2232" t="str">
            <v>-</v>
          </cell>
          <cell r="K2232" t="str">
            <v>SM20</v>
          </cell>
          <cell r="L2232" t="str">
            <v>T</v>
          </cell>
          <cell r="M2232" t="str">
            <v>20th of the month foll.month of invoice</v>
          </cell>
          <cell r="N2232" t="str">
            <v>BANK TRANSFER</v>
          </cell>
          <cell r="O2232" t="str">
            <v>DS</v>
          </cell>
          <cell r="P2232" t="str">
            <v>Securitization debtor</v>
          </cell>
        </row>
        <row r="2233">
          <cell r="A2233">
            <v>3750</v>
          </cell>
          <cell r="B2233" t="str">
            <v>MAY NATIONAL ASSOCIA</v>
          </cell>
          <cell r="C2233" t="str">
            <v>US</v>
          </cell>
          <cell r="D2233" t="str">
            <v>United States</v>
          </cell>
          <cell r="E2233" t="str">
            <v>Americas</v>
          </cell>
          <cell r="F2233">
            <v>13200001</v>
          </cell>
          <cell r="G2233" t="str">
            <v>Ext. EAME</v>
          </cell>
          <cell r="H2233" t="str">
            <v>Unknown</v>
          </cell>
          <cell r="I2233" t="str">
            <v>-</v>
          </cell>
          <cell r="J2233" t="str">
            <v>-</v>
          </cell>
          <cell r="K2233" t="str">
            <v>SM20</v>
          </cell>
          <cell r="L2233" t="str">
            <v>Y</v>
          </cell>
          <cell r="M2233" t="str">
            <v>20th of the month foll.month of invoice</v>
          </cell>
          <cell r="N2233" t="str">
            <v>-</v>
          </cell>
          <cell r="O2233" t="str">
            <v>DS</v>
          </cell>
          <cell r="P2233" t="str">
            <v>Securitization debtor</v>
          </cell>
        </row>
        <row r="2234">
          <cell r="A2234">
            <v>3751</v>
          </cell>
          <cell r="B2234" t="str">
            <v>GOODYEAR CHEMICALS E</v>
          </cell>
          <cell r="C2234" t="str">
            <v>FR</v>
          </cell>
          <cell r="D2234" t="str">
            <v>France</v>
          </cell>
          <cell r="E2234" t="str">
            <v>France</v>
          </cell>
          <cell r="F2234">
            <v>13200001</v>
          </cell>
          <cell r="G2234" t="str">
            <v>Ext. EAME</v>
          </cell>
          <cell r="H2234" t="str">
            <v>Footwear</v>
          </cell>
          <cell r="I2234" t="str">
            <v>S080</v>
          </cell>
          <cell r="J2234" t="str">
            <v>France</v>
          </cell>
          <cell r="K2234" t="str">
            <v>SB30</v>
          </cell>
          <cell r="L2234" t="str">
            <v>T</v>
          </cell>
          <cell r="M2234" t="str">
            <v>30 days end of month BOE</v>
          </cell>
          <cell r="N2234" t="str">
            <v>BANK TRANSFER</v>
          </cell>
          <cell r="O2234" t="str">
            <v>DS</v>
          </cell>
          <cell r="P2234" t="str">
            <v>Securitization debtor</v>
          </cell>
        </row>
        <row r="2235">
          <cell r="A2235">
            <v>3753</v>
          </cell>
          <cell r="B2235" t="str">
            <v>LATTONEDIL  SRL</v>
          </cell>
          <cell r="C2235" t="str">
            <v>IT</v>
          </cell>
          <cell r="D2235" t="str">
            <v>Italy</v>
          </cell>
          <cell r="E2235" t="str">
            <v>Italy/Greece</v>
          </cell>
          <cell r="F2235">
            <v>13200001</v>
          </cell>
          <cell r="G2235" t="str">
            <v>Ext. EAME</v>
          </cell>
          <cell r="H2235" t="str">
            <v>Unknown</v>
          </cell>
          <cell r="I2235" t="str">
            <v>-</v>
          </cell>
          <cell r="J2235" t="str">
            <v>-</v>
          </cell>
          <cell r="K2235" t="str">
            <v>SE90</v>
          </cell>
          <cell r="L2235" t="str">
            <v>T</v>
          </cell>
          <cell r="M2235" t="str">
            <v>90 days end of month</v>
          </cell>
          <cell r="N2235" t="str">
            <v>BANK TRANSFER</v>
          </cell>
          <cell r="O2235" t="str">
            <v>DS</v>
          </cell>
          <cell r="P2235" t="str">
            <v>Securitization debtor</v>
          </cell>
        </row>
        <row r="2236">
          <cell r="A2236">
            <v>3764</v>
          </cell>
          <cell r="B2236" t="str">
            <v>S.P.E.  SYSTEM  SNC</v>
          </cell>
          <cell r="C2236" t="str">
            <v>IT</v>
          </cell>
          <cell r="D2236" t="str">
            <v>Italy</v>
          </cell>
          <cell r="E2236" t="str">
            <v>Italy/Greece</v>
          </cell>
          <cell r="F2236">
            <v>13200001</v>
          </cell>
          <cell r="G2236" t="str">
            <v>Ext. EAME</v>
          </cell>
          <cell r="H2236" t="str">
            <v>Furniture</v>
          </cell>
          <cell r="I2236" t="str">
            <v>S060</v>
          </cell>
          <cell r="J2236" t="str">
            <v>Italy &amp; Greece</v>
          </cell>
          <cell r="K2236" t="str">
            <v>SE60</v>
          </cell>
          <cell r="L2236" t="str">
            <v>T</v>
          </cell>
          <cell r="M2236" t="str">
            <v>60 days end of month</v>
          </cell>
          <cell r="N2236" t="str">
            <v>BANK TRANSFER</v>
          </cell>
          <cell r="O2236" t="str">
            <v>DS</v>
          </cell>
          <cell r="P2236" t="str">
            <v>Securitization debtor</v>
          </cell>
        </row>
        <row r="2237">
          <cell r="A2237">
            <v>3769</v>
          </cell>
          <cell r="B2237" t="str">
            <v>GRIZOT</v>
          </cell>
          <cell r="C2237" t="str">
            <v>FR</v>
          </cell>
          <cell r="D2237" t="str">
            <v>France</v>
          </cell>
          <cell r="E2237" t="str">
            <v>France</v>
          </cell>
          <cell r="F2237">
            <v>13200001</v>
          </cell>
          <cell r="G2237" t="str">
            <v>Ext. EAME</v>
          </cell>
          <cell r="H2237" t="str">
            <v>Unknown</v>
          </cell>
          <cell r="I2237" t="str">
            <v>-</v>
          </cell>
          <cell r="J2237" t="str">
            <v>-</v>
          </cell>
          <cell r="K2237" t="str">
            <v>SB30</v>
          </cell>
          <cell r="L2237" t="str">
            <v>T</v>
          </cell>
          <cell r="M2237" t="str">
            <v>30 days end of month BOE</v>
          </cell>
          <cell r="N2237" t="str">
            <v>BANK TRANSFER</v>
          </cell>
          <cell r="O2237" t="str">
            <v>DS</v>
          </cell>
          <cell r="P2237" t="str">
            <v>Securitization debtor</v>
          </cell>
        </row>
        <row r="2238">
          <cell r="A2238">
            <v>3770</v>
          </cell>
          <cell r="B2238" t="str">
            <v>FRAMAS Kunststofftec</v>
          </cell>
          <cell r="C2238" t="str">
            <v>DE</v>
          </cell>
          <cell r="D2238" t="str">
            <v>Germany</v>
          </cell>
          <cell r="E2238" t="str">
            <v>Mid Europe</v>
          </cell>
          <cell r="F2238">
            <v>13200001</v>
          </cell>
          <cell r="G2238" t="str">
            <v>Ext. EAME</v>
          </cell>
          <cell r="H2238" t="str">
            <v>Footwear</v>
          </cell>
          <cell r="I2238" t="str">
            <v>S030</v>
          </cell>
          <cell r="J2238" t="str">
            <v>Mid-Europe</v>
          </cell>
          <cell r="K2238" t="str">
            <v>SJ3G</v>
          </cell>
          <cell r="L2238" t="str">
            <v>Y</v>
          </cell>
          <cell r="M2238" t="str">
            <v>30 days from date of invoice or 14 days -3%</v>
          </cell>
          <cell r="N2238" t="str">
            <v>-</v>
          </cell>
          <cell r="O2238" t="str">
            <v>DS</v>
          </cell>
          <cell r="P2238" t="str">
            <v>Securitization debtor</v>
          </cell>
        </row>
        <row r="2239">
          <cell r="A2239">
            <v>3771</v>
          </cell>
          <cell r="B2239" t="str">
            <v>ENICHEM BENELUX S.A.</v>
          </cell>
          <cell r="C2239" t="str">
            <v>BE</v>
          </cell>
          <cell r="D2239" t="str">
            <v>Belgium</v>
          </cell>
          <cell r="E2239" t="str">
            <v>Benelux</v>
          </cell>
          <cell r="F2239">
            <v>13200001</v>
          </cell>
          <cell r="G2239" t="str">
            <v>Ext. EAME</v>
          </cell>
          <cell r="H2239" t="str">
            <v>Unknown</v>
          </cell>
          <cell r="I2239" t="str">
            <v>-</v>
          </cell>
          <cell r="J2239" t="str">
            <v>-</v>
          </cell>
          <cell r="K2239" t="str">
            <v>SI30</v>
          </cell>
          <cell r="L2239" t="str">
            <v>T</v>
          </cell>
          <cell r="M2239" t="str">
            <v>30 days from date of invoice</v>
          </cell>
          <cell r="N2239" t="str">
            <v>BANK TRANSFER</v>
          </cell>
          <cell r="O2239" t="str">
            <v>DS</v>
          </cell>
          <cell r="P2239" t="str">
            <v>Securitization debtor</v>
          </cell>
        </row>
        <row r="2240">
          <cell r="A2240">
            <v>3772</v>
          </cell>
          <cell r="B2240" t="str">
            <v>SHAFEE COMPANY</v>
          </cell>
          <cell r="C2240" t="str">
            <v>IR</v>
          </cell>
          <cell r="D2240" t="str">
            <v>Iran</v>
          </cell>
          <cell r="E2240" t="str">
            <v>Middle East</v>
          </cell>
          <cell r="F2240">
            <v>13200001</v>
          </cell>
          <cell r="G2240" t="str">
            <v>Ext. EAME</v>
          </cell>
          <cell r="H2240" t="str">
            <v>Unknown</v>
          </cell>
          <cell r="I2240" t="str">
            <v>-</v>
          </cell>
          <cell r="J2240" t="str">
            <v>-</v>
          </cell>
          <cell r="K2240" t="str">
            <v>SC00</v>
          </cell>
          <cell r="L2240" t="str">
            <v>L</v>
          </cell>
          <cell r="M2240" t="str">
            <v>Letter of credit at sight</v>
          </cell>
          <cell r="N2240" t="str">
            <v>LETTER OF CREDIT</v>
          </cell>
          <cell r="O2240" t="str">
            <v>DE</v>
          </cell>
          <cell r="P2240" t="str">
            <v>External debtor</v>
          </cell>
        </row>
        <row r="2241">
          <cell r="A2241">
            <v>3773</v>
          </cell>
          <cell r="B2241" t="str">
            <v>HAMID KOLAHDOUZAN</v>
          </cell>
          <cell r="C2241" t="str">
            <v>IR</v>
          </cell>
          <cell r="D2241" t="str">
            <v>Iran</v>
          </cell>
          <cell r="E2241" t="str">
            <v>Middle East</v>
          </cell>
          <cell r="F2241">
            <v>13200001</v>
          </cell>
          <cell r="G2241" t="str">
            <v>Ext. EAME</v>
          </cell>
          <cell r="H2241" t="str">
            <v>Automotive</v>
          </cell>
          <cell r="I2241" t="str">
            <v>S040</v>
          </cell>
          <cell r="J2241" t="str">
            <v>Middle East</v>
          </cell>
          <cell r="K2241" t="str">
            <v>SC00</v>
          </cell>
          <cell r="L2241" t="str">
            <v>L</v>
          </cell>
          <cell r="M2241" t="str">
            <v>Letter of credit at sight</v>
          </cell>
          <cell r="N2241" t="str">
            <v>LETTER OF CREDIT</v>
          </cell>
          <cell r="O2241" t="str">
            <v>DE</v>
          </cell>
          <cell r="P2241" t="str">
            <v>External debtor</v>
          </cell>
        </row>
        <row r="2242">
          <cell r="A2242">
            <v>3775</v>
          </cell>
          <cell r="B2242" t="str">
            <v>HUNTSMAN (THAILAND)</v>
          </cell>
          <cell r="C2242" t="str">
            <v>TH</v>
          </cell>
          <cell r="D2242" t="str">
            <v>Thailand</v>
          </cell>
          <cell r="E2242" t="str">
            <v>Asia-Pacific</v>
          </cell>
          <cell r="F2242">
            <v>76457318</v>
          </cell>
          <cell r="G2242" t="str">
            <v>Inter Group Sales</v>
          </cell>
          <cell r="H2242" t="str">
            <v>APAC</v>
          </cell>
          <cell r="I2242" t="str">
            <v>S100</v>
          </cell>
          <cell r="J2242" t="str">
            <v>APAC</v>
          </cell>
          <cell r="K2242" t="str">
            <v>SL12</v>
          </cell>
          <cell r="L2242" t="str">
            <v>U</v>
          </cell>
          <cell r="M2242" t="str">
            <v>120 days after Bill of lading date</v>
          </cell>
          <cell r="N2242" t="str">
            <v>DIRECT REMITTANCE</v>
          </cell>
          <cell r="O2242" t="str">
            <v>DI</v>
          </cell>
          <cell r="P2242" t="str">
            <v>Intragroup debtor</v>
          </cell>
        </row>
        <row r="2243">
          <cell r="A2243">
            <v>3776</v>
          </cell>
          <cell r="B2243" t="str">
            <v>HUNTSMAN (TAIWAN) LI</v>
          </cell>
          <cell r="C2243" t="str">
            <v>TW</v>
          </cell>
          <cell r="D2243" t="str">
            <v>Taiwan</v>
          </cell>
          <cell r="E2243" t="str">
            <v>Asia-Pacific</v>
          </cell>
          <cell r="F2243">
            <v>76457366</v>
          </cell>
          <cell r="G2243" t="str">
            <v>Inter Group Sales</v>
          </cell>
          <cell r="H2243" t="str">
            <v>APAC</v>
          </cell>
          <cell r="I2243" t="str">
            <v>S100</v>
          </cell>
          <cell r="J2243" t="str">
            <v>APAC</v>
          </cell>
          <cell r="K2243" t="str">
            <v>SL16</v>
          </cell>
          <cell r="L2243" t="str">
            <v>U</v>
          </cell>
          <cell r="M2243" t="str">
            <v>165 days from bill of lading date</v>
          </cell>
          <cell r="N2243" t="str">
            <v>DIRECT REMITTANCE</v>
          </cell>
          <cell r="O2243" t="str">
            <v>DI</v>
          </cell>
          <cell r="P2243" t="str">
            <v>Intragroup debtor</v>
          </cell>
        </row>
        <row r="2244">
          <cell r="A2244">
            <v>3777</v>
          </cell>
          <cell r="B2244" t="str">
            <v>ECT</v>
          </cell>
          <cell r="C2244" t="str">
            <v>NL</v>
          </cell>
          <cell r="D2244" t="str">
            <v>Netherlands</v>
          </cell>
          <cell r="E2244" t="str">
            <v>Benelux</v>
          </cell>
          <cell r="F2244">
            <v>13200001</v>
          </cell>
          <cell r="G2244" t="str">
            <v>Ext. EAME</v>
          </cell>
          <cell r="H2244" t="str">
            <v>Unknown</v>
          </cell>
          <cell r="I2244" t="str">
            <v>-</v>
          </cell>
          <cell r="J2244" t="str">
            <v>-</v>
          </cell>
          <cell r="K2244" t="str">
            <v>DS02</v>
          </cell>
          <cell r="L2244" t="str">
            <v>T</v>
          </cell>
          <cell r="M2244" t="str">
            <v>Within 30 days net</v>
          </cell>
          <cell r="N2244" t="str">
            <v>BANK TRANSFER</v>
          </cell>
          <cell r="O2244" t="str">
            <v>DS</v>
          </cell>
          <cell r="P2244" t="str">
            <v>Securitization debtor</v>
          </cell>
        </row>
        <row r="2245">
          <cell r="A2245">
            <v>3778</v>
          </cell>
          <cell r="B2245" t="str">
            <v>UNION CAR CARPETS &amp;</v>
          </cell>
          <cell r="C2245" t="str">
            <v>MY</v>
          </cell>
          <cell r="D2245" t="str">
            <v>Malaysia</v>
          </cell>
          <cell r="E2245" t="str">
            <v>Asia-Pacific</v>
          </cell>
          <cell r="F2245">
            <v>13200002</v>
          </cell>
          <cell r="G2245" t="str">
            <v>Ext. APAC</v>
          </cell>
          <cell r="H2245" t="str">
            <v>Unknown</v>
          </cell>
          <cell r="I2245" t="str">
            <v>-</v>
          </cell>
          <cell r="J2245" t="str">
            <v>-</v>
          </cell>
          <cell r="K2245" t="str">
            <v>SL90</v>
          </cell>
          <cell r="L2245" t="str">
            <v>P</v>
          </cell>
          <cell r="M2245" t="str">
            <v>90 days after Bill of lading date</v>
          </cell>
          <cell r="N2245" t="str">
            <v>DRAFT</v>
          </cell>
          <cell r="O2245" t="str">
            <v>DE</v>
          </cell>
          <cell r="P2245" t="str">
            <v>External debtor</v>
          </cell>
        </row>
        <row r="2246">
          <cell r="A2246">
            <v>3780</v>
          </cell>
          <cell r="B2246" t="str">
            <v>Dongsung NSC Holding</v>
          </cell>
          <cell r="C2246" t="str">
            <v>NL</v>
          </cell>
          <cell r="D2246" t="str">
            <v>Netherlands</v>
          </cell>
          <cell r="E2246" t="str">
            <v>Benelux</v>
          </cell>
          <cell r="F2246">
            <v>13200001</v>
          </cell>
          <cell r="G2246" t="str">
            <v>Ext. EAME</v>
          </cell>
          <cell r="H2246" t="str">
            <v>Unknown</v>
          </cell>
          <cell r="I2246" t="str">
            <v>-</v>
          </cell>
          <cell r="J2246" t="str">
            <v>-</v>
          </cell>
          <cell r="K2246" t="str">
            <v>DS02</v>
          </cell>
          <cell r="L2246" t="str">
            <v>T</v>
          </cell>
          <cell r="M2246" t="str">
            <v>Within 30 days net</v>
          </cell>
          <cell r="N2246" t="str">
            <v>BANK TRANSFER</v>
          </cell>
          <cell r="O2246" t="str">
            <v>DA</v>
          </cell>
          <cell r="P2246" t="str">
            <v>Affiliated debtor</v>
          </cell>
        </row>
        <row r="2247">
          <cell r="A2247">
            <v>3784</v>
          </cell>
          <cell r="B2247" t="str">
            <v>THANEX GMBH &amp; CO.KG</v>
          </cell>
          <cell r="C2247" t="str">
            <v>DE</v>
          </cell>
          <cell r="D2247" t="str">
            <v>Germany</v>
          </cell>
          <cell r="E2247" t="str">
            <v>Mid Europe</v>
          </cell>
          <cell r="F2247">
            <v>13200001</v>
          </cell>
          <cell r="G2247" t="str">
            <v>Ext. EAME</v>
          </cell>
          <cell r="H2247" t="str">
            <v>Construction &amp; Other Rigids</v>
          </cell>
          <cell r="I2247" t="str">
            <v>S030</v>
          </cell>
          <cell r="J2247" t="str">
            <v>Mid-Europe</v>
          </cell>
          <cell r="K2247" t="str">
            <v>SJ3F</v>
          </cell>
          <cell r="L2247" t="str">
            <v>T</v>
          </cell>
          <cell r="M2247" t="str">
            <v>30 days from date of invoice or 14 days -2%</v>
          </cell>
          <cell r="N2247" t="str">
            <v>BANK TRANSFER</v>
          </cell>
          <cell r="O2247" t="str">
            <v>DS</v>
          </cell>
          <cell r="P2247" t="str">
            <v>Securitization debtor</v>
          </cell>
        </row>
        <row r="2248">
          <cell r="A2248">
            <v>3786</v>
          </cell>
          <cell r="B2248" t="str">
            <v>POLISTAMP DI DALLE M</v>
          </cell>
          <cell r="C2248" t="str">
            <v>IT</v>
          </cell>
          <cell r="D2248" t="str">
            <v>Italy</v>
          </cell>
          <cell r="E2248" t="str">
            <v>Italy/Greece</v>
          </cell>
          <cell r="F2248">
            <v>13200001</v>
          </cell>
          <cell r="G2248" t="str">
            <v>Ext. EAME</v>
          </cell>
          <cell r="H2248" t="str">
            <v>Construction &amp; Other Rigids</v>
          </cell>
          <cell r="I2248" t="str">
            <v>S060</v>
          </cell>
          <cell r="J2248" t="str">
            <v>Italy &amp; Greece</v>
          </cell>
          <cell r="K2248" t="str">
            <v>SE90</v>
          </cell>
          <cell r="L2248" t="str">
            <v>T</v>
          </cell>
          <cell r="M2248" t="str">
            <v>90 days end of month</v>
          </cell>
          <cell r="N2248" t="str">
            <v>BANK TRANSFER</v>
          </cell>
          <cell r="O2248" t="str">
            <v>DS</v>
          </cell>
          <cell r="P2248" t="str">
            <v>Securitization debtor</v>
          </cell>
        </row>
        <row r="2249">
          <cell r="A2249">
            <v>3789</v>
          </cell>
          <cell r="B2249" t="str">
            <v>ICI Personnel Servic</v>
          </cell>
          <cell r="C2249" t="str">
            <v>GB</v>
          </cell>
          <cell r="D2249" t="str">
            <v>Great Britain</v>
          </cell>
          <cell r="E2249" t="str">
            <v>UK/Ireland</v>
          </cell>
          <cell r="F2249">
            <v>13200001</v>
          </cell>
          <cell r="G2249" t="str">
            <v>Ext. EAME</v>
          </cell>
          <cell r="H2249" t="str">
            <v>Unknown</v>
          </cell>
          <cell r="I2249" t="str">
            <v>-</v>
          </cell>
          <cell r="J2249" t="str">
            <v>-</v>
          </cell>
          <cell r="K2249" t="str">
            <v>DS02</v>
          </cell>
          <cell r="L2249" t="str">
            <v>T</v>
          </cell>
          <cell r="M2249" t="str">
            <v>Within 30 days net</v>
          </cell>
          <cell r="N2249" t="str">
            <v>BANK TRANSFER</v>
          </cell>
          <cell r="O2249" t="str">
            <v>DS</v>
          </cell>
          <cell r="P2249" t="str">
            <v>Securitization debtor</v>
          </cell>
        </row>
        <row r="2250">
          <cell r="A2250">
            <v>3795</v>
          </cell>
          <cell r="B2250" t="str">
            <v>T C S  MOLDING SYSTE</v>
          </cell>
          <cell r="C2250" t="str">
            <v>IT</v>
          </cell>
          <cell r="D2250" t="str">
            <v>Italy</v>
          </cell>
          <cell r="E2250" t="str">
            <v>Italy/Greece</v>
          </cell>
          <cell r="F2250">
            <v>13200001</v>
          </cell>
          <cell r="G2250" t="str">
            <v>Ext. EAME</v>
          </cell>
          <cell r="H2250" t="str">
            <v>Construction &amp; Other Rigids</v>
          </cell>
          <cell r="I2250" t="str">
            <v>S060</v>
          </cell>
          <cell r="J2250" t="str">
            <v>Italy &amp; Greece</v>
          </cell>
          <cell r="K2250" t="str">
            <v>SF00</v>
          </cell>
          <cell r="L2250" t="str">
            <v>F</v>
          </cell>
          <cell r="M2250" t="str">
            <v>Free of charge</v>
          </cell>
          <cell r="N2250" t="str">
            <v>FREE OF CHARGE</v>
          </cell>
          <cell r="O2250" t="str">
            <v>DS</v>
          </cell>
          <cell r="P2250" t="str">
            <v>Securitization debtor</v>
          </cell>
        </row>
        <row r="2251">
          <cell r="A2251">
            <v>3796</v>
          </cell>
          <cell r="B2251" t="str">
            <v>MAY NATIONAL ASSOCIA</v>
          </cell>
          <cell r="C2251" t="str">
            <v>US</v>
          </cell>
          <cell r="D2251" t="str">
            <v>United States</v>
          </cell>
          <cell r="E2251" t="str">
            <v>Americas</v>
          </cell>
          <cell r="F2251">
            <v>13200001</v>
          </cell>
          <cell r="G2251" t="str">
            <v>Ext. EAME</v>
          </cell>
          <cell r="H2251" t="str">
            <v>Unknown</v>
          </cell>
          <cell r="I2251" t="str">
            <v>-</v>
          </cell>
          <cell r="J2251" t="str">
            <v>-</v>
          </cell>
          <cell r="K2251" t="str">
            <v>SM20</v>
          </cell>
          <cell r="L2251" t="str">
            <v>Y</v>
          </cell>
          <cell r="M2251" t="str">
            <v>20th of the month foll.month of invoice</v>
          </cell>
          <cell r="N2251" t="str">
            <v>-</v>
          </cell>
          <cell r="O2251" t="str">
            <v>DS</v>
          </cell>
          <cell r="P2251" t="str">
            <v>Securitization debtor</v>
          </cell>
        </row>
        <row r="2252">
          <cell r="A2252">
            <v>3797</v>
          </cell>
          <cell r="B2252" t="str">
            <v>MILEACE GENERAL TRAD</v>
          </cell>
          <cell r="C2252" t="str">
            <v>AE</v>
          </cell>
          <cell r="D2252" t="str">
            <v>Unit.Arab Emir.</v>
          </cell>
          <cell r="E2252" t="str">
            <v>Middle East</v>
          </cell>
          <cell r="F2252">
            <v>13200001</v>
          </cell>
          <cell r="G2252" t="str">
            <v>Ext. EAME</v>
          </cell>
          <cell r="H2252" t="str">
            <v>Unknown</v>
          </cell>
          <cell r="I2252" t="str">
            <v>-</v>
          </cell>
          <cell r="J2252" t="str">
            <v>-</v>
          </cell>
          <cell r="K2252" t="str">
            <v>SE30</v>
          </cell>
          <cell r="L2252" t="str">
            <v>T</v>
          </cell>
          <cell r="M2252" t="str">
            <v>30 days end of month</v>
          </cell>
          <cell r="N2252" t="str">
            <v>BANK TRANSFER</v>
          </cell>
          <cell r="O2252" t="str">
            <v>DE</v>
          </cell>
          <cell r="P2252" t="str">
            <v>External debtor</v>
          </cell>
        </row>
        <row r="2253">
          <cell r="A2253">
            <v>3798</v>
          </cell>
          <cell r="B2253" t="str">
            <v>TREFFERT S.A</v>
          </cell>
          <cell r="C2253" t="str">
            <v>FR</v>
          </cell>
          <cell r="D2253" t="str">
            <v>France</v>
          </cell>
          <cell r="E2253" t="str">
            <v>France</v>
          </cell>
          <cell r="F2253">
            <v>13200001</v>
          </cell>
          <cell r="G2253" t="str">
            <v>Ext. EAME</v>
          </cell>
          <cell r="H2253" t="str">
            <v>Unknown</v>
          </cell>
          <cell r="I2253" t="str">
            <v>-</v>
          </cell>
          <cell r="J2253" t="str">
            <v>-</v>
          </cell>
          <cell r="K2253" t="str">
            <v>SB30</v>
          </cell>
          <cell r="L2253" t="str">
            <v>T</v>
          </cell>
          <cell r="M2253" t="str">
            <v>30 days end of month BOE</v>
          </cell>
          <cell r="N2253" t="str">
            <v>BANK TRANSFER</v>
          </cell>
          <cell r="O2253" t="str">
            <v>DS</v>
          </cell>
          <cell r="P2253" t="str">
            <v>Securitization debtor</v>
          </cell>
        </row>
        <row r="2254">
          <cell r="A2254">
            <v>3799</v>
          </cell>
          <cell r="B2254" t="str">
            <v>REGRA Kunststofftech</v>
          </cell>
          <cell r="C2254" t="str">
            <v>DE</v>
          </cell>
          <cell r="D2254" t="str">
            <v>Germany</v>
          </cell>
          <cell r="E2254" t="str">
            <v>Mid Europe</v>
          </cell>
          <cell r="F2254">
            <v>13200001</v>
          </cell>
          <cell r="G2254" t="str">
            <v>Ext. EAME</v>
          </cell>
          <cell r="H2254" t="str">
            <v>Footwear</v>
          </cell>
          <cell r="I2254" t="str">
            <v>S030</v>
          </cell>
          <cell r="J2254" t="str">
            <v>Mid-Europe</v>
          </cell>
          <cell r="K2254" t="str">
            <v>SJ3F</v>
          </cell>
          <cell r="L2254" t="str">
            <v>Y</v>
          </cell>
          <cell r="M2254" t="str">
            <v>30 days from date of invoice or 14 days -2%</v>
          </cell>
          <cell r="N2254" t="str">
            <v>-</v>
          </cell>
          <cell r="O2254" t="str">
            <v>DS</v>
          </cell>
          <cell r="P2254" t="str">
            <v>Securitization debtor</v>
          </cell>
        </row>
        <row r="2255">
          <cell r="A2255">
            <v>3800</v>
          </cell>
          <cell r="B2255" t="str">
            <v>DALPHI METAL FRANCE</v>
          </cell>
          <cell r="C2255" t="str">
            <v>FR</v>
          </cell>
          <cell r="D2255" t="str">
            <v>France</v>
          </cell>
          <cell r="E2255" t="str">
            <v>France</v>
          </cell>
          <cell r="F2255">
            <v>13200001</v>
          </cell>
          <cell r="G2255" t="str">
            <v>Ext. EAME</v>
          </cell>
          <cell r="H2255" t="str">
            <v>Automotive</v>
          </cell>
          <cell r="I2255" t="str">
            <v>S080</v>
          </cell>
          <cell r="J2255" t="str">
            <v>France</v>
          </cell>
          <cell r="K2255" t="str">
            <v>SB3A</v>
          </cell>
          <cell r="L2255" t="str">
            <v>T</v>
          </cell>
          <cell r="M2255" t="str">
            <v>30 days end of month BOE -1%</v>
          </cell>
          <cell r="N2255" t="str">
            <v>BANK TRANSFER</v>
          </cell>
          <cell r="O2255" t="str">
            <v>DS</v>
          </cell>
          <cell r="P2255" t="str">
            <v>Securitization debtor</v>
          </cell>
        </row>
        <row r="2256">
          <cell r="A2256">
            <v>3801</v>
          </cell>
          <cell r="B2256" t="str">
            <v>MR BAHMAN ABDEGHAYOU</v>
          </cell>
          <cell r="C2256" t="str">
            <v>IR</v>
          </cell>
          <cell r="D2256" t="str">
            <v>Iran</v>
          </cell>
          <cell r="E2256" t="str">
            <v>Middle East</v>
          </cell>
          <cell r="F2256">
            <v>13200001</v>
          </cell>
          <cell r="G2256" t="str">
            <v>Ext. EAME</v>
          </cell>
          <cell r="H2256" t="str">
            <v>Appliances</v>
          </cell>
          <cell r="I2256" t="str">
            <v>S040</v>
          </cell>
          <cell r="J2256" t="str">
            <v>Middle East</v>
          </cell>
          <cell r="K2256" t="str">
            <v>SC00</v>
          </cell>
          <cell r="L2256" t="str">
            <v>L</v>
          </cell>
          <cell r="M2256" t="str">
            <v>Letter of credit at sight</v>
          </cell>
          <cell r="N2256" t="str">
            <v>LETTER OF CREDIT</v>
          </cell>
          <cell r="O2256" t="str">
            <v>DE</v>
          </cell>
          <cell r="P2256" t="str">
            <v>External debtor</v>
          </cell>
        </row>
        <row r="2257">
          <cell r="A2257">
            <v>3802</v>
          </cell>
          <cell r="B2257" t="str">
            <v>EINKAUFSKOOPERATION</v>
          </cell>
          <cell r="C2257" t="str">
            <v>DE</v>
          </cell>
          <cell r="D2257" t="str">
            <v>Germany</v>
          </cell>
          <cell r="E2257" t="str">
            <v>Mid Europe</v>
          </cell>
          <cell r="F2257">
            <v>13200001</v>
          </cell>
          <cell r="G2257" t="str">
            <v>Ext. EAME</v>
          </cell>
          <cell r="H2257" t="str">
            <v>Construction &amp; Other Rigids</v>
          </cell>
          <cell r="I2257" t="str">
            <v>S030</v>
          </cell>
          <cell r="J2257" t="str">
            <v>Mid-Europe</v>
          </cell>
          <cell r="K2257" t="str">
            <v>SJ3G</v>
          </cell>
          <cell r="L2257" t="str">
            <v>T</v>
          </cell>
          <cell r="M2257" t="str">
            <v>30 days from date of invoice or 14 days -3%</v>
          </cell>
          <cell r="N2257" t="str">
            <v>BANK TRANSFER</v>
          </cell>
          <cell r="O2257" t="str">
            <v>DS</v>
          </cell>
          <cell r="P2257" t="str">
            <v>Securitization debtor</v>
          </cell>
        </row>
        <row r="2258">
          <cell r="A2258">
            <v>3804</v>
          </cell>
          <cell r="B2258" t="str">
            <v>CELANESE CHEMICALS E</v>
          </cell>
          <cell r="C2258" t="str">
            <v>DE</v>
          </cell>
          <cell r="D2258" t="str">
            <v>Germany</v>
          </cell>
          <cell r="E2258" t="str">
            <v>Mid Europe</v>
          </cell>
          <cell r="F2258">
            <v>13200001</v>
          </cell>
          <cell r="G2258" t="str">
            <v>Ext. EAME</v>
          </cell>
          <cell r="H2258" t="str">
            <v>Intermediates</v>
          </cell>
          <cell r="I2258" t="str">
            <v>S030</v>
          </cell>
          <cell r="J2258" t="str">
            <v>Mid-Europe</v>
          </cell>
          <cell r="K2258" t="str">
            <v>SI30</v>
          </cell>
          <cell r="L2258" t="str">
            <v>T</v>
          </cell>
          <cell r="M2258" t="str">
            <v>30 days from date of invoice</v>
          </cell>
          <cell r="N2258" t="str">
            <v>BANK TRANSFER</v>
          </cell>
          <cell r="O2258" t="str">
            <v>DS</v>
          </cell>
          <cell r="P2258" t="str">
            <v>Securitization debtor</v>
          </cell>
        </row>
        <row r="2259">
          <cell r="A2259">
            <v>3805</v>
          </cell>
          <cell r="B2259" t="str">
            <v>COFOR BVBA</v>
          </cell>
          <cell r="C2259" t="str">
            <v>BE</v>
          </cell>
          <cell r="D2259" t="str">
            <v>Belgium</v>
          </cell>
          <cell r="E2259" t="str">
            <v>Benelux</v>
          </cell>
          <cell r="F2259">
            <v>13200001</v>
          </cell>
          <cell r="G2259" t="str">
            <v>Ext. EAME</v>
          </cell>
          <cell r="H2259" t="str">
            <v>Unknown</v>
          </cell>
          <cell r="I2259" t="str">
            <v>-</v>
          </cell>
          <cell r="J2259" t="str">
            <v>-</v>
          </cell>
          <cell r="K2259" t="str">
            <v>SB30</v>
          </cell>
          <cell r="L2259" t="str">
            <v>R</v>
          </cell>
          <cell r="M2259" t="str">
            <v>30 days end of month BOE</v>
          </cell>
          <cell r="N2259" t="str">
            <v>LCR with Bank Account (req)</v>
          </cell>
          <cell r="O2259" t="str">
            <v>DS</v>
          </cell>
          <cell r="P2259" t="str">
            <v>Securitization debtor</v>
          </cell>
        </row>
        <row r="2260">
          <cell r="A2260">
            <v>3806</v>
          </cell>
          <cell r="B2260" t="str">
            <v>COFOR BVBA</v>
          </cell>
          <cell r="C2260" t="str">
            <v>BE</v>
          </cell>
          <cell r="D2260" t="str">
            <v>Belgium</v>
          </cell>
          <cell r="E2260" t="str">
            <v>Benelux</v>
          </cell>
          <cell r="F2260">
            <v>13200001</v>
          </cell>
          <cell r="G2260" t="str">
            <v>Ext. EAME</v>
          </cell>
          <cell r="H2260" t="str">
            <v>Unknown</v>
          </cell>
          <cell r="I2260" t="str">
            <v>-</v>
          </cell>
          <cell r="J2260" t="str">
            <v>-</v>
          </cell>
          <cell r="K2260" t="str">
            <v>SI30</v>
          </cell>
          <cell r="L2260" t="str">
            <v>T</v>
          </cell>
          <cell r="M2260" t="str">
            <v>30 days from date of invoice</v>
          </cell>
          <cell r="N2260" t="str">
            <v>BANK TRANSFER</v>
          </cell>
          <cell r="O2260" t="str">
            <v>DS</v>
          </cell>
          <cell r="P2260" t="str">
            <v>Securitization debtor</v>
          </cell>
        </row>
        <row r="2261">
          <cell r="A2261">
            <v>3809</v>
          </cell>
          <cell r="B2261" t="str">
            <v>UPPER INDIA TANNERY</v>
          </cell>
          <cell r="C2261" t="str">
            <v>IN</v>
          </cell>
          <cell r="D2261" t="str">
            <v>India</v>
          </cell>
          <cell r="E2261" t="str">
            <v>Asia-Pacific</v>
          </cell>
          <cell r="F2261">
            <v>13200002</v>
          </cell>
          <cell r="G2261" t="str">
            <v>Ext. APAC</v>
          </cell>
          <cell r="H2261" t="str">
            <v>Footwear</v>
          </cell>
          <cell r="I2261" t="str">
            <v>S100</v>
          </cell>
          <cell r="J2261" t="str">
            <v>APAC</v>
          </cell>
          <cell r="K2261" t="str">
            <v>SL90</v>
          </cell>
          <cell r="L2261" t="str">
            <v>P</v>
          </cell>
          <cell r="M2261" t="str">
            <v>90 days after Bill of lading date</v>
          </cell>
          <cell r="N2261" t="str">
            <v>DRAFT</v>
          </cell>
          <cell r="O2261" t="str">
            <v>DE</v>
          </cell>
          <cell r="P2261" t="str">
            <v>External debtor</v>
          </cell>
        </row>
        <row r="2262">
          <cell r="A2262">
            <v>3810</v>
          </cell>
          <cell r="B2262" t="str">
            <v>B.C.T.  IMPEX  KFT</v>
          </cell>
          <cell r="C2262" t="str">
            <v>HU</v>
          </cell>
          <cell r="D2262" t="str">
            <v>Hungary</v>
          </cell>
          <cell r="E2262" t="str">
            <v>Eastern Europe</v>
          </cell>
          <cell r="F2262">
            <v>13200001</v>
          </cell>
          <cell r="G2262" t="str">
            <v>Ext. EAME</v>
          </cell>
          <cell r="H2262" t="str">
            <v>Unknown</v>
          </cell>
          <cell r="I2262" t="str">
            <v>-</v>
          </cell>
          <cell r="J2262" t="str">
            <v>-</v>
          </cell>
          <cell r="K2262" t="str">
            <v>SE90</v>
          </cell>
          <cell r="L2262" t="str">
            <v>T</v>
          </cell>
          <cell r="M2262" t="str">
            <v>90 days end of month</v>
          </cell>
          <cell r="N2262" t="str">
            <v>BANK TRANSFER</v>
          </cell>
          <cell r="O2262" t="str">
            <v>DE</v>
          </cell>
          <cell r="P2262" t="str">
            <v>External debtor</v>
          </cell>
        </row>
        <row r="2263">
          <cell r="A2263">
            <v>3814</v>
          </cell>
          <cell r="B2263" t="str">
            <v>BUEKA CHEMIE GMBH</v>
          </cell>
          <cell r="C2263" t="str">
            <v>DE</v>
          </cell>
          <cell r="D2263" t="str">
            <v>Germany</v>
          </cell>
          <cell r="E2263" t="str">
            <v>Mid Europe</v>
          </cell>
          <cell r="F2263">
            <v>13200001</v>
          </cell>
          <cell r="G2263" t="str">
            <v>Ext. EAME</v>
          </cell>
          <cell r="H2263" t="str">
            <v>Construction &amp; Other Rigids</v>
          </cell>
          <cell r="I2263" t="str">
            <v>S030</v>
          </cell>
          <cell r="J2263" t="str">
            <v>Mid-Europe</v>
          </cell>
          <cell r="K2263" t="str">
            <v>SZ0A</v>
          </cell>
          <cell r="L2263" t="str">
            <v>D</v>
          </cell>
          <cell r="M2263" t="str">
            <v>-4% discount, direct debit</v>
          </cell>
          <cell r="N2263" t="str">
            <v>DIRECT DEBIT</v>
          </cell>
          <cell r="O2263" t="str">
            <v>DS</v>
          </cell>
          <cell r="P2263" t="str">
            <v>Securitization debtor</v>
          </cell>
        </row>
        <row r="2264">
          <cell r="A2264">
            <v>3816</v>
          </cell>
          <cell r="B2264" t="str">
            <v>ZAO  "PETROPANEL"</v>
          </cell>
          <cell r="C2264" t="str">
            <v>RU</v>
          </cell>
          <cell r="D2264" t="str">
            <v>Russian Fed.</v>
          </cell>
          <cell r="E2264" t="str">
            <v>Eastern Europe</v>
          </cell>
          <cell r="F2264">
            <v>13200001</v>
          </cell>
          <cell r="G2264" t="str">
            <v>Ext. EAME</v>
          </cell>
          <cell r="H2264" t="str">
            <v>Adhesives, Coatings and Elastomers</v>
          </cell>
          <cell r="I2264" t="str">
            <v>S050</v>
          </cell>
          <cell r="J2264" t="str">
            <v>Eastern Europe</v>
          </cell>
          <cell r="K2264" t="str">
            <v>SI3F</v>
          </cell>
          <cell r="L2264" t="str">
            <v>T</v>
          </cell>
          <cell r="M2264" t="str">
            <v>30 DAYS DATE OF INVOICE - DIRECT REMITTANCE</v>
          </cell>
          <cell r="N2264" t="str">
            <v>BANK TRANSFER</v>
          </cell>
          <cell r="O2264" t="str">
            <v>DE</v>
          </cell>
          <cell r="P2264" t="str">
            <v>External debtor</v>
          </cell>
        </row>
        <row r="2265">
          <cell r="A2265">
            <v>3817</v>
          </cell>
          <cell r="B2265" t="str">
            <v>T.P.R.</v>
          </cell>
          <cell r="C2265" t="str">
            <v>FR</v>
          </cell>
          <cell r="D2265" t="str">
            <v>France</v>
          </cell>
          <cell r="E2265" t="str">
            <v>France</v>
          </cell>
          <cell r="F2265">
            <v>13200001</v>
          </cell>
          <cell r="G2265" t="str">
            <v>Ext. EAME</v>
          </cell>
          <cell r="H2265" t="str">
            <v>Footwear</v>
          </cell>
          <cell r="I2265" t="str">
            <v>S080</v>
          </cell>
          <cell r="J2265" t="str">
            <v>France</v>
          </cell>
          <cell r="K2265" t="str">
            <v>SY3C</v>
          </cell>
          <cell r="L2265" t="str">
            <v>T</v>
          </cell>
          <cell r="M2265" t="str">
            <v>30 days the 10th by promissory note</v>
          </cell>
          <cell r="N2265" t="str">
            <v>BANK TRANSFER</v>
          </cell>
          <cell r="O2265" t="str">
            <v>DS</v>
          </cell>
          <cell r="P2265" t="str">
            <v>Securitization debtor</v>
          </cell>
        </row>
        <row r="2266">
          <cell r="A2266">
            <v>3825</v>
          </cell>
          <cell r="B2266" t="str">
            <v>AIR - SPEED</v>
          </cell>
          <cell r="C2266" t="str">
            <v>YU</v>
          </cell>
          <cell r="D2266" t="str">
            <v>Yugoslavia</v>
          </cell>
          <cell r="E2266" t="str">
            <v>Eastern Europe</v>
          </cell>
          <cell r="F2266">
            <v>13200001</v>
          </cell>
          <cell r="G2266" t="str">
            <v>Ext. EAME</v>
          </cell>
          <cell r="H2266" t="str">
            <v>Furniture</v>
          </cell>
          <cell r="I2266" t="str">
            <v>S050</v>
          </cell>
          <cell r="J2266" t="str">
            <v>Eastern Europe</v>
          </cell>
          <cell r="K2266" t="str">
            <v>SI90</v>
          </cell>
          <cell r="L2266" t="str">
            <v>T</v>
          </cell>
          <cell r="M2266" t="str">
            <v>90 days from date of invoice</v>
          </cell>
          <cell r="N2266" t="str">
            <v>BANK TRANSFER</v>
          </cell>
          <cell r="O2266" t="str">
            <v>DE</v>
          </cell>
          <cell r="P2266" t="str">
            <v>External debtor</v>
          </cell>
        </row>
        <row r="2267">
          <cell r="A2267">
            <v>3826</v>
          </cell>
          <cell r="B2267" t="str">
            <v>'KIROV'</v>
          </cell>
          <cell r="C2267" t="str">
            <v>RU</v>
          </cell>
          <cell r="D2267" t="str">
            <v>Russian Fed.</v>
          </cell>
          <cell r="E2267" t="str">
            <v>Eastern Europe</v>
          </cell>
          <cell r="F2267">
            <v>13200001</v>
          </cell>
          <cell r="G2267" t="str">
            <v>Ext. EAME</v>
          </cell>
          <cell r="H2267" t="str">
            <v>Unknown</v>
          </cell>
          <cell r="I2267" t="str">
            <v>-</v>
          </cell>
          <cell r="J2267" t="str">
            <v>-</v>
          </cell>
          <cell r="K2267" t="str">
            <v>SA00</v>
          </cell>
          <cell r="L2267" t="str">
            <v>Z</v>
          </cell>
          <cell r="M2267" t="str">
            <v>Cash in advance</v>
          </cell>
          <cell r="N2267" t="str">
            <v>-</v>
          </cell>
          <cell r="O2267" t="str">
            <v>DE</v>
          </cell>
          <cell r="P2267" t="str">
            <v>External debtor</v>
          </cell>
        </row>
        <row r="2268">
          <cell r="A2268">
            <v>3828</v>
          </cell>
          <cell r="B2268" t="str">
            <v>KHORMA NAKHLE JAVAN</v>
          </cell>
          <cell r="C2268" t="str">
            <v>IR</v>
          </cell>
          <cell r="D2268" t="str">
            <v>Iran</v>
          </cell>
          <cell r="E2268" t="str">
            <v>Middle East</v>
          </cell>
          <cell r="F2268">
            <v>13200001</v>
          </cell>
          <cell r="G2268" t="str">
            <v>Ext. EAME</v>
          </cell>
          <cell r="H2268" t="str">
            <v>Unknown</v>
          </cell>
          <cell r="I2268" t="str">
            <v>-</v>
          </cell>
          <cell r="J2268" t="str">
            <v>-</v>
          </cell>
          <cell r="K2268" t="str">
            <v>SC00</v>
          </cell>
          <cell r="L2268" t="str">
            <v>L</v>
          </cell>
          <cell r="M2268" t="str">
            <v>Letter of credit at sight</v>
          </cell>
          <cell r="N2268" t="str">
            <v>LETTER OF CREDIT</v>
          </cell>
          <cell r="O2268" t="str">
            <v>DE</v>
          </cell>
          <cell r="P2268" t="str">
            <v>External debtor</v>
          </cell>
        </row>
        <row r="2269">
          <cell r="A2269">
            <v>3830</v>
          </cell>
          <cell r="B2269" t="str">
            <v>COLLINS &amp; AIKMAN</v>
          </cell>
          <cell r="C2269" t="str">
            <v>DE</v>
          </cell>
          <cell r="D2269" t="str">
            <v>Germany</v>
          </cell>
          <cell r="E2269" t="str">
            <v>Mid Europe</v>
          </cell>
          <cell r="F2269">
            <v>13200001</v>
          </cell>
          <cell r="G2269" t="str">
            <v>Ext. EAME</v>
          </cell>
          <cell r="H2269" t="str">
            <v>Automotive</v>
          </cell>
          <cell r="I2269" t="str">
            <v>S030</v>
          </cell>
          <cell r="J2269" t="str">
            <v>Mid-Europe</v>
          </cell>
          <cell r="K2269" t="str">
            <v>SJ3G</v>
          </cell>
          <cell r="L2269" t="str">
            <v>T</v>
          </cell>
          <cell r="M2269" t="str">
            <v>30 days from date of invoice or 14 days -3%</v>
          </cell>
          <cell r="N2269" t="str">
            <v>BANK TRANSFER</v>
          </cell>
          <cell r="O2269" t="str">
            <v>DS</v>
          </cell>
          <cell r="P2269" t="str">
            <v>Securitization debtor</v>
          </cell>
        </row>
        <row r="2270">
          <cell r="A2270">
            <v>3831</v>
          </cell>
          <cell r="B2270" t="str">
            <v>AVECIA LIMITED</v>
          </cell>
          <cell r="C2270" t="str">
            <v>GB</v>
          </cell>
          <cell r="D2270" t="str">
            <v>Great Britain</v>
          </cell>
          <cell r="E2270" t="str">
            <v>UK/Ireland</v>
          </cell>
          <cell r="F2270">
            <v>13200001</v>
          </cell>
          <cell r="G2270" t="str">
            <v>Ext. EAME</v>
          </cell>
          <cell r="H2270" t="str">
            <v>Intermediates</v>
          </cell>
          <cell r="I2270" t="str">
            <v>S110</v>
          </cell>
          <cell r="J2270" t="str">
            <v>Aniline &amp; Derivative</v>
          </cell>
          <cell r="K2270" t="str">
            <v>SM00</v>
          </cell>
          <cell r="L2270" t="str">
            <v>T</v>
          </cell>
          <cell r="M2270" t="str">
            <v>End of month following month of invoice</v>
          </cell>
          <cell r="N2270" t="str">
            <v>BANK TRANSFER</v>
          </cell>
          <cell r="O2270" t="str">
            <v>DS</v>
          </cell>
          <cell r="P2270" t="str">
            <v>Securitization debtor</v>
          </cell>
        </row>
        <row r="2271">
          <cell r="A2271">
            <v>3833</v>
          </cell>
          <cell r="B2271" t="str">
            <v>AXSON</v>
          </cell>
          <cell r="C2271" t="str">
            <v>FR</v>
          </cell>
          <cell r="D2271" t="str">
            <v>France</v>
          </cell>
          <cell r="E2271" t="str">
            <v>France</v>
          </cell>
          <cell r="F2271">
            <v>13200001</v>
          </cell>
          <cell r="G2271" t="str">
            <v>Ext. EAME</v>
          </cell>
          <cell r="H2271" t="str">
            <v>Adhesives, Coatings and Elastomers</v>
          </cell>
          <cell r="I2271" t="str">
            <v>S080</v>
          </cell>
          <cell r="J2271" t="str">
            <v>France</v>
          </cell>
          <cell r="K2271" t="str">
            <v>SE6F</v>
          </cell>
          <cell r="L2271" t="str">
            <v>T</v>
          </cell>
          <cell r="M2271" t="str">
            <v>60 days end of month on the 15th</v>
          </cell>
          <cell r="N2271" t="str">
            <v>BANK TRANSFER</v>
          </cell>
          <cell r="O2271" t="str">
            <v>DS</v>
          </cell>
          <cell r="P2271" t="str">
            <v>Securitization debtor</v>
          </cell>
        </row>
        <row r="2272">
          <cell r="A2272">
            <v>3834</v>
          </cell>
          <cell r="B2272" t="str">
            <v>BELORUSSIAN - IRISH</v>
          </cell>
          <cell r="C2272" t="str">
            <v>BY</v>
          </cell>
          <cell r="D2272" t="str">
            <v>Belarus</v>
          </cell>
          <cell r="E2272" t="str">
            <v>Eastern Europe</v>
          </cell>
          <cell r="F2272">
            <v>13200001</v>
          </cell>
          <cell r="G2272" t="str">
            <v>Ext. EAME</v>
          </cell>
          <cell r="H2272" t="str">
            <v>Unknown</v>
          </cell>
          <cell r="I2272" t="str">
            <v>-</v>
          </cell>
          <cell r="J2272" t="str">
            <v>-</v>
          </cell>
          <cell r="K2272" t="str">
            <v>SA30</v>
          </cell>
          <cell r="L2272" t="str">
            <v>T</v>
          </cell>
          <cell r="M2272" t="str">
            <v>50% cash in advance, 50% 30 days</v>
          </cell>
          <cell r="N2272" t="str">
            <v>BANK TRANSFER</v>
          </cell>
          <cell r="O2272" t="str">
            <v>DE</v>
          </cell>
          <cell r="P2272" t="str">
            <v>External debtor</v>
          </cell>
        </row>
        <row r="2273">
          <cell r="A2273">
            <v>3839</v>
          </cell>
          <cell r="B2273" t="str">
            <v>SANDRUSSY COATING</v>
          </cell>
          <cell r="C2273" t="str">
            <v>IL</v>
          </cell>
          <cell r="D2273" t="str">
            <v>Israel</v>
          </cell>
          <cell r="E2273" t="str">
            <v>Middle East</v>
          </cell>
          <cell r="F2273">
            <v>13200001</v>
          </cell>
          <cell r="G2273" t="str">
            <v>Ext. EAME</v>
          </cell>
          <cell r="H2273" t="str">
            <v>Unknown</v>
          </cell>
          <cell r="I2273" t="str">
            <v>-</v>
          </cell>
          <cell r="J2273" t="str">
            <v>-</v>
          </cell>
          <cell r="K2273" t="str">
            <v>SA00</v>
          </cell>
          <cell r="L2273" t="str">
            <v>Z</v>
          </cell>
          <cell r="M2273" t="str">
            <v>Cash in advance</v>
          </cell>
          <cell r="N2273" t="str">
            <v>-</v>
          </cell>
          <cell r="O2273" t="str">
            <v>DE</v>
          </cell>
          <cell r="P2273" t="str">
            <v>External debtor</v>
          </cell>
        </row>
        <row r="2274">
          <cell r="A2274">
            <v>3840</v>
          </cell>
          <cell r="B2274" t="str">
            <v>UNIROYAL CHEMICAL  S</v>
          </cell>
          <cell r="C2274" t="str">
            <v>IT</v>
          </cell>
          <cell r="D2274" t="str">
            <v>Italy</v>
          </cell>
          <cell r="E2274" t="str">
            <v>Italy/Greece</v>
          </cell>
          <cell r="F2274">
            <v>13200001</v>
          </cell>
          <cell r="G2274" t="str">
            <v>Ext. EAME</v>
          </cell>
          <cell r="H2274" t="str">
            <v>Intermediates</v>
          </cell>
          <cell r="I2274" t="str">
            <v>S060</v>
          </cell>
          <cell r="J2274" t="str">
            <v>Italy &amp; Greece</v>
          </cell>
          <cell r="K2274" t="str">
            <v>SE60</v>
          </cell>
          <cell r="L2274" t="str">
            <v>T</v>
          </cell>
          <cell r="M2274" t="str">
            <v>60 days end of month</v>
          </cell>
          <cell r="N2274" t="str">
            <v>BANK TRANSFER</v>
          </cell>
          <cell r="O2274" t="str">
            <v>DS</v>
          </cell>
          <cell r="P2274" t="str">
            <v>Securitization debtor</v>
          </cell>
        </row>
        <row r="2275">
          <cell r="A2275">
            <v>3841</v>
          </cell>
          <cell r="B2275" t="str">
            <v>STAHL HOLLAND B.V.</v>
          </cell>
          <cell r="C2275" t="str">
            <v>NL</v>
          </cell>
          <cell r="D2275" t="str">
            <v>Netherlands</v>
          </cell>
          <cell r="E2275" t="str">
            <v>Benelux</v>
          </cell>
          <cell r="F2275">
            <v>13200001</v>
          </cell>
          <cell r="G2275" t="str">
            <v>Ext. EAME</v>
          </cell>
          <cell r="H2275" t="str">
            <v>Adhesives, Coatings and Elastomers</v>
          </cell>
          <cell r="I2275" t="str">
            <v>S070</v>
          </cell>
          <cell r="J2275" t="str">
            <v>Benelux/South-Africa</v>
          </cell>
          <cell r="K2275" t="str">
            <v>SI30</v>
          </cell>
          <cell r="L2275" t="str">
            <v>T</v>
          </cell>
          <cell r="M2275" t="str">
            <v>30 days from date of invoice</v>
          </cell>
          <cell r="N2275" t="str">
            <v>BANK TRANSFER</v>
          </cell>
          <cell r="O2275" t="str">
            <v>DS</v>
          </cell>
          <cell r="P2275" t="str">
            <v>Securitization debtor</v>
          </cell>
        </row>
        <row r="2276">
          <cell r="A2276">
            <v>3842</v>
          </cell>
          <cell r="B2276" t="str">
            <v>ISOCOLD  SRL</v>
          </cell>
          <cell r="C2276" t="str">
            <v>IT</v>
          </cell>
          <cell r="D2276" t="str">
            <v>Italy</v>
          </cell>
          <cell r="E2276" t="str">
            <v>Italy/Greece</v>
          </cell>
          <cell r="F2276">
            <v>13200001</v>
          </cell>
          <cell r="G2276" t="str">
            <v>Ext. EAME</v>
          </cell>
          <cell r="H2276" t="str">
            <v>Construction &amp; Other Rigids</v>
          </cell>
          <cell r="I2276" t="str">
            <v>S060</v>
          </cell>
          <cell r="J2276" t="str">
            <v>Italy &amp; Greece</v>
          </cell>
          <cell r="K2276" t="str">
            <v>SE90</v>
          </cell>
          <cell r="L2276" t="str">
            <v>T</v>
          </cell>
          <cell r="M2276" t="str">
            <v>90 days end of month</v>
          </cell>
          <cell r="N2276" t="str">
            <v>BANK TRANSFER</v>
          </cell>
          <cell r="O2276" t="str">
            <v>DS</v>
          </cell>
          <cell r="P2276" t="str">
            <v>Securitization debtor</v>
          </cell>
        </row>
        <row r="2277">
          <cell r="A2277">
            <v>3843</v>
          </cell>
          <cell r="B2277" t="str">
            <v>KP  "UZSNABKOMPLEKT"</v>
          </cell>
          <cell r="C2277" t="str">
            <v>UZ</v>
          </cell>
          <cell r="D2277" t="str">
            <v>Uzbekistan</v>
          </cell>
          <cell r="E2277" t="str">
            <v>Eastern Europe</v>
          </cell>
          <cell r="F2277">
            <v>13200001</v>
          </cell>
          <cell r="G2277" t="str">
            <v>Ext. EAME</v>
          </cell>
          <cell r="H2277" t="str">
            <v>Unknown</v>
          </cell>
          <cell r="I2277" t="str">
            <v>-</v>
          </cell>
          <cell r="J2277" t="str">
            <v>-</v>
          </cell>
          <cell r="K2277" t="str">
            <v>SA30</v>
          </cell>
          <cell r="L2277" t="str">
            <v>T</v>
          </cell>
          <cell r="M2277" t="str">
            <v>50% cash in advance, 50% 30 days</v>
          </cell>
          <cell r="N2277" t="str">
            <v>BANK TRANSFER</v>
          </cell>
          <cell r="O2277" t="str">
            <v>DE</v>
          </cell>
          <cell r="P2277" t="str">
            <v>External debtor</v>
          </cell>
        </row>
        <row r="2278">
          <cell r="A2278">
            <v>3844</v>
          </cell>
          <cell r="B2278" t="str">
            <v>NATIONAL STARCH &amp; CH</v>
          </cell>
          <cell r="C2278" t="str">
            <v>NL</v>
          </cell>
          <cell r="D2278" t="str">
            <v>Netherlands</v>
          </cell>
          <cell r="E2278" t="str">
            <v>Benelux</v>
          </cell>
          <cell r="F2278">
            <v>13200001</v>
          </cell>
          <cell r="G2278" t="str">
            <v>Ext. EAME</v>
          </cell>
          <cell r="H2278" t="str">
            <v>Composite Wood Products</v>
          </cell>
          <cell r="I2278" t="str">
            <v>S070</v>
          </cell>
          <cell r="J2278" t="str">
            <v>Benelux/South-Africa</v>
          </cell>
          <cell r="K2278" t="str">
            <v>SI30</v>
          </cell>
          <cell r="L2278" t="str">
            <v>T</v>
          </cell>
          <cell r="M2278" t="str">
            <v>30 days from date of invoice</v>
          </cell>
          <cell r="N2278" t="str">
            <v>BANK TRANSFER</v>
          </cell>
          <cell r="O2278" t="str">
            <v>DA</v>
          </cell>
          <cell r="P2278" t="str">
            <v>Affiliated debtor</v>
          </cell>
        </row>
        <row r="2279">
          <cell r="A2279">
            <v>3849</v>
          </cell>
          <cell r="B2279" t="str">
            <v>KONTY  A.S.</v>
          </cell>
          <cell r="C2279" t="str">
            <v>CZ</v>
          </cell>
          <cell r="D2279" t="str">
            <v>Czech Republic</v>
          </cell>
          <cell r="E2279" t="str">
            <v>Eastern Europe</v>
          </cell>
          <cell r="F2279">
            <v>13200001</v>
          </cell>
          <cell r="G2279" t="str">
            <v>Ext. EAME</v>
          </cell>
          <cell r="H2279" t="str">
            <v>Footwear</v>
          </cell>
          <cell r="I2279" t="str">
            <v>S050</v>
          </cell>
          <cell r="J2279" t="str">
            <v>Eastern Europe</v>
          </cell>
          <cell r="K2279" t="str">
            <v>SC9B</v>
          </cell>
          <cell r="L2279" t="str">
            <v>T</v>
          </cell>
          <cell r="M2279" t="str">
            <v>Letter of credit - 90 days date of invoice</v>
          </cell>
          <cell r="N2279" t="str">
            <v>BANK TRANSFER</v>
          </cell>
          <cell r="O2279" t="str">
            <v>DE</v>
          </cell>
          <cell r="P2279" t="str">
            <v>External debtor</v>
          </cell>
        </row>
        <row r="2280">
          <cell r="A2280">
            <v>3850</v>
          </cell>
          <cell r="B2280" t="str">
            <v>HOOR ARJAN  CO</v>
          </cell>
          <cell r="C2280" t="str">
            <v>IR</v>
          </cell>
          <cell r="D2280" t="str">
            <v>Iran</v>
          </cell>
          <cell r="E2280" t="str">
            <v>Middle East</v>
          </cell>
          <cell r="F2280">
            <v>13200001</v>
          </cell>
          <cell r="G2280" t="str">
            <v>Ext. EAME</v>
          </cell>
          <cell r="H2280" t="str">
            <v>Unknown</v>
          </cell>
          <cell r="I2280" t="str">
            <v>-</v>
          </cell>
          <cell r="J2280" t="str">
            <v>-</v>
          </cell>
          <cell r="K2280" t="str">
            <v>SC00</v>
          </cell>
          <cell r="L2280" t="str">
            <v>L</v>
          </cell>
          <cell r="M2280" t="str">
            <v>Letter of credit at sight</v>
          </cell>
          <cell r="N2280" t="str">
            <v>LETTER OF CREDIT</v>
          </cell>
          <cell r="O2280" t="str">
            <v>DE</v>
          </cell>
          <cell r="P2280" t="str">
            <v>External debtor</v>
          </cell>
        </row>
        <row r="2281">
          <cell r="A2281">
            <v>3851</v>
          </cell>
          <cell r="B2281" t="str">
            <v>MR ALI KHORRAM ARAEE</v>
          </cell>
          <cell r="C2281" t="str">
            <v>IR</v>
          </cell>
          <cell r="D2281" t="str">
            <v>Iran</v>
          </cell>
          <cell r="E2281" t="str">
            <v>Middle East</v>
          </cell>
          <cell r="F2281">
            <v>13200001</v>
          </cell>
          <cell r="G2281" t="str">
            <v>Ext. EAME</v>
          </cell>
          <cell r="H2281" t="str">
            <v>Construction &amp; Other Rigids</v>
          </cell>
          <cell r="I2281" t="str">
            <v>S040</v>
          </cell>
          <cell r="J2281" t="str">
            <v>Middle East</v>
          </cell>
          <cell r="K2281" t="str">
            <v>SC00</v>
          </cell>
          <cell r="L2281" t="str">
            <v>L</v>
          </cell>
          <cell r="M2281" t="str">
            <v>Letter of credit at sight</v>
          </cell>
          <cell r="N2281" t="str">
            <v>LETTER OF CREDIT</v>
          </cell>
          <cell r="O2281" t="str">
            <v>DE</v>
          </cell>
          <cell r="P2281" t="str">
            <v>External debtor</v>
          </cell>
        </row>
        <row r="2282">
          <cell r="A2282">
            <v>3852</v>
          </cell>
          <cell r="B2282" t="str">
            <v>MR NOSTRATOLLAH ASLA</v>
          </cell>
          <cell r="C2282" t="str">
            <v>IR</v>
          </cell>
          <cell r="D2282" t="str">
            <v>Iran</v>
          </cell>
          <cell r="E2282" t="str">
            <v>Middle East</v>
          </cell>
          <cell r="F2282">
            <v>13200001</v>
          </cell>
          <cell r="G2282" t="str">
            <v>Ext. EAME</v>
          </cell>
          <cell r="H2282" t="str">
            <v>Construction &amp; Other Rigids</v>
          </cell>
          <cell r="I2282" t="str">
            <v>S040</v>
          </cell>
          <cell r="J2282" t="str">
            <v>Middle East</v>
          </cell>
          <cell r="K2282" t="str">
            <v>SC00</v>
          </cell>
          <cell r="L2282" t="str">
            <v>L</v>
          </cell>
          <cell r="M2282" t="str">
            <v>Letter of credit at sight</v>
          </cell>
          <cell r="N2282" t="str">
            <v>LETTER OF CREDIT</v>
          </cell>
          <cell r="O2282" t="str">
            <v>DE</v>
          </cell>
          <cell r="P2282" t="str">
            <v>External debtor</v>
          </cell>
        </row>
        <row r="2283">
          <cell r="A2283">
            <v>3853</v>
          </cell>
          <cell r="B2283" t="str">
            <v>FAS INTERNATIONAL  S</v>
          </cell>
          <cell r="C2283" t="str">
            <v>IT</v>
          </cell>
          <cell r="D2283" t="str">
            <v>Italy</v>
          </cell>
          <cell r="E2283" t="str">
            <v>Italy/Greece</v>
          </cell>
          <cell r="F2283">
            <v>13200001</v>
          </cell>
          <cell r="G2283" t="str">
            <v>Ext. EAME</v>
          </cell>
          <cell r="H2283" t="str">
            <v>Unknown</v>
          </cell>
          <cell r="I2283" t="str">
            <v>-</v>
          </cell>
          <cell r="J2283" t="str">
            <v>-</v>
          </cell>
          <cell r="K2283" t="str">
            <v>SE60</v>
          </cell>
          <cell r="L2283" t="str">
            <v>T</v>
          </cell>
          <cell r="M2283" t="str">
            <v>60 days end of month</v>
          </cell>
          <cell r="N2283" t="str">
            <v>BANK TRANSFER</v>
          </cell>
          <cell r="O2283" t="str">
            <v>DS</v>
          </cell>
          <cell r="P2283" t="str">
            <v>Securitization debtor</v>
          </cell>
        </row>
        <row r="2284">
          <cell r="A2284">
            <v>3854</v>
          </cell>
          <cell r="B2284" t="str">
            <v>STANTON RUBBER &amp; PLA</v>
          </cell>
          <cell r="C2284" t="str">
            <v>GB</v>
          </cell>
          <cell r="D2284" t="str">
            <v>Great Britain</v>
          </cell>
          <cell r="E2284" t="str">
            <v>UK/Ireland</v>
          </cell>
          <cell r="F2284">
            <v>13200001</v>
          </cell>
          <cell r="G2284" t="str">
            <v>Ext. EAME</v>
          </cell>
          <cell r="H2284" t="str">
            <v>Automotive</v>
          </cell>
          <cell r="I2284" t="str">
            <v>S010</v>
          </cell>
          <cell r="J2284" t="str">
            <v>UK &amp; Ireland</v>
          </cell>
          <cell r="K2284" t="str">
            <v>SA00</v>
          </cell>
          <cell r="L2284" t="str">
            <v>Y</v>
          </cell>
          <cell r="M2284" t="str">
            <v>Cash in advance</v>
          </cell>
          <cell r="N2284" t="str">
            <v>-</v>
          </cell>
          <cell r="O2284" t="str">
            <v>DS</v>
          </cell>
          <cell r="P2284" t="str">
            <v>Securitization debtor</v>
          </cell>
        </row>
        <row r="2285">
          <cell r="A2285">
            <v>3855</v>
          </cell>
          <cell r="B2285" t="str">
            <v>PKT Pfaelzische Kuns</v>
          </cell>
          <cell r="C2285" t="str">
            <v>DE</v>
          </cell>
          <cell r="D2285" t="str">
            <v>Germany</v>
          </cell>
          <cell r="E2285" t="str">
            <v>Mid Europe</v>
          </cell>
          <cell r="F2285">
            <v>13200001</v>
          </cell>
          <cell r="G2285" t="str">
            <v>Ext. EAME</v>
          </cell>
          <cell r="H2285" t="str">
            <v>Footwear</v>
          </cell>
          <cell r="I2285" t="str">
            <v>S030</v>
          </cell>
          <cell r="J2285" t="str">
            <v>Mid-Europe</v>
          </cell>
          <cell r="K2285" t="str">
            <v>SJ3G</v>
          </cell>
          <cell r="L2285" t="str">
            <v>T</v>
          </cell>
          <cell r="M2285" t="str">
            <v>30 days from date of invoice or 14 days -3%</v>
          </cell>
          <cell r="N2285" t="str">
            <v>BANK TRANSFER</v>
          </cell>
          <cell r="O2285" t="str">
            <v>DS</v>
          </cell>
          <cell r="P2285" t="str">
            <v>Securitization debtor</v>
          </cell>
        </row>
        <row r="2286">
          <cell r="A2286">
            <v>3856</v>
          </cell>
          <cell r="B2286" t="str">
            <v>MARTUR  A.S.</v>
          </cell>
          <cell r="C2286" t="str">
            <v>TR</v>
          </cell>
          <cell r="D2286" t="str">
            <v>Turkey</v>
          </cell>
          <cell r="E2286" t="str">
            <v>Middle East</v>
          </cell>
          <cell r="F2286">
            <v>13200001</v>
          </cell>
          <cell r="G2286" t="str">
            <v>Ext. EAME</v>
          </cell>
          <cell r="H2286" t="str">
            <v>Automotive</v>
          </cell>
          <cell r="I2286" t="str">
            <v>S050</v>
          </cell>
          <cell r="J2286" t="str">
            <v>Eastern Europe</v>
          </cell>
          <cell r="K2286" t="str">
            <v>SI9F</v>
          </cell>
          <cell r="L2286" t="str">
            <v>T</v>
          </cell>
          <cell r="M2286" t="str">
            <v>90 DAYS DATE OF INVOICE - DIRECT REMITTANCE</v>
          </cell>
          <cell r="N2286" t="str">
            <v>BANK TRANSFER</v>
          </cell>
          <cell r="O2286" t="str">
            <v>DE</v>
          </cell>
          <cell r="P2286" t="str">
            <v>External debtor</v>
          </cell>
        </row>
        <row r="2287">
          <cell r="A2287">
            <v>3857</v>
          </cell>
          <cell r="B2287" t="str">
            <v>PIMSA</v>
          </cell>
          <cell r="C2287" t="str">
            <v>TR</v>
          </cell>
          <cell r="D2287" t="str">
            <v>Turkey</v>
          </cell>
          <cell r="E2287" t="str">
            <v>Middle East</v>
          </cell>
          <cell r="F2287">
            <v>13200001</v>
          </cell>
          <cell r="G2287" t="str">
            <v>Ext. EAME</v>
          </cell>
          <cell r="H2287" t="str">
            <v>Automotive</v>
          </cell>
          <cell r="I2287" t="str">
            <v>S050</v>
          </cell>
          <cell r="J2287" t="str">
            <v>Eastern Europe</v>
          </cell>
          <cell r="K2287" t="str">
            <v>SI9F</v>
          </cell>
          <cell r="L2287" t="str">
            <v>T</v>
          </cell>
          <cell r="M2287" t="str">
            <v>90 DAYS DATE OF INVOICE - DIRECT REMITTANCE</v>
          </cell>
          <cell r="N2287" t="str">
            <v>BANK TRANSFER</v>
          </cell>
          <cell r="O2287" t="str">
            <v>DE</v>
          </cell>
          <cell r="P2287" t="str">
            <v>External debtor</v>
          </cell>
        </row>
        <row r="2288">
          <cell r="A2288">
            <v>3858</v>
          </cell>
          <cell r="B2288" t="str">
            <v>ISOTECNICA PANNELLI</v>
          </cell>
          <cell r="C2288" t="str">
            <v>IT</v>
          </cell>
          <cell r="D2288" t="str">
            <v>Italy</v>
          </cell>
          <cell r="E2288" t="str">
            <v>Italy/Greece</v>
          </cell>
          <cell r="F2288">
            <v>13200001</v>
          </cell>
          <cell r="G2288" t="str">
            <v>Ext. EAME</v>
          </cell>
          <cell r="H2288" t="str">
            <v>Construction &amp; Other Rigids</v>
          </cell>
          <cell r="I2288" t="str">
            <v>S060</v>
          </cell>
          <cell r="J2288" t="str">
            <v>Italy &amp; Greece</v>
          </cell>
          <cell r="K2288" t="str">
            <v>SE90</v>
          </cell>
          <cell r="L2288" t="str">
            <v>T</v>
          </cell>
          <cell r="M2288" t="str">
            <v>90 days end of month</v>
          </cell>
          <cell r="N2288" t="str">
            <v>BANK TRANSFER</v>
          </cell>
          <cell r="O2288" t="str">
            <v>DS</v>
          </cell>
          <cell r="P2288" t="str">
            <v>Securitization debtor</v>
          </cell>
        </row>
        <row r="2289">
          <cell r="A2289">
            <v>3859</v>
          </cell>
          <cell r="B2289" t="str">
            <v>CAPE EAST PHILIPPINE</v>
          </cell>
          <cell r="C2289" t="str">
            <v>PH</v>
          </cell>
          <cell r="D2289" t="str">
            <v>Philippines</v>
          </cell>
          <cell r="E2289" t="str">
            <v>Asia-Pacific</v>
          </cell>
          <cell r="F2289">
            <v>13200002</v>
          </cell>
          <cell r="G2289" t="str">
            <v>Ext. APAC</v>
          </cell>
          <cell r="H2289" t="str">
            <v>Unknown</v>
          </cell>
          <cell r="I2289" t="str">
            <v>-</v>
          </cell>
          <cell r="J2289" t="str">
            <v>-</v>
          </cell>
          <cell r="K2289" t="str">
            <v>SA00</v>
          </cell>
          <cell r="L2289" t="str">
            <v>U</v>
          </cell>
          <cell r="M2289" t="str">
            <v>Cash in advance</v>
          </cell>
          <cell r="N2289" t="str">
            <v>DIRECT REMITTANCE</v>
          </cell>
          <cell r="O2289" t="str">
            <v>DE</v>
          </cell>
          <cell r="P2289" t="str">
            <v>External debtor</v>
          </cell>
        </row>
        <row r="2290">
          <cell r="A2290">
            <v>3860</v>
          </cell>
          <cell r="B2290" t="str">
            <v>Newcourt Financial N</v>
          </cell>
          <cell r="C2290" t="str">
            <v>NL</v>
          </cell>
          <cell r="D2290" t="str">
            <v>Netherlands</v>
          </cell>
          <cell r="E2290" t="str">
            <v>Benelux</v>
          </cell>
          <cell r="F2290">
            <v>13200001</v>
          </cell>
          <cell r="G2290" t="str">
            <v>Ext. EAME</v>
          </cell>
          <cell r="H2290" t="str">
            <v>Unknown</v>
          </cell>
          <cell r="I2290" t="str">
            <v>-</v>
          </cell>
          <cell r="J2290" t="str">
            <v>-</v>
          </cell>
          <cell r="K2290" t="str">
            <v>DS02</v>
          </cell>
          <cell r="L2290" t="str">
            <v>T</v>
          </cell>
          <cell r="M2290" t="str">
            <v>Within 30 days net</v>
          </cell>
          <cell r="N2290" t="str">
            <v>BANK TRANSFER</v>
          </cell>
          <cell r="O2290" t="str">
            <v>DS</v>
          </cell>
          <cell r="P2290" t="str">
            <v>Securitization debtor</v>
          </cell>
        </row>
        <row r="2291">
          <cell r="A2291">
            <v>3866</v>
          </cell>
          <cell r="B2291" t="str">
            <v>HILTI AG</v>
          </cell>
          <cell r="C2291" t="str">
            <v>LI</v>
          </cell>
          <cell r="D2291" t="str">
            <v>Liechtenstein</v>
          </cell>
          <cell r="E2291" t="str">
            <v>Mid Europe</v>
          </cell>
          <cell r="F2291">
            <v>13200001</v>
          </cell>
          <cell r="G2291" t="str">
            <v>Ext. EAME</v>
          </cell>
          <cell r="H2291" t="str">
            <v>Unknown</v>
          </cell>
          <cell r="I2291" t="str">
            <v>-</v>
          </cell>
          <cell r="J2291" t="str">
            <v>-</v>
          </cell>
          <cell r="K2291" t="str">
            <v>SJ3F</v>
          </cell>
          <cell r="L2291" t="str">
            <v>T</v>
          </cell>
          <cell r="M2291" t="str">
            <v>30 days from date of invoice or 14 days -2%</v>
          </cell>
          <cell r="N2291" t="str">
            <v>BANK TRANSFER</v>
          </cell>
          <cell r="O2291" t="str">
            <v>DE</v>
          </cell>
          <cell r="P2291" t="str">
            <v>External debtor</v>
          </cell>
        </row>
        <row r="2292">
          <cell r="A2292">
            <v>3867</v>
          </cell>
          <cell r="B2292" t="str">
            <v>ALULUX ESPAÑA S.A.</v>
          </cell>
          <cell r="C2292" t="str">
            <v>ES</v>
          </cell>
          <cell r="D2292" t="str">
            <v>Spain</v>
          </cell>
          <cell r="E2292" t="str">
            <v>Iberia</v>
          </cell>
          <cell r="F2292">
            <v>13200001</v>
          </cell>
          <cell r="G2292" t="str">
            <v>Ext. EAME</v>
          </cell>
          <cell r="H2292" t="str">
            <v>Unknown</v>
          </cell>
          <cell r="I2292" t="str">
            <v>-</v>
          </cell>
          <cell r="J2292" t="str">
            <v>-</v>
          </cell>
          <cell r="K2292" t="str">
            <v>SI60</v>
          </cell>
          <cell r="L2292" t="str">
            <v>T</v>
          </cell>
          <cell r="M2292" t="str">
            <v>60 days from date of invoice</v>
          </cell>
          <cell r="N2292" t="str">
            <v>BANK TRANSFER</v>
          </cell>
          <cell r="O2292" t="str">
            <v>DS</v>
          </cell>
          <cell r="P2292" t="str">
            <v>Securitization debtor</v>
          </cell>
        </row>
        <row r="2293">
          <cell r="A2293">
            <v>3868</v>
          </cell>
          <cell r="B2293" t="str">
            <v>ASPERSA</v>
          </cell>
          <cell r="C2293" t="str">
            <v>ES</v>
          </cell>
          <cell r="D2293" t="str">
            <v>Spain</v>
          </cell>
          <cell r="E2293" t="str">
            <v>Iberia</v>
          </cell>
          <cell r="F2293">
            <v>13200001</v>
          </cell>
          <cell r="G2293" t="str">
            <v>Ext. EAME</v>
          </cell>
          <cell r="H2293" t="str">
            <v>Unknown</v>
          </cell>
          <cell r="I2293" t="str">
            <v>-</v>
          </cell>
          <cell r="J2293" t="str">
            <v>-</v>
          </cell>
          <cell r="K2293" t="str">
            <v>SI60</v>
          </cell>
          <cell r="L2293" t="str">
            <v>T</v>
          </cell>
          <cell r="M2293" t="str">
            <v>60 days from date of invoice</v>
          </cell>
          <cell r="N2293" t="str">
            <v>BANK TRANSFER</v>
          </cell>
          <cell r="O2293" t="str">
            <v>DS</v>
          </cell>
          <cell r="P2293" t="str">
            <v>Securitization debtor</v>
          </cell>
        </row>
        <row r="2294">
          <cell r="A2294">
            <v>3869</v>
          </cell>
          <cell r="B2294" t="str">
            <v>R.B.S.I.</v>
          </cell>
          <cell r="C2294" t="str">
            <v>FR</v>
          </cell>
          <cell r="D2294" t="str">
            <v>France</v>
          </cell>
          <cell r="E2294" t="str">
            <v>France</v>
          </cell>
          <cell r="F2294">
            <v>13200001</v>
          </cell>
          <cell r="G2294" t="str">
            <v>Ext. EAME</v>
          </cell>
          <cell r="H2294" t="str">
            <v>Unknown</v>
          </cell>
          <cell r="I2294" t="str">
            <v>-</v>
          </cell>
          <cell r="J2294" t="str">
            <v>-</v>
          </cell>
          <cell r="K2294" t="str">
            <v>SY30</v>
          </cell>
          <cell r="L2294" t="str">
            <v>T</v>
          </cell>
          <cell r="M2294" t="str">
            <v>30 days end of month promissory note</v>
          </cell>
          <cell r="N2294" t="str">
            <v>BANK TRANSFER</v>
          </cell>
          <cell r="O2294" t="str">
            <v>DS</v>
          </cell>
          <cell r="P2294" t="str">
            <v>Securitization debtor</v>
          </cell>
        </row>
        <row r="2295">
          <cell r="A2295">
            <v>3870</v>
          </cell>
          <cell r="B2295" t="str">
            <v>Mr M.T. ALAGHBANDIAN</v>
          </cell>
          <cell r="C2295" t="str">
            <v>IR</v>
          </cell>
          <cell r="D2295" t="str">
            <v>Iran</v>
          </cell>
          <cell r="E2295" t="str">
            <v>Middle East</v>
          </cell>
          <cell r="F2295">
            <v>13200001</v>
          </cell>
          <cell r="G2295" t="str">
            <v>Ext. EAME</v>
          </cell>
          <cell r="H2295" t="str">
            <v>Unknown</v>
          </cell>
          <cell r="I2295" t="str">
            <v>-</v>
          </cell>
          <cell r="J2295" t="str">
            <v>-</v>
          </cell>
          <cell r="K2295" t="str">
            <v>SC00</v>
          </cell>
          <cell r="L2295" t="str">
            <v>L</v>
          </cell>
          <cell r="M2295" t="str">
            <v>Letter of credit at sight</v>
          </cell>
          <cell r="N2295" t="str">
            <v>LETTER OF CREDIT</v>
          </cell>
          <cell r="O2295" t="str">
            <v>DE</v>
          </cell>
          <cell r="P2295" t="str">
            <v>External debtor</v>
          </cell>
        </row>
        <row r="2296">
          <cell r="A2296">
            <v>3871</v>
          </cell>
          <cell r="B2296" t="str">
            <v>Mr. VAHID KOUCHEH ME</v>
          </cell>
          <cell r="C2296" t="str">
            <v>IR</v>
          </cell>
          <cell r="D2296" t="str">
            <v>Iran</v>
          </cell>
          <cell r="E2296" t="str">
            <v>Middle East</v>
          </cell>
          <cell r="F2296">
            <v>13200001</v>
          </cell>
          <cell r="G2296" t="str">
            <v>Ext. EAME</v>
          </cell>
          <cell r="H2296" t="str">
            <v>Unknown</v>
          </cell>
          <cell r="I2296" t="str">
            <v>-</v>
          </cell>
          <cell r="J2296" t="str">
            <v>-</v>
          </cell>
          <cell r="K2296" t="str">
            <v>SC00</v>
          </cell>
          <cell r="L2296" t="str">
            <v>L</v>
          </cell>
          <cell r="M2296" t="str">
            <v>Letter of credit at sight</v>
          </cell>
          <cell r="N2296" t="str">
            <v>LETTER OF CREDIT</v>
          </cell>
          <cell r="O2296" t="str">
            <v>DE</v>
          </cell>
          <cell r="P2296" t="str">
            <v>External debtor</v>
          </cell>
        </row>
        <row r="2297">
          <cell r="A2297">
            <v>3872</v>
          </cell>
          <cell r="B2297" t="str">
            <v>MEKAP AYAKKABI ENDUS</v>
          </cell>
          <cell r="C2297" t="str">
            <v>TR</v>
          </cell>
          <cell r="D2297" t="str">
            <v>Turkey</v>
          </cell>
          <cell r="E2297" t="str">
            <v>Middle East</v>
          </cell>
          <cell r="F2297">
            <v>13200001</v>
          </cell>
          <cell r="G2297" t="str">
            <v>Ext. EAME</v>
          </cell>
          <cell r="H2297" t="str">
            <v>Footwear</v>
          </cell>
          <cell r="I2297" t="str">
            <v>S040</v>
          </cell>
          <cell r="J2297" t="str">
            <v>Middle East</v>
          </cell>
          <cell r="K2297" t="str">
            <v>SL12</v>
          </cell>
          <cell r="L2297" t="str">
            <v>T</v>
          </cell>
          <cell r="M2297" t="str">
            <v>120 days after Bill of lading date</v>
          </cell>
          <cell r="N2297" t="str">
            <v>BANK TRANSFER</v>
          </cell>
          <cell r="O2297" t="str">
            <v>DE</v>
          </cell>
          <cell r="P2297" t="str">
            <v>External debtor</v>
          </cell>
        </row>
        <row r="2298">
          <cell r="A2298">
            <v>3874</v>
          </cell>
          <cell r="B2298" t="str">
            <v>AVR Container Servic</v>
          </cell>
          <cell r="C2298" t="str">
            <v>NL</v>
          </cell>
          <cell r="D2298" t="str">
            <v>Netherlands</v>
          </cell>
          <cell r="E2298" t="str">
            <v>Benelux</v>
          </cell>
          <cell r="F2298">
            <v>13200001</v>
          </cell>
          <cell r="G2298" t="str">
            <v>Ext. EAME</v>
          </cell>
          <cell r="H2298" t="str">
            <v>Unknown</v>
          </cell>
          <cell r="I2298" t="str">
            <v>-</v>
          </cell>
          <cell r="J2298" t="str">
            <v>-</v>
          </cell>
          <cell r="K2298" t="str">
            <v>DS02</v>
          </cell>
          <cell r="L2298" t="str">
            <v>T</v>
          </cell>
          <cell r="M2298" t="str">
            <v>Within 30 days net</v>
          </cell>
          <cell r="N2298" t="str">
            <v>BANK TRANSFER</v>
          </cell>
          <cell r="O2298" t="str">
            <v>DS</v>
          </cell>
          <cell r="P2298" t="str">
            <v>Securitization debtor</v>
          </cell>
        </row>
        <row r="2299">
          <cell r="A2299">
            <v>3875</v>
          </cell>
          <cell r="B2299" t="str">
            <v>Garagebedrijf W van</v>
          </cell>
          <cell r="C2299" t="str">
            <v>NL</v>
          </cell>
          <cell r="D2299" t="str">
            <v>Netherlands</v>
          </cell>
          <cell r="E2299" t="str">
            <v>Benelux</v>
          </cell>
          <cell r="F2299">
            <v>13200001</v>
          </cell>
          <cell r="G2299" t="str">
            <v>Ext. EAME</v>
          </cell>
          <cell r="H2299" t="str">
            <v>Unknown</v>
          </cell>
          <cell r="I2299" t="str">
            <v>-</v>
          </cell>
          <cell r="J2299" t="str">
            <v>-</v>
          </cell>
          <cell r="K2299" t="str">
            <v>DS02</v>
          </cell>
          <cell r="L2299" t="str">
            <v>T</v>
          </cell>
          <cell r="M2299" t="str">
            <v>Within 30 days net</v>
          </cell>
          <cell r="N2299" t="str">
            <v>BANK TRANSFER</v>
          </cell>
          <cell r="O2299" t="str">
            <v>DS</v>
          </cell>
          <cell r="P2299" t="str">
            <v>Securitization debtor</v>
          </cell>
        </row>
        <row r="2300">
          <cell r="A2300">
            <v>3879</v>
          </cell>
          <cell r="B2300" t="str">
            <v>ICI Belgium Uniqema</v>
          </cell>
          <cell r="C2300" t="str">
            <v>BE</v>
          </cell>
          <cell r="D2300" t="str">
            <v>Belgium</v>
          </cell>
          <cell r="E2300" t="str">
            <v>Benelux</v>
          </cell>
          <cell r="F2300">
            <v>13200001</v>
          </cell>
          <cell r="G2300" t="str">
            <v>Ext. EAME</v>
          </cell>
          <cell r="H2300" t="str">
            <v>Unknown</v>
          </cell>
          <cell r="I2300" t="str">
            <v>-</v>
          </cell>
          <cell r="J2300" t="str">
            <v>-</v>
          </cell>
          <cell r="K2300" t="str">
            <v>DS02</v>
          </cell>
          <cell r="L2300" t="str">
            <v>T</v>
          </cell>
          <cell r="M2300" t="str">
            <v>Within 30 days net</v>
          </cell>
          <cell r="N2300" t="str">
            <v>BANK TRANSFER</v>
          </cell>
          <cell r="O2300" t="str">
            <v>DA</v>
          </cell>
          <cell r="P2300" t="str">
            <v>Affiliated debtor</v>
          </cell>
        </row>
        <row r="2301">
          <cell r="A2301">
            <v>3880</v>
          </cell>
          <cell r="B2301" t="str">
            <v>ICI Belgium Uniqema</v>
          </cell>
          <cell r="C2301" t="str">
            <v>BE</v>
          </cell>
          <cell r="D2301" t="str">
            <v>Belgium</v>
          </cell>
          <cell r="E2301" t="str">
            <v>Benelux</v>
          </cell>
          <cell r="F2301">
            <v>13200001</v>
          </cell>
          <cell r="G2301" t="str">
            <v>Ext. EAME</v>
          </cell>
          <cell r="H2301" t="str">
            <v>Unknown</v>
          </cell>
          <cell r="I2301" t="str">
            <v>-</v>
          </cell>
          <cell r="J2301" t="str">
            <v>-</v>
          </cell>
          <cell r="K2301" t="str">
            <v>DS02</v>
          </cell>
          <cell r="L2301" t="str">
            <v>T</v>
          </cell>
          <cell r="M2301" t="str">
            <v>Within 30 days net</v>
          </cell>
          <cell r="N2301" t="str">
            <v>BANK TRANSFER</v>
          </cell>
          <cell r="O2301" t="str">
            <v>DA</v>
          </cell>
          <cell r="P2301" t="str">
            <v>Affiliated debtor</v>
          </cell>
        </row>
        <row r="2302">
          <cell r="A2302">
            <v>3884</v>
          </cell>
          <cell r="B2302" t="str">
            <v>RIETER AUTOMOTIVE SY</v>
          </cell>
          <cell r="C2302" t="str">
            <v>GB</v>
          </cell>
          <cell r="D2302" t="str">
            <v>Great Britain</v>
          </cell>
          <cell r="E2302" t="str">
            <v>UK/Ireland</v>
          </cell>
          <cell r="F2302">
            <v>13200001</v>
          </cell>
          <cell r="G2302" t="str">
            <v>Ext. EAME</v>
          </cell>
          <cell r="H2302" t="str">
            <v>Unknown</v>
          </cell>
          <cell r="I2302" t="str">
            <v>-</v>
          </cell>
          <cell r="J2302" t="str">
            <v>-</v>
          </cell>
          <cell r="K2302" t="str">
            <v>SA00</v>
          </cell>
          <cell r="L2302" t="str">
            <v>Y</v>
          </cell>
          <cell r="M2302" t="str">
            <v>Cash in advance</v>
          </cell>
          <cell r="N2302" t="str">
            <v>-</v>
          </cell>
          <cell r="O2302" t="str">
            <v>DS</v>
          </cell>
          <cell r="P2302" t="str">
            <v>Securitization debtor</v>
          </cell>
        </row>
        <row r="2303">
          <cell r="A2303">
            <v>3886</v>
          </cell>
          <cell r="B2303" t="str">
            <v>ZAO "SAZI"</v>
          </cell>
          <cell r="C2303" t="str">
            <v>RU</v>
          </cell>
          <cell r="D2303" t="str">
            <v>Russian Fed.</v>
          </cell>
          <cell r="E2303" t="str">
            <v>Eastern Europe</v>
          </cell>
          <cell r="F2303">
            <v>13200001</v>
          </cell>
          <cell r="G2303" t="str">
            <v>Ext. EAME</v>
          </cell>
          <cell r="H2303" t="str">
            <v>Unknown</v>
          </cell>
          <cell r="I2303" t="str">
            <v>-</v>
          </cell>
          <cell r="J2303" t="str">
            <v>-</v>
          </cell>
          <cell r="K2303" t="str">
            <v>SI3F</v>
          </cell>
          <cell r="L2303" t="str">
            <v>T</v>
          </cell>
          <cell r="M2303" t="str">
            <v>30 DAYS DATE OF INVOICE - DIRECT REMITTANCE</v>
          </cell>
          <cell r="N2303" t="str">
            <v>BANK TRANSFER</v>
          </cell>
          <cell r="O2303" t="str">
            <v>DE</v>
          </cell>
          <cell r="P2303" t="str">
            <v>External debtor</v>
          </cell>
        </row>
        <row r="2304">
          <cell r="A2304">
            <v>3887</v>
          </cell>
          <cell r="B2304" t="str">
            <v>HUNTSMAN (EUROPE) BV</v>
          </cell>
          <cell r="C2304" t="str">
            <v>BE</v>
          </cell>
          <cell r="D2304" t="str">
            <v>Belgium</v>
          </cell>
          <cell r="E2304" t="str">
            <v>Benelux</v>
          </cell>
          <cell r="F2304">
            <v>76416114</v>
          </cell>
          <cell r="G2304" t="str">
            <v>Inter Group Sales</v>
          </cell>
          <cell r="H2304" t="str">
            <v>EAME</v>
          </cell>
          <cell r="I2304" t="str">
            <v>S070</v>
          </cell>
          <cell r="J2304" t="str">
            <v>Benelux/South-Africa</v>
          </cell>
          <cell r="K2304" t="str">
            <v>SE30</v>
          </cell>
          <cell r="L2304" t="str">
            <v>T</v>
          </cell>
          <cell r="M2304" t="str">
            <v>30 days end of month</v>
          </cell>
          <cell r="N2304" t="str">
            <v>BANK TRANSFER</v>
          </cell>
          <cell r="O2304" t="str">
            <v>DI</v>
          </cell>
          <cell r="P2304" t="str">
            <v>Intragroup debtor</v>
          </cell>
        </row>
        <row r="2305">
          <cell r="A2305">
            <v>3895</v>
          </cell>
          <cell r="B2305" t="str">
            <v>MANHATTAN TRANSFER</v>
          </cell>
          <cell r="C2305" t="str">
            <v>US</v>
          </cell>
          <cell r="D2305" t="str">
            <v>United States</v>
          </cell>
          <cell r="E2305" t="str">
            <v>Americas</v>
          </cell>
          <cell r="F2305">
            <v>13200001</v>
          </cell>
          <cell r="G2305" t="str">
            <v>Ext. EAME</v>
          </cell>
          <cell r="H2305" t="str">
            <v>Construction &amp; Other Rigids</v>
          </cell>
          <cell r="I2305" t="str">
            <v>S050</v>
          </cell>
          <cell r="J2305" t="str">
            <v>Eastern Europe</v>
          </cell>
          <cell r="K2305" t="str">
            <v>SA00</v>
          </cell>
          <cell r="L2305" t="str">
            <v>Z</v>
          </cell>
          <cell r="M2305" t="str">
            <v>Cash in advance</v>
          </cell>
          <cell r="N2305" t="str">
            <v>-</v>
          </cell>
          <cell r="O2305" t="str">
            <v>DS</v>
          </cell>
          <cell r="P2305" t="str">
            <v>Securitization debtor</v>
          </cell>
        </row>
        <row r="2306">
          <cell r="A2306">
            <v>3896</v>
          </cell>
          <cell r="B2306" t="str">
            <v>MR VAHID KOUCHEH MES</v>
          </cell>
          <cell r="C2306" t="str">
            <v>IR</v>
          </cell>
          <cell r="D2306" t="str">
            <v>Iran</v>
          </cell>
          <cell r="E2306" t="str">
            <v>Middle East</v>
          </cell>
          <cell r="F2306">
            <v>13200001</v>
          </cell>
          <cell r="G2306" t="str">
            <v>Ext. EAME</v>
          </cell>
          <cell r="H2306" t="str">
            <v>Unknown</v>
          </cell>
          <cell r="I2306" t="str">
            <v>-</v>
          </cell>
          <cell r="J2306" t="str">
            <v>-</v>
          </cell>
          <cell r="K2306" t="str">
            <v>SC00</v>
          </cell>
          <cell r="L2306" t="str">
            <v>L</v>
          </cell>
          <cell r="M2306" t="str">
            <v>Letter of credit at sight</v>
          </cell>
          <cell r="N2306" t="str">
            <v>LETTER OF CREDIT</v>
          </cell>
          <cell r="O2306" t="str">
            <v>DE</v>
          </cell>
          <cell r="P2306" t="str">
            <v>External debtor</v>
          </cell>
        </row>
        <row r="2307">
          <cell r="A2307">
            <v>3897</v>
          </cell>
          <cell r="B2307" t="str">
            <v>MR ALI AKBAR KIAN PO</v>
          </cell>
          <cell r="C2307" t="str">
            <v>IR</v>
          </cell>
          <cell r="D2307" t="str">
            <v>Iran</v>
          </cell>
          <cell r="E2307" t="str">
            <v>Middle East</v>
          </cell>
          <cell r="F2307">
            <v>13200001</v>
          </cell>
          <cell r="G2307" t="str">
            <v>Ext. EAME</v>
          </cell>
          <cell r="H2307" t="str">
            <v>Unknown</v>
          </cell>
          <cell r="I2307" t="str">
            <v>-</v>
          </cell>
          <cell r="J2307" t="str">
            <v>-</v>
          </cell>
          <cell r="K2307" t="str">
            <v>SC00</v>
          </cell>
          <cell r="L2307" t="str">
            <v>L</v>
          </cell>
          <cell r="M2307" t="str">
            <v>Letter of credit at sight</v>
          </cell>
          <cell r="N2307" t="str">
            <v>LETTER OF CREDIT</v>
          </cell>
          <cell r="O2307" t="str">
            <v>DE</v>
          </cell>
          <cell r="P2307" t="str">
            <v>External debtor</v>
          </cell>
        </row>
        <row r="2308">
          <cell r="A2308">
            <v>3899</v>
          </cell>
          <cell r="B2308" t="str">
            <v>PRAISE VICTOR INDUST</v>
          </cell>
          <cell r="C2308" t="str">
            <v>TW</v>
          </cell>
          <cell r="D2308" t="str">
            <v>Taiwan</v>
          </cell>
          <cell r="E2308" t="str">
            <v>Asia-Pacific</v>
          </cell>
          <cell r="F2308">
            <v>13200002</v>
          </cell>
          <cell r="G2308" t="str">
            <v>Ext. APAC</v>
          </cell>
          <cell r="H2308" t="str">
            <v>Construction &amp; Other Rigids</v>
          </cell>
          <cell r="I2308" t="str">
            <v>S100</v>
          </cell>
          <cell r="J2308" t="str">
            <v>APAC</v>
          </cell>
          <cell r="K2308" t="str">
            <v>SC60</v>
          </cell>
          <cell r="L2308" t="str">
            <v>L</v>
          </cell>
          <cell r="M2308" t="str">
            <v>Letter of credit - 60 days Bill of lading</v>
          </cell>
          <cell r="N2308" t="str">
            <v>LETTER OF CREDIT</v>
          </cell>
          <cell r="O2308" t="str">
            <v>DE</v>
          </cell>
          <cell r="P2308" t="str">
            <v>External debtor</v>
          </cell>
        </row>
        <row r="2309">
          <cell r="A2309">
            <v>3904</v>
          </cell>
          <cell r="B2309" t="str">
            <v>HP PELZER NV</v>
          </cell>
          <cell r="C2309" t="str">
            <v>BE</v>
          </cell>
          <cell r="D2309" t="str">
            <v>Belgium</v>
          </cell>
          <cell r="E2309" t="str">
            <v>Benelux</v>
          </cell>
          <cell r="F2309">
            <v>13200001</v>
          </cell>
          <cell r="G2309" t="str">
            <v>Ext. EAME</v>
          </cell>
          <cell r="H2309" t="str">
            <v>Automotive</v>
          </cell>
          <cell r="I2309" t="str">
            <v>S070</v>
          </cell>
          <cell r="J2309" t="str">
            <v>Benelux/South-Africa</v>
          </cell>
          <cell r="K2309" t="str">
            <v>SE30</v>
          </cell>
          <cell r="L2309" t="str">
            <v>T</v>
          </cell>
          <cell r="M2309" t="str">
            <v>30 days end of month</v>
          </cell>
          <cell r="N2309" t="str">
            <v>BANK TRANSFER</v>
          </cell>
          <cell r="O2309" t="str">
            <v>DS</v>
          </cell>
          <cell r="P2309" t="str">
            <v>Securitization debtor</v>
          </cell>
        </row>
        <row r="2310">
          <cell r="A2310">
            <v>3905</v>
          </cell>
          <cell r="B2310" t="str">
            <v>NATIONAL ORGANIC CHE</v>
          </cell>
          <cell r="C2310" t="str">
            <v>IN</v>
          </cell>
          <cell r="D2310" t="str">
            <v>India</v>
          </cell>
          <cell r="E2310" t="str">
            <v>Asia-Pacific</v>
          </cell>
          <cell r="F2310">
            <v>13200002</v>
          </cell>
          <cell r="G2310" t="str">
            <v>Ext. APAC</v>
          </cell>
          <cell r="H2310" t="str">
            <v>Intermediates</v>
          </cell>
          <cell r="I2310" t="str">
            <v>S110</v>
          </cell>
          <cell r="J2310" t="str">
            <v>Aniline &amp; Derivative</v>
          </cell>
          <cell r="K2310" t="str">
            <v>SL90</v>
          </cell>
          <cell r="L2310" t="str">
            <v>T</v>
          </cell>
          <cell r="M2310" t="str">
            <v>90 days after Bill of lading date</v>
          </cell>
          <cell r="N2310" t="str">
            <v>BANK TRANSFER</v>
          </cell>
          <cell r="O2310" t="str">
            <v>DE</v>
          </cell>
          <cell r="P2310" t="str">
            <v>External debtor</v>
          </cell>
        </row>
        <row r="2311">
          <cell r="A2311">
            <v>3908</v>
          </cell>
          <cell r="B2311" t="str">
            <v>HUNTSMAN HOLLAND BV</v>
          </cell>
          <cell r="C2311" t="str">
            <v>GB</v>
          </cell>
          <cell r="D2311" t="str">
            <v>Great Britain</v>
          </cell>
          <cell r="E2311" t="str">
            <v>UK/Ireland</v>
          </cell>
          <cell r="F2311">
            <v>13200001</v>
          </cell>
          <cell r="G2311" t="str">
            <v>Ext. EAME</v>
          </cell>
          <cell r="H2311" t="str">
            <v>Unknown</v>
          </cell>
          <cell r="I2311" t="str">
            <v>-</v>
          </cell>
          <cell r="J2311" t="str">
            <v>-</v>
          </cell>
          <cell r="K2311" t="str">
            <v>SI47</v>
          </cell>
          <cell r="L2311" t="str">
            <v>Y</v>
          </cell>
          <cell r="M2311" t="str">
            <v>-</v>
          </cell>
          <cell r="N2311" t="str">
            <v>-</v>
          </cell>
          <cell r="O2311" t="str">
            <v>DS</v>
          </cell>
          <cell r="P2311" t="str">
            <v>Securitization debtor</v>
          </cell>
        </row>
        <row r="2312">
          <cell r="A2312">
            <v>3910</v>
          </cell>
          <cell r="B2312" t="str">
            <v>POLIPACH BETH SHEMES</v>
          </cell>
          <cell r="C2312" t="str">
            <v>IL</v>
          </cell>
          <cell r="D2312" t="str">
            <v>Israel</v>
          </cell>
          <cell r="E2312" t="str">
            <v>Middle East</v>
          </cell>
          <cell r="F2312">
            <v>13200001</v>
          </cell>
          <cell r="G2312" t="str">
            <v>Ext. EAME</v>
          </cell>
          <cell r="H2312" t="str">
            <v>Construction &amp; Other Rigids</v>
          </cell>
          <cell r="I2312" t="str">
            <v>S040</v>
          </cell>
          <cell r="J2312" t="str">
            <v>Middle East</v>
          </cell>
          <cell r="K2312" t="str">
            <v>SC90</v>
          </cell>
          <cell r="L2312" t="str">
            <v>L</v>
          </cell>
          <cell r="M2312" t="str">
            <v>Letter of credit -90 days Bill of lading</v>
          </cell>
          <cell r="N2312" t="str">
            <v>LETTER OF CREDIT</v>
          </cell>
          <cell r="O2312" t="str">
            <v>DE</v>
          </cell>
          <cell r="P2312" t="str">
            <v>External debtor</v>
          </cell>
        </row>
        <row r="2313">
          <cell r="A2313">
            <v>3912</v>
          </cell>
          <cell r="B2313" t="str">
            <v>WITCO (EUROPE) S.A.</v>
          </cell>
          <cell r="C2313" t="str">
            <v>CH</v>
          </cell>
          <cell r="D2313" t="str">
            <v>Switzerland</v>
          </cell>
          <cell r="E2313" t="str">
            <v>Mid Europe</v>
          </cell>
          <cell r="F2313">
            <v>13200001</v>
          </cell>
          <cell r="G2313" t="str">
            <v>Ext. EAME</v>
          </cell>
          <cell r="H2313" t="str">
            <v>Unknown</v>
          </cell>
          <cell r="I2313" t="str">
            <v>-</v>
          </cell>
          <cell r="J2313" t="str">
            <v>-</v>
          </cell>
          <cell r="K2313" t="str">
            <v>SI60</v>
          </cell>
          <cell r="L2313" t="str">
            <v>T</v>
          </cell>
          <cell r="M2313" t="str">
            <v>60 days from date of invoice</v>
          </cell>
          <cell r="N2313" t="str">
            <v>BANK TRANSFER</v>
          </cell>
          <cell r="O2313" t="str">
            <v>DE</v>
          </cell>
          <cell r="P2313" t="str">
            <v>External debtor</v>
          </cell>
        </row>
        <row r="2314">
          <cell r="A2314">
            <v>3914</v>
          </cell>
          <cell r="B2314" t="str">
            <v>LOEGSTOER ROER A/S</v>
          </cell>
          <cell r="C2314" t="str">
            <v>DK</v>
          </cell>
          <cell r="D2314" t="str">
            <v>Denmark</v>
          </cell>
          <cell r="E2314" t="str">
            <v>Nordic</v>
          </cell>
          <cell r="F2314">
            <v>13200001</v>
          </cell>
          <cell r="G2314" t="str">
            <v>Ext. EAME</v>
          </cell>
          <cell r="H2314" t="str">
            <v>Construction &amp; Other Rigids</v>
          </cell>
          <cell r="I2314" t="str">
            <v>S020</v>
          </cell>
          <cell r="J2314" t="str">
            <v>Nordic</v>
          </cell>
          <cell r="K2314" t="str">
            <v>SE6L</v>
          </cell>
          <cell r="L2314" t="str">
            <v>T</v>
          </cell>
          <cell r="M2314" t="str">
            <v>-</v>
          </cell>
          <cell r="N2314" t="str">
            <v>BANK TRANSFER</v>
          </cell>
          <cell r="O2314" t="str">
            <v>DS</v>
          </cell>
          <cell r="P2314" t="str">
            <v>Securitization debtor</v>
          </cell>
        </row>
        <row r="2315">
          <cell r="A2315">
            <v>3917</v>
          </cell>
          <cell r="B2315" t="str">
            <v>MR MOHAMMAD REZA LAS</v>
          </cell>
          <cell r="C2315" t="str">
            <v>IR</v>
          </cell>
          <cell r="D2315" t="str">
            <v>Iran</v>
          </cell>
          <cell r="E2315" t="str">
            <v>Middle East</v>
          </cell>
          <cell r="F2315">
            <v>13200001</v>
          </cell>
          <cell r="G2315" t="str">
            <v>Ext. EAME</v>
          </cell>
          <cell r="H2315" t="str">
            <v>Unknown</v>
          </cell>
          <cell r="I2315" t="str">
            <v>-</v>
          </cell>
          <cell r="J2315" t="str">
            <v>-</v>
          </cell>
          <cell r="K2315" t="str">
            <v>SC00</v>
          </cell>
          <cell r="L2315" t="str">
            <v>L</v>
          </cell>
          <cell r="M2315" t="str">
            <v>Letter of credit at sight</v>
          </cell>
          <cell r="N2315" t="str">
            <v>LETTER OF CREDIT</v>
          </cell>
          <cell r="O2315" t="str">
            <v>DE</v>
          </cell>
          <cell r="P2315" t="str">
            <v>External debtor</v>
          </cell>
        </row>
        <row r="2316">
          <cell r="A2316">
            <v>3918</v>
          </cell>
          <cell r="B2316" t="str">
            <v>PERUDO FIBREGLASS</v>
          </cell>
          <cell r="C2316" t="str">
            <v>GB</v>
          </cell>
          <cell r="D2316" t="str">
            <v>Great Britain</v>
          </cell>
          <cell r="E2316" t="str">
            <v>UK/Ireland</v>
          </cell>
          <cell r="F2316">
            <v>13200001</v>
          </cell>
          <cell r="G2316" t="str">
            <v>Ext. EAME</v>
          </cell>
          <cell r="H2316" t="str">
            <v>Adhesives, Coatings and Elastomers</v>
          </cell>
          <cell r="I2316" t="str">
            <v>S020</v>
          </cell>
          <cell r="J2316" t="str">
            <v>Nordic</v>
          </cell>
          <cell r="K2316" t="str">
            <v>SM20</v>
          </cell>
          <cell r="L2316" t="str">
            <v>T</v>
          </cell>
          <cell r="M2316" t="str">
            <v>20th of the month foll.month of invoice</v>
          </cell>
          <cell r="N2316" t="str">
            <v>BANK TRANSFER</v>
          </cell>
          <cell r="O2316" t="str">
            <v>DS</v>
          </cell>
          <cell r="P2316" t="str">
            <v>Securitization debtor</v>
          </cell>
        </row>
        <row r="2317">
          <cell r="A2317">
            <v>3920</v>
          </cell>
          <cell r="B2317" t="str">
            <v>LYRA SHOE COMPANY (P</v>
          </cell>
          <cell r="C2317" t="str">
            <v>PK</v>
          </cell>
          <cell r="D2317" t="str">
            <v>Pakistan</v>
          </cell>
          <cell r="E2317" t="str">
            <v>Asia-Pacific</v>
          </cell>
          <cell r="F2317">
            <v>13200002</v>
          </cell>
          <cell r="G2317" t="str">
            <v>Ext. APAC</v>
          </cell>
          <cell r="H2317" t="str">
            <v>Footwear</v>
          </cell>
          <cell r="I2317" t="str">
            <v>S100</v>
          </cell>
          <cell r="J2317" t="str">
            <v>APAC</v>
          </cell>
          <cell r="K2317" t="str">
            <v>SC60</v>
          </cell>
          <cell r="L2317" t="str">
            <v>U</v>
          </cell>
          <cell r="M2317" t="str">
            <v>Letter of credit - 60 days Bill of lading</v>
          </cell>
          <cell r="N2317" t="str">
            <v>DIRECT REMITTANCE</v>
          </cell>
          <cell r="O2317" t="str">
            <v>DE</v>
          </cell>
          <cell r="P2317" t="str">
            <v>External debtor</v>
          </cell>
        </row>
        <row r="2318">
          <cell r="A2318">
            <v>3921</v>
          </cell>
          <cell r="B2318" t="str">
            <v>Huntsman (Europe) BV</v>
          </cell>
          <cell r="C2318" t="str">
            <v>BE</v>
          </cell>
          <cell r="D2318" t="str">
            <v>Belgium</v>
          </cell>
          <cell r="E2318" t="str">
            <v>Benelux</v>
          </cell>
          <cell r="F2318">
            <v>76416114</v>
          </cell>
          <cell r="G2318" t="str">
            <v>Inter Group Sales</v>
          </cell>
          <cell r="H2318" t="str">
            <v>EAME</v>
          </cell>
          <cell r="I2318" t="str">
            <v>-</v>
          </cell>
          <cell r="J2318" t="str">
            <v>-</v>
          </cell>
          <cell r="K2318" t="str">
            <v>DS02</v>
          </cell>
          <cell r="L2318" t="str">
            <v>T</v>
          </cell>
          <cell r="M2318" t="str">
            <v>Within 30 days net</v>
          </cell>
          <cell r="N2318" t="str">
            <v>BANK TRANSFER</v>
          </cell>
          <cell r="O2318" t="str">
            <v>DI</v>
          </cell>
          <cell r="P2318" t="str">
            <v>Intragroup debtor</v>
          </cell>
        </row>
        <row r="2319">
          <cell r="A2319">
            <v>3925</v>
          </cell>
          <cell r="B2319" t="str">
            <v>MSI OILFIELD PRODUCT</v>
          </cell>
          <cell r="C2319" t="str">
            <v>GB</v>
          </cell>
          <cell r="D2319" t="str">
            <v>Great Britain</v>
          </cell>
          <cell r="E2319" t="str">
            <v>UK/Ireland</v>
          </cell>
          <cell r="F2319">
            <v>13200001</v>
          </cell>
          <cell r="G2319" t="str">
            <v>Ext. EAME</v>
          </cell>
          <cell r="H2319" t="str">
            <v>Unknown</v>
          </cell>
          <cell r="I2319" t="str">
            <v>-</v>
          </cell>
          <cell r="J2319" t="str">
            <v>-</v>
          </cell>
          <cell r="K2319" t="str">
            <v>SA00</v>
          </cell>
          <cell r="L2319" t="str">
            <v>Y</v>
          </cell>
          <cell r="M2319" t="str">
            <v>Cash in advance</v>
          </cell>
          <cell r="N2319" t="str">
            <v>-</v>
          </cell>
          <cell r="O2319" t="str">
            <v>DS</v>
          </cell>
          <cell r="P2319" t="str">
            <v>Securitization debtor</v>
          </cell>
        </row>
        <row r="2320">
          <cell r="A2320">
            <v>3926</v>
          </cell>
          <cell r="B2320" t="str">
            <v>AKZO NOBEL COATING</v>
          </cell>
          <cell r="C2320" t="str">
            <v>IT</v>
          </cell>
          <cell r="D2320" t="str">
            <v>Italy</v>
          </cell>
          <cell r="E2320" t="str">
            <v>Italy/Greece</v>
          </cell>
          <cell r="F2320">
            <v>13200001</v>
          </cell>
          <cell r="G2320" t="str">
            <v>Ext. EAME</v>
          </cell>
          <cell r="H2320" t="str">
            <v>Adhesives, Coatings and Elastomers</v>
          </cell>
          <cell r="I2320" t="str">
            <v>S060</v>
          </cell>
          <cell r="J2320" t="str">
            <v>Italy &amp; Greece</v>
          </cell>
          <cell r="K2320" t="str">
            <v>SE6F</v>
          </cell>
          <cell r="L2320" t="str">
            <v>U</v>
          </cell>
          <cell r="M2320" t="str">
            <v>60 days end of month on the 15th</v>
          </cell>
          <cell r="N2320" t="str">
            <v>DIRECT REMITTANCE</v>
          </cell>
          <cell r="O2320" t="str">
            <v>DS</v>
          </cell>
          <cell r="P2320" t="str">
            <v>Securitization debtor</v>
          </cell>
        </row>
        <row r="2321">
          <cell r="A2321">
            <v>3927</v>
          </cell>
          <cell r="B2321" t="str">
            <v>M/S.HARESH TRADE LIN</v>
          </cell>
          <cell r="C2321" t="str">
            <v>IN</v>
          </cell>
          <cell r="D2321" t="str">
            <v>India</v>
          </cell>
          <cell r="E2321" t="str">
            <v>Asia-Pacific</v>
          </cell>
          <cell r="F2321">
            <v>13200002</v>
          </cell>
          <cell r="G2321" t="str">
            <v>Ext. APAC</v>
          </cell>
          <cell r="H2321" t="str">
            <v>Intermediates</v>
          </cell>
          <cell r="I2321" t="str">
            <v>S110</v>
          </cell>
          <cell r="J2321" t="str">
            <v>Aniline &amp; Derivative</v>
          </cell>
          <cell r="K2321" t="str">
            <v>SL90</v>
          </cell>
          <cell r="L2321" t="str">
            <v>T</v>
          </cell>
          <cell r="M2321" t="str">
            <v>90 days after Bill of lading date</v>
          </cell>
          <cell r="N2321" t="str">
            <v>BANK TRANSFER</v>
          </cell>
          <cell r="O2321" t="str">
            <v>DE</v>
          </cell>
          <cell r="P2321" t="str">
            <v>External debtor</v>
          </cell>
        </row>
        <row r="2322">
          <cell r="A2322">
            <v>3929</v>
          </cell>
          <cell r="B2322" t="str">
            <v>BAKER PETROLITE</v>
          </cell>
          <cell r="C2322" t="str">
            <v>GB</v>
          </cell>
          <cell r="D2322" t="str">
            <v>Great Britain</v>
          </cell>
          <cell r="E2322" t="str">
            <v>UK/Ireland</v>
          </cell>
          <cell r="F2322">
            <v>13200001</v>
          </cell>
          <cell r="G2322" t="str">
            <v>Ext. EAME</v>
          </cell>
          <cell r="H2322" t="str">
            <v>Intermediates</v>
          </cell>
          <cell r="I2322" t="str">
            <v>S110</v>
          </cell>
          <cell r="J2322" t="str">
            <v>Aniline &amp; Derivative</v>
          </cell>
          <cell r="K2322" t="str">
            <v>SM20</v>
          </cell>
          <cell r="L2322" t="str">
            <v>T</v>
          </cell>
          <cell r="M2322" t="str">
            <v>20th of the month foll.month of invoice</v>
          </cell>
          <cell r="N2322" t="str">
            <v>BANK TRANSFER</v>
          </cell>
          <cell r="O2322" t="str">
            <v>DS</v>
          </cell>
          <cell r="P2322" t="str">
            <v>Securitization debtor</v>
          </cell>
        </row>
        <row r="2323">
          <cell r="A2323">
            <v>3931</v>
          </cell>
          <cell r="B2323" t="str">
            <v>TEXON UK LTD</v>
          </cell>
          <cell r="C2323" t="str">
            <v>GB</v>
          </cell>
          <cell r="D2323" t="str">
            <v>Great Britain</v>
          </cell>
          <cell r="E2323" t="str">
            <v>UK/Ireland</v>
          </cell>
          <cell r="F2323">
            <v>13200001</v>
          </cell>
          <cell r="G2323" t="str">
            <v>Ext. EAME</v>
          </cell>
          <cell r="H2323" t="str">
            <v>Footwear</v>
          </cell>
          <cell r="I2323" t="str">
            <v>S010</v>
          </cell>
          <cell r="J2323" t="str">
            <v>UK &amp; Ireland</v>
          </cell>
          <cell r="K2323" t="str">
            <v>SM2B</v>
          </cell>
          <cell r="L2323" t="str">
            <v>BCEHQUY</v>
          </cell>
          <cell r="M2323" t="str">
            <v>20th of the 2nd month foll. month of invoice</v>
          </cell>
          <cell r="N2323" t="str">
            <v>-</v>
          </cell>
          <cell r="O2323" t="str">
            <v>DS</v>
          </cell>
          <cell r="P2323" t="str">
            <v>Securitization debtor</v>
          </cell>
        </row>
        <row r="2324">
          <cell r="A2324">
            <v>3932</v>
          </cell>
          <cell r="B2324" t="str">
            <v>SARMA GOSTAR DORNA</v>
          </cell>
          <cell r="C2324" t="str">
            <v>IR</v>
          </cell>
          <cell r="D2324" t="str">
            <v>Iran</v>
          </cell>
          <cell r="E2324" t="str">
            <v>Middle East</v>
          </cell>
          <cell r="F2324">
            <v>13200001</v>
          </cell>
          <cell r="G2324" t="str">
            <v>Ext. EAME</v>
          </cell>
          <cell r="H2324" t="str">
            <v>Unknown</v>
          </cell>
          <cell r="I2324" t="str">
            <v>-</v>
          </cell>
          <cell r="J2324" t="str">
            <v>-</v>
          </cell>
          <cell r="K2324" t="str">
            <v>SC00</v>
          </cell>
          <cell r="L2324" t="str">
            <v>L</v>
          </cell>
          <cell r="M2324" t="str">
            <v>Letter of credit at sight</v>
          </cell>
          <cell r="N2324" t="str">
            <v>LETTER OF CREDIT</v>
          </cell>
          <cell r="O2324" t="str">
            <v>DE</v>
          </cell>
          <cell r="P2324" t="str">
            <v>External debtor</v>
          </cell>
        </row>
        <row r="2325">
          <cell r="A2325">
            <v>3933</v>
          </cell>
          <cell r="B2325" t="str">
            <v>MR ALI JANDAGHI MEYB</v>
          </cell>
          <cell r="C2325" t="str">
            <v>IR</v>
          </cell>
          <cell r="D2325" t="str">
            <v>Iran</v>
          </cell>
          <cell r="E2325" t="str">
            <v>Middle East</v>
          </cell>
          <cell r="F2325">
            <v>13200001</v>
          </cell>
          <cell r="G2325" t="str">
            <v>Ext. EAME</v>
          </cell>
          <cell r="H2325" t="str">
            <v>Unknown</v>
          </cell>
          <cell r="I2325" t="str">
            <v>-</v>
          </cell>
          <cell r="J2325" t="str">
            <v>-</v>
          </cell>
          <cell r="K2325" t="str">
            <v>SC00</v>
          </cell>
          <cell r="L2325" t="str">
            <v>L</v>
          </cell>
          <cell r="M2325" t="str">
            <v>Letter of credit at sight</v>
          </cell>
          <cell r="N2325" t="str">
            <v>LETTER OF CREDIT</v>
          </cell>
          <cell r="O2325" t="str">
            <v>DE</v>
          </cell>
          <cell r="P2325" t="str">
            <v>External debtor</v>
          </cell>
        </row>
        <row r="2326">
          <cell r="A2326">
            <v>3934</v>
          </cell>
          <cell r="B2326" t="str">
            <v>M/S PARS ENGINEERING</v>
          </cell>
          <cell r="C2326" t="str">
            <v>IR</v>
          </cell>
          <cell r="D2326" t="str">
            <v>Iran</v>
          </cell>
          <cell r="E2326" t="str">
            <v>Middle East</v>
          </cell>
          <cell r="F2326">
            <v>13200001</v>
          </cell>
          <cell r="G2326" t="str">
            <v>Ext. EAME</v>
          </cell>
          <cell r="H2326" t="str">
            <v>Unknown</v>
          </cell>
          <cell r="I2326" t="str">
            <v>-</v>
          </cell>
          <cell r="J2326" t="str">
            <v>-</v>
          </cell>
          <cell r="K2326" t="str">
            <v>SC00</v>
          </cell>
          <cell r="L2326" t="str">
            <v>L</v>
          </cell>
          <cell r="M2326" t="str">
            <v>Letter of credit at sight</v>
          </cell>
          <cell r="N2326" t="str">
            <v>LETTER OF CREDIT</v>
          </cell>
          <cell r="O2326" t="str">
            <v>DE</v>
          </cell>
          <cell r="P2326" t="str">
            <v>External debtor</v>
          </cell>
        </row>
        <row r="2327">
          <cell r="A2327">
            <v>3935</v>
          </cell>
          <cell r="B2327" t="str">
            <v>MRS HOURIEH KOUZEHKA</v>
          </cell>
          <cell r="C2327" t="str">
            <v>IR</v>
          </cell>
          <cell r="D2327" t="str">
            <v>Iran</v>
          </cell>
          <cell r="E2327" t="str">
            <v>Middle East</v>
          </cell>
          <cell r="F2327">
            <v>13200001</v>
          </cell>
          <cell r="G2327" t="str">
            <v>Ext. EAME</v>
          </cell>
          <cell r="H2327" t="str">
            <v>Unknown</v>
          </cell>
          <cell r="I2327" t="str">
            <v>-</v>
          </cell>
          <cell r="J2327" t="str">
            <v>-</v>
          </cell>
          <cell r="K2327" t="str">
            <v>SC00</v>
          </cell>
          <cell r="L2327" t="str">
            <v>L</v>
          </cell>
          <cell r="M2327" t="str">
            <v>Letter of credit at sight</v>
          </cell>
          <cell r="N2327" t="str">
            <v>LETTER OF CREDIT</v>
          </cell>
          <cell r="O2327" t="str">
            <v>DE</v>
          </cell>
          <cell r="P2327" t="str">
            <v>External debtor</v>
          </cell>
        </row>
        <row r="2328">
          <cell r="A2328">
            <v>3936</v>
          </cell>
          <cell r="B2328" t="str">
            <v>ZAO "COMPANY ROSAGRO</v>
          </cell>
          <cell r="C2328" t="str">
            <v>RU</v>
          </cell>
          <cell r="D2328" t="str">
            <v>Russian Fed.</v>
          </cell>
          <cell r="E2328" t="str">
            <v>Eastern Europe</v>
          </cell>
          <cell r="F2328">
            <v>13200001</v>
          </cell>
          <cell r="G2328" t="str">
            <v>Ext. EAME</v>
          </cell>
          <cell r="H2328" t="str">
            <v>Construction &amp; Other Rigids</v>
          </cell>
          <cell r="I2328" t="str">
            <v>S050</v>
          </cell>
          <cell r="J2328" t="str">
            <v>Eastern Europe</v>
          </cell>
          <cell r="K2328" t="str">
            <v>SI3F</v>
          </cell>
          <cell r="L2328" t="str">
            <v>T</v>
          </cell>
          <cell r="M2328" t="str">
            <v>30 DAYS DATE OF INVOICE - DIRECT REMITTANCE</v>
          </cell>
          <cell r="N2328" t="str">
            <v>BANK TRANSFER</v>
          </cell>
          <cell r="O2328" t="str">
            <v>DE</v>
          </cell>
          <cell r="P2328" t="str">
            <v>External debtor</v>
          </cell>
        </row>
        <row r="2329">
          <cell r="A2329">
            <v>3937</v>
          </cell>
          <cell r="B2329" t="str">
            <v>VUKI  A.S.</v>
          </cell>
          <cell r="C2329" t="str">
            <v>SK</v>
          </cell>
          <cell r="D2329" t="str">
            <v>Slovakia</v>
          </cell>
          <cell r="E2329" t="str">
            <v>Eastern Europe</v>
          </cell>
          <cell r="F2329">
            <v>13200001</v>
          </cell>
          <cell r="G2329" t="str">
            <v>Ext. EAME</v>
          </cell>
          <cell r="H2329" t="str">
            <v>Unknown</v>
          </cell>
          <cell r="I2329" t="str">
            <v>-</v>
          </cell>
          <cell r="J2329" t="str">
            <v>-</v>
          </cell>
          <cell r="K2329" t="str">
            <v>SI3F</v>
          </cell>
          <cell r="L2329" t="str">
            <v>T</v>
          </cell>
          <cell r="M2329" t="str">
            <v>30 DAYS DATE OF INVOICE - DIRECT REMITTANCE</v>
          </cell>
          <cell r="N2329" t="str">
            <v>BANK TRANSFER</v>
          </cell>
          <cell r="O2329" t="str">
            <v>DE</v>
          </cell>
          <cell r="P2329" t="str">
            <v>External debtor</v>
          </cell>
        </row>
        <row r="2330">
          <cell r="A2330">
            <v>3940</v>
          </cell>
          <cell r="B2330" t="str">
            <v>AKZO NOBEL (NIPPON P</v>
          </cell>
          <cell r="C2330" t="str">
            <v>GB</v>
          </cell>
          <cell r="D2330" t="str">
            <v>Great Britain</v>
          </cell>
          <cell r="E2330" t="str">
            <v>UK/Ireland</v>
          </cell>
          <cell r="F2330">
            <v>13200001</v>
          </cell>
          <cell r="G2330" t="str">
            <v>Ext. EAME</v>
          </cell>
          <cell r="H2330" t="str">
            <v>Unknown</v>
          </cell>
          <cell r="I2330" t="str">
            <v>-</v>
          </cell>
          <cell r="J2330" t="str">
            <v>-</v>
          </cell>
          <cell r="K2330" t="str">
            <v>SM20</v>
          </cell>
          <cell r="L2330" t="str">
            <v>T</v>
          </cell>
          <cell r="M2330" t="str">
            <v>20th of the month foll.month of invoice</v>
          </cell>
          <cell r="N2330" t="str">
            <v>BANK TRANSFER</v>
          </cell>
          <cell r="O2330" t="str">
            <v>DS</v>
          </cell>
          <cell r="P2330" t="str">
            <v>Securitization debtor</v>
          </cell>
        </row>
        <row r="2331">
          <cell r="A2331">
            <v>3941</v>
          </cell>
          <cell r="B2331" t="str">
            <v>LIEBHERR-WERK LIENZ</v>
          </cell>
          <cell r="C2331" t="str">
            <v>AT</v>
          </cell>
          <cell r="D2331" t="str">
            <v>Austria</v>
          </cell>
          <cell r="E2331" t="str">
            <v>Mid Europe</v>
          </cell>
          <cell r="F2331">
            <v>13200001</v>
          </cell>
          <cell r="G2331" t="str">
            <v>Ext. EAME</v>
          </cell>
          <cell r="H2331" t="str">
            <v>Appliances</v>
          </cell>
          <cell r="I2331" t="str">
            <v>S030</v>
          </cell>
          <cell r="J2331" t="str">
            <v>Mid-Europe</v>
          </cell>
          <cell r="K2331" t="str">
            <v>SJ3G</v>
          </cell>
          <cell r="L2331" t="str">
            <v>T</v>
          </cell>
          <cell r="M2331" t="str">
            <v>30 days from date of invoice or 14 days -3%</v>
          </cell>
          <cell r="N2331" t="str">
            <v>BANK TRANSFER</v>
          </cell>
          <cell r="O2331" t="str">
            <v>DE</v>
          </cell>
          <cell r="P2331" t="str">
            <v>External debtor</v>
          </cell>
        </row>
        <row r="2332">
          <cell r="A2332">
            <v>3943</v>
          </cell>
          <cell r="B2332" t="str">
            <v>CLERSUD  SPA</v>
          </cell>
          <cell r="C2332" t="str">
            <v>IT</v>
          </cell>
          <cell r="D2332" t="str">
            <v>Italy</v>
          </cell>
          <cell r="E2332" t="str">
            <v>Italy/Greece</v>
          </cell>
          <cell r="F2332">
            <v>13200001</v>
          </cell>
          <cell r="G2332" t="str">
            <v>Ext. EAME</v>
          </cell>
          <cell r="H2332" t="str">
            <v>Automotive</v>
          </cell>
          <cell r="I2332" t="str">
            <v>S060</v>
          </cell>
          <cell r="J2332" t="str">
            <v>Italy &amp; Greece</v>
          </cell>
          <cell r="K2332" t="str">
            <v>SE12</v>
          </cell>
          <cell r="L2332" t="str">
            <v>T</v>
          </cell>
          <cell r="M2332" t="str">
            <v>120 days end of month</v>
          </cell>
          <cell r="N2332" t="str">
            <v>BANK TRANSFER</v>
          </cell>
          <cell r="O2332" t="str">
            <v>DS</v>
          </cell>
          <cell r="P2332" t="str">
            <v>Securitization debtor</v>
          </cell>
        </row>
        <row r="2333">
          <cell r="A2333">
            <v>3944</v>
          </cell>
          <cell r="B2333" t="str">
            <v>MECHANICAL PLANT</v>
          </cell>
          <cell r="C2333" t="str">
            <v>RU</v>
          </cell>
          <cell r="D2333" t="str">
            <v>Russian Fed.</v>
          </cell>
          <cell r="E2333" t="str">
            <v>Eastern Europe</v>
          </cell>
          <cell r="F2333">
            <v>13200001</v>
          </cell>
          <cell r="G2333" t="str">
            <v>Ext. EAME</v>
          </cell>
          <cell r="H2333" t="str">
            <v>Appliances</v>
          </cell>
          <cell r="I2333" t="str">
            <v>S050</v>
          </cell>
          <cell r="J2333" t="str">
            <v>Eastern Europe</v>
          </cell>
          <cell r="K2333" t="str">
            <v>SI3F</v>
          </cell>
          <cell r="L2333" t="str">
            <v>T</v>
          </cell>
          <cell r="M2333" t="str">
            <v>30 DAYS DATE OF INVOICE - DIRECT REMITTANCE</v>
          </cell>
          <cell r="N2333" t="str">
            <v>BANK TRANSFER</v>
          </cell>
          <cell r="O2333" t="str">
            <v>DE</v>
          </cell>
          <cell r="P2333" t="str">
            <v>External debtor</v>
          </cell>
        </row>
        <row r="2334">
          <cell r="A2334">
            <v>3945</v>
          </cell>
          <cell r="B2334" t="str">
            <v>STATE-OWNED UNITARY</v>
          </cell>
          <cell r="C2334" t="str">
            <v>RU</v>
          </cell>
          <cell r="D2334" t="str">
            <v>Russian Fed.</v>
          </cell>
          <cell r="E2334" t="str">
            <v>Eastern Europe</v>
          </cell>
          <cell r="F2334">
            <v>13200001</v>
          </cell>
          <cell r="G2334" t="str">
            <v>Ext. EAME</v>
          </cell>
          <cell r="H2334" t="str">
            <v>Unknown</v>
          </cell>
          <cell r="I2334" t="str">
            <v>-</v>
          </cell>
          <cell r="J2334" t="str">
            <v>-</v>
          </cell>
          <cell r="K2334" t="str">
            <v>SA00</v>
          </cell>
          <cell r="L2334" t="str">
            <v>V</v>
          </cell>
          <cell r="M2334" t="str">
            <v>Cash in advance</v>
          </cell>
          <cell r="N2334" t="str">
            <v>CASH</v>
          </cell>
          <cell r="O2334" t="str">
            <v>DE</v>
          </cell>
          <cell r="P2334" t="str">
            <v>External debtor</v>
          </cell>
        </row>
        <row r="2335">
          <cell r="A2335">
            <v>3946</v>
          </cell>
          <cell r="B2335" t="str">
            <v>OOO  "MARKETINGPROEK</v>
          </cell>
          <cell r="C2335" t="str">
            <v>RU</v>
          </cell>
          <cell r="D2335" t="str">
            <v>Russian Fed.</v>
          </cell>
          <cell r="E2335" t="str">
            <v>Eastern Europe</v>
          </cell>
          <cell r="F2335">
            <v>13200001</v>
          </cell>
          <cell r="G2335" t="str">
            <v>Ext. EAME</v>
          </cell>
          <cell r="H2335" t="str">
            <v>Construction &amp; Other Rigids</v>
          </cell>
          <cell r="I2335" t="str">
            <v>S050</v>
          </cell>
          <cell r="J2335" t="str">
            <v>Eastern Europe</v>
          </cell>
          <cell r="K2335" t="str">
            <v>SI3F</v>
          </cell>
          <cell r="L2335" t="str">
            <v>T</v>
          </cell>
          <cell r="M2335" t="str">
            <v>30 DAYS DATE OF INVOICE - DIRECT REMITTANCE</v>
          </cell>
          <cell r="N2335" t="str">
            <v>BANK TRANSFER</v>
          </cell>
          <cell r="O2335" t="str">
            <v>DE</v>
          </cell>
          <cell r="P2335" t="str">
            <v>External debtor</v>
          </cell>
        </row>
        <row r="2336">
          <cell r="A2336">
            <v>3947</v>
          </cell>
          <cell r="B2336" t="str">
            <v>IMPLA  SRL</v>
          </cell>
          <cell r="C2336" t="str">
            <v>IT</v>
          </cell>
          <cell r="D2336" t="str">
            <v>Italy</v>
          </cell>
          <cell r="E2336" t="str">
            <v>Italy/Greece</v>
          </cell>
          <cell r="F2336">
            <v>13200001</v>
          </cell>
          <cell r="G2336" t="str">
            <v>Ext. EAME</v>
          </cell>
          <cell r="H2336" t="str">
            <v>Automotive</v>
          </cell>
          <cell r="I2336" t="str">
            <v>S060</v>
          </cell>
          <cell r="J2336" t="str">
            <v>Italy &amp; Greece</v>
          </cell>
          <cell r="K2336" t="str">
            <v>SE12</v>
          </cell>
          <cell r="L2336" t="str">
            <v>T</v>
          </cell>
          <cell r="M2336" t="str">
            <v>120 days end of month</v>
          </cell>
          <cell r="N2336" t="str">
            <v>BANK TRANSFER</v>
          </cell>
          <cell r="O2336" t="str">
            <v>DS</v>
          </cell>
          <cell r="P2336" t="str">
            <v>Securitization debtor</v>
          </cell>
        </row>
        <row r="2337">
          <cell r="A2337">
            <v>3948</v>
          </cell>
          <cell r="B2337" t="str">
            <v>ALP  SRL</v>
          </cell>
          <cell r="C2337" t="str">
            <v>IT</v>
          </cell>
          <cell r="D2337" t="str">
            <v>Italy</v>
          </cell>
          <cell r="E2337" t="str">
            <v>Italy/Greece</v>
          </cell>
          <cell r="F2337">
            <v>13200001</v>
          </cell>
          <cell r="G2337" t="str">
            <v>Ext. EAME</v>
          </cell>
          <cell r="H2337" t="str">
            <v>Unknown</v>
          </cell>
          <cell r="I2337" t="str">
            <v>-</v>
          </cell>
          <cell r="J2337" t="str">
            <v>-</v>
          </cell>
          <cell r="K2337" t="str">
            <v>SF00</v>
          </cell>
          <cell r="L2337" t="str">
            <v>F</v>
          </cell>
          <cell r="M2337" t="str">
            <v>Free of charge</v>
          </cell>
          <cell r="N2337" t="str">
            <v>FREE OF CHARGE</v>
          </cell>
          <cell r="O2337" t="str">
            <v>DS</v>
          </cell>
          <cell r="P2337" t="str">
            <v>Securitization debtor</v>
          </cell>
        </row>
        <row r="2338">
          <cell r="A2338">
            <v>3949</v>
          </cell>
          <cell r="B2338" t="str">
            <v>SUPERHOUSE LEATHERS</v>
          </cell>
          <cell r="C2338" t="str">
            <v>IN</v>
          </cell>
          <cell r="D2338" t="str">
            <v>India</v>
          </cell>
          <cell r="E2338" t="str">
            <v>Asia-Pacific</v>
          </cell>
          <cell r="F2338">
            <v>13200002</v>
          </cell>
          <cell r="G2338" t="str">
            <v>Ext. APAC</v>
          </cell>
          <cell r="H2338" t="str">
            <v>Footwear</v>
          </cell>
          <cell r="I2338" t="str">
            <v>S100</v>
          </cell>
          <cell r="J2338" t="str">
            <v>APAC</v>
          </cell>
          <cell r="K2338" t="str">
            <v>SC60</v>
          </cell>
          <cell r="L2338" t="str">
            <v>L</v>
          </cell>
          <cell r="M2338" t="str">
            <v>Letter of credit - 60 days Bill of lading</v>
          </cell>
          <cell r="N2338" t="str">
            <v>LETTER OF CREDIT</v>
          </cell>
          <cell r="O2338" t="str">
            <v>DE</v>
          </cell>
          <cell r="P2338" t="str">
            <v>External debtor</v>
          </cell>
        </row>
        <row r="2339">
          <cell r="A2339">
            <v>3950</v>
          </cell>
          <cell r="B2339" t="str">
            <v>Huntsman (Italy) S.R</v>
          </cell>
          <cell r="C2339" t="str">
            <v>IT</v>
          </cell>
          <cell r="D2339" t="str">
            <v>Italy</v>
          </cell>
          <cell r="E2339" t="str">
            <v>Italy/Greece</v>
          </cell>
          <cell r="F2339">
            <v>76406038</v>
          </cell>
          <cell r="G2339" t="str">
            <v>Inter Group Sales</v>
          </cell>
          <cell r="H2339" t="str">
            <v>EAME</v>
          </cell>
          <cell r="I2339" t="str">
            <v>-</v>
          </cell>
          <cell r="J2339" t="str">
            <v>-</v>
          </cell>
          <cell r="K2339" t="str">
            <v>DS02</v>
          </cell>
          <cell r="L2339" t="str">
            <v>U</v>
          </cell>
          <cell r="M2339" t="str">
            <v>Within 30 days net</v>
          </cell>
          <cell r="N2339" t="str">
            <v>DIRECT REMITTANCE</v>
          </cell>
          <cell r="O2339" t="str">
            <v>DI</v>
          </cell>
          <cell r="P2339" t="str">
            <v>Intragroup debtor</v>
          </cell>
        </row>
        <row r="2340">
          <cell r="A2340">
            <v>3951</v>
          </cell>
          <cell r="B2340" t="str">
            <v>WELCOME URETHANE</v>
          </cell>
          <cell r="C2340" t="str">
            <v>KP</v>
          </cell>
          <cell r="D2340" t="str">
            <v>South Korea</v>
          </cell>
          <cell r="E2340" t="str">
            <v>Asia-Pacific</v>
          </cell>
          <cell r="F2340">
            <v>13200002</v>
          </cell>
          <cell r="G2340" t="str">
            <v>Ext. APAC</v>
          </cell>
          <cell r="H2340" t="str">
            <v>Unknown</v>
          </cell>
          <cell r="I2340" t="str">
            <v>-</v>
          </cell>
          <cell r="J2340" t="str">
            <v>-</v>
          </cell>
          <cell r="K2340" t="str">
            <v>SA00</v>
          </cell>
          <cell r="L2340" t="str">
            <v>U</v>
          </cell>
          <cell r="M2340" t="str">
            <v>Cash in advance</v>
          </cell>
          <cell r="N2340" t="str">
            <v>DIRECT REMITTANCE</v>
          </cell>
          <cell r="O2340" t="str">
            <v>DE</v>
          </cell>
          <cell r="P2340" t="str">
            <v>External debtor</v>
          </cell>
        </row>
        <row r="2341">
          <cell r="A2341">
            <v>3952</v>
          </cell>
          <cell r="B2341" t="str">
            <v>Huntsman Polyurethan</v>
          </cell>
          <cell r="C2341" t="str">
            <v>GB</v>
          </cell>
          <cell r="D2341" t="str">
            <v>Great Britain</v>
          </cell>
          <cell r="E2341" t="str">
            <v>UK/Ireland</v>
          </cell>
          <cell r="F2341">
            <v>76401055</v>
          </cell>
          <cell r="G2341" t="str">
            <v>Inter Group Sales</v>
          </cell>
          <cell r="H2341" t="str">
            <v>EAME</v>
          </cell>
          <cell r="I2341" t="str">
            <v>-</v>
          </cell>
          <cell r="J2341" t="str">
            <v>-</v>
          </cell>
          <cell r="K2341" t="str">
            <v>DS02</v>
          </cell>
          <cell r="L2341" t="str">
            <v>T</v>
          </cell>
          <cell r="M2341" t="str">
            <v>Within 30 days net</v>
          </cell>
          <cell r="N2341" t="str">
            <v>BANK TRANSFER</v>
          </cell>
          <cell r="O2341" t="str">
            <v>DI</v>
          </cell>
          <cell r="P2341" t="str">
            <v>Intragroup debtor</v>
          </cell>
        </row>
        <row r="2342">
          <cell r="A2342">
            <v>3953</v>
          </cell>
          <cell r="B2342" t="str">
            <v>Hosung Petrochemical</v>
          </cell>
          <cell r="C2342" t="str">
            <v>KP</v>
          </cell>
          <cell r="D2342" t="str">
            <v>South Korea</v>
          </cell>
          <cell r="E2342" t="str">
            <v>Asia-Pacific</v>
          </cell>
          <cell r="F2342">
            <v>13200002</v>
          </cell>
          <cell r="G2342" t="str">
            <v>Ext. APAC</v>
          </cell>
          <cell r="H2342" t="str">
            <v>Unknown</v>
          </cell>
          <cell r="I2342" t="str">
            <v>-</v>
          </cell>
          <cell r="J2342" t="str">
            <v>-</v>
          </cell>
          <cell r="K2342" t="str">
            <v>DS02</v>
          </cell>
          <cell r="L2342" t="str">
            <v>P</v>
          </cell>
          <cell r="M2342" t="str">
            <v>Within 30 days net</v>
          </cell>
          <cell r="N2342" t="str">
            <v>DRAFT</v>
          </cell>
          <cell r="O2342" t="str">
            <v>DE</v>
          </cell>
          <cell r="P2342" t="str">
            <v>External debtor</v>
          </cell>
        </row>
        <row r="2343">
          <cell r="A2343">
            <v>3955</v>
          </cell>
          <cell r="B2343" t="str">
            <v>UZIN UTZ AG</v>
          </cell>
          <cell r="C2343" t="str">
            <v>DE</v>
          </cell>
          <cell r="D2343" t="str">
            <v>Germany</v>
          </cell>
          <cell r="E2343" t="str">
            <v>Mid Europe</v>
          </cell>
          <cell r="F2343">
            <v>13200001</v>
          </cell>
          <cell r="G2343" t="str">
            <v>Ext. EAME</v>
          </cell>
          <cell r="H2343" t="str">
            <v>Adhesives, Coatings and Elastomers</v>
          </cell>
          <cell r="I2343" t="str">
            <v>S030</v>
          </cell>
          <cell r="J2343" t="str">
            <v>Mid-Europe</v>
          </cell>
          <cell r="K2343" t="str">
            <v>SJ3F</v>
          </cell>
          <cell r="L2343" t="str">
            <v>T</v>
          </cell>
          <cell r="M2343" t="str">
            <v>30 days from date of invoice or 14 days -2%</v>
          </cell>
          <cell r="N2343" t="str">
            <v>BANK TRANSFER</v>
          </cell>
          <cell r="O2343" t="str">
            <v>DS</v>
          </cell>
          <cell r="P2343" t="str">
            <v>Securitization debtor</v>
          </cell>
        </row>
        <row r="2344">
          <cell r="A2344">
            <v>3956</v>
          </cell>
          <cell r="B2344" t="str">
            <v>POLYPAG AG</v>
          </cell>
          <cell r="C2344" t="str">
            <v>CH</v>
          </cell>
          <cell r="D2344" t="str">
            <v>Switzerland</v>
          </cell>
          <cell r="E2344" t="str">
            <v>Mid Europe</v>
          </cell>
          <cell r="F2344">
            <v>13200001</v>
          </cell>
          <cell r="G2344" t="str">
            <v>Ext. EAME</v>
          </cell>
          <cell r="H2344" t="str">
            <v>Unknown</v>
          </cell>
          <cell r="I2344" t="str">
            <v>-</v>
          </cell>
          <cell r="J2344" t="str">
            <v>-</v>
          </cell>
          <cell r="K2344" t="str">
            <v>SD4A</v>
          </cell>
          <cell r="L2344" t="str">
            <v>T</v>
          </cell>
          <cell r="M2344" t="str">
            <v>45 days from date of invoice or 14 days -3%</v>
          </cell>
          <cell r="N2344" t="str">
            <v>BANK TRANSFER</v>
          </cell>
          <cell r="O2344" t="str">
            <v>DE</v>
          </cell>
          <cell r="P2344" t="str">
            <v>External debtor</v>
          </cell>
        </row>
        <row r="2345">
          <cell r="A2345">
            <v>3958</v>
          </cell>
          <cell r="B2345" t="str">
            <v>OXALAGA TRADING  LTD</v>
          </cell>
          <cell r="C2345" t="str">
            <v>RO</v>
          </cell>
          <cell r="D2345" t="str">
            <v>Romania</v>
          </cell>
          <cell r="E2345" t="str">
            <v>Eastern Europe</v>
          </cell>
          <cell r="F2345">
            <v>13200001</v>
          </cell>
          <cell r="G2345" t="str">
            <v>Ext. EAME</v>
          </cell>
          <cell r="H2345" t="str">
            <v>Unknown</v>
          </cell>
          <cell r="I2345" t="str">
            <v>-</v>
          </cell>
          <cell r="J2345" t="str">
            <v>-</v>
          </cell>
          <cell r="K2345" t="str">
            <v>SA00</v>
          </cell>
          <cell r="L2345" t="str">
            <v>Z</v>
          </cell>
          <cell r="M2345" t="str">
            <v>Cash in advance</v>
          </cell>
          <cell r="N2345" t="str">
            <v>-</v>
          </cell>
          <cell r="O2345" t="str">
            <v>DE</v>
          </cell>
          <cell r="P2345" t="str">
            <v>External debtor</v>
          </cell>
        </row>
        <row r="2346">
          <cell r="A2346">
            <v>3959</v>
          </cell>
          <cell r="B2346" t="str">
            <v>ALIACHEM A.S. ODSTEP</v>
          </cell>
          <cell r="C2346" t="str">
            <v>CZ</v>
          </cell>
          <cell r="D2346" t="str">
            <v>Czech Republic</v>
          </cell>
          <cell r="E2346" t="str">
            <v>Eastern Europe</v>
          </cell>
          <cell r="F2346">
            <v>13200001</v>
          </cell>
          <cell r="G2346" t="str">
            <v>Ext. EAME</v>
          </cell>
          <cell r="H2346" t="str">
            <v>Unknown</v>
          </cell>
          <cell r="I2346" t="str">
            <v>-</v>
          </cell>
          <cell r="J2346" t="str">
            <v>-</v>
          </cell>
          <cell r="K2346" t="str">
            <v>SI6F</v>
          </cell>
          <cell r="L2346" t="str">
            <v>T</v>
          </cell>
          <cell r="M2346" t="str">
            <v>60 DAYS DATE OF INVOICE - DIRECT REMITTANCE</v>
          </cell>
          <cell r="N2346" t="str">
            <v>BANK TRANSFER</v>
          </cell>
          <cell r="O2346" t="str">
            <v>DE</v>
          </cell>
          <cell r="P2346" t="str">
            <v>External debtor</v>
          </cell>
        </row>
        <row r="2347">
          <cell r="A2347">
            <v>3960</v>
          </cell>
          <cell r="B2347" t="str">
            <v>SAI AUTOMOTIVE SOMME</v>
          </cell>
          <cell r="C2347" t="str">
            <v>FR</v>
          </cell>
          <cell r="D2347" t="str">
            <v>France</v>
          </cell>
          <cell r="E2347" t="str">
            <v>France</v>
          </cell>
          <cell r="F2347">
            <v>13200001</v>
          </cell>
          <cell r="G2347" t="str">
            <v>Ext. EAME</v>
          </cell>
          <cell r="H2347" t="str">
            <v>Automotive</v>
          </cell>
          <cell r="I2347" t="str">
            <v>S080</v>
          </cell>
          <cell r="J2347" t="str">
            <v>France</v>
          </cell>
          <cell r="K2347" t="str">
            <v>SY6A</v>
          </cell>
          <cell r="L2347" t="str">
            <v>T</v>
          </cell>
          <cell r="M2347" t="str">
            <v>60 days end of month promissory note -1,5%</v>
          </cell>
          <cell r="N2347" t="str">
            <v>BANK TRANSFER</v>
          </cell>
          <cell r="O2347" t="str">
            <v>DS</v>
          </cell>
          <cell r="P2347" t="str">
            <v>Securitization debtor</v>
          </cell>
        </row>
        <row r="2348">
          <cell r="A2348">
            <v>3961</v>
          </cell>
          <cell r="B2348" t="str">
            <v>REFOL  A.S.</v>
          </cell>
          <cell r="C2348" t="str">
            <v>SK</v>
          </cell>
          <cell r="D2348" t="str">
            <v>Slovakia</v>
          </cell>
          <cell r="E2348" t="str">
            <v>Eastern Europe</v>
          </cell>
          <cell r="F2348">
            <v>13200001</v>
          </cell>
          <cell r="G2348" t="str">
            <v>Ext. EAME</v>
          </cell>
          <cell r="H2348" t="str">
            <v>Unknown</v>
          </cell>
          <cell r="I2348" t="str">
            <v>-</v>
          </cell>
          <cell r="J2348" t="str">
            <v>-</v>
          </cell>
          <cell r="K2348" t="str">
            <v>SA00</v>
          </cell>
          <cell r="L2348" t="str">
            <v>T</v>
          </cell>
          <cell r="M2348" t="str">
            <v>Cash in advance</v>
          </cell>
          <cell r="N2348" t="str">
            <v>BANK TRANSFER</v>
          </cell>
          <cell r="O2348" t="str">
            <v>DE</v>
          </cell>
          <cell r="P2348" t="str">
            <v>External debtor</v>
          </cell>
        </row>
        <row r="2349">
          <cell r="A2349">
            <v>3962</v>
          </cell>
          <cell r="B2349" t="str">
            <v>SHERKAT SANAYE BOROU</v>
          </cell>
          <cell r="C2349" t="str">
            <v>IR</v>
          </cell>
          <cell r="D2349" t="str">
            <v>Iran</v>
          </cell>
          <cell r="E2349" t="str">
            <v>Middle East</v>
          </cell>
          <cell r="F2349">
            <v>13200001</v>
          </cell>
          <cell r="G2349" t="str">
            <v>Ext. EAME</v>
          </cell>
          <cell r="H2349" t="str">
            <v>Unknown</v>
          </cell>
          <cell r="I2349" t="str">
            <v>-</v>
          </cell>
          <cell r="J2349" t="str">
            <v>-</v>
          </cell>
          <cell r="K2349" t="str">
            <v>SC00</v>
          </cell>
          <cell r="L2349" t="str">
            <v>L</v>
          </cell>
          <cell r="M2349" t="str">
            <v>Letter of credit at sight</v>
          </cell>
          <cell r="N2349" t="str">
            <v>LETTER OF CREDIT</v>
          </cell>
          <cell r="O2349" t="str">
            <v>DE</v>
          </cell>
          <cell r="P2349" t="str">
            <v>External debtor</v>
          </cell>
        </row>
        <row r="2350">
          <cell r="A2350">
            <v>3963</v>
          </cell>
          <cell r="B2350" t="str">
            <v>HUNTSMAN INTERNATION</v>
          </cell>
          <cell r="C2350" t="str">
            <v>MX</v>
          </cell>
          <cell r="D2350" t="str">
            <v>Mexico</v>
          </cell>
          <cell r="E2350" t="str">
            <v>Americas</v>
          </cell>
          <cell r="F2350">
            <v>76485656</v>
          </cell>
          <cell r="G2350" t="str">
            <v>Inter Group Sales</v>
          </cell>
          <cell r="H2350" t="str">
            <v>Americas</v>
          </cell>
          <cell r="I2350" t="str">
            <v>-</v>
          </cell>
          <cell r="J2350" t="str">
            <v>-</v>
          </cell>
          <cell r="K2350" t="str">
            <v>SL12</v>
          </cell>
          <cell r="L2350" t="str">
            <v>T</v>
          </cell>
          <cell r="M2350" t="str">
            <v>120 days after Bill of lading date</v>
          </cell>
          <cell r="N2350" t="str">
            <v>BANK TRANSFER</v>
          </cell>
          <cell r="O2350" t="str">
            <v>DI</v>
          </cell>
          <cell r="P2350" t="str">
            <v>Intragroup debtor</v>
          </cell>
        </row>
        <row r="2351">
          <cell r="A2351">
            <v>3964</v>
          </cell>
          <cell r="B2351" t="str">
            <v>HUNTSMAN INTERNATION</v>
          </cell>
          <cell r="C2351" t="str">
            <v>MX</v>
          </cell>
          <cell r="D2351" t="str">
            <v>Mexico</v>
          </cell>
          <cell r="E2351" t="str">
            <v>Americas</v>
          </cell>
          <cell r="F2351">
            <v>76457187</v>
          </cell>
          <cell r="G2351" t="str">
            <v>Inter Group Sales</v>
          </cell>
          <cell r="H2351" t="str">
            <v>APAC</v>
          </cell>
          <cell r="I2351" t="str">
            <v>S010</v>
          </cell>
          <cell r="J2351" t="str">
            <v>UK &amp; Ireland</v>
          </cell>
          <cell r="K2351" t="str">
            <v>SL12</v>
          </cell>
          <cell r="L2351" t="str">
            <v>T</v>
          </cell>
          <cell r="M2351" t="str">
            <v>120 days after Bill of lading date</v>
          </cell>
          <cell r="N2351" t="str">
            <v>BANK TRANSFER</v>
          </cell>
          <cell r="O2351" t="str">
            <v>DI</v>
          </cell>
          <cell r="P2351" t="str">
            <v>Intragroup debtor</v>
          </cell>
        </row>
        <row r="2352">
          <cell r="A2352">
            <v>3965</v>
          </cell>
          <cell r="B2352" t="str">
            <v>PIM</v>
          </cell>
          <cell r="C2352" t="str">
            <v>FR</v>
          </cell>
          <cell r="D2352" t="str">
            <v>France</v>
          </cell>
          <cell r="E2352" t="str">
            <v>France</v>
          </cell>
          <cell r="F2352">
            <v>13200001</v>
          </cell>
          <cell r="G2352" t="str">
            <v>Ext. EAME</v>
          </cell>
          <cell r="H2352" t="str">
            <v>Adhesives, Coatings and Elastomers</v>
          </cell>
          <cell r="I2352" t="str">
            <v>S080</v>
          </cell>
          <cell r="J2352" t="str">
            <v>France</v>
          </cell>
          <cell r="K2352" t="str">
            <v>SR2B</v>
          </cell>
          <cell r="L2352" t="str">
            <v>T</v>
          </cell>
          <cell r="M2352" t="str">
            <v>20 days date of invoice by cheque -3%</v>
          </cell>
          <cell r="N2352" t="str">
            <v>BANK TRANSFER</v>
          </cell>
          <cell r="O2352" t="str">
            <v>DS</v>
          </cell>
          <cell r="P2352" t="str">
            <v>Securitization debtor</v>
          </cell>
        </row>
        <row r="2353">
          <cell r="A2353">
            <v>3966</v>
          </cell>
          <cell r="B2353" t="str">
            <v>MASTIRIVO</v>
          </cell>
          <cell r="C2353" t="str">
            <v>PT</v>
          </cell>
          <cell r="D2353" t="str">
            <v>Portugal</v>
          </cell>
          <cell r="E2353" t="str">
            <v>Iberia</v>
          </cell>
          <cell r="F2353">
            <v>13200001</v>
          </cell>
          <cell r="G2353" t="str">
            <v>Ext. EAME</v>
          </cell>
          <cell r="H2353" t="str">
            <v>Construction &amp; Other Rigids</v>
          </cell>
          <cell r="I2353" t="str">
            <v>S090</v>
          </cell>
          <cell r="J2353" t="str">
            <v>Iberia</v>
          </cell>
          <cell r="K2353" t="str">
            <v>SI60</v>
          </cell>
          <cell r="L2353" t="str">
            <v>T</v>
          </cell>
          <cell r="M2353" t="str">
            <v>60 days from date of invoice</v>
          </cell>
          <cell r="N2353" t="str">
            <v>BANK TRANSFER</v>
          </cell>
          <cell r="O2353" t="str">
            <v>DE</v>
          </cell>
          <cell r="P2353" t="str">
            <v>External debtor</v>
          </cell>
        </row>
        <row r="2354">
          <cell r="A2354">
            <v>3969</v>
          </cell>
          <cell r="B2354" t="str">
            <v>BOCK-1 GMBH &amp; CO</v>
          </cell>
          <cell r="C2354" t="str">
            <v>DE</v>
          </cell>
          <cell r="D2354" t="str">
            <v>Germany</v>
          </cell>
          <cell r="E2354" t="str">
            <v>Mid Europe</v>
          </cell>
          <cell r="F2354">
            <v>13200001</v>
          </cell>
          <cell r="G2354" t="str">
            <v>Ext. EAME</v>
          </cell>
          <cell r="H2354" t="str">
            <v>Unknown</v>
          </cell>
          <cell r="I2354" t="str">
            <v>-</v>
          </cell>
          <cell r="J2354" t="str">
            <v>-</v>
          </cell>
          <cell r="K2354" t="str">
            <v>SJ3F</v>
          </cell>
          <cell r="L2354" t="str">
            <v>T</v>
          </cell>
          <cell r="M2354" t="str">
            <v>30 days from date of invoice or 14 days -2%</v>
          </cell>
          <cell r="N2354" t="str">
            <v>BANK TRANSFER</v>
          </cell>
          <cell r="O2354" t="str">
            <v>DS</v>
          </cell>
          <cell r="P2354" t="str">
            <v>Securitization debtor</v>
          </cell>
        </row>
        <row r="2355">
          <cell r="A2355">
            <v>3970</v>
          </cell>
          <cell r="B2355" t="str">
            <v>VR VOKURA GmbH</v>
          </cell>
          <cell r="C2355" t="str">
            <v>DE</v>
          </cell>
          <cell r="D2355" t="str">
            <v>Germany</v>
          </cell>
          <cell r="E2355" t="str">
            <v>Mid Europe</v>
          </cell>
          <cell r="F2355">
            <v>13200001</v>
          </cell>
          <cell r="G2355" t="str">
            <v>Ext. EAME</v>
          </cell>
          <cell r="H2355" t="str">
            <v>Adhesives, Coatings and Elastomers</v>
          </cell>
          <cell r="I2355" t="str">
            <v>S030</v>
          </cell>
          <cell r="J2355" t="str">
            <v>Mid-Europe</v>
          </cell>
          <cell r="K2355" t="str">
            <v>SJ3F</v>
          </cell>
          <cell r="L2355" t="str">
            <v>T</v>
          </cell>
          <cell r="M2355" t="str">
            <v>30 days from date of invoice or 14 days -2%</v>
          </cell>
          <cell r="N2355" t="str">
            <v>BANK TRANSFER</v>
          </cell>
          <cell r="O2355" t="str">
            <v>DS</v>
          </cell>
          <cell r="P2355" t="str">
            <v>Securitization debtor</v>
          </cell>
        </row>
        <row r="2356">
          <cell r="A2356">
            <v>3972</v>
          </cell>
          <cell r="B2356" t="str">
            <v>MANN + HUMMEL  (CZ)</v>
          </cell>
          <cell r="C2356" t="str">
            <v>CZ</v>
          </cell>
          <cell r="D2356" t="str">
            <v>Czech Republic</v>
          </cell>
          <cell r="E2356" t="str">
            <v>Eastern Europe</v>
          </cell>
          <cell r="F2356">
            <v>13200001</v>
          </cell>
          <cell r="G2356" t="str">
            <v>Ext. EAME</v>
          </cell>
          <cell r="H2356" t="str">
            <v>Automotive</v>
          </cell>
          <cell r="I2356" t="str">
            <v>S050</v>
          </cell>
          <cell r="J2356" t="str">
            <v>Eastern Europe</v>
          </cell>
          <cell r="K2356" t="str">
            <v>SI3F</v>
          </cell>
          <cell r="L2356" t="str">
            <v>T</v>
          </cell>
          <cell r="M2356" t="str">
            <v>30 DAYS DATE OF INVOICE - DIRECT REMITTANCE</v>
          </cell>
          <cell r="N2356" t="str">
            <v>BANK TRANSFER</v>
          </cell>
          <cell r="O2356" t="str">
            <v>DE</v>
          </cell>
          <cell r="P2356" t="str">
            <v>External debtor</v>
          </cell>
        </row>
        <row r="2357">
          <cell r="A2357">
            <v>3974</v>
          </cell>
          <cell r="B2357" t="str">
            <v>PIW  "ENPOL"  SP.  Z</v>
          </cell>
          <cell r="C2357" t="str">
            <v>PL</v>
          </cell>
          <cell r="D2357" t="str">
            <v>Poland</v>
          </cell>
          <cell r="E2357" t="str">
            <v>Eastern Europe</v>
          </cell>
          <cell r="F2357">
            <v>13200001</v>
          </cell>
          <cell r="G2357" t="str">
            <v>Ext. EAME</v>
          </cell>
          <cell r="H2357" t="str">
            <v>Unknown</v>
          </cell>
          <cell r="I2357" t="str">
            <v>-</v>
          </cell>
          <cell r="J2357" t="str">
            <v>-</v>
          </cell>
          <cell r="K2357" t="str">
            <v>SI3F</v>
          </cell>
          <cell r="L2357" t="str">
            <v>T</v>
          </cell>
          <cell r="M2357" t="str">
            <v>30 DAYS DATE OF INVOICE - DIRECT REMITTANCE</v>
          </cell>
          <cell r="N2357" t="str">
            <v>BANK TRANSFER</v>
          </cell>
          <cell r="O2357" t="str">
            <v>DS</v>
          </cell>
          <cell r="P2357" t="str">
            <v>Securitization debtor</v>
          </cell>
        </row>
        <row r="2358">
          <cell r="A2358">
            <v>3975</v>
          </cell>
          <cell r="B2358" t="str">
            <v>WELCO  SRL</v>
          </cell>
          <cell r="C2358" t="str">
            <v>IT</v>
          </cell>
          <cell r="D2358" t="str">
            <v>Italy</v>
          </cell>
          <cell r="E2358" t="str">
            <v>Italy/Greece</v>
          </cell>
          <cell r="F2358">
            <v>13200001</v>
          </cell>
          <cell r="G2358" t="str">
            <v>Ext. EAME</v>
          </cell>
          <cell r="H2358" t="str">
            <v>Furniture</v>
          </cell>
          <cell r="I2358" t="str">
            <v>S060</v>
          </cell>
          <cell r="J2358" t="str">
            <v>Italy &amp; Greece</v>
          </cell>
          <cell r="K2358" t="str">
            <v>SE60</v>
          </cell>
          <cell r="L2358" t="str">
            <v>T</v>
          </cell>
          <cell r="M2358" t="str">
            <v>60 days end of month</v>
          </cell>
          <cell r="N2358" t="str">
            <v>BANK TRANSFER</v>
          </cell>
          <cell r="O2358" t="str">
            <v>DS</v>
          </cell>
          <cell r="P2358" t="str">
            <v>Securitization debtor</v>
          </cell>
        </row>
        <row r="2359">
          <cell r="A2359">
            <v>3976</v>
          </cell>
          <cell r="B2359" t="str">
            <v>B.M.T.I</v>
          </cell>
          <cell r="C2359" t="str">
            <v>FR</v>
          </cell>
          <cell r="D2359" t="str">
            <v>France</v>
          </cell>
          <cell r="E2359" t="str">
            <v>France</v>
          </cell>
          <cell r="F2359">
            <v>13200001</v>
          </cell>
          <cell r="G2359" t="str">
            <v>Ext. EAME</v>
          </cell>
          <cell r="H2359" t="str">
            <v>Adhesives, Coatings and Elastomers</v>
          </cell>
          <cell r="I2359" t="str">
            <v>S080</v>
          </cell>
          <cell r="J2359" t="str">
            <v>France</v>
          </cell>
          <cell r="K2359" t="str">
            <v>SY6B</v>
          </cell>
          <cell r="L2359" t="str">
            <v>T</v>
          </cell>
          <cell r="M2359" t="str">
            <v>60 days the 10th by promissory note</v>
          </cell>
          <cell r="N2359" t="str">
            <v>BANK TRANSFER</v>
          </cell>
          <cell r="O2359" t="str">
            <v>DS</v>
          </cell>
          <cell r="P2359" t="str">
            <v>Securitization debtor</v>
          </cell>
        </row>
        <row r="2360">
          <cell r="A2360">
            <v>3977</v>
          </cell>
          <cell r="B2360" t="str">
            <v>AVECIA SPAIN S.L.</v>
          </cell>
          <cell r="C2360" t="str">
            <v>ES</v>
          </cell>
          <cell r="D2360" t="str">
            <v>Spain</v>
          </cell>
          <cell r="E2360" t="str">
            <v>Iberia</v>
          </cell>
          <cell r="F2360">
            <v>13200001</v>
          </cell>
          <cell r="G2360" t="str">
            <v>Ext. EAME</v>
          </cell>
          <cell r="H2360" t="str">
            <v>Adhesives, Coatings and Elastomers</v>
          </cell>
          <cell r="I2360" t="str">
            <v>S090</v>
          </cell>
          <cell r="J2360" t="str">
            <v>Iberia</v>
          </cell>
          <cell r="K2360" t="str">
            <v>SI60</v>
          </cell>
          <cell r="L2360" t="str">
            <v>T</v>
          </cell>
          <cell r="M2360" t="str">
            <v>60 days from date of invoice</v>
          </cell>
          <cell r="N2360" t="str">
            <v>BANK TRANSFER</v>
          </cell>
          <cell r="O2360" t="str">
            <v>DS</v>
          </cell>
          <cell r="P2360" t="str">
            <v>Securitization debtor</v>
          </cell>
        </row>
        <row r="2361">
          <cell r="A2361">
            <v>3978</v>
          </cell>
          <cell r="B2361" t="str">
            <v>AVECIA SPAIN S.L</v>
          </cell>
          <cell r="C2361" t="str">
            <v>ES</v>
          </cell>
          <cell r="D2361" t="str">
            <v>Spain</v>
          </cell>
          <cell r="E2361" t="str">
            <v>Iberia</v>
          </cell>
          <cell r="F2361">
            <v>13200001</v>
          </cell>
          <cell r="G2361" t="str">
            <v>Ext. EAME</v>
          </cell>
          <cell r="H2361" t="str">
            <v>Adhesives, Coatings and Elastomers</v>
          </cell>
          <cell r="I2361" t="str">
            <v>S090</v>
          </cell>
          <cell r="J2361" t="str">
            <v>Iberia</v>
          </cell>
          <cell r="K2361" t="str">
            <v>SM9A</v>
          </cell>
          <cell r="L2361" t="str">
            <v>T</v>
          </cell>
          <cell r="M2361" t="str">
            <v>90 days date of invoice the 25th</v>
          </cell>
          <cell r="N2361" t="str">
            <v>BANK TRANSFER</v>
          </cell>
          <cell r="O2361" t="str">
            <v>DS</v>
          </cell>
          <cell r="P2361" t="str">
            <v>Securitization debtor</v>
          </cell>
        </row>
        <row r="2362">
          <cell r="A2362">
            <v>3989</v>
          </cell>
          <cell r="B2362" t="str">
            <v>S.E.A.  SNC</v>
          </cell>
          <cell r="C2362" t="str">
            <v>IT</v>
          </cell>
          <cell r="D2362" t="str">
            <v>Italy</v>
          </cell>
          <cell r="E2362" t="str">
            <v>Italy/Greece</v>
          </cell>
          <cell r="F2362">
            <v>13200001</v>
          </cell>
          <cell r="G2362" t="str">
            <v>Ext. EAME</v>
          </cell>
          <cell r="H2362" t="str">
            <v>Furniture</v>
          </cell>
          <cell r="I2362" t="str">
            <v>S060</v>
          </cell>
          <cell r="J2362" t="str">
            <v>Italy &amp; Greece</v>
          </cell>
          <cell r="K2362" t="str">
            <v>SF00</v>
          </cell>
          <cell r="L2362" t="str">
            <v>F</v>
          </cell>
          <cell r="M2362" t="str">
            <v>Free of charge</v>
          </cell>
          <cell r="N2362" t="str">
            <v>FREE OF CHARGE</v>
          </cell>
          <cell r="O2362" t="str">
            <v>DS</v>
          </cell>
          <cell r="P2362" t="str">
            <v>Securitization debtor</v>
          </cell>
        </row>
        <row r="2363">
          <cell r="A2363">
            <v>3990</v>
          </cell>
          <cell r="B2363" t="str">
            <v>TERMOCHIM</v>
          </cell>
          <cell r="C2363" t="str">
            <v>BG</v>
          </cell>
          <cell r="D2363" t="str">
            <v>Bulgaria</v>
          </cell>
          <cell r="E2363" t="str">
            <v>Eastern Europe</v>
          </cell>
          <cell r="F2363">
            <v>13200001</v>
          </cell>
          <cell r="G2363" t="str">
            <v>Ext. EAME</v>
          </cell>
          <cell r="H2363" t="str">
            <v>Construction &amp; Other Rigids</v>
          </cell>
          <cell r="I2363" t="str">
            <v>S050</v>
          </cell>
          <cell r="J2363" t="str">
            <v>Eastern Europe</v>
          </cell>
          <cell r="K2363" t="str">
            <v>SI6F</v>
          </cell>
          <cell r="L2363" t="str">
            <v>T</v>
          </cell>
          <cell r="M2363" t="str">
            <v>60 DAYS DATE OF INVOICE - DIRECT REMITTANCE</v>
          </cell>
          <cell r="N2363" t="str">
            <v>BANK TRANSFER</v>
          </cell>
          <cell r="O2363" t="str">
            <v>DE</v>
          </cell>
          <cell r="P2363" t="str">
            <v>External debtor</v>
          </cell>
        </row>
        <row r="2364">
          <cell r="A2364">
            <v>3991</v>
          </cell>
          <cell r="B2364" t="str">
            <v>BOSTIK FINDLEY</v>
          </cell>
          <cell r="C2364" t="str">
            <v>FR</v>
          </cell>
          <cell r="D2364" t="str">
            <v>France</v>
          </cell>
          <cell r="E2364" t="str">
            <v>France</v>
          </cell>
          <cell r="F2364">
            <v>13200001</v>
          </cell>
          <cell r="G2364" t="str">
            <v>Ext. EAME</v>
          </cell>
          <cell r="H2364" t="str">
            <v>Adhesives, Coatings and Elastomers</v>
          </cell>
          <cell r="I2364" t="str">
            <v>S080</v>
          </cell>
          <cell r="J2364" t="str">
            <v>France</v>
          </cell>
          <cell r="K2364" t="str">
            <v>SE6D</v>
          </cell>
          <cell r="L2364" t="str">
            <v>T</v>
          </cell>
          <cell r="M2364" t="str">
            <v>60 days end of month on the 5th</v>
          </cell>
          <cell r="N2364" t="str">
            <v>BANK TRANSFER</v>
          </cell>
          <cell r="O2364" t="str">
            <v>DS</v>
          </cell>
          <cell r="P2364" t="str">
            <v>Securitization debtor</v>
          </cell>
        </row>
        <row r="2365">
          <cell r="A2365">
            <v>3993</v>
          </cell>
          <cell r="B2365" t="str">
            <v>SCHMITZ CARGOBULL AG</v>
          </cell>
          <cell r="C2365" t="str">
            <v>DE</v>
          </cell>
          <cell r="D2365" t="str">
            <v>Germany</v>
          </cell>
          <cell r="E2365" t="str">
            <v>Mid Europe</v>
          </cell>
          <cell r="F2365">
            <v>13200001</v>
          </cell>
          <cell r="G2365" t="str">
            <v>Ext. EAME</v>
          </cell>
          <cell r="H2365" t="str">
            <v>Construction &amp; Other Rigids</v>
          </cell>
          <cell r="I2365" t="str">
            <v>S030</v>
          </cell>
          <cell r="J2365" t="str">
            <v>Mid-Europe</v>
          </cell>
          <cell r="K2365" t="str">
            <v>SJ3F</v>
          </cell>
          <cell r="L2365" t="str">
            <v>T</v>
          </cell>
          <cell r="M2365" t="str">
            <v>30 days from date of invoice or 14 days -2%</v>
          </cell>
          <cell r="N2365" t="str">
            <v>BANK TRANSFER</v>
          </cell>
          <cell r="O2365" t="str">
            <v>DS</v>
          </cell>
          <cell r="P2365" t="str">
            <v>Securitization debtor</v>
          </cell>
        </row>
        <row r="2366">
          <cell r="A2366">
            <v>4002</v>
          </cell>
          <cell r="B2366" t="str">
            <v>DENNIS MANAGEMENT S.</v>
          </cell>
          <cell r="C2366" t="str">
            <v>VG</v>
          </cell>
          <cell r="D2366" t="str">
            <v>Brit.Virgin Is.</v>
          </cell>
          <cell r="E2366" t="str">
            <v>Others</v>
          </cell>
          <cell r="F2366">
            <v>13200001</v>
          </cell>
          <cell r="G2366" t="str">
            <v>Ext. EAME</v>
          </cell>
          <cell r="H2366" t="str">
            <v>Adhesives, Coatings and Elastomers</v>
          </cell>
          <cell r="I2366" t="str">
            <v>S050</v>
          </cell>
          <cell r="J2366" t="str">
            <v>Eastern Europe</v>
          </cell>
          <cell r="K2366" t="str">
            <v>SI3F</v>
          </cell>
          <cell r="L2366" t="str">
            <v>T</v>
          </cell>
          <cell r="M2366" t="str">
            <v>30 DAYS DATE OF INVOICE - DIRECT REMITTANCE</v>
          </cell>
          <cell r="N2366" t="str">
            <v>BANK TRANSFER</v>
          </cell>
          <cell r="O2366" t="str">
            <v>DE</v>
          </cell>
          <cell r="P2366" t="str">
            <v>External debtor</v>
          </cell>
        </row>
        <row r="2367">
          <cell r="A2367">
            <v>4005</v>
          </cell>
          <cell r="B2367" t="str">
            <v>SINDAT  S.R.O.</v>
          </cell>
          <cell r="C2367" t="str">
            <v>CZ</v>
          </cell>
          <cell r="D2367" t="str">
            <v>Czech Republic</v>
          </cell>
          <cell r="E2367" t="str">
            <v>Eastern Europe</v>
          </cell>
          <cell r="F2367">
            <v>13200001</v>
          </cell>
          <cell r="G2367" t="str">
            <v>Ext. EAME</v>
          </cell>
          <cell r="H2367" t="str">
            <v>Construction &amp; Other Rigids</v>
          </cell>
          <cell r="I2367" t="str">
            <v>S050</v>
          </cell>
          <cell r="J2367" t="str">
            <v>Eastern Europe</v>
          </cell>
          <cell r="K2367" t="str">
            <v>SI3F</v>
          </cell>
          <cell r="L2367" t="str">
            <v>T</v>
          </cell>
          <cell r="M2367" t="str">
            <v>30 DAYS DATE OF INVOICE - DIRECT REMITTANCE</v>
          </cell>
          <cell r="N2367" t="str">
            <v>BANK TRANSFER</v>
          </cell>
          <cell r="O2367" t="str">
            <v>DE</v>
          </cell>
          <cell r="P2367" t="str">
            <v>External debtor</v>
          </cell>
        </row>
        <row r="2368">
          <cell r="A2368">
            <v>4006</v>
          </cell>
          <cell r="B2368" t="str">
            <v>ALLRIM</v>
          </cell>
          <cell r="C2368" t="str">
            <v>FR</v>
          </cell>
          <cell r="D2368" t="str">
            <v>France</v>
          </cell>
          <cell r="E2368" t="str">
            <v>France</v>
          </cell>
          <cell r="F2368">
            <v>13200001</v>
          </cell>
          <cell r="G2368" t="str">
            <v>Ext. EAME</v>
          </cell>
          <cell r="H2368" t="str">
            <v>Adhesives, Coatings and Elastomers</v>
          </cell>
          <cell r="I2368" t="str">
            <v>S080</v>
          </cell>
          <cell r="J2368" t="str">
            <v>France</v>
          </cell>
          <cell r="K2368" t="str">
            <v>SY6B</v>
          </cell>
          <cell r="L2368" t="str">
            <v>T</v>
          </cell>
          <cell r="M2368" t="str">
            <v>60 days the 10th by promissory note</v>
          </cell>
          <cell r="N2368" t="str">
            <v>BANK TRANSFER</v>
          </cell>
          <cell r="O2368" t="str">
            <v>DS</v>
          </cell>
          <cell r="P2368" t="str">
            <v>Securitization debtor</v>
          </cell>
        </row>
        <row r="2369">
          <cell r="A2369">
            <v>4007</v>
          </cell>
          <cell r="B2369" t="str">
            <v>CORNING CABLE SYSTEM</v>
          </cell>
          <cell r="C2369" t="str">
            <v>FR</v>
          </cell>
          <cell r="D2369" t="str">
            <v>France</v>
          </cell>
          <cell r="E2369" t="str">
            <v>France</v>
          </cell>
          <cell r="F2369">
            <v>13200001</v>
          </cell>
          <cell r="G2369" t="str">
            <v>Ext. EAME</v>
          </cell>
          <cell r="H2369" t="str">
            <v>Adhesives, Coatings and Elastomers</v>
          </cell>
          <cell r="I2369" t="str">
            <v>S080</v>
          </cell>
          <cell r="J2369" t="str">
            <v>France</v>
          </cell>
          <cell r="K2369" t="str">
            <v>SY6B</v>
          </cell>
          <cell r="L2369" t="str">
            <v>T</v>
          </cell>
          <cell r="M2369" t="str">
            <v>60 days the 10th by promissory note</v>
          </cell>
          <cell r="N2369" t="str">
            <v>BANK TRANSFER</v>
          </cell>
          <cell r="O2369" t="str">
            <v>DS</v>
          </cell>
          <cell r="P2369" t="str">
            <v>Securitization debtor</v>
          </cell>
        </row>
        <row r="2370">
          <cell r="A2370">
            <v>4008</v>
          </cell>
          <cell r="B2370" t="str">
            <v>VANTICO SAS</v>
          </cell>
          <cell r="C2370" t="str">
            <v>FR</v>
          </cell>
          <cell r="D2370" t="str">
            <v>France</v>
          </cell>
          <cell r="E2370" t="str">
            <v>France</v>
          </cell>
          <cell r="F2370">
            <v>13200001</v>
          </cell>
          <cell r="G2370" t="str">
            <v>Ext. EAME</v>
          </cell>
          <cell r="H2370" t="str">
            <v>Adhesives, Coatings and Elastomers</v>
          </cell>
          <cell r="I2370" t="str">
            <v>S080</v>
          </cell>
          <cell r="J2370" t="str">
            <v>France</v>
          </cell>
          <cell r="K2370" t="str">
            <v>SR60</v>
          </cell>
          <cell r="L2370" t="str">
            <v>T</v>
          </cell>
          <cell r="M2370" t="str">
            <v>60 days the 10th by cheque</v>
          </cell>
          <cell r="N2370" t="str">
            <v>BANK TRANSFER</v>
          </cell>
          <cell r="O2370" t="str">
            <v>DS</v>
          </cell>
          <cell r="P2370" t="str">
            <v>Securitization debtor</v>
          </cell>
        </row>
        <row r="2371">
          <cell r="A2371">
            <v>4010</v>
          </cell>
          <cell r="B2371" t="str">
            <v>EVALITE INTERNATIONA</v>
          </cell>
          <cell r="C2371" t="str">
            <v>CN</v>
          </cell>
          <cell r="D2371" t="str">
            <v>China</v>
          </cell>
          <cell r="E2371" t="str">
            <v>Asia-Pacific</v>
          </cell>
          <cell r="F2371">
            <v>13200002</v>
          </cell>
          <cell r="G2371" t="str">
            <v>Ext. APAC</v>
          </cell>
          <cell r="H2371" t="str">
            <v>Footwear</v>
          </cell>
          <cell r="I2371" t="str">
            <v>S100</v>
          </cell>
          <cell r="J2371" t="str">
            <v>APAC</v>
          </cell>
          <cell r="K2371" t="str">
            <v>SC60</v>
          </cell>
          <cell r="L2371" t="str">
            <v>L</v>
          </cell>
          <cell r="M2371" t="str">
            <v>Letter of credit - 60 days Bill of lading</v>
          </cell>
          <cell r="N2371" t="str">
            <v>LETTER OF CREDIT</v>
          </cell>
          <cell r="O2371" t="str">
            <v>DE</v>
          </cell>
          <cell r="P2371" t="str">
            <v>External debtor</v>
          </cell>
        </row>
        <row r="2372">
          <cell r="A2372">
            <v>4012</v>
          </cell>
          <cell r="B2372" t="str">
            <v>ICI Chemicals and Po</v>
          </cell>
          <cell r="C2372" t="str">
            <v>GB</v>
          </cell>
          <cell r="D2372" t="str">
            <v>Great Britain</v>
          </cell>
          <cell r="E2372" t="str">
            <v>UK/Ireland</v>
          </cell>
          <cell r="F2372">
            <v>13200001</v>
          </cell>
          <cell r="G2372" t="str">
            <v>Ext. EAME</v>
          </cell>
          <cell r="H2372" t="str">
            <v>Unknown</v>
          </cell>
          <cell r="I2372" t="str">
            <v>-</v>
          </cell>
          <cell r="J2372" t="str">
            <v>-</v>
          </cell>
          <cell r="K2372" t="str">
            <v>DS02</v>
          </cell>
          <cell r="L2372" t="str">
            <v>T</v>
          </cell>
          <cell r="M2372" t="str">
            <v>Within 30 days net</v>
          </cell>
          <cell r="N2372" t="str">
            <v>BANK TRANSFER</v>
          </cell>
          <cell r="O2372" t="str">
            <v>DA</v>
          </cell>
          <cell r="P2372" t="str">
            <v>Affiliated debtor</v>
          </cell>
        </row>
        <row r="2373">
          <cell r="A2373">
            <v>4013</v>
          </cell>
          <cell r="B2373" t="str">
            <v>Imtech Maintenance W</v>
          </cell>
          <cell r="C2373" t="str">
            <v>NL</v>
          </cell>
          <cell r="D2373" t="str">
            <v>Netherlands</v>
          </cell>
          <cell r="E2373" t="str">
            <v>Benelux</v>
          </cell>
          <cell r="F2373">
            <v>13200001</v>
          </cell>
          <cell r="G2373" t="str">
            <v>Ext. EAME</v>
          </cell>
          <cell r="H2373" t="str">
            <v>Unknown</v>
          </cell>
          <cell r="I2373" t="str">
            <v>-</v>
          </cell>
          <cell r="J2373" t="str">
            <v>-</v>
          </cell>
          <cell r="K2373" t="str">
            <v>DS02</v>
          </cell>
          <cell r="L2373" t="str">
            <v>T</v>
          </cell>
          <cell r="M2373" t="str">
            <v>Within 30 days net</v>
          </cell>
          <cell r="N2373" t="str">
            <v>BANK TRANSFER</v>
          </cell>
          <cell r="O2373" t="str">
            <v>DS</v>
          </cell>
          <cell r="P2373" t="str">
            <v>Securitization debtor</v>
          </cell>
        </row>
        <row r="2374">
          <cell r="A2374">
            <v>4014</v>
          </cell>
          <cell r="B2374" t="str">
            <v>SWIFT ADHESIFS S.A</v>
          </cell>
          <cell r="C2374" t="str">
            <v>FR</v>
          </cell>
          <cell r="D2374" t="str">
            <v>France</v>
          </cell>
          <cell r="E2374" t="str">
            <v>France</v>
          </cell>
          <cell r="F2374">
            <v>13200001</v>
          </cell>
          <cell r="G2374" t="str">
            <v>Ext. EAME</v>
          </cell>
          <cell r="H2374" t="str">
            <v>Adhesives, Coatings and Elastomers</v>
          </cell>
          <cell r="I2374" t="str">
            <v>S080</v>
          </cell>
          <cell r="J2374" t="str">
            <v>France</v>
          </cell>
          <cell r="K2374" t="str">
            <v>SY6B</v>
          </cell>
          <cell r="L2374" t="str">
            <v>T</v>
          </cell>
          <cell r="M2374" t="str">
            <v>60 days the 10th by promissory note</v>
          </cell>
          <cell r="N2374" t="str">
            <v>BANK TRANSFER</v>
          </cell>
          <cell r="O2374" t="str">
            <v>DS</v>
          </cell>
          <cell r="P2374" t="str">
            <v>Securitization debtor</v>
          </cell>
        </row>
        <row r="2375">
          <cell r="A2375">
            <v>4015</v>
          </cell>
          <cell r="B2375" t="str">
            <v>INDIANA RUBBER</v>
          </cell>
          <cell r="C2375" t="str">
            <v>NL</v>
          </cell>
          <cell r="D2375" t="str">
            <v>Netherlands</v>
          </cell>
          <cell r="E2375" t="str">
            <v>Benelux</v>
          </cell>
          <cell r="F2375">
            <v>13200001</v>
          </cell>
          <cell r="G2375" t="str">
            <v>Ext. EAME</v>
          </cell>
          <cell r="H2375" t="str">
            <v>Footwear</v>
          </cell>
          <cell r="I2375" t="str">
            <v>S070</v>
          </cell>
          <cell r="J2375" t="str">
            <v>Benelux/South-Africa</v>
          </cell>
          <cell r="K2375" t="str">
            <v>SA0D</v>
          </cell>
          <cell r="L2375" t="str">
            <v>T</v>
          </cell>
          <cell r="M2375" t="str">
            <v>Cash in advance -3%</v>
          </cell>
          <cell r="N2375" t="str">
            <v>BANK TRANSFER</v>
          </cell>
          <cell r="O2375" t="str">
            <v>DS</v>
          </cell>
          <cell r="P2375" t="str">
            <v>Securitization debtor</v>
          </cell>
        </row>
        <row r="2376">
          <cell r="A2376">
            <v>4016</v>
          </cell>
          <cell r="B2376" t="str">
            <v>BOSTIK FINDLEY</v>
          </cell>
          <cell r="C2376" t="str">
            <v>FR</v>
          </cell>
          <cell r="D2376" t="str">
            <v>France</v>
          </cell>
          <cell r="E2376" t="str">
            <v>France</v>
          </cell>
          <cell r="F2376">
            <v>13200001</v>
          </cell>
          <cell r="G2376" t="str">
            <v>Ext. EAME</v>
          </cell>
          <cell r="H2376" t="str">
            <v>Adhesives, Coatings and Elastomers</v>
          </cell>
          <cell r="I2376" t="str">
            <v>S080</v>
          </cell>
          <cell r="J2376" t="str">
            <v>France</v>
          </cell>
          <cell r="K2376" t="str">
            <v>SE6D</v>
          </cell>
          <cell r="L2376" t="str">
            <v>T</v>
          </cell>
          <cell r="M2376" t="str">
            <v>60 days end of month on the 5th</v>
          </cell>
          <cell r="N2376" t="str">
            <v>BANK TRANSFER</v>
          </cell>
          <cell r="O2376" t="str">
            <v>DS</v>
          </cell>
          <cell r="P2376" t="str">
            <v>Securitization debtor</v>
          </cell>
        </row>
        <row r="2377">
          <cell r="A2377">
            <v>4017</v>
          </cell>
          <cell r="B2377" t="str">
            <v>MR. PLASTIC KFT</v>
          </cell>
          <cell r="C2377" t="str">
            <v>HU</v>
          </cell>
          <cell r="D2377" t="str">
            <v>Hungary</v>
          </cell>
          <cell r="E2377" t="str">
            <v>Eastern Europe</v>
          </cell>
          <cell r="F2377">
            <v>13200001</v>
          </cell>
          <cell r="G2377" t="str">
            <v>Ext. EAME</v>
          </cell>
          <cell r="H2377" t="str">
            <v>Unknown</v>
          </cell>
          <cell r="I2377" t="str">
            <v>-</v>
          </cell>
          <cell r="J2377" t="str">
            <v>-</v>
          </cell>
          <cell r="K2377" t="str">
            <v>SI30</v>
          </cell>
          <cell r="L2377" t="str">
            <v>T</v>
          </cell>
          <cell r="M2377" t="str">
            <v>30 days from date of invoice</v>
          </cell>
          <cell r="N2377" t="str">
            <v>BANK TRANSFER</v>
          </cell>
          <cell r="O2377" t="str">
            <v>DE</v>
          </cell>
          <cell r="P2377" t="str">
            <v>External debtor</v>
          </cell>
        </row>
        <row r="2378">
          <cell r="A2378">
            <v>4018</v>
          </cell>
          <cell r="B2378" t="str">
            <v>DOW AUTOMOTIVE FRANC</v>
          </cell>
          <cell r="C2378" t="str">
            <v>FR</v>
          </cell>
          <cell r="D2378" t="str">
            <v>France</v>
          </cell>
          <cell r="E2378" t="str">
            <v>France</v>
          </cell>
          <cell r="F2378">
            <v>13200001</v>
          </cell>
          <cell r="G2378" t="str">
            <v>Ext. EAME</v>
          </cell>
          <cell r="H2378" t="str">
            <v>Adhesives, Coatings and Elastomers</v>
          </cell>
          <cell r="I2378" t="str">
            <v>S080</v>
          </cell>
          <cell r="J2378" t="str">
            <v>France</v>
          </cell>
          <cell r="K2378" t="str">
            <v>SR60</v>
          </cell>
          <cell r="L2378" t="str">
            <v>T</v>
          </cell>
          <cell r="M2378" t="str">
            <v>60 days the 10th by cheque</v>
          </cell>
          <cell r="N2378" t="str">
            <v>BANK TRANSFER</v>
          </cell>
          <cell r="O2378" t="str">
            <v>DS</v>
          </cell>
          <cell r="P2378" t="str">
            <v>Securitization debtor</v>
          </cell>
        </row>
        <row r="2379">
          <cell r="A2379">
            <v>4020</v>
          </cell>
          <cell r="B2379" t="str">
            <v>M/S MASADER INTERNAT</v>
          </cell>
          <cell r="C2379" t="str">
            <v>AE</v>
          </cell>
          <cell r="D2379" t="str">
            <v>Unit.Arab Emir.</v>
          </cell>
          <cell r="E2379" t="str">
            <v>Middle East</v>
          </cell>
          <cell r="F2379">
            <v>13200001</v>
          </cell>
          <cell r="G2379" t="str">
            <v>Ext. EAME</v>
          </cell>
          <cell r="H2379" t="str">
            <v>Unknown</v>
          </cell>
          <cell r="I2379" t="str">
            <v>-</v>
          </cell>
          <cell r="J2379" t="str">
            <v>-</v>
          </cell>
          <cell r="K2379" t="str">
            <v>SC00</v>
          </cell>
          <cell r="L2379" t="str">
            <v>L</v>
          </cell>
          <cell r="M2379" t="str">
            <v>Letter of credit at sight</v>
          </cell>
          <cell r="N2379" t="str">
            <v>LETTER OF CREDIT</v>
          </cell>
          <cell r="O2379" t="str">
            <v>DE</v>
          </cell>
          <cell r="P2379" t="str">
            <v>External debtor</v>
          </cell>
        </row>
        <row r="2380">
          <cell r="A2380">
            <v>4021</v>
          </cell>
          <cell r="B2380" t="str">
            <v>GREEN TYRE COMPANY P</v>
          </cell>
          <cell r="C2380" t="str">
            <v>GB</v>
          </cell>
          <cell r="D2380" t="str">
            <v>Great Britain</v>
          </cell>
          <cell r="E2380" t="str">
            <v>UK/Ireland</v>
          </cell>
          <cell r="F2380">
            <v>13200001</v>
          </cell>
          <cell r="G2380" t="str">
            <v>Ext. EAME</v>
          </cell>
          <cell r="H2380" t="str">
            <v>Furniture</v>
          </cell>
          <cell r="I2380" t="str">
            <v>S010</v>
          </cell>
          <cell r="J2380" t="str">
            <v>UK &amp; Ireland</v>
          </cell>
          <cell r="K2380" t="str">
            <v>SZ0E</v>
          </cell>
          <cell r="L2380" t="str">
            <v>T</v>
          </cell>
          <cell r="M2380" t="str">
            <v>20th of the month foll. month of invoice -2%, d.d.</v>
          </cell>
          <cell r="N2380" t="str">
            <v>BANK TRANSFER</v>
          </cell>
          <cell r="O2380" t="str">
            <v>DS</v>
          </cell>
          <cell r="P2380" t="str">
            <v>Securitization debtor</v>
          </cell>
        </row>
        <row r="2381">
          <cell r="A2381">
            <v>4024</v>
          </cell>
          <cell r="B2381" t="str">
            <v>CARDO DOOR CONTINENT</v>
          </cell>
          <cell r="C2381" t="str">
            <v>NL</v>
          </cell>
          <cell r="D2381" t="str">
            <v>Netherlands</v>
          </cell>
          <cell r="E2381" t="str">
            <v>Benelux</v>
          </cell>
          <cell r="F2381">
            <v>13200001</v>
          </cell>
          <cell r="G2381" t="str">
            <v>Ext. EAME</v>
          </cell>
          <cell r="H2381" t="str">
            <v>Construction &amp; Other Rigids</v>
          </cell>
          <cell r="I2381" t="str">
            <v>S070</v>
          </cell>
          <cell r="J2381" t="str">
            <v>Benelux/South-Africa</v>
          </cell>
          <cell r="K2381" t="str">
            <v>SJ3F</v>
          </cell>
          <cell r="L2381" t="str">
            <v>T</v>
          </cell>
          <cell r="M2381" t="str">
            <v>30 days from date of invoice or 14 days -2%</v>
          </cell>
          <cell r="N2381" t="str">
            <v>BANK TRANSFER</v>
          </cell>
          <cell r="O2381" t="str">
            <v>DS</v>
          </cell>
          <cell r="P2381" t="str">
            <v>Securitization debtor</v>
          </cell>
        </row>
        <row r="2382">
          <cell r="A2382">
            <v>4031</v>
          </cell>
          <cell r="B2382" t="str">
            <v>MSU  SP. ZO.O</v>
          </cell>
          <cell r="C2382" t="str">
            <v>PL</v>
          </cell>
          <cell r="D2382" t="str">
            <v>Poland</v>
          </cell>
          <cell r="E2382" t="str">
            <v>Eastern Europe</v>
          </cell>
          <cell r="F2382">
            <v>13200001</v>
          </cell>
          <cell r="G2382" t="str">
            <v>Ext. EAME</v>
          </cell>
          <cell r="H2382" t="str">
            <v>Unknown</v>
          </cell>
          <cell r="I2382" t="str">
            <v>-</v>
          </cell>
          <cell r="J2382" t="str">
            <v>-</v>
          </cell>
          <cell r="K2382" t="str">
            <v>SI3F</v>
          </cell>
          <cell r="L2382" t="str">
            <v>T</v>
          </cell>
          <cell r="M2382" t="str">
            <v>30 DAYS DATE OF INVOICE - DIRECT REMITTANCE</v>
          </cell>
          <cell r="N2382" t="str">
            <v>BANK TRANSFER</v>
          </cell>
          <cell r="O2382" t="str">
            <v>DS</v>
          </cell>
          <cell r="P2382" t="str">
            <v>Securitization debtor</v>
          </cell>
        </row>
        <row r="2383">
          <cell r="A2383">
            <v>4032</v>
          </cell>
          <cell r="B2383" t="str">
            <v>KIROVSKYI COMBINAT</v>
          </cell>
          <cell r="C2383" t="str">
            <v>RU</v>
          </cell>
          <cell r="D2383" t="str">
            <v>Russian Fed.</v>
          </cell>
          <cell r="E2383" t="str">
            <v>Eastern Europe</v>
          </cell>
          <cell r="F2383">
            <v>13200001</v>
          </cell>
          <cell r="G2383" t="str">
            <v>Ext. EAME</v>
          </cell>
          <cell r="H2383" t="str">
            <v>Footwear</v>
          </cell>
          <cell r="I2383" t="str">
            <v>S050</v>
          </cell>
          <cell r="J2383" t="str">
            <v>Eastern Europe</v>
          </cell>
          <cell r="K2383" t="str">
            <v>SA30</v>
          </cell>
          <cell r="L2383" t="str">
            <v>T</v>
          </cell>
          <cell r="M2383" t="str">
            <v>50% cash in advance, 50% 30 days</v>
          </cell>
          <cell r="N2383" t="str">
            <v>BANK TRANSFER</v>
          </cell>
          <cell r="O2383" t="str">
            <v>DE</v>
          </cell>
          <cell r="P2383" t="str">
            <v>External debtor</v>
          </cell>
        </row>
        <row r="2384">
          <cell r="A2384">
            <v>4034</v>
          </cell>
          <cell r="B2384" t="str">
            <v>ROYAL SYNTHETICS</v>
          </cell>
          <cell r="C2384" t="str">
            <v>IN</v>
          </cell>
          <cell r="D2384" t="str">
            <v>India</v>
          </cell>
          <cell r="E2384" t="str">
            <v>Asia-Pacific</v>
          </cell>
          <cell r="F2384">
            <v>13200002</v>
          </cell>
          <cell r="G2384" t="str">
            <v>Ext. APAC</v>
          </cell>
          <cell r="H2384" t="str">
            <v>Construction &amp; Other Rigids</v>
          </cell>
          <cell r="I2384" t="str">
            <v>S100</v>
          </cell>
          <cell r="J2384" t="str">
            <v>APAC</v>
          </cell>
          <cell r="K2384" t="str">
            <v>SC90</v>
          </cell>
          <cell r="L2384" t="str">
            <v>L</v>
          </cell>
          <cell r="M2384" t="str">
            <v>Letter of credit -90 days Bill of lading</v>
          </cell>
          <cell r="N2384" t="str">
            <v>LETTER OF CREDIT</v>
          </cell>
          <cell r="O2384" t="str">
            <v>DE</v>
          </cell>
          <cell r="P2384" t="str">
            <v>External debtor</v>
          </cell>
        </row>
        <row r="2385">
          <cell r="A2385">
            <v>4039</v>
          </cell>
          <cell r="B2385" t="str">
            <v>JAKOB KECK CHEMIE Gm</v>
          </cell>
          <cell r="C2385" t="str">
            <v>DE</v>
          </cell>
          <cell r="D2385" t="str">
            <v>Germany</v>
          </cell>
          <cell r="E2385" t="str">
            <v>Mid Europe</v>
          </cell>
          <cell r="F2385">
            <v>13200001</v>
          </cell>
          <cell r="G2385" t="str">
            <v>Ext. EAME</v>
          </cell>
          <cell r="H2385" t="str">
            <v>Unknown</v>
          </cell>
          <cell r="I2385" t="str">
            <v>-</v>
          </cell>
          <cell r="J2385" t="str">
            <v>-</v>
          </cell>
          <cell r="K2385" t="str">
            <v>SJ3F</v>
          </cell>
          <cell r="L2385" t="str">
            <v>T</v>
          </cell>
          <cell r="M2385" t="str">
            <v>30 days from date of invoice or 14 days -2%</v>
          </cell>
          <cell r="N2385" t="str">
            <v>BANK TRANSFER</v>
          </cell>
          <cell r="O2385" t="str">
            <v>DS</v>
          </cell>
          <cell r="P2385" t="str">
            <v>Securitization debtor</v>
          </cell>
        </row>
        <row r="2386">
          <cell r="A2386">
            <v>4040</v>
          </cell>
          <cell r="B2386" t="str">
            <v>DEN BRAVEN FRANCE</v>
          </cell>
          <cell r="C2386" t="str">
            <v>FR</v>
          </cell>
          <cell r="D2386" t="str">
            <v>France</v>
          </cell>
          <cell r="E2386" t="str">
            <v>France</v>
          </cell>
          <cell r="F2386">
            <v>13200001</v>
          </cell>
          <cell r="G2386" t="str">
            <v>Ext. EAME</v>
          </cell>
          <cell r="H2386" t="str">
            <v>Adhesives, Coatings and Elastomers</v>
          </cell>
          <cell r="I2386" t="str">
            <v>S080</v>
          </cell>
          <cell r="J2386" t="str">
            <v>France</v>
          </cell>
          <cell r="K2386" t="str">
            <v>SY6B</v>
          </cell>
          <cell r="L2386" t="str">
            <v>T</v>
          </cell>
          <cell r="M2386" t="str">
            <v>60 days the 10th by promissory note</v>
          </cell>
          <cell r="N2386" t="str">
            <v>BANK TRANSFER</v>
          </cell>
          <cell r="O2386" t="str">
            <v>DS</v>
          </cell>
          <cell r="P2386" t="str">
            <v>Securitization debtor</v>
          </cell>
        </row>
        <row r="2387">
          <cell r="A2387">
            <v>4041</v>
          </cell>
          <cell r="B2387" t="str">
            <v>MISFAT FILTRES</v>
          </cell>
          <cell r="C2387" t="str">
            <v>TN</v>
          </cell>
          <cell r="D2387" t="str">
            <v>Tunisia</v>
          </cell>
          <cell r="E2387" t="str">
            <v>Africa</v>
          </cell>
          <cell r="F2387">
            <v>13200001</v>
          </cell>
          <cell r="G2387" t="str">
            <v>Ext. EAME</v>
          </cell>
          <cell r="H2387" t="str">
            <v>Automotive</v>
          </cell>
          <cell r="I2387" t="str">
            <v>S040</v>
          </cell>
          <cell r="J2387" t="str">
            <v>Middle East</v>
          </cell>
          <cell r="K2387" t="str">
            <v>SI6F</v>
          </cell>
          <cell r="L2387" t="str">
            <v>T</v>
          </cell>
          <cell r="M2387" t="str">
            <v>60 DAYS DATE OF INVOICE - DIRECT REMITTANCE</v>
          </cell>
          <cell r="N2387" t="str">
            <v>BANK TRANSFER</v>
          </cell>
          <cell r="O2387" t="str">
            <v>DE</v>
          </cell>
          <cell r="P2387" t="str">
            <v>External debtor</v>
          </cell>
        </row>
        <row r="2388">
          <cell r="A2388">
            <v>4042</v>
          </cell>
          <cell r="B2388" t="str">
            <v>S.A.M.I</v>
          </cell>
          <cell r="C2388" t="str">
            <v>FR</v>
          </cell>
          <cell r="D2388" t="str">
            <v>France</v>
          </cell>
          <cell r="E2388" t="str">
            <v>France</v>
          </cell>
          <cell r="F2388">
            <v>13200001</v>
          </cell>
          <cell r="G2388" t="str">
            <v>Ext. EAME</v>
          </cell>
          <cell r="H2388" t="str">
            <v>Adhesives, Coatings and Elastomers</v>
          </cell>
          <cell r="I2388" t="str">
            <v>S080</v>
          </cell>
          <cell r="J2388" t="str">
            <v>France</v>
          </cell>
          <cell r="K2388" t="str">
            <v>SE6F</v>
          </cell>
          <cell r="L2388" t="str">
            <v>T</v>
          </cell>
          <cell r="M2388" t="str">
            <v>60 days end of month on the 15th</v>
          </cell>
          <cell r="N2388" t="str">
            <v>BANK TRANSFER</v>
          </cell>
          <cell r="O2388" t="str">
            <v>DS</v>
          </cell>
          <cell r="P2388" t="str">
            <v>Securitization debtor</v>
          </cell>
        </row>
        <row r="2389">
          <cell r="A2389">
            <v>4043</v>
          </cell>
          <cell r="B2389" t="str">
            <v>ALPORIT AG</v>
          </cell>
          <cell r="C2389" t="str">
            <v>CH</v>
          </cell>
          <cell r="D2389" t="str">
            <v>Switzerland</v>
          </cell>
          <cell r="E2389" t="str">
            <v>Mid Europe</v>
          </cell>
          <cell r="F2389">
            <v>13200001</v>
          </cell>
          <cell r="G2389" t="str">
            <v>Ext. EAME</v>
          </cell>
          <cell r="H2389" t="str">
            <v>Construction &amp; Other Rigids</v>
          </cell>
          <cell r="I2389" t="str">
            <v>S030</v>
          </cell>
          <cell r="J2389" t="str">
            <v>Mid-Europe</v>
          </cell>
          <cell r="K2389" t="str">
            <v>SJ3F</v>
          </cell>
          <cell r="L2389" t="str">
            <v>T</v>
          </cell>
          <cell r="M2389" t="str">
            <v>30 days from date of invoice or 14 days -2%</v>
          </cell>
          <cell r="N2389" t="str">
            <v>BANK TRANSFER</v>
          </cell>
          <cell r="O2389" t="str">
            <v>DE</v>
          </cell>
          <cell r="P2389" t="str">
            <v>External debtor</v>
          </cell>
        </row>
        <row r="2390">
          <cell r="A2390">
            <v>4046</v>
          </cell>
          <cell r="B2390" t="str">
            <v>FAEM  SA</v>
          </cell>
          <cell r="C2390" t="str">
            <v>CM</v>
          </cell>
          <cell r="D2390" t="str">
            <v>Cameroon</v>
          </cell>
          <cell r="E2390" t="str">
            <v>Africa</v>
          </cell>
          <cell r="F2390">
            <v>13200001</v>
          </cell>
          <cell r="G2390" t="str">
            <v>Ext. EAME</v>
          </cell>
          <cell r="H2390" t="str">
            <v>Appliances</v>
          </cell>
          <cell r="I2390" t="str">
            <v>S040</v>
          </cell>
          <cell r="J2390" t="str">
            <v>Middle East</v>
          </cell>
          <cell r="K2390" t="str">
            <v>SC00</v>
          </cell>
          <cell r="L2390" t="str">
            <v>L</v>
          </cell>
          <cell r="M2390" t="str">
            <v>Letter of credit at sight</v>
          </cell>
          <cell r="N2390" t="str">
            <v>LETTER OF CREDIT</v>
          </cell>
          <cell r="O2390" t="str">
            <v>DE</v>
          </cell>
          <cell r="P2390" t="str">
            <v>External debtor</v>
          </cell>
        </row>
        <row r="2391">
          <cell r="A2391">
            <v>4047</v>
          </cell>
          <cell r="B2391" t="str">
            <v>R.C.A.</v>
          </cell>
          <cell r="C2391" t="str">
            <v>DZ</v>
          </cell>
          <cell r="D2391" t="str">
            <v>Algeria</v>
          </cell>
          <cell r="E2391" t="str">
            <v>Africa</v>
          </cell>
          <cell r="F2391">
            <v>13200001</v>
          </cell>
          <cell r="G2391" t="str">
            <v>Ext. EAME</v>
          </cell>
          <cell r="H2391" t="str">
            <v>Unknown</v>
          </cell>
          <cell r="I2391" t="str">
            <v>-</v>
          </cell>
          <cell r="J2391" t="str">
            <v>-</v>
          </cell>
          <cell r="K2391" t="str">
            <v>SC00</v>
          </cell>
          <cell r="L2391" t="str">
            <v>L</v>
          </cell>
          <cell r="M2391" t="str">
            <v>Letter of credit at sight</v>
          </cell>
          <cell r="N2391" t="str">
            <v>LETTER OF CREDIT</v>
          </cell>
          <cell r="O2391" t="str">
            <v>DE</v>
          </cell>
          <cell r="P2391" t="str">
            <v>External debtor</v>
          </cell>
        </row>
        <row r="2392">
          <cell r="A2392">
            <v>4048</v>
          </cell>
          <cell r="B2392" t="str">
            <v>HAGO DR.SCHIRM CHEMO</v>
          </cell>
          <cell r="C2392" t="str">
            <v>DE</v>
          </cell>
          <cell r="D2392" t="str">
            <v>Germany</v>
          </cell>
          <cell r="E2392" t="str">
            <v>Mid Europe</v>
          </cell>
          <cell r="F2392">
            <v>13200001</v>
          </cell>
          <cell r="G2392" t="str">
            <v>Ext. EAME</v>
          </cell>
          <cell r="H2392" t="str">
            <v>Construction &amp; Other Rigids</v>
          </cell>
          <cell r="I2392" t="str">
            <v>S030</v>
          </cell>
          <cell r="J2392" t="str">
            <v>Mid-Europe</v>
          </cell>
          <cell r="K2392" t="str">
            <v>SZ00</v>
          </cell>
          <cell r="L2392" t="str">
            <v>D</v>
          </cell>
          <cell r="M2392" t="str">
            <v>-3% discount, direct debit</v>
          </cell>
          <cell r="N2392" t="str">
            <v>DIRECT DEBIT</v>
          </cell>
          <cell r="O2392" t="str">
            <v>DS</v>
          </cell>
          <cell r="P2392" t="str">
            <v>Securitization debtor</v>
          </cell>
        </row>
        <row r="2393">
          <cell r="A2393">
            <v>4049</v>
          </cell>
          <cell r="B2393" t="str">
            <v>MR SHOKROLLAH MIRZAE</v>
          </cell>
          <cell r="C2393" t="str">
            <v>IR</v>
          </cell>
          <cell r="D2393" t="str">
            <v>Iran</v>
          </cell>
          <cell r="E2393" t="str">
            <v>Middle East</v>
          </cell>
          <cell r="F2393">
            <v>13200001</v>
          </cell>
          <cell r="G2393" t="str">
            <v>Ext. EAME</v>
          </cell>
          <cell r="H2393" t="str">
            <v>Construction &amp; Other Rigids</v>
          </cell>
          <cell r="I2393" t="str">
            <v>S040</v>
          </cell>
          <cell r="J2393" t="str">
            <v>Middle East</v>
          </cell>
          <cell r="K2393" t="str">
            <v>SC00</v>
          </cell>
          <cell r="L2393" t="str">
            <v>L</v>
          </cell>
          <cell r="M2393" t="str">
            <v>Letter of credit at sight</v>
          </cell>
          <cell r="N2393" t="str">
            <v>LETTER OF CREDIT</v>
          </cell>
          <cell r="O2393" t="str">
            <v>DE</v>
          </cell>
          <cell r="P2393" t="str">
            <v>External debtor</v>
          </cell>
        </row>
        <row r="2394">
          <cell r="A2394">
            <v>4055</v>
          </cell>
          <cell r="B2394" t="str">
            <v>REPI SpA</v>
          </cell>
          <cell r="C2394" t="str">
            <v>IT</v>
          </cell>
          <cell r="D2394" t="str">
            <v>Italy</v>
          </cell>
          <cell r="E2394" t="str">
            <v>Italy/Greece</v>
          </cell>
          <cell r="F2394">
            <v>13200001</v>
          </cell>
          <cell r="G2394" t="str">
            <v>Ext. EAME</v>
          </cell>
          <cell r="H2394" t="str">
            <v>Unknown</v>
          </cell>
          <cell r="I2394" t="str">
            <v>-</v>
          </cell>
          <cell r="J2394" t="str">
            <v>-</v>
          </cell>
          <cell r="K2394" t="str">
            <v>SE60</v>
          </cell>
          <cell r="L2394" t="str">
            <v>T</v>
          </cell>
          <cell r="M2394" t="str">
            <v>60 days end of month</v>
          </cell>
          <cell r="N2394" t="str">
            <v>BANK TRANSFER</v>
          </cell>
          <cell r="O2394" t="str">
            <v>DS</v>
          </cell>
          <cell r="P2394" t="str">
            <v>Securitization debtor</v>
          </cell>
        </row>
        <row r="2395">
          <cell r="A2395">
            <v>4056</v>
          </cell>
          <cell r="B2395" t="str">
            <v>BRENTA  SRL</v>
          </cell>
          <cell r="C2395" t="str">
            <v>IT</v>
          </cell>
          <cell r="D2395" t="str">
            <v>Italy</v>
          </cell>
          <cell r="E2395" t="str">
            <v>Italy/Greece</v>
          </cell>
          <cell r="F2395">
            <v>13200001</v>
          </cell>
          <cell r="G2395" t="str">
            <v>Ext. EAME</v>
          </cell>
          <cell r="H2395" t="str">
            <v>Furniture</v>
          </cell>
          <cell r="I2395" t="str">
            <v>S060</v>
          </cell>
          <cell r="J2395" t="str">
            <v>Italy &amp; Greece</v>
          </cell>
          <cell r="K2395" t="str">
            <v>SE90</v>
          </cell>
          <cell r="L2395" t="str">
            <v>T</v>
          </cell>
          <cell r="M2395" t="str">
            <v>90 days end of month</v>
          </cell>
          <cell r="N2395" t="str">
            <v>BANK TRANSFER</v>
          </cell>
          <cell r="O2395" t="str">
            <v>DS</v>
          </cell>
          <cell r="P2395" t="str">
            <v>Securitization debtor</v>
          </cell>
        </row>
        <row r="2396">
          <cell r="A2396">
            <v>4059</v>
          </cell>
          <cell r="B2396" t="str">
            <v>HUNTSMAN INT'L (HONG</v>
          </cell>
          <cell r="C2396" t="str">
            <v>HK</v>
          </cell>
          <cell r="D2396" t="str">
            <v>Hong Kong</v>
          </cell>
          <cell r="E2396" t="str">
            <v>Asia-Pacific</v>
          </cell>
          <cell r="F2396">
            <v>76457381</v>
          </cell>
          <cell r="G2396" t="str">
            <v>Inter Group Sales</v>
          </cell>
          <cell r="H2396" t="str">
            <v>APAC</v>
          </cell>
          <cell r="I2396" t="str">
            <v>S120</v>
          </cell>
          <cell r="J2396" t="str">
            <v>Aniline &amp; Derivative</v>
          </cell>
          <cell r="K2396" t="str">
            <v>SL12</v>
          </cell>
          <cell r="L2396" t="str">
            <v>U</v>
          </cell>
          <cell r="M2396" t="str">
            <v>120 days after Bill of lading date</v>
          </cell>
          <cell r="N2396" t="str">
            <v>DIRECT REMITTANCE</v>
          </cell>
          <cell r="O2396" t="str">
            <v>DI</v>
          </cell>
          <cell r="P2396" t="str">
            <v>Intragroup debtor</v>
          </cell>
        </row>
        <row r="2397">
          <cell r="A2397">
            <v>4064</v>
          </cell>
          <cell r="B2397" t="str">
            <v>EDILTEC  SRL</v>
          </cell>
          <cell r="C2397" t="str">
            <v>IT</v>
          </cell>
          <cell r="D2397" t="str">
            <v>Italy</v>
          </cell>
          <cell r="E2397" t="str">
            <v>Italy/Greece</v>
          </cell>
          <cell r="F2397">
            <v>13200001</v>
          </cell>
          <cell r="G2397" t="str">
            <v>Ext. EAME</v>
          </cell>
          <cell r="H2397" t="str">
            <v>Construction &amp; Other Rigids</v>
          </cell>
          <cell r="I2397" t="str">
            <v>S060</v>
          </cell>
          <cell r="J2397" t="str">
            <v>Italy &amp; Greece</v>
          </cell>
          <cell r="K2397" t="str">
            <v>SE90</v>
          </cell>
          <cell r="L2397" t="str">
            <v>T</v>
          </cell>
          <cell r="M2397" t="str">
            <v>90 days end of month</v>
          </cell>
          <cell r="N2397" t="str">
            <v>BANK TRANSFER</v>
          </cell>
          <cell r="O2397" t="str">
            <v>DS</v>
          </cell>
          <cell r="P2397" t="str">
            <v>Securitization debtor</v>
          </cell>
        </row>
        <row r="2398">
          <cell r="A2398">
            <v>4074</v>
          </cell>
          <cell r="B2398" t="str">
            <v>ISOPLUS  KFT</v>
          </cell>
          <cell r="C2398" t="str">
            <v>HU</v>
          </cell>
          <cell r="D2398" t="str">
            <v>Hungary</v>
          </cell>
          <cell r="E2398" t="str">
            <v>Eastern Europe</v>
          </cell>
          <cell r="F2398">
            <v>13200001</v>
          </cell>
          <cell r="G2398" t="str">
            <v>Ext. EAME</v>
          </cell>
          <cell r="H2398" t="str">
            <v>Unknown</v>
          </cell>
          <cell r="I2398" t="str">
            <v>-</v>
          </cell>
          <cell r="J2398" t="str">
            <v>-</v>
          </cell>
          <cell r="K2398" t="str">
            <v>SI30</v>
          </cell>
          <cell r="L2398" t="str">
            <v>T</v>
          </cell>
          <cell r="M2398" t="str">
            <v>30 days from date of invoice</v>
          </cell>
          <cell r="N2398" t="str">
            <v>BANK TRANSFER</v>
          </cell>
          <cell r="O2398" t="str">
            <v>DE</v>
          </cell>
          <cell r="P2398" t="str">
            <v>External debtor</v>
          </cell>
        </row>
        <row r="2399">
          <cell r="A2399">
            <v>4075</v>
          </cell>
          <cell r="B2399" t="str">
            <v>FINPOL ROHR  SP.  Z.</v>
          </cell>
          <cell r="C2399" t="str">
            <v>PL</v>
          </cell>
          <cell r="D2399" t="str">
            <v>Poland</v>
          </cell>
          <cell r="E2399" t="str">
            <v>Eastern Europe</v>
          </cell>
          <cell r="F2399">
            <v>13200001</v>
          </cell>
          <cell r="G2399" t="str">
            <v>Ext. EAME</v>
          </cell>
          <cell r="H2399" t="str">
            <v>Construction &amp; Other Rigids</v>
          </cell>
          <cell r="I2399" t="str">
            <v>S050</v>
          </cell>
          <cell r="J2399" t="str">
            <v>Eastern Europe</v>
          </cell>
          <cell r="K2399" t="str">
            <v>SI6F</v>
          </cell>
          <cell r="L2399" t="str">
            <v>T</v>
          </cell>
          <cell r="M2399" t="str">
            <v>60 DAYS DATE OF INVOICE - DIRECT REMITTANCE</v>
          </cell>
          <cell r="N2399" t="str">
            <v>BANK TRANSFER</v>
          </cell>
          <cell r="O2399" t="str">
            <v>DS</v>
          </cell>
          <cell r="P2399" t="str">
            <v>Securitization debtor</v>
          </cell>
        </row>
        <row r="2400">
          <cell r="A2400">
            <v>4076</v>
          </cell>
          <cell r="B2400" t="str">
            <v>INZYNIERIA  SP  Z.O.</v>
          </cell>
          <cell r="C2400" t="str">
            <v>PL</v>
          </cell>
          <cell r="D2400" t="str">
            <v>Poland</v>
          </cell>
          <cell r="E2400" t="str">
            <v>Eastern Europe</v>
          </cell>
          <cell r="F2400">
            <v>13200001</v>
          </cell>
          <cell r="G2400" t="str">
            <v>Ext. EAME</v>
          </cell>
          <cell r="H2400" t="str">
            <v>Unknown</v>
          </cell>
          <cell r="I2400" t="str">
            <v>-</v>
          </cell>
          <cell r="J2400" t="str">
            <v>-</v>
          </cell>
          <cell r="K2400" t="str">
            <v>SA00</v>
          </cell>
          <cell r="L2400" t="str">
            <v>T</v>
          </cell>
          <cell r="M2400" t="str">
            <v>Cash in advance</v>
          </cell>
          <cell r="N2400" t="str">
            <v>BANK TRANSFER</v>
          </cell>
          <cell r="O2400" t="str">
            <v>DS</v>
          </cell>
          <cell r="P2400" t="str">
            <v>Securitization debtor</v>
          </cell>
        </row>
        <row r="2401">
          <cell r="A2401">
            <v>4077</v>
          </cell>
          <cell r="B2401" t="str">
            <v>ALSTOM POWER FLOW SY</v>
          </cell>
          <cell r="C2401" t="str">
            <v>PL</v>
          </cell>
          <cell r="D2401" t="str">
            <v>Poland</v>
          </cell>
          <cell r="E2401" t="str">
            <v>Eastern Europe</v>
          </cell>
          <cell r="F2401">
            <v>13200001</v>
          </cell>
          <cell r="G2401" t="str">
            <v>Ext. EAME</v>
          </cell>
          <cell r="H2401" t="str">
            <v>Construction &amp; Other Rigids</v>
          </cell>
          <cell r="I2401" t="str">
            <v>S050</v>
          </cell>
          <cell r="J2401" t="str">
            <v>Eastern Europe</v>
          </cell>
          <cell r="K2401" t="str">
            <v>SI6F</v>
          </cell>
          <cell r="L2401" t="str">
            <v>T</v>
          </cell>
          <cell r="M2401" t="str">
            <v>60 DAYS DATE OF INVOICE - DIRECT REMITTANCE</v>
          </cell>
          <cell r="N2401" t="str">
            <v>BANK TRANSFER</v>
          </cell>
          <cell r="O2401" t="str">
            <v>DS</v>
          </cell>
          <cell r="P2401" t="str">
            <v>Securitization debtor</v>
          </cell>
        </row>
        <row r="2402">
          <cell r="A2402">
            <v>4078</v>
          </cell>
          <cell r="B2402" t="str">
            <v>FINTHERM PRAHA  A.S.</v>
          </cell>
          <cell r="C2402" t="str">
            <v>CZ</v>
          </cell>
          <cell r="D2402" t="str">
            <v>Czech Republic</v>
          </cell>
          <cell r="E2402" t="str">
            <v>Eastern Europe</v>
          </cell>
          <cell r="F2402">
            <v>13200001</v>
          </cell>
          <cell r="G2402" t="str">
            <v>Ext. EAME</v>
          </cell>
          <cell r="H2402" t="str">
            <v>Construction &amp; Other Rigids</v>
          </cell>
          <cell r="I2402" t="str">
            <v>S050</v>
          </cell>
          <cell r="J2402" t="str">
            <v>Eastern Europe</v>
          </cell>
          <cell r="K2402" t="str">
            <v>SI6F</v>
          </cell>
          <cell r="L2402" t="str">
            <v>T</v>
          </cell>
          <cell r="M2402" t="str">
            <v>60 DAYS DATE OF INVOICE - DIRECT REMITTANCE</v>
          </cell>
          <cell r="N2402" t="str">
            <v>BANK TRANSFER</v>
          </cell>
          <cell r="O2402" t="str">
            <v>DE</v>
          </cell>
          <cell r="P2402" t="str">
            <v>External debtor</v>
          </cell>
        </row>
        <row r="2403">
          <cell r="A2403">
            <v>4081</v>
          </cell>
          <cell r="B2403" t="str">
            <v>FLOWLINE ALASKA</v>
          </cell>
          <cell r="C2403" t="str">
            <v>US</v>
          </cell>
          <cell r="D2403" t="str">
            <v>United States</v>
          </cell>
          <cell r="E2403" t="str">
            <v>Americas</v>
          </cell>
          <cell r="F2403">
            <v>13200001</v>
          </cell>
          <cell r="G2403" t="str">
            <v>Ext. EAME</v>
          </cell>
          <cell r="H2403" t="str">
            <v>Unknown</v>
          </cell>
          <cell r="I2403" t="str">
            <v>-</v>
          </cell>
          <cell r="J2403" t="str">
            <v>-</v>
          </cell>
          <cell r="K2403" t="str">
            <v>SA00</v>
          </cell>
          <cell r="L2403" t="str">
            <v>T</v>
          </cell>
          <cell r="M2403" t="str">
            <v>Cash in advance</v>
          </cell>
          <cell r="N2403" t="str">
            <v>BANK TRANSFER</v>
          </cell>
          <cell r="O2403" t="str">
            <v>DS</v>
          </cell>
          <cell r="P2403" t="str">
            <v>Securitization debtor</v>
          </cell>
        </row>
        <row r="2404">
          <cell r="A2404">
            <v>4082</v>
          </cell>
          <cell r="B2404" t="str">
            <v>ZOLPAN SAVOIE</v>
          </cell>
          <cell r="C2404" t="str">
            <v>FR</v>
          </cell>
          <cell r="D2404" t="str">
            <v>France</v>
          </cell>
          <cell r="E2404" t="str">
            <v>France</v>
          </cell>
          <cell r="F2404">
            <v>13200001</v>
          </cell>
          <cell r="G2404" t="str">
            <v>Ext. EAME</v>
          </cell>
          <cell r="H2404" t="str">
            <v>Adhesives, Coatings and Elastomers</v>
          </cell>
          <cell r="I2404" t="str">
            <v>S080</v>
          </cell>
          <cell r="J2404" t="str">
            <v>France</v>
          </cell>
          <cell r="K2404" t="str">
            <v>SY6B</v>
          </cell>
          <cell r="L2404" t="str">
            <v>T</v>
          </cell>
          <cell r="M2404" t="str">
            <v>60 days the 10th by promissory note</v>
          </cell>
          <cell r="N2404" t="str">
            <v>BANK TRANSFER</v>
          </cell>
          <cell r="O2404" t="str">
            <v>DS</v>
          </cell>
          <cell r="P2404" t="str">
            <v>Securitization debtor</v>
          </cell>
        </row>
        <row r="2405">
          <cell r="A2405">
            <v>4085</v>
          </cell>
          <cell r="B2405" t="str">
            <v>DALMEX</v>
          </cell>
          <cell r="C2405" t="str">
            <v>RU</v>
          </cell>
          <cell r="D2405" t="str">
            <v>Russian Fed.</v>
          </cell>
          <cell r="E2405" t="str">
            <v>Eastern Europe</v>
          </cell>
          <cell r="F2405">
            <v>13200001</v>
          </cell>
          <cell r="G2405" t="str">
            <v>Ext. EAME</v>
          </cell>
          <cell r="H2405" t="str">
            <v>Unknown</v>
          </cell>
          <cell r="I2405" t="str">
            <v>-</v>
          </cell>
          <cell r="J2405" t="str">
            <v>-</v>
          </cell>
          <cell r="K2405" t="str">
            <v>SA00</v>
          </cell>
          <cell r="L2405" t="str">
            <v>T</v>
          </cell>
          <cell r="M2405" t="str">
            <v>Cash in advance</v>
          </cell>
          <cell r="N2405" t="str">
            <v>BANK TRANSFER</v>
          </cell>
          <cell r="O2405" t="str">
            <v>DE</v>
          </cell>
          <cell r="P2405" t="str">
            <v>External debtor</v>
          </cell>
        </row>
        <row r="2406">
          <cell r="A2406">
            <v>4087</v>
          </cell>
          <cell r="B2406" t="str">
            <v>ALEMAR PLUS  ZAO</v>
          </cell>
          <cell r="C2406" t="str">
            <v>RU</v>
          </cell>
          <cell r="D2406" t="str">
            <v>Russian Fed.</v>
          </cell>
          <cell r="E2406" t="str">
            <v>Eastern Europe</v>
          </cell>
          <cell r="F2406">
            <v>13200001</v>
          </cell>
          <cell r="G2406" t="str">
            <v>Ext. EAME</v>
          </cell>
          <cell r="H2406" t="str">
            <v>Unknown</v>
          </cell>
          <cell r="I2406" t="str">
            <v>-</v>
          </cell>
          <cell r="J2406" t="str">
            <v>-</v>
          </cell>
          <cell r="K2406" t="str">
            <v>SA00</v>
          </cell>
          <cell r="L2406" t="str">
            <v>T</v>
          </cell>
          <cell r="M2406" t="str">
            <v>Cash in advance</v>
          </cell>
          <cell r="N2406" t="str">
            <v>BANK TRANSFER</v>
          </cell>
          <cell r="O2406" t="str">
            <v>DE</v>
          </cell>
          <cell r="P2406" t="str">
            <v>External debtor</v>
          </cell>
        </row>
        <row r="2407">
          <cell r="A2407">
            <v>4088</v>
          </cell>
          <cell r="B2407" t="str">
            <v>FUMAGALLI SRL</v>
          </cell>
          <cell r="C2407" t="str">
            <v>IT</v>
          </cell>
          <cell r="D2407" t="str">
            <v>Italy</v>
          </cell>
          <cell r="E2407" t="str">
            <v>Italy/Greece</v>
          </cell>
          <cell r="F2407">
            <v>13200001</v>
          </cell>
          <cell r="G2407" t="str">
            <v>Ext. EAME</v>
          </cell>
          <cell r="H2407" t="str">
            <v>Furniture</v>
          </cell>
          <cell r="I2407" t="str">
            <v>S060</v>
          </cell>
          <cell r="J2407" t="str">
            <v>Italy &amp; Greece</v>
          </cell>
          <cell r="K2407" t="str">
            <v>SE90</v>
          </cell>
          <cell r="L2407" t="str">
            <v>T</v>
          </cell>
          <cell r="M2407" t="str">
            <v>90 days end of month</v>
          </cell>
          <cell r="N2407" t="str">
            <v>BANK TRANSFER</v>
          </cell>
          <cell r="O2407" t="str">
            <v>DS</v>
          </cell>
          <cell r="P2407" t="str">
            <v>Securitization debtor</v>
          </cell>
        </row>
        <row r="2408">
          <cell r="A2408">
            <v>4090</v>
          </cell>
          <cell r="B2408" t="str">
            <v>F &amp; B  INTERNATIONAL</v>
          </cell>
          <cell r="C2408" t="str">
            <v>CH</v>
          </cell>
          <cell r="D2408" t="str">
            <v>Switzerland</v>
          </cell>
          <cell r="E2408" t="str">
            <v>Mid Europe</v>
          </cell>
          <cell r="F2408">
            <v>13200001</v>
          </cell>
          <cell r="G2408" t="str">
            <v>Ext. EAME</v>
          </cell>
          <cell r="H2408" t="str">
            <v>Construction &amp; Other Rigids</v>
          </cell>
          <cell r="I2408" t="str">
            <v>S050</v>
          </cell>
          <cell r="J2408" t="str">
            <v>Eastern Europe</v>
          </cell>
          <cell r="K2408" t="str">
            <v>SI4F</v>
          </cell>
          <cell r="L2408" t="str">
            <v>T</v>
          </cell>
          <cell r="M2408" t="str">
            <v>45 DAYS DATE OF INVOICE - DIRECT REMITTANCE</v>
          </cell>
          <cell r="N2408" t="str">
            <v>BANK TRANSFER</v>
          </cell>
          <cell r="O2408" t="str">
            <v>DE</v>
          </cell>
          <cell r="P2408" t="str">
            <v>External debtor</v>
          </cell>
        </row>
        <row r="2409">
          <cell r="A2409">
            <v>4091</v>
          </cell>
          <cell r="B2409" t="str">
            <v>TVEL</v>
          </cell>
          <cell r="C2409" t="str">
            <v>RU</v>
          </cell>
          <cell r="D2409" t="str">
            <v>Russian Fed.</v>
          </cell>
          <cell r="E2409" t="str">
            <v>Eastern Europe</v>
          </cell>
          <cell r="F2409">
            <v>13200001</v>
          </cell>
          <cell r="G2409" t="str">
            <v>Ext. EAME</v>
          </cell>
          <cell r="H2409" t="str">
            <v>Unknown</v>
          </cell>
          <cell r="I2409" t="str">
            <v>-</v>
          </cell>
          <cell r="J2409" t="str">
            <v>-</v>
          </cell>
          <cell r="K2409" t="str">
            <v>SA00</v>
          </cell>
          <cell r="L2409" t="str">
            <v>T</v>
          </cell>
          <cell r="M2409" t="str">
            <v>Cash in advance</v>
          </cell>
          <cell r="N2409" t="str">
            <v>BANK TRANSFER</v>
          </cell>
          <cell r="O2409" t="str">
            <v>DE</v>
          </cell>
          <cell r="P2409" t="str">
            <v>External debtor</v>
          </cell>
        </row>
        <row r="2410">
          <cell r="A2410">
            <v>4093</v>
          </cell>
          <cell r="B2410" t="str">
            <v>ARIADNA PETROLEUM  C</v>
          </cell>
          <cell r="C2410" t="str">
            <v>US</v>
          </cell>
          <cell r="D2410" t="str">
            <v>United States</v>
          </cell>
          <cell r="E2410" t="str">
            <v>Americas</v>
          </cell>
          <cell r="F2410">
            <v>13200001</v>
          </cell>
          <cell r="G2410" t="str">
            <v>Ext. EAME</v>
          </cell>
          <cell r="H2410" t="str">
            <v>Unknown</v>
          </cell>
          <cell r="I2410" t="str">
            <v>-</v>
          </cell>
          <cell r="J2410" t="str">
            <v>-</v>
          </cell>
          <cell r="K2410" t="str">
            <v>SA00</v>
          </cell>
          <cell r="L2410" t="str">
            <v>T</v>
          </cell>
          <cell r="M2410" t="str">
            <v>Cash in advance</v>
          </cell>
          <cell r="N2410" t="str">
            <v>BANK TRANSFER</v>
          </cell>
          <cell r="O2410" t="str">
            <v>DS</v>
          </cell>
          <cell r="P2410" t="str">
            <v>Securitization debtor</v>
          </cell>
        </row>
        <row r="2411">
          <cell r="A2411">
            <v>4098</v>
          </cell>
          <cell r="B2411" t="str">
            <v>Oocl (Benelux) NV</v>
          </cell>
          <cell r="C2411" t="str">
            <v>NL</v>
          </cell>
          <cell r="D2411" t="str">
            <v>Netherlands</v>
          </cell>
          <cell r="E2411" t="str">
            <v>Benelux</v>
          </cell>
          <cell r="F2411">
            <v>13200001</v>
          </cell>
          <cell r="G2411" t="str">
            <v>Ext. EAME</v>
          </cell>
          <cell r="H2411" t="str">
            <v>Unknown</v>
          </cell>
          <cell r="I2411" t="str">
            <v>-</v>
          </cell>
          <cell r="J2411" t="str">
            <v>-</v>
          </cell>
          <cell r="K2411" t="str">
            <v>DS02</v>
          </cell>
          <cell r="L2411" t="str">
            <v>T</v>
          </cell>
          <cell r="M2411" t="str">
            <v>Within 30 days net</v>
          </cell>
          <cell r="N2411" t="str">
            <v>BANK TRANSFER</v>
          </cell>
          <cell r="O2411" t="str">
            <v>DS</v>
          </cell>
          <cell r="P2411" t="str">
            <v>Securitization debtor</v>
          </cell>
        </row>
        <row r="2412">
          <cell r="A2412">
            <v>4100</v>
          </cell>
          <cell r="B2412" t="str">
            <v>SYNTHESIA</v>
          </cell>
          <cell r="C2412" t="str">
            <v>FR</v>
          </cell>
          <cell r="D2412" t="str">
            <v>France</v>
          </cell>
          <cell r="E2412" t="str">
            <v>France</v>
          </cell>
          <cell r="F2412">
            <v>13200001</v>
          </cell>
          <cell r="G2412" t="str">
            <v>Ext. EAME</v>
          </cell>
          <cell r="H2412" t="str">
            <v>Adhesives, Coatings and Elastomers</v>
          </cell>
          <cell r="I2412" t="str">
            <v>S080</v>
          </cell>
          <cell r="J2412" t="str">
            <v>France</v>
          </cell>
          <cell r="K2412" t="str">
            <v>SY6B</v>
          </cell>
          <cell r="L2412" t="str">
            <v>T</v>
          </cell>
          <cell r="M2412" t="str">
            <v>60 days the 10th by promissory note</v>
          </cell>
          <cell r="N2412" t="str">
            <v>BANK TRANSFER</v>
          </cell>
          <cell r="O2412" t="str">
            <v>DS</v>
          </cell>
          <cell r="P2412" t="str">
            <v>Securitization debtor</v>
          </cell>
        </row>
        <row r="2413">
          <cell r="A2413">
            <v>4102</v>
          </cell>
          <cell r="B2413" t="str">
            <v>KLUMPEN &amp; SOEHNE</v>
          </cell>
          <cell r="C2413" t="str">
            <v>DE</v>
          </cell>
          <cell r="D2413" t="str">
            <v>Germany</v>
          </cell>
          <cell r="E2413" t="str">
            <v>Mid Europe</v>
          </cell>
          <cell r="F2413">
            <v>13200001</v>
          </cell>
          <cell r="G2413" t="str">
            <v>Ext. EAME</v>
          </cell>
          <cell r="H2413" t="str">
            <v>Footwear</v>
          </cell>
          <cell r="I2413" t="str">
            <v>S030</v>
          </cell>
          <cell r="J2413" t="str">
            <v>Mid-Europe</v>
          </cell>
          <cell r="K2413" t="str">
            <v>SJ3G</v>
          </cell>
          <cell r="L2413" t="str">
            <v>T</v>
          </cell>
          <cell r="M2413" t="str">
            <v>30 days from date of invoice or 14 days -3%</v>
          </cell>
          <cell r="N2413" t="str">
            <v>BANK TRANSFER</v>
          </cell>
          <cell r="O2413" t="str">
            <v>DS</v>
          </cell>
          <cell r="P2413" t="str">
            <v>Securitization debtor</v>
          </cell>
        </row>
        <row r="2414">
          <cell r="A2414">
            <v>4104</v>
          </cell>
          <cell r="B2414" t="str">
            <v>KOSA NETHERLANDS B.V</v>
          </cell>
          <cell r="C2414" t="str">
            <v>NL</v>
          </cell>
          <cell r="D2414" t="str">
            <v>Netherlands</v>
          </cell>
          <cell r="E2414" t="str">
            <v>Benelux</v>
          </cell>
          <cell r="F2414">
            <v>13200001</v>
          </cell>
          <cell r="G2414" t="str">
            <v>Ext. EAME</v>
          </cell>
          <cell r="H2414" t="str">
            <v>Unknown</v>
          </cell>
          <cell r="I2414" t="str">
            <v>-</v>
          </cell>
          <cell r="J2414" t="str">
            <v>-</v>
          </cell>
          <cell r="K2414" t="str">
            <v>SI30</v>
          </cell>
          <cell r="L2414" t="str">
            <v>T</v>
          </cell>
          <cell r="M2414" t="str">
            <v>30 days from date of invoice</v>
          </cell>
          <cell r="N2414" t="str">
            <v>BANK TRANSFER</v>
          </cell>
          <cell r="O2414" t="str">
            <v>DS</v>
          </cell>
          <cell r="P2414" t="str">
            <v>Securitization debtor</v>
          </cell>
        </row>
        <row r="2415">
          <cell r="A2415">
            <v>4105</v>
          </cell>
          <cell r="B2415" t="str">
            <v>MR ADEL TORBATINIA</v>
          </cell>
          <cell r="C2415" t="str">
            <v>IR</v>
          </cell>
          <cell r="D2415" t="str">
            <v>Iran</v>
          </cell>
          <cell r="E2415" t="str">
            <v>Middle East</v>
          </cell>
          <cell r="F2415">
            <v>13200001</v>
          </cell>
          <cell r="G2415" t="str">
            <v>Ext. EAME</v>
          </cell>
          <cell r="H2415" t="str">
            <v>Construction &amp; Other Rigids</v>
          </cell>
          <cell r="I2415" t="str">
            <v>S040</v>
          </cell>
          <cell r="J2415" t="str">
            <v>Middle East</v>
          </cell>
          <cell r="K2415" t="str">
            <v>SC00</v>
          </cell>
          <cell r="L2415" t="str">
            <v>L</v>
          </cell>
          <cell r="M2415" t="str">
            <v>Letter of credit at sight</v>
          </cell>
          <cell r="N2415" t="str">
            <v>LETTER OF CREDIT</v>
          </cell>
          <cell r="O2415" t="str">
            <v>DE</v>
          </cell>
          <cell r="P2415" t="str">
            <v>External debtor</v>
          </cell>
        </row>
        <row r="2416">
          <cell r="A2416">
            <v>4106</v>
          </cell>
          <cell r="B2416" t="str">
            <v>CAPRITEX  CO.</v>
          </cell>
          <cell r="C2416" t="str">
            <v>EG</v>
          </cell>
          <cell r="D2416" t="str">
            <v>Egypt</v>
          </cell>
          <cell r="E2416" t="str">
            <v>Middle East</v>
          </cell>
          <cell r="F2416">
            <v>13200001</v>
          </cell>
          <cell r="G2416" t="str">
            <v>Ext. EAME</v>
          </cell>
          <cell r="H2416" t="str">
            <v>Footwear</v>
          </cell>
          <cell r="I2416" t="str">
            <v>S040</v>
          </cell>
          <cell r="J2416" t="str">
            <v>Middle East</v>
          </cell>
          <cell r="K2416" t="str">
            <v>SC90</v>
          </cell>
          <cell r="L2416" t="str">
            <v>L</v>
          </cell>
          <cell r="M2416" t="str">
            <v>Letter of credit -90 days Bill of lading</v>
          </cell>
          <cell r="N2416" t="str">
            <v>LETTER OF CREDIT</v>
          </cell>
          <cell r="O2416" t="str">
            <v>DE</v>
          </cell>
          <cell r="P2416" t="str">
            <v>External debtor</v>
          </cell>
        </row>
        <row r="2417">
          <cell r="A2417">
            <v>4107</v>
          </cell>
          <cell r="B2417" t="str">
            <v>COPACINOR</v>
          </cell>
          <cell r="C2417" t="str">
            <v>FR</v>
          </cell>
          <cell r="D2417" t="str">
            <v>France</v>
          </cell>
          <cell r="E2417" t="str">
            <v>France</v>
          </cell>
          <cell r="F2417">
            <v>13200001</v>
          </cell>
          <cell r="G2417" t="str">
            <v>Ext. EAME</v>
          </cell>
          <cell r="H2417" t="str">
            <v>Unknown</v>
          </cell>
          <cell r="I2417" t="str">
            <v>-</v>
          </cell>
          <cell r="J2417" t="str">
            <v>-</v>
          </cell>
          <cell r="K2417" t="str">
            <v>SY6B</v>
          </cell>
          <cell r="L2417" t="str">
            <v>T</v>
          </cell>
          <cell r="M2417" t="str">
            <v>60 days the 10th by promissory note</v>
          </cell>
          <cell r="N2417" t="str">
            <v>BANK TRANSFER</v>
          </cell>
          <cell r="O2417" t="str">
            <v>DS</v>
          </cell>
          <cell r="P2417" t="str">
            <v>Securitization debtor</v>
          </cell>
        </row>
        <row r="2418">
          <cell r="A2418">
            <v>4109</v>
          </cell>
          <cell r="B2418" t="str">
            <v>ECOTHERM</v>
          </cell>
          <cell r="C2418" t="str">
            <v>GB</v>
          </cell>
          <cell r="D2418" t="str">
            <v>Great Britain</v>
          </cell>
          <cell r="E2418" t="str">
            <v>UK/Ireland</v>
          </cell>
          <cell r="F2418">
            <v>13200001</v>
          </cell>
          <cell r="G2418" t="str">
            <v>Ext. EAME</v>
          </cell>
          <cell r="H2418" t="str">
            <v>Construction &amp; Other Rigids</v>
          </cell>
          <cell r="I2418" t="str">
            <v>S010</v>
          </cell>
          <cell r="J2418" t="str">
            <v>UK &amp; Ireland</v>
          </cell>
          <cell r="K2418" t="str">
            <v>SJ3D</v>
          </cell>
          <cell r="L2418" t="str">
            <v>T</v>
          </cell>
          <cell r="M2418" t="str">
            <v>30 days from date of invoice or 10 days -3%</v>
          </cell>
          <cell r="N2418" t="str">
            <v>BANK TRANSFER</v>
          </cell>
          <cell r="O2418" t="str">
            <v>DS</v>
          </cell>
          <cell r="P2418" t="str">
            <v>Securitization debtor</v>
          </cell>
        </row>
        <row r="2419">
          <cell r="A2419">
            <v>4110</v>
          </cell>
          <cell r="B2419" t="str">
            <v>KEMICA</v>
          </cell>
          <cell r="C2419" t="str">
            <v>FR</v>
          </cell>
          <cell r="D2419" t="str">
            <v>France</v>
          </cell>
          <cell r="E2419" t="str">
            <v>France</v>
          </cell>
          <cell r="F2419">
            <v>13200001</v>
          </cell>
          <cell r="G2419" t="str">
            <v>Ext. EAME</v>
          </cell>
          <cell r="H2419" t="str">
            <v>Adhesives, Coatings and Elastomers</v>
          </cell>
          <cell r="I2419" t="str">
            <v>S080</v>
          </cell>
          <cell r="J2419" t="str">
            <v>France</v>
          </cell>
          <cell r="K2419" t="str">
            <v>SY6B</v>
          </cell>
          <cell r="L2419" t="str">
            <v>T</v>
          </cell>
          <cell r="M2419" t="str">
            <v>60 days the 10th by promissory note</v>
          </cell>
          <cell r="N2419" t="str">
            <v>BANK TRANSFER</v>
          </cell>
          <cell r="O2419" t="str">
            <v>DS</v>
          </cell>
          <cell r="P2419" t="str">
            <v>Securitization debtor</v>
          </cell>
        </row>
        <row r="2420">
          <cell r="A2420">
            <v>4112</v>
          </cell>
          <cell r="B2420" t="str">
            <v>Freeman Distribution</v>
          </cell>
          <cell r="C2420" t="str">
            <v>GB</v>
          </cell>
          <cell r="D2420" t="str">
            <v>Great Britain</v>
          </cell>
          <cell r="E2420" t="str">
            <v>UK/Ireland</v>
          </cell>
          <cell r="F2420">
            <v>13200001</v>
          </cell>
          <cell r="G2420" t="str">
            <v>Ext. EAME</v>
          </cell>
          <cell r="H2420" t="str">
            <v>Unknown</v>
          </cell>
          <cell r="I2420" t="str">
            <v>-</v>
          </cell>
          <cell r="J2420" t="str">
            <v>-</v>
          </cell>
          <cell r="K2420" t="str">
            <v>SM20</v>
          </cell>
          <cell r="L2420" t="str">
            <v>Y</v>
          </cell>
          <cell r="M2420" t="str">
            <v>20th of the month foll.month of invoice</v>
          </cell>
          <cell r="N2420" t="str">
            <v>-</v>
          </cell>
          <cell r="O2420" t="str">
            <v>DS</v>
          </cell>
          <cell r="P2420" t="str">
            <v>Securitization debtor</v>
          </cell>
        </row>
        <row r="2421">
          <cell r="A2421">
            <v>4114</v>
          </cell>
          <cell r="B2421" t="str">
            <v>KRINA AGENCIES</v>
          </cell>
          <cell r="C2421" t="str">
            <v>IN</v>
          </cell>
          <cell r="D2421" t="str">
            <v>India</v>
          </cell>
          <cell r="E2421" t="str">
            <v>Asia-Pacific</v>
          </cell>
          <cell r="F2421">
            <v>13200002</v>
          </cell>
          <cell r="G2421" t="str">
            <v>Ext. APAC</v>
          </cell>
          <cell r="H2421" t="str">
            <v>Unknown</v>
          </cell>
          <cell r="I2421" t="str">
            <v>-</v>
          </cell>
          <cell r="J2421" t="str">
            <v>-</v>
          </cell>
          <cell r="K2421" t="str">
            <v>SC90</v>
          </cell>
          <cell r="L2421" t="str">
            <v>L</v>
          </cell>
          <cell r="M2421" t="str">
            <v>Letter of credit -90 days Bill of lading</v>
          </cell>
          <cell r="N2421" t="str">
            <v>LETTER OF CREDIT</v>
          </cell>
          <cell r="O2421" t="str">
            <v>DE</v>
          </cell>
          <cell r="P2421" t="str">
            <v>External debtor</v>
          </cell>
        </row>
        <row r="2422">
          <cell r="A2422">
            <v>4115</v>
          </cell>
          <cell r="B2422" t="str">
            <v>GAIN TOP TRADING CO</v>
          </cell>
          <cell r="C2422" t="str">
            <v>TW</v>
          </cell>
          <cell r="D2422" t="str">
            <v>Taiwan</v>
          </cell>
          <cell r="E2422" t="str">
            <v>Asia-Pacific</v>
          </cell>
          <cell r="F2422">
            <v>13200002</v>
          </cell>
          <cell r="G2422" t="str">
            <v>Ext. APAC</v>
          </cell>
          <cell r="H2422" t="str">
            <v>Adhesives, Coatings and Elastomers</v>
          </cell>
          <cell r="I2422" t="str">
            <v>S100</v>
          </cell>
          <cell r="J2422" t="str">
            <v>APAC</v>
          </cell>
          <cell r="K2422" t="str">
            <v>SC00</v>
          </cell>
          <cell r="L2422" t="str">
            <v>L</v>
          </cell>
          <cell r="M2422" t="str">
            <v>Letter of credit at sight</v>
          </cell>
          <cell r="N2422" t="str">
            <v>LETTER OF CREDIT</v>
          </cell>
          <cell r="O2422" t="str">
            <v>DE</v>
          </cell>
          <cell r="P2422" t="str">
            <v>External debtor</v>
          </cell>
        </row>
        <row r="2423">
          <cell r="A2423">
            <v>4117</v>
          </cell>
          <cell r="B2423" t="str">
            <v>REFRIGERATORS MANUFA</v>
          </cell>
          <cell r="C2423" t="str">
            <v>PK</v>
          </cell>
          <cell r="D2423" t="str">
            <v>Pakistan</v>
          </cell>
          <cell r="E2423" t="str">
            <v>Asia-Pacific</v>
          </cell>
          <cell r="F2423">
            <v>13200002</v>
          </cell>
          <cell r="G2423" t="str">
            <v>Ext. APAC</v>
          </cell>
          <cell r="H2423" t="str">
            <v>Appliances</v>
          </cell>
          <cell r="I2423" t="str">
            <v>S100</v>
          </cell>
          <cell r="J2423" t="str">
            <v>APAC</v>
          </cell>
          <cell r="K2423" t="str">
            <v>SC90</v>
          </cell>
          <cell r="L2423" t="str">
            <v>L</v>
          </cell>
          <cell r="M2423" t="str">
            <v>Letter of credit -90 days Bill of lading</v>
          </cell>
          <cell r="N2423" t="str">
            <v>LETTER OF CREDIT</v>
          </cell>
          <cell r="O2423" t="str">
            <v>DE</v>
          </cell>
          <cell r="P2423" t="str">
            <v>External debtor</v>
          </cell>
        </row>
        <row r="2424">
          <cell r="A2424">
            <v>4119</v>
          </cell>
          <cell r="B2424" t="str">
            <v>AHMED ZAGHLOUL MAHMO</v>
          </cell>
          <cell r="C2424" t="str">
            <v>EG</v>
          </cell>
          <cell r="D2424" t="str">
            <v>Egypt</v>
          </cell>
          <cell r="E2424" t="str">
            <v>Middle East</v>
          </cell>
          <cell r="F2424">
            <v>13200001</v>
          </cell>
          <cell r="G2424" t="str">
            <v>Ext. EAME</v>
          </cell>
          <cell r="H2424" t="str">
            <v>Footwear</v>
          </cell>
          <cell r="I2424" t="str">
            <v>S040</v>
          </cell>
          <cell r="J2424" t="str">
            <v>Middle East</v>
          </cell>
          <cell r="K2424" t="str">
            <v>SC90</v>
          </cell>
          <cell r="L2424" t="str">
            <v>L</v>
          </cell>
          <cell r="M2424" t="str">
            <v>Letter of credit -90 days Bill of lading</v>
          </cell>
          <cell r="N2424" t="str">
            <v>LETTER OF CREDIT</v>
          </cell>
          <cell r="O2424" t="str">
            <v>DE</v>
          </cell>
          <cell r="P2424" t="str">
            <v>External debtor</v>
          </cell>
        </row>
        <row r="2425">
          <cell r="A2425">
            <v>4120</v>
          </cell>
          <cell r="B2425" t="str">
            <v>ISOPLUS FERNWAERMETE</v>
          </cell>
          <cell r="C2425" t="str">
            <v>AT</v>
          </cell>
          <cell r="D2425" t="str">
            <v>Austria</v>
          </cell>
          <cell r="E2425" t="str">
            <v>Mid Europe</v>
          </cell>
          <cell r="F2425">
            <v>13200001</v>
          </cell>
          <cell r="G2425" t="str">
            <v>Ext. EAME</v>
          </cell>
          <cell r="H2425" t="str">
            <v>Construction &amp; Other Rigids</v>
          </cell>
          <cell r="I2425" t="str">
            <v>S030</v>
          </cell>
          <cell r="J2425" t="str">
            <v>Mid-Europe</v>
          </cell>
          <cell r="K2425" t="str">
            <v>SJ3F</v>
          </cell>
          <cell r="L2425" t="str">
            <v>T</v>
          </cell>
          <cell r="M2425" t="str">
            <v>30 days from date of invoice or 14 days -2%</v>
          </cell>
          <cell r="N2425" t="str">
            <v>BANK TRANSFER</v>
          </cell>
          <cell r="O2425" t="str">
            <v>DE</v>
          </cell>
          <cell r="P2425" t="str">
            <v>External debtor</v>
          </cell>
        </row>
        <row r="2426">
          <cell r="A2426">
            <v>4121</v>
          </cell>
          <cell r="B2426" t="str">
            <v>HEXCEL COMPOSITES Ge</v>
          </cell>
          <cell r="C2426" t="str">
            <v>AT</v>
          </cell>
          <cell r="D2426" t="str">
            <v>Austria</v>
          </cell>
          <cell r="E2426" t="str">
            <v>Mid Europe</v>
          </cell>
          <cell r="F2426">
            <v>13200001</v>
          </cell>
          <cell r="G2426" t="str">
            <v>Ext. EAME</v>
          </cell>
          <cell r="H2426" t="str">
            <v>Construction &amp; Other Rigids</v>
          </cell>
          <cell r="I2426" t="str">
            <v>S030</v>
          </cell>
          <cell r="J2426" t="str">
            <v>Mid-Europe</v>
          </cell>
          <cell r="K2426" t="str">
            <v>SI45</v>
          </cell>
          <cell r="L2426" t="str">
            <v>T</v>
          </cell>
          <cell r="M2426" t="str">
            <v>45 days from date of invoice</v>
          </cell>
          <cell r="N2426" t="str">
            <v>BANK TRANSFER</v>
          </cell>
          <cell r="O2426" t="str">
            <v>DE</v>
          </cell>
          <cell r="P2426" t="str">
            <v>External debtor</v>
          </cell>
        </row>
        <row r="2427">
          <cell r="A2427">
            <v>4122</v>
          </cell>
          <cell r="B2427" t="str">
            <v>LACKFA ISOLIERSTOFF</v>
          </cell>
          <cell r="C2427" t="str">
            <v>DE</v>
          </cell>
          <cell r="D2427" t="str">
            <v>Germany</v>
          </cell>
          <cell r="E2427" t="str">
            <v>Mid Europe</v>
          </cell>
          <cell r="F2427">
            <v>13200001</v>
          </cell>
          <cell r="G2427" t="str">
            <v>Ext. EAME</v>
          </cell>
          <cell r="H2427" t="str">
            <v>Construction &amp; Other Rigids</v>
          </cell>
          <cell r="I2427" t="str">
            <v>S030</v>
          </cell>
          <cell r="J2427" t="str">
            <v>Mid-Europe</v>
          </cell>
          <cell r="K2427" t="str">
            <v>SZ0A</v>
          </cell>
          <cell r="L2427" t="str">
            <v>D</v>
          </cell>
          <cell r="M2427" t="str">
            <v>-4% discount, direct debit</v>
          </cell>
          <cell r="N2427" t="str">
            <v>DIRECT DEBIT</v>
          </cell>
          <cell r="O2427" t="str">
            <v>DS</v>
          </cell>
          <cell r="P2427" t="str">
            <v>Securitization debtor</v>
          </cell>
        </row>
        <row r="2428">
          <cell r="A2428">
            <v>4124</v>
          </cell>
          <cell r="B2428" t="str">
            <v>SILEX  S.A.</v>
          </cell>
          <cell r="C2428" t="str">
            <v>SM</v>
          </cell>
          <cell r="D2428" t="str">
            <v>San Marino</v>
          </cell>
          <cell r="E2428" t="str">
            <v>Italy/Greece</v>
          </cell>
          <cell r="F2428">
            <v>13200001</v>
          </cell>
          <cell r="G2428" t="str">
            <v>Ext. EAME</v>
          </cell>
          <cell r="H2428" t="str">
            <v>Construction &amp; Other Rigids</v>
          </cell>
          <cell r="I2428" t="str">
            <v>S060</v>
          </cell>
          <cell r="J2428" t="str">
            <v>Italy &amp; Greece</v>
          </cell>
          <cell r="K2428" t="str">
            <v>SM10</v>
          </cell>
          <cell r="L2428" t="str">
            <v>T</v>
          </cell>
          <cell r="M2428" t="str">
            <v>10th of the month foll. month of invoice</v>
          </cell>
          <cell r="N2428" t="str">
            <v>BANK TRANSFER</v>
          </cell>
          <cell r="O2428" t="str">
            <v>DE</v>
          </cell>
          <cell r="P2428" t="str">
            <v>External debtor</v>
          </cell>
        </row>
        <row r="2429">
          <cell r="A2429">
            <v>4127</v>
          </cell>
          <cell r="B2429" t="str">
            <v>GRUNDFOS A/S</v>
          </cell>
          <cell r="C2429" t="str">
            <v>DK</v>
          </cell>
          <cell r="D2429" t="str">
            <v>Denmark</v>
          </cell>
          <cell r="E2429" t="str">
            <v>Nordic</v>
          </cell>
          <cell r="F2429">
            <v>13200001</v>
          </cell>
          <cell r="G2429" t="str">
            <v>Ext. EAME</v>
          </cell>
          <cell r="H2429" t="str">
            <v>Unknown</v>
          </cell>
          <cell r="I2429" t="str">
            <v>-</v>
          </cell>
          <cell r="J2429" t="str">
            <v>-</v>
          </cell>
          <cell r="K2429" t="str">
            <v>SE30</v>
          </cell>
          <cell r="L2429" t="str">
            <v>T</v>
          </cell>
          <cell r="M2429" t="str">
            <v>30 days end of month</v>
          </cell>
          <cell r="N2429" t="str">
            <v>BANK TRANSFER</v>
          </cell>
          <cell r="O2429" t="str">
            <v>DS</v>
          </cell>
          <cell r="P2429" t="str">
            <v>Securitization debtor</v>
          </cell>
        </row>
        <row r="2430">
          <cell r="A2430">
            <v>4128</v>
          </cell>
          <cell r="B2430" t="str">
            <v>UNITED FOAM APS</v>
          </cell>
          <cell r="C2430" t="str">
            <v>DK</v>
          </cell>
          <cell r="D2430" t="str">
            <v>Denmark</v>
          </cell>
          <cell r="E2430" t="str">
            <v>Nordic</v>
          </cell>
          <cell r="F2430">
            <v>13200001</v>
          </cell>
          <cell r="G2430" t="str">
            <v>Ext. EAME</v>
          </cell>
          <cell r="H2430" t="str">
            <v>Furniture</v>
          </cell>
          <cell r="I2430" t="str">
            <v>S020</v>
          </cell>
          <cell r="J2430" t="str">
            <v>Nordic</v>
          </cell>
          <cell r="K2430" t="str">
            <v>SI60</v>
          </cell>
          <cell r="L2430" t="str">
            <v>T</v>
          </cell>
          <cell r="M2430" t="str">
            <v>60 days from date of invoice</v>
          </cell>
          <cell r="N2430" t="str">
            <v>BANK TRANSFER</v>
          </cell>
          <cell r="O2430" t="str">
            <v>DS</v>
          </cell>
          <cell r="P2430" t="str">
            <v>Securitization debtor</v>
          </cell>
        </row>
        <row r="2431">
          <cell r="A2431">
            <v>4131</v>
          </cell>
          <cell r="B2431" t="str">
            <v>TERHI OY</v>
          </cell>
          <cell r="C2431" t="str">
            <v>FI</v>
          </cell>
          <cell r="D2431" t="str">
            <v>Finland</v>
          </cell>
          <cell r="E2431" t="str">
            <v>Nordic</v>
          </cell>
          <cell r="F2431">
            <v>13200001</v>
          </cell>
          <cell r="G2431" t="str">
            <v>Ext. EAME</v>
          </cell>
          <cell r="H2431" t="str">
            <v>Construction &amp; Other Rigids</v>
          </cell>
          <cell r="I2431" t="str">
            <v>S020</v>
          </cell>
          <cell r="J2431" t="str">
            <v>Nordic</v>
          </cell>
          <cell r="K2431" t="str">
            <v>SI30</v>
          </cell>
          <cell r="L2431" t="str">
            <v>T</v>
          </cell>
          <cell r="M2431" t="str">
            <v>30 days from date of invoice</v>
          </cell>
          <cell r="N2431" t="str">
            <v>BANK TRANSFER</v>
          </cell>
          <cell r="O2431" t="str">
            <v>DE</v>
          </cell>
          <cell r="P2431" t="str">
            <v>External debtor</v>
          </cell>
        </row>
        <row r="2432">
          <cell r="A2432">
            <v>4132</v>
          </cell>
          <cell r="B2432" t="str">
            <v>ABB ECOPIPE OY</v>
          </cell>
          <cell r="C2432" t="str">
            <v>FI</v>
          </cell>
          <cell r="D2432" t="str">
            <v>Finland</v>
          </cell>
          <cell r="E2432" t="str">
            <v>Nordic</v>
          </cell>
          <cell r="F2432">
            <v>13200001</v>
          </cell>
          <cell r="G2432" t="str">
            <v>Ext. EAME</v>
          </cell>
          <cell r="H2432" t="str">
            <v>Unknown</v>
          </cell>
          <cell r="I2432" t="str">
            <v>-</v>
          </cell>
          <cell r="J2432" t="str">
            <v>-</v>
          </cell>
          <cell r="K2432" t="str">
            <v>SI30</v>
          </cell>
          <cell r="L2432" t="str">
            <v>T</v>
          </cell>
          <cell r="M2432" t="str">
            <v>30 days from date of invoice</v>
          </cell>
          <cell r="N2432" t="str">
            <v>BANK TRANSFER</v>
          </cell>
          <cell r="O2432" t="str">
            <v>DE</v>
          </cell>
          <cell r="P2432" t="str">
            <v>External debtor</v>
          </cell>
        </row>
        <row r="2433">
          <cell r="A2433">
            <v>4134</v>
          </cell>
          <cell r="B2433" t="str">
            <v>EMFI</v>
          </cell>
          <cell r="C2433" t="str">
            <v>FR</v>
          </cell>
          <cell r="D2433" t="str">
            <v>France</v>
          </cell>
          <cell r="E2433" t="str">
            <v>France</v>
          </cell>
          <cell r="F2433">
            <v>13200001</v>
          </cell>
          <cell r="G2433" t="str">
            <v>Ext. EAME</v>
          </cell>
          <cell r="H2433" t="str">
            <v>Adhesives, Coatings and Elastomers</v>
          </cell>
          <cell r="I2433" t="str">
            <v>S080</v>
          </cell>
          <cell r="J2433" t="str">
            <v>France</v>
          </cell>
          <cell r="K2433" t="str">
            <v>SY6B</v>
          </cell>
          <cell r="L2433" t="str">
            <v>T</v>
          </cell>
          <cell r="M2433" t="str">
            <v>60 days the 10th by promissory note</v>
          </cell>
          <cell r="N2433" t="str">
            <v>BANK TRANSFER</v>
          </cell>
          <cell r="O2433" t="str">
            <v>DS</v>
          </cell>
          <cell r="P2433" t="str">
            <v>Securitization debtor</v>
          </cell>
        </row>
        <row r="2434">
          <cell r="A2434">
            <v>4135</v>
          </cell>
          <cell r="B2434" t="str">
            <v>SOCOLOGSTOR</v>
          </cell>
          <cell r="C2434" t="str">
            <v>IT</v>
          </cell>
          <cell r="D2434" t="str">
            <v>Italy</v>
          </cell>
          <cell r="E2434" t="str">
            <v>Italy/Greece</v>
          </cell>
          <cell r="F2434">
            <v>13200001</v>
          </cell>
          <cell r="G2434" t="str">
            <v>Ext. EAME</v>
          </cell>
          <cell r="H2434" t="str">
            <v>Construction &amp; Other Rigids</v>
          </cell>
          <cell r="I2434" t="str">
            <v>S060</v>
          </cell>
          <cell r="J2434" t="str">
            <v>Italy &amp; Greece</v>
          </cell>
          <cell r="K2434" t="str">
            <v>SE90</v>
          </cell>
          <cell r="L2434" t="str">
            <v>T</v>
          </cell>
          <cell r="M2434" t="str">
            <v>90 days end of month</v>
          </cell>
          <cell r="N2434" t="str">
            <v>BANK TRANSFER</v>
          </cell>
          <cell r="O2434" t="str">
            <v>DS</v>
          </cell>
          <cell r="P2434" t="str">
            <v>Securitization debtor</v>
          </cell>
        </row>
        <row r="2435">
          <cell r="A2435">
            <v>4136</v>
          </cell>
          <cell r="B2435" t="str">
            <v>BRUGG ROHRSYSTEM AG</v>
          </cell>
          <cell r="C2435" t="str">
            <v>CH</v>
          </cell>
          <cell r="D2435" t="str">
            <v>Switzerland</v>
          </cell>
          <cell r="E2435" t="str">
            <v>Mid Europe</v>
          </cell>
          <cell r="F2435">
            <v>13200001</v>
          </cell>
          <cell r="G2435" t="str">
            <v>Ext. EAME</v>
          </cell>
          <cell r="H2435" t="str">
            <v>Construction &amp; Other Rigids</v>
          </cell>
          <cell r="I2435" t="str">
            <v>S030</v>
          </cell>
          <cell r="J2435" t="str">
            <v>Mid-Europe</v>
          </cell>
          <cell r="K2435" t="str">
            <v>SI45</v>
          </cell>
          <cell r="L2435" t="str">
            <v>T</v>
          </cell>
          <cell r="M2435" t="str">
            <v>45 days from date of invoice</v>
          </cell>
          <cell r="N2435" t="str">
            <v>BANK TRANSFER</v>
          </cell>
          <cell r="O2435" t="str">
            <v>DE</v>
          </cell>
          <cell r="P2435" t="str">
            <v>External debtor</v>
          </cell>
        </row>
        <row r="2436">
          <cell r="A2436">
            <v>4137</v>
          </cell>
          <cell r="B2436" t="str">
            <v>WANNITUBE</v>
          </cell>
          <cell r="C2436" t="str">
            <v>FR</v>
          </cell>
          <cell r="D2436" t="str">
            <v>France</v>
          </cell>
          <cell r="E2436" t="str">
            <v>France</v>
          </cell>
          <cell r="F2436">
            <v>13200001</v>
          </cell>
          <cell r="G2436" t="str">
            <v>Ext. EAME</v>
          </cell>
          <cell r="H2436" t="str">
            <v>Construction &amp; Other Rigids</v>
          </cell>
          <cell r="I2436" t="str">
            <v>S080</v>
          </cell>
          <cell r="J2436" t="str">
            <v>France</v>
          </cell>
          <cell r="K2436" t="str">
            <v>SY6E</v>
          </cell>
          <cell r="L2436" t="str">
            <v>T</v>
          </cell>
          <cell r="M2436" t="str">
            <v>60 days the 15th by promissory note</v>
          </cell>
          <cell r="N2436" t="str">
            <v>BANK TRANSFER</v>
          </cell>
          <cell r="O2436" t="str">
            <v>DS</v>
          </cell>
          <cell r="P2436" t="str">
            <v>Securitization debtor</v>
          </cell>
        </row>
        <row r="2437">
          <cell r="A2437">
            <v>4138</v>
          </cell>
          <cell r="B2437" t="str">
            <v>PARK PANEL ITHALAT I</v>
          </cell>
          <cell r="C2437" t="str">
            <v>TR</v>
          </cell>
          <cell r="D2437" t="str">
            <v>Turkey</v>
          </cell>
          <cell r="E2437" t="str">
            <v>Middle East</v>
          </cell>
          <cell r="F2437">
            <v>13200001</v>
          </cell>
          <cell r="G2437" t="str">
            <v>Ext. EAME</v>
          </cell>
          <cell r="H2437" t="str">
            <v>Construction &amp; Other Rigids</v>
          </cell>
          <cell r="I2437" t="str">
            <v>S040</v>
          </cell>
          <cell r="J2437" t="str">
            <v>Middle East</v>
          </cell>
          <cell r="K2437" t="str">
            <v>SC00</v>
          </cell>
          <cell r="L2437" t="str">
            <v>L</v>
          </cell>
          <cell r="M2437" t="str">
            <v>Letter of credit at sight</v>
          </cell>
          <cell r="N2437" t="str">
            <v>LETTER OF CREDIT</v>
          </cell>
          <cell r="O2437" t="str">
            <v>DE</v>
          </cell>
          <cell r="P2437" t="str">
            <v>External debtor</v>
          </cell>
        </row>
        <row r="2438">
          <cell r="A2438">
            <v>4139</v>
          </cell>
          <cell r="B2438" t="str">
            <v>PIC</v>
          </cell>
          <cell r="C2438" t="str">
            <v>FR</v>
          </cell>
          <cell r="D2438" t="str">
            <v>France</v>
          </cell>
          <cell r="E2438" t="str">
            <v>France</v>
          </cell>
          <cell r="F2438">
            <v>13200001</v>
          </cell>
          <cell r="G2438" t="str">
            <v>Ext. EAME</v>
          </cell>
          <cell r="H2438" t="str">
            <v>Adhesives, Coatings and Elastomers</v>
          </cell>
          <cell r="I2438" t="str">
            <v>S080</v>
          </cell>
          <cell r="J2438" t="str">
            <v>France</v>
          </cell>
          <cell r="K2438" t="str">
            <v>SE16</v>
          </cell>
          <cell r="L2438" t="str">
            <v>Y</v>
          </cell>
          <cell r="M2438" t="str">
            <v>End of the month following month of invoice -2%</v>
          </cell>
          <cell r="N2438" t="str">
            <v>-</v>
          </cell>
          <cell r="O2438" t="str">
            <v>DS</v>
          </cell>
          <cell r="P2438" t="str">
            <v>Securitization debtor</v>
          </cell>
        </row>
        <row r="2439">
          <cell r="A2439">
            <v>4140</v>
          </cell>
          <cell r="B2439" t="str">
            <v>EUROPA PLASTICS BV</v>
          </cell>
          <cell r="C2439" t="str">
            <v>NL</v>
          </cell>
          <cell r="D2439" t="str">
            <v>Netherlands</v>
          </cell>
          <cell r="E2439" t="str">
            <v>Benelux</v>
          </cell>
          <cell r="F2439">
            <v>13200001</v>
          </cell>
          <cell r="G2439" t="str">
            <v>Ext. EAME</v>
          </cell>
          <cell r="H2439" t="str">
            <v>Unknown</v>
          </cell>
          <cell r="I2439" t="str">
            <v>-</v>
          </cell>
          <cell r="J2439" t="str">
            <v>-</v>
          </cell>
          <cell r="K2439" t="str">
            <v>SA0A</v>
          </cell>
          <cell r="L2439" t="str">
            <v>T</v>
          </cell>
          <cell r="M2439" t="str">
            <v>Cash in advance - 2%</v>
          </cell>
          <cell r="N2439" t="str">
            <v>BANK TRANSFER</v>
          </cell>
          <cell r="O2439" t="str">
            <v>DS</v>
          </cell>
          <cell r="P2439" t="str">
            <v>Securitization debtor</v>
          </cell>
        </row>
        <row r="2440">
          <cell r="A2440">
            <v>4141</v>
          </cell>
          <cell r="B2440" t="str">
            <v>PALLMANN Mahlwerke G</v>
          </cell>
          <cell r="C2440" t="str">
            <v>DE</v>
          </cell>
          <cell r="D2440" t="str">
            <v>Germany</v>
          </cell>
          <cell r="E2440" t="str">
            <v>Mid Europe</v>
          </cell>
          <cell r="F2440">
            <v>13200001</v>
          </cell>
          <cell r="G2440" t="str">
            <v>Ext. EAME</v>
          </cell>
          <cell r="H2440" t="str">
            <v>Unknown</v>
          </cell>
          <cell r="I2440" t="str">
            <v>-</v>
          </cell>
          <cell r="J2440" t="str">
            <v>-</v>
          </cell>
          <cell r="K2440" t="str">
            <v>SJ3F</v>
          </cell>
          <cell r="L2440" t="str">
            <v>T</v>
          </cell>
          <cell r="M2440" t="str">
            <v>30 days from date of invoice or 14 days -2%</v>
          </cell>
          <cell r="N2440" t="str">
            <v>BANK TRANSFER</v>
          </cell>
          <cell r="O2440" t="str">
            <v>DS</v>
          </cell>
          <cell r="P2440" t="str">
            <v>Securitization debtor</v>
          </cell>
        </row>
        <row r="2441">
          <cell r="A2441">
            <v>4142</v>
          </cell>
          <cell r="B2441" t="str">
            <v>EBERHARD CHEMIE GMBH</v>
          </cell>
          <cell r="C2441" t="str">
            <v>DE</v>
          </cell>
          <cell r="D2441" t="str">
            <v>Germany</v>
          </cell>
          <cell r="E2441" t="str">
            <v>Mid Europe</v>
          </cell>
          <cell r="F2441">
            <v>13200001</v>
          </cell>
          <cell r="G2441" t="str">
            <v>Ext. EAME</v>
          </cell>
          <cell r="H2441" t="str">
            <v>Unknown</v>
          </cell>
          <cell r="I2441" t="str">
            <v>-</v>
          </cell>
          <cell r="J2441" t="str">
            <v>-</v>
          </cell>
          <cell r="K2441" t="str">
            <v>SA00</v>
          </cell>
          <cell r="L2441" t="str">
            <v>T</v>
          </cell>
          <cell r="M2441" t="str">
            <v>Cash in advance</v>
          </cell>
          <cell r="N2441" t="str">
            <v>BANK TRANSFER</v>
          </cell>
          <cell r="O2441" t="str">
            <v>DS</v>
          </cell>
          <cell r="P2441" t="str">
            <v>Securitization debtor</v>
          </cell>
        </row>
        <row r="2442">
          <cell r="A2442">
            <v>4144</v>
          </cell>
          <cell r="B2442" t="str">
            <v>BOSTIK</v>
          </cell>
          <cell r="C2442" t="str">
            <v>FR</v>
          </cell>
          <cell r="D2442" t="str">
            <v>France</v>
          </cell>
          <cell r="E2442" t="str">
            <v>France</v>
          </cell>
          <cell r="F2442">
            <v>13200001</v>
          </cell>
          <cell r="G2442" t="str">
            <v>Ext. EAME</v>
          </cell>
          <cell r="H2442" t="str">
            <v>Adhesives, Coatings and Elastomers</v>
          </cell>
          <cell r="I2442" t="str">
            <v>S080</v>
          </cell>
          <cell r="J2442" t="str">
            <v>France</v>
          </cell>
          <cell r="K2442" t="str">
            <v>SY6B</v>
          </cell>
          <cell r="L2442" t="str">
            <v>T</v>
          </cell>
          <cell r="M2442" t="str">
            <v>60 days the 10th by promissory note</v>
          </cell>
          <cell r="N2442" t="str">
            <v>BANK TRANSFER</v>
          </cell>
          <cell r="O2442" t="str">
            <v>DS</v>
          </cell>
          <cell r="P2442" t="str">
            <v>Securitization debtor</v>
          </cell>
        </row>
        <row r="2443">
          <cell r="A2443">
            <v>4146</v>
          </cell>
          <cell r="B2443" t="str">
            <v>PROGRES - DIREKCIJA</v>
          </cell>
          <cell r="C2443" t="str">
            <v>YU</v>
          </cell>
          <cell r="D2443" t="str">
            <v>Yugoslavia</v>
          </cell>
          <cell r="E2443" t="str">
            <v>Eastern Europe</v>
          </cell>
          <cell r="F2443">
            <v>13200001</v>
          </cell>
          <cell r="G2443" t="str">
            <v>Ext. EAME</v>
          </cell>
          <cell r="H2443" t="str">
            <v>Unknown</v>
          </cell>
          <cell r="I2443" t="str">
            <v>-</v>
          </cell>
          <cell r="J2443" t="str">
            <v>-</v>
          </cell>
          <cell r="K2443" t="str">
            <v>SA00</v>
          </cell>
          <cell r="L2443" t="str">
            <v>T</v>
          </cell>
          <cell r="M2443" t="str">
            <v>Cash in advance</v>
          </cell>
          <cell r="N2443" t="str">
            <v>BANK TRANSFER</v>
          </cell>
          <cell r="O2443" t="str">
            <v>DE</v>
          </cell>
          <cell r="P2443" t="str">
            <v>External debtor</v>
          </cell>
        </row>
        <row r="2444">
          <cell r="A2444">
            <v>4147</v>
          </cell>
          <cell r="B2444" t="str">
            <v>BI COMPOSITES LTD</v>
          </cell>
          <cell r="C2444" t="str">
            <v>GB</v>
          </cell>
          <cell r="D2444" t="str">
            <v>Great Britain</v>
          </cell>
          <cell r="E2444" t="str">
            <v>UK/Ireland</v>
          </cell>
          <cell r="F2444">
            <v>13200001</v>
          </cell>
          <cell r="G2444" t="str">
            <v>Ext. EAME</v>
          </cell>
          <cell r="H2444" t="str">
            <v>Automotive</v>
          </cell>
          <cell r="I2444" t="str">
            <v>S010</v>
          </cell>
          <cell r="J2444" t="str">
            <v>UK &amp; Ireland</v>
          </cell>
          <cell r="K2444" t="str">
            <v>SM2J</v>
          </cell>
          <cell r="L2444" t="str">
            <v>Y</v>
          </cell>
          <cell r="M2444" t="str">
            <v>-</v>
          </cell>
          <cell r="N2444" t="str">
            <v>-</v>
          </cell>
          <cell r="O2444" t="str">
            <v>DS</v>
          </cell>
          <cell r="P2444" t="str">
            <v>Securitization debtor</v>
          </cell>
        </row>
        <row r="2445">
          <cell r="A2445">
            <v>4149</v>
          </cell>
          <cell r="B2445" t="str">
            <v>CORNWELL LEICESTER</v>
          </cell>
          <cell r="C2445" t="str">
            <v>GB</v>
          </cell>
          <cell r="D2445" t="str">
            <v>Great Britain</v>
          </cell>
          <cell r="E2445" t="str">
            <v>UK/Ireland</v>
          </cell>
          <cell r="F2445">
            <v>13200001</v>
          </cell>
          <cell r="G2445" t="str">
            <v>Ext. EAME</v>
          </cell>
          <cell r="H2445" t="str">
            <v>Footwear</v>
          </cell>
          <cell r="I2445" t="str">
            <v>S010</v>
          </cell>
          <cell r="J2445" t="str">
            <v>UK &amp; Ireland</v>
          </cell>
          <cell r="K2445" t="str">
            <v>SA00</v>
          </cell>
          <cell r="L2445" t="str">
            <v>Y</v>
          </cell>
          <cell r="M2445" t="str">
            <v>Cash in advance</v>
          </cell>
          <cell r="N2445" t="str">
            <v>-</v>
          </cell>
          <cell r="O2445" t="str">
            <v>DS</v>
          </cell>
          <cell r="P2445" t="str">
            <v>Securitization debtor</v>
          </cell>
        </row>
        <row r="2446">
          <cell r="A2446">
            <v>4152</v>
          </cell>
          <cell r="B2446" t="str">
            <v>JELCHEM-POLIMERY</v>
          </cell>
          <cell r="C2446" t="str">
            <v>PL</v>
          </cell>
          <cell r="D2446" t="str">
            <v>Poland</v>
          </cell>
          <cell r="E2446" t="str">
            <v>Eastern Europe</v>
          </cell>
          <cell r="F2446">
            <v>13200001</v>
          </cell>
          <cell r="G2446" t="str">
            <v>Ext. EAME</v>
          </cell>
          <cell r="H2446" t="str">
            <v>Adhesives, Coatings and Elastomers</v>
          </cell>
          <cell r="I2446" t="str">
            <v>S050</v>
          </cell>
          <cell r="J2446" t="str">
            <v>Eastern Europe</v>
          </cell>
          <cell r="K2446" t="str">
            <v>SI3F</v>
          </cell>
          <cell r="L2446" t="str">
            <v>T</v>
          </cell>
          <cell r="M2446" t="str">
            <v>30 DAYS DATE OF INVOICE - DIRECT REMITTANCE</v>
          </cell>
          <cell r="N2446" t="str">
            <v>BANK TRANSFER</v>
          </cell>
          <cell r="O2446" t="str">
            <v>DS</v>
          </cell>
          <cell r="P2446" t="str">
            <v>Securitization debtor</v>
          </cell>
        </row>
        <row r="2447">
          <cell r="A2447">
            <v>4153</v>
          </cell>
          <cell r="B2447" t="str">
            <v>ANALCO</v>
          </cell>
          <cell r="C2447" t="str">
            <v>ES</v>
          </cell>
          <cell r="D2447" t="str">
            <v>Spain</v>
          </cell>
          <cell r="E2447" t="str">
            <v>Iberia</v>
          </cell>
          <cell r="F2447">
            <v>13200001</v>
          </cell>
          <cell r="G2447" t="str">
            <v>Ext. EAME</v>
          </cell>
          <cell r="H2447" t="str">
            <v>Footwear</v>
          </cell>
          <cell r="I2447" t="str">
            <v>S080</v>
          </cell>
          <cell r="J2447" t="str">
            <v>France</v>
          </cell>
          <cell r="K2447" t="str">
            <v>DS02</v>
          </cell>
          <cell r="L2447" t="str">
            <v>T</v>
          </cell>
          <cell r="M2447" t="str">
            <v>Within 30 days net</v>
          </cell>
          <cell r="N2447" t="str">
            <v>BANK TRANSFER</v>
          </cell>
          <cell r="O2447" t="str">
            <v>DS</v>
          </cell>
          <cell r="P2447" t="str">
            <v>Securitization debtor</v>
          </cell>
        </row>
        <row r="2448">
          <cell r="A2448">
            <v>4154</v>
          </cell>
          <cell r="B2448" t="str">
            <v>CICASA</v>
          </cell>
          <cell r="C2448" t="str">
            <v>ES</v>
          </cell>
          <cell r="D2448" t="str">
            <v>Spain</v>
          </cell>
          <cell r="E2448" t="str">
            <v>Iberia</v>
          </cell>
          <cell r="F2448">
            <v>13200001</v>
          </cell>
          <cell r="G2448" t="str">
            <v>Ext. EAME</v>
          </cell>
          <cell r="H2448" t="str">
            <v>Unknown</v>
          </cell>
          <cell r="I2448" t="str">
            <v>-</v>
          </cell>
          <cell r="J2448" t="str">
            <v>-</v>
          </cell>
          <cell r="K2448" t="str">
            <v>DS02</v>
          </cell>
          <cell r="L2448" t="str">
            <v>T</v>
          </cell>
          <cell r="M2448" t="str">
            <v>Within 30 days net</v>
          </cell>
          <cell r="N2448" t="str">
            <v>BANK TRANSFER</v>
          </cell>
          <cell r="O2448" t="str">
            <v>DS</v>
          </cell>
          <cell r="P2448" t="str">
            <v>Securitization debtor</v>
          </cell>
        </row>
        <row r="2449">
          <cell r="A2449">
            <v>4155</v>
          </cell>
          <cell r="B2449" t="str">
            <v>MUNDIAL DE SUELAS</v>
          </cell>
          <cell r="C2449" t="str">
            <v>ES</v>
          </cell>
          <cell r="D2449" t="str">
            <v>Spain</v>
          </cell>
          <cell r="E2449" t="str">
            <v>Iberia</v>
          </cell>
          <cell r="F2449">
            <v>13200001</v>
          </cell>
          <cell r="G2449" t="str">
            <v>Ext. EAME</v>
          </cell>
          <cell r="H2449" t="str">
            <v>Unknown</v>
          </cell>
          <cell r="I2449" t="str">
            <v>-</v>
          </cell>
          <cell r="J2449" t="str">
            <v>-</v>
          </cell>
          <cell r="K2449" t="str">
            <v>DS02</v>
          </cell>
          <cell r="L2449" t="str">
            <v>T</v>
          </cell>
          <cell r="M2449" t="str">
            <v>Within 30 days net</v>
          </cell>
          <cell r="N2449" t="str">
            <v>BANK TRANSFER</v>
          </cell>
          <cell r="O2449" t="str">
            <v>DS</v>
          </cell>
          <cell r="P2449" t="str">
            <v>Securitization debtor</v>
          </cell>
        </row>
        <row r="2450">
          <cell r="A2450">
            <v>4156</v>
          </cell>
          <cell r="B2450" t="str">
            <v>AUTRA DEN BRAVEN</v>
          </cell>
          <cell r="C2450" t="str">
            <v>DE</v>
          </cell>
          <cell r="D2450" t="str">
            <v>Germany</v>
          </cell>
          <cell r="E2450" t="str">
            <v>Mid Europe</v>
          </cell>
          <cell r="F2450">
            <v>13200001</v>
          </cell>
          <cell r="G2450" t="str">
            <v>Ext. EAME</v>
          </cell>
          <cell r="H2450" t="str">
            <v>Construction &amp; Other Rigids</v>
          </cell>
          <cell r="I2450" t="str">
            <v>S030</v>
          </cell>
          <cell r="J2450" t="str">
            <v>Mid-Europe</v>
          </cell>
          <cell r="K2450" t="str">
            <v>SI30</v>
          </cell>
          <cell r="L2450" t="str">
            <v>D</v>
          </cell>
          <cell r="M2450" t="str">
            <v>30 days from date of invoice</v>
          </cell>
          <cell r="N2450" t="str">
            <v>DIRECT DEBIT</v>
          </cell>
          <cell r="O2450" t="str">
            <v>DS</v>
          </cell>
          <cell r="P2450" t="str">
            <v>Securitization debtor</v>
          </cell>
        </row>
        <row r="2451">
          <cell r="A2451">
            <v>4157</v>
          </cell>
          <cell r="B2451" t="str">
            <v>I T M   COMPANY</v>
          </cell>
          <cell r="C2451" t="str">
            <v>YU</v>
          </cell>
          <cell r="D2451" t="str">
            <v>Yugoslavia</v>
          </cell>
          <cell r="E2451" t="str">
            <v>Eastern Europe</v>
          </cell>
          <cell r="F2451">
            <v>13200001</v>
          </cell>
          <cell r="G2451" t="str">
            <v>Ext. EAME</v>
          </cell>
          <cell r="H2451" t="str">
            <v>Footwear</v>
          </cell>
          <cell r="I2451" t="str">
            <v>S050</v>
          </cell>
          <cell r="J2451" t="str">
            <v>Eastern Europe</v>
          </cell>
          <cell r="K2451" t="str">
            <v>SA00</v>
          </cell>
          <cell r="L2451" t="str">
            <v>Z</v>
          </cell>
          <cell r="M2451" t="str">
            <v>Cash in advance</v>
          </cell>
          <cell r="N2451" t="str">
            <v>-</v>
          </cell>
          <cell r="O2451" t="str">
            <v>DE</v>
          </cell>
          <cell r="P2451" t="str">
            <v>External debtor</v>
          </cell>
        </row>
        <row r="2452">
          <cell r="A2452">
            <v>4158</v>
          </cell>
          <cell r="B2452" t="str">
            <v>S.C.  URETAN  SRL</v>
          </cell>
          <cell r="C2452" t="str">
            <v>RO</v>
          </cell>
          <cell r="D2452" t="str">
            <v>Romania</v>
          </cell>
          <cell r="E2452" t="str">
            <v>Eastern Europe</v>
          </cell>
          <cell r="F2452">
            <v>13200001</v>
          </cell>
          <cell r="G2452" t="str">
            <v>Ext. EAME</v>
          </cell>
          <cell r="H2452" t="str">
            <v>Unknown</v>
          </cell>
          <cell r="I2452" t="str">
            <v>-</v>
          </cell>
          <cell r="J2452" t="str">
            <v>-</v>
          </cell>
          <cell r="K2452" t="str">
            <v>SI45</v>
          </cell>
          <cell r="L2452" t="str">
            <v>T</v>
          </cell>
          <cell r="M2452" t="str">
            <v>45 days from date of invoice</v>
          </cell>
          <cell r="N2452" t="str">
            <v>BANK TRANSFER</v>
          </cell>
          <cell r="O2452" t="str">
            <v>DE</v>
          </cell>
          <cell r="P2452" t="str">
            <v>External debtor</v>
          </cell>
        </row>
        <row r="2453">
          <cell r="A2453">
            <v>4161</v>
          </cell>
          <cell r="B2453" t="str">
            <v>HUNTSMAN HOLLAND BV</v>
          </cell>
          <cell r="C2453" t="str">
            <v>GB</v>
          </cell>
          <cell r="D2453" t="str">
            <v>Great Britain</v>
          </cell>
          <cell r="E2453" t="str">
            <v>UK/Ireland</v>
          </cell>
          <cell r="F2453">
            <v>13200001</v>
          </cell>
          <cell r="G2453" t="str">
            <v>Ext. EAME</v>
          </cell>
          <cell r="H2453" t="str">
            <v>Unknown</v>
          </cell>
          <cell r="I2453" t="str">
            <v>-</v>
          </cell>
          <cell r="J2453" t="str">
            <v>-</v>
          </cell>
          <cell r="K2453" t="str">
            <v>SI47</v>
          </cell>
          <cell r="L2453" t="str">
            <v>Y</v>
          </cell>
          <cell r="M2453" t="str">
            <v>-</v>
          </cell>
          <cell r="N2453" t="str">
            <v>-</v>
          </cell>
          <cell r="O2453" t="str">
            <v>DS</v>
          </cell>
          <cell r="P2453" t="str">
            <v>Securitization debtor</v>
          </cell>
        </row>
        <row r="2454">
          <cell r="A2454">
            <v>4162</v>
          </cell>
          <cell r="B2454" t="str">
            <v>JEMMA FOOTWEAR</v>
          </cell>
          <cell r="C2454" t="str">
            <v>ES</v>
          </cell>
          <cell r="D2454" t="str">
            <v>Spain</v>
          </cell>
          <cell r="E2454" t="str">
            <v>Iberia</v>
          </cell>
          <cell r="F2454">
            <v>13200001</v>
          </cell>
          <cell r="G2454" t="str">
            <v>Ext. EAME</v>
          </cell>
          <cell r="H2454" t="str">
            <v>Footwear</v>
          </cell>
          <cell r="I2454" t="str">
            <v>S010</v>
          </cell>
          <cell r="J2454" t="str">
            <v>UK &amp; Ireland</v>
          </cell>
          <cell r="K2454" t="str">
            <v>SM00</v>
          </cell>
          <cell r="L2454" t="str">
            <v>T</v>
          </cell>
          <cell r="M2454" t="str">
            <v>End of month following month of invoice</v>
          </cell>
          <cell r="N2454" t="str">
            <v>BANK TRANSFER</v>
          </cell>
          <cell r="O2454" t="str">
            <v>DS</v>
          </cell>
          <cell r="P2454" t="str">
            <v>Securitization debtor</v>
          </cell>
        </row>
        <row r="2455">
          <cell r="A2455">
            <v>4163</v>
          </cell>
          <cell r="B2455" t="str">
            <v>S.C.  IDEAL W  SRL</v>
          </cell>
          <cell r="C2455" t="str">
            <v>RO</v>
          </cell>
          <cell r="D2455" t="str">
            <v>Romania</v>
          </cell>
          <cell r="E2455" t="str">
            <v>Eastern Europe</v>
          </cell>
          <cell r="F2455">
            <v>13200001</v>
          </cell>
          <cell r="G2455" t="str">
            <v>Ext. EAME</v>
          </cell>
          <cell r="H2455" t="str">
            <v>Unknown</v>
          </cell>
          <cell r="I2455" t="str">
            <v>-</v>
          </cell>
          <cell r="J2455" t="str">
            <v>-</v>
          </cell>
          <cell r="K2455" t="str">
            <v>SI45</v>
          </cell>
          <cell r="L2455" t="str">
            <v>T</v>
          </cell>
          <cell r="M2455" t="str">
            <v>45 days from date of invoice</v>
          </cell>
          <cell r="N2455" t="str">
            <v>BANK TRANSFER</v>
          </cell>
          <cell r="O2455" t="str">
            <v>DE</v>
          </cell>
          <cell r="P2455" t="str">
            <v>External debtor</v>
          </cell>
        </row>
        <row r="2456">
          <cell r="A2456">
            <v>4166</v>
          </cell>
          <cell r="B2456" t="str">
            <v>TYRESOLES (SILVASSA)</v>
          </cell>
          <cell r="C2456" t="str">
            <v>IN</v>
          </cell>
          <cell r="D2456" t="str">
            <v>India</v>
          </cell>
          <cell r="E2456" t="str">
            <v>Asia-Pacific</v>
          </cell>
          <cell r="F2456">
            <v>13200002</v>
          </cell>
          <cell r="G2456" t="str">
            <v>Ext. APAC</v>
          </cell>
          <cell r="H2456" t="str">
            <v>Unknown</v>
          </cell>
          <cell r="I2456" t="str">
            <v>-</v>
          </cell>
          <cell r="J2456" t="str">
            <v>-</v>
          </cell>
          <cell r="K2456" t="str">
            <v>SC90</v>
          </cell>
          <cell r="L2456" t="str">
            <v>L</v>
          </cell>
          <cell r="M2456" t="str">
            <v>Letter of credit -90 days Bill of lading</v>
          </cell>
          <cell r="N2456" t="str">
            <v>LETTER OF CREDIT</v>
          </cell>
          <cell r="O2456" t="str">
            <v>DE</v>
          </cell>
          <cell r="P2456" t="str">
            <v>External debtor</v>
          </cell>
        </row>
        <row r="2457">
          <cell r="A2457">
            <v>4169</v>
          </cell>
          <cell r="B2457" t="str">
            <v>CARCANO TRASPORTI  S</v>
          </cell>
          <cell r="C2457" t="str">
            <v>IT</v>
          </cell>
          <cell r="D2457" t="str">
            <v>Italy</v>
          </cell>
          <cell r="E2457" t="str">
            <v>Italy/Greece</v>
          </cell>
          <cell r="F2457">
            <v>13200001</v>
          </cell>
          <cell r="G2457" t="str">
            <v>Ext. EAME</v>
          </cell>
          <cell r="H2457" t="str">
            <v>Unknown</v>
          </cell>
          <cell r="I2457" t="str">
            <v>-</v>
          </cell>
          <cell r="J2457" t="str">
            <v>-</v>
          </cell>
          <cell r="K2457" t="str">
            <v>SO15</v>
          </cell>
          <cell r="L2457" t="str">
            <v>T</v>
          </cell>
          <cell r="M2457" t="str">
            <v>-</v>
          </cell>
          <cell r="N2457" t="str">
            <v>BANK TRANSFER</v>
          </cell>
          <cell r="O2457" t="str">
            <v>DS</v>
          </cell>
          <cell r="P2457" t="str">
            <v>Securitization debtor</v>
          </cell>
        </row>
        <row r="2458">
          <cell r="A2458">
            <v>4170</v>
          </cell>
          <cell r="B2458" t="str">
            <v>RUBICHEM S.A.</v>
          </cell>
          <cell r="C2458" t="str">
            <v>ES</v>
          </cell>
          <cell r="D2458" t="str">
            <v>Spain</v>
          </cell>
          <cell r="E2458" t="str">
            <v>Iberia</v>
          </cell>
          <cell r="F2458">
            <v>13200001</v>
          </cell>
          <cell r="G2458" t="str">
            <v>Ext. EAME</v>
          </cell>
          <cell r="H2458" t="str">
            <v>Adhesives, Coatings and Elastomers</v>
          </cell>
          <cell r="I2458" t="str">
            <v>S090</v>
          </cell>
          <cell r="J2458" t="str">
            <v>Iberia</v>
          </cell>
          <cell r="K2458" t="str">
            <v>SI60</v>
          </cell>
          <cell r="L2458" t="str">
            <v>T</v>
          </cell>
          <cell r="M2458" t="str">
            <v>60 days from date of invoice</v>
          </cell>
          <cell r="N2458" t="str">
            <v>BANK TRANSFER</v>
          </cell>
          <cell r="O2458" t="str">
            <v>DS</v>
          </cell>
          <cell r="P2458" t="str">
            <v>Securitization debtor</v>
          </cell>
        </row>
        <row r="2459">
          <cell r="A2459">
            <v>4172</v>
          </cell>
          <cell r="B2459" t="str">
            <v>SNAD</v>
          </cell>
          <cell r="C2459" t="str">
            <v>FR</v>
          </cell>
          <cell r="D2459" t="str">
            <v>France</v>
          </cell>
          <cell r="E2459" t="str">
            <v>France</v>
          </cell>
          <cell r="F2459">
            <v>13200001</v>
          </cell>
          <cell r="G2459" t="str">
            <v>Ext. EAME</v>
          </cell>
          <cell r="H2459" t="str">
            <v>Adhesives, Coatings and Elastomers</v>
          </cell>
          <cell r="I2459" t="str">
            <v>S080</v>
          </cell>
          <cell r="J2459" t="str">
            <v>France</v>
          </cell>
          <cell r="K2459" t="str">
            <v>SY6B</v>
          </cell>
          <cell r="L2459" t="str">
            <v>T</v>
          </cell>
          <cell r="M2459" t="str">
            <v>60 days the 10th by promissory note</v>
          </cell>
          <cell r="N2459" t="str">
            <v>BANK TRANSFER</v>
          </cell>
          <cell r="O2459" t="str">
            <v>DS</v>
          </cell>
          <cell r="P2459" t="str">
            <v>Securitization debtor</v>
          </cell>
        </row>
        <row r="2460">
          <cell r="A2460">
            <v>4174</v>
          </cell>
          <cell r="B2460" t="str">
            <v>GIESSHARZWERKE FRECH</v>
          </cell>
          <cell r="C2460" t="str">
            <v>DE</v>
          </cell>
          <cell r="D2460" t="str">
            <v>Germany</v>
          </cell>
          <cell r="E2460" t="str">
            <v>Mid Europe</v>
          </cell>
          <cell r="F2460">
            <v>13200001</v>
          </cell>
          <cell r="G2460" t="str">
            <v>Ext. EAME</v>
          </cell>
          <cell r="H2460" t="str">
            <v>Adhesives, Coatings and Elastomers</v>
          </cell>
          <cell r="I2460" t="str">
            <v>S030</v>
          </cell>
          <cell r="J2460" t="str">
            <v>Mid-Europe</v>
          </cell>
          <cell r="K2460" t="str">
            <v>SJ3F</v>
          </cell>
          <cell r="L2460" t="str">
            <v>T</v>
          </cell>
          <cell r="M2460" t="str">
            <v>30 days from date of invoice or 14 days -2%</v>
          </cell>
          <cell r="N2460" t="str">
            <v>BANK TRANSFER</v>
          </cell>
          <cell r="O2460" t="str">
            <v>DS</v>
          </cell>
          <cell r="P2460" t="str">
            <v>Securitization debtor</v>
          </cell>
        </row>
        <row r="2461">
          <cell r="A2461">
            <v>4179</v>
          </cell>
          <cell r="B2461" t="str">
            <v>THERMAX LIMITED (CHE</v>
          </cell>
          <cell r="C2461" t="str">
            <v>IN</v>
          </cell>
          <cell r="D2461" t="str">
            <v>India</v>
          </cell>
          <cell r="E2461" t="str">
            <v>Asia-Pacific</v>
          </cell>
          <cell r="F2461">
            <v>13200002</v>
          </cell>
          <cell r="G2461" t="str">
            <v>Ext. APAC</v>
          </cell>
          <cell r="H2461" t="str">
            <v>Intermediates</v>
          </cell>
          <cell r="I2461" t="str">
            <v>S110</v>
          </cell>
          <cell r="J2461" t="str">
            <v>Aniline &amp; Derivative</v>
          </cell>
          <cell r="K2461" t="str">
            <v>SL30</v>
          </cell>
          <cell r="L2461" t="str">
            <v>T</v>
          </cell>
          <cell r="M2461" t="str">
            <v>30 days after bill of lading date</v>
          </cell>
          <cell r="N2461" t="str">
            <v>BANK TRANSFER</v>
          </cell>
          <cell r="O2461" t="str">
            <v>DE</v>
          </cell>
          <cell r="P2461" t="str">
            <v>External debtor</v>
          </cell>
        </row>
        <row r="2462">
          <cell r="A2462">
            <v>4181</v>
          </cell>
          <cell r="B2462" t="str">
            <v>EBERHARD CHEMIE GMBH</v>
          </cell>
          <cell r="C2462" t="str">
            <v>DE</v>
          </cell>
          <cell r="D2462" t="str">
            <v>Germany</v>
          </cell>
          <cell r="E2462" t="str">
            <v>Mid Europe</v>
          </cell>
          <cell r="F2462">
            <v>13200001</v>
          </cell>
          <cell r="G2462" t="str">
            <v>Ext. EAME</v>
          </cell>
          <cell r="H2462" t="str">
            <v>Unknown</v>
          </cell>
          <cell r="I2462" t="str">
            <v>-</v>
          </cell>
          <cell r="J2462" t="str">
            <v>-</v>
          </cell>
          <cell r="K2462" t="str">
            <v>SA00</v>
          </cell>
          <cell r="L2462" t="str">
            <v>T</v>
          </cell>
          <cell r="M2462" t="str">
            <v>Cash in advance</v>
          </cell>
          <cell r="N2462" t="str">
            <v>BANK TRANSFER</v>
          </cell>
          <cell r="O2462" t="str">
            <v>DS</v>
          </cell>
          <cell r="P2462" t="str">
            <v>Securitization debtor</v>
          </cell>
        </row>
        <row r="2463">
          <cell r="A2463">
            <v>4182</v>
          </cell>
          <cell r="B2463" t="str">
            <v>THAI PETROCHEMICAL I</v>
          </cell>
          <cell r="C2463" t="str">
            <v>TH</v>
          </cell>
          <cell r="D2463" t="str">
            <v>Thailand</v>
          </cell>
          <cell r="E2463" t="str">
            <v>Asia-Pacific</v>
          </cell>
          <cell r="F2463">
            <v>13200002</v>
          </cell>
          <cell r="G2463" t="str">
            <v>Ext. APAC</v>
          </cell>
          <cell r="H2463" t="str">
            <v>Footwear</v>
          </cell>
          <cell r="I2463" t="str">
            <v>S100</v>
          </cell>
          <cell r="J2463" t="str">
            <v>APAC</v>
          </cell>
          <cell r="K2463" t="str">
            <v>SC00</v>
          </cell>
          <cell r="L2463" t="str">
            <v>L</v>
          </cell>
          <cell r="M2463" t="str">
            <v>Letter of credit at sight</v>
          </cell>
          <cell r="N2463" t="str">
            <v>LETTER OF CREDIT</v>
          </cell>
          <cell r="O2463" t="str">
            <v>DE</v>
          </cell>
          <cell r="P2463" t="str">
            <v>External debtor</v>
          </cell>
        </row>
        <row r="2464">
          <cell r="A2464">
            <v>4184</v>
          </cell>
          <cell r="B2464" t="str">
            <v>IZOPUR POLIURETAN KI</v>
          </cell>
          <cell r="C2464" t="str">
            <v>TR</v>
          </cell>
          <cell r="D2464" t="str">
            <v>Turkey</v>
          </cell>
          <cell r="E2464" t="str">
            <v>Middle East</v>
          </cell>
          <cell r="F2464">
            <v>13200001</v>
          </cell>
          <cell r="G2464" t="str">
            <v>Ext. EAME</v>
          </cell>
          <cell r="H2464" t="str">
            <v>Construction &amp; Other Rigids</v>
          </cell>
          <cell r="I2464" t="str">
            <v>S040</v>
          </cell>
          <cell r="J2464" t="str">
            <v>Middle East</v>
          </cell>
          <cell r="K2464" t="str">
            <v>SC18</v>
          </cell>
          <cell r="L2464" t="str">
            <v>L</v>
          </cell>
          <cell r="M2464" t="str">
            <v>letter of credit - 180 days Bill of lading</v>
          </cell>
          <cell r="N2464" t="str">
            <v>LETTER OF CREDIT</v>
          </cell>
          <cell r="O2464" t="str">
            <v>DE</v>
          </cell>
          <cell r="P2464" t="str">
            <v>External debtor</v>
          </cell>
        </row>
        <row r="2465">
          <cell r="A2465">
            <v>4185</v>
          </cell>
          <cell r="B2465" t="str">
            <v>RAPCO  LTD</v>
          </cell>
          <cell r="C2465" t="str">
            <v>MT</v>
          </cell>
          <cell r="D2465" t="str">
            <v>Malta</v>
          </cell>
          <cell r="E2465" t="str">
            <v>Middle East</v>
          </cell>
          <cell r="F2465">
            <v>13200001</v>
          </cell>
          <cell r="G2465" t="str">
            <v>Ext. EAME</v>
          </cell>
          <cell r="H2465" t="str">
            <v>Construction &amp; Other Rigids</v>
          </cell>
          <cell r="I2465" t="str">
            <v>S040</v>
          </cell>
          <cell r="J2465" t="str">
            <v>Middle East</v>
          </cell>
          <cell r="K2465" t="str">
            <v>SA00</v>
          </cell>
          <cell r="L2465" t="str">
            <v>T</v>
          </cell>
          <cell r="M2465" t="str">
            <v>Cash in advance</v>
          </cell>
          <cell r="N2465" t="str">
            <v>BANK TRANSFER</v>
          </cell>
          <cell r="O2465" t="str">
            <v>DE</v>
          </cell>
          <cell r="P2465" t="str">
            <v>External debtor</v>
          </cell>
        </row>
        <row r="2466">
          <cell r="A2466">
            <v>4186</v>
          </cell>
          <cell r="B2466" t="str">
            <v>EUROSTEEL PANEL MALT</v>
          </cell>
          <cell r="C2466" t="str">
            <v>MT</v>
          </cell>
          <cell r="D2466" t="str">
            <v>Malta</v>
          </cell>
          <cell r="E2466" t="str">
            <v>Middle East</v>
          </cell>
          <cell r="F2466">
            <v>13200001</v>
          </cell>
          <cell r="G2466" t="str">
            <v>Ext. EAME</v>
          </cell>
          <cell r="H2466" t="str">
            <v>Construction &amp; Other Rigids</v>
          </cell>
          <cell r="I2466" t="str">
            <v>S040</v>
          </cell>
          <cell r="J2466" t="str">
            <v>Middle East</v>
          </cell>
          <cell r="K2466" t="str">
            <v>SP00</v>
          </cell>
          <cell r="L2466" t="str">
            <v>W</v>
          </cell>
          <cell r="M2466" t="str">
            <v>Cash against documents</v>
          </cell>
          <cell r="N2466" t="str">
            <v>CASH AGAINST DOCUMENTS</v>
          </cell>
          <cell r="O2466" t="str">
            <v>DE</v>
          </cell>
          <cell r="P2466" t="str">
            <v>External debtor</v>
          </cell>
        </row>
        <row r="2467">
          <cell r="A2467">
            <v>4190</v>
          </cell>
          <cell r="B2467" t="str">
            <v>Huntsman (Asia Pacif</v>
          </cell>
          <cell r="C2467" t="str">
            <v>SG</v>
          </cell>
          <cell r="D2467" t="str">
            <v>Singapore</v>
          </cell>
          <cell r="E2467" t="str">
            <v>Asia-Pacific</v>
          </cell>
          <cell r="F2467">
            <v>76467235</v>
          </cell>
          <cell r="G2467" t="str">
            <v>Inter Group Sales</v>
          </cell>
          <cell r="H2467" t="str">
            <v>APAC</v>
          </cell>
          <cell r="I2467" t="str">
            <v>-</v>
          </cell>
          <cell r="J2467" t="str">
            <v>-</v>
          </cell>
          <cell r="K2467" t="str">
            <v>SN90</v>
          </cell>
          <cell r="L2467" t="str">
            <v>Q</v>
          </cell>
          <cell r="M2467" t="str">
            <v>90 days from bill of lading draft</v>
          </cell>
          <cell r="N2467" t="str">
            <v>BILL OF LADING DRAFT</v>
          </cell>
          <cell r="O2467" t="str">
            <v>DI</v>
          </cell>
          <cell r="P2467" t="str">
            <v>Intragroup debtor</v>
          </cell>
        </row>
        <row r="2468">
          <cell r="A2468">
            <v>4191</v>
          </cell>
          <cell r="B2468" t="str">
            <v>RLF INDUSTRIES LTD</v>
          </cell>
          <cell r="C2468" t="str">
            <v>IN</v>
          </cell>
          <cell r="D2468" t="str">
            <v>India</v>
          </cell>
          <cell r="E2468" t="str">
            <v>Asia-Pacific</v>
          </cell>
          <cell r="F2468">
            <v>13200002</v>
          </cell>
          <cell r="G2468" t="str">
            <v>Ext. APAC</v>
          </cell>
          <cell r="H2468" t="str">
            <v>Unknown</v>
          </cell>
          <cell r="I2468" t="str">
            <v>-</v>
          </cell>
          <cell r="J2468" t="str">
            <v>-</v>
          </cell>
          <cell r="K2468" t="str">
            <v>SC90</v>
          </cell>
          <cell r="L2468" t="str">
            <v>L</v>
          </cell>
          <cell r="M2468" t="str">
            <v>Letter of credit -90 days Bill of lading</v>
          </cell>
          <cell r="N2468" t="str">
            <v>LETTER OF CREDIT</v>
          </cell>
          <cell r="O2468" t="str">
            <v>DE</v>
          </cell>
          <cell r="P2468" t="str">
            <v>External debtor</v>
          </cell>
        </row>
        <row r="2469">
          <cell r="A2469">
            <v>4192</v>
          </cell>
          <cell r="B2469" t="str">
            <v>VIETNAM CERAMIC &amp; GL</v>
          </cell>
          <cell r="C2469" t="str">
            <v>VN</v>
          </cell>
          <cell r="D2469" t="str">
            <v>Vietnam</v>
          </cell>
          <cell r="E2469" t="str">
            <v>Asia-Pacific</v>
          </cell>
          <cell r="F2469">
            <v>13200002</v>
          </cell>
          <cell r="G2469" t="str">
            <v>Ext. APAC</v>
          </cell>
          <cell r="H2469" t="str">
            <v>Automotive</v>
          </cell>
          <cell r="I2469" t="str">
            <v>S100</v>
          </cell>
          <cell r="J2469" t="str">
            <v>APAC</v>
          </cell>
          <cell r="K2469" t="str">
            <v>SI14</v>
          </cell>
          <cell r="L2469" t="str">
            <v>P</v>
          </cell>
          <cell r="M2469" t="str">
            <v>14 days from date of invoice</v>
          </cell>
          <cell r="N2469" t="str">
            <v>DRAFT</v>
          </cell>
          <cell r="O2469" t="str">
            <v>DE</v>
          </cell>
          <cell r="P2469" t="str">
            <v>External debtor</v>
          </cell>
        </row>
        <row r="2470">
          <cell r="A2470">
            <v>4193</v>
          </cell>
          <cell r="B2470" t="str">
            <v>HUNTSMAN POLYURETHAN</v>
          </cell>
          <cell r="C2470" t="str">
            <v>AU</v>
          </cell>
          <cell r="D2470" t="str">
            <v>Australia</v>
          </cell>
          <cell r="E2470" t="str">
            <v>Asia-Pacific</v>
          </cell>
          <cell r="F2470">
            <v>76454988</v>
          </cell>
          <cell r="G2470" t="str">
            <v>Inter Group Sales</v>
          </cell>
          <cell r="H2470" t="str">
            <v>APAC</v>
          </cell>
          <cell r="I2470" t="str">
            <v>S100</v>
          </cell>
          <cell r="J2470" t="str">
            <v>APAC</v>
          </cell>
          <cell r="K2470" t="str">
            <v>SL90</v>
          </cell>
          <cell r="L2470" t="str">
            <v>U</v>
          </cell>
          <cell r="M2470" t="str">
            <v>90 days after Bill of lading date</v>
          </cell>
          <cell r="N2470" t="str">
            <v>DIRECT REMITTANCE</v>
          </cell>
          <cell r="O2470" t="str">
            <v>DI</v>
          </cell>
          <cell r="P2470" t="str">
            <v>Intragroup debtor</v>
          </cell>
        </row>
        <row r="2471">
          <cell r="A2471">
            <v>4194</v>
          </cell>
          <cell r="B2471" t="str">
            <v>KRONOFRANCE</v>
          </cell>
          <cell r="C2471" t="str">
            <v>FR</v>
          </cell>
          <cell r="D2471" t="str">
            <v>France</v>
          </cell>
          <cell r="E2471" t="str">
            <v>France</v>
          </cell>
          <cell r="F2471">
            <v>13200001</v>
          </cell>
          <cell r="G2471" t="str">
            <v>Ext. EAME</v>
          </cell>
          <cell r="H2471" t="str">
            <v>Composite Wood Products</v>
          </cell>
          <cell r="I2471" t="str">
            <v>S080</v>
          </cell>
          <cell r="J2471" t="str">
            <v>France</v>
          </cell>
          <cell r="K2471" t="str">
            <v>SY6B</v>
          </cell>
          <cell r="L2471" t="str">
            <v>T</v>
          </cell>
          <cell r="M2471" t="str">
            <v>60 days the 10th by promissory note</v>
          </cell>
          <cell r="N2471" t="str">
            <v>BANK TRANSFER</v>
          </cell>
          <cell r="O2471" t="str">
            <v>DS</v>
          </cell>
          <cell r="P2471" t="str">
            <v>Securitization debtor</v>
          </cell>
        </row>
        <row r="2472">
          <cell r="A2472">
            <v>4204</v>
          </cell>
          <cell r="B2472" t="str">
            <v>KRYPTON INDUSTRIES L</v>
          </cell>
          <cell r="C2472" t="str">
            <v>IN</v>
          </cell>
          <cell r="D2472" t="str">
            <v>India</v>
          </cell>
          <cell r="E2472" t="str">
            <v>Asia-Pacific</v>
          </cell>
          <cell r="F2472">
            <v>13200002</v>
          </cell>
          <cell r="G2472" t="str">
            <v>Ext. APAC</v>
          </cell>
          <cell r="H2472" t="str">
            <v>Footwear</v>
          </cell>
          <cell r="I2472" t="str">
            <v>S100</v>
          </cell>
          <cell r="J2472" t="str">
            <v>APAC</v>
          </cell>
          <cell r="K2472" t="str">
            <v>SL90</v>
          </cell>
          <cell r="L2472" t="str">
            <v>N</v>
          </cell>
          <cell r="M2472" t="str">
            <v>90 days after Bill of lading date</v>
          </cell>
          <cell r="N2472" t="str">
            <v>BILL OF LADING DATE</v>
          </cell>
          <cell r="O2472" t="str">
            <v>DE</v>
          </cell>
          <cell r="P2472" t="str">
            <v>External debtor</v>
          </cell>
        </row>
        <row r="2473">
          <cell r="A2473">
            <v>4209</v>
          </cell>
          <cell r="B2473" t="str">
            <v>LABORD S.A</v>
          </cell>
          <cell r="C2473" t="str">
            <v>FR</v>
          </cell>
          <cell r="D2473" t="str">
            <v>France</v>
          </cell>
          <cell r="E2473" t="str">
            <v>France</v>
          </cell>
          <cell r="F2473">
            <v>13200001</v>
          </cell>
          <cell r="G2473" t="str">
            <v>Ext. EAME</v>
          </cell>
          <cell r="H2473" t="str">
            <v>Adhesives, Coatings and Elastomers</v>
          </cell>
          <cell r="I2473" t="str">
            <v>S080</v>
          </cell>
          <cell r="J2473" t="str">
            <v>France</v>
          </cell>
          <cell r="K2473" t="str">
            <v>SE6E</v>
          </cell>
          <cell r="L2473" t="str">
            <v>T</v>
          </cell>
          <cell r="M2473" t="str">
            <v>60 days end of month on the 10th</v>
          </cell>
          <cell r="N2473" t="str">
            <v>BANK TRANSFER</v>
          </cell>
          <cell r="O2473" t="str">
            <v>DS</v>
          </cell>
          <cell r="P2473" t="str">
            <v>Securitization debtor</v>
          </cell>
        </row>
        <row r="2474">
          <cell r="A2474">
            <v>4210</v>
          </cell>
          <cell r="B2474" t="str">
            <v>PLANIKA  D.D.</v>
          </cell>
          <cell r="C2474" t="str">
            <v>SI</v>
          </cell>
          <cell r="D2474" t="str">
            <v>Slovenia</v>
          </cell>
          <cell r="E2474" t="str">
            <v>Eastern Europe</v>
          </cell>
          <cell r="F2474">
            <v>13200001</v>
          </cell>
          <cell r="G2474" t="str">
            <v>Ext. EAME</v>
          </cell>
          <cell r="H2474" t="str">
            <v>Footwear</v>
          </cell>
          <cell r="I2474" t="str">
            <v>S050</v>
          </cell>
          <cell r="J2474" t="str">
            <v>Eastern Europe</v>
          </cell>
          <cell r="K2474" t="str">
            <v>SA00</v>
          </cell>
          <cell r="L2474" t="str">
            <v>Z</v>
          </cell>
          <cell r="M2474" t="str">
            <v>Cash in advance</v>
          </cell>
          <cell r="N2474" t="str">
            <v>-</v>
          </cell>
          <cell r="O2474" t="str">
            <v>DE</v>
          </cell>
          <cell r="P2474" t="str">
            <v>External debtor</v>
          </cell>
        </row>
        <row r="2475">
          <cell r="A2475">
            <v>4212</v>
          </cell>
          <cell r="B2475" t="str">
            <v>VISTEON SISTEMAS INT</v>
          </cell>
          <cell r="C2475" t="str">
            <v>ES</v>
          </cell>
          <cell r="D2475" t="str">
            <v>Spain</v>
          </cell>
          <cell r="E2475" t="str">
            <v>Iberia</v>
          </cell>
          <cell r="F2475">
            <v>13200001</v>
          </cell>
          <cell r="G2475" t="str">
            <v>Ext. EAME</v>
          </cell>
          <cell r="H2475" t="str">
            <v>Unknown</v>
          </cell>
          <cell r="I2475" t="str">
            <v>-</v>
          </cell>
          <cell r="J2475" t="str">
            <v>-</v>
          </cell>
          <cell r="K2475" t="str">
            <v>SM9B</v>
          </cell>
          <cell r="L2475" t="str">
            <v>T</v>
          </cell>
          <cell r="M2475" t="str">
            <v>90 days maturity date the 23rd</v>
          </cell>
          <cell r="N2475" t="str">
            <v>BANK TRANSFER</v>
          </cell>
          <cell r="O2475" t="str">
            <v>DS</v>
          </cell>
          <cell r="P2475" t="str">
            <v>Securitization debtor</v>
          </cell>
        </row>
        <row r="2476">
          <cell r="A2476">
            <v>4214</v>
          </cell>
          <cell r="B2476" t="str">
            <v>L M GLASFIBER A/S</v>
          </cell>
          <cell r="C2476" t="str">
            <v>DK</v>
          </cell>
          <cell r="D2476" t="str">
            <v>Denmark</v>
          </cell>
          <cell r="E2476" t="str">
            <v>Nordic</v>
          </cell>
          <cell r="F2476">
            <v>13200001</v>
          </cell>
          <cell r="G2476" t="str">
            <v>Ext. EAME</v>
          </cell>
          <cell r="H2476" t="str">
            <v>Construction &amp; Other Rigids</v>
          </cell>
          <cell r="I2476" t="str">
            <v>S020</v>
          </cell>
          <cell r="J2476" t="str">
            <v>Nordic</v>
          </cell>
          <cell r="K2476" t="str">
            <v>SI30</v>
          </cell>
          <cell r="L2476" t="str">
            <v>T</v>
          </cell>
          <cell r="M2476" t="str">
            <v>30 days from date of invoice</v>
          </cell>
          <cell r="N2476" t="str">
            <v>BANK TRANSFER</v>
          </cell>
          <cell r="O2476" t="str">
            <v>DS</v>
          </cell>
          <cell r="P2476" t="str">
            <v>Securitization debtor</v>
          </cell>
        </row>
        <row r="2477">
          <cell r="A2477">
            <v>4216</v>
          </cell>
          <cell r="B2477" t="str">
            <v>PLACHEM INTERNATIONA</v>
          </cell>
          <cell r="C2477" t="str">
            <v>AE</v>
          </cell>
          <cell r="D2477" t="str">
            <v>Unit.Arab Emir.</v>
          </cell>
          <cell r="E2477" t="str">
            <v>Middle East</v>
          </cell>
          <cell r="F2477">
            <v>13200001</v>
          </cell>
          <cell r="G2477" t="str">
            <v>Ext. EAME</v>
          </cell>
          <cell r="H2477" t="str">
            <v>Automotive</v>
          </cell>
          <cell r="I2477" t="str">
            <v>S040</v>
          </cell>
          <cell r="J2477" t="str">
            <v>Middle East</v>
          </cell>
          <cell r="K2477" t="str">
            <v>SC00</v>
          </cell>
          <cell r="L2477" t="str">
            <v>L</v>
          </cell>
          <cell r="M2477" t="str">
            <v>Letter of credit at sight</v>
          </cell>
          <cell r="N2477" t="str">
            <v>LETTER OF CREDIT</v>
          </cell>
          <cell r="O2477" t="str">
            <v>DE</v>
          </cell>
          <cell r="P2477" t="str">
            <v>External debtor</v>
          </cell>
        </row>
        <row r="2478">
          <cell r="A2478">
            <v>4217</v>
          </cell>
          <cell r="B2478" t="str">
            <v>VONROLL ISOLA FRANCE</v>
          </cell>
          <cell r="C2478" t="str">
            <v>FR</v>
          </cell>
          <cell r="D2478" t="str">
            <v>France</v>
          </cell>
          <cell r="E2478" t="str">
            <v>France</v>
          </cell>
          <cell r="F2478">
            <v>13200001</v>
          </cell>
          <cell r="G2478" t="str">
            <v>Ext. EAME</v>
          </cell>
          <cell r="H2478" t="str">
            <v>Adhesives, Coatings and Elastomers</v>
          </cell>
          <cell r="I2478" t="str">
            <v>S080</v>
          </cell>
          <cell r="J2478" t="str">
            <v>France</v>
          </cell>
          <cell r="K2478" t="str">
            <v>SE6F</v>
          </cell>
          <cell r="L2478" t="str">
            <v>T</v>
          </cell>
          <cell r="M2478" t="str">
            <v>60 days end of month on the 15th</v>
          </cell>
          <cell r="N2478" t="str">
            <v>BANK TRANSFER</v>
          </cell>
          <cell r="O2478" t="str">
            <v>DS</v>
          </cell>
          <cell r="P2478" t="str">
            <v>Securitization debtor</v>
          </cell>
        </row>
        <row r="2479">
          <cell r="A2479">
            <v>4218</v>
          </cell>
          <cell r="B2479" t="str">
            <v>RESCHEM ITALIA  SPA</v>
          </cell>
          <cell r="C2479" t="str">
            <v>IT</v>
          </cell>
          <cell r="D2479" t="str">
            <v>Italy</v>
          </cell>
          <cell r="E2479" t="str">
            <v>Italy/Greece</v>
          </cell>
          <cell r="F2479">
            <v>13200001</v>
          </cell>
          <cell r="G2479" t="str">
            <v>Ext. EAME</v>
          </cell>
          <cell r="H2479" t="str">
            <v>Furniture</v>
          </cell>
          <cell r="I2479" t="str">
            <v>S060</v>
          </cell>
          <cell r="J2479" t="str">
            <v>Italy &amp; Greece</v>
          </cell>
          <cell r="K2479" t="str">
            <v>SE30</v>
          </cell>
          <cell r="L2479" t="str">
            <v>T</v>
          </cell>
          <cell r="M2479" t="str">
            <v>30 days end of month</v>
          </cell>
          <cell r="N2479" t="str">
            <v>BANK TRANSFER</v>
          </cell>
          <cell r="O2479" t="str">
            <v>DS</v>
          </cell>
          <cell r="P2479" t="str">
            <v>Securitization debtor</v>
          </cell>
        </row>
        <row r="2480">
          <cell r="A2480">
            <v>4219</v>
          </cell>
          <cell r="B2480" t="str">
            <v>GENERAL SERVICES COM</v>
          </cell>
          <cell r="C2480" t="str">
            <v>VN</v>
          </cell>
          <cell r="D2480" t="str">
            <v>Vietnam</v>
          </cell>
          <cell r="E2480" t="str">
            <v>Asia-Pacific</v>
          </cell>
          <cell r="F2480">
            <v>13200002</v>
          </cell>
          <cell r="G2480" t="str">
            <v>Ext. APAC</v>
          </cell>
          <cell r="H2480" t="str">
            <v>Construction &amp; Other Rigids</v>
          </cell>
          <cell r="I2480" t="str">
            <v>S100</v>
          </cell>
          <cell r="J2480" t="str">
            <v>APAC</v>
          </cell>
          <cell r="K2480" t="str">
            <v>SI14</v>
          </cell>
          <cell r="L2480" t="str">
            <v>P</v>
          </cell>
          <cell r="M2480" t="str">
            <v>14 days from date of invoice</v>
          </cell>
          <cell r="N2480" t="str">
            <v>DRAFT</v>
          </cell>
          <cell r="O2480" t="str">
            <v>DE</v>
          </cell>
          <cell r="P2480" t="str">
            <v>External debtor</v>
          </cell>
        </row>
        <row r="2481">
          <cell r="A2481">
            <v>4220</v>
          </cell>
          <cell r="B2481" t="str">
            <v>TAKANICHI VIETNAM CO</v>
          </cell>
          <cell r="C2481" t="str">
            <v>VN</v>
          </cell>
          <cell r="D2481" t="str">
            <v>Vietnam</v>
          </cell>
          <cell r="E2481" t="str">
            <v>Asia-Pacific</v>
          </cell>
          <cell r="F2481">
            <v>13200002</v>
          </cell>
          <cell r="G2481" t="str">
            <v>Ext. APAC</v>
          </cell>
          <cell r="H2481" t="str">
            <v>Automotive</v>
          </cell>
          <cell r="I2481" t="str">
            <v>S100</v>
          </cell>
          <cell r="J2481" t="str">
            <v>APAC</v>
          </cell>
          <cell r="K2481" t="str">
            <v>SL30</v>
          </cell>
          <cell r="L2481" t="str">
            <v>U</v>
          </cell>
          <cell r="M2481" t="str">
            <v>30 days after bill of lading date</v>
          </cell>
          <cell r="N2481" t="str">
            <v>DIRECT REMITTANCE</v>
          </cell>
          <cell r="O2481" t="str">
            <v>DE</v>
          </cell>
          <cell r="P2481" t="str">
            <v>External debtor</v>
          </cell>
        </row>
        <row r="2482">
          <cell r="A2482">
            <v>4221</v>
          </cell>
          <cell r="B2482" t="str">
            <v>VITACO LTD</v>
          </cell>
          <cell r="C2482" t="str">
            <v>VN</v>
          </cell>
          <cell r="D2482" t="str">
            <v>Vietnam</v>
          </cell>
          <cell r="E2482" t="str">
            <v>Asia-Pacific</v>
          </cell>
          <cell r="F2482">
            <v>13200002</v>
          </cell>
          <cell r="G2482" t="str">
            <v>Ext. APAC</v>
          </cell>
          <cell r="H2482" t="str">
            <v>Footwear</v>
          </cell>
          <cell r="I2482" t="str">
            <v>S100</v>
          </cell>
          <cell r="J2482" t="str">
            <v>APAC</v>
          </cell>
          <cell r="K2482" t="str">
            <v>SI30</v>
          </cell>
          <cell r="L2482" t="str">
            <v>U</v>
          </cell>
          <cell r="M2482" t="str">
            <v>30 days from date of invoice</v>
          </cell>
          <cell r="N2482" t="str">
            <v>DIRECT REMITTANCE</v>
          </cell>
          <cell r="O2482" t="str">
            <v>DE</v>
          </cell>
          <cell r="P2482" t="str">
            <v>External debtor</v>
          </cell>
        </row>
        <row r="2483">
          <cell r="A2483">
            <v>4223</v>
          </cell>
          <cell r="B2483" t="str">
            <v>PT. SANYO INDUSTRIES</v>
          </cell>
          <cell r="C2483" t="str">
            <v>ID</v>
          </cell>
          <cell r="D2483" t="str">
            <v>Indonesia</v>
          </cell>
          <cell r="E2483" t="str">
            <v>Asia-Pacific</v>
          </cell>
          <cell r="F2483">
            <v>13200002</v>
          </cell>
          <cell r="G2483" t="str">
            <v>Ext. APAC</v>
          </cell>
          <cell r="H2483" t="str">
            <v>Unknown</v>
          </cell>
          <cell r="I2483" t="str">
            <v>-</v>
          </cell>
          <cell r="J2483" t="str">
            <v>-</v>
          </cell>
          <cell r="K2483" t="str">
            <v>SC30</v>
          </cell>
          <cell r="L2483" t="str">
            <v>L</v>
          </cell>
          <cell r="M2483" t="str">
            <v>letter of credit - 30 days bill of lading</v>
          </cell>
          <cell r="N2483" t="str">
            <v>LETTER OF CREDIT</v>
          </cell>
          <cell r="O2483" t="str">
            <v>DE</v>
          </cell>
          <cell r="P2483" t="str">
            <v>External debtor</v>
          </cell>
        </row>
        <row r="2484">
          <cell r="A2484">
            <v>4224</v>
          </cell>
          <cell r="B2484" t="str">
            <v>ECL CHEMICALS</v>
          </cell>
          <cell r="C2484" t="str">
            <v>GB</v>
          </cell>
          <cell r="D2484" t="str">
            <v>Great Britain</v>
          </cell>
          <cell r="E2484" t="str">
            <v>UK/Ireland</v>
          </cell>
          <cell r="F2484">
            <v>13200001</v>
          </cell>
          <cell r="G2484" t="str">
            <v>Ext. EAME</v>
          </cell>
          <cell r="H2484" t="str">
            <v>Unknown</v>
          </cell>
          <cell r="I2484" t="str">
            <v>-</v>
          </cell>
          <cell r="J2484" t="str">
            <v>-</v>
          </cell>
          <cell r="K2484" t="str">
            <v>SM00</v>
          </cell>
          <cell r="L2484" t="str">
            <v>T</v>
          </cell>
          <cell r="M2484" t="str">
            <v>End of month following month of invoice</v>
          </cell>
          <cell r="N2484" t="str">
            <v>BANK TRANSFER</v>
          </cell>
          <cell r="O2484" t="str">
            <v>DS</v>
          </cell>
          <cell r="P2484" t="str">
            <v>Securitization debtor</v>
          </cell>
        </row>
        <row r="2485">
          <cell r="A2485">
            <v>4225</v>
          </cell>
          <cell r="B2485" t="str">
            <v>ECL CHEMICALS LTD</v>
          </cell>
          <cell r="C2485" t="str">
            <v>GB</v>
          </cell>
          <cell r="D2485" t="str">
            <v>Great Britain</v>
          </cell>
          <cell r="E2485" t="str">
            <v>UK/Ireland</v>
          </cell>
          <cell r="F2485">
            <v>13200001</v>
          </cell>
          <cell r="G2485" t="str">
            <v>Ext. EAME</v>
          </cell>
          <cell r="H2485" t="str">
            <v>Footwear</v>
          </cell>
          <cell r="I2485" t="str">
            <v>S010</v>
          </cell>
          <cell r="J2485" t="str">
            <v>UK &amp; Ireland</v>
          </cell>
          <cell r="K2485" t="str">
            <v>SM00</v>
          </cell>
          <cell r="L2485" t="str">
            <v>Y</v>
          </cell>
          <cell r="M2485" t="str">
            <v>End of month following month of invoice</v>
          </cell>
          <cell r="N2485" t="str">
            <v>-</v>
          </cell>
          <cell r="O2485" t="str">
            <v>DS</v>
          </cell>
          <cell r="P2485" t="str">
            <v>Securitization debtor</v>
          </cell>
        </row>
        <row r="2486">
          <cell r="A2486">
            <v>4227</v>
          </cell>
          <cell r="B2486" t="str">
            <v>COP</v>
          </cell>
          <cell r="C2486" t="str">
            <v>FR</v>
          </cell>
          <cell r="D2486" t="str">
            <v>France</v>
          </cell>
          <cell r="E2486" t="str">
            <v>France</v>
          </cell>
          <cell r="F2486">
            <v>13200001</v>
          </cell>
          <cell r="G2486" t="str">
            <v>Ext. EAME</v>
          </cell>
          <cell r="H2486" t="str">
            <v>Adhesives, Coatings and Elastomers</v>
          </cell>
          <cell r="I2486" t="str">
            <v>S080</v>
          </cell>
          <cell r="J2486" t="str">
            <v>France</v>
          </cell>
          <cell r="K2486" t="str">
            <v>SY6B</v>
          </cell>
          <cell r="L2486" t="str">
            <v>T</v>
          </cell>
          <cell r="M2486" t="str">
            <v>60 days the 10th by promissory note</v>
          </cell>
          <cell r="N2486" t="str">
            <v>BANK TRANSFER</v>
          </cell>
          <cell r="O2486" t="str">
            <v>DS</v>
          </cell>
          <cell r="P2486" t="str">
            <v>Securitization debtor</v>
          </cell>
        </row>
        <row r="2487">
          <cell r="A2487">
            <v>4228</v>
          </cell>
          <cell r="B2487" t="str">
            <v>MIVNE DAROM  LTD</v>
          </cell>
          <cell r="C2487" t="str">
            <v>IL</v>
          </cell>
          <cell r="D2487" t="str">
            <v>Israel</v>
          </cell>
          <cell r="E2487" t="str">
            <v>Middle East</v>
          </cell>
          <cell r="F2487">
            <v>13200001</v>
          </cell>
          <cell r="G2487" t="str">
            <v>Ext. EAME</v>
          </cell>
          <cell r="H2487" t="str">
            <v>Adhesives, Coatings and Elastomers</v>
          </cell>
          <cell r="I2487" t="str">
            <v>S040</v>
          </cell>
          <cell r="J2487" t="str">
            <v>Middle East</v>
          </cell>
          <cell r="K2487" t="str">
            <v>SP00</v>
          </cell>
          <cell r="L2487" t="str">
            <v>W</v>
          </cell>
          <cell r="M2487" t="str">
            <v>Cash against documents</v>
          </cell>
          <cell r="N2487" t="str">
            <v>CASH AGAINST DOCUMENTS</v>
          </cell>
          <cell r="O2487" t="str">
            <v>DE</v>
          </cell>
          <cell r="P2487" t="str">
            <v>External debtor</v>
          </cell>
        </row>
        <row r="2488">
          <cell r="A2488">
            <v>4229</v>
          </cell>
          <cell r="B2488" t="str">
            <v>PLAMA PUR</v>
          </cell>
          <cell r="C2488" t="str">
            <v>SI</v>
          </cell>
          <cell r="D2488" t="str">
            <v>Slovenia</v>
          </cell>
          <cell r="E2488" t="str">
            <v>Eastern Europe</v>
          </cell>
          <cell r="F2488">
            <v>13200001</v>
          </cell>
          <cell r="G2488" t="str">
            <v>Ext. EAME</v>
          </cell>
          <cell r="H2488" t="str">
            <v>Automotive</v>
          </cell>
          <cell r="I2488" t="str">
            <v>S050</v>
          </cell>
          <cell r="J2488" t="str">
            <v>Eastern Europe</v>
          </cell>
          <cell r="K2488" t="str">
            <v>SI6F</v>
          </cell>
          <cell r="L2488" t="str">
            <v>T</v>
          </cell>
          <cell r="M2488" t="str">
            <v>60 DAYS DATE OF INVOICE - DIRECT REMITTANCE</v>
          </cell>
          <cell r="N2488" t="str">
            <v>BANK TRANSFER</v>
          </cell>
          <cell r="O2488" t="str">
            <v>DE</v>
          </cell>
          <cell r="P2488" t="str">
            <v>External debtor</v>
          </cell>
        </row>
        <row r="2489">
          <cell r="A2489">
            <v>4230</v>
          </cell>
          <cell r="B2489" t="str">
            <v>SEPIC  D.O.O.</v>
          </cell>
          <cell r="C2489" t="str">
            <v>SI</v>
          </cell>
          <cell r="D2489" t="str">
            <v>Slovenia</v>
          </cell>
          <cell r="E2489" t="str">
            <v>Eastern Europe</v>
          </cell>
          <cell r="F2489">
            <v>13200001</v>
          </cell>
          <cell r="G2489" t="str">
            <v>Ext. EAME</v>
          </cell>
          <cell r="H2489" t="str">
            <v>Unknown</v>
          </cell>
          <cell r="I2489" t="str">
            <v>-</v>
          </cell>
          <cell r="J2489" t="str">
            <v>-</v>
          </cell>
          <cell r="K2489" t="str">
            <v>SI3F</v>
          </cell>
          <cell r="L2489" t="str">
            <v>T</v>
          </cell>
          <cell r="M2489" t="str">
            <v>30 DAYS DATE OF INVOICE - DIRECT REMITTANCE</v>
          </cell>
          <cell r="N2489" t="str">
            <v>BANK TRANSFER</v>
          </cell>
          <cell r="O2489" t="str">
            <v>DE</v>
          </cell>
          <cell r="P2489" t="str">
            <v>External debtor</v>
          </cell>
        </row>
        <row r="2490">
          <cell r="A2490">
            <v>4231</v>
          </cell>
          <cell r="B2490" t="str">
            <v>APPLIANCES ENGINEERI</v>
          </cell>
          <cell r="C2490" t="str">
            <v>IT</v>
          </cell>
          <cell r="D2490" t="str">
            <v>Italy</v>
          </cell>
          <cell r="E2490" t="str">
            <v>Italy/Greece</v>
          </cell>
          <cell r="F2490">
            <v>13200001</v>
          </cell>
          <cell r="G2490" t="str">
            <v>Ext. EAME</v>
          </cell>
          <cell r="H2490" t="str">
            <v>Construction &amp; Other Rigids</v>
          </cell>
          <cell r="I2490" t="str">
            <v>S060</v>
          </cell>
          <cell r="J2490" t="str">
            <v>Italy &amp; Greece</v>
          </cell>
          <cell r="K2490" t="str">
            <v>SF00</v>
          </cell>
          <cell r="L2490" t="str">
            <v>F</v>
          </cell>
          <cell r="M2490" t="str">
            <v>Free of charge</v>
          </cell>
          <cell r="N2490" t="str">
            <v>FREE OF CHARGE</v>
          </cell>
          <cell r="O2490" t="str">
            <v>DS</v>
          </cell>
          <cell r="P2490" t="str">
            <v>Securitization debtor</v>
          </cell>
        </row>
        <row r="2491">
          <cell r="A2491">
            <v>4232</v>
          </cell>
          <cell r="B2491" t="str">
            <v>ECCO SLOVAK  A.S.</v>
          </cell>
          <cell r="C2491" t="str">
            <v>SK</v>
          </cell>
          <cell r="D2491" t="str">
            <v>Slovakia</v>
          </cell>
          <cell r="E2491" t="str">
            <v>Eastern Europe</v>
          </cell>
          <cell r="F2491">
            <v>13200001</v>
          </cell>
          <cell r="G2491" t="str">
            <v>Ext. EAME</v>
          </cell>
          <cell r="H2491" t="str">
            <v>Unknown</v>
          </cell>
          <cell r="I2491" t="str">
            <v>-</v>
          </cell>
          <cell r="J2491" t="str">
            <v>-</v>
          </cell>
          <cell r="K2491" t="str">
            <v>SI3F</v>
          </cell>
          <cell r="L2491" t="str">
            <v>T</v>
          </cell>
          <cell r="M2491" t="str">
            <v>30 DAYS DATE OF INVOICE - DIRECT REMITTANCE</v>
          </cell>
          <cell r="N2491" t="str">
            <v>BANK TRANSFER</v>
          </cell>
          <cell r="O2491" t="str">
            <v>DE</v>
          </cell>
          <cell r="P2491" t="str">
            <v>External debtor</v>
          </cell>
        </row>
        <row r="2492">
          <cell r="A2492">
            <v>4235</v>
          </cell>
          <cell r="B2492" t="str">
            <v>VIET CUONG CO.,LTD</v>
          </cell>
          <cell r="C2492" t="str">
            <v>VN</v>
          </cell>
          <cell r="D2492" t="str">
            <v>Vietnam</v>
          </cell>
          <cell r="E2492" t="str">
            <v>Asia-Pacific</v>
          </cell>
          <cell r="F2492">
            <v>13200002</v>
          </cell>
          <cell r="G2492" t="str">
            <v>Ext. APAC</v>
          </cell>
          <cell r="H2492" t="str">
            <v>Unknown</v>
          </cell>
          <cell r="I2492" t="str">
            <v>-</v>
          </cell>
          <cell r="J2492" t="str">
            <v>-</v>
          </cell>
          <cell r="K2492" t="str">
            <v>SC00</v>
          </cell>
          <cell r="L2492" t="str">
            <v>L</v>
          </cell>
          <cell r="M2492" t="str">
            <v>Letter of credit at sight</v>
          </cell>
          <cell r="N2492" t="str">
            <v>LETTER OF CREDIT</v>
          </cell>
          <cell r="O2492" t="str">
            <v>DE</v>
          </cell>
          <cell r="P2492" t="str">
            <v>External debtor</v>
          </cell>
        </row>
        <row r="2493">
          <cell r="A2493">
            <v>4236</v>
          </cell>
          <cell r="B2493" t="str">
            <v>SEAPRIMEXCO</v>
          </cell>
          <cell r="C2493" t="str">
            <v>VN</v>
          </cell>
          <cell r="D2493" t="str">
            <v>Vietnam</v>
          </cell>
          <cell r="E2493" t="str">
            <v>Asia-Pacific</v>
          </cell>
          <cell r="F2493">
            <v>13200002</v>
          </cell>
          <cell r="G2493" t="str">
            <v>Ext. APAC</v>
          </cell>
          <cell r="H2493" t="str">
            <v>Construction &amp; Other Rigids</v>
          </cell>
          <cell r="I2493" t="str">
            <v>S100</v>
          </cell>
          <cell r="J2493" t="str">
            <v>APAC</v>
          </cell>
          <cell r="K2493" t="str">
            <v>SC00</v>
          </cell>
          <cell r="L2493" t="str">
            <v>L</v>
          </cell>
          <cell r="M2493" t="str">
            <v>Letter of credit at sight</v>
          </cell>
          <cell r="N2493" t="str">
            <v>LETTER OF CREDIT</v>
          </cell>
          <cell r="O2493" t="str">
            <v>DE</v>
          </cell>
          <cell r="P2493" t="str">
            <v>External debtor</v>
          </cell>
        </row>
        <row r="2494">
          <cell r="A2494">
            <v>4237</v>
          </cell>
          <cell r="B2494" t="str">
            <v>YAMUNA GASES AND CHE</v>
          </cell>
          <cell r="C2494" t="str">
            <v>IN</v>
          </cell>
          <cell r="D2494" t="str">
            <v>India</v>
          </cell>
          <cell r="E2494" t="str">
            <v>Asia-Pacific</v>
          </cell>
          <cell r="F2494">
            <v>13200002</v>
          </cell>
          <cell r="G2494" t="str">
            <v>Ext. APAC</v>
          </cell>
          <cell r="H2494" t="str">
            <v>Adhesives, Coatings and Elastomers</v>
          </cell>
          <cell r="I2494" t="str">
            <v>S100</v>
          </cell>
          <cell r="J2494" t="str">
            <v>APAC</v>
          </cell>
          <cell r="K2494" t="str">
            <v>SC90</v>
          </cell>
          <cell r="L2494" t="str">
            <v>L</v>
          </cell>
          <cell r="M2494" t="str">
            <v>Letter of credit -90 days Bill of lading</v>
          </cell>
          <cell r="N2494" t="str">
            <v>LETTER OF CREDIT</v>
          </cell>
          <cell r="O2494" t="str">
            <v>DE</v>
          </cell>
          <cell r="P2494" t="str">
            <v>External debtor</v>
          </cell>
        </row>
        <row r="2495">
          <cell r="A2495">
            <v>4238</v>
          </cell>
          <cell r="B2495" t="str">
            <v>PUR (Products) Limit</v>
          </cell>
          <cell r="C2495" t="str">
            <v>GB</v>
          </cell>
          <cell r="D2495" t="str">
            <v>Great Britain</v>
          </cell>
          <cell r="E2495" t="str">
            <v>UK/Ireland</v>
          </cell>
          <cell r="F2495">
            <v>13200001</v>
          </cell>
          <cell r="G2495" t="str">
            <v>Ext. EAME</v>
          </cell>
          <cell r="H2495" t="str">
            <v>Unknown</v>
          </cell>
          <cell r="I2495" t="str">
            <v>-</v>
          </cell>
          <cell r="J2495" t="str">
            <v>-</v>
          </cell>
          <cell r="K2495" t="str">
            <v>SA00</v>
          </cell>
          <cell r="L2495" t="str">
            <v>T</v>
          </cell>
          <cell r="M2495" t="str">
            <v>Cash in advance</v>
          </cell>
          <cell r="N2495" t="str">
            <v>BANK TRANSFER</v>
          </cell>
          <cell r="O2495" t="str">
            <v>DS</v>
          </cell>
          <cell r="P2495" t="str">
            <v>Securitization debtor</v>
          </cell>
        </row>
        <row r="2496">
          <cell r="A2496">
            <v>4239</v>
          </cell>
          <cell r="B2496" t="str">
            <v>ISOPLUS FERNWAERMETE</v>
          </cell>
          <cell r="C2496" t="str">
            <v>DE</v>
          </cell>
          <cell r="D2496" t="str">
            <v>Germany</v>
          </cell>
          <cell r="E2496" t="str">
            <v>Mid Europe</v>
          </cell>
          <cell r="F2496">
            <v>13200001</v>
          </cell>
          <cell r="G2496" t="str">
            <v>Ext. EAME</v>
          </cell>
          <cell r="H2496" t="str">
            <v>Construction &amp; Other Rigids</v>
          </cell>
          <cell r="I2496" t="str">
            <v>S030</v>
          </cell>
          <cell r="J2496" t="str">
            <v>Mid-Europe</v>
          </cell>
          <cell r="K2496" t="str">
            <v>SJ30</v>
          </cell>
          <cell r="L2496" t="str">
            <v>T</v>
          </cell>
          <cell r="M2496" t="str">
            <v>30 days date of invoice or 8 days -2%</v>
          </cell>
          <cell r="N2496" t="str">
            <v>BANK TRANSFER</v>
          </cell>
          <cell r="O2496" t="str">
            <v>DS</v>
          </cell>
          <cell r="P2496" t="str">
            <v>Securitization debtor</v>
          </cell>
        </row>
        <row r="2497">
          <cell r="A2497">
            <v>4240</v>
          </cell>
          <cell r="B2497" t="str">
            <v>ICC CHEMICAL CORPORA</v>
          </cell>
          <cell r="C2497" t="str">
            <v>US</v>
          </cell>
          <cell r="D2497" t="str">
            <v>United States</v>
          </cell>
          <cell r="E2497" t="str">
            <v>Americas</v>
          </cell>
          <cell r="F2497">
            <v>13200001</v>
          </cell>
          <cell r="G2497" t="str">
            <v>Ext. EAME</v>
          </cell>
          <cell r="H2497" t="str">
            <v>Intermediates</v>
          </cell>
          <cell r="I2497" t="str">
            <v>S110</v>
          </cell>
          <cell r="J2497" t="str">
            <v>Aniline &amp; Derivative</v>
          </cell>
          <cell r="K2497" t="str">
            <v>SI45</v>
          </cell>
          <cell r="L2497" t="str">
            <v>T</v>
          </cell>
          <cell r="M2497" t="str">
            <v>45 days from date of invoice</v>
          </cell>
          <cell r="N2497" t="str">
            <v>BANK TRANSFER</v>
          </cell>
          <cell r="O2497" t="str">
            <v>DS</v>
          </cell>
          <cell r="P2497" t="str">
            <v>Securitization debtor</v>
          </cell>
        </row>
        <row r="2498">
          <cell r="A2498">
            <v>4242</v>
          </cell>
          <cell r="B2498" t="str">
            <v>DONAUCHEM HANDELSGES</v>
          </cell>
          <cell r="C2498" t="str">
            <v>AT</v>
          </cell>
          <cell r="D2498" t="str">
            <v>Austria</v>
          </cell>
          <cell r="E2498" t="str">
            <v>Mid Europe</v>
          </cell>
          <cell r="F2498">
            <v>13200001</v>
          </cell>
          <cell r="G2498" t="str">
            <v>Ext. EAME</v>
          </cell>
          <cell r="H2498" t="str">
            <v>Unknown</v>
          </cell>
          <cell r="I2498" t="str">
            <v>-</v>
          </cell>
          <cell r="J2498" t="str">
            <v>-</v>
          </cell>
          <cell r="K2498" t="str">
            <v>SJ3F</v>
          </cell>
          <cell r="L2498" t="str">
            <v>T</v>
          </cell>
          <cell r="M2498" t="str">
            <v>30 days from date of invoice or 14 days -2%</v>
          </cell>
          <cell r="N2498" t="str">
            <v>BANK TRANSFER</v>
          </cell>
          <cell r="O2498" t="str">
            <v>DE</v>
          </cell>
          <cell r="P2498" t="str">
            <v>External debtor</v>
          </cell>
        </row>
        <row r="2499">
          <cell r="A2499">
            <v>4244</v>
          </cell>
          <cell r="B2499" t="str">
            <v>DONAUCHEM HANDELSGES</v>
          </cell>
          <cell r="C2499" t="str">
            <v>AT</v>
          </cell>
          <cell r="D2499" t="str">
            <v>Austria</v>
          </cell>
          <cell r="E2499" t="str">
            <v>Mid Europe</v>
          </cell>
          <cell r="F2499">
            <v>13200001</v>
          </cell>
          <cell r="G2499" t="str">
            <v>Ext. EAME</v>
          </cell>
          <cell r="H2499" t="str">
            <v>Construction &amp; Other Rigids</v>
          </cell>
          <cell r="I2499" t="str">
            <v>S030</v>
          </cell>
          <cell r="J2499" t="str">
            <v>Mid-Europe</v>
          </cell>
          <cell r="K2499" t="str">
            <v>SJ3F</v>
          </cell>
          <cell r="L2499" t="str">
            <v>T</v>
          </cell>
          <cell r="M2499" t="str">
            <v>30 days from date of invoice or 14 days -2%</v>
          </cell>
          <cell r="N2499" t="str">
            <v>BANK TRANSFER</v>
          </cell>
          <cell r="O2499" t="str">
            <v>DE</v>
          </cell>
          <cell r="P2499" t="str">
            <v>External debtor</v>
          </cell>
        </row>
        <row r="2500">
          <cell r="A2500">
            <v>4245</v>
          </cell>
          <cell r="B2500" t="str">
            <v>JLM EUROPE B.V.</v>
          </cell>
          <cell r="C2500" t="str">
            <v>NL</v>
          </cell>
          <cell r="D2500" t="str">
            <v>Netherlands</v>
          </cell>
          <cell r="E2500" t="str">
            <v>Benelux</v>
          </cell>
          <cell r="F2500">
            <v>13200001</v>
          </cell>
          <cell r="G2500" t="str">
            <v>Ext. EAME</v>
          </cell>
          <cell r="H2500" t="str">
            <v>Intermediates</v>
          </cell>
          <cell r="I2500" t="str">
            <v>S070</v>
          </cell>
          <cell r="J2500" t="str">
            <v>Benelux/South-Africa</v>
          </cell>
          <cell r="K2500" t="str">
            <v>SA0E</v>
          </cell>
          <cell r="L2500" t="str">
            <v>T</v>
          </cell>
          <cell r="M2500" t="str">
            <v>-</v>
          </cell>
          <cell r="N2500" t="str">
            <v>BANK TRANSFER</v>
          </cell>
          <cell r="O2500" t="str">
            <v>DS</v>
          </cell>
          <cell r="P2500" t="str">
            <v>Securitization debtor</v>
          </cell>
        </row>
        <row r="2501">
          <cell r="A2501">
            <v>4246</v>
          </cell>
          <cell r="B2501" t="str">
            <v>HUNTSMAN ESPAÑA S.L.</v>
          </cell>
          <cell r="C2501" t="str">
            <v>ES</v>
          </cell>
          <cell r="D2501" t="str">
            <v>Spain</v>
          </cell>
          <cell r="E2501" t="str">
            <v>Iberia</v>
          </cell>
          <cell r="F2501">
            <v>13200001</v>
          </cell>
          <cell r="G2501" t="str">
            <v>Ext. EAME</v>
          </cell>
          <cell r="H2501" t="str">
            <v>Unknown</v>
          </cell>
          <cell r="I2501" t="str">
            <v>-</v>
          </cell>
          <cell r="J2501" t="str">
            <v>-</v>
          </cell>
          <cell r="K2501" t="str">
            <v>SI30</v>
          </cell>
          <cell r="L2501" t="str">
            <v>T</v>
          </cell>
          <cell r="M2501" t="str">
            <v>30 days from date of invoice</v>
          </cell>
          <cell r="N2501" t="str">
            <v>BANK TRANSFER</v>
          </cell>
          <cell r="O2501" t="str">
            <v>DS</v>
          </cell>
          <cell r="P2501" t="str">
            <v>Securitization debtor</v>
          </cell>
        </row>
        <row r="2502">
          <cell r="A2502">
            <v>4248</v>
          </cell>
          <cell r="B2502" t="str">
            <v>VISTEON INTERIOR SYS</v>
          </cell>
          <cell r="C2502" t="str">
            <v>IT</v>
          </cell>
          <cell r="D2502" t="str">
            <v>Italy</v>
          </cell>
          <cell r="E2502" t="str">
            <v>Italy/Greece</v>
          </cell>
          <cell r="F2502">
            <v>13200001</v>
          </cell>
          <cell r="G2502" t="str">
            <v>Ext. EAME</v>
          </cell>
          <cell r="H2502" t="str">
            <v>Automotive</v>
          </cell>
          <cell r="I2502" t="str">
            <v>S060</v>
          </cell>
          <cell r="J2502" t="str">
            <v>Italy &amp; Greece</v>
          </cell>
          <cell r="K2502" t="str">
            <v>SE12</v>
          </cell>
          <cell r="L2502" t="str">
            <v>T</v>
          </cell>
          <cell r="M2502" t="str">
            <v>120 days end of month</v>
          </cell>
          <cell r="N2502" t="str">
            <v>BANK TRANSFER</v>
          </cell>
          <cell r="O2502" t="str">
            <v>DS</v>
          </cell>
          <cell r="P2502" t="str">
            <v>Securitization debtor</v>
          </cell>
        </row>
        <row r="2503">
          <cell r="A2503">
            <v>4250</v>
          </cell>
          <cell r="B2503" t="str">
            <v>DURGALITH</v>
          </cell>
          <cell r="C2503" t="str">
            <v>FR</v>
          </cell>
          <cell r="D2503" t="str">
            <v>France</v>
          </cell>
          <cell r="E2503" t="str">
            <v>France</v>
          </cell>
          <cell r="F2503">
            <v>13200001</v>
          </cell>
          <cell r="G2503" t="str">
            <v>Ext. EAME</v>
          </cell>
          <cell r="H2503" t="str">
            <v>Adhesives, Coatings and Elastomers</v>
          </cell>
          <cell r="I2503" t="str">
            <v>S080</v>
          </cell>
          <cell r="J2503" t="str">
            <v>France</v>
          </cell>
          <cell r="K2503" t="str">
            <v>SY6B</v>
          </cell>
          <cell r="L2503" t="str">
            <v>T</v>
          </cell>
          <cell r="M2503" t="str">
            <v>60 days the 10th by promissory note</v>
          </cell>
          <cell r="N2503" t="str">
            <v>BANK TRANSFER</v>
          </cell>
          <cell r="O2503" t="str">
            <v>DS</v>
          </cell>
          <cell r="P2503" t="str">
            <v>Securitization debtor</v>
          </cell>
        </row>
        <row r="2504">
          <cell r="A2504">
            <v>4252</v>
          </cell>
          <cell r="B2504" t="str">
            <v>INSTITUT FUER KUNSTS</v>
          </cell>
          <cell r="C2504" t="str">
            <v>DE</v>
          </cell>
          <cell r="D2504" t="str">
            <v>Germany</v>
          </cell>
          <cell r="E2504" t="str">
            <v>Mid Europe</v>
          </cell>
          <cell r="F2504">
            <v>13200001</v>
          </cell>
          <cell r="G2504" t="str">
            <v>Ext. EAME</v>
          </cell>
          <cell r="H2504" t="str">
            <v>Unknown</v>
          </cell>
          <cell r="I2504" t="str">
            <v>-</v>
          </cell>
          <cell r="J2504" t="str">
            <v>-</v>
          </cell>
          <cell r="K2504" t="str">
            <v>SJ3F</v>
          </cell>
          <cell r="L2504" t="str">
            <v>T</v>
          </cell>
          <cell r="M2504" t="str">
            <v>30 days from date of invoice or 14 days -2%</v>
          </cell>
          <cell r="N2504" t="str">
            <v>BANK TRANSFER</v>
          </cell>
          <cell r="O2504" t="str">
            <v>DS</v>
          </cell>
          <cell r="P2504" t="str">
            <v>Securitization debtor</v>
          </cell>
        </row>
        <row r="2505">
          <cell r="A2505">
            <v>4255</v>
          </cell>
          <cell r="B2505" t="str">
            <v>GROUP BRANDT  OCEAN</v>
          </cell>
          <cell r="C2505" t="str">
            <v>IT</v>
          </cell>
          <cell r="D2505" t="str">
            <v>Italy</v>
          </cell>
          <cell r="E2505" t="str">
            <v>Italy/Greece</v>
          </cell>
          <cell r="F2505">
            <v>13200001</v>
          </cell>
          <cell r="G2505" t="str">
            <v>Ext. EAME</v>
          </cell>
          <cell r="H2505" t="str">
            <v>Appliances</v>
          </cell>
          <cell r="I2505" t="str">
            <v>S060</v>
          </cell>
          <cell r="J2505" t="str">
            <v>Italy &amp; Greece</v>
          </cell>
          <cell r="K2505" t="str">
            <v>SF00</v>
          </cell>
          <cell r="L2505" t="str">
            <v>F</v>
          </cell>
          <cell r="M2505" t="str">
            <v>Free of charge</v>
          </cell>
          <cell r="N2505" t="str">
            <v>FREE OF CHARGE</v>
          </cell>
          <cell r="O2505" t="str">
            <v>DS</v>
          </cell>
          <cell r="P2505" t="str">
            <v>Securitization debtor</v>
          </cell>
        </row>
        <row r="2506">
          <cell r="A2506">
            <v>4256</v>
          </cell>
          <cell r="B2506" t="str">
            <v>AIRES</v>
          </cell>
          <cell r="C2506" t="str">
            <v>FR</v>
          </cell>
          <cell r="D2506" t="str">
            <v>France</v>
          </cell>
          <cell r="E2506" t="str">
            <v>France</v>
          </cell>
          <cell r="F2506">
            <v>13200001</v>
          </cell>
          <cell r="G2506" t="str">
            <v>Ext. EAME</v>
          </cell>
          <cell r="H2506" t="str">
            <v>Adhesives, Coatings and Elastomers</v>
          </cell>
          <cell r="I2506" t="str">
            <v>S080</v>
          </cell>
          <cell r="J2506" t="str">
            <v>France</v>
          </cell>
          <cell r="K2506" t="str">
            <v>SY3C</v>
          </cell>
          <cell r="L2506" t="str">
            <v>T</v>
          </cell>
          <cell r="M2506" t="str">
            <v>30 days the 10th by promissory note</v>
          </cell>
          <cell r="N2506" t="str">
            <v>BANK TRANSFER</v>
          </cell>
          <cell r="O2506" t="str">
            <v>DS</v>
          </cell>
          <cell r="P2506" t="str">
            <v>Securitization debtor</v>
          </cell>
        </row>
        <row r="2507">
          <cell r="A2507">
            <v>4257</v>
          </cell>
          <cell r="B2507" t="str">
            <v>SITIZEN CO  LTD</v>
          </cell>
          <cell r="C2507" t="str">
            <v>US</v>
          </cell>
          <cell r="D2507" t="str">
            <v>United States</v>
          </cell>
          <cell r="E2507" t="str">
            <v>Americas</v>
          </cell>
          <cell r="F2507">
            <v>13200001</v>
          </cell>
          <cell r="G2507" t="str">
            <v>Ext. EAME</v>
          </cell>
          <cell r="H2507" t="str">
            <v>Unknown</v>
          </cell>
          <cell r="I2507" t="str">
            <v>-</v>
          </cell>
          <cell r="J2507" t="str">
            <v>-</v>
          </cell>
          <cell r="K2507" t="str">
            <v>SF00</v>
          </cell>
          <cell r="L2507" t="str">
            <v>F</v>
          </cell>
          <cell r="M2507" t="str">
            <v>Free of charge</v>
          </cell>
          <cell r="N2507" t="str">
            <v>FREE OF CHARGE</v>
          </cell>
          <cell r="O2507" t="str">
            <v>DS</v>
          </cell>
          <cell r="P2507" t="str">
            <v>Securitization debtor</v>
          </cell>
        </row>
        <row r="2508">
          <cell r="A2508">
            <v>4259</v>
          </cell>
          <cell r="B2508" t="str">
            <v>KNAAPINDO TRADING CO</v>
          </cell>
          <cell r="C2508" t="str">
            <v>ID</v>
          </cell>
          <cell r="D2508" t="str">
            <v>Indonesia</v>
          </cell>
          <cell r="E2508" t="str">
            <v>Asia-Pacific</v>
          </cell>
          <cell r="F2508">
            <v>13200002</v>
          </cell>
          <cell r="G2508" t="str">
            <v>Ext. APAC</v>
          </cell>
          <cell r="H2508" t="str">
            <v>Unknown</v>
          </cell>
          <cell r="I2508" t="str">
            <v>-</v>
          </cell>
          <cell r="J2508" t="str">
            <v>-</v>
          </cell>
          <cell r="K2508" t="str">
            <v>SC00</v>
          </cell>
          <cell r="L2508" t="str">
            <v>L</v>
          </cell>
          <cell r="M2508" t="str">
            <v>Letter of credit at sight</v>
          </cell>
          <cell r="N2508" t="str">
            <v>LETTER OF CREDIT</v>
          </cell>
          <cell r="O2508" t="str">
            <v>DE</v>
          </cell>
          <cell r="P2508" t="str">
            <v>External debtor</v>
          </cell>
        </row>
        <row r="2509">
          <cell r="A2509">
            <v>4261</v>
          </cell>
          <cell r="B2509" t="str">
            <v>PT HUNTSMAN POLYURET</v>
          </cell>
          <cell r="C2509" t="str">
            <v>ID</v>
          </cell>
          <cell r="D2509" t="str">
            <v>Indonesia</v>
          </cell>
          <cell r="E2509" t="str">
            <v>Asia-Pacific</v>
          </cell>
          <cell r="F2509">
            <v>76457940</v>
          </cell>
          <cell r="G2509" t="str">
            <v>Inter Group Sales</v>
          </cell>
          <cell r="H2509" t="str">
            <v>APAC</v>
          </cell>
          <cell r="I2509" t="str">
            <v>S100</v>
          </cell>
          <cell r="J2509" t="str">
            <v>APAC</v>
          </cell>
          <cell r="K2509" t="str">
            <v>SI12</v>
          </cell>
          <cell r="L2509" t="str">
            <v>U</v>
          </cell>
          <cell r="M2509" t="str">
            <v>12 days from date of invoice</v>
          </cell>
          <cell r="N2509" t="str">
            <v>DIRECT REMITTANCE</v>
          </cell>
          <cell r="O2509" t="str">
            <v>DI</v>
          </cell>
          <cell r="P2509" t="str">
            <v>Intragroup debtor</v>
          </cell>
        </row>
        <row r="2510">
          <cell r="A2510">
            <v>4262</v>
          </cell>
          <cell r="B2510" t="str">
            <v>VISCOUNT CYCLE (FAR</v>
          </cell>
          <cell r="C2510" t="str">
            <v>CN</v>
          </cell>
          <cell r="D2510" t="str">
            <v>China</v>
          </cell>
          <cell r="E2510" t="str">
            <v>Asia-Pacific</v>
          </cell>
          <cell r="F2510">
            <v>13200002</v>
          </cell>
          <cell r="G2510" t="str">
            <v>Ext. APAC</v>
          </cell>
          <cell r="H2510" t="str">
            <v>Automotive</v>
          </cell>
          <cell r="I2510" t="str">
            <v>S100</v>
          </cell>
          <cell r="J2510" t="str">
            <v>APAC</v>
          </cell>
          <cell r="K2510" t="str">
            <v>SC90</v>
          </cell>
          <cell r="L2510" t="str">
            <v>L</v>
          </cell>
          <cell r="M2510" t="str">
            <v>Letter of credit -90 days Bill of lading</v>
          </cell>
          <cell r="N2510" t="str">
            <v>LETTER OF CREDIT</v>
          </cell>
          <cell r="O2510" t="str">
            <v>DE</v>
          </cell>
          <cell r="P2510" t="str">
            <v>External debtor</v>
          </cell>
        </row>
        <row r="2511">
          <cell r="A2511">
            <v>4264</v>
          </cell>
          <cell r="B2511" t="str">
            <v>PIPECO SLOVAKIA  S.R</v>
          </cell>
          <cell r="C2511" t="str">
            <v>SK</v>
          </cell>
          <cell r="D2511" t="str">
            <v>Slovakia</v>
          </cell>
          <cell r="E2511" t="str">
            <v>Eastern Europe</v>
          </cell>
          <cell r="F2511">
            <v>13200001</v>
          </cell>
          <cell r="G2511" t="str">
            <v>Ext. EAME</v>
          </cell>
          <cell r="H2511" t="str">
            <v>Construction &amp; Other Rigids</v>
          </cell>
          <cell r="I2511" t="str">
            <v>S050</v>
          </cell>
          <cell r="J2511" t="str">
            <v>Eastern Europe</v>
          </cell>
          <cell r="K2511" t="str">
            <v>SI3F</v>
          </cell>
          <cell r="L2511" t="str">
            <v>T</v>
          </cell>
          <cell r="M2511" t="str">
            <v>30 DAYS DATE OF INVOICE - DIRECT REMITTANCE</v>
          </cell>
          <cell r="N2511" t="str">
            <v>BANK TRANSFER</v>
          </cell>
          <cell r="O2511" t="str">
            <v>DE</v>
          </cell>
          <cell r="P2511" t="str">
            <v>External debtor</v>
          </cell>
        </row>
        <row r="2512">
          <cell r="A2512">
            <v>4265</v>
          </cell>
          <cell r="B2512" t="str">
            <v>GOLDSCHMIDT TIB GMBH</v>
          </cell>
          <cell r="C2512" t="str">
            <v>DE</v>
          </cell>
          <cell r="D2512" t="str">
            <v>Germany</v>
          </cell>
          <cell r="E2512" t="str">
            <v>Mid Europe</v>
          </cell>
          <cell r="F2512">
            <v>13200001</v>
          </cell>
          <cell r="G2512" t="str">
            <v>Ext. EAME</v>
          </cell>
          <cell r="H2512" t="str">
            <v>Construction &amp; Other Rigids</v>
          </cell>
          <cell r="I2512" t="str">
            <v>S030</v>
          </cell>
          <cell r="J2512" t="str">
            <v>Mid-Europe</v>
          </cell>
          <cell r="K2512" t="str">
            <v>SJ3F</v>
          </cell>
          <cell r="L2512" t="str">
            <v>T</v>
          </cell>
          <cell r="M2512" t="str">
            <v>30 days from date of invoice or 14 days -2%</v>
          </cell>
          <cell r="N2512" t="str">
            <v>BANK TRANSFER</v>
          </cell>
          <cell r="O2512" t="str">
            <v>DS</v>
          </cell>
          <cell r="P2512" t="str">
            <v>Securitization debtor</v>
          </cell>
        </row>
        <row r="2513">
          <cell r="A2513">
            <v>4266</v>
          </cell>
          <cell r="B2513" t="str">
            <v>as Norsk Leca</v>
          </cell>
          <cell r="C2513" t="str">
            <v>NO</v>
          </cell>
          <cell r="D2513" t="str">
            <v>Norway</v>
          </cell>
          <cell r="E2513" t="str">
            <v>Nordic</v>
          </cell>
          <cell r="F2513">
            <v>13200001</v>
          </cell>
          <cell r="G2513" t="str">
            <v>Ext. EAME</v>
          </cell>
          <cell r="H2513" t="str">
            <v>Construction &amp; Other Rigids</v>
          </cell>
          <cell r="I2513" t="str">
            <v>S020</v>
          </cell>
          <cell r="J2513" t="str">
            <v>Nordic</v>
          </cell>
          <cell r="K2513" t="str">
            <v>SI30</v>
          </cell>
          <cell r="L2513" t="str">
            <v>T</v>
          </cell>
          <cell r="M2513" t="str">
            <v>30 days from date of invoice</v>
          </cell>
          <cell r="N2513" t="str">
            <v>BANK TRANSFER</v>
          </cell>
          <cell r="O2513" t="str">
            <v>DE</v>
          </cell>
          <cell r="P2513" t="str">
            <v>External debtor</v>
          </cell>
        </row>
        <row r="2514">
          <cell r="A2514">
            <v>4267</v>
          </cell>
          <cell r="B2514" t="str">
            <v>SABA BAM  MFG CO</v>
          </cell>
          <cell r="C2514" t="str">
            <v>IR</v>
          </cell>
          <cell r="D2514" t="str">
            <v>Iran</v>
          </cell>
          <cell r="E2514" t="str">
            <v>Middle East</v>
          </cell>
          <cell r="F2514">
            <v>13200001</v>
          </cell>
          <cell r="G2514" t="str">
            <v>Ext. EAME</v>
          </cell>
          <cell r="H2514" t="str">
            <v>Automotive</v>
          </cell>
          <cell r="I2514" t="str">
            <v>S040</v>
          </cell>
          <cell r="J2514" t="str">
            <v>Middle East</v>
          </cell>
          <cell r="K2514" t="str">
            <v>SA00</v>
          </cell>
          <cell r="L2514" t="str">
            <v>T</v>
          </cell>
          <cell r="M2514" t="str">
            <v>Cash in advance</v>
          </cell>
          <cell r="N2514" t="str">
            <v>BANK TRANSFER</v>
          </cell>
          <cell r="O2514" t="str">
            <v>DE</v>
          </cell>
          <cell r="P2514" t="str">
            <v>External debtor</v>
          </cell>
        </row>
        <row r="2515">
          <cell r="A2515">
            <v>4268</v>
          </cell>
          <cell r="B2515" t="str">
            <v>EUROCUER</v>
          </cell>
          <cell r="C2515" t="str">
            <v>ES</v>
          </cell>
          <cell r="D2515" t="str">
            <v>Spain</v>
          </cell>
          <cell r="E2515" t="str">
            <v>Iberia</v>
          </cell>
          <cell r="F2515">
            <v>13200001</v>
          </cell>
          <cell r="G2515" t="str">
            <v>Ext. EAME</v>
          </cell>
          <cell r="H2515" t="str">
            <v>Unknown</v>
          </cell>
          <cell r="I2515" t="str">
            <v>-</v>
          </cell>
          <cell r="J2515" t="str">
            <v>-</v>
          </cell>
          <cell r="K2515" t="str">
            <v>DS02</v>
          </cell>
          <cell r="L2515" t="str">
            <v>T</v>
          </cell>
          <cell r="M2515" t="str">
            <v>Within 30 days net</v>
          </cell>
          <cell r="N2515" t="str">
            <v>BANK TRANSFER</v>
          </cell>
          <cell r="O2515" t="str">
            <v>DS</v>
          </cell>
          <cell r="P2515" t="str">
            <v>Securitization debtor</v>
          </cell>
        </row>
        <row r="2516">
          <cell r="A2516">
            <v>4269</v>
          </cell>
          <cell r="B2516" t="str">
            <v>COSMEC  SRL</v>
          </cell>
          <cell r="C2516" t="str">
            <v>IT</v>
          </cell>
          <cell r="D2516" t="str">
            <v>Italy</v>
          </cell>
          <cell r="E2516" t="str">
            <v>Italy/Greece</v>
          </cell>
          <cell r="F2516">
            <v>13200001</v>
          </cell>
          <cell r="G2516" t="str">
            <v>Ext. EAME</v>
          </cell>
          <cell r="H2516" t="str">
            <v>Furniture</v>
          </cell>
          <cell r="I2516" t="str">
            <v>S060</v>
          </cell>
          <cell r="J2516" t="str">
            <v>Italy &amp; Greece</v>
          </cell>
          <cell r="K2516" t="str">
            <v>SF00</v>
          </cell>
          <cell r="L2516" t="str">
            <v>F</v>
          </cell>
          <cell r="M2516" t="str">
            <v>Free of charge</v>
          </cell>
          <cell r="N2516" t="str">
            <v>FREE OF CHARGE</v>
          </cell>
          <cell r="O2516" t="str">
            <v>DS</v>
          </cell>
          <cell r="P2516" t="str">
            <v>Securitization debtor</v>
          </cell>
        </row>
        <row r="2517">
          <cell r="A2517">
            <v>4272</v>
          </cell>
          <cell r="B2517" t="str">
            <v>G. P. A.</v>
          </cell>
          <cell r="C2517" t="str">
            <v>TN</v>
          </cell>
          <cell r="D2517" t="str">
            <v>Tunisia</v>
          </cell>
          <cell r="E2517" t="str">
            <v>Africa</v>
          </cell>
          <cell r="F2517">
            <v>13200001</v>
          </cell>
          <cell r="G2517" t="str">
            <v>Ext. EAME</v>
          </cell>
          <cell r="H2517" t="str">
            <v>Furniture</v>
          </cell>
          <cell r="I2517" t="str">
            <v>S040</v>
          </cell>
          <cell r="J2517" t="str">
            <v>Middle East</v>
          </cell>
          <cell r="K2517" t="str">
            <v>SL90</v>
          </cell>
          <cell r="L2517" t="str">
            <v>N</v>
          </cell>
          <cell r="M2517" t="str">
            <v>90 days after Bill of lading date</v>
          </cell>
          <cell r="N2517" t="str">
            <v>BILL OF LADING DATE</v>
          </cell>
          <cell r="O2517" t="str">
            <v>DE</v>
          </cell>
          <cell r="P2517" t="str">
            <v>External debtor</v>
          </cell>
        </row>
        <row r="2518">
          <cell r="A2518">
            <v>4273</v>
          </cell>
          <cell r="B2518" t="str">
            <v>SOPREMA SA</v>
          </cell>
          <cell r="C2518" t="str">
            <v>FR</v>
          </cell>
          <cell r="D2518" t="str">
            <v>France</v>
          </cell>
          <cell r="E2518" t="str">
            <v>France</v>
          </cell>
          <cell r="F2518">
            <v>13200001</v>
          </cell>
          <cell r="G2518" t="str">
            <v>Ext. EAME</v>
          </cell>
          <cell r="H2518" t="str">
            <v>Adhesives, Coatings and Elastomers</v>
          </cell>
          <cell r="I2518" t="str">
            <v>S080</v>
          </cell>
          <cell r="J2518" t="str">
            <v>France</v>
          </cell>
          <cell r="K2518" t="str">
            <v>SR2B</v>
          </cell>
          <cell r="L2518" t="str">
            <v>T</v>
          </cell>
          <cell r="M2518" t="str">
            <v>20 days date of invoice by cheque -3%</v>
          </cell>
          <cell r="N2518" t="str">
            <v>BANK TRANSFER</v>
          </cell>
          <cell r="O2518" t="str">
            <v>DS</v>
          </cell>
          <cell r="P2518" t="str">
            <v>Securitization debtor</v>
          </cell>
        </row>
        <row r="2519">
          <cell r="A2519">
            <v>4275</v>
          </cell>
          <cell r="B2519" t="str">
            <v>Imperial Chemical In</v>
          </cell>
          <cell r="C2519" t="str">
            <v>GB</v>
          </cell>
          <cell r="D2519" t="str">
            <v>Great Britain</v>
          </cell>
          <cell r="E2519" t="str">
            <v>UK/Ireland</v>
          </cell>
          <cell r="F2519">
            <v>13200001</v>
          </cell>
          <cell r="G2519" t="str">
            <v>Ext. EAME</v>
          </cell>
          <cell r="H2519" t="str">
            <v>Site Services</v>
          </cell>
          <cell r="I2519" t="str">
            <v>S072</v>
          </cell>
          <cell r="J2519" t="str">
            <v>Rozenburg Site</v>
          </cell>
          <cell r="K2519" t="str">
            <v>DS02</v>
          </cell>
          <cell r="L2519" t="str">
            <v>T</v>
          </cell>
          <cell r="M2519" t="str">
            <v>Within 30 days net</v>
          </cell>
          <cell r="N2519" t="str">
            <v>BANK TRANSFER</v>
          </cell>
          <cell r="O2519" t="str">
            <v>DS</v>
          </cell>
          <cell r="P2519" t="str">
            <v>Securitization debtor</v>
          </cell>
        </row>
        <row r="2520">
          <cell r="A2520">
            <v>4276</v>
          </cell>
          <cell r="B2520" t="str">
            <v>Quest International</v>
          </cell>
          <cell r="C2520" t="str">
            <v>GB</v>
          </cell>
          <cell r="D2520" t="str">
            <v>Great Britain</v>
          </cell>
          <cell r="E2520" t="str">
            <v>UK/Ireland</v>
          </cell>
          <cell r="F2520">
            <v>13200001</v>
          </cell>
          <cell r="G2520" t="str">
            <v>Ext. EAME</v>
          </cell>
          <cell r="H2520" t="str">
            <v>Site Services</v>
          </cell>
          <cell r="I2520" t="str">
            <v>S072</v>
          </cell>
          <cell r="J2520" t="str">
            <v>Rozenburg Site</v>
          </cell>
          <cell r="K2520" t="str">
            <v>DS02</v>
          </cell>
          <cell r="L2520" t="str">
            <v>T</v>
          </cell>
          <cell r="M2520" t="str">
            <v>Within 30 days net</v>
          </cell>
          <cell r="N2520" t="str">
            <v>BANK TRANSFER</v>
          </cell>
          <cell r="O2520" t="str">
            <v>DA</v>
          </cell>
          <cell r="P2520" t="str">
            <v>Affiliated debtor</v>
          </cell>
        </row>
        <row r="2521">
          <cell r="A2521">
            <v>4277</v>
          </cell>
          <cell r="B2521" t="str">
            <v>RHRR</v>
          </cell>
          <cell r="C2521" t="str">
            <v>NL</v>
          </cell>
          <cell r="D2521" t="str">
            <v>Netherlands</v>
          </cell>
          <cell r="E2521" t="str">
            <v>Benelux</v>
          </cell>
          <cell r="F2521">
            <v>13200001</v>
          </cell>
          <cell r="G2521" t="str">
            <v>Ext. EAME</v>
          </cell>
          <cell r="H2521" t="str">
            <v>Site Services</v>
          </cell>
          <cell r="I2521" t="str">
            <v>S072</v>
          </cell>
          <cell r="J2521" t="str">
            <v>Rozenburg Site</v>
          </cell>
          <cell r="K2521" t="str">
            <v>DS02</v>
          </cell>
          <cell r="L2521" t="str">
            <v>T</v>
          </cell>
          <cell r="M2521" t="str">
            <v>Within 30 days net</v>
          </cell>
          <cell r="N2521" t="str">
            <v>BANK TRANSFER</v>
          </cell>
          <cell r="O2521" t="str">
            <v>DS</v>
          </cell>
          <cell r="P2521" t="str">
            <v>Securitization debtor</v>
          </cell>
        </row>
        <row r="2522">
          <cell r="A2522">
            <v>4278</v>
          </cell>
          <cell r="B2522" t="str">
            <v>Maas Silo BV</v>
          </cell>
          <cell r="C2522" t="str">
            <v>NL</v>
          </cell>
          <cell r="D2522" t="str">
            <v>Netherlands</v>
          </cell>
          <cell r="E2522" t="str">
            <v>Benelux</v>
          </cell>
          <cell r="F2522">
            <v>13200001</v>
          </cell>
          <cell r="G2522" t="str">
            <v>Ext. EAME</v>
          </cell>
          <cell r="H2522" t="str">
            <v>Site Services</v>
          </cell>
          <cell r="I2522" t="str">
            <v>S072</v>
          </cell>
          <cell r="J2522" t="str">
            <v>Rozenburg Site</v>
          </cell>
          <cell r="K2522" t="str">
            <v>DS02</v>
          </cell>
          <cell r="L2522" t="str">
            <v>T</v>
          </cell>
          <cell r="M2522" t="str">
            <v>Within 30 days net</v>
          </cell>
          <cell r="N2522" t="str">
            <v>BANK TRANSFER</v>
          </cell>
          <cell r="O2522" t="str">
            <v>DS</v>
          </cell>
          <cell r="P2522" t="str">
            <v>Securitization debtor</v>
          </cell>
        </row>
        <row r="2523">
          <cell r="A2523">
            <v>4279</v>
          </cell>
          <cell r="B2523" t="str">
            <v>EGYPTIAN ITALIAN CO</v>
          </cell>
          <cell r="C2523" t="str">
            <v>EG</v>
          </cell>
          <cell r="D2523" t="str">
            <v>Egypt</v>
          </cell>
          <cell r="E2523" t="str">
            <v>Middle East</v>
          </cell>
          <cell r="F2523">
            <v>13200001</v>
          </cell>
          <cell r="G2523" t="str">
            <v>Ext. EAME</v>
          </cell>
          <cell r="H2523" t="str">
            <v>Footwear</v>
          </cell>
          <cell r="I2523" t="str">
            <v>S040</v>
          </cell>
          <cell r="J2523" t="str">
            <v>Middle East</v>
          </cell>
          <cell r="K2523" t="str">
            <v>SC00</v>
          </cell>
          <cell r="L2523" t="str">
            <v>L</v>
          </cell>
          <cell r="M2523" t="str">
            <v>Letter of credit at sight</v>
          </cell>
          <cell r="N2523" t="str">
            <v>LETTER OF CREDIT</v>
          </cell>
          <cell r="O2523" t="str">
            <v>DE</v>
          </cell>
          <cell r="P2523" t="str">
            <v>External debtor</v>
          </cell>
        </row>
        <row r="2524">
          <cell r="A2524">
            <v>4280</v>
          </cell>
          <cell r="B2524" t="str">
            <v>GUIDO TAZZETTI &amp; C.</v>
          </cell>
          <cell r="C2524" t="str">
            <v>IT</v>
          </cell>
          <cell r="D2524" t="str">
            <v>Italy</v>
          </cell>
          <cell r="E2524" t="str">
            <v>Italy/Greece</v>
          </cell>
          <cell r="F2524">
            <v>13200001</v>
          </cell>
          <cell r="G2524" t="str">
            <v>Ext. EAME</v>
          </cell>
          <cell r="H2524" t="str">
            <v>Intermediates</v>
          </cell>
          <cell r="I2524" t="str">
            <v>S060</v>
          </cell>
          <cell r="J2524" t="str">
            <v>Italy &amp; Greece</v>
          </cell>
          <cell r="K2524" t="str">
            <v>SE30</v>
          </cell>
          <cell r="L2524" t="str">
            <v>T</v>
          </cell>
          <cell r="M2524" t="str">
            <v>30 days end of month</v>
          </cell>
          <cell r="N2524" t="str">
            <v>BANK TRANSFER</v>
          </cell>
          <cell r="O2524" t="str">
            <v>DS</v>
          </cell>
          <cell r="P2524" t="str">
            <v>Securitization debtor</v>
          </cell>
        </row>
        <row r="2525">
          <cell r="A2525">
            <v>4282</v>
          </cell>
          <cell r="B2525" t="str">
            <v>OOO "PARUS + 2"</v>
          </cell>
          <cell r="C2525" t="str">
            <v>RU</v>
          </cell>
          <cell r="D2525" t="str">
            <v>Russian Fed.</v>
          </cell>
          <cell r="E2525" t="str">
            <v>Eastern Europe</v>
          </cell>
          <cell r="F2525">
            <v>13200001</v>
          </cell>
          <cell r="G2525" t="str">
            <v>Ext. EAME</v>
          </cell>
          <cell r="H2525" t="str">
            <v>Footwear</v>
          </cell>
          <cell r="I2525" t="str">
            <v>S050</v>
          </cell>
          <cell r="J2525" t="str">
            <v>Eastern Europe</v>
          </cell>
          <cell r="K2525" t="str">
            <v>SA00</v>
          </cell>
          <cell r="L2525" t="str">
            <v>T</v>
          </cell>
          <cell r="M2525" t="str">
            <v>Cash in advance</v>
          </cell>
          <cell r="N2525" t="str">
            <v>BANK TRANSFER</v>
          </cell>
          <cell r="O2525" t="str">
            <v>DE</v>
          </cell>
          <cell r="P2525" t="str">
            <v>External debtor</v>
          </cell>
        </row>
        <row r="2526">
          <cell r="A2526">
            <v>4284</v>
          </cell>
          <cell r="B2526" t="str">
            <v>Van Gelder Recycling</v>
          </cell>
          <cell r="C2526" t="str">
            <v>NL</v>
          </cell>
          <cell r="D2526" t="str">
            <v>Netherlands</v>
          </cell>
          <cell r="E2526" t="str">
            <v>Benelux</v>
          </cell>
          <cell r="F2526">
            <v>13200001</v>
          </cell>
          <cell r="G2526" t="str">
            <v>Ext. EAME</v>
          </cell>
          <cell r="H2526" t="str">
            <v>Site Services</v>
          </cell>
          <cell r="I2526" t="str">
            <v>S072</v>
          </cell>
          <cell r="J2526" t="str">
            <v>Rozenburg Site</v>
          </cell>
          <cell r="K2526" t="str">
            <v>DS02</v>
          </cell>
          <cell r="L2526" t="str">
            <v>T</v>
          </cell>
          <cell r="M2526" t="str">
            <v>Within 30 days net</v>
          </cell>
          <cell r="N2526" t="str">
            <v>BANK TRANSFER</v>
          </cell>
          <cell r="O2526" t="str">
            <v>DS</v>
          </cell>
          <cell r="P2526" t="str">
            <v>Securitization debtor</v>
          </cell>
        </row>
        <row r="2527">
          <cell r="A2527">
            <v>4285</v>
          </cell>
          <cell r="B2527" t="str">
            <v>Van Heezik Transport</v>
          </cell>
          <cell r="C2527" t="str">
            <v>NL</v>
          </cell>
          <cell r="D2527" t="str">
            <v>Netherlands</v>
          </cell>
          <cell r="E2527" t="str">
            <v>Benelux</v>
          </cell>
          <cell r="F2527">
            <v>13200001</v>
          </cell>
          <cell r="G2527" t="str">
            <v>Ext. EAME</v>
          </cell>
          <cell r="H2527" t="str">
            <v>Site Services</v>
          </cell>
          <cell r="I2527" t="str">
            <v>S072</v>
          </cell>
          <cell r="J2527" t="str">
            <v>Rozenburg Site</v>
          </cell>
          <cell r="K2527" t="str">
            <v>DS02</v>
          </cell>
          <cell r="L2527" t="str">
            <v>T</v>
          </cell>
          <cell r="M2527" t="str">
            <v>Within 30 days net</v>
          </cell>
          <cell r="N2527" t="str">
            <v>BANK TRANSFER</v>
          </cell>
          <cell r="O2527" t="str">
            <v>DS</v>
          </cell>
          <cell r="P2527" t="str">
            <v>Securitization debtor</v>
          </cell>
        </row>
        <row r="2528">
          <cell r="A2528">
            <v>4289</v>
          </cell>
          <cell r="B2528" t="str">
            <v>FIBRE FORM LTD</v>
          </cell>
          <cell r="C2528" t="str">
            <v>GB</v>
          </cell>
          <cell r="D2528" t="str">
            <v>Great Britain</v>
          </cell>
          <cell r="E2528" t="str">
            <v>UK/Ireland</v>
          </cell>
          <cell r="F2528">
            <v>13200001</v>
          </cell>
          <cell r="G2528" t="str">
            <v>Ext. EAME</v>
          </cell>
          <cell r="H2528" t="str">
            <v>Site Services</v>
          </cell>
          <cell r="I2528" t="str">
            <v>S072</v>
          </cell>
          <cell r="J2528" t="str">
            <v>Rozenburg Site</v>
          </cell>
          <cell r="K2528" t="str">
            <v>SM20</v>
          </cell>
          <cell r="L2528" t="str">
            <v>Y</v>
          </cell>
          <cell r="M2528" t="str">
            <v>20th of the month foll.month of invoice</v>
          </cell>
          <cell r="N2528" t="str">
            <v>-</v>
          </cell>
          <cell r="O2528" t="str">
            <v>DS</v>
          </cell>
          <cell r="P2528" t="str">
            <v>Securitization debtor</v>
          </cell>
        </row>
        <row r="2529">
          <cell r="A2529">
            <v>4295</v>
          </cell>
          <cell r="B2529" t="str">
            <v>ISOROY</v>
          </cell>
          <cell r="C2529" t="str">
            <v>FR</v>
          </cell>
          <cell r="D2529" t="str">
            <v>France</v>
          </cell>
          <cell r="E2529" t="str">
            <v>France</v>
          </cell>
          <cell r="F2529">
            <v>13200001</v>
          </cell>
          <cell r="G2529" t="str">
            <v>Ext. EAME</v>
          </cell>
          <cell r="H2529" t="str">
            <v>Composite Wood Products</v>
          </cell>
          <cell r="I2529" t="str">
            <v>S080</v>
          </cell>
          <cell r="J2529" t="str">
            <v>France</v>
          </cell>
          <cell r="K2529" t="str">
            <v>SY6B</v>
          </cell>
          <cell r="L2529" t="str">
            <v>T</v>
          </cell>
          <cell r="M2529" t="str">
            <v>60 days the 10th by promissory note</v>
          </cell>
          <cell r="N2529" t="str">
            <v>BANK TRANSFER</v>
          </cell>
          <cell r="O2529" t="str">
            <v>DS</v>
          </cell>
          <cell r="P2529" t="str">
            <v>Securitization debtor</v>
          </cell>
        </row>
        <row r="2530">
          <cell r="A2530">
            <v>4299</v>
          </cell>
          <cell r="B2530" t="str">
            <v>LAMPRE  SRL</v>
          </cell>
          <cell r="C2530" t="str">
            <v>IT</v>
          </cell>
          <cell r="D2530" t="str">
            <v>Italy</v>
          </cell>
          <cell r="E2530" t="str">
            <v>Italy/Greece</v>
          </cell>
          <cell r="F2530">
            <v>13200001</v>
          </cell>
          <cell r="G2530" t="str">
            <v>Ext. EAME</v>
          </cell>
          <cell r="H2530" t="str">
            <v>Unknown</v>
          </cell>
          <cell r="I2530" t="str">
            <v>-</v>
          </cell>
          <cell r="J2530" t="str">
            <v>-</v>
          </cell>
          <cell r="K2530" t="str">
            <v>SF00</v>
          </cell>
          <cell r="L2530" t="str">
            <v>T</v>
          </cell>
          <cell r="M2530" t="str">
            <v>Free of charge</v>
          </cell>
          <cell r="N2530" t="str">
            <v>BANK TRANSFER</v>
          </cell>
          <cell r="O2530" t="str">
            <v>DS</v>
          </cell>
          <cell r="P2530" t="str">
            <v>Securitization debtor</v>
          </cell>
        </row>
        <row r="2531">
          <cell r="A2531">
            <v>4304</v>
          </cell>
          <cell r="B2531" t="str">
            <v>VOLTAS LIMITED</v>
          </cell>
          <cell r="C2531" t="str">
            <v>IN</v>
          </cell>
          <cell r="D2531" t="str">
            <v>India</v>
          </cell>
          <cell r="E2531" t="str">
            <v>Asia-Pacific</v>
          </cell>
          <cell r="F2531">
            <v>13200002</v>
          </cell>
          <cell r="G2531" t="str">
            <v>Ext. APAC</v>
          </cell>
          <cell r="H2531" t="str">
            <v>Construction &amp; Other Rigids</v>
          </cell>
          <cell r="I2531" t="str">
            <v>S100</v>
          </cell>
          <cell r="J2531" t="str">
            <v>APAC</v>
          </cell>
          <cell r="K2531" t="str">
            <v>SL90</v>
          </cell>
          <cell r="L2531" t="str">
            <v>Q</v>
          </cell>
          <cell r="M2531" t="str">
            <v>90 days after Bill of lading date</v>
          </cell>
          <cell r="N2531" t="str">
            <v>BILL OF LADING DRAFT</v>
          </cell>
          <cell r="O2531" t="str">
            <v>DE</v>
          </cell>
          <cell r="P2531" t="str">
            <v>External debtor</v>
          </cell>
        </row>
        <row r="2532">
          <cell r="A2532">
            <v>4305</v>
          </cell>
          <cell r="B2532" t="str">
            <v>POLYMERMANN (ASIA) P</v>
          </cell>
          <cell r="C2532" t="str">
            <v>IN</v>
          </cell>
          <cell r="D2532" t="str">
            <v>India</v>
          </cell>
          <cell r="E2532" t="str">
            <v>Asia-Pacific</v>
          </cell>
          <cell r="F2532">
            <v>13200002</v>
          </cell>
          <cell r="G2532" t="str">
            <v>Ext. APAC</v>
          </cell>
          <cell r="H2532" t="str">
            <v>Construction &amp; Other Rigids</v>
          </cell>
          <cell r="I2532" t="str">
            <v>S100</v>
          </cell>
          <cell r="J2532" t="str">
            <v>APAC</v>
          </cell>
          <cell r="K2532" t="str">
            <v>SC90</v>
          </cell>
          <cell r="L2532" t="str">
            <v>L</v>
          </cell>
          <cell r="M2532" t="str">
            <v>Letter of credit -90 days Bill of lading</v>
          </cell>
          <cell r="N2532" t="str">
            <v>LETTER OF CREDIT</v>
          </cell>
          <cell r="O2532" t="str">
            <v>DE</v>
          </cell>
          <cell r="P2532" t="str">
            <v>External debtor</v>
          </cell>
        </row>
        <row r="2533">
          <cell r="A2533">
            <v>4306</v>
          </cell>
          <cell r="B2533" t="str">
            <v>HOLY FOAM ENTERPRISE</v>
          </cell>
          <cell r="C2533" t="str">
            <v>TW</v>
          </cell>
          <cell r="D2533" t="str">
            <v>Taiwan</v>
          </cell>
          <cell r="E2533" t="str">
            <v>Asia-Pacific</v>
          </cell>
          <cell r="F2533">
            <v>13200002</v>
          </cell>
          <cell r="G2533" t="str">
            <v>Ext. APAC</v>
          </cell>
          <cell r="H2533" t="str">
            <v>Adhesives, Coatings and Elastomers</v>
          </cell>
          <cell r="I2533" t="str">
            <v>S100</v>
          </cell>
          <cell r="J2533" t="str">
            <v>APAC</v>
          </cell>
          <cell r="K2533" t="str">
            <v>SC60</v>
          </cell>
          <cell r="L2533" t="str">
            <v>L</v>
          </cell>
          <cell r="M2533" t="str">
            <v>Letter of credit - 60 days Bill of lading</v>
          </cell>
          <cell r="N2533" t="str">
            <v>LETTER OF CREDIT</v>
          </cell>
          <cell r="O2533" t="str">
            <v>DE</v>
          </cell>
          <cell r="P2533" t="str">
            <v>External debtor</v>
          </cell>
        </row>
        <row r="2534">
          <cell r="A2534">
            <v>4307</v>
          </cell>
          <cell r="B2534" t="str">
            <v>SIAM RISO WOOD PRODU</v>
          </cell>
          <cell r="C2534" t="str">
            <v>TH</v>
          </cell>
          <cell r="D2534" t="str">
            <v>Thailand</v>
          </cell>
          <cell r="E2534" t="str">
            <v>Asia-Pacific</v>
          </cell>
          <cell r="F2534">
            <v>13200002</v>
          </cell>
          <cell r="G2534" t="str">
            <v>Ext. APAC</v>
          </cell>
          <cell r="H2534" t="str">
            <v>Unknown</v>
          </cell>
          <cell r="I2534" t="str">
            <v>-</v>
          </cell>
          <cell r="J2534" t="str">
            <v>-</v>
          </cell>
          <cell r="K2534" t="str">
            <v>SC00</v>
          </cell>
          <cell r="L2534" t="str">
            <v>L</v>
          </cell>
          <cell r="M2534" t="str">
            <v>Letter of credit at sight</v>
          </cell>
          <cell r="N2534" t="str">
            <v>LETTER OF CREDIT</v>
          </cell>
          <cell r="O2534" t="str">
            <v>DE</v>
          </cell>
          <cell r="P2534" t="str">
            <v>External debtor</v>
          </cell>
        </row>
        <row r="2535">
          <cell r="A2535">
            <v>4308</v>
          </cell>
          <cell r="B2535" t="str">
            <v>Borden Chemical UK L</v>
          </cell>
          <cell r="C2535" t="str">
            <v>GB</v>
          </cell>
          <cell r="D2535" t="str">
            <v>Great Britain</v>
          </cell>
          <cell r="E2535" t="str">
            <v>UK/Ireland</v>
          </cell>
          <cell r="F2535">
            <v>13200001</v>
          </cell>
          <cell r="G2535" t="str">
            <v>Ext. EAME</v>
          </cell>
          <cell r="H2535" t="str">
            <v>Unknown</v>
          </cell>
          <cell r="I2535" t="str">
            <v>-</v>
          </cell>
          <cell r="J2535" t="str">
            <v>-</v>
          </cell>
          <cell r="K2535" t="str">
            <v>DS02</v>
          </cell>
          <cell r="L2535" t="str">
            <v>T</v>
          </cell>
          <cell r="M2535" t="str">
            <v>Within 30 days net</v>
          </cell>
          <cell r="N2535" t="str">
            <v>BANK TRANSFER</v>
          </cell>
          <cell r="O2535" t="str">
            <v>DS</v>
          </cell>
          <cell r="P2535" t="str">
            <v>Securitization debtor</v>
          </cell>
        </row>
        <row r="2536">
          <cell r="A2536">
            <v>4309</v>
          </cell>
          <cell r="B2536" t="str">
            <v>POROLON A/S</v>
          </cell>
          <cell r="C2536" t="str">
            <v>NO</v>
          </cell>
          <cell r="D2536" t="str">
            <v>Norway</v>
          </cell>
          <cell r="E2536" t="str">
            <v>Nordic</v>
          </cell>
          <cell r="F2536">
            <v>13200001</v>
          </cell>
          <cell r="G2536" t="str">
            <v>Ext. EAME</v>
          </cell>
          <cell r="H2536" t="str">
            <v>Construction &amp; Other Rigids</v>
          </cell>
          <cell r="I2536" t="str">
            <v>S020</v>
          </cell>
          <cell r="J2536" t="str">
            <v>Nordic</v>
          </cell>
          <cell r="K2536" t="str">
            <v>SI30</v>
          </cell>
          <cell r="L2536" t="str">
            <v>T</v>
          </cell>
          <cell r="M2536" t="str">
            <v>30 days from date of invoice</v>
          </cell>
          <cell r="N2536" t="str">
            <v>BANK TRANSFER</v>
          </cell>
          <cell r="O2536" t="str">
            <v>DE</v>
          </cell>
          <cell r="P2536" t="str">
            <v>External debtor</v>
          </cell>
        </row>
        <row r="2537">
          <cell r="A2537">
            <v>4310</v>
          </cell>
          <cell r="B2537" t="str">
            <v>PULLEY BROTHERS LTD</v>
          </cell>
          <cell r="C2537" t="str">
            <v>GB</v>
          </cell>
          <cell r="D2537" t="str">
            <v>Great Britain</v>
          </cell>
          <cell r="E2537" t="str">
            <v>UK/Ireland</v>
          </cell>
          <cell r="F2537">
            <v>13200001</v>
          </cell>
          <cell r="G2537" t="str">
            <v>Ext. EAME</v>
          </cell>
          <cell r="H2537" t="str">
            <v>Automotive</v>
          </cell>
          <cell r="I2537" t="str">
            <v>S010</v>
          </cell>
          <cell r="J2537" t="str">
            <v>UK &amp; Ireland</v>
          </cell>
          <cell r="K2537" t="str">
            <v>SM20</v>
          </cell>
          <cell r="L2537" t="str">
            <v>Y</v>
          </cell>
          <cell r="M2537" t="str">
            <v>20th of the month foll.month of invoice</v>
          </cell>
          <cell r="N2537" t="str">
            <v>-</v>
          </cell>
          <cell r="O2537" t="str">
            <v>DS</v>
          </cell>
          <cell r="P2537" t="str">
            <v>Securitization debtor</v>
          </cell>
        </row>
        <row r="2538">
          <cell r="A2538">
            <v>4311</v>
          </cell>
          <cell r="B2538" t="str">
            <v>Optiroc AB</v>
          </cell>
          <cell r="C2538" t="str">
            <v>SE</v>
          </cell>
          <cell r="D2538" t="str">
            <v>Sweden</v>
          </cell>
          <cell r="E2538" t="str">
            <v>Nordic</v>
          </cell>
          <cell r="F2538">
            <v>13200001</v>
          </cell>
          <cell r="G2538" t="str">
            <v>Ext. EAME</v>
          </cell>
          <cell r="H2538" t="str">
            <v>Construction &amp; Other Rigids</v>
          </cell>
          <cell r="I2538" t="str">
            <v>S020</v>
          </cell>
          <cell r="J2538" t="str">
            <v>Nordic</v>
          </cell>
          <cell r="K2538" t="str">
            <v>SI30</v>
          </cell>
          <cell r="L2538" t="str">
            <v>T</v>
          </cell>
          <cell r="M2538" t="str">
            <v>30 days from date of invoice</v>
          </cell>
          <cell r="N2538" t="str">
            <v>BANK TRANSFER</v>
          </cell>
          <cell r="O2538" t="str">
            <v>DS</v>
          </cell>
          <cell r="P2538" t="str">
            <v>Securitization debtor</v>
          </cell>
        </row>
        <row r="2539">
          <cell r="A2539">
            <v>4312</v>
          </cell>
          <cell r="B2539" t="str">
            <v>PREFABRICADOS COLOM</v>
          </cell>
          <cell r="C2539" t="str">
            <v>ES</v>
          </cell>
          <cell r="D2539" t="str">
            <v>Spain</v>
          </cell>
          <cell r="E2539" t="str">
            <v>Iberia</v>
          </cell>
          <cell r="F2539">
            <v>13200001</v>
          </cell>
          <cell r="G2539" t="str">
            <v>Ext. EAME</v>
          </cell>
          <cell r="H2539" t="str">
            <v>Footwear</v>
          </cell>
          <cell r="I2539" t="str">
            <v>S080</v>
          </cell>
          <cell r="J2539" t="str">
            <v>France</v>
          </cell>
          <cell r="K2539" t="str">
            <v>DS02</v>
          </cell>
          <cell r="L2539" t="str">
            <v>T</v>
          </cell>
          <cell r="M2539" t="str">
            <v>Within 30 days net</v>
          </cell>
          <cell r="N2539" t="str">
            <v>BANK TRANSFER</v>
          </cell>
          <cell r="O2539" t="str">
            <v>DS</v>
          </cell>
          <cell r="P2539" t="str">
            <v>Securitization debtor</v>
          </cell>
        </row>
        <row r="2540">
          <cell r="A2540">
            <v>4313</v>
          </cell>
          <cell r="B2540" t="str">
            <v>RIETER AUTOMOTIVE FI</v>
          </cell>
          <cell r="C2540" t="str">
            <v>IT</v>
          </cell>
          <cell r="D2540" t="str">
            <v>Italy</v>
          </cell>
          <cell r="E2540" t="str">
            <v>Italy/Greece</v>
          </cell>
          <cell r="F2540">
            <v>13200001</v>
          </cell>
          <cell r="G2540" t="str">
            <v>Ext. EAME</v>
          </cell>
          <cell r="H2540" t="str">
            <v>Automotive</v>
          </cell>
          <cell r="I2540" t="str">
            <v>S060</v>
          </cell>
          <cell r="J2540" t="str">
            <v>Italy &amp; Greece</v>
          </cell>
          <cell r="K2540" t="str">
            <v>SE12</v>
          </cell>
          <cell r="L2540" t="str">
            <v>T</v>
          </cell>
          <cell r="M2540" t="str">
            <v>120 days end of month</v>
          </cell>
          <cell r="N2540" t="str">
            <v>BANK TRANSFER</v>
          </cell>
          <cell r="O2540" t="str">
            <v>DS</v>
          </cell>
          <cell r="P2540" t="str">
            <v>Securitization debtor</v>
          </cell>
        </row>
        <row r="2541">
          <cell r="A2541">
            <v>4314</v>
          </cell>
          <cell r="B2541" t="str">
            <v>ABB ALSTOM POWER Flo</v>
          </cell>
          <cell r="C2541" t="str">
            <v>SE</v>
          </cell>
          <cell r="D2541" t="str">
            <v>Sweden</v>
          </cell>
          <cell r="E2541" t="str">
            <v>Nordic</v>
          </cell>
          <cell r="F2541">
            <v>13200001</v>
          </cell>
          <cell r="G2541" t="str">
            <v>Ext. EAME</v>
          </cell>
          <cell r="H2541" t="str">
            <v>Unknown</v>
          </cell>
          <cell r="I2541" t="str">
            <v>-</v>
          </cell>
          <cell r="J2541" t="str">
            <v>-</v>
          </cell>
          <cell r="K2541" t="str">
            <v>SI30</v>
          </cell>
          <cell r="L2541" t="str">
            <v>T</v>
          </cell>
          <cell r="M2541" t="str">
            <v>30 days from date of invoice</v>
          </cell>
          <cell r="N2541" t="str">
            <v>BANK TRANSFER</v>
          </cell>
          <cell r="O2541" t="str">
            <v>DS</v>
          </cell>
          <cell r="P2541" t="str">
            <v>Securitization debtor</v>
          </cell>
        </row>
        <row r="2542">
          <cell r="A2542">
            <v>4316</v>
          </cell>
          <cell r="B2542" t="str">
            <v>SET HF</v>
          </cell>
          <cell r="C2542" t="str">
            <v>IS</v>
          </cell>
          <cell r="D2542" t="str">
            <v>Iceland</v>
          </cell>
          <cell r="E2542" t="str">
            <v>Nordic</v>
          </cell>
          <cell r="F2542">
            <v>13200001</v>
          </cell>
          <cell r="G2542" t="str">
            <v>Ext. EAME</v>
          </cell>
          <cell r="H2542" t="str">
            <v>Unknown</v>
          </cell>
          <cell r="I2542" t="str">
            <v>-</v>
          </cell>
          <cell r="J2542" t="str">
            <v>-</v>
          </cell>
          <cell r="K2542" t="str">
            <v>SI30</v>
          </cell>
          <cell r="L2542" t="str">
            <v>T</v>
          </cell>
          <cell r="M2542" t="str">
            <v>30 days from date of invoice</v>
          </cell>
          <cell r="N2542" t="str">
            <v>BANK TRANSFER</v>
          </cell>
          <cell r="O2542" t="str">
            <v>DE</v>
          </cell>
          <cell r="P2542" t="str">
            <v>External debtor</v>
          </cell>
        </row>
        <row r="2543">
          <cell r="A2543">
            <v>4317</v>
          </cell>
          <cell r="B2543" t="str">
            <v>DRAKA-INTERFOAM</v>
          </cell>
          <cell r="C2543" t="str">
            <v>NL</v>
          </cell>
          <cell r="D2543" t="str">
            <v>Netherlands</v>
          </cell>
          <cell r="E2543" t="str">
            <v>Benelux</v>
          </cell>
          <cell r="F2543">
            <v>13200001</v>
          </cell>
          <cell r="G2543" t="str">
            <v>Ext. EAME</v>
          </cell>
          <cell r="H2543" t="str">
            <v>Furniture</v>
          </cell>
          <cell r="I2543" t="str">
            <v>S070</v>
          </cell>
          <cell r="J2543" t="str">
            <v>Benelux/South-Africa</v>
          </cell>
          <cell r="K2543" t="str">
            <v>SI30</v>
          </cell>
          <cell r="L2543" t="str">
            <v>T</v>
          </cell>
          <cell r="M2543" t="str">
            <v>30 days from date of invoice</v>
          </cell>
          <cell r="N2543" t="str">
            <v>BANK TRANSFER</v>
          </cell>
          <cell r="O2543" t="str">
            <v>DS</v>
          </cell>
          <cell r="P2543" t="str">
            <v>Securitization debtor</v>
          </cell>
        </row>
        <row r="2544">
          <cell r="A2544">
            <v>4318</v>
          </cell>
          <cell r="B2544" t="str">
            <v>TOAM SUPPLY &amp; IMPORT</v>
          </cell>
          <cell r="C2544" t="str">
            <v>IL</v>
          </cell>
          <cell r="D2544" t="str">
            <v>Israel</v>
          </cell>
          <cell r="E2544" t="str">
            <v>Middle East</v>
          </cell>
          <cell r="F2544">
            <v>13200001</v>
          </cell>
          <cell r="G2544" t="str">
            <v>Ext. EAME</v>
          </cell>
          <cell r="H2544" t="str">
            <v>Construction &amp; Other Rigids</v>
          </cell>
          <cell r="I2544" t="str">
            <v>S040</v>
          </cell>
          <cell r="J2544" t="str">
            <v>Middle East</v>
          </cell>
          <cell r="K2544" t="str">
            <v>SN90</v>
          </cell>
          <cell r="L2544" t="str">
            <v>P</v>
          </cell>
          <cell r="M2544" t="str">
            <v>90 days from bill of lading draft</v>
          </cell>
          <cell r="N2544" t="str">
            <v>DRAFT</v>
          </cell>
          <cell r="O2544" t="str">
            <v>DE</v>
          </cell>
          <cell r="P2544" t="str">
            <v>External debtor</v>
          </cell>
        </row>
        <row r="2545">
          <cell r="A2545">
            <v>4319</v>
          </cell>
          <cell r="B2545" t="str">
            <v>CONG TY VAN TAI VA D</v>
          </cell>
          <cell r="C2545" t="str">
            <v>VN</v>
          </cell>
          <cell r="D2545" t="str">
            <v>Vietnam</v>
          </cell>
          <cell r="E2545" t="str">
            <v>Asia-Pacific</v>
          </cell>
          <cell r="F2545">
            <v>13200002</v>
          </cell>
          <cell r="G2545" t="str">
            <v>Ext. APAC</v>
          </cell>
          <cell r="H2545" t="str">
            <v>Automotive</v>
          </cell>
          <cell r="I2545" t="str">
            <v>S100</v>
          </cell>
          <cell r="J2545" t="str">
            <v>APAC</v>
          </cell>
          <cell r="K2545" t="str">
            <v>SP00</v>
          </cell>
          <cell r="L2545" t="str">
            <v>P</v>
          </cell>
          <cell r="M2545" t="str">
            <v>Cash against documents</v>
          </cell>
          <cell r="N2545" t="str">
            <v>DRAFT</v>
          </cell>
          <cell r="O2545" t="str">
            <v>DE</v>
          </cell>
          <cell r="P2545" t="str">
            <v>External debtor</v>
          </cell>
        </row>
        <row r="2546">
          <cell r="A2546">
            <v>4320</v>
          </cell>
          <cell r="B2546" t="str">
            <v>NEOWAY CHEMICALS CO</v>
          </cell>
          <cell r="C2546" t="str">
            <v>TW</v>
          </cell>
          <cell r="D2546" t="str">
            <v>Taiwan</v>
          </cell>
          <cell r="E2546" t="str">
            <v>Asia-Pacific</v>
          </cell>
          <cell r="F2546">
            <v>13200002</v>
          </cell>
          <cell r="G2546" t="str">
            <v>Ext. APAC</v>
          </cell>
          <cell r="H2546" t="str">
            <v>Leisure</v>
          </cell>
          <cell r="I2546" t="str">
            <v>S100</v>
          </cell>
          <cell r="J2546" t="str">
            <v>APAC</v>
          </cell>
          <cell r="K2546" t="str">
            <v>SC60</v>
          </cell>
          <cell r="L2546" t="str">
            <v>L</v>
          </cell>
          <cell r="M2546" t="str">
            <v>Letter of credit - 60 days Bill of lading</v>
          </cell>
          <cell r="N2546" t="str">
            <v>LETTER OF CREDIT</v>
          </cell>
          <cell r="O2546" t="str">
            <v>DE</v>
          </cell>
          <cell r="P2546" t="str">
            <v>External debtor</v>
          </cell>
        </row>
        <row r="2547">
          <cell r="A2547">
            <v>4321</v>
          </cell>
          <cell r="B2547" t="str">
            <v>SUZHOU SAMSUNG ELECT</v>
          </cell>
          <cell r="C2547" t="str">
            <v>CN</v>
          </cell>
          <cell r="D2547" t="str">
            <v>China</v>
          </cell>
          <cell r="E2547" t="str">
            <v>Asia-Pacific</v>
          </cell>
          <cell r="F2547">
            <v>13200002</v>
          </cell>
          <cell r="G2547" t="str">
            <v>Ext. APAC</v>
          </cell>
          <cell r="H2547" t="str">
            <v>Appliances</v>
          </cell>
          <cell r="I2547" t="str">
            <v>S100</v>
          </cell>
          <cell r="J2547" t="str">
            <v>APAC</v>
          </cell>
          <cell r="K2547" t="str">
            <v>SC00</v>
          </cell>
          <cell r="L2547" t="str">
            <v>L</v>
          </cell>
          <cell r="M2547" t="str">
            <v>Letter of credit at sight</v>
          </cell>
          <cell r="N2547" t="str">
            <v>LETTER OF CREDIT</v>
          </cell>
          <cell r="O2547" t="str">
            <v>DE</v>
          </cell>
          <cell r="P2547" t="str">
            <v>External debtor</v>
          </cell>
        </row>
        <row r="2548">
          <cell r="A2548">
            <v>4322</v>
          </cell>
          <cell r="B2548" t="str">
            <v>LLOYD INSULATIONS (I</v>
          </cell>
          <cell r="C2548" t="str">
            <v>IN</v>
          </cell>
          <cell r="D2548" t="str">
            <v>India</v>
          </cell>
          <cell r="E2548" t="str">
            <v>Asia-Pacific</v>
          </cell>
          <cell r="F2548">
            <v>13200002</v>
          </cell>
          <cell r="G2548" t="str">
            <v>Ext. APAC</v>
          </cell>
          <cell r="H2548" t="str">
            <v>Construction &amp; Other Rigids</v>
          </cell>
          <cell r="I2548" t="str">
            <v>S100</v>
          </cell>
          <cell r="J2548" t="str">
            <v>APAC</v>
          </cell>
          <cell r="K2548" t="str">
            <v>SC90</v>
          </cell>
          <cell r="L2548" t="str">
            <v>L</v>
          </cell>
          <cell r="M2548" t="str">
            <v>Letter of credit -90 days Bill of lading</v>
          </cell>
          <cell r="N2548" t="str">
            <v>LETTER OF CREDIT</v>
          </cell>
          <cell r="O2548" t="str">
            <v>DE</v>
          </cell>
          <cell r="P2548" t="str">
            <v>External debtor</v>
          </cell>
        </row>
        <row r="2549">
          <cell r="A2549">
            <v>4323</v>
          </cell>
          <cell r="B2549" t="str">
            <v>EKIKO RESIN INDUSTIR</v>
          </cell>
          <cell r="C2549" t="str">
            <v>TW</v>
          </cell>
          <cell r="D2549" t="str">
            <v>Taiwan</v>
          </cell>
          <cell r="E2549" t="str">
            <v>Asia-Pacific</v>
          </cell>
          <cell r="F2549">
            <v>13200002</v>
          </cell>
          <cell r="G2549" t="str">
            <v>Ext. APAC</v>
          </cell>
          <cell r="H2549" t="str">
            <v>Footwear</v>
          </cell>
          <cell r="I2549" t="str">
            <v>S100</v>
          </cell>
          <cell r="J2549" t="str">
            <v>APAC</v>
          </cell>
          <cell r="K2549" t="str">
            <v>SC60</v>
          </cell>
          <cell r="L2549" t="str">
            <v>L</v>
          </cell>
          <cell r="M2549" t="str">
            <v>Letter of credit - 60 days Bill of lading</v>
          </cell>
          <cell r="N2549" t="str">
            <v>LETTER OF CREDIT</v>
          </cell>
          <cell r="O2549" t="str">
            <v>DE</v>
          </cell>
          <cell r="P2549" t="str">
            <v>External debtor</v>
          </cell>
        </row>
        <row r="2550">
          <cell r="A2550">
            <v>4326</v>
          </cell>
          <cell r="B2550" t="str">
            <v>2 EFFE  DI FIORE CLA</v>
          </cell>
          <cell r="C2550" t="str">
            <v>IT</v>
          </cell>
          <cell r="D2550" t="str">
            <v>Italy</v>
          </cell>
          <cell r="E2550" t="str">
            <v>Italy/Greece</v>
          </cell>
          <cell r="F2550">
            <v>13200001</v>
          </cell>
          <cell r="G2550" t="str">
            <v>Ext. EAME</v>
          </cell>
          <cell r="H2550" t="str">
            <v>Automotive</v>
          </cell>
          <cell r="I2550" t="str">
            <v>S060</v>
          </cell>
          <cell r="J2550" t="str">
            <v>Italy &amp; Greece</v>
          </cell>
          <cell r="K2550" t="str">
            <v>SE60</v>
          </cell>
          <cell r="L2550" t="str">
            <v>T</v>
          </cell>
          <cell r="M2550" t="str">
            <v>60 days end of month</v>
          </cell>
          <cell r="N2550" t="str">
            <v>BANK TRANSFER</v>
          </cell>
          <cell r="O2550" t="str">
            <v>DS</v>
          </cell>
          <cell r="P2550" t="str">
            <v>Securitization debtor</v>
          </cell>
        </row>
        <row r="2551">
          <cell r="A2551">
            <v>4327</v>
          </cell>
          <cell r="B2551" t="str">
            <v>CAVENAGHI  SPA</v>
          </cell>
          <cell r="C2551" t="str">
            <v>IT</v>
          </cell>
          <cell r="D2551" t="str">
            <v>Italy</v>
          </cell>
          <cell r="E2551" t="str">
            <v>Italy/Greece</v>
          </cell>
          <cell r="F2551">
            <v>13200001</v>
          </cell>
          <cell r="G2551" t="str">
            <v>Ext. EAME</v>
          </cell>
          <cell r="H2551" t="str">
            <v>Composite Wood Products</v>
          </cell>
          <cell r="I2551" t="str">
            <v>S060</v>
          </cell>
          <cell r="J2551" t="str">
            <v>Italy &amp; Greece</v>
          </cell>
          <cell r="K2551" t="str">
            <v>SO15</v>
          </cell>
          <cell r="L2551" t="str">
            <v>T</v>
          </cell>
          <cell r="M2551" t="str">
            <v>-</v>
          </cell>
          <cell r="N2551" t="str">
            <v>BANK TRANSFER</v>
          </cell>
          <cell r="O2551" t="str">
            <v>DS</v>
          </cell>
          <cell r="P2551" t="str">
            <v>Securitization debtor</v>
          </cell>
        </row>
        <row r="2552">
          <cell r="A2552">
            <v>4328</v>
          </cell>
          <cell r="B2552" t="str">
            <v>VIZUETE S.L.</v>
          </cell>
          <cell r="C2552" t="str">
            <v>ES</v>
          </cell>
          <cell r="D2552" t="str">
            <v>Spain</v>
          </cell>
          <cell r="E2552" t="str">
            <v>Iberia</v>
          </cell>
          <cell r="F2552">
            <v>13200001</v>
          </cell>
          <cell r="G2552" t="str">
            <v>Ext. EAME</v>
          </cell>
          <cell r="H2552" t="str">
            <v>Construction &amp; Other Rigids</v>
          </cell>
          <cell r="I2552" t="str">
            <v>S090</v>
          </cell>
          <cell r="J2552" t="str">
            <v>Iberia</v>
          </cell>
          <cell r="K2552" t="str">
            <v>SI9C</v>
          </cell>
          <cell r="L2552" t="str">
            <v>T</v>
          </cell>
          <cell r="M2552" t="str">
            <v>90 days date of invoice the 10th</v>
          </cell>
          <cell r="N2552" t="str">
            <v>BANK TRANSFER</v>
          </cell>
          <cell r="O2552" t="str">
            <v>DS</v>
          </cell>
          <cell r="P2552" t="str">
            <v>Securitization debtor</v>
          </cell>
        </row>
        <row r="2553">
          <cell r="A2553">
            <v>4329</v>
          </cell>
          <cell r="B2553" t="str">
            <v>Huntsman Petrochemic</v>
          </cell>
          <cell r="C2553" t="str">
            <v>GB</v>
          </cell>
          <cell r="D2553" t="str">
            <v>Great Britain</v>
          </cell>
          <cell r="E2553" t="str">
            <v>UK/Ireland</v>
          </cell>
          <cell r="F2553">
            <v>76401159</v>
          </cell>
          <cell r="G2553" t="str">
            <v>Inter Group Sales</v>
          </cell>
          <cell r="H2553" t="str">
            <v>EAME</v>
          </cell>
          <cell r="I2553" t="str">
            <v>-</v>
          </cell>
          <cell r="J2553" t="str">
            <v>-</v>
          </cell>
          <cell r="K2553" t="str">
            <v>DS02</v>
          </cell>
          <cell r="L2553" t="str">
            <v>T</v>
          </cell>
          <cell r="M2553" t="str">
            <v>Within 30 days net</v>
          </cell>
          <cell r="N2553" t="str">
            <v>BANK TRANSFER</v>
          </cell>
          <cell r="O2553" t="str">
            <v>DI</v>
          </cell>
          <cell r="P2553" t="str">
            <v>Intragroup debtor</v>
          </cell>
        </row>
        <row r="2554">
          <cell r="A2554">
            <v>4330</v>
          </cell>
          <cell r="B2554" t="str">
            <v>Getronics Enterprise</v>
          </cell>
          <cell r="C2554" t="str">
            <v>NL</v>
          </cell>
          <cell r="D2554" t="str">
            <v>Netherlands</v>
          </cell>
          <cell r="E2554" t="str">
            <v>Benelux</v>
          </cell>
          <cell r="F2554">
            <v>13200001</v>
          </cell>
          <cell r="G2554" t="str">
            <v>Ext. EAME</v>
          </cell>
          <cell r="H2554" t="str">
            <v>Site Services</v>
          </cell>
          <cell r="I2554" t="str">
            <v>S072</v>
          </cell>
          <cell r="J2554" t="str">
            <v>Rozenburg Site</v>
          </cell>
          <cell r="K2554" t="str">
            <v>DS02</v>
          </cell>
          <cell r="L2554" t="str">
            <v>T</v>
          </cell>
          <cell r="M2554" t="str">
            <v>Within 30 days net</v>
          </cell>
          <cell r="N2554" t="str">
            <v>BANK TRANSFER</v>
          </cell>
          <cell r="O2554" t="str">
            <v>DS</v>
          </cell>
          <cell r="P2554" t="str">
            <v>Securitization debtor</v>
          </cell>
        </row>
        <row r="2555">
          <cell r="A2555">
            <v>4331</v>
          </cell>
          <cell r="B2555" t="str">
            <v>FINETEC CORPORATION</v>
          </cell>
          <cell r="C2555" t="str">
            <v>KP</v>
          </cell>
          <cell r="D2555" t="str">
            <v>South Korea</v>
          </cell>
          <cell r="E2555" t="str">
            <v>Asia-Pacific</v>
          </cell>
          <cell r="F2555">
            <v>13200002</v>
          </cell>
          <cell r="G2555" t="str">
            <v>Ext. APAC</v>
          </cell>
          <cell r="H2555" t="str">
            <v>Construction &amp; Other Rigids</v>
          </cell>
          <cell r="I2555" t="str">
            <v>S100</v>
          </cell>
          <cell r="J2555" t="str">
            <v>APAC</v>
          </cell>
          <cell r="K2555" t="str">
            <v>SC00</v>
          </cell>
          <cell r="L2555" t="str">
            <v>L</v>
          </cell>
          <cell r="M2555" t="str">
            <v>Letter of credit at sight</v>
          </cell>
          <cell r="N2555" t="str">
            <v>LETTER OF CREDIT</v>
          </cell>
          <cell r="O2555" t="str">
            <v>DE</v>
          </cell>
          <cell r="P2555" t="str">
            <v>External debtor</v>
          </cell>
        </row>
        <row r="2556">
          <cell r="A2556">
            <v>4332</v>
          </cell>
          <cell r="B2556" t="str">
            <v>VIROLA INTERNATIONAL</v>
          </cell>
          <cell r="C2556" t="str">
            <v>IN</v>
          </cell>
          <cell r="D2556" t="str">
            <v>India</v>
          </cell>
          <cell r="E2556" t="str">
            <v>Asia-Pacific</v>
          </cell>
          <cell r="F2556">
            <v>13200002</v>
          </cell>
          <cell r="G2556" t="str">
            <v>Ext. APAC</v>
          </cell>
          <cell r="H2556" t="str">
            <v>Footwear</v>
          </cell>
          <cell r="I2556" t="str">
            <v>S100</v>
          </cell>
          <cell r="J2556" t="str">
            <v>APAC</v>
          </cell>
          <cell r="K2556" t="str">
            <v>SC60</v>
          </cell>
          <cell r="L2556" t="str">
            <v>L</v>
          </cell>
          <cell r="M2556" t="str">
            <v>Letter of credit - 60 days Bill of lading</v>
          </cell>
          <cell r="N2556" t="str">
            <v>LETTER OF CREDIT</v>
          </cell>
          <cell r="O2556" t="str">
            <v>DE</v>
          </cell>
          <cell r="P2556" t="str">
            <v>External debtor</v>
          </cell>
        </row>
        <row r="2557">
          <cell r="A2557">
            <v>4334</v>
          </cell>
          <cell r="B2557" t="str">
            <v>DESTECO (OVERSEAS)</v>
          </cell>
          <cell r="C2557" t="str">
            <v>GB</v>
          </cell>
          <cell r="D2557" t="str">
            <v>Great Britain</v>
          </cell>
          <cell r="E2557" t="str">
            <v>UK/Ireland</v>
          </cell>
          <cell r="F2557">
            <v>13200001</v>
          </cell>
          <cell r="G2557" t="str">
            <v>Ext. EAME</v>
          </cell>
          <cell r="H2557" t="str">
            <v>Footwear</v>
          </cell>
          <cell r="I2557" t="str">
            <v>S040</v>
          </cell>
          <cell r="J2557" t="str">
            <v>Middle East</v>
          </cell>
          <cell r="K2557" t="str">
            <v>SL90</v>
          </cell>
          <cell r="L2557" t="str">
            <v>T</v>
          </cell>
          <cell r="M2557" t="str">
            <v>90 days after Bill of lading date</v>
          </cell>
          <cell r="N2557" t="str">
            <v>BANK TRANSFER</v>
          </cell>
          <cell r="O2557" t="str">
            <v>DS</v>
          </cell>
          <cell r="P2557" t="str">
            <v>Securitization debtor</v>
          </cell>
        </row>
        <row r="2558">
          <cell r="A2558">
            <v>4335</v>
          </cell>
          <cell r="B2558" t="str">
            <v>CFPI NUFARM</v>
          </cell>
          <cell r="C2558" t="str">
            <v>FR</v>
          </cell>
          <cell r="D2558" t="str">
            <v>France</v>
          </cell>
          <cell r="E2558" t="str">
            <v>France</v>
          </cell>
          <cell r="F2558">
            <v>13200001</v>
          </cell>
          <cell r="G2558" t="str">
            <v>Ext. EAME</v>
          </cell>
          <cell r="H2558" t="str">
            <v>Adhesives, Coatings and Elastomers</v>
          </cell>
          <cell r="I2558" t="str">
            <v>S080</v>
          </cell>
          <cell r="J2558" t="str">
            <v>France</v>
          </cell>
          <cell r="K2558" t="str">
            <v>SY6B</v>
          </cell>
          <cell r="L2558" t="str">
            <v>T</v>
          </cell>
          <cell r="M2558" t="str">
            <v>60 days the 10th by promissory note</v>
          </cell>
          <cell r="N2558" t="str">
            <v>BANK TRANSFER</v>
          </cell>
          <cell r="O2558" t="str">
            <v>DS</v>
          </cell>
          <cell r="P2558" t="str">
            <v>Securitization debtor</v>
          </cell>
        </row>
        <row r="2559">
          <cell r="A2559">
            <v>4338</v>
          </cell>
          <cell r="B2559" t="str">
            <v>COLLINS&amp;AIKMAN AUTOM</v>
          </cell>
          <cell r="C2559" t="str">
            <v>ES</v>
          </cell>
          <cell r="D2559" t="str">
            <v>Spain</v>
          </cell>
          <cell r="E2559" t="str">
            <v>Iberia</v>
          </cell>
          <cell r="F2559">
            <v>13200001</v>
          </cell>
          <cell r="G2559" t="str">
            <v>Ext. EAME</v>
          </cell>
          <cell r="H2559" t="str">
            <v>Automotive</v>
          </cell>
          <cell r="I2559" t="str">
            <v>S090</v>
          </cell>
          <cell r="J2559" t="str">
            <v>Iberia</v>
          </cell>
          <cell r="K2559" t="str">
            <v>ST30</v>
          </cell>
          <cell r="L2559" t="str">
            <v>T</v>
          </cell>
          <cell r="M2559" t="str">
            <v>30 days from date of despatch</v>
          </cell>
          <cell r="N2559" t="str">
            <v>BANK TRANSFER</v>
          </cell>
          <cell r="O2559" t="str">
            <v>DS</v>
          </cell>
          <cell r="P2559" t="str">
            <v>Securitization debtor</v>
          </cell>
        </row>
        <row r="2560">
          <cell r="A2560">
            <v>4339</v>
          </cell>
          <cell r="B2560" t="str">
            <v>IRAN POUYA CO.</v>
          </cell>
          <cell r="C2560" t="str">
            <v>IR</v>
          </cell>
          <cell r="D2560" t="str">
            <v>Iran</v>
          </cell>
          <cell r="E2560" t="str">
            <v>Middle East</v>
          </cell>
          <cell r="F2560">
            <v>13200001</v>
          </cell>
          <cell r="G2560" t="str">
            <v>Ext. EAME</v>
          </cell>
          <cell r="H2560" t="str">
            <v>Appliances</v>
          </cell>
          <cell r="I2560" t="str">
            <v>S040</v>
          </cell>
          <cell r="J2560" t="str">
            <v>Middle East</v>
          </cell>
          <cell r="K2560" t="str">
            <v>SC00</v>
          </cell>
          <cell r="L2560" t="str">
            <v>L</v>
          </cell>
          <cell r="M2560" t="str">
            <v>Letter of credit at sight</v>
          </cell>
          <cell r="N2560" t="str">
            <v>LETTER OF CREDIT</v>
          </cell>
          <cell r="O2560" t="str">
            <v>DE</v>
          </cell>
          <cell r="P2560" t="str">
            <v>External debtor</v>
          </cell>
        </row>
        <row r="2561">
          <cell r="A2561">
            <v>4341</v>
          </cell>
          <cell r="B2561" t="str">
            <v>OM COMMERCE - TRSTEN</v>
          </cell>
          <cell r="C2561" t="str">
            <v>YU</v>
          </cell>
          <cell r="D2561" t="str">
            <v>Yugoslavia</v>
          </cell>
          <cell r="E2561" t="str">
            <v>Eastern Europe</v>
          </cell>
          <cell r="F2561">
            <v>13200001</v>
          </cell>
          <cell r="G2561" t="str">
            <v>Ext. EAME</v>
          </cell>
          <cell r="H2561" t="str">
            <v>Furniture</v>
          </cell>
          <cell r="I2561" t="str">
            <v>S050</v>
          </cell>
          <cell r="J2561" t="str">
            <v>Eastern Europe</v>
          </cell>
          <cell r="K2561" t="str">
            <v>SA00</v>
          </cell>
          <cell r="L2561" t="str">
            <v>T</v>
          </cell>
          <cell r="M2561" t="str">
            <v>Cash in advance</v>
          </cell>
          <cell r="N2561" t="str">
            <v>BANK TRANSFER</v>
          </cell>
          <cell r="O2561" t="str">
            <v>DE</v>
          </cell>
          <cell r="P2561" t="str">
            <v>External debtor</v>
          </cell>
        </row>
        <row r="2562">
          <cell r="A2562">
            <v>4342</v>
          </cell>
          <cell r="B2562" t="str">
            <v>AMGULF POLYMERS AND</v>
          </cell>
          <cell r="C2562" t="str">
            <v>AE</v>
          </cell>
          <cell r="D2562" t="str">
            <v>Unit.Arab Emir.</v>
          </cell>
          <cell r="E2562" t="str">
            <v>Middle East</v>
          </cell>
          <cell r="F2562">
            <v>13200001</v>
          </cell>
          <cell r="G2562" t="str">
            <v>Ext. EAME</v>
          </cell>
          <cell r="H2562" t="str">
            <v>Intermediates</v>
          </cell>
          <cell r="I2562" t="str">
            <v>S110</v>
          </cell>
          <cell r="J2562" t="str">
            <v>Aniline &amp; Derivative</v>
          </cell>
          <cell r="K2562" t="str">
            <v>SL90</v>
          </cell>
          <cell r="L2562" t="str">
            <v>T</v>
          </cell>
          <cell r="M2562" t="str">
            <v>90 days after Bill of lading date</v>
          </cell>
          <cell r="N2562" t="str">
            <v>BANK TRANSFER</v>
          </cell>
          <cell r="O2562" t="str">
            <v>DE</v>
          </cell>
          <cell r="P2562" t="str">
            <v>External debtor</v>
          </cell>
        </row>
        <row r="2563">
          <cell r="A2563">
            <v>4344</v>
          </cell>
          <cell r="B2563" t="str">
            <v>BREDERO PRICE COATER</v>
          </cell>
          <cell r="C2563" t="str">
            <v>GB</v>
          </cell>
          <cell r="D2563" t="str">
            <v>Great Britain</v>
          </cell>
          <cell r="E2563" t="str">
            <v>UK/Ireland</v>
          </cell>
          <cell r="F2563">
            <v>13200001</v>
          </cell>
          <cell r="G2563" t="str">
            <v>Ext. EAME</v>
          </cell>
          <cell r="H2563" t="str">
            <v>Unknown</v>
          </cell>
          <cell r="I2563" t="str">
            <v>-</v>
          </cell>
          <cell r="J2563" t="str">
            <v>-</v>
          </cell>
          <cell r="K2563" t="str">
            <v>SE6J</v>
          </cell>
          <cell r="L2563" t="str">
            <v>Y</v>
          </cell>
          <cell r="M2563" t="str">
            <v>30 days end of month on the 15th</v>
          </cell>
          <cell r="N2563" t="str">
            <v>-</v>
          </cell>
          <cell r="O2563" t="str">
            <v>DS</v>
          </cell>
          <cell r="P2563" t="str">
            <v>Securitization debtor</v>
          </cell>
        </row>
        <row r="2564">
          <cell r="A2564">
            <v>4345</v>
          </cell>
          <cell r="B2564" t="str">
            <v>BREDERO PRICE COATER</v>
          </cell>
          <cell r="C2564" t="str">
            <v>GB</v>
          </cell>
          <cell r="D2564" t="str">
            <v>Great Britain</v>
          </cell>
          <cell r="E2564" t="str">
            <v>UK/Ireland</v>
          </cell>
          <cell r="F2564">
            <v>13200001</v>
          </cell>
          <cell r="G2564" t="str">
            <v>Ext. EAME</v>
          </cell>
          <cell r="H2564" t="str">
            <v>Construction &amp; Other Rigids</v>
          </cell>
          <cell r="I2564" t="str">
            <v>S010</v>
          </cell>
          <cell r="J2564" t="str">
            <v>UK &amp; Ireland</v>
          </cell>
          <cell r="K2564" t="str">
            <v>SE6J</v>
          </cell>
          <cell r="L2564" t="str">
            <v>Y</v>
          </cell>
          <cell r="M2564" t="str">
            <v>30 days end of month on the 15th</v>
          </cell>
          <cell r="N2564" t="str">
            <v>-</v>
          </cell>
          <cell r="O2564" t="str">
            <v>DS</v>
          </cell>
          <cell r="P2564" t="str">
            <v>Securitization debtor</v>
          </cell>
        </row>
        <row r="2565">
          <cell r="A2565">
            <v>4346</v>
          </cell>
          <cell r="B2565" t="str">
            <v>INPAL</v>
          </cell>
          <cell r="C2565" t="str">
            <v>FR</v>
          </cell>
          <cell r="D2565" t="str">
            <v>France</v>
          </cell>
          <cell r="E2565" t="str">
            <v>France</v>
          </cell>
          <cell r="F2565">
            <v>13200001</v>
          </cell>
          <cell r="G2565" t="str">
            <v>Ext. EAME</v>
          </cell>
          <cell r="H2565" t="str">
            <v>Unknown</v>
          </cell>
          <cell r="I2565" t="str">
            <v>-</v>
          </cell>
          <cell r="J2565" t="str">
            <v>-</v>
          </cell>
          <cell r="K2565" t="str">
            <v>DS01</v>
          </cell>
          <cell r="L2565" t="str">
            <v>T</v>
          </cell>
          <cell r="M2565" t="str">
            <v>Within 0 days net</v>
          </cell>
          <cell r="N2565" t="str">
            <v>BANK TRANSFER</v>
          </cell>
          <cell r="O2565" t="str">
            <v>DS</v>
          </cell>
          <cell r="P2565" t="str">
            <v>Securitization debtor</v>
          </cell>
        </row>
        <row r="2566">
          <cell r="A2566">
            <v>4348</v>
          </cell>
          <cell r="B2566" t="str">
            <v>KORAX-BP.</v>
          </cell>
          <cell r="C2566" t="str">
            <v>HU</v>
          </cell>
          <cell r="D2566" t="str">
            <v>Hungary</v>
          </cell>
          <cell r="E2566" t="str">
            <v>Eastern Europe</v>
          </cell>
          <cell r="F2566">
            <v>13200001</v>
          </cell>
          <cell r="G2566" t="str">
            <v>Ext. EAME</v>
          </cell>
          <cell r="H2566" t="str">
            <v>Adhesives, Coatings and Elastomers</v>
          </cell>
          <cell r="I2566" t="str">
            <v>S050</v>
          </cell>
          <cell r="J2566" t="str">
            <v>Eastern Europe</v>
          </cell>
          <cell r="K2566" t="str">
            <v>SI3F</v>
          </cell>
          <cell r="L2566" t="str">
            <v>T</v>
          </cell>
          <cell r="M2566" t="str">
            <v>30 DAYS DATE OF INVOICE - DIRECT REMITTANCE</v>
          </cell>
          <cell r="N2566" t="str">
            <v>BANK TRANSFER</v>
          </cell>
          <cell r="O2566" t="str">
            <v>DE</v>
          </cell>
          <cell r="P2566" t="str">
            <v>External debtor</v>
          </cell>
        </row>
        <row r="2567">
          <cell r="A2567">
            <v>4350</v>
          </cell>
          <cell r="B2567" t="str">
            <v>GEZER AYAKKABI DERI</v>
          </cell>
          <cell r="C2567" t="str">
            <v>TR</v>
          </cell>
          <cell r="D2567" t="str">
            <v>Turkey</v>
          </cell>
          <cell r="E2567" t="str">
            <v>Middle East</v>
          </cell>
          <cell r="F2567">
            <v>13200001</v>
          </cell>
          <cell r="G2567" t="str">
            <v>Ext. EAME</v>
          </cell>
          <cell r="H2567" t="str">
            <v>Footwear</v>
          </cell>
          <cell r="I2567" t="str">
            <v>S040</v>
          </cell>
          <cell r="J2567" t="str">
            <v>Middle East</v>
          </cell>
          <cell r="K2567" t="str">
            <v>SP00</v>
          </cell>
          <cell r="L2567" t="str">
            <v>W</v>
          </cell>
          <cell r="M2567" t="str">
            <v>Cash against documents</v>
          </cell>
          <cell r="N2567" t="str">
            <v>CASH AGAINST DOCUMENTS</v>
          </cell>
          <cell r="O2567" t="str">
            <v>DE</v>
          </cell>
          <cell r="P2567" t="str">
            <v>External debtor</v>
          </cell>
        </row>
        <row r="2568">
          <cell r="A2568">
            <v>4351</v>
          </cell>
          <cell r="B2568" t="str">
            <v>A.G.P SA</v>
          </cell>
          <cell r="C2568" t="str">
            <v>FR</v>
          </cell>
          <cell r="D2568" t="str">
            <v>France</v>
          </cell>
          <cell r="E2568" t="str">
            <v>France</v>
          </cell>
          <cell r="F2568">
            <v>13200001</v>
          </cell>
          <cell r="G2568" t="str">
            <v>Ext. EAME</v>
          </cell>
          <cell r="H2568" t="str">
            <v>Adhesives, Coatings and Elastomers</v>
          </cell>
          <cell r="I2568" t="str">
            <v>S080</v>
          </cell>
          <cell r="J2568" t="str">
            <v>France</v>
          </cell>
          <cell r="K2568" t="str">
            <v>SY6B</v>
          </cell>
          <cell r="L2568" t="str">
            <v>T</v>
          </cell>
          <cell r="M2568" t="str">
            <v>60 days the 10th by promissory note</v>
          </cell>
          <cell r="N2568" t="str">
            <v>BANK TRANSFER</v>
          </cell>
          <cell r="O2568" t="str">
            <v>DS</v>
          </cell>
          <cell r="P2568" t="str">
            <v>Securitization debtor</v>
          </cell>
        </row>
        <row r="2569">
          <cell r="A2569">
            <v>4353</v>
          </cell>
          <cell r="B2569" t="str">
            <v>BREED STEERING SYSTE</v>
          </cell>
          <cell r="C2569" t="str">
            <v>GB</v>
          </cell>
          <cell r="D2569" t="str">
            <v>Great Britain</v>
          </cell>
          <cell r="E2569" t="str">
            <v>UK/Ireland</v>
          </cell>
          <cell r="F2569">
            <v>13200001</v>
          </cell>
          <cell r="G2569" t="str">
            <v>Ext. EAME</v>
          </cell>
          <cell r="H2569" t="str">
            <v>Unknown</v>
          </cell>
          <cell r="I2569" t="str">
            <v>-</v>
          </cell>
          <cell r="J2569" t="str">
            <v>-</v>
          </cell>
          <cell r="K2569" t="str">
            <v>SM2T</v>
          </cell>
          <cell r="L2569" t="str">
            <v>Y</v>
          </cell>
          <cell r="M2569" t="str">
            <v>The 20th of the month foll. m.o.i. or m.o.i.-1,25%</v>
          </cell>
          <cell r="N2569" t="str">
            <v>-</v>
          </cell>
          <cell r="O2569" t="str">
            <v>DS</v>
          </cell>
          <cell r="P2569" t="str">
            <v>Securitization debtor</v>
          </cell>
        </row>
        <row r="2570">
          <cell r="A2570">
            <v>4354</v>
          </cell>
          <cell r="B2570" t="str">
            <v>HUNTSMAN POLYURETHAN</v>
          </cell>
          <cell r="C2570" t="str">
            <v>MX</v>
          </cell>
          <cell r="D2570" t="str">
            <v>Mexico</v>
          </cell>
          <cell r="E2570" t="str">
            <v>Americas</v>
          </cell>
          <cell r="F2570">
            <v>76485656</v>
          </cell>
          <cell r="G2570" t="str">
            <v>Inter Group Sales</v>
          </cell>
          <cell r="H2570" t="str">
            <v>Americas</v>
          </cell>
          <cell r="I2570" t="str">
            <v>-</v>
          </cell>
          <cell r="J2570" t="str">
            <v>-</v>
          </cell>
          <cell r="K2570" t="str">
            <v>SL12</v>
          </cell>
          <cell r="L2570" t="str">
            <v>T</v>
          </cell>
          <cell r="M2570" t="str">
            <v>120 days after Bill of lading date</v>
          </cell>
          <cell r="N2570" t="str">
            <v>BANK TRANSFER</v>
          </cell>
          <cell r="O2570" t="str">
            <v>DI</v>
          </cell>
          <cell r="P2570" t="str">
            <v>Intragroup debtor</v>
          </cell>
        </row>
        <row r="2571">
          <cell r="A2571">
            <v>4355</v>
          </cell>
          <cell r="B2571" t="str">
            <v>KURT O. JOHN</v>
          </cell>
          <cell r="C2571" t="str">
            <v>CZ</v>
          </cell>
          <cell r="D2571" t="str">
            <v>Czech Republic</v>
          </cell>
          <cell r="E2571" t="str">
            <v>Eastern Europe</v>
          </cell>
          <cell r="F2571">
            <v>13200001</v>
          </cell>
          <cell r="G2571" t="str">
            <v>Ext. EAME</v>
          </cell>
          <cell r="H2571" t="str">
            <v>Unknown</v>
          </cell>
          <cell r="I2571" t="str">
            <v>-</v>
          </cell>
          <cell r="J2571" t="str">
            <v>-</v>
          </cell>
          <cell r="K2571" t="str">
            <v>DS06</v>
          </cell>
          <cell r="L2571" t="str">
            <v>T</v>
          </cell>
          <cell r="M2571" t="str">
            <v>Within 14 days 3 % cash discount</v>
          </cell>
          <cell r="N2571" t="str">
            <v>BANK TRANSFER</v>
          </cell>
          <cell r="O2571" t="str">
            <v>DE</v>
          </cell>
          <cell r="P2571" t="str">
            <v>External debtor</v>
          </cell>
        </row>
        <row r="2572">
          <cell r="A2572">
            <v>4356</v>
          </cell>
          <cell r="B2572" t="str">
            <v>SOCOTHERM  SRL</v>
          </cell>
          <cell r="C2572" t="str">
            <v>IT</v>
          </cell>
          <cell r="D2572" t="str">
            <v>Italy</v>
          </cell>
          <cell r="E2572" t="str">
            <v>Italy/Greece</v>
          </cell>
          <cell r="F2572">
            <v>13200001</v>
          </cell>
          <cell r="G2572" t="str">
            <v>Ext. EAME</v>
          </cell>
          <cell r="H2572" t="str">
            <v>Construction &amp; Other Rigids</v>
          </cell>
          <cell r="I2572" t="str">
            <v>S060</v>
          </cell>
          <cell r="J2572" t="str">
            <v>Italy &amp; Greece</v>
          </cell>
          <cell r="K2572" t="str">
            <v>SF00</v>
          </cell>
          <cell r="L2572" t="str">
            <v>F</v>
          </cell>
          <cell r="M2572" t="str">
            <v>Free of charge</v>
          </cell>
          <cell r="N2572" t="str">
            <v>FREE OF CHARGE</v>
          </cell>
          <cell r="O2572" t="str">
            <v>DS</v>
          </cell>
          <cell r="P2572" t="str">
            <v>Securitization debtor</v>
          </cell>
        </row>
        <row r="2573">
          <cell r="A2573">
            <v>4357</v>
          </cell>
          <cell r="B2573" t="str">
            <v>COLOCCI PIERGIORGIO</v>
          </cell>
          <cell r="C2573" t="str">
            <v>IT</v>
          </cell>
          <cell r="D2573" t="str">
            <v>Italy</v>
          </cell>
          <cell r="E2573" t="str">
            <v>Italy/Greece</v>
          </cell>
          <cell r="F2573">
            <v>13200001</v>
          </cell>
          <cell r="G2573" t="str">
            <v>Ext. EAME</v>
          </cell>
          <cell r="H2573" t="str">
            <v>Furniture</v>
          </cell>
          <cell r="I2573" t="str">
            <v>S060</v>
          </cell>
          <cell r="J2573" t="str">
            <v>Italy &amp; Greece</v>
          </cell>
          <cell r="K2573" t="str">
            <v>SE9C</v>
          </cell>
          <cell r="L2573" t="str">
            <v>T</v>
          </cell>
          <cell r="M2573" t="str">
            <v>90 days end of month on the 10th</v>
          </cell>
          <cell r="N2573" t="str">
            <v>BANK TRANSFER</v>
          </cell>
          <cell r="O2573" t="str">
            <v>DS</v>
          </cell>
          <cell r="P2573" t="str">
            <v>Securitization debtor</v>
          </cell>
        </row>
        <row r="2574">
          <cell r="A2574">
            <v>4358</v>
          </cell>
          <cell r="B2574" t="str">
            <v>SICAD  SPA</v>
          </cell>
          <cell r="C2574" t="str">
            <v>IT</v>
          </cell>
          <cell r="D2574" t="str">
            <v>Italy</v>
          </cell>
          <cell r="E2574" t="str">
            <v>Italy/Greece</v>
          </cell>
          <cell r="F2574">
            <v>13200001</v>
          </cell>
          <cell r="G2574" t="str">
            <v>Ext. EAME</v>
          </cell>
          <cell r="H2574" t="str">
            <v>Construction &amp; Other Rigids</v>
          </cell>
          <cell r="I2574" t="str">
            <v>S060</v>
          </cell>
          <cell r="J2574" t="str">
            <v>Italy &amp; Greece</v>
          </cell>
          <cell r="K2574" t="str">
            <v>SF00</v>
          </cell>
          <cell r="L2574" t="str">
            <v>F</v>
          </cell>
          <cell r="M2574" t="str">
            <v>Free of charge</v>
          </cell>
          <cell r="N2574" t="str">
            <v>FREE OF CHARGE</v>
          </cell>
          <cell r="O2574" t="str">
            <v>DS</v>
          </cell>
          <cell r="P2574" t="str">
            <v>Securitization debtor</v>
          </cell>
        </row>
        <row r="2575">
          <cell r="A2575">
            <v>4359</v>
          </cell>
          <cell r="B2575" t="str">
            <v>NESTAAN HOLLAND B.V.</v>
          </cell>
          <cell r="C2575" t="str">
            <v>NL</v>
          </cell>
          <cell r="D2575" t="str">
            <v>Netherlands</v>
          </cell>
          <cell r="E2575" t="str">
            <v>Benelux</v>
          </cell>
          <cell r="F2575">
            <v>13200001</v>
          </cell>
          <cell r="G2575" t="str">
            <v>Ext. EAME</v>
          </cell>
          <cell r="H2575" t="str">
            <v>Construction &amp; Other Rigids</v>
          </cell>
          <cell r="I2575" t="str">
            <v>S070</v>
          </cell>
          <cell r="J2575" t="str">
            <v>Benelux/South-Africa</v>
          </cell>
          <cell r="K2575" t="str">
            <v>SI30</v>
          </cell>
          <cell r="L2575" t="str">
            <v>T</v>
          </cell>
          <cell r="M2575" t="str">
            <v>30 days from date of invoice</v>
          </cell>
          <cell r="N2575" t="str">
            <v>BANK TRANSFER</v>
          </cell>
          <cell r="O2575" t="str">
            <v>DS</v>
          </cell>
          <cell r="P2575" t="str">
            <v>Securitization debtor</v>
          </cell>
        </row>
        <row r="2576">
          <cell r="A2576">
            <v>4361</v>
          </cell>
          <cell r="B2576" t="str">
            <v>ZIWI ZIEGELTRUM &amp; WI</v>
          </cell>
          <cell r="C2576" t="str">
            <v>DE</v>
          </cell>
          <cell r="D2576" t="str">
            <v>Germany</v>
          </cell>
          <cell r="E2576" t="str">
            <v>Mid Europe</v>
          </cell>
          <cell r="F2576">
            <v>13200001</v>
          </cell>
          <cell r="G2576" t="str">
            <v>Ext. EAME</v>
          </cell>
          <cell r="H2576" t="str">
            <v>Unknown</v>
          </cell>
          <cell r="I2576" t="str">
            <v>-</v>
          </cell>
          <cell r="J2576" t="str">
            <v>-</v>
          </cell>
          <cell r="K2576" t="str">
            <v>SJ3F</v>
          </cell>
          <cell r="L2576" t="str">
            <v>T</v>
          </cell>
          <cell r="M2576" t="str">
            <v>30 days from date of invoice or 14 days -2%</v>
          </cell>
          <cell r="N2576" t="str">
            <v>BANK TRANSFER</v>
          </cell>
          <cell r="O2576" t="str">
            <v>DS</v>
          </cell>
          <cell r="P2576" t="str">
            <v>Securitization debtor</v>
          </cell>
        </row>
        <row r="2577">
          <cell r="A2577">
            <v>4362</v>
          </cell>
          <cell r="B2577" t="str">
            <v>UNIVERSITAET STUTTGA</v>
          </cell>
          <cell r="C2577" t="str">
            <v>DE</v>
          </cell>
          <cell r="D2577" t="str">
            <v>Germany</v>
          </cell>
          <cell r="E2577" t="str">
            <v>Mid Europe</v>
          </cell>
          <cell r="F2577">
            <v>13200001</v>
          </cell>
          <cell r="G2577" t="str">
            <v>Ext. EAME</v>
          </cell>
          <cell r="H2577" t="str">
            <v>Unknown</v>
          </cell>
          <cell r="I2577" t="str">
            <v>-</v>
          </cell>
          <cell r="J2577" t="str">
            <v>-</v>
          </cell>
          <cell r="K2577" t="str">
            <v>SJ3F</v>
          </cell>
          <cell r="L2577" t="str">
            <v>T</v>
          </cell>
          <cell r="M2577" t="str">
            <v>30 days from date of invoice or 14 days -2%</v>
          </cell>
          <cell r="N2577" t="str">
            <v>BANK TRANSFER</v>
          </cell>
          <cell r="O2577" t="str">
            <v>DS</v>
          </cell>
          <cell r="P2577" t="str">
            <v>Securitization debtor</v>
          </cell>
        </row>
        <row r="2578">
          <cell r="A2578">
            <v>4365</v>
          </cell>
          <cell r="B2578" t="str">
            <v>SURF &amp; KAYAK S.L.</v>
          </cell>
          <cell r="C2578" t="str">
            <v>ES</v>
          </cell>
          <cell r="D2578" t="str">
            <v>Spain</v>
          </cell>
          <cell r="E2578" t="str">
            <v>Iberia</v>
          </cell>
          <cell r="F2578">
            <v>13200001</v>
          </cell>
          <cell r="G2578" t="str">
            <v>Ext. EAME</v>
          </cell>
          <cell r="H2578" t="str">
            <v>Construction &amp; Other Rigids</v>
          </cell>
          <cell r="I2578" t="str">
            <v>S090</v>
          </cell>
          <cell r="J2578" t="str">
            <v>Iberia</v>
          </cell>
          <cell r="K2578" t="str">
            <v>SA00</v>
          </cell>
          <cell r="L2578" t="str">
            <v>T</v>
          </cell>
          <cell r="M2578" t="str">
            <v>Cash in advance</v>
          </cell>
          <cell r="N2578" t="str">
            <v>BANK TRANSFER</v>
          </cell>
          <cell r="O2578" t="str">
            <v>DS</v>
          </cell>
          <cell r="P2578" t="str">
            <v>Securitization debtor</v>
          </cell>
        </row>
        <row r="2579">
          <cell r="A2579">
            <v>4368</v>
          </cell>
          <cell r="B2579" t="str">
            <v>HUTTENES-ALBERTUS</v>
          </cell>
          <cell r="C2579" t="str">
            <v>FR</v>
          </cell>
          <cell r="D2579" t="str">
            <v>France</v>
          </cell>
          <cell r="E2579" t="str">
            <v>France</v>
          </cell>
          <cell r="F2579">
            <v>13200001</v>
          </cell>
          <cell r="G2579" t="str">
            <v>Ext. EAME</v>
          </cell>
          <cell r="H2579" t="str">
            <v>Composite Wood Products</v>
          </cell>
          <cell r="I2579" t="str">
            <v>S080</v>
          </cell>
          <cell r="J2579" t="str">
            <v>France</v>
          </cell>
          <cell r="K2579" t="str">
            <v>SY60</v>
          </cell>
          <cell r="L2579" t="str">
            <v>T</v>
          </cell>
          <cell r="M2579" t="str">
            <v>60 days end of month promissory note</v>
          </cell>
          <cell r="N2579" t="str">
            <v>BANK TRANSFER</v>
          </cell>
          <cell r="O2579" t="str">
            <v>DS</v>
          </cell>
          <cell r="P2579" t="str">
            <v>Securitization debtor</v>
          </cell>
        </row>
        <row r="2580">
          <cell r="A2580">
            <v>4369</v>
          </cell>
          <cell r="B2580" t="str">
            <v>RESIPOLY</v>
          </cell>
          <cell r="C2580" t="str">
            <v>FR</v>
          </cell>
          <cell r="D2580" t="str">
            <v>France</v>
          </cell>
          <cell r="E2580" t="str">
            <v>France</v>
          </cell>
          <cell r="F2580">
            <v>13200001</v>
          </cell>
          <cell r="G2580" t="str">
            <v>Ext. EAME</v>
          </cell>
          <cell r="H2580" t="str">
            <v>Adhesives, Coatings and Elastomers</v>
          </cell>
          <cell r="I2580" t="str">
            <v>S080</v>
          </cell>
          <cell r="J2580" t="str">
            <v>France</v>
          </cell>
          <cell r="K2580" t="str">
            <v>SY6B</v>
          </cell>
          <cell r="L2580" t="str">
            <v>T</v>
          </cell>
          <cell r="M2580" t="str">
            <v>60 days the 10th by promissory note</v>
          </cell>
          <cell r="N2580" t="str">
            <v>BANK TRANSFER</v>
          </cell>
          <cell r="O2580" t="str">
            <v>DS</v>
          </cell>
          <cell r="P2580" t="str">
            <v>Securitization debtor</v>
          </cell>
        </row>
        <row r="2581">
          <cell r="A2581">
            <v>4374</v>
          </cell>
          <cell r="B2581" t="str">
            <v>SHRI KRISHNA POLYURE</v>
          </cell>
          <cell r="C2581" t="str">
            <v>IN</v>
          </cell>
          <cell r="D2581" t="str">
            <v>India</v>
          </cell>
          <cell r="E2581" t="str">
            <v>Asia-Pacific</v>
          </cell>
          <cell r="F2581">
            <v>13200002</v>
          </cell>
          <cell r="G2581" t="str">
            <v>Ext. APAC</v>
          </cell>
          <cell r="H2581" t="str">
            <v>Automotive</v>
          </cell>
          <cell r="I2581" t="str">
            <v>S100</v>
          </cell>
          <cell r="J2581" t="str">
            <v>APAC</v>
          </cell>
          <cell r="K2581" t="str">
            <v>SL90</v>
          </cell>
          <cell r="L2581" t="str">
            <v>P</v>
          </cell>
          <cell r="M2581" t="str">
            <v>90 days after Bill of lading date</v>
          </cell>
          <cell r="N2581" t="str">
            <v>DRAFT</v>
          </cell>
          <cell r="O2581" t="str">
            <v>DE</v>
          </cell>
          <cell r="P2581" t="str">
            <v>External debtor</v>
          </cell>
        </row>
        <row r="2582">
          <cell r="A2582">
            <v>4375</v>
          </cell>
          <cell r="B2582" t="str">
            <v>Ubel BV</v>
          </cell>
          <cell r="C2582" t="str">
            <v>NL</v>
          </cell>
          <cell r="D2582" t="str">
            <v>Netherlands</v>
          </cell>
          <cell r="E2582" t="str">
            <v>Benelux</v>
          </cell>
          <cell r="F2582">
            <v>13200001</v>
          </cell>
          <cell r="G2582" t="str">
            <v>Ext. EAME</v>
          </cell>
          <cell r="H2582" t="str">
            <v>Site Services</v>
          </cell>
          <cell r="I2582" t="str">
            <v>S072</v>
          </cell>
          <cell r="J2582" t="str">
            <v>Rozenburg Site</v>
          </cell>
          <cell r="K2582" t="str">
            <v>DS02</v>
          </cell>
          <cell r="L2582" t="str">
            <v>T</v>
          </cell>
          <cell r="M2582" t="str">
            <v>Within 30 days net</v>
          </cell>
          <cell r="N2582" t="str">
            <v>BANK TRANSFER</v>
          </cell>
          <cell r="O2582" t="str">
            <v>DS</v>
          </cell>
          <cell r="P2582" t="str">
            <v>Securitization debtor</v>
          </cell>
        </row>
        <row r="2583">
          <cell r="A2583">
            <v>4376</v>
          </cell>
          <cell r="B2583" t="str">
            <v>ARALIYA INTERNATIONA</v>
          </cell>
          <cell r="C2583" t="str">
            <v>LK</v>
          </cell>
          <cell r="D2583" t="str">
            <v>Sri Lanka</v>
          </cell>
          <cell r="E2583" t="str">
            <v>Asia-Pacific</v>
          </cell>
          <cell r="F2583">
            <v>13200002</v>
          </cell>
          <cell r="G2583" t="str">
            <v>Ext. APAC</v>
          </cell>
          <cell r="H2583" t="str">
            <v>Automotive</v>
          </cell>
          <cell r="I2583" t="str">
            <v>S100</v>
          </cell>
          <cell r="J2583" t="str">
            <v>APAC</v>
          </cell>
          <cell r="K2583" t="str">
            <v>SC00</v>
          </cell>
          <cell r="L2583" t="str">
            <v>L</v>
          </cell>
          <cell r="M2583" t="str">
            <v>Letter of credit at sight</v>
          </cell>
          <cell r="N2583" t="str">
            <v>LETTER OF CREDIT</v>
          </cell>
          <cell r="O2583" t="str">
            <v>DE</v>
          </cell>
          <cell r="P2583" t="str">
            <v>External debtor</v>
          </cell>
        </row>
        <row r="2584">
          <cell r="A2584">
            <v>4380</v>
          </cell>
          <cell r="B2584" t="str">
            <v>FRIGOCOM  S.A.</v>
          </cell>
          <cell r="C2584" t="str">
            <v>RO</v>
          </cell>
          <cell r="D2584" t="str">
            <v>Romania</v>
          </cell>
          <cell r="E2584" t="str">
            <v>Eastern Europe</v>
          </cell>
          <cell r="F2584">
            <v>13200001</v>
          </cell>
          <cell r="G2584" t="str">
            <v>Ext. EAME</v>
          </cell>
          <cell r="H2584" t="str">
            <v>Construction &amp; Other Rigids</v>
          </cell>
          <cell r="I2584" t="str">
            <v>S050</v>
          </cell>
          <cell r="J2584" t="str">
            <v>Eastern Europe</v>
          </cell>
          <cell r="K2584" t="str">
            <v>SE90</v>
          </cell>
          <cell r="L2584" t="str">
            <v>T</v>
          </cell>
          <cell r="M2584" t="str">
            <v>90 days end of month</v>
          </cell>
          <cell r="N2584" t="str">
            <v>BANK TRANSFER</v>
          </cell>
          <cell r="O2584" t="str">
            <v>DE</v>
          </cell>
          <cell r="P2584" t="str">
            <v>External debtor</v>
          </cell>
        </row>
        <row r="2585">
          <cell r="A2585">
            <v>4382</v>
          </cell>
          <cell r="B2585" t="str">
            <v>PROMACO INC</v>
          </cell>
          <cell r="C2585" t="str">
            <v>US</v>
          </cell>
          <cell r="D2585" t="str">
            <v>United States</v>
          </cell>
          <cell r="E2585" t="str">
            <v>Americas</v>
          </cell>
          <cell r="F2585">
            <v>76485656</v>
          </cell>
          <cell r="G2585" t="str">
            <v>Inter Group Sales</v>
          </cell>
          <cell r="H2585" t="str">
            <v>Americas</v>
          </cell>
          <cell r="I2585" t="str">
            <v>-</v>
          </cell>
          <cell r="J2585" t="str">
            <v>-</v>
          </cell>
          <cell r="K2585" t="str">
            <v>SI90</v>
          </cell>
          <cell r="L2585" t="str">
            <v>T</v>
          </cell>
          <cell r="M2585" t="str">
            <v>90 days from date of invoice</v>
          </cell>
          <cell r="N2585" t="str">
            <v>BANK TRANSFER</v>
          </cell>
          <cell r="O2585" t="str">
            <v>DI</v>
          </cell>
          <cell r="P2585" t="str">
            <v>Intragroup debtor</v>
          </cell>
        </row>
        <row r="2586">
          <cell r="A2586">
            <v>4383</v>
          </cell>
          <cell r="B2586" t="str">
            <v>ALISH GAS INDUSTRIAL</v>
          </cell>
          <cell r="C2586" t="str">
            <v>IR</v>
          </cell>
          <cell r="D2586" t="str">
            <v>Iran</v>
          </cell>
          <cell r="E2586" t="str">
            <v>Middle East</v>
          </cell>
          <cell r="F2586">
            <v>13200001</v>
          </cell>
          <cell r="G2586" t="str">
            <v>Ext. EAME</v>
          </cell>
          <cell r="H2586" t="str">
            <v>Construction &amp; Other Rigids</v>
          </cell>
          <cell r="I2586" t="str">
            <v>S040</v>
          </cell>
          <cell r="J2586" t="str">
            <v>Middle East</v>
          </cell>
          <cell r="K2586" t="str">
            <v>SC00</v>
          </cell>
          <cell r="L2586" t="str">
            <v>L</v>
          </cell>
          <cell r="M2586" t="str">
            <v>Letter of credit at sight</v>
          </cell>
          <cell r="N2586" t="str">
            <v>LETTER OF CREDIT</v>
          </cell>
          <cell r="O2586" t="str">
            <v>DE</v>
          </cell>
          <cell r="P2586" t="str">
            <v>External debtor</v>
          </cell>
        </row>
        <row r="2587">
          <cell r="A2587">
            <v>4384</v>
          </cell>
          <cell r="B2587" t="str">
            <v>BELU VERMARKTUNG GMB</v>
          </cell>
          <cell r="C2587" t="str">
            <v>DE</v>
          </cell>
          <cell r="D2587" t="str">
            <v>Germany</v>
          </cell>
          <cell r="E2587" t="str">
            <v>Mid Europe</v>
          </cell>
          <cell r="F2587">
            <v>13200001</v>
          </cell>
          <cell r="G2587" t="str">
            <v>Ext. EAME</v>
          </cell>
          <cell r="H2587" t="str">
            <v>Construction &amp; Other Rigids</v>
          </cell>
          <cell r="I2587" t="str">
            <v>S030</v>
          </cell>
          <cell r="J2587" t="str">
            <v>Mid-Europe</v>
          </cell>
          <cell r="K2587" t="str">
            <v>SJ3F</v>
          </cell>
          <cell r="L2587" t="str">
            <v>T</v>
          </cell>
          <cell r="M2587" t="str">
            <v>30 days from date of invoice or 14 days -2%</v>
          </cell>
          <cell r="N2587" t="str">
            <v>BANK TRANSFER</v>
          </cell>
          <cell r="O2587" t="str">
            <v>DS</v>
          </cell>
          <cell r="P2587" t="str">
            <v>Securitization debtor</v>
          </cell>
        </row>
        <row r="2588">
          <cell r="A2588">
            <v>4387</v>
          </cell>
          <cell r="B2588" t="str">
            <v>OCEANEERING SPACE SY</v>
          </cell>
          <cell r="C2588" t="str">
            <v>US</v>
          </cell>
          <cell r="D2588" t="str">
            <v>United States</v>
          </cell>
          <cell r="E2588" t="str">
            <v>Americas</v>
          </cell>
          <cell r="F2588">
            <v>13200003</v>
          </cell>
          <cell r="G2588" t="str">
            <v>Ext. AMERICA</v>
          </cell>
          <cell r="H2588" t="str">
            <v>Unknown</v>
          </cell>
          <cell r="I2588" t="str">
            <v>-</v>
          </cell>
          <cell r="J2588" t="str">
            <v>-</v>
          </cell>
          <cell r="K2588" t="str">
            <v>SI1A</v>
          </cell>
          <cell r="L2588" t="str">
            <v>T</v>
          </cell>
          <cell r="M2588" t="str">
            <v>120 days from date of invoice</v>
          </cell>
          <cell r="N2588" t="str">
            <v>BANK TRANSFER</v>
          </cell>
          <cell r="O2588" t="str">
            <v>E1</v>
          </cell>
          <cell r="P2588" t="str">
            <v>External debtors</v>
          </cell>
        </row>
        <row r="2589">
          <cell r="A2589">
            <v>4389</v>
          </cell>
          <cell r="B2589" t="str">
            <v>FARZIN FARZAMI</v>
          </cell>
          <cell r="C2589" t="str">
            <v>IR</v>
          </cell>
          <cell r="D2589" t="str">
            <v>Iran</v>
          </cell>
          <cell r="E2589" t="str">
            <v>Middle East</v>
          </cell>
          <cell r="F2589">
            <v>13200001</v>
          </cell>
          <cell r="G2589" t="str">
            <v>Ext. EAME</v>
          </cell>
          <cell r="H2589" t="str">
            <v>Appliances</v>
          </cell>
          <cell r="I2589" t="str">
            <v>S040</v>
          </cell>
          <cell r="J2589" t="str">
            <v>Middle East</v>
          </cell>
          <cell r="K2589" t="str">
            <v>SC00</v>
          </cell>
          <cell r="L2589" t="str">
            <v>L</v>
          </cell>
          <cell r="M2589" t="str">
            <v>Letter of credit at sight</v>
          </cell>
          <cell r="N2589" t="str">
            <v>LETTER OF CREDIT</v>
          </cell>
          <cell r="O2589" t="str">
            <v>DE</v>
          </cell>
          <cell r="P2589" t="str">
            <v>External debtor</v>
          </cell>
        </row>
        <row r="2590">
          <cell r="A2590">
            <v>4394</v>
          </cell>
          <cell r="B2590" t="str">
            <v>Huntsman Colombia Lt</v>
          </cell>
          <cell r="C2590" t="str">
            <v>CO</v>
          </cell>
          <cell r="D2590" t="str">
            <v>Colombia</v>
          </cell>
          <cell r="E2590" t="str">
            <v>Americas</v>
          </cell>
          <cell r="F2590">
            <v>76487888</v>
          </cell>
          <cell r="G2590" t="str">
            <v>Inter Group Sales</v>
          </cell>
          <cell r="H2590" t="str">
            <v>Americas</v>
          </cell>
          <cell r="I2590" t="str">
            <v>S010</v>
          </cell>
          <cell r="J2590" t="str">
            <v>UK &amp; Ireland</v>
          </cell>
          <cell r="K2590" t="str">
            <v>SI90</v>
          </cell>
          <cell r="L2590" t="str">
            <v>T</v>
          </cell>
          <cell r="M2590" t="str">
            <v>90 days from date of invoice</v>
          </cell>
          <cell r="N2590" t="str">
            <v>BANK TRANSFER</v>
          </cell>
          <cell r="O2590" t="str">
            <v>DI</v>
          </cell>
          <cell r="P2590" t="str">
            <v>Intragroup debtor</v>
          </cell>
        </row>
        <row r="2591">
          <cell r="A2591">
            <v>4400</v>
          </cell>
          <cell r="B2591" t="str">
            <v>MONOTIKI - ST. &amp; DIM</v>
          </cell>
          <cell r="C2591" t="str">
            <v>GR</v>
          </cell>
          <cell r="D2591" t="str">
            <v>Greece</v>
          </cell>
          <cell r="E2591" t="str">
            <v>Italy/Greece</v>
          </cell>
          <cell r="F2591">
            <v>13200001</v>
          </cell>
          <cell r="G2591" t="str">
            <v>Ext. EAME</v>
          </cell>
          <cell r="H2591" t="str">
            <v>Unknown</v>
          </cell>
          <cell r="I2591" t="str">
            <v>-</v>
          </cell>
          <cell r="J2591" t="str">
            <v>-</v>
          </cell>
          <cell r="K2591" t="str">
            <v>SE6G</v>
          </cell>
          <cell r="L2591" t="str">
            <v>T</v>
          </cell>
          <cell r="M2591" t="str">
            <v>60 days end of month on the 20th</v>
          </cell>
          <cell r="N2591" t="str">
            <v>BANK TRANSFER</v>
          </cell>
          <cell r="O2591" t="str">
            <v>DE</v>
          </cell>
          <cell r="P2591" t="str">
            <v>External debtor</v>
          </cell>
        </row>
        <row r="2592">
          <cell r="A2592">
            <v>4401</v>
          </cell>
          <cell r="B2592" t="str">
            <v>LIMITED LIABILITY CO</v>
          </cell>
          <cell r="C2592" t="str">
            <v>UA</v>
          </cell>
          <cell r="D2592" t="str">
            <v>Ukraine</v>
          </cell>
          <cell r="E2592" t="str">
            <v>Eastern Europe</v>
          </cell>
          <cell r="F2592">
            <v>13200001</v>
          </cell>
          <cell r="G2592" t="str">
            <v>Ext. EAME</v>
          </cell>
          <cell r="H2592" t="str">
            <v>Construction &amp; Other Rigids</v>
          </cell>
          <cell r="I2592" t="str">
            <v>S050</v>
          </cell>
          <cell r="J2592" t="str">
            <v>Eastern Europe</v>
          </cell>
          <cell r="K2592" t="str">
            <v>SA00</v>
          </cell>
          <cell r="L2592" t="str">
            <v>T</v>
          </cell>
          <cell r="M2592" t="str">
            <v>Cash in advance</v>
          </cell>
          <cell r="N2592" t="str">
            <v>BANK TRANSFER</v>
          </cell>
          <cell r="O2592" t="str">
            <v>DE</v>
          </cell>
          <cell r="P2592" t="str">
            <v>External debtor</v>
          </cell>
        </row>
        <row r="2593">
          <cell r="A2593">
            <v>4402</v>
          </cell>
          <cell r="B2593" t="str">
            <v>RESIMOL S.L</v>
          </cell>
          <cell r="C2593" t="str">
            <v>ES</v>
          </cell>
          <cell r="D2593" t="str">
            <v>Spain</v>
          </cell>
          <cell r="E2593" t="str">
            <v>Iberia</v>
          </cell>
          <cell r="F2593">
            <v>13200001</v>
          </cell>
          <cell r="G2593" t="str">
            <v>Ext. EAME</v>
          </cell>
          <cell r="H2593" t="str">
            <v>Footwear</v>
          </cell>
          <cell r="I2593" t="str">
            <v>S080</v>
          </cell>
          <cell r="J2593" t="str">
            <v>France</v>
          </cell>
          <cell r="K2593" t="str">
            <v>SV60</v>
          </cell>
          <cell r="L2593" t="str">
            <v>T</v>
          </cell>
          <cell r="M2593" t="str">
            <v>60 days end of month by cash</v>
          </cell>
          <cell r="N2593" t="str">
            <v>BANK TRANSFER</v>
          </cell>
          <cell r="O2593" t="str">
            <v>DS</v>
          </cell>
          <cell r="P2593" t="str">
            <v>Securitization debtor</v>
          </cell>
        </row>
        <row r="2594">
          <cell r="A2594">
            <v>4403</v>
          </cell>
          <cell r="B2594" t="str">
            <v>DEPALOR S.A.S.</v>
          </cell>
          <cell r="C2594" t="str">
            <v>FR</v>
          </cell>
          <cell r="D2594" t="str">
            <v>France</v>
          </cell>
          <cell r="E2594" t="str">
            <v>France</v>
          </cell>
          <cell r="F2594">
            <v>13200001</v>
          </cell>
          <cell r="G2594" t="str">
            <v>Ext. EAME</v>
          </cell>
          <cell r="H2594" t="str">
            <v>Unknown</v>
          </cell>
          <cell r="I2594" t="str">
            <v>-</v>
          </cell>
          <cell r="J2594" t="str">
            <v>-</v>
          </cell>
          <cell r="K2594" t="str">
            <v>SB3I</v>
          </cell>
          <cell r="L2594" t="str">
            <v>T</v>
          </cell>
          <cell r="M2594" t="str">
            <v>30 days end of month by automatic bill - 1.5%</v>
          </cell>
          <cell r="N2594" t="str">
            <v>BANK TRANSFER</v>
          </cell>
          <cell r="O2594" t="str">
            <v>DS</v>
          </cell>
          <cell r="P2594" t="str">
            <v>Securitization debtor</v>
          </cell>
        </row>
        <row r="2595">
          <cell r="A2595">
            <v>4405</v>
          </cell>
          <cell r="B2595" t="str">
            <v>HUNTSMAN HOLLAND BV</v>
          </cell>
          <cell r="C2595" t="str">
            <v>GB</v>
          </cell>
          <cell r="D2595" t="str">
            <v>Great Britain</v>
          </cell>
          <cell r="E2595" t="str">
            <v>UK/Ireland</v>
          </cell>
          <cell r="F2595">
            <v>13200001</v>
          </cell>
          <cell r="G2595" t="str">
            <v>Ext. EAME</v>
          </cell>
          <cell r="H2595" t="str">
            <v>Unknown</v>
          </cell>
          <cell r="I2595" t="str">
            <v>-</v>
          </cell>
          <cell r="J2595" t="str">
            <v>-</v>
          </cell>
          <cell r="K2595" t="str">
            <v>SM0A</v>
          </cell>
          <cell r="L2595" t="str">
            <v>Y</v>
          </cell>
          <cell r="M2595" t="str">
            <v>End of month foll.month of invoice, -1,8%</v>
          </cell>
          <cell r="N2595" t="str">
            <v>-</v>
          </cell>
          <cell r="O2595" t="str">
            <v>DS</v>
          </cell>
          <cell r="P2595" t="str">
            <v>Securitization debtor</v>
          </cell>
        </row>
        <row r="2596">
          <cell r="A2596">
            <v>4406</v>
          </cell>
          <cell r="B2596" t="str">
            <v>GESTA INTERNATIONAL</v>
          </cell>
          <cell r="C2596" t="str">
            <v>IT</v>
          </cell>
          <cell r="D2596" t="str">
            <v>Italy</v>
          </cell>
          <cell r="E2596" t="str">
            <v>Italy/Greece</v>
          </cell>
          <cell r="F2596">
            <v>13200001</v>
          </cell>
          <cell r="G2596" t="str">
            <v>Ext. EAME</v>
          </cell>
          <cell r="H2596" t="str">
            <v>Unknown</v>
          </cell>
          <cell r="I2596" t="str">
            <v>-</v>
          </cell>
          <cell r="J2596" t="str">
            <v>-</v>
          </cell>
          <cell r="K2596" t="str">
            <v>SF00</v>
          </cell>
          <cell r="L2596" t="str">
            <v>F</v>
          </cell>
          <cell r="M2596" t="str">
            <v>Free of charge</v>
          </cell>
          <cell r="N2596" t="str">
            <v>FREE OF CHARGE</v>
          </cell>
          <cell r="O2596" t="str">
            <v>DS</v>
          </cell>
          <cell r="P2596" t="str">
            <v>Securitization debtor</v>
          </cell>
        </row>
        <row r="2597">
          <cell r="A2597">
            <v>4408</v>
          </cell>
          <cell r="B2597" t="str">
            <v>CONTINENTAL S.P.A.</v>
          </cell>
          <cell r="C2597" t="str">
            <v>IT</v>
          </cell>
          <cell r="D2597" t="str">
            <v>Italy</v>
          </cell>
          <cell r="E2597" t="str">
            <v>Italy/Greece</v>
          </cell>
          <cell r="F2597">
            <v>13200001</v>
          </cell>
          <cell r="G2597" t="str">
            <v>Ext. EAME</v>
          </cell>
          <cell r="H2597" t="str">
            <v>Construction &amp; Other Rigids</v>
          </cell>
          <cell r="I2597" t="str">
            <v>S050</v>
          </cell>
          <cell r="J2597" t="str">
            <v>Eastern Europe</v>
          </cell>
          <cell r="K2597" t="str">
            <v>SA00</v>
          </cell>
          <cell r="L2597" t="str">
            <v>T</v>
          </cell>
          <cell r="M2597" t="str">
            <v>Cash in advance</v>
          </cell>
          <cell r="N2597" t="str">
            <v>BANK TRANSFER</v>
          </cell>
          <cell r="O2597" t="str">
            <v>DS</v>
          </cell>
          <cell r="P2597" t="str">
            <v>Securitization debtor</v>
          </cell>
        </row>
        <row r="2598">
          <cell r="A2598">
            <v>4409</v>
          </cell>
          <cell r="B2598" t="str">
            <v>DANANG GENERAL MATER</v>
          </cell>
          <cell r="C2598" t="str">
            <v>VN</v>
          </cell>
          <cell r="D2598" t="str">
            <v>Vietnam</v>
          </cell>
          <cell r="E2598" t="str">
            <v>Asia-Pacific</v>
          </cell>
          <cell r="F2598">
            <v>13200002</v>
          </cell>
          <cell r="G2598" t="str">
            <v>Ext. APAC</v>
          </cell>
          <cell r="H2598" t="str">
            <v>Unknown</v>
          </cell>
          <cell r="I2598" t="str">
            <v>-</v>
          </cell>
          <cell r="J2598" t="str">
            <v>-</v>
          </cell>
          <cell r="K2598" t="str">
            <v>SI60</v>
          </cell>
          <cell r="L2598" t="str">
            <v>U</v>
          </cell>
          <cell r="M2598" t="str">
            <v>60 days from date of invoice</v>
          </cell>
          <cell r="N2598" t="str">
            <v>DIRECT REMITTANCE</v>
          </cell>
          <cell r="O2598" t="str">
            <v>DE</v>
          </cell>
          <cell r="P2598" t="str">
            <v>External debtor</v>
          </cell>
        </row>
        <row r="2599">
          <cell r="A2599">
            <v>4410</v>
          </cell>
          <cell r="B2599" t="str">
            <v>Ineos Acrylics Holla</v>
          </cell>
          <cell r="C2599" t="str">
            <v>NL</v>
          </cell>
          <cell r="D2599" t="str">
            <v>Netherlands</v>
          </cell>
          <cell r="E2599" t="str">
            <v>Benelux</v>
          </cell>
          <cell r="F2599">
            <v>13200001</v>
          </cell>
          <cell r="G2599" t="str">
            <v>Ext. EAME</v>
          </cell>
          <cell r="H2599" t="str">
            <v>Site Services</v>
          </cell>
          <cell r="I2599" t="str">
            <v>S072</v>
          </cell>
          <cell r="J2599" t="str">
            <v>Rozenburg Site</v>
          </cell>
          <cell r="K2599" t="str">
            <v>P108</v>
          </cell>
          <cell r="L2599" t="str">
            <v>T</v>
          </cell>
          <cell r="M2599" t="str">
            <v>Within 10 days Due net</v>
          </cell>
          <cell r="N2599" t="str">
            <v>BANK TRANSFER</v>
          </cell>
          <cell r="O2599" t="str">
            <v>DS</v>
          </cell>
          <cell r="P2599" t="str">
            <v>Securitization debtor</v>
          </cell>
        </row>
        <row r="2600">
          <cell r="A2600">
            <v>4411</v>
          </cell>
          <cell r="B2600" t="str">
            <v>AQUATIC PRODUCTS TRA</v>
          </cell>
          <cell r="C2600" t="str">
            <v>VN</v>
          </cell>
          <cell r="D2600" t="str">
            <v>Vietnam</v>
          </cell>
          <cell r="E2600" t="str">
            <v>Asia-Pacific</v>
          </cell>
          <cell r="F2600">
            <v>13200002</v>
          </cell>
          <cell r="G2600" t="str">
            <v>Ext. APAC</v>
          </cell>
          <cell r="H2600" t="str">
            <v>Construction &amp; Other Rigids</v>
          </cell>
          <cell r="I2600" t="str">
            <v>S100</v>
          </cell>
          <cell r="J2600" t="str">
            <v>APAC</v>
          </cell>
          <cell r="K2600" t="str">
            <v>SI60</v>
          </cell>
          <cell r="L2600" t="str">
            <v>U</v>
          </cell>
          <cell r="M2600" t="str">
            <v>60 days from date of invoice</v>
          </cell>
          <cell r="N2600" t="str">
            <v>DIRECT REMITTANCE</v>
          </cell>
          <cell r="O2600" t="str">
            <v>DE</v>
          </cell>
          <cell r="P2600" t="str">
            <v>External debtor</v>
          </cell>
        </row>
        <row r="2601">
          <cell r="A2601">
            <v>4412</v>
          </cell>
          <cell r="B2601" t="str">
            <v>NISSHO IWAI CORPORAT</v>
          </cell>
          <cell r="C2601" t="str">
            <v>JP</v>
          </cell>
          <cell r="D2601" t="str">
            <v>Japan</v>
          </cell>
          <cell r="E2601" t="str">
            <v>Asia-Pacific</v>
          </cell>
          <cell r="F2601">
            <v>13200002</v>
          </cell>
          <cell r="G2601" t="str">
            <v>Ext. APAC</v>
          </cell>
          <cell r="H2601" t="str">
            <v>Automotive</v>
          </cell>
          <cell r="I2601" t="str">
            <v>S100</v>
          </cell>
          <cell r="J2601" t="str">
            <v>APAC</v>
          </cell>
          <cell r="K2601" t="str">
            <v>SL60</v>
          </cell>
          <cell r="L2601" t="str">
            <v>P</v>
          </cell>
          <cell r="M2601" t="str">
            <v>60 days after Bill of lading date</v>
          </cell>
          <cell r="N2601" t="str">
            <v>DRAFT</v>
          </cell>
          <cell r="O2601" t="str">
            <v>DE</v>
          </cell>
          <cell r="P2601" t="str">
            <v>External debtor</v>
          </cell>
        </row>
        <row r="2602">
          <cell r="A2602">
            <v>4414</v>
          </cell>
          <cell r="B2602" t="str">
            <v>ISOCAB S.A</v>
          </cell>
          <cell r="C2602" t="str">
            <v>FR</v>
          </cell>
          <cell r="D2602" t="str">
            <v>France</v>
          </cell>
          <cell r="E2602" t="str">
            <v>France</v>
          </cell>
          <cell r="F2602">
            <v>13200001</v>
          </cell>
          <cell r="G2602" t="str">
            <v>Ext. EAME</v>
          </cell>
          <cell r="H2602" t="str">
            <v>Construction &amp; Other Rigids</v>
          </cell>
          <cell r="I2602" t="str">
            <v>S080</v>
          </cell>
          <cell r="J2602" t="str">
            <v>France</v>
          </cell>
          <cell r="K2602" t="str">
            <v>SE6A</v>
          </cell>
          <cell r="L2602" t="str">
            <v>T</v>
          </cell>
          <cell r="M2602" t="str">
            <v>60 days end of month or 10 days date of inv. -3%</v>
          </cell>
          <cell r="N2602" t="str">
            <v>BANK TRANSFER</v>
          </cell>
          <cell r="O2602" t="str">
            <v>DS</v>
          </cell>
          <cell r="P2602" t="str">
            <v>Securitization debtor</v>
          </cell>
        </row>
        <row r="2603">
          <cell r="A2603">
            <v>4415</v>
          </cell>
          <cell r="B2603" t="str">
            <v>COSMOGROUP  SPA</v>
          </cell>
          <cell r="C2603" t="str">
            <v>IT</v>
          </cell>
          <cell r="D2603" t="str">
            <v>Italy</v>
          </cell>
          <cell r="E2603" t="str">
            <v>Italy/Greece</v>
          </cell>
          <cell r="F2603">
            <v>13200001</v>
          </cell>
          <cell r="G2603" t="str">
            <v>Ext. EAME</v>
          </cell>
          <cell r="H2603" t="str">
            <v>Unknown</v>
          </cell>
          <cell r="I2603" t="str">
            <v>-</v>
          </cell>
          <cell r="J2603" t="str">
            <v>-</v>
          </cell>
          <cell r="K2603" t="str">
            <v>SE6E</v>
          </cell>
          <cell r="L2603" t="str">
            <v>T</v>
          </cell>
          <cell r="M2603" t="str">
            <v>60 days end of month on the 10th</v>
          </cell>
          <cell r="N2603" t="str">
            <v>BANK TRANSFER</v>
          </cell>
          <cell r="O2603" t="str">
            <v>DS</v>
          </cell>
          <cell r="P2603" t="str">
            <v>Securitization debtor</v>
          </cell>
        </row>
        <row r="2604">
          <cell r="A2604">
            <v>4417</v>
          </cell>
          <cell r="B2604" t="str">
            <v>INSTAR ENTERPRISES I</v>
          </cell>
          <cell r="C2604" t="str">
            <v>BS</v>
          </cell>
          <cell r="D2604" t="str">
            <v>Bahamas</v>
          </cell>
          <cell r="E2604" t="str">
            <v>Asia-Pacific</v>
          </cell>
          <cell r="F2604">
            <v>13200001</v>
          </cell>
          <cell r="G2604" t="str">
            <v>Ext. EAME</v>
          </cell>
          <cell r="H2604" t="str">
            <v>Furniture</v>
          </cell>
          <cell r="I2604" t="str">
            <v>S050</v>
          </cell>
          <cell r="J2604" t="str">
            <v>Eastern Europe</v>
          </cell>
          <cell r="K2604" t="str">
            <v>SA30</v>
          </cell>
          <cell r="L2604" t="str">
            <v>T</v>
          </cell>
          <cell r="M2604" t="str">
            <v>50% cash in advance, 50% 30 days</v>
          </cell>
          <cell r="N2604" t="str">
            <v>BANK TRANSFER</v>
          </cell>
          <cell r="O2604" t="str">
            <v>DE</v>
          </cell>
          <cell r="P2604" t="str">
            <v>External debtor</v>
          </cell>
        </row>
        <row r="2605">
          <cell r="A2605">
            <v>4418</v>
          </cell>
          <cell r="B2605" t="str">
            <v>C.P.R.  SRL</v>
          </cell>
          <cell r="C2605" t="str">
            <v>IT</v>
          </cell>
          <cell r="D2605" t="str">
            <v>Italy</v>
          </cell>
          <cell r="E2605" t="str">
            <v>Italy/Greece</v>
          </cell>
          <cell r="F2605">
            <v>13200001</v>
          </cell>
          <cell r="G2605" t="str">
            <v>Ext. EAME</v>
          </cell>
          <cell r="H2605" t="str">
            <v>Footwear</v>
          </cell>
          <cell r="I2605" t="str">
            <v>S060</v>
          </cell>
          <cell r="J2605" t="str">
            <v>Italy &amp; Greece</v>
          </cell>
          <cell r="K2605" t="str">
            <v>SE60</v>
          </cell>
          <cell r="L2605" t="str">
            <v>T</v>
          </cell>
          <cell r="M2605" t="str">
            <v>60 days end of month</v>
          </cell>
          <cell r="N2605" t="str">
            <v>BANK TRANSFER</v>
          </cell>
          <cell r="O2605" t="str">
            <v>DS</v>
          </cell>
          <cell r="P2605" t="str">
            <v>Securitization debtor</v>
          </cell>
        </row>
        <row r="2606">
          <cell r="A2606">
            <v>4419</v>
          </cell>
          <cell r="B2606" t="str">
            <v>LEFATEX-CHEMIE GmbH</v>
          </cell>
          <cell r="C2606" t="str">
            <v>DE</v>
          </cell>
          <cell r="D2606" t="str">
            <v>Germany</v>
          </cell>
          <cell r="E2606" t="str">
            <v>Mid Europe</v>
          </cell>
          <cell r="F2606">
            <v>13200001</v>
          </cell>
          <cell r="G2606" t="str">
            <v>Ext. EAME</v>
          </cell>
          <cell r="H2606" t="str">
            <v>Adhesives, Coatings and Elastomers</v>
          </cell>
          <cell r="I2606" t="str">
            <v>S030</v>
          </cell>
          <cell r="J2606" t="str">
            <v>Mid-Europe</v>
          </cell>
          <cell r="K2606" t="str">
            <v>SJ3F</v>
          </cell>
          <cell r="L2606" t="str">
            <v>T</v>
          </cell>
          <cell r="M2606" t="str">
            <v>30 days from date of invoice or 14 days -2%</v>
          </cell>
          <cell r="N2606" t="str">
            <v>BANK TRANSFER</v>
          </cell>
          <cell r="O2606" t="str">
            <v>DS</v>
          </cell>
          <cell r="P2606" t="str">
            <v>Securitization debtor</v>
          </cell>
        </row>
        <row r="2607">
          <cell r="A2607">
            <v>4420</v>
          </cell>
          <cell r="B2607" t="str">
            <v>OTTO BOCK</v>
          </cell>
          <cell r="C2607" t="str">
            <v>DE</v>
          </cell>
          <cell r="D2607" t="str">
            <v>Germany</v>
          </cell>
          <cell r="E2607" t="str">
            <v>Mid Europe</v>
          </cell>
          <cell r="F2607">
            <v>13200001</v>
          </cell>
          <cell r="G2607" t="str">
            <v>Ext. EAME</v>
          </cell>
          <cell r="H2607" t="str">
            <v>Automotive</v>
          </cell>
          <cell r="I2607" t="str">
            <v>S030</v>
          </cell>
          <cell r="J2607" t="str">
            <v>Mid-Europe</v>
          </cell>
          <cell r="K2607" t="str">
            <v>SJ3G</v>
          </cell>
          <cell r="L2607" t="str">
            <v>T</v>
          </cell>
          <cell r="M2607" t="str">
            <v>30 days from date of invoice or 14 days -3%</v>
          </cell>
          <cell r="N2607" t="str">
            <v>BANK TRANSFER</v>
          </cell>
          <cell r="O2607" t="str">
            <v>DS</v>
          </cell>
          <cell r="P2607" t="str">
            <v>Securitization debtor</v>
          </cell>
        </row>
        <row r="2608">
          <cell r="A2608">
            <v>4421</v>
          </cell>
          <cell r="B2608" t="str">
            <v>F.LLI MENCONI  SNC</v>
          </cell>
          <cell r="C2608" t="str">
            <v>IT</v>
          </cell>
          <cell r="D2608" t="str">
            <v>Italy</v>
          </cell>
          <cell r="E2608" t="str">
            <v>Italy/Greece</v>
          </cell>
          <cell r="F2608">
            <v>13200001</v>
          </cell>
          <cell r="G2608" t="str">
            <v>Ext. EAME</v>
          </cell>
          <cell r="H2608" t="str">
            <v>Furniture</v>
          </cell>
          <cell r="I2608" t="str">
            <v>S060</v>
          </cell>
          <cell r="J2608" t="str">
            <v>Italy &amp; Greece</v>
          </cell>
          <cell r="K2608" t="str">
            <v>SE90</v>
          </cell>
          <cell r="L2608" t="str">
            <v>T</v>
          </cell>
          <cell r="M2608" t="str">
            <v>90 days end of month</v>
          </cell>
          <cell r="N2608" t="str">
            <v>BANK TRANSFER</v>
          </cell>
          <cell r="O2608" t="str">
            <v>DS</v>
          </cell>
          <cell r="P2608" t="str">
            <v>Securitization debtor</v>
          </cell>
        </row>
        <row r="2609">
          <cell r="A2609">
            <v>4422</v>
          </cell>
          <cell r="B2609" t="str">
            <v>PU-TECHNIK</v>
          </cell>
          <cell r="C2609" t="str">
            <v>CH</v>
          </cell>
          <cell r="D2609" t="str">
            <v>Switzerland</v>
          </cell>
          <cell r="E2609" t="str">
            <v>Mid Europe</v>
          </cell>
          <cell r="F2609">
            <v>13200001</v>
          </cell>
          <cell r="G2609" t="str">
            <v>Ext. EAME</v>
          </cell>
          <cell r="H2609" t="str">
            <v>Unknown</v>
          </cell>
          <cell r="I2609" t="str">
            <v>-</v>
          </cell>
          <cell r="J2609" t="str">
            <v>-</v>
          </cell>
          <cell r="K2609" t="str">
            <v>SJ3F</v>
          </cell>
          <cell r="L2609" t="str">
            <v>T</v>
          </cell>
          <cell r="M2609" t="str">
            <v>30 days from date of invoice or 14 days -2%</v>
          </cell>
          <cell r="N2609" t="str">
            <v>BANK TRANSFER</v>
          </cell>
          <cell r="O2609" t="str">
            <v>DE</v>
          </cell>
          <cell r="P2609" t="str">
            <v>External debtor</v>
          </cell>
        </row>
        <row r="2610">
          <cell r="A2610">
            <v>4426</v>
          </cell>
          <cell r="B2610" t="str">
            <v>P - SYSTEMS,  S.R.O.</v>
          </cell>
          <cell r="C2610" t="str">
            <v>CZ</v>
          </cell>
          <cell r="D2610" t="str">
            <v>Czech Republic</v>
          </cell>
          <cell r="E2610" t="str">
            <v>Eastern Europe</v>
          </cell>
          <cell r="F2610">
            <v>13200001</v>
          </cell>
          <cell r="G2610" t="str">
            <v>Ext. EAME</v>
          </cell>
          <cell r="H2610" t="str">
            <v>Adhesives, Coatings and Elastomers</v>
          </cell>
          <cell r="I2610" t="str">
            <v>S050</v>
          </cell>
          <cell r="J2610" t="str">
            <v>Eastern Europe</v>
          </cell>
          <cell r="K2610" t="str">
            <v>SA00</v>
          </cell>
          <cell r="L2610" t="str">
            <v>T</v>
          </cell>
          <cell r="M2610" t="str">
            <v>Cash in advance</v>
          </cell>
          <cell r="N2610" t="str">
            <v>BANK TRANSFER</v>
          </cell>
          <cell r="O2610" t="str">
            <v>DE</v>
          </cell>
          <cell r="P2610" t="str">
            <v>External debtor</v>
          </cell>
        </row>
        <row r="2611">
          <cell r="A2611">
            <v>4427</v>
          </cell>
          <cell r="B2611" t="str">
            <v>ESHA  SA</v>
          </cell>
          <cell r="C2611" t="str">
            <v>GR</v>
          </cell>
          <cell r="D2611" t="str">
            <v>Greece</v>
          </cell>
          <cell r="E2611" t="str">
            <v>Italy/Greece</v>
          </cell>
          <cell r="F2611">
            <v>13200001</v>
          </cell>
          <cell r="G2611" t="str">
            <v>Ext. EAME</v>
          </cell>
          <cell r="H2611" t="str">
            <v>Unknown</v>
          </cell>
          <cell r="I2611" t="str">
            <v>-</v>
          </cell>
          <cell r="J2611" t="str">
            <v>-</v>
          </cell>
          <cell r="K2611" t="str">
            <v>SE90</v>
          </cell>
          <cell r="L2611" t="str">
            <v>T</v>
          </cell>
          <cell r="M2611" t="str">
            <v>90 days end of month</v>
          </cell>
          <cell r="N2611" t="str">
            <v>BANK TRANSFER</v>
          </cell>
          <cell r="O2611" t="str">
            <v>DE</v>
          </cell>
          <cell r="P2611" t="str">
            <v>External debtor</v>
          </cell>
        </row>
        <row r="2612">
          <cell r="A2612">
            <v>4430</v>
          </cell>
          <cell r="B2612" t="str">
            <v>SAUTEKS</v>
          </cell>
          <cell r="C2612" t="str">
            <v>LT</v>
          </cell>
          <cell r="D2612" t="str">
            <v>Lithuania</v>
          </cell>
          <cell r="E2612" t="str">
            <v>Eastern Europe</v>
          </cell>
          <cell r="F2612">
            <v>13200001</v>
          </cell>
          <cell r="G2612" t="str">
            <v>Ext. EAME</v>
          </cell>
          <cell r="H2612" t="str">
            <v>Unknown</v>
          </cell>
          <cell r="I2612" t="str">
            <v>-</v>
          </cell>
          <cell r="J2612" t="str">
            <v>-</v>
          </cell>
          <cell r="K2612" t="str">
            <v>SA00</v>
          </cell>
          <cell r="L2612" t="str">
            <v>T</v>
          </cell>
          <cell r="M2612" t="str">
            <v>Cash in advance</v>
          </cell>
          <cell r="N2612" t="str">
            <v>BANK TRANSFER</v>
          </cell>
          <cell r="O2612" t="str">
            <v>DE</v>
          </cell>
          <cell r="P2612" t="str">
            <v>External debtor</v>
          </cell>
        </row>
        <row r="2613">
          <cell r="A2613">
            <v>4432</v>
          </cell>
          <cell r="B2613" t="str">
            <v>EGGER HOLZWERKSTOFFE</v>
          </cell>
          <cell r="C2613" t="str">
            <v>DE</v>
          </cell>
          <cell r="D2613" t="str">
            <v>Germany</v>
          </cell>
          <cell r="E2613" t="str">
            <v>Mid Europe</v>
          </cell>
          <cell r="F2613">
            <v>13200001</v>
          </cell>
          <cell r="G2613" t="str">
            <v>Ext. EAME</v>
          </cell>
          <cell r="H2613" t="str">
            <v>Composite Wood Products</v>
          </cell>
          <cell r="I2613" t="str">
            <v>S030</v>
          </cell>
          <cell r="J2613" t="str">
            <v>Mid-Europe</v>
          </cell>
          <cell r="K2613" t="str">
            <v>SJ3F</v>
          </cell>
          <cell r="L2613" t="str">
            <v>T</v>
          </cell>
          <cell r="M2613" t="str">
            <v>30 days from date of invoice or 14 days -2%</v>
          </cell>
          <cell r="N2613" t="str">
            <v>BANK TRANSFER</v>
          </cell>
          <cell r="O2613" t="str">
            <v>DS</v>
          </cell>
          <cell r="P2613" t="str">
            <v>Securitization debtor</v>
          </cell>
        </row>
        <row r="2614">
          <cell r="A2614">
            <v>4433</v>
          </cell>
          <cell r="B2614" t="str">
            <v>INDUSTRIAL SERVICE</v>
          </cell>
          <cell r="C2614" t="str">
            <v>IT</v>
          </cell>
          <cell r="D2614" t="str">
            <v>Italy</v>
          </cell>
          <cell r="E2614" t="str">
            <v>Italy/Greece</v>
          </cell>
          <cell r="F2614">
            <v>13200001</v>
          </cell>
          <cell r="G2614" t="str">
            <v>Ext. EAME</v>
          </cell>
          <cell r="H2614" t="str">
            <v>Footwear</v>
          </cell>
          <cell r="I2614" t="str">
            <v>S060</v>
          </cell>
          <cell r="J2614" t="str">
            <v>Italy &amp; Greece</v>
          </cell>
          <cell r="K2614" t="str">
            <v>SI30</v>
          </cell>
          <cell r="L2614" t="str">
            <v>T</v>
          </cell>
          <cell r="M2614" t="str">
            <v>30 days from date of invoice</v>
          </cell>
          <cell r="N2614" t="str">
            <v>BANK TRANSFER</v>
          </cell>
          <cell r="O2614" t="str">
            <v>DS</v>
          </cell>
          <cell r="P2614" t="str">
            <v>Securitization debtor</v>
          </cell>
        </row>
        <row r="2615">
          <cell r="A2615">
            <v>4435</v>
          </cell>
          <cell r="B2615" t="str">
            <v>SANDMASTER LTD</v>
          </cell>
          <cell r="C2615" t="str">
            <v>GB</v>
          </cell>
          <cell r="D2615" t="str">
            <v>Great Britain</v>
          </cell>
          <cell r="E2615" t="str">
            <v>UK/Ireland</v>
          </cell>
          <cell r="F2615">
            <v>13200001</v>
          </cell>
          <cell r="G2615" t="str">
            <v>Ext. EAME</v>
          </cell>
          <cell r="H2615" t="str">
            <v>Automotive</v>
          </cell>
          <cell r="I2615" t="str">
            <v>S070</v>
          </cell>
          <cell r="J2615" t="str">
            <v>Benelux/South-Africa</v>
          </cell>
          <cell r="K2615" t="str">
            <v>SM20</v>
          </cell>
          <cell r="L2615" t="str">
            <v>Y</v>
          </cell>
          <cell r="M2615" t="str">
            <v>20th of the month foll.month of invoice</v>
          </cell>
          <cell r="N2615" t="str">
            <v>-</v>
          </cell>
          <cell r="O2615" t="str">
            <v>DS</v>
          </cell>
          <cell r="P2615" t="str">
            <v>Securitization debtor</v>
          </cell>
        </row>
        <row r="2616">
          <cell r="A2616">
            <v>4437</v>
          </cell>
          <cell r="B2616" t="str">
            <v>COBRA  SRL</v>
          </cell>
          <cell r="C2616" t="str">
            <v>IT</v>
          </cell>
          <cell r="D2616" t="str">
            <v>Italy</v>
          </cell>
          <cell r="E2616" t="str">
            <v>Italy/Greece</v>
          </cell>
          <cell r="F2616">
            <v>13200001</v>
          </cell>
          <cell r="G2616" t="str">
            <v>Ext. EAME</v>
          </cell>
          <cell r="H2616" t="str">
            <v>Automotive</v>
          </cell>
          <cell r="I2616" t="str">
            <v>S060</v>
          </cell>
          <cell r="J2616" t="str">
            <v>Italy &amp; Greece</v>
          </cell>
          <cell r="K2616" t="str">
            <v>SE90</v>
          </cell>
          <cell r="L2616" t="str">
            <v>T</v>
          </cell>
          <cell r="M2616" t="str">
            <v>90 days end of month</v>
          </cell>
          <cell r="N2616" t="str">
            <v>BANK TRANSFER</v>
          </cell>
          <cell r="O2616" t="str">
            <v>DS</v>
          </cell>
          <cell r="P2616" t="str">
            <v>Securitization debtor</v>
          </cell>
        </row>
        <row r="2617">
          <cell r="A2617">
            <v>4439</v>
          </cell>
          <cell r="B2617" t="str">
            <v>GRAY &amp; ADAMS LTD</v>
          </cell>
          <cell r="C2617" t="str">
            <v>GB</v>
          </cell>
          <cell r="D2617" t="str">
            <v>Great Britain</v>
          </cell>
          <cell r="E2617" t="str">
            <v>UK/Ireland</v>
          </cell>
          <cell r="F2617">
            <v>13200001</v>
          </cell>
          <cell r="G2617" t="str">
            <v>Ext. EAME</v>
          </cell>
          <cell r="H2617" t="str">
            <v>Unknown</v>
          </cell>
          <cell r="I2617" t="str">
            <v>-</v>
          </cell>
          <cell r="J2617" t="str">
            <v>-</v>
          </cell>
          <cell r="K2617" t="str">
            <v>SM20</v>
          </cell>
          <cell r="L2617" t="str">
            <v>Y</v>
          </cell>
          <cell r="M2617" t="str">
            <v>20th of the month foll.month of invoice</v>
          </cell>
          <cell r="N2617" t="str">
            <v>-</v>
          </cell>
          <cell r="O2617" t="str">
            <v>DS</v>
          </cell>
          <cell r="P2617" t="str">
            <v>Securitization debtor</v>
          </cell>
        </row>
        <row r="2618">
          <cell r="A2618">
            <v>4440</v>
          </cell>
          <cell r="B2618" t="str">
            <v>PLASTAK ENGINEERING</v>
          </cell>
          <cell r="C2618" t="str">
            <v>IT</v>
          </cell>
          <cell r="D2618" t="str">
            <v>Italy</v>
          </cell>
          <cell r="E2618" t="str">
            <v>Italy/Greece</v>
          </cell>
          <cell r="F2618">
            <v>13200001</v>
          </cell>
          <cell r="G2618" t="str">
            <v>Ext. EAME</v>
          </cell>
          <cell r="H2618" t="str">
            <v>Footwear</v>
          </cell>
          <cell r="I2618" t="str">
            <v>S060</v>
          </cell>
          <cell r="J2618" t="str">
            <v>Italy &amp; Greece</v>
          </cell>
          <cell r="K2618" t="str">
            <v>SE90</v>
          </cell>
          <cell r="L2618" t="str">
            <v>T</v>
          </cell>
          <cell r="M2618" t="str">
            <v>90 days end of month</v>
          </cell>
          <cell r="N2618" t="str">
            <v>BANK TRANSFER</v>
          </cell>
          <cell r="O2618" t="str">
            <v>DS</v>
          </cell>
          <cell r="P2618" t="str">
            <v>Securitization debtor</v>
          </cell>
        </row>
        <row r="2619">
          <cell r="A2619">
            <v>4441</v>
          </cell>
          <cell r="B2619" t="str">
            <v>MONDIAL SUOLE  SRL</v>
          </cell>
          <cell r="C2619" t="str">
            <v>IT</v>
          </cell>
          <cell r="D2619" t="str">
            <v>Italy</v>
          </cell>
          <cell r="E2619" t="str">
            <v>Italy/Greece</v>
          </cell>
          <cell r="F2619">
            <v>13200001</v>
          </cell>
          <cell r="G2619" t="str">
            <v>Ext. EAME</v>
          </cell>
          <cell r="H2619" t="str">
            <v>Footwear</v>
          </cell>
          <cell r="I2619" t="str">
            <v>S060</v>
          </cell>
          <cell r="J2619" t="str">
            <v>Italy &amp; Greece</v>
          </cell>
          <cell r="K2619" t="str">
            <v>SE6E</v>
          </cell>
          <cell r="L2619" t="str">
            <v>T</v>
          </cell>
          <cell r="M2619" t="str">
            <v>60 days end of month on the 10th</v>
          </cell>
          <cell r="N2619" t="str">
            <v>BANK TRANSFER</v>
          </cell>
          <cell r="O2619" t="str">
            <v>DS</v>
          </cell>
          <cell r="P2619" t="str">
            <v>Securitization debtor</v>
          </cell>
        </row>
        <row r="2620">
          <cell r="A2620">
            <v>4442</v>
          </cell>
          <cell r="B2620" t="str">
            <v>GOLDSCHMIDT AG</v>
          </cell>
          <cell r="C2620" t="str">
            <v>DE</v>
          </cell>
          <cell r="D2620" t="str">
            <v>Germany</v>
          </cell>
          <cell r="E2620" t="str">
            <v>Mid Europe</v>
          </cell>
          <cell r="F2620">
            <v>13200001</v>
          </cell>
          <cell r="G2620" t="str">
            <v>Ext. EAME</v>
          </cell>
          <cell r="H2620" t="str">
            <v>Automotive</v>
          </cell>
          <cell r="I2620" t="str">
            <v>S030</v>
          </cell>
          <cell r="J2620" t="str">
            <v>Mid-Europe</v>
          </cell>
          <cell r="K2620" t="str">
            <v>SJ3F</v>
          </cell>
          <cell r="L2620" t="str">
            <v>T</v>
          </cell>
          <cell r="M2620" t="str">
            <v>30 days from date of invoice or 14 days -2%</v>
          </cell>
          <cell r="N2620" t="str">
            <v>BANK TRANSFER</v>
          </cell>
          <cell r="O2620" t="str">
            <v>DS</v>
          </cell>
          <cell r="P2620" t="str">
            <v>Securitization debtor</v>
          </cell>
        </row>
        <row r="2621">
          <cell r="A2621">
            <v>4443</v>
          </cell>
          <cell r="B2621" t="str">
            <v>GESCO  SNC</v>
          </cell>
          <cell r="C2621" t="str">
            <v>IT</v>
          </cell>
          <cell r="D2621" t="str">
            <v>Italy</v>
          </cell>
          <cell r="E2621" t="str">
            <v>Italy/Greece</v>
          </cell>
          <cell r="F2621">
            <v>13200001</v>
          </cell>
          <cell r="G2621" t="str">
            <v>Ext. EAME</v>
          </cell>
          <cell r="H2621" t="str">
            <v>Unknown</v>
          </cell>
          <cell r="I2621" t="str">
            <v>-</v>
          </cell>
          <cell r="J2621" t="str">
            <v>-</v>
          </cell>
          <cell r="K2621" t="str">
            <v>SI30</v>
          </cell>
          <cell r="L2621" t="str">
            <v>T</v>
          </cell>
          <cell r="M2621" t="str">
            <v>30 days from date of invoice</v>
          </cell>
          <cell r="N2621" t="str">
            <v>BANK TRANSFER</v>
          </cell>
          <cell r="O2621" t="str">
            <v>DS</v>
          </cell>
          <cell r="P2621" t="str">
            <v>Securitization debtor</v>
          </cell>
        </row>
        <row r="2622">
          <cell r="A2622">
            <v>4444</v>
          </cell>
          <cell r="B2622" t="str">
            <v>POLIMEX  SPA</v>
          </cell>
          <cell r="C2622" t="str">
            <v>IT</v>
          </cell>
          <cell r="D2622" t="str">
            <v>Italy</v>
          </cell>
          <cell r="E2622" t="str">
            <v>Italy/Greece</v>
          </cell>
          <cell r="F2622">
            <v>13200001</v>
          </cell>
          <cell r="G2622" t="str">
            <v>Ext. EAME</v>
          </cell>
          <cell r="H2622" t="str">
            <v>Construction &amp; Other Rigids</v>
          </cell>
          <cell r="I2622" t="str">
            <v>S060</v>
          </cell>
          <cell r="J2622" t="str">
            <v>Italy &amp; Greece</v>
          </cell>
          <cell r="K2622" t="str">
            <v>SF00</v>
          </cell>
          <cell r="L2622" t="str">
            <v>F</v>
          </cell>
          <cell r="M2622" t="str">
            <v>Free of charge</v>
          </cell>
          <cell r="N2622" t="str">
            <v>FREE OF CHARGE</v>
          </cell>
          <cell r="O2622" t="str">
            <v>DS</v>
          </cell>
          <cell r="P2622" t="str">
            <v>Securitization debtor</v>
          </cell>
        </row>
        <row r="2623">
          <cell r="A2623">
            <v>4445</v>
          </cell>
          <cell r="B2623" t="str">
            <v>MAPRIL</v>
          </cell>
          <cell r="C2623" t="str">
            <v>PT</v>
          </cell>
          <cell r="D2623" t="str">
            <v>Portugal</v>
          </cell>
          <cell r="E2623" t="str">
            <v>Iberia</v>
          </cell>
          <cell r="F2623">
            <v>13200001</v>
          </cell>
          <cell r="G2623" t="str">
            <v>Ext. EAME</v>
          </cell>
          <cell r="H2623" t="str">
            <v>Footwear</v>
          </cell>
          <cell r="I2623" t="str">
            <v>S080</v>
          </cell>
          <cell r="J2623" t="str">
            <v>France</v>
          </cell>
          <cell r="K2623" t="str">
            <v>SA0A</v>
          </cell>
          <cell r="L2623" t="str">
            <v>T</v>
          </cell>
          <cell r="M2623" t="str">
            <v>Cash in advance - 2%</v>
          </cell>
          <cell r="N2623" t="str">
            <v>BANK TRANSFER</v>
          </cell>
          <cell r="O2623" t="str">
            <v>DE</v>
          </cell>
          <cell r="P2623" t="str">
            <v>External debtor</v>
          </cell>
        </row>
        <row r="2624">
          <cell r="A2624">
            <v>4454</v>
          </cell>
          <cell r="B2624" t="str">
            <v>DEA TECH SIVA  SRL</v>
          </cell>
          <cell r="C2624" t="str">
            <v>IT</v>
          </cell>
          <cell r="D2624" t="str">
            <v>Italy</v>
          </cell>
          <cell r="E2624" t="str">
            <v>Italy/Greece</v>
          </cell>
          <cell r="F2624">
            <v>13200001</v>
          </cell>
          <cell r="G2624" t="str">
            <v>Ext. EAME</v>
          </cell>
          <cell r="H2624" t="str">
            <v>Adhesives, Coatings and Elastomers</v>
          </cell>
          <cell r="I2624" t="str">
            <v>S060</v>
          </cell>
          <cell r="J2624" t="str">
            <v>Italy &amp; Greece</v>
          </cell>
          <cell r="K2624" t="str">
            <v>SE6E</v>
          </cell>
          <cell r="L2624" t="str">
            <v>T</v>
          </cell>
          <cell r="M2624" t="str">
            <v>60 days end of month on the 10th</v>
          </cell>
          <cell r="N2624" t="str">
            <v>BANK TRANSFER</v>
          </cell>
          <cell r="O2624" t="str">
            <v>DS</v>
          </cell>
          <cell r="P2624" t="str">
            <v>Securitization debtor</v>
          </cell>
        </row>
        <row r="2625">
          <cell r="A2625">
            <v>4455</v>
          </cell>
          <cell r="B2625" t="str">
            <v>BAGG S.C. -</v>
          </cell>
          <cell r="C2625" t="str">
            <v>PL</v>
          </cell>
          <cell r="D2625" t="str">
            <v>Poland</v>
          </cell>
          <cell r="E2625" t="str">
            <v>Eastern Europe</v>
          </cell>
          <cell r="F2625">
            <v>13200001</v>
          </cell>
          <cell r="G2625" t="str">
            <v>Ext. EAME</v>
          </cell>
          <cell r="H2625" t="str">
            <v>Adhesives, Coatings and Elastomers</v>
          </cell>
          <cell r="I2625" t="str">
            <v>S050</v>
          </cell>
          <cell r="J2625" t="str">
            <v>Eastern Europe</v>
          </cell>
          <cell r="K2625" t="str">
            <v>SI14</v>
          </cell>
          <cell r="L2625" t="str">
            <v>T</v>
          </cell>
          <cell r="M2625" t="str">
            <v>14 days from date of invoice</v>
          </cell>
          <cell r="N2625" t="str">
            <v>BANK TRANSFER</v>
          </cell>
          <cell r="O2625" t="str">
            <v>DS</v>
          </cell>
          <cell r="P2625" t="str">
            <v>Securitization debtor</v>
          </cell>
        </row>
        <row r="2626">
          <cell r="A2626">
            <v>4457</v>
          </cell>
          <cell r="B2626" t="str">
            <v>SIA  "STELLA - 1"</v>
          </cell>
          <cell r="C2626" t="str">
            <v>LV</v>
          </cell>
          <cell r="D2626" t="str">
            <v>Latvia</v>
          </cell>
          <cell r="E2626" t="str">
            <v>Eastern Europe</v>
          </cell>
          <cell r="F2626">
            <v>13200001</v>
          </cell>
          <cell r="G2626" t="str">
            <v>Ext. EAME</v>
          </cell>
          <cell r="H2626" t="str">
            <v>Construction &amp; Other Rigids</v>
          </cell>
          <cell r="I2626" t="str">
            <v>S050</v>
          </cell>
          <cell r="J2626" t="str">
            <v>Eastern Europe</v>
          </cell>
          <cell r="K2626" t="str">
            <v>SA00</v>
          </cell>
          <cell r="L2626" t="str">
            <v>T</v>
          </cell>
          <cell r="M2626" t="str">
            <v>Cash in advance</v>
          </cell>
          <cell r="N2626" t="str">
            <v>BANK TRANSFER</v>
          </cell>
          <cell r="O2626" t="str">
            <v>DE</v>
          </cell>
          <cell r="P2626" t="str">
            <v>External debtor</v>
          </cell>
        </row>
        <row r="2627">
          <cell r="A2627">
            <v>4459</v>
          </cell>
          <cell r="B2627" t="str">
            <v>HELIOS</v>
          </cell>
          <cell r="C2627" t="str">
            <v>SI</v>
          </cell>
          <cell r="D2627" t="str">
            <v>Slovenia</v>
          </cell>
          <cell r="E2627" t="str">
            <v>Eastern Europe</v>
          </cell>
          <cell r="F2627">
            <v>13200001</v>
          </cell>
          <cell r="G2627" t="str">
            <v>Ext. EAME</v>
          </cell>
          <cell r="H2627" t="str">
            <v>Footwear</v>
          </cell>
          <cell r="I2627" t="str">
            <v>S050</v>
          </cell>
          <cell r="J2627" t="str">
            <v>Eastern Europe</v>
          </cell>
          <cell r="K2627" t="str">
            <v>SA00</v>
          </cell>
          <cell r="L2627" t="str">
            <v>T</v>
          </cell>
          <cell r="M2627" t="str">
            <v>Cash in advance</v>
          </cell>
          <cell r="N2627" t="str">
            <v>BANK TRANSFER</v>
          </cell>
          <cell r="O2627" t="str">
            <v>DE</v>
          </cell>
          <cell r="P2627" t="str">
            <v>External debtor</v>
          </cell>
        </row>
        <row r="2628">
          <cell r="A2628">
            <v>4460</v>
          </cell>
          <cell r="B2628" t="str">
            <v>SNAIGE</v>
          </cell>
          <cell r="C2628" t="str">
            <v>LT</v>
          </cell>
          <cell r="D2628" t="str">
            <v>Lithuania</v>
          </cell>
          <cell r="E2628" t="str">
            <v>Eastern Europe</v>
          </cell>
          <cell r="F2628">
            <v>13200001</v>
          </cell>
          <cell r="G2628" t="str">
            <v>Ext. EAME</v>
          </cell>
          <cell r="H2628" t="str">
            <v>Unknown</v>
          </cell>
          <cell r="I2628" t="str">
            <v>-</v>
          </cell>
          <cell r="J2628" t="str">
            <v>-</v>
          </cell>
          <cell r="K2628" t="str">
            <v>SI6F</v>
          </cell>
          <cell r="L2628" t="str">
            <v>T</v>
          </cell>
          <cell r="M2628" t="str">
            <v>60 DAYS DATE OF INVOICE - DIRECT REMITTANCE</v>
          </cell>
          <cell r="N2628" t="str">
            <v>BANK TRANSFER</v>
          </cell>
          <cell r="O2628" t="str">
            <v>DE</v>
          </cell>
          <cell r="P2628" t="str">
            <v>External debtor</v>
          </cell>
        </row>
        <row r="2629">
          <cell r="A2629">
            <v>4464</v>
          </cell>
          <cell r="B2629" t="str">
            <v>FOSECO INDIA LIMITED</v>
          </cell>
          <cell r="C2629" t="str">
            <v>IN</v>
          </cell>
          <cell r="D2629" t="str">
            <v>India</v>
          </cell>
          <cell r="E2629" t="str">
            <v>Asia-Pacific</v>
          </cell>
          <cell r="F2629">
            <v>13200002</v>
          </cell>
          <cell r="G2629" t="str">
            <v>Ext. APAC</v>
          </cell>
          <cell r="H2629" t="str">
            <v>Composite Wood Products</v>
          </cell>
          <cell r="I2629" t="str">
            <v>S100</v>
          </cell>
          <cell r="J2629" t="str">
            <v>APAC</v>
          </cell>
          <cell r="K2629" t="str">
            <v>SC90</v>
          </cell>
          <cell r="L2629" t="str">
            <v>L</v>
          </cell>
          <cell r="M2629" t="str">
            <v>Letter of credit -90 days Bill of lading</v>
          </cell>
          <cell r="N2629" t="str">
            <v>LETTER OF CREDIT</v>
          </cell>
          <cell r="O2629" t="str">
            <v>DE</v>
          </cell>
          <cell r="P2629" t="str">
            <v>External debtor</v>
          </cell>
        </row>
        <row r="2630">
          <cell r="A2630">
            <v>4465</v>
          </cell>
          <cell r="B2630" t="str">
            <v>BASF COMPANY LTD</v>
          </cell>
          <cell r="C2630" t="str">
            <v>KP</v>
          </cell>
          <cell r="D2630" t="str">
            <v>South Korea</v>
          </cell>
          <cell r="E2630" t="str">
            <v>Asia-Pacific</v>
          </cell>
          <cell r="F2630">
            <v>13200002</v>
          </cell>
          <cell r="G2630" t="str">
            <v>Ext. APAC</v>
          </cell>
          <cell r="H2630" t="str">
            <v>Co-Manufacturing</v>
          </cell>
          <cell r="I2630" t="str">
            <v>S100</v>
          </cell>
          <cell r="J2630" t="str">
            <v>APAC</v>
          </cell>
          <cell r="K2630" t="str">
            <v>SI30</v>
          </cell>
          <cell r="L2630" t="str">
            <v>U</v>
          </cell>
          <cell r="M2630" t="str">
            <v>30 days from date of invoice</v>
          </cell>
          <cell r="N2630" t="str">
            <v>DIRECT REMITTANCE</v>
          </cell>
          <cell r="O2630" t="str">
            <v>DE</v>
          </cell>
          <cell r="P2630" t="str">
            <v>External debtor</v>
          </cell>
        </row>
        <row r="2631">
          <cell r="A2631">
            <v>4466</v>
          </cell>
          <cell r="B2631" t="str">
            <v>VIET A CHAU PTE LTD</v>
          </cell>
          <cell r="C2631" t="str">
            <v>VN</v>
          </cell>
          <cell r="D2631" t="str">
            <v>Vietnam</v>
          </cell>
          <cell r="E2631" t="str">
            <v>Asia-Pacific</v>
          </cell>
          <cell r="F2631">
            <v>13200002</v>
          </cell>
          <cell r="G2631" t="str">
            <v>Ext. APAC</v>
          </cell>
          <cell r="H2631" t="str">
            <v>Unknown</v>
          </cell>
          <cell r="I2631" t="str">
            <v>-</v>
          </cell>
          <cell r="J2631" t="str">
            <v>-</v>
          </cell>
          <cell r="K2631" t="str">
            <v>SI30</v>
          </cell>
          <cell r="L2631" t="str">
            <v>U</v>
          </cell>
          <cell r="M2631" t="str">
            <v>30 days from date of invoice</v>
          </cell>
          <cell r="N2631" t="str">
            <v>DIRECT REMITTANCE</v>
          </cell>
          <cell r="O2631" t="str">
            <v>DE</v>
          </cell>
          <cell r="P2631" t="str">
            <v>External debtor</v>
          </cell>
        </row>
        <row r="2632">
          <cell r="A2632">
            <v>4467</v>
          </cell>
          <cell r="B2632" t="str">
            <v>Huntsman Petrochemic</v>
          </cell>
          <cell r="C2632" t="str">
            <v>GB</v>
          </cell>
          <cell r="D2632" t="str">
            <v>Great Britain</v>
          </cell>
          <cell r="E2632" t="str">
            <v>UK/Ireland</v>
          </cell>
          <cell r="F2632">
            <v>76401159</v>
          </cell>
          <cell r="G2632" t="str">
            <v>Inter Group Sales</v>
          </cell>
          <cell r="H2632" t="str">
            <v>EAME</v>
          </cell>
          <cell r="I2632" t="str">
            <v>-</v>
          </cell>
          <cell r="J2632" t="str">
            <v>-</v>
          </cell>
          <cell r="K2632" t="str">
            <v>DS02</v>
          </cell>
          <cell r="L2632" t="str">
            <v>T</v>
          </cell>
          <cell r="M2632" t="str">
            <v>Within 30 days net</v>
          </cell>
          <cell r="N2632" t="str">
            <v>BANK TRANSFER</v>
          </cell>
          <cell r="O2632" t="str">
            <v>DI</v>
          </cell>
          <cell r="P2632" t="str">
            <v>Intragroup debtor</v>
          </cell>
        </row>
        <row r="2633">
          <cell r="A2633">
            <v>4469</v>
          </cell>
          <cell r="B2633" t="str">
            <v>ALENCON PLASTIC</v>
          </cell>
          <cell r="C2633" t="str">
            <v>FR</v>
          </cell>
          <cell r="D2633" t="str">
            <v>France</v>
          </cell>
          <cell r="E2633" t="str">
            <v>France</v>
          </cell>
          <cell r="F2633">
            <v>13200001</v>
          </cell>
          <cell r="G2633" t="str">
            <v>Ext. EAME</v>
          </cell>
          <cell r="H2633" t="str">
            <v>Footwear</v>
          </cell>
          <cell r="I2633" t="str">
            <v>S080</v>
          </cell>
          <cell r="J2633" t="str">
            <v>France</v>
          </cell>
          <cell r="K2633" t="str">
            <v>SE30</v>
          </cell>
          <cell r="L2633" t="str">
            <v>T</v>
          </cell>
          <cell r="M2633" t="str">
            <v>30 days end of month</v>
          </cell>
          <cell r="N2633" t="str">
            <v>BANK TRANSFER</v>
          </cell>
          <cell r="O2633" t="str">
            <v>DS</v>
          </cell>
          <cell r="P2633" t="str">
            <v>Securitization debtor</v>
          </cell>
        </row>
        <row r="2634">
          <cell r="A2634">
            <v>4470</v>
          </cell>
          <cell r="B2634" t="str">
            <v>JSC  "BLOCKFORM"</v>
          </cell>
          <cell r="C2634" t="str">
            <v>RU</v>
          </cell>
          <cell r="D2634" t="str">
            <v>Russian Fed.</v>
          </cell>
          <cell r="E2634" t="str">
            <v>Eastern Europe</v>
          </cell>
          <cell r="F2634">
            <v>13200001</v>
          </cell>
          <cell r="G2634" t="str">
            <v>Ext. EAME</v>
          </cell>
          <cell r="H2634" t="str">
            <v>Construction &amp; Other Rigids</v>
          </cell>
          <cell r="I2634" t="str">
            <v>S050</v>
          </cell>
          <cell r="J2634" t="str">
            <v>Eastern Europe</v>
          </cell>
          <cell r="K2634" t="str">
            <v>SA30</v>
          </cell>
          <cell r="L2634" t="str">
            <v>T</v>
          </cell>
          <cell r="M2634" t="str">
            <v>50% cash in advance, 50% 30 days</v>
          </cell>
          <cell r="N2634" t="str">
            <v>BANK TRANSFER</v>
          </cell>
          <cell r="O2634" t="str">
            <v>DE</v>
          </cell>
          <cell r="P2634" t="str">
            <v>External debtor</v>
          </cell>
        </row>
        <row r="2635">
          <cell r="A2635">
            <v>4471</v>
          </cell>
          <cell r="B2635" t="str">
            <v>UP "USV"</v>
          </cell>
          <cell r="C2635" t="str">
            <v>BY</v>
          </cell>
          <cell r="D2635" t="str">
            <v>Belarus</v>
          </cell>
          <cell r="E2635" t="str">
            <v>Eastern Europe</v>
          </cell>
          <cell r="F2635">
            <v>13200001</v>
          </cell>
          <cell r="G2635" t="str">
            <v>Ext. EAME</v>
          </cell>
          <cell r="H2635" t="str">
            <v>Footwear</v>
          </cell>
          <cell r="I2635" t="str">
            <v>S050</v>
          </cell>
          <cell r="J2635" t="str">
            <v>Eastern Europe</v>
          </cell>
          <cell r="K2635" t="str">
            <v>SA00</v>
          </cell>
          <cell r="L2635" t="str">
            <v>T</v>
          </cell>
          <cell r="M2635" t="str">
            <v>Cash in advance</v>
          </cell>
          <cell r="N2635" t="str">
            <v>BANK TRANSFER</v>
          </cell>
          <cell r="O2635" t="str">
            <v>DE</v>
          </cell>
          <cell r="P2635" t="str">
            <v>External debtor</v>
          </cell>
        </row>
        <row r="2636">
          <cell r="A2636">
            <v>4474</v>
          </cell>
          <cell r="B2636" t="str">
            <v>ASSOCIATION  "KARTEK</v>
          </cell>
          <cell r="C2636" t="str">
            <v>RU</v>
          </cell>
          <cell r="D2636" t="str">
            <v>Russian Fed.</v>
          </cell>
          <cell r="E2636" t="str">
            <v>Eastern Europe</v>
          </cell>
          <cell r="F2636">
            <v>13200001</v>
          </cell>
          <cell r="G2636" t="str">
            <v>Ext. EAME</v>
          </cell>
          <cell r="H2636" t="str">
            <v>Unknown</v>
          </cell>
          <cell r="I2636" t="str">
            <v>-</v>
          </cell>
          <cell r="J2636" t="str">
            <v>-</v>
          </cell>
          <cell r="K2636" t="str">
            <v>SA00</v>
          </cell>
          <cell r="L2636" t="str">
            <v>T</v>
          </cell>
          <cell r="M2636" t="str">
            <v>Cash in advance</v>
          </cell>
          <cell r="N2636" t="str">
            <v>BANK TRANSFER</v>
          </cell>
          <cell r="O2636" t="str">
            <v>DE</v>
          </cell>
          <cell r="P2636" t="str">
            <v>External debtor</v>
          </cell>
        </row>
        <row r="2637">
          <cell r="A2637">
            <v>4476</v>
          </cell>
          <cell r="B2637" t="str">
            <v>NEXFOR</v>
          </cell>
          <cell r="C2637" t="str">
            <v>GB</v>
          </cell>
          <cell r="D2637" t="str">
            <v>Great Britain</v>
          </cell>
          <cell r="E2637" t="str">
            <v>UK/Ireland</v>
          </cell>
          <cell r="F2637">
            <v>13200001</v>
          </cell>
          <cell r="G2637" t="str">
            <v>Ext. EAME</v>
          </cell>
          <cell r="H2637" t="str">
            <v>Composite Wood Products</v>
          </cell>
          <cell r="I2637" t="str">
            <v>S010</v>
          </cell>
          <cell r="J2637" t="str">
            <v>UK &amp; Ireland</v>
          </cell>
          <cell r="K2637" t="str">
            <v>SM20</v>
          </cell>
          <cell r="L2637" t="str">
            <v>T</v>
          </cell>
          <cell r="M2637" t="str">
            <v>20th of the month foll.month of invoice</v>
          </cell>
          <cell r="N2637" t="str">
            <v>BANK TRANSFER</v>
          </cell>
          <cell r="O2637" t="str">
            <v>DS</v>
          </cell>
          <cell r="P2637" t="str">
            <v>Securitization debtor</v>
          </cell>
        </row>
        <row r="2638">
          <cell r="A2638">
            <v>4477</v>
          </cell>
          <cell r="B2638" t="str">
            <v>EA TECHNOLOGY LTD</v>
          </cell>
          <cell r="C2638" t="str">
            <v>GB</v>
          </cell>
          <cell r="D2638" t="str">
            <v>Great Britain</v>
          </cell>
          <cell r="E2638" t="str">
            <v>UK/Ireland</v>
          </cell>
          <cell r="F2638">
            <v>13200001</v>
          </cell>
          <cell r="G2638" t="str">
            <v>Ext. EAME</v>
          </cell>
          <cell r="H2638" t="str">
            <v>Unknown</v>
          </cell>
          <cell r="I2638" t="str">
            <v>-</v>
          </cell>
          <cell r="J2638" t="str">
            <v>-</v>
          </cell>
          <cell r="K2638" t="str">
            <v>SM20</v>
          </cell>
          <cell r="L2638" t="str">
            <v>Y</v>
          </cell>
          <cell r="M2638" t="str">
            <v>20th of the month foll.month of invoice</v>
          </cell>
          <cell r="N2638" t="str">
            <v>-</v>
          </cell>
          <cell r="O2638" t="str">
            <v>DS</v>
          </cell>
          <cell r="P2638" t="str">
            <v>Securitization debtor</v>
          </cell>
        </row>
        <row r="2639">
          <cell r="A2639">
            <v>4481</v>
          </cell>
          <cell r="B2639" t="str">
            <v>Rodalber Formen- u.</v>
          </cell>
          <cell r="C2639" t="str">
            <v>DE</v>
          </cell>
          <cell r="D2639" t="str">
            <v>Germany</v>
          </cell>
          <cell r="E2639" t="str">
            <v>Mid Europe</v>
          </cell>
          <cell r="F2639">
            <v>13200001</v>
          </cell>
          <cell r="G2639" t="str">
            <v>Ext. EAME</v>
          </cell>
          <cell r="H2639" t="str">
            <v>Footwear</v>
          </cell>
          <cell r="I2639" t="str">
            <v>S030</v>
          </cell>
          <cell r="J2639" t="str">
            <v>Mid-Europe</v>
          </cell>
          <cell r="K2639" t="str">
            <v>SJ3F</v>
          </cell>
          <cell r="L2639" t="str">
            <v>T</v>
          </cell>
          <cell r="M2639" t="str">
            <v>30 days from date of invoice or 14 days -2%</v>
          </cell>
          <cell r="N2639" t="str">
            <v>BANK TRANSFER</v>
          </cell>
          <cell r="O2639" t="str">
            <v>DS</v>
          </cell>
          <cell r="P2639" t="str">
            <v>Securitization debtor</v>
          </cell>
        </row>
        <row r="2640">
          <cell r="A2640">
            <v>4482</v>
          </cell>
          <cell r="B2640" t="str">
            <v>HEOS  G.L.A.  DI DAR</v>
          </cell>
          <cell r="C2640" t="str">
            <v>IT</v>
          </cell>
          <cell r="D2640" t="str">
            <v>Italy</v>
          </cell>
          <cell r="E2640" t="str">
            <v>Italy/Greece</v>
          </cell>
          <cell r="F2640">
            <v>13200001</v>
          </cell>
          <cell r="G2640" t="str">
            <v>Ext. EAME</v>
          </cell>
          <cell r="H2640" t="str">
            <v>Furniture</v>
          </cell>
          <cell r="I2640" t="str">
            <v>S040</v>
          </cell>
          <cell r="J2640" t="str">
            <v>Middle East</v>
          </cell>
          <cell r="K2640" t="str">
            <v>SA00</v>
          </cell>
          <cell r="L2640" t="str">
            <v>T</v>
          </cell>
          <cell r="M2640" t="str">
            <v>Cash in advance</v>
          </cell>
          <cell r="N2640" t="str">
            <v>BANK TRANSFER</v>
          </cell>
          <cell r="O2640" t="str">
            <v>DS</v>
          </cell>
          <cell r="P2640" t="str">
            <v>Securitization debtor</v>
          </cell>
        </row>
        <row r="2641">
          <cell r="A2641">
            <v>4484</v>
          </cell>
          <cell r="B2641" t="str">
            <v>RETICEL NV</v>
          </cell>
          <cell r="C2641" t="str">
            <v>BE</v>
          </cell>
          <cell r="D2641" t="str">
            <v>Belgium</v>
          </cell>
          <cell r="E2641" t="str">
            <v>Benelux</v>
          </cell>
          <cell r="F2641">
            <v>13208001</v>
          </cell>
          <cell r="G2641" t="str">
            <v>HPC Ext. Debtors</v>
          </cell>
          <cell r="H2641" t="str">
            <v>Unknown</v>
          </cell>
          <cell r="I2641" t="str">
            <v>-</v>
          </cell>
          <cell r="J2641" t="str">
            <v>-</v>
          </cell>
          <cell r="K2641" t="str">
            <v>SI30</v>
          </cell>
          <cell r="L2641" t="str">
            <v>T</v>
          </cell>
          <cell r="M2641" t="str">
            <v>30 days from date of invoice</v>
          </cell>
          <cell r="N2641" t="str">
            <v>BANK TRANSFER</v>
          </cell>
          <cell r="O2641" t="str">
            <v>DS</v>
          </cell>
          <cell r="P2641" t="str">
            <v>Securitization debtor</v>
          </cell>
        </row>
        <row r="2642">
          <cell r="A2642">
            <v>4485</v>
          </cell>
          <cell r="B2642" t="str">
            <v>NESTAAN BELGIUM N.V.</v>
          </cell>
          <cell r="C2642" t="str">
            <v>BE</v>
          </cell>
          <cell r="D2642" t="str">
            <v>Belgium</v>
          </cell>
          <cell r="E2642" t="str">
            <v>Benelux</v>
          </cell>
          <cell r="F2642">
            <v>13200001</v>
          </cell>
          <cell r="G2642" t="str">
            <v>Ext. EAME</v>
          </cell>
          <cell r="H2642" t="str">
            <v>Construction &amp; Other Rigids</v>
          </cell>
          <cell r="I2642" t="str">
            <v>S070</v>
          </cell>
          <cell r="J2642" t="str">
            <v>Benelux/South-Africa</v>
          </cell>
          <cell r="K2642" t="str">
            <v>SE9A</v>
          </cell>
          <cell r="L2642" t="str">
            <v>T</v>
          </cell>
          <cell r="M2642" t="str">
            <v>90 days end of month or 10 days date of inv. -4%</v>
          </cell>
          <cell r="N2642" t="str">
            <v>BANK TRANSFER</v>
          </cell>
          <cell r="O2642" t="str">
            <v>DS</v>
          </cell>
          <cell r="P2642" t="str">
            <v>Securitization debtor</v>
          </cell>
        </row>
        <row r="2643">
          <cell r="A2643">
            <v>4486</v>
          </cell>
          <cell r="B2643" t="str">
            <v>ACORDE</v>
          </cell>
          <cell r="C2643" t="str">
            <v>FR</v>
          </cell>
          <cell r="D2643" t="str">
            <v>France</v>
          </cell>
          <cell r="E2643" t="str">
            <v>France</v>
          </cell>
          <cell r="F2643">
            <v>13200001</v>
          </cell>
          <cell r="G2643" t="str">
            <v>Ext. EAME</v>
          </cell>
          <cell r="H2643" t="str">
            <v>Adhesives, Coatings and Elastomers</v>
          </cell>
          <cell r="I2643" t="str">
            <v>S080</v>
          </cell>
          <cell r="J2643" t="str">
            <v>France</v>
          </cell>
          <cell r="K2643" t="str">
            <v>SY6E</v>
          </cell>
          <cell r="L2643" t="str">
            <v>T</v>
          </cell>
          <cell r="M2643" t="str">
            <v>60 days the 15th by promissory note</v>
          </cell>
          <cell r="N2643" t="str">
            <v>BANK TRANSFER</v>
          </cell>
          <cell r="O2643" t="str">
            <v>DS</v>
          </cell>
          <cell r="P2643" t="str">
            <v>Securitization debtor</v>
          </cell>
        </row>
        <row r="2644">
          <cell r="A2644">
            <v>4489</v>
          </cell>
          <cell r="B2644" t="str">
            <v>CALZADO STANDAR</v>
          </cell>
          <cell r="C2644" t="str">
            <v>VE</v>
          </cell>
          <cell r="D2644" t="str">
            <v>Venzuela</v>
          </cell>
          <cell r="E2644" t="str">
            <v>Americas</v>
          </cell>
          <cell r="F2644">
            <v>76485656</v>
          </cell>
          <cell r="G2644" t="str">
            <v>Inter Group Sales</v>
          </cell>
          <cell r="H2644" t="str">
            <v>Americas</v>
          </cell>
          <cell r="I2644" t="str">
            <v>-</v>
          </cell>
          <cell r="J2644" t="str">
            <v>-</v>
          </cell>
          <cell r="K2644" t="str">
            <v>SL90</v>
          </cell>
          <cell r="L2644" t="str">
            <v>T</v>
          </cell>
          <cell r="M2644" t="str">
            <v>90 days after Bill of lading date</v>
          </cell>
          <cell r="N2644" t="str">
            <v>BANK TRANSFER</v>
          </cell>
          <cell r="O2644" t="str">
            <v>DE</v>
          </cell>
          <cell r="P2644" t="str">
            <v>External debtor</v>
          </cell>
        </row>
        <row r="2645">
          <cell r="A2645">
            <v>4491</v>
          </cell>
          <cell r="B2645" t="str">
            <v>BELLABARBA LUIGINO</v>
          </cell>
          <cell r="C2645" t="str">
            <v>IT</v>
          </cell>
          <cell r="D2645" t="str">
            <v>Italy</v>
          </cell>
          <cell r="E2645" t="str">
            <v>Italy/Greece</v>
          </cell>
          <cell r="F2645">
            <v>13200001</v>
          </cell>
          <cell r="G2645" t="str">
            <v>Ext. EAME</v>
          </cell>
          <cell r="H2645" t="str">
            <v>Furniture</v>
          </cell>
          <cell r="I2645" t="str">
            <v>S060</v>
          </cell>
          <cell r="J2645" t="str">
            <v>Italy &amp; Greece</v>
          </cell>
          <cell r="K2645" t="str">
            <v>SF00</v>
          </cell>
          <cell r="L2645" t="str">
            <v>F</v>
          </cell>
          <cell r="M2645" t="str">
            <v>Free of charge</v>
          </cell>
          <cell r="N2645" t="str">
            <v>FREE OF CHARGE</v>
          </cell>
          <cell r="O2645" t="str">
            <v>DS</v>
          </cell>
          <cell r="P2645" t="str">
            <v>Securitization debtor</v>
          </cell>
        </row>
        <row r="2646">
          <cell r="A2646">
            <v>4492</v>
          </cell>
          <cell r="B2646" t="str">
            <v>MARSHALLS MANSFIELD</v>
          </cell>
          <cell r="C2646" t="str">
            <v>GB</v>
          </cell>
          <cell r="D2646" t="str">
            <v>Great Britain</v>
          </cell>
          <cell r="E2646" t="str">
            <v>UK/Ireland</v>
          </cell>
          <cell r="F2646">
            <v>13200001</v>
          </cell>
          <cell r="G2646" t="str">
            <v>Ext. EAME</v>
          </cell>
          <cell r="H2646" t="str">
            <v>Unknown</v>
          </cell>
          <cell r="I2646" t="str">
            <v>-</v>
          </cell>
          <cell r="J2646" t="str">
            <v>-</v>
          </cell>
          <cell r="K2646" t="str">
            <v>SM20</v>
          </cell>
          <cell r="L2646" t="str">
            <v>T</v>
          </cell>
          <cell r="M2646" t="str">
            <v>20th of the month foll.month of invoice</v>
          </cell>
          <cell r="N2646" t="str">
            <v>BANK TRANSFER</v>
          </cell>
          <cell r="O2646" t="str">
            <v>DS</v>
          </cell>
          <cell r="P2646" t="str">
            <v>Securitization debtor</v>
          </cell>
        </row>
        <row r="2647">
          <cell r="A2647">
            <v>4493</v>
          </cell>
          <cell r="B2647" t="str">
            <v>ISOLATIEBEDRIJF van</v>
          </cell>
          <cell r="C2647" t="str">
            <v>NL</v>
          </cell>
          <cell r="D2647" t="str">
            <v>Netherlands</v>
          </cell>
          <cell r="E2647" t="str">
            <v>Benelux</v>
          </cell>
          <cell r="F2647">
            <v>13200001</v>
          </cell>
          <cell r="G2647" t="str">
            <v>Ext. EAME</v>
          </cell>
          <cell r="H2647" t="str">
            <v>Unknown</v>
          </cell>
          <cell r="I2647" t="str">
            <v>-</v>
          </cell>
          <cell r="J2647" t="str">
            <v>-</v>
          </cell>
          <cell r="K2647" t="str">
            <v>SI30</v>
          </cell>
          <cell r="L2647" t="str">
            <v>T</v>
          </cell>
          <cell r="M2647" t="str">
            <v>30 days from date of invoice</v>
          </cell>
          <cell r="N2647" t="str">
            <v>BANK TRANSFER</v>
          </cell>
          <cell r="O2647" t="str">
            <v>DS</v>
          </cell>
          <cell r="P2647" t="str">
            <v>Securitization debtor</v>
          </cell>
        </row>
        <row r="2648">
          <cell r="A2648">
            <v>4494</v>
          </cell>
          <cell r="B2648" t="str">
            <v>DSM</v>
          </cell>
          <cell r="C2648" t="str">
            <v>NL</v>
          </cell>
          <cell r="D2648" t="str">
            <v>Netherlands</v>
          </cell>
          <cell r="E2648" t="str">
            <v>Benelux</v>
          </cell>
          <cell r="F2648">
            <v>13200001</v>
          </cell>
          <cell r="G2648" t="str">
            <v>Ext. EAME</v>
          </cell>
          <cell r="H2648" t="str">
            <v>Site Services</v>
          </cell>
          <cell r="I2648" t="str">
            <v>S072</v>
          </cell>
          <cell r="J2648" t="str">
            <v>Rozenburg Site</v>
          </cell>
          <cell r="K2648" t="str">
            <v>DS02</v>
          </cell>
          <cell r="L2648" t="str">
            <v>T</v>
          </cell>
          <cell r="M2648" t="str">
            <v>Within 30 days net</v>
          </cell>
          <cell r="N2648" t="str">
            <v>BANK TRANSFER</v>
          </cell>
          <cell r="O2648" t="str">
            <v>DS</v>
          </cell>
          <cell r="P2648" t="str">
            <v>Securitization debtor</v>
          </cell>
        </row>
        <row r="2649">
          <cell r="A2649">
            <v>4495</v>
          </cell>
          <cell r="B2649" t="str">
            <v>Lyondell</v>
          </cell>
          <cell r="C2649" t="str">
            <v>NL</v>
          </cell>
          <cell r="D2649" t="str">
            <v>Netherlands</v>
          </cell>
          <cell r="E2649" t="str">
            <v>Benelux</v>
          </cell>
          <cell r="F2649">
            <v>13200001</v>
          </cell>
          <cell r="G2649" t="str">
            <v>Ext. EAME</v>
          </cell>
          <cell r="H2649" t="str">
            <v>Site Services</v>
          </cell>
          <cell r="I2649" t="str">
            <v>S072</v>
          </cell>
          <cell r="J2649" t="str">
            <v>Rozenburg Site</v>
          </cell>
          <cell r="K2649" t="str">
            <v>DS02</v>
          </cell>
          <cell r="L2649" t="str">
            <v>T</v>
          </cell>
          <cell r="M2649" t="str">
            <v>Within 30 days net</v>
          </cell>
          <cell r="N2649" t="str">
            <v>BANK TRANSFER</v>
          </cell>
          <cell r="O2649" t="str">
            <v>DS</v>
          </cell>
          <cell r="P2649" t="str">
            <v>Securitization debtor</v>
          </cell>
        </row>
        <row r="2650">
          <cell r="A2650">
            <v>4496</v>
          </cell>
          <cell r="B2650" t="str">
            <v>PT HARTONO ISTANA TE</v>
          </cell>
          <cell r="C2650" t="str">
            <v>ID</v>
          </cell>
          <cell r="D2650" t="str">
            <v>Indonesia</v>
          </cell>
          <cell r="E2650" t="str">
            <v>Asia-Pacific</v>
          </cell>
          <cell r="F2650">
            <v>13200002</v>
          </cell>
          <cell r="G2650" t="str">
            <v>Ext. APAC</v>
          </cell>
          <cell r="H2650" t="str">
            <v>Appliances</v>
          </cell>
          <cell r="I2650" t="str">
            <v>S100</v>
          </cell>
          <cell r="J2650" t="str">
            <v>APAC</v>
          </cell>
          <cell r="K2650" t="str">
            <v>SC30</v>
          </cell>
          <cell r="L2650" t="str">
            <v>L</v>
          </cell>
          <cell r="M2650" t="str">
            <v>letter of credit - 30 days bill of lading</v>
          </cell>
          <cell r="N2650" t="str">
            <v>LETTER OF CREDIT</v>
          </cell>
          <cell r="O2650" t="str">
            <v>DE</v>
          </cell>
          <cell r="P2650" t="str">
            <v>External debtor</v>
          </cell>
        </row>
        <row r="2651">
          <cell r="A2651">
            <v>4498</v>
          </cell>
          <cell r="B2651" t="str">
            <v>TAKANICHI PHILIPPINE</v>
          </cell>
          <cell r="C2651" t="str">
            <v>PH</v>
          </cell>
          <cell r="D2651" t="str">
            <v>Philippines</v>
          </cell>
          <cell r="E2651" t="str">
            <v>Asia-Pacific</v>
          </cell>
          <cell r="F2651">
            <v>13200002</v>
          </cell>
          <cell r="G2651" t="str">
            <v>Ext. APAC</v>
          </cell>
          <cell r="H2651" t="str">
            <v>Automotive</v>
          </cell>
          <cell r="I2651" t="str">
            <v>S100</v>
          </cell>
          <cell r="J2651" t="str">
            <v>APAC</v>
          </cell>
          <cell r="K2651" t="str">
            <v>SC00</v>
          </cell>
          <cell r="L2651" t="str">
            <v>L</v>
          </cell>
          <cell r="M2651" t="str">
            <v>Letter of credit at sight</v>
          </cell>
          <cell r="N2651" t="str">
            <v>LETTER OF CREDIT</v>
          </cell>
          <cell r="O2651" t="str">
            <v>DE</v>
          </cell>
          <cell r="P2651" t="str">
            <v>External debtor</v>
          </cell>
        </row>
        <row r="2652">
          <cell r="A2652">
            <v>4500</v>
          </cell>
          <cell r="B2652" t="str">
            <v>ZAO  "SILVER DALE"</v>
          </cell>
          <cell r="C2652" t="str">
            <v>RU</v>
          </cell>
          <cell r="D2652" t="str">
            <v>Russian Fed.</v>
          </cell>
          <cell r="E2652" t="str">
            <v>Eastern Europe</v>
          </cell>
          <cell r="F2652">
            <v>13200001</v>
          </cell>
          <cell r="G2652" t="str">
            <v>Ext. EAME</v>
          </cell>
          <cell r="H2652" t="str">
            <v>Adhesives, Coatings and Elastomers</v>
          </cell>
          <cell r="I2652" t="str">
            <v>S100</v>
          </cell>
          <cell r="J2652" t="str">
            <v>APAC</v>
          </cell>
          <cell r="K2652" t="str">
            <v>SA00</v>
          </cell>
          <cell r="L2652" t="str">
            <v>T</v>
          </cell>
          <cell r="M2652" t="str">
            <v>Cash in advance</v>
          </cell>
          <cell r="N2652" t="str">
            <v>BANK TRANSFER</v>
          </cell>
          <cell r="O2652" t="str">
            <v>DE</v>
          </cell>
          <cell r="P2652" t="str">
            <v>External debtor</v>
          </cell>
        </row>
        <row r="2653">
          <cell r="A2653">
            <v>4501</v>
          </cell>
          <cell r="B2653" t="str">
            <v>STERLING TECHNOLOGY</v>
          </cell>
          <cell r="C2653" t="str">
            <v>GB</v>
          </cell>
          <cell r="D2653" t="str">
            <v>Great Britain</v>
          </cell>
          <cell r="E2653" t="str">
            <v>UK/Ireland</v>
          </cell>
          <cell r="F2653">
            <v>13200001</v>
          </cell>
          <cell r="G2653" t="str">
            <v>Ext. EAME</v>
          </cell>
          <cell r="H2653" t="str">
            <v>Adhesives, Coatings and Elastomers</v>
          </cell>
          <cell r="I2653" t="str">
            <v>S010</v>
          </cell>
          <cell r="J2653" t="str">
            <v>UK &amp; Ireland</v>
          </cell>
          <cell r="K2653" t="str">
            <v>SM00</v>
          </cell>
          <cell r="L2653" t="str">
            <v>T</v>
          </cell>
          <cell r="M2653" t="str">
            <v>End of month following month of invoice</v>
          </cell>
          <cell r="N2653" t="str">
            <v>BANK TRANSFER</v>
          </cell>
          <cell r="O2653" t="str">
            <v>DS</v>
          </cell>
          <cell r="P2653" t="str">
            <v>Securitization debtor</v>
          </cell>
        </row>
        <row r="2654">
          <cell r="A2654">
            <v>4503</v>
          </cell>
          <cell r="B2654" t="str">
            <v>DELPHY PRIM AD</v>
          </cell>
          <cell r="C2654" t="str">
            <v>BG</v>
          </cell>
          <cell r="D2654" t="str">
            <v>Bulgaria</v>
          </cell>
          <cell r="E2654" t="str">
            <v>Eastern Europe</v>
          </cell>
          <cell r="F2654">
            <v>13200001</v>
          </cell>
          <cell r="G2654" t="str">
            <v>Ext. EAME</v>
          </cell>
          <cell r="H2654" t="str">
            <v>Footwear</v>
          </cell>
          <cell r="I2654" t="str">
            <v>S050</v>
          </cell>
          <cell r="J2654" t="str">
            <v>Eastern Europe</v>
          </cell>
          <cell r="K2654" t="str">
            <v>SI30</v>
          </cell>
          <cell r="L2654" t="str">
            <v>T</v>
          </cell>
          <cell r="M2654" t="str">
            <v>30 days from date of invoice</v>
          </cell>
          <cell r="N2654" t="str">
            <v>BANK TRANSFER</v>
          </cell>
          <cell r="O2654" t="str">
            <v>DE</v>
          </cell>
          <cell r="P2654" t="str">
            <v>External debtor</v>
          </cell>
        </row>
        <row r="2655">
          <cell r="A2655">
            <v>4506</v>
          </cell>
          <cell r="B2655" t="str">
            <v>Polycompound AG</v>
          </cell>
          <cell r="C2655" t="str">
            <v>CH</v>
          </cell>
          <cell r="D2655" t="str">
            <v>Switzerland</v>
          </cell>
          <cell r="E2655" t="str">
            <v>Mid Europe</v>
          </cell>
          <cell r="F2655">
            <v>13200001</v>
          </cell>
          <cell r="G2655" t="str">
            <v>Ext. EAME</v>
          </cell>
          <cell r="H2655" t="str">
            <v>Unknown</v>
          </cell>
          <cell r="I2655" t="str">
            <v>-</v>
          </cell>
          <cell r="J2655" t="str">
            <v>-</v>
          </cell>
          <cell r="K2655" t="str">
            <v>SJ3F</v>
          </cell>
          <cell r="L2655" t="str">
            <v>T</v>
          </cell>
          <cell r="M2655" t="str">
            <v>30 days from date of invoice or 14 days -2%</v>
          </cell>
          <cell r="N2655" t="str">
            <v>BANK TRANSFER</v>
          </cell>
          <cell r="O2655" t="str">
            <v>DE</v>
          </cell>
          <cell r="P2655" t="str">
            <v>External debtor</v>
          </cell>
        </row>
        <row r="2656">
          <cell r="A2656">
            <v>4507</v>
          </cell>
          <cell r="B2656" t="str">
            <v>KALLEGE TRADING  CO.</v>
          </cell>
          <cell r="C2656" t="str">
            <v>IR</v>
          </cell>
          <cell r="D2656" t="str">
            <v>Iran</v>
          </cell>
          <cell r="E2656" t="str">
            <v>Middle East</v>
          </cell>
          <cell r="F2656">
            <v>13200001</v>
          </cell>
          <cell r="G2656" t="str">
            <v>Ext. EAME</v>
          </cell>
          <cell r="H2656" t="str">
            <v>Construction &amp; Other Rigids</v>
          </cell>
          <cell r="I2656" t="str">
            <v>S040</v>
          </cell>
          <cell r="J2656" t="str">
            <v>Middle East</v>
          </cell>
          <cell r="K2656" t="str">
            <v>SC00</v>
          </cell>
          <cell r="L2656" t="str">
            <v>L</v>
          </cell>
          <cell r="M2656" t="str">
            <v>Letter of credit at sight</v>
          </cell>
          <cell r="N2656" t="str">
            <v>LETTER OF CREDIT</v>
          </cell>
          <cell r="O2656" t="str">
            <v>DE</v>
          </cell>
          <cell r="P2656" t="str">
            <v>External debtor</v>
          </cell>
        </row>
        <row r="2657">
          <cell r="A2657">
            <v>4508</v>
          </cell>
          <cell r="B2657" t="str">
            <v>RIETER AUTOMOTIVE FI</v>
          </cell>
          <cell r="C2657" t="str">
            <v>IT</v>
          </cell>
          <cell r="D2657" t="str">
            <v>Italy</v>
          </cell>
          <cell r="E2657" t="str">
            <v>Italy/Greece</v>
          </cell>
          <cell r="F2657">
            <v>13200001</v>
          </cell>
          <cell r="G2657" t="str">
            <v>Ext. EAME</v>
          </cell>
          <cell r="H2657" t="str">
            <v>Unknown</v>
          </cell>
          <cell r="I2657" t="str">
            <v>-</v>
          </cell>
          <cell r="J2657" t="str">
            <v>-</v>
          </cell>
          <cell r="K2657" t="str">
            <v>SF00</v>
          </cell>
          <cell r="L2657" t="str">
            <v>F</v>
          </cell>
          <cell r="M2657" t="str">
            <v>Free of charge</v>
          </cell>
          <cell r="N2657" t="str">
            <v>FREE OF CHARGE</v>
          </cell>
          <cell r="O2657" t="str">
            <v>DS</v>
          </cell>
          <cell r="P2657" t="str">
            <v>Securitization debtor</v>
          </cell>
        </row>
        <row r="2658">
          <cell r="A2658">
            <v>4509</v>
          </cell>
          <cell r="B2658" t="str">
            <v>KWS-STROHMENGER GMBH</v>
          </cell>
          <cell r="C2658" t="str">
            <v>DE</v>
          </cell>
          <cell r="D2658" t="str">
            <v>Germany</v>
          </cell>
          <cell r="E2658" t="str">
            <v>Mid Europe</v>
          </cell>
          <cell r="F2658">
            <v>13200001</v>
          </cell>
          <cell r="G2658" t="str">
            <v>Ext. EAME</v>
          </cell>
          <cell r="H2658" t="str">
            <v>Construction &amp; Other Rigids</v>
          </cell>
          <cell r="I2658" t="str">
            <v>S030</v>
          </cell>
          <cell r="J2658" t="str">
            <v>Mid-Europe</v>
          </cell>
          <cell r="K2658" t="str">
            <v>SJ3F</v>
          </cell>
          <cell r="L2658" t="str">
            <v>T</v>
          </cell>
          <cell r="M2658" t="str">
            <v>30 days from date of invoice or 14 days -2%</v>
          </cell>
          <cell r="N2658" t="str">
            <v>BANK TRANSFER</v>
          </cell>
          <cell r="O2658" t="str">
            <v>DS</v>
          </cell>
          <cell r="P2658" t="str">
            <v>Securitization debtor</v>
          </cell>
        </row>
        <row r="2659">
          <cell r="A2659">
            <v>4512</v>
          </cell>
          <cell r="B2659" t="str">
            <v>TEKPOL TEKNIK POLIUR</v>
          </cell>
          <cell r="C2659" t="str">
            <v>TR</v>
          </cell>
          <cell r="D2659" t="str">
            <v>Turkey</v>
          </cell>
          <cell r="E2659" t="str">
            <v>Middle East</v>
          </cell>
          <cell r="F2659">
            <v>13200001</v>
          </cell>
          <cell r="G2659" t="str">
            <v>Ext. EAME</v>
          </cell>
          <cell r="H2659" t="str">
            <v>Construction &amp; Other Rigids</v>
          </cell>
          <cell r="I2659" t="str">
            <v>S040</v>
          </cell>
          <cell r="J2659" t="str">
            <v>Middle East</v>
          </cell>
          <cell r="K2659" t="str">
            <v>SI9F</v>
          </cell>
          <cell r="L2659" t="str">
            <v>P</v>
          </cell>
          <cell r="M2659" t="str">
            <v>90 DAYS DATE OF INVOICE - DIRECT REMITTANCE</v>
          </cell>
          <cell r="N2659" t="str">
            <v>DRAFT</v>
          </cell>
          <cell r="O2659" t="str">
            <v>DE</v>
          </cell>
          <cell r="P2659" t="str">
            <v>External debtor</v>
          </cell>
        </row>
        <row r="2660">
          <cell r="A2660">
            <v>4514</v>
          </cell>
          <cell r="B2660" t="str">
            <v>HENKENJOHANN BESCHIC</v>
          </cell>
          <cell r="C2660" t="str">
            <v>DE</v>
          </cell>
          <cell r="D2660" t="str">
            <v>Germany</v>
          </cell>
          <cell r="E2660" t="str">
            <v>Mid Europe</v>
          </cell>
          <cell r="F2660">
            <v>13200001</v>
          </cell>
          <cell r="G2660" t="str">
            <v>Ext. EAME</v>
          </cell>
          <cell r="H2660" t="str">
            <v>Construction &amp; Other Rigids</v>
          </cell>
          <cell r="I2660" t="str">
            <v>S030</v>
          </cell>
          <cell r="J2660" t="str">
            <v>Mid-Europe</v>
          </cell>
          <cell r="K2660" t="str">
            <v>SJ3F</v>
          </cell>
          <cell r="L2660" t="str">
            <v>T</v>
          </cell>
          <cell r="M2660" t="str">
            <v>30 days from date of invoice or 14 days -2%</v>
          </cell>
          <cell r="N2660" t="str">
            <v>BANK TRANSFER</v>
          </cell>
          <cell r="O2660" t="str">
            <v>DS</v>
          </cell>
          <cell r="P2660" t="str">
            <v>Securitization debtor</v>
          </cell>
        </row>
        <row r="2661">
          <cell r="A2661">
            <v>4515</v>
          </cell>
          <cell r="B2661" t="str">
            <v>HIMALIYA IND. AND TR</v>
          </cell>
          <cell r="C2661" t="str">
            <v>IR</v>
          </cell>
          <cell r="D2661" t="str">
            <v>Iran</v>
          </cell>
          <cell r="E2661" t="str">
            <v>Middle East</v>
          </cell>
          <cell r="F2661">
            <v>13200001</v>
          </cell>
          <cell r="G2661" t="str">
            <v>Ext. EAME</v>
          </cell>
          <cell r="H2661" t="str">
            <v>Appliances</v>
          </cell>
          <cell r="I2661" t="str">
            <v>S040</v>
          </cell>
          <cell r="J2661" t="str">
            <v>Middle East</v>
          </cell>
          <cell r="K2661" t="str">
            <v>SC00</v>
          </cell>
          <cell r="L2661" t="str">
            <v>L</v>
          </cell>
          <cell r="M2661" t="str">
            <v>Letter of credit at sight</v>
          </cell>
          <cell r="N2661" t="str">
            <v>LETTER OF CREDIT</v>
          </cell>
          <cell r="O2661" t="str">
            <v>DE</v>
          </cell>
          <cell r="P2661" t="str">
            <v>External debtor</v>
          </cell>
        </row>
        <row r="2662">
          <cell r="A2662">
            <v>4516</v>
          </cell>
          <cell r="B2662" t="str">
            <v>LIV KOLESA</v>
          </cell>
          <cell r="C2662" t="str">
            <v>SI</v>
          </cell>
          <cell r="D2662" t="str">
            <v>Slovenia</v>
          </cell>
          <cell r="E2662" t="str">
            <v>Eastern Europe</v>
          </cell>
          <cell r="F2662">
            <v>13200001</v>
          </cell>
          <cell r="G2662" t="str">
            <v>Ext. EAME</v>
          </cell>
          <cell r="H2662" t="str">
            <v>Footwear</v>
          </cell>
          <cell r="I2662" t="str">
            <v>S050</v>
          </cell>
          <cell r="J2662" t="str">
            <v>Eastern Europe</v>
          </cell>
          <cell r="K2662" t="str">
            <v>SI30</v>
          </cell>
          <cell r="L2662" t="str">
            <v>T</v>
          </cell>
          <cell r="M2662" t="str">
            <v>30 days from date of invoice</v>
          </cell>
          <cell r="N2662" t="str">
            <v>BANK TRANSFER</v>
          </cell>
          <cell r="O2662" t="str">
            <v>DE</v>
          </cell>
          <cell r="P2662" t="str">
            <v>External debtor</v>
          </cell>
        </row>
        <row r="2663">
          <cell r="A2663">
            <v>4517</v>
          </cell>
          <cell r="B2663" t="str">
            <v>HUNTSMAN HOLLAND BV</v>
          </cell>
          <cell r="C2663" t="str">
            <v>GB</v>
          </cell>
          <cell r="D2663" t="str">
            <v>Great Britain</v>
          </cell>
          <cell r="E2663" t="str">
            <v>UK/Ireland</v>
          </cell>
          <cell r="F2663">
            <v>13200001</v>
          </cell>
          <cell r="G2663" t="str">
            <v>Ext. EAME</v>
          </cell>
          <cell r="H2663" t="str">
            <v>Unknown</v>
          </cell>
          <cell r="I2663" t="str">
            <v>-</v>
          </cell>
          <cell r="J2663" t="str">
            <v>-</v>
          </cell>
          <cell r="K2663" t="str">
            <v>SI47</v>
          </cell>
          <cell r="L2663" t="str">
            <v>Y</v>
          </cell>
          <cell r="M2663" t="str">
            <v>-</v>
          </cell>
          <cell r="N2663" t="str">
            <v>-</v>
          </cell>
          <cell r="O2663" t="str">
            <v>DS</v>
          </cell>
          <cell r="P2663" t="str">
            <v>Securitization debtor</v>
          </cell>
        </row>
        <row r="2664">
          <cell r="A2664">
            <v>4518</v>
          </cell>
          <cell r="B2664" t="str">
            <v>CHEMIEBAU HANDELSGES</v>
          </cell>
          <cell r="C2664" t="str">
            <v>AT</v>
          </cell>
          <cell r="D2664" t="str">
            <v>Austria</v>
          </cell>
          <cell r="E2664" t="str">
            <v>Mid Europe</v>
          </cell>
          <cell r="F2664">
            <v>13200001</v>
          </cell>
          <cell r="G2664" t="str">
            <v>Ext. EAME</v>
          </cell>
          <cell r="H2664" t="str">
            <v>Unknown</v>
          </cell>
          <cell r="I2664" t="str">
            <v>-</v>
          </cell>
          <cell r="J2664" t="str">
            <v>-</v>
          </cell>
          <cell r="K2664" t="str">
            <v>SJ3F</v>
          </cell>
          <cell r="L2664" t="str">
            <v>T</v>
          </cell>
          <cell r="M2664" t="str">
            <v>30 days from date of invoice or 14 days -2%</v>
          </cell>
          <cell r="N2664" t="str">
            <v>BANK TRANSFER</v>
          </cell>
          <cell r="O2664" t="str">
            <v>DE</v>
          </cell>
          <cell r="P2664" t="str">
            <v>External debtor</v>
          </cell>
        </row>
        <row r="2665">
          <cell r="A2665">
            <v>4519</v>
          </cell>
          <cell r="B2665" t="str">
            <v>SMITHERS OASIS</v>
          </cell>
          <cell r="C2665" t="str">
            <v>GB</v>
          </cell>
          <cell r="D2665" t="str">
            <v>Great Britain</v>
          </cell>
          <cell r="E2665" t="str">
            <v>UK/Ireland</v>
          </cell>
          <cell r="F2665">
            <v>13200001</v>
          </cell>
          <cell r="G2665" t="str">
            <v>Ext. EAME</v>
          </cell>
          <cell r="H2665" t="str">
            <v>Unknown</v>
          </cell>
          <cell r="I2665" t="str">
            <v>-</v>
          </cell>
          <cell r="J2665" t="str">
            <v>-</v>
          </cell>
          <cell r="K2665" t="str">
            <v>SM20</v>
          </cell>
          <cell r="L2665" t="str">
            <v>T</v>
          </cell>
          <cell r="M2665" t="str">
            <v>20th of the month foll.month of invoice</v>
          </cell>
          <cell r="N2665" t="str">
            <v>BANK TRANSFER</v>
          </cell>
          <cell r="O2665" t="str">
            <v>DS</v>
          </cell>
          <cell r="P2665" t="str">
            <v>Securitization debtor</v>
          </cell>
        </row>
        <row r="2666">
          <cell r="A2666">
            <v>4520</v>
          </cell>
          <cell r="B2666" t="str">
            <v>FOSCOLOR PLASTICS LI</v>
          </cell>
          <cell r="C2666" t="str">
            <v>GB</v>
          </cell>
          <cell r="D2666" t="str">
            <v>Great Britain</v>
          </cell>
          <cell r="E2666" t="str">
            <v>UK/Ireland</v>
          </cell>
          <cell r="F2666">
            <v>13200001</v>
          </cell>
          <cell r="G2666" t="str">
            <v>Ext. EAME</v>
          </cell>
          <cell r="H2666" t="str">
            <v>Footwear</v>
          </cell>
          <cell r="I2666" t="str">
            <v>S010</v>
          </cell>
          <cell r="J2666" t="str">
            <v>UK &amp; Ireland</v>
          </cell>
          <cell r="K2666" t="str">
            <v>SM20</v>
          </cell>
          <cell r="L2666" t="str">
            <v>T</v>
          </cell>
          <cell r="M2666" t="str">
            <v>20th of the month foll.month of invoice</v>
          </cell>
          <cell r="N2666" t="str">
            <v>BANK TRANSFER</v>
          </cell>
          <cell r="O2666" t="str">
            <v>DS</v>
          </cell>
          <cell r="P2666" t="str">
            <v>Securitization debtor</v>
          </cell>
        </row>
        <row r="2667">
          <cell r="A2667">
            <v>4522</v>
          </cell>
          <cell r="B2667" t="str">
            <v>COMPAGNIA COMMERCIAL</v>
          </cell>
          <cell r="C2667" t="str">
            <v>IT</v>
          </cell>
          <cell r="D2667" t="str">
            <v>Italy</v>
          </cell>
          <cell r="E2667" t="str">
            <v>Italy/Greece</v>
          </cell>
          <cell r="F2667">
            <v>13200001</v>
          </cell>
          <cell r="G2667" t="str">
            <v>Ext. EAME</v>
          </cell>
          <cell r="H2667" t="str">
            <v>Adhesives, Coatings and Elastomers</v>
          </cell>
          <cell r="I2667" t="str">
            <v>S060</v>
          </cell>
          <cell r="J2667" t="str">
            <v>Italy &amp; Greece</v>
          </cell>
          <cell r="K2667" t="str">
            <v>SI6F</v>
          </cell>
          <cell r="L2667" t="str">
            <v>T</v>
          </cell>
          <cell r="M2667" t="str">
            <v>60 DAYS DATE OF INVOICE - DIRECT REMITTANCE</v>
          </cell>
          <cell r="N2667" t="str">
            <v>BANK TRANSFER</v>
          </cell>
          <cell r="O2667" t="str">
            <v>DS</v>
          </cell>
          <cell r="P2667" t="str">
            <v>Securitization debtor</v>
          </cell>
        </row>
        <row r="2668">
          <cell r="A2668">
            <v>4523</v>
          </cell>
          <cell r="B2668" t="str">
            <v>FOSCOLOR</v>
          </cell>
          <cell r="C2668" t="str">
            <v>GB</v>
          </cell>
          <cell r="D2668" t="str">
            <v>Great Britain</v>
          </cell>
          <cell r="E2668" t="str">
            <v>UK/Ireland</v>
          </cell>
          <cell r="F2668">
            <v>13200001</v>
          </cell>
          <cell r="G2668" t="str">
            <v>Ext. EAME</v>
          </cell>
          <cell r="H2668" t="str">
            <v>Unknown</v>
          </cell>
          <cell r="I2668" t="str">
            <v>-</v>
          </cell>
          <cell r="J2668" t="str">
            <v>-</v>
          </cell>
          <cell r="K2668" t="str">
            <v>SM20</v>
          </cell>
          <cell r="L2668" t="str">
            <v>T</v>
          </cell>
          <cell r="M2668" t="str">
            <v>20th of the month foll.month of invoice</v>
          </cell>
          <cell r="N2668" t="str">
            <v>BANK TRANSFER</v>
          </cell>
          <cell r="O2668" t="str">
            <v>DS</v>
          </cell>
          <cell r="P2668" t="str">
            <v>Securitization debtor</v>
          </cell>
        </row>
        <row r="2669">
          <cell r="A2669">
            <v>4524</v>
          </cell>
          <cell r="B2669" t="str">
            <v>M. P.  SRL</v>
          </cell>
          <cell r="C2669" t="str">
            <v>IT</v>
          </cell>
          <cell r="D2669" t="str">
            <v>Italy</v>
          </cell>
          <cell r="E2669" t="str">
            <v>Italy/Greece</v>
          </cell>
          <cell r="F2669">
            <v>13200001</v>
          </cell>
          <cell r="G2669" t="str">
            <v>Ext. EAME</v>
          </cell>
          <cell r="H2669" t="str">
            <v>Furniture</v>
          </cell>
          <cell r="I2669" t="str">
            <v>S060</v>
          </cell>
          <cell r="J2669" t="str">
            <v>Italy &amp; Greece</v>
          </cell>
          <cell r="K2669" t="str">
            <v>SE60</v>
          </cell>
          <cell r="L2669" t="str">
            <v>T</v>
          </cell>
          <cell r="M2669" t="str">
            <v>60 days end of month</v>
          </cell>
          <cell r="N2669" t="str">
            <v>BANK TRANSFER</v>
          </cell>
          <cell r="O2669" t="str">
            <v>DS</v>
          </cell>
          <cell r="P2669" t="str">
            <v>Securitization debtor</v>
          </cell>
        </row>
        <row r="2670">
          <cell r="A2670">
            <v>4527</v>
          </cell>
          <cell r="B2670" t="str">
            <v>PIERI</v>
          </cell>
          <cell r="C2670" t="str">
            <v>FR</v>
          </cell>
          <cell r="D2670" t="str">
            <v>France</v>
          </cell>
          <cell r="E2670" t="str">
            <v>France</v>
          </cell>
          <cell r="F2670">
            <v>13200001</v>
          </cell>
          <cell r="G2670" t="str">
            <v>Ext. EAME</v>
          </cell>
          <cell r="H2670" t="str">
            <v>Adhesives, Coatings and Elastomers</v>
          </cell>
          <cell r="I2670" t="str">
            <v>S080</v>
          </cell>
          <cell r="J2670" t="str">
            <v>France</v>
          </cell>
          <cell r="K2670" t="str">
            <v>SB6C</v>
          </cell>
          <cell r="L2670" t="str">
            <v>T</v>
          </cell>
          <cell r="M2670" t="str">
            <v>60 days end of month the 20th by BOE</v>
          </cell>
          <cell r="N2670" t="str">
            <v>BANK TRANSFER</v>
          </cell>
          <cell r="O2670" t="str">
            <v>DS</v>
          </cell>
          <cell r="P2670" t="str">
            <v>Securitization debtor</v>
          </cell>
        </row>
        <row r="2671">
          <cell r="A2671">
            <v>4531</v>
          </cell>
          <cell r="B2671" t="str">
            <v>Shell Nederland Chem</v>
          </cell>
          <cell r="C2671" t="str">
            <v>NL</v>
          </cell>
          <cell r="D2671" t="str">
            <v>Netherlands</v>
          </cell>
          <cell r="E2671" t="str">
            <v>Benelux</v>
          </cell>
          <cell r="F2671">
            <v>13200001</v>
          </cell>
          <cell r="G2671" t="str">
            <v>Ext. EAME</v>
          </cell>
          <cell r="H2671" t="str">
            <v>Unknown</v>
          </cell>
          <cell r="I2671" t="str">
            <v>-</v>
          </cell>
          <cell r="J2671" t="str">
            <v>-</v>
          </cell>
          <cell r="K2671" t="str">
            <v>DS02</v>
          </cell>
          <cell r="L2671" t="str">
            <v>T</v>
          </cell>
          <cell r="M2671" t="str">
            <v>Within 30 days net</v>
          </cell>
          <cell r="N2671" t="str">
            <v>BANK TRANSFER</v>
          </cell>
          <cell r="O2671" t="str">
            <v>DS</v>
          </cell>
          <cell r="P2671" t="str">
            <v>Securitization debtor</v>
          </cell>
        </row>
        <row r="2672">
          <cell r="A2672">
            <v>4532</v>
          </cell>
          <cell r="B2672" t="str">
            <v>Shechenko, Lebedev a</v>
          </cell>
          <cell r="C2672" t="str">
            <v>RU</v>
          </cell>
          <cell r="D2672" t="str">
            <v>Russian Fed.</v>
          </cell>
          <cell r="E2672" t="str">
            <v>Eastern Europe</v>
          </cell>
          <cell r="F2672">
            <v>13200001</v>
          </cell>
          <cell r="G2672" t="str">
            <v>Ext. EAME</v>
          </cell>
          <cell r="H2672" t="str">
            <v>Unknown</v>
          </cell>
          <cell r="I2672" t="str">
            <v>-</v>
          </cell>
          <cell r="J2672" t="str">
            <v>-</v>
          </cell>
          <cell r="K2672" t="str">
            <v>DS02</v>
          </cell>
          <cell r="L2672" t="str">
            <v>T</v>
          </cell>
          <cell r="M2672" t="str">
            <v>Within 30 days net</v>
          </cell>
          <cell r="N2672" t="str">
            <v>BANK TRANSFER</v>
          </cell>
          <cell r="O2672" t="str">
            <v>DE</v>
          </cell>
          <cell r="P2672" t="str">
            <v>External debtor</v>
          </cell>
        </row>
        <row r="2673">
          <cell r="A2673">
            <v>4534</v>
          </cell>
          <cell r="B2673" t="str">
            <v>CORECO INDUSTRIAL S.</v>
          </cell>
          <cell r="C2673" t="str">
            <v>ES</v>
          </cell>
          <cell r="D2673" t="str">
            <v>Spain</v>
          </cell>
          <cell r="E2673" t="str">
            <v>Iberia</v>
          </cell>
          <cell r="F2673">
            <v>13200001</v>
          </cell>
          <cell r="G2673" t="str">
            <v>Ext. EAME</v>
          </cell>
          <cell r="H2673" t="str">
            <v>Construction &amp; Other Rigids</v>
          </cell>
          <cell r="I2673" t="str">
            <v>S090</v>
          </cell>
          <cell r="J2673" t="str">
            <v>Iberia</v>
          </cell>
          <cell r="K2673" t="str">
            <v>SI90</v>
          </cell>
          <cell r="L2673" t="str">
            <v>T</v>
          </cell>
          <cell r="M2673" t="str">
            <v>90 days from date of invoice</v>
          </cell>
          <cell r="N2673" t="str">
            <v>BANK TRANSFER</v>
          </cell>
          <cell r="O2673" t="str">
            <v>DS</v>
          </cell>
          <cell r="P2673" t="str">
            <v>Securitization debtor</v>
          </cell>
        </row>
        <row r="2674">
          <cell r="A2674">
            <v>4536</v>
          </cell>
          <cell r="B2674" t="str">
            <v>POL SCARPE SPORTIVE</v>
          </cell>
          <cell r="C2674" t="str">
            <v>IT</v>
          </cell>
          <cell r="D2674" t="str">
            <v>Italy</v>
          </cell>
          <cell r="E2674" t="str">
            <v>Italy/Greece</v>
          </cell>
          <cell r="F2674">
            <v>13200001</v>
          </cell>
          <cell r="G2674" t="str">
            <v>Ext. EAME</v>
          </cell>
          <cell r="H2674" t="str">
            <v>Footwear</v>
          </cell>
          <cell r="I2674" t="str">
            <v>S060</v>
          </cell>
          <cell r="J2674" t="str">
            <v>Italy &amp; Greece</v>
          </cell>
          <cell r="K2674" t="str">
            <v>SE60</v>
          </cell>
          <cell r="L2674" t="str">
            <v>T</v>
          </cell>
          <cell r="M2674" t="str">
            <v>60 days end of month</v>
          </cell>
          <cell r="N2674" t="str">
            <v>BANK TRANSFER</v>
          </cell>
          <cell r="O2674" t="str">
            <v>DS</v>
          </cell>
          <cell r="P2674" t="str">
            <v>Securitization debtor</v>
          </cell>
        </row>
        <row r="2675">
          <cell r="A2675">
            <v>4537</v>
          </cell>
          <cell r="B2675" t="str">
            <v>LINEA 93  SRL</v>
          </cell>
          <cell r="C2675" t="str">
            <v>IT</v>
          </cell>
          <cell r="D2675" t="str">
            <v>Italy</v>
          </cell>
          <cell r="E2675" t="str">
            <v>Italy/Greece</v>
          </cell>
          <cell r="F2675">
            <v>13200001</v>
          </cell>
          <cell r="G2675" t="str">
            <v>Ext. EAME</v>
          </cell>
          <cell r="H2675" t="str">
            <v>Furniture</v>
          </cell>
          <cell r="I2675" t="str">
            <v>S060</v>
          </cell>
          <cell r="J2675" t="str">
            <v>Italy &amp; Greece</v>
          </cell>
          <cell r="K2675" t="str">
            <v>SF00</v>
          </cell>
          <cell r="L2675" t="str">
            <v>F</v>
          </cell>
          <cell r="M2675" t="str">
            <v>Free of charge</v>
          </cell>
          <cell r="N2675" t="str">
            <v>FREE OF CHARGE</v>
          </cell>
          <cell r="O2675" t="str">
            <v>DS</v>
          </cell>
          <cell r="P2675" t="str">
            <v>Securitization debtor</v>
          </cell>
        </row>
        <row r="2676">
          <cell r="A2676">
            <v>4539</v>
          </cell>
          <cell r="B2676" t="str">
            <v>SNC BABAZ &amp; FILS</v>
          </cell>
          <cell r="C2676" t="str">
            <v>DZ</v>
          </cell>
          <cell r="D2676" t="str">
            <v>Algeria</v>
          </cell>
          <cell r="E2676" t="str">
            <v>Africa</v>
          </cell>
          <cell r="F2676">
            <v>13200001</v>
          </cell>
          <cell r="G2676" t="str">
            <v>Ext. EAME</v>
          </cell>
          <cell r="H2676" t="str">
            <v>Construction &amp; Other Rigids</v>
          </cell>
          <cell r="I2676" t="str">
            <v>S040</v>
          </cell>
          <cell r="J2676" t="str">
            <v>Middle East</v>
          </cell>
          <cell r="K2676" t="str">
            <v>SC00</v>
          </cell>
          <cell r="L2676" t="str">
            <v>L</v>
          </cell>
          <cell r="M2676" t="str">
            <v>Letter of credit at sight</v>
          </cell>
          <cell r="N2676" t="str">
            <v>LETTER OF CREDIT</v>
          </cell>
          <cell r="O2676" t="str">
            <v>DE</v>
          </cell>
          <cell r="P2676" t="str">
            <v>External debtor</v>
          </cell>
        </row>
        <row r="2677">
          <cell r="A2677">
            <v>4540</v>
          </cell>
          <cell r="B2677" t="str">
            <v>RBS CHEMISCHE PRODUK</v>
          </cell>
          <cell r="C2677" t="str">
            <v>DE</v>
          </cell>
          <cell r="D2677" t="str">
            <v>Germany</v>
          </cell>
          <cell r="E2677" t="str">
            <v>Mid Europe</v>
          </cell>
          <cell r="F2677">
            <v>13200001</v>
          </cell>
          <cell r="G2677" t="str">
            <v>Ext. EAME</v>
          </cell>
          <cell r="H2677" t="str">
            <v>Adhesives, Coatings and Elastomers</v>
          </cell>
          <cell r="I2677" t="str">
            <v>S030</v>
          </cell>
          <cell r="J2677" t="str">
            <v>Mid-Europe</v>
          </cell>
          <cell r="K2677" t="str">
            <v>SA0A</v>
          </cell>
          <cell r="L2677" t="str">
            <v>T</v>
          </cell>
          <cell r="M2677" t="str">
            <v>Cash in advance - 2%</v>
          </cell>
          <cell r="N2677" t="str">
            <v>BANK TRANSFER</v>
          </cell>
          <cell r="O2677" t="str">
            <v>DS</v>
          </cell>
          <cell r="P2677" t="str">
            <v>Securitization debtor</v>
          </cell>
        </row>
        <row r="2678">
          <cell r="A2678">
            <v>4541</v>
          </cell>
          <cell r="B2678" t="str">
            <v>G. Siempelkamp GmbH</v>
          </cell>
          <cell r="C2678" t="str">
            <v>DE</v>
          </cell>
          <cell r="D2678" t="str">
            <v>Germany</v>
          </cell>
          <cell r="E2678" t="str">
            <v>Mid Europe</v>
          </cell>
          <cell r="F2678">
            <v>13200001</v>
          </cell>
          <cell r="G2678" t="str">
            <v>Ext. EAME</v>
          </cell>
          <cell r="H2678" t="str">
            <v>Composite Wood Products</v>
          </cell>
          <cell r="I2678" t="str">
            <v>S030</v>
          </cell>
          <cell r="J2678" t="str">
            <v>Mid-Europe</v>
          </cell>
          <cell r="K2678" t="str">
            <v>SJ3F</v>
          </cell>
          <cell r="L2678" t="str">
            <v>Y</v>
          </cell>
          <cell r="M2678" t="str">
            <v>30 days from date of invoice or 14 days -2%</v>
          </cell>
          <cell r="N2678" t="str">
            <v>-</v>
          </cell>
          <cell r="O2678" t="str">
            <v>DS</v>
          </cell>
          <cell r="P2678" t="str">
            <v>Securitization debtor</v>
          </cell>
        </row>
        <row r="2679">
          <cell r="A2679">
            <v>4542</v>
          </cell>
          <cell r="B2679" t="str">
            <v>Optiroc AB</v>
          </cell>
          <cell r="C2679" t="str">
            <v>SE</v>
          </cell>
          <cell r="D2679" t="str">
            <v>Sweden</v>
          </cell>
          <cell r="E2679" t="str">
            <v>Nordic</v>
          </cell>
          <cell r="F2679">
            <v>13200001</v>
          </cell>
          <cell r="G2679" t="str">
            <v>Ext. EAME</v>
          </cell>
          <cell r="H2679" t="str">
            <v>Construction &amp; Other Rigids</v>
          </cell>
          <cell r="I2679" t="str">
            <v>S020</v>
          </cell>
          <cell r="J2679" t="str">
            <v>Nordic</v>
          </cell>
          <cell r="K2679" t="str">
            <v>SI30</v>
          </cell>
          <cell r="L2679" t="str">
            <v>T</v>
          </cell>
          <cell r="M2679" t="str">
            <v>30 days from date of invoice</v>
          </cell>
          <cell r="N2679" t="str">
            <v>BANK TRANSFER</v>
          </cell>
          <cell r="O2679" t="str">
            <v>DS</v>
          </cell>
          <cell r="P2679" t="str">
            <v>Securitization debtor</v>
          </cell>
        </row>
        <row r="2680">
          <cell r="A2680">
            <v>4543</v>
          </cell>
          <cell r="B2680" t="str">
            <v>TESPOL ESPUMA S.L</v>
          </cell>
          <cell r="C2680" t="str">
            <v>ES</v>
          </cell>
          <cell r="D2680" t="str">
            <v>Spain</v>
          </cell>
          <cell r="E2680" t="str">
            <v>Iberia</v>
          </cell>
          <cell r="F2680">
            <v>13200001</v>
          </cell>
          <cell r="G2680" t="str">
            <v>Ext. EAME</v>
          </cell>
          <cell r="H2680" t="str">
            <v>Furniture</v>
          </cell>
          <cell r="I2680" t="str">
            <v>S090</v>
          </cell>
          <cell r="J2680" t="str">
            <v>Iberia</v>
          </cell>
          <cell r="K2680" t="str">
            <v>SI60</v>
          </cell>
          <cell r="L2680" t="str">
            <v>T</v>
          </cell>
          <cell r="M2680" t="str">
            <v>60 days from date of invoice</v>
          </cell>
          <cell r="N2680" t="str">
            <v>BANK TRANSFER</v>
          </cell>
          <cell r="O2680" t="str">
            <v>DS</v>
          </cell>
          <cell r="P2680" t="str">
            <v>Securitization debtor</v>
          </cell>
        </row>
        <row r="2681">
          <cell r="A2681">
            <v>4545</v>
          </cell>
          <cell r="B2681" t="str">
            <v>MECA TENO</v>
          </cell>
          <cell r="C2681" t="str">
            <v>FR</v>
          </cell>
          <cell r="D2681" t="str">
            <v>France</v>
          </cell>
          <cell r="E2681" t="str">
            <v>France</v>
          </cell>
          <cell r="F2681">
            <v>13200001</v>
          </cell>
          <cell r="G2681" t="str">
            <v>Ext. EAME</v>
          </cell>
          <cell r="H2681" t="str">
            <v>Footwear</v>
          </cell>
          <cell r="I2681" t="str">
            <v>S080</v>
          </cell>
          <cell r="J2681" t="str">
            <v>France</v>
          </cell>
          <cell r="K2681" t="str">
            <v>SV30</v>
          </cell>
          <cell r="L2681" t="str">
            <v>T</v>
          </cell>
          <cell r="M2681" t="str">
            <v>30 days end of month by cash transfer</v>
          </cell>
          <cell r="N2681" t="str">
            <v>BANK TRANSFER</v>
          </cell>
          <cell r="O2681" t="str">
            <v>DS</v>
          </cell>
          <cell r="P2681" t="str">
            <v>Securitization debtor</v>
          </cell>
        </row>
        <row r="2682">
          <cell r="A2682">
            <v>4546</v>
          </cell>
          <cell r="B2682" t="str">
            <v>P.P.H.  'ARGOS-PRODU</v>
          </cell>
          <cell r="C2682" t="str">
            <v>PL</v>
          </cell>
          <cell r="D2682" t="str">
            <v>Poland</v>
          </cell>
          <cell r="E2682" t="str">
            <v>Eastern Europe</v>
          </cell>
          <cell r="F2682">
            <v>13200001</v>
          </cell>
          <cell r="G2682" t="str">
            <v>Ext. EAME</v>
          </cell>
          <cell r="H2682" t="str">
            <v>Unknown</v>
          </cell>
          <cell r="I2682" t="str">
            <v>-</v>
          </cell>
          <cell r="J2682" t="str">
            <v>-</v>
          </cell>
          <cell r="K2682" t="str">
            <v>SA00</v>
          </cell>
          <cell r="L2682" t="str">
            <v>T</v>
          </cell>
          <cell r="M2682" t="str">
            <v>Cash in advance</v>
          </cell>
          <cell r="N2682" t="str">
            <v>BANK TRANSFER</v>
          </cell>
          <cell r="O2682" t="str">
            <v>DS</v>
          </cell>
          <cell r="P2682" t="str">
            <v>Securitization debtor</v>
          </cell>
        </row>
        <row r="2683">
          <cell r="A2683">
            <v>4554</v>
          </cell>
          <cell r="B2683" t="str">
            <v>HICKSON &amp; WELCH LTD</v>
          </cell>
          <cell r="C2683" t="str">
            <v>GB</v>
          </cell>
          <cell r="D2683" t="str">
            <v>Great Britain</v>
          </cell>
          <cell r="E2683" t="str">
            <v>UK/Ireland</v>
          </cell>
          <cell r="F2683">
            <v>13208001</v>
          </cell>
          <cell r="G2683" t="str">
            <v>HPC Ext. Debtors</v>
          </cell>
          <cell r="H2683" t="str">
            <v>Morph/DGA</v>
          </cell>
          <cell r="I2683" t="str">
            <v>S075</v>
          </cell>
          <cell r="J2683" t="str">
            <v>HPC Europe</v>
          </cell>
          <cell r="K2683" t="str">
            <v>SE30</v>
          </cell>
          <cell r="L2683" t="str">
            <v>T</v>
          </cell>
          <cell r="M2683" t="str">
            <v>30 days end of month</v>
          </cell>
          <cell r="N2683" t="str">
            <v>BANK TRANSFER</v>
          </cell>
          <cell r="O2683" t="str">
            <v>DS</v>
          </cell>
          <cell r="P2683" t="str">
            <v>Securitization debtor</v>
          </cell>
        </row>
        <row r="2684">
          <cell r="A2684">
            <v>4555</v>
          </cell>
          <cell r="B2684" t="str">
            <v>TELKO OY PLASTICS &amp;</v>
          </cell>
          <cell r="C2684" t="str">
            <v>FI</v>
          </cell>
          <cell r="D2684" t="str">
            <v>Finland</v>
          </cell>
          <cell r="E2684" t="str">
            <v>Nordic</v>
          </cell>
          <cell r="F2684">
            <v>13208001</v>
          </cell>
          <cell r="G2684" t="str">
            <v>HPC Ext. Debtors</v>
          </cell>
          <cell r="H2684" t="str">
            <v>Specialty Amines</v>
          </cell>
          <cell r="I2684" t="str">
            <v>S075</v>
          </cell>
          <cell r="J2684" t="str">
            <v>HPC Europe</v>
          </cell>
          <cell r="K2684" t="str">
            <v>SI60</v>
          </cell>
          <cell r="L2684" t="str">
            <v>T</v>
          </cell>
          <cell r="M2684" t="str">
            <v>60 days from date of invoice</v>
          </cell>
          <cell r="N2684" t="str">
            <v>BANK TRANSFER</v>
          </cell>
          <cell r="O2684" t="str">
            <v>DE</v>
          </cell>
          <cell r="P2684" t="str">
            <v>External debtor</v>
          </cell>
        </row>
        <row r="2685">
          <cell r="A2685">
            <v>4556</v>
          </cell>
          <cell r="B2685" t="str">
            <v>BAXENDEN CHEMICAL CO</v>
          </cell>
          <cell r="C2685" t="str">
            <v>GB</v>
          </cell>
          <cell r="D2685" t="str">
            <v>Great Britain</v>
          </cell>
          <cell r="E2685" t="str">
            <v>UK/Ireland</v>
          </cell>
          <cell r="F2685">
            <v>13208001</v>
          </cell>
          <cell r="G2685" t="str">
            <v>HPC Ext. Debtors</v>
          </cell>
          <cell r="H2685" t="str">
            <v>Specialty Amines</v>
          </cell>
          <cell r="I2685" t="str">
            <v>S075</v>
          </cell>
          <cell r="J2685" t="str">
            <v>HPC Europe</v>
          </cell>
          <cell r="K2685" t="str">
            <v>SE30</v>
          </cell>
          <cell r="L2685" t="str">
            <v>T</v>
          </cell>
          <cell r="M2685" t="str">
            <v>30 days end of month</v>
          </cell>
          <cell r="N2685" t="str">
            <v>BANK TRANSFER</v>
          </cell>
          <cell r="O2685" t="str">
            <v>DS</v>
          </cell>
          <cell r="P2685" t="str">
            <v>Securitization debtor</v>
          </cell>
        </row>
        <row r="2686">
          <cell r="A2686">
            <v>4557</v>
          </cell>
          <cell r="B2686" t="str">
            <v>BETZ DEARBORN LTD.</v>
          </cell>
          <cell r="C2686" t="str">
            <v>GB</v>
          </cell>
          <cell r="D2686" t="str">
            <v>Great Britain</v>
          </cell>
          <cell r="E2686" t="str">
            <v>UK/Ireland</v>
          </cell>
          <cell r="F2686">
            <v>13208001</v>
          </cell>
          <cell r="G2686" t="str">
            <v>HPC Ext. Debtors</v>
          </cell>
          <cell r="H2686" t="str">
            <v>Specialty Amines</v>
          </cell>
          <cell r="I2686" t="str">
            <v>S075</v>
          </cell>
          <cell r="J2686" t="str">
            <v>HPC Europe</v>
          </cell>
          <cell r="K2686" t="str">
            <v>SE2C</v>
          </cell>
          <cell r="L2686" t="str">
            <v>T</v>
          </cell>
          <cell r="M2686" t="str">
            <v>22 days end of month date of invoice</v>
          </cell>
          <cell r="N2686" t="str">
            <v>BANK TRANSFER</v>
          </cell>
          <cell r="O2686" t="str">
            <v>DS</v>
          </cell>
          <cell r="P2686" t="str">
            <v>Securitization debtor</v>
          </cell>
        </row>
        <row r="2687">
          <cell r="A2687">
            <v>4558</v>
          </cell>
          <cell r="B2687" t="str">
            <v>BITREZ LTD</v>
          </cell>
          <cell r="C2687" t="str">
            <v>GB</v>
          </cell>
          <cell r="D2687" t="str">
            <v>Great Britain</v>
          </cell>
          <cell r="E2687" t="str">
            <v>UK/Ireland</v>
          </cell>
          <cell r="F2687">
            <v>13208001</v>
          </cell>
          <cell r="G2687" t="str">
            <v>HPC Ext. Debtors</v>
          </cell>
          <cell r="H2687" t="str">
            <v>Specialty Amines</v>
          </cell>
          <cell r="I2687" t="str">
            <v>S075</v>
          </cell>
          <cell r="J2687" t="str">
            <v>HPC Europe</v>
          </cell>
          <cell r="K2687" t="str">
            <v>SE2C</v>
          </cell>
          <cell r="L2687" t="str">
            <v>Y</v>
          </cell>
          <cell r="M2687" t="str">
            <v>22 days end of month date of invoice</v>
          </cell>
          <cell r="N2687" t="str">
            <v>-</v>
          </cell>
          <cell r="O2687" t="str">
            <v>DS</v>
          </cell>
          <cell r="P2687" t="str">
            <v>Securitization debtor</v>
          </cell>
        </row>
        <row r="2688">
          <cell r="A2688">
            <v>4559</v>
          </cell>
          <cell r="B2688" t="str">
            <v>FOSECO ESPANIOLA S.A</v>
          </cell>
          <cell r="C2688" t="str">
            <v>ES</v>
          </cell>
          <cell r="D2688" t="str">
            <v>Spain</v>
          </cell>
          <cell r="E2688" t="str">
            <v>Iberia</v>
          </cell>
          <cell r="F2688">
            <v>13208001</v>
          </cell>
          <cell r="G2688" t="str">
            <v>HPC Ext. Debtors</v>
          </cell>
          <cell r="H2688" t="str">
            <v>Alkoxylates</v>
          </cell>
          <cell r="I2688" t="str">
            <v>S075</v>
          </cell>
          <cell r="J2688" t="str">
            <v>HPC Europe</v>
          </cell>
          <cell r="K2688" t="str">
            <v>SI90</v>
          </cell>
          <cell r="L2688" t="str">
            <v>T</v>
          </cell>
          <cell r="M2688" t="str">
            <v>90 days from date of invoice</v>
          </cell>
          <cell r="N2688" t="str">
            <v>BANK TRANSFER</v>
          </cell>
          <cell r="O2688" t="str">
            <v>DS</v>
          </cell>
          <cell r="P2688" t="str">
            <v>Securitization debtor</v>
          </cell>
        </row>
        <row r="2689">
          <cell r="A2689">
            <v>4560</v>
          </cell>
          <cell r="B2689" t="str">
            <v>ONDEO NALCO ENERGY S</v>
          </cell>
          <cell r="C2689" t="str">
            <v>GB</v>
          </cell>
          <cell r="D2689" t="str">
            <v>Great Britain</v>
          </cell>
          <cell r="E2689" t="str">
            <v>UK/Ireland</v>
          </cell>
          <cell r="F2689">
            <v>13208001</v>
          </cell>
          <cell r="G2689" t="str">
            <v>HPC Ext. Debtors</v>
          </cell>
          <cell r="H2689" t="str">
            <v>Specialty Amines</v>
          </cell>
          <cell r="I2689" t="str">
            <v>S075</v>
          </cell>
          <cell r="J2689" t="str">
            <v>HPC Europe</v>
          </cell>
          <cell r="K2689" t="str">
            <v>SE2C</v>
          </cell>
          <cell r="L2689" t="str">
            <v>T</v>
          </cell>
          <cell r="M2689" t="str">
            <v>22 days end of month date of invoice</v>
          </cell>
          <cell r="N2689" t="str">
            <v>BANK TRANSFER</v>
          </cell>
          <cell r="O2689" t="str">
            <v>DS</v>
          </cell>
          <cell r="P2689" t="str">
            <v>Securitization debtor</v>
          </cell>
        </row>
        <row r="2690">
          <cell r="A2690">
            <v>4561</v>
          </cell>
          <cell r="B2690" t="str">
            <v>ICI PAINTS DECORATIV</v>
          </cell>
          <cell r="C2690" t="str">
            <v>GB</v>
          </cell>
          <cell r="D2690" t="str">
            <v>Great Britain</v>
          </cell>
          <cell r="E2690" t="str">
            <v>UK/Ireland</v>
          </cell>
          <cell r="F2690">
            <v>13208002</v>
          </cell>
          <cell r="G2690" t="str">
            <v>HPC Aff ICI</v>
          </cell>
          <cell r="H2690" t="str">
            <v>Alkoxylates</v>
          </cell>
          <cell r="I2690" t="str">
            <v>S075</v>
          </cell>
          <cell r="J2690" t="str">
            <v>HPC Europe</v>
          </cell>
          <cell r="K2690" t="str">
            <v>SI30</v>
          </cell>
          <cell r="L2690" t="str">
            <v>T</v>
          </cell>
          <cell r="M2690" t="str">
            <v>30 days from date of invoice</v>
          </cell>
          <cell r="N2690" t="str">
            <v>BANK TRANSFER</v>
          </cell>
          <cell r="O2690" t="str">
            <v>DA</v>
          </cell>
          <cell r="P2690" t="str">
            <v>Affiliated debtor</v>
          </cell>
        </row>
        <row r="2691">
          <cell r="A2691">
            <v>4562</v>
          </cell>
          <cell r="B2691" t="str">
            <v>MELBRAY CHEMICALS LT</v>
          </cell>
          <cell r="C2691" t="str">
            <v>GB</v>
          </cell>
          <cell r="D2691" t="str">
            <v>Great Britain</v>
          </cell>
          <cell r="E2691" t="str">
            <v>UK/Ireland</v>
          </cell>
          <cell r="F2691">
            <v>13208001</v>
          </cell>
          <cell r="G2691" t="str">
            <v>HPC Ext. Debtors</v>
          </cell>
          <cell r="H2691" t="str">
            <v>Morph/DGA</v>
          </cell>
          <cell r="I2691" t="str">
            <v>S075</v>
          </cell>
          <cell r="J2691" t="str">
            <v>HPC Europe</v>
          </cell>
          <cell r="K2691" t="str">
            <v>SE2C</v>
          </cell>
          <cell r="L2691" t="str">
            <v>T</v>
          </cell>
          <cell r="M2691" t="str">
            <v>22 days end of month date of invoice</v>
          </cell>
          <cell r="N2691" t="str">
            <v>BANK TRANSFER</v>
          </cell>
          <cell r="O2691" t="str">
            <v>DS</v>
          </cell>
          <cell r="P2691" t="str">
            <v>Securitization debtor</v>
          </cell>
        </row>
        <row r="2692">
          <cell r="A2692">
            <v>4563</v>
          </cell>
          <cell r="B2692" t="str">
            <v>HUNTSMAN SURFACTANS</v>
          </cell>
          <cell r="C2692" t="str">
            <v>ES</v>
          </cell>
          <cell r="D2692" t="str">
            <v>Spain</v>
          </cell>
          <cell r="E2692" t="str">
            <v>Iberia</v>
          </cell>
          <cell r="F2692">
            <v>76413020</v>
          </cell>
          <cell r="G2692" t="str">
            <v>Inter Group Sales</v>
          </cell>
          <cell r="H2692" t="str">
            <v>EAME</v>
          </cell>
          <cell r="I2692" t="str">
            <v>S075</v>
          </cell>
          <cell r="J2692" t="str">
            <v>HPC Europe</v>
          </cell>
          <cell r="K2692" t="str">
            <v>SE60</v>
          </cell>
          <cell r="L2692" t="str">
            <v>T</v>
          </cell>
          <cell r="M2692" t="str">
            <v>60 days end of month</v>
          </cell>
          <cell r="N2692" t="str">
            <v>BANK TRANSFER</v>
          </cell>
          <cell r="O2692" t="str">
            <v>DI</v>
          </cell>
          <cell r="P2692" t="str">
            <v>Intragroup debtor</v>
          </cell>
        </row>
        <row r="2693">
          <cell r="A2693">
            <v>4564</v>
          </cell>
          <cell r="B2693" t="str">
            <v>FINE ORGANICS LTD</v>
          </cell>
          <cell r="C2693" t="str">
            <v>GB</v>
          </cell>
          <cell r="D2693" t="str">
            <v>Great Britain</v>
          </cell>
          <cell r="E2693" t="str">
            <v>UK/Ireland</v>
          </cell>
          <cell r="F2693">
            <v>13208001</v>
          </cell>
          <cell r="G2693" t="str">
            <v>HPC Ext. Debtors</v>
          </cell>
          <cell r="H2693" t="str">
            <v>Alkoxylates</v>
          </cell>
          <cell r="I2693" t="str">
            <v>S075</v>
          </cell>
          <cell r="J2693" t="str">
            <v>HPC Europe</v>
          </cell>
          <cell r="K2693" t="str">
            <v>SE2C</v>
          </cell>
          <cell r="L2693" t="str">
            <v>Y</v>
          </cell>
          <cell r="M2693" t="str">
            <v>22 days end of month date of invoice</v>
          </cell>
          <cell r="N2693" t="str">
            <v>-</v>
          </cell>
          <cell r="O2693" t="str">
            <v>DS</v>
          </cell>
          <cell r="P2693" t="str">
            <v>Securitization debtor</v>
          </cell>
        </row>
        <row r="2694">
          <cell r="A2694">
            <v>4565</v>
          </cell>
          <cell r="B2694" t="str">
            <v>GREAT LAKES (UK) LTD</v>
          </cell>
          <cell r="C2694" t="str">
            <v>GB</v>
          </cell>
          <cell r="D2694" t="str">
            <v>Great Britain</v>
          </cell>
          <cell r="E2694" t="str">
            <v>UK/Ireland</v>
          </cell>
          <cell r="F2694">
            <v>13208001</v>
          </cell>
          <cell r="G2694" t="str">
            <v>HPC Ext. Debtors</v>
          </cell>
          <cell r="H2694" t="str">
            <v>Morph/DGA</v>
          </cell>
          <cell r="I2694" t="str">
            <v>S075</v>
          </cell>
          <cell r="J2694" t="str">
            <v>HPC Europe</v>
          </cell>
          <cell r="K2694" t="str">
            <v>SE2C</v>
          </cell>
          <cell r="L2694" t="str">
            <v>Y</v>
          </cell>
          <cell r="M2694" t="str">
            <v>22 days end of month date of invoice</v>
          </cell>
          <cell r="N2694" t="str">
            <v>-</v>
          </cell>
          <cell r="O2694" t="str">
            <v>DS</v>
          </cell>
          <cell r="P2694" t="str">
            <v>Securitization debtor</v>
          </cell>
        </row>
        <row r="2695">
          <cell r="A2695">
            <v>4566</v>
          </cell>
          <cell r="B2695" t="str">
            <v>ROSEHILL POLYMERS LT</v>
          </cell>
          <cell r="C2695" t="str">
            <v>GB</v>
          </cell>
          <cell r="D2695" t="str">
            <v>Great Britain</v>
          </cell>
          <cell r="E2695" t="str">
            <v>UK/Ireland</v>
          </cell>
          <cell r="F2695">
            <v>13208001</v>
          </cell>
          <cell r="G2695" t="str">
            <v>HPC Ext. Debtors</v>
          </cell>
          <cell r="H2695" t="str">
            <v>Specialty Amines</v>
          </cell>
          <cell r="I2695" t="str">
            <v>S075</v>
          </cell>
          <cell r="J2695" t="str">
            <v>HPC Europe</v>
          </cell>
          <cell r="K2695" t="str">
            <v>SE60</v>
          </cell>
          <cell r="L2695" t="str">
            <v>Y</v>
          </cell>
          <cell r="M2695" t="str">
            <v>60 days end of month</v>
          </cell>
          <cell r="N2695" t="str">
            <v>-</v>
          </cell>
          <cell r="O2695" t="str">
            <v>DS</v>
          </cell>
          <cell r="P2695" t="str">
            <v>Securitization debtor</v>
          </cell>
        </row>
        <row r="2696">
          <cell r="A2696">
            <v>4567</v>
          </cell>
          <cell r="B2696" t="str">
            <v>FOSECO AB</v>
          </cell>
          <cell r="C2696" t="str">
            <v>SE</v>
          </cell>
          <cell r="D2696" t="str">
            <v>Sweden</v>
          </cell>
          <cell r="E2696" t="str">
            <v>Nordic</v>
          </cell>
          <cell r="F2696">
            <v>13208001</v>
          </cell>
          <cell r="G2696" t="str">
            <v>HPC Ext. Debtors</v>
          </cell>
          <cell r="H2696" t="str">
            <v>Alkoxylates</v>
          </cell>
          <cell r="I2696" t="str">
            <v>S075</v>
          </cell>
          <cell r="J2696" t="str">
            <v>HPC Europe</v>
          </cell>
          <cell r="K2696" t="str">
            <v>SI60</v>
          </cell>
          <cell r="L2696" t="str">
            <v>T</v>
          </cell>
          <cell r="M2696" t="str">
            <v>60 days from date of invoice</v>
          </cell>
          <cell r="N2696" t="str">
            <v>BANK TRANSFER</v>
          </cell>
          <cell r="O2696" t="str">
            <v>DS</v>
          </cell>
          <cell r="P2696" t="str">
            <v>Securitization debtor</v>
          </cell>
        </row>
        <row r="2697">
          <cell r="A2697">
            <v>4568</v>
          </cell>
          <cell r="B2697" t="str">
            <v>CAMATTINI S.P.A.</v>
          </cell>
          <cell r="C2697" t="str">
            <v>IT</v>
          </cell>
          <cell r="D2697" t="str">
            <v>Italy</v>
          </cell>
          <cell r="E2697" t="str">
            <v>Italy/Greece</v>
          </cell>
          <cell r="F2697">
            <v>13208001</v>
          </cell>
          <cell r="G2697" t="str">
            <v>HPC Ext. Debtors</v>
          </cell>
          <cell r="H2697" t="str">
            <v>Polyether Amines</v>
          </cell>
          <cell r="I2697" t="str">
            <v>S075</v>
          </cell>
          <cell r="J2697" t="str">
            <v>HPC Europe</v>
          </cell>
          <cell r="K2697" t="str">
            <v>SI90</v>
          </cell>
          <cell r="L2697" t="str">
            <v>T</v>
          </cell>
          <cell r="M2697" t="str">
            <v>90 days from date of invoice</v>
          </cell>
          <cell r="N2697" t="str">
            <v>BANK TRANSFER</v>
          </cell>
          <cell r="O2697" t="str">
            <v>DS</v>
          </cell>
          <cell r="P2697" t="str">
            <v>Securitization debtor</v>
          </cell>
        </row>
        <row r="2698">
          <cell r="A2698">
            <v>4569</v>
          </cell>
          <cell r="B2698" t="str">
            <v>DOW ITALIA S.P.A.</v>
          </cell>
          <cell r="C2698" t="str">
            <v>IT</v>
          </cell>
          <cell r="D2698" t="str">
            <v>Italy</v>
          </cell>
          <cell r="E2698" t="str">
            <v>Italy/Greece</v>
          </cell>
          <cell r="F2698">
            <v>13208001</v>
          </cell>
          <cell r="G2698" t="str">
            <v>HPC Ext. Debtors</v>
          </cell>
          <cell r="H2698" t="str">
            <v>Surfonics</v>
          </cell>
          <cell r="I2698" t="str">
            <v>S075</v>
          </cell>
          <cell r="J2698" t="str">
            <v>HPC Europe</v>
          </cell>
          <cell r="K2698" t="str">
            <v>SI30</v>
          </cell>
          <cell r="L2698" t="str">
            <v>T</v>
          </cell>
          <cell r="M2698" t="str">
            <v>30 days from date of invoice</v>
          </cell>
          <cell r="N2698" t="str">
            <v>BANK TRANSFER</v>
          </cell>
          <cell r="O2698" t="str">
            <v>DS</v>
          </cell>
          <cell r="P2698" t="str">
            <v>Securitization debtor</v>
          </cell>
        </row>
        <row r="2699">
          <cell r="A2699">
            <v>4570</v>
          </cell>
          <cell r="B2699" t="str">
            <v>3 V SIGMA S.P.A.</v>
          </cell>
          <cell r="C2699" t="str">
            <v>IT</v>
          </cell>
          <cell r="D2699" t="str">
            <v>Italy</v>
          </cell>
          <cell r="E2699" t="str">
            <v>Italy/Greece</v>
          </cell>
          <cell r="F2699">
            <v>13208001</v>
          </cell>
          <cell r="G2699" t="str">
            <v>HPC Ext. Debtors</v>
          </cell>
          <cell r="H2699" t="str">
            <v>Morph/DGA</v>
          </cell>
          <cell r="I2699" t="str">
            <v>S075</v>
          </cell>
          <cell r="J2699" t="str">
            <v>HPC Europe</v>
          </cell>
          <cell r="K2699" t="str">
            <v>SE90</v>
          </cell>
          <cell r="L2699" t="str">
            <v>T</v>
          </cell>
          <cell r="M2699" t="str">
            <v>90 days end of month</v>
          </cell>
          <cell r="N2699" t="str">
            <v>BANK TRANSFER</v>
          </cell>
          <cell r="O2699" t="str">
            <v>DS</v>
          </cell>
          <cell r="P2699" t="str">
            <v>Securitization debtor</v>
          </cell>
        </row>
        <row r="2700">
          <cell r="A2700">
            <v>4571</v>
          </cell>
          <cell r="B2700" t="str">
            <v>BOSTIK FINDLEY</v>
          </cell>
          <cell r="C2700" t="str">
            <v>FR</v>
          </cell>
          <cell r="D2700" t="str">
            <v>France</v>
          </cell>
          <cell r="E2700" t="str">
            <v>France</v>
          </cell>
          <cell r="F2700">
            <v>13208001</v>
          </cell>
          <cell r="G2700" t="str">
            <v>HPC Ext. Debtors</v>
          </cell>
          <cell r="H2700" t="str">
            <v>Specialty Amines</v>
          </cell>
          <cell r="I2700" t="str">
            <v>S075</v>
          </cell>
          <cell r="J2700" t="str">
            <v>HPC Europe</v>
          </cell>
          <cell r="K2700" t="str">
            <v>SE45</v>
          </cell>
          <cell r="L2700" t="str">
            <v>T</v>
          </cell>
          <cell r="M2700" t="str">
            <v>45 days end of month</v>
          </cell>
          <cell r="N2700" t="str">
            <v>BANK TRANSFER</v>
          </cell>
          <cell r="O2700" t="str">
            <v>DS</v>
          </cell>
          <cell r="P2700" t="str">
            <v>Securitization debtor</v>
          </cell>
        </row>
        <row r="2701">
          <cell r="A2701">
            <v>4572</v>
          </cell>
          <cell r="B2701" t="str">
            <v>CECA - FEUCHY</v>
          </cell>
          <cell r="C2701" t="str">
            <v>FR</v>
          </cell>
          <cell r="D2701" t="str">
            <v>France</v>
          </cell>
          <cell r="E2701" t="str">
            <v>France</v>
          </cell>
          <cell r="F2701">
            <v>13208001</v>
          </cell>
          <cell r="G2701" t="str">
            <v>HPC Ext. Debtors</v>
          </cell>
          <cell r="H2701" t="str">
            <v>Specialty Amines</v>
          </cell>
          <cell r="I2701" t="str">
            <v>S075</v>
          </cell>
          <cell r="J2701" t="str">
            <v>HPC Europe</v>
          </cell>
          <cell r="K2701" t="str">
            <v>SE6D</v>
          </cell>
          <cell r="L2701" t="str">
            <v>T</v>
          </cell>
          <cell r="M2701" t="str">
            <v>60 days end of month on the 5th</v>
          </cell>
          <cell r="N2701" t="str">
            <v>BANK TRANSFER</v>
          </cell>
          <cell r="O2701" t="str">
            <v>DS</v>
          </cell>
          <cell r="P2701" t="str">
            <v>Securitization debtor</v>
          </cell>
        </row>
        <row r="2702">
          <cell r="A2702">
            <v>4573</v>
          </cell>
          <cell r="B2702" t="str">
            <v>CHEMILYL S.A.</v>
          </cell>
          <cell r="C2702" t="str">
            <v>FR</v>
          </cell>
          <cell r="D2702" t="str">
            <v>France</v>
          </cell>
          <cell r="E2702" t="str">
            <v>France</v>
          </cell>
          <cell r="F2702">
            <v>13208001</v>
          </cell>
          <cell r="G2702" t="str">
            <v>HPC Ext. Debtors</v>
          </cell>
          <cell r="H2702" t="str">
            <v>Alkoxylates</v>
          </cell>
          <cell r="I2702" t="str">
            <v>S075</v>
          </cell>
          <cell r="J2702" t="str">
            <v>HPC Europe</v>
          </cell>
          <cell r="K2702" t="str">
            <v>SE75</v>
          </cell>
          <cell r="L2702" t="str">
            <v>T</v>
          </cell>
          <cell r="M2702" t="str">
            <v>75 days end of month</v>
          </cell>
          <cell r="N2702" t="str">
            <v>BANK TRANSFER</v>
          </cell>
          <cell r="O2702" t="str">
            <v>DS</v>
          </cell>
          <cell r="P2702" t="str">
            <v>Securitization debtor</v>
          </cell>
        </row>
        <row r="2703">
          <cell r="A2703">
            <v>4574</v>
          </cell>
          <cell r="B2703" t="str">
            <v>CHRYSO SA</v>
          </cell>
          <cell r="C2703" t="str">
            <v>FR</v>
          </cell>
          <cell r="D2703" t="str">
            <v>France</v>
          </cell>
          <cell r="E2703" t="str">
            <v>France</v>
          </cell>
          <cell r="F2703">
            <v>13208001</v>
          </cell>
          <cell r="G2703" t="str">
            <v>HPC Ext. Debtors</v>
          </cell>
          <cell r="H2703" t="str">
            <v>Polyether Amines</v>
          </cell>
          <cell r="I2703" t="str">
            <v>S075</v>
          </cell>
          <cell r="J2703" t="str">
            <v>HPC Europe</v>
          </cell>
          <cell r="K2703" t="str">
            <v>SE75</v>
          </cell>
          <cell r="L2703" t="str">
            <v>T</v>
          </cell>
          <cell r="M2703" t="str">
            <v>75 days end of month</v>
          </cell>
          <cell r="N2703" t="str">
            <v>BANK TRANSFER</v>
          </cell>
          <cell r="O2703" t="str">
            <v>DS</v>
          </cell>
          <cell r="P2703" t="str">
            <v>Securitization debtor</v>
          </cell>
        </row>
        <row r="2704">
          <cell r="A2704">
            <v>4575</v>
          </cell>
          <cell r="B2704" t="str">
            <v>DISTRICHIMIE</v>
          </cell>
          <cell r="C2704" t="str">
            <v>FR</v>
          </cell>
          <cell r="D2704" t="str">
            <v>France</v>
          </cell>
          <cell r="E2704" t="str">
            <v>France</v>
          </cell>
          <cell r="F2704">
            <v>13208001</v>
          </cell>
          <cell r="G2704" t="str">
            <v>HPC Ext. Debtors</v>
          </cell>
          <cell r="H2704" t="str">
            <v>Morph/DGA</v>
          </cell>
          <cell r="I2704" t="str">
            <v>S075</v>
          </cell>
          <cell r="J2704" t="str">
            <v>HPC Europe</v>
          </cell>
          <cell r="K2704" t="str">
            <v>SE60</v>
          </cell>
          <cell r="L2704" t="str">
            <v>T</v>
          </cell>
          <cell r="M2704" t="str">
            <v>60 days end of month</v>
          </cell>
          <cell r="N2704" t="str">
            <v>BANK TRANSFER</v>
          </cell>
          <cell r="O2704" t="str">
            <v>DS</v>
          </cell>
          <cell r="P2704" t="str">
            <v>Securitization debtor</v>
          </cell>
        </row>
        <row r="2705">
          <cell r="A2705">
            <v>4576</v>
          </cell>
          <cell r="B2705" t="str">
            <v>E M F I  S.A.</v>
          </cell>
          <cell r="C2705" t="str">
            <v>FR</v>
          </cell>
          <cell r="D2705" t="str">
            <v>France</v>
          </cell>
          <cell r="E2705" t="str">
            <v>France</v>
          </cell>
          <cell r="F2705">
            <v>13208001</v>
          </cell>
          <cell r="G2705" t="str">
            <v>HPC Ext. Debtors</v>
          </cell>
          <cell r="H2705" t="str">
            <v>Specialty Amines</v>
          </cell>
          <cell r="I2705" t="str">
            <v>S075</v>
          </cell>
          <cell r="J2705" t="str">
            <v>HPC Europe</v>
          </cell>
          <cell r="K2705" t="str">
            <v>SE45</v>
          </cell>
          <cell r="L2705" t="str">
            <v>T</v>
          </cell>
          <cell r="M2705" t="str">
            <v>45 days end of month</v>
          </cell>
          <cell r="N2705" t="str">
            <v>BANK TRANSFER</v>
          </cell>
          <cell r="O2705" t="str">
            <v>DS</v>
          </cell>
          <cell r="P2705" t="str">
            <v>Securitization debtor</v>
          </cell>
        </row>
        <row r="2706">
          <cell r="A2706">
            <v>4577</v>
          </cell>
          <cell r="B2706" t="str">
            <v>HENKEL FRANCE SA</v>
          </cell>
          <cell r="C2706" t="str">
            <v>FR</v>
          </cell>
          <cell r="D2706" t="str">
            <v>France</v>
          </cell>
          <cell r="E2706" t="str">
            <v>France</v>
          </cell>
          <cell r="F2706">
            <v>13208001</v>
          </cell>
          <cell r="G2706" t="str">
            <v>HPC Ext. Debtors</v>
          </cell>
          <cell r="H2706" t="str">
            <v>Specialty Amines</v>
          </cell>
          <cell r="I2706" t="str">
            <v>S075</v>
          </cell>
          <cell r="J2706" t="str">
            <v>HPC Europe</v>
          </cell>
          <cell r="K2706" t="str">
            <v>SE75</v>
          </cell>
          <cell r="L2706" t="str">
            <v>T</v>
          </cell>
          <cell r="M2706" t="str">
            <v>75 days end of month</v>
          </cell>
          <cell r="N2706" t="str">
            <v>BANK TRANSFER</v>
          </cell>
          <cell r="O2706" t="str">
            <v>DS</v>
          </cell>
          <cell r="P2706" t="str">
            <v>Securitization debtor</v>
          </cell>
        </row>
        <row r="2707">
          <cell r="A2707">
            <v>4578</v>
          </cell>
          <cell r="B2707" t="str">
            <v>PROGIVEN SAS</v>
          </cell>
          <cell r="C2707" t="str">
            <v>FR</v>
          </cell>
          <cell r="D2707" t="str">
            <v>France</v>
          </cell>
          <cell r="E2707" t="str">
            <v>France</v>
          </cell>
          <cell r="F2707">
            <v>13208001</v>
          </cell>
          <cell r="G2707" t="str">
            <v>HPC Ext. Debtors</v>
          </cell>
          <cell r="H2707" t="str">
            <v>Morph/DGA</v>
          </cell>
          <cell r="I2707" t="str">
            <v>S075</v>
          </cell>
          <cell r="J2707" t="str">
            <v>HPC Europe</v>
          </cell>
          <cell r="K2707" t="str">
            <v>SE6E</v>
          </cell>
          <cell r="L2707" t="str">
            <v>T</v>
          </cell>
          <cell r="M2707" t="str">
            <v>60 days end of month on the 10th</v>
          </cell>
          <cell r="N2707" t="str">
            <v>BANK TRANSFER</v>
          </cell>
          <cell r="O2707" t="str">
            <v>DS</v>
          </cell>
          <cell r="P2707" t="str">
            <v>Securitization debtor</v>
          </cell>
        </row>
        <row r="2708">
          <cell r="A2708">
            <v>4579</v>
          </cell>
          <cell r="B2708" t="str">
            <v>RECTICEL S.A.</v>
          </cell>
          <cell r="C2708" t="str">
            <v>FR</v>
          </cell>
          <cell r="D2708" t="str">
            <v>France</v>
          </cell>
          <cell r="E2708" t="str">
            <v>France</v>
          </cell>
          <cell r="F2708">
            <v>13208001</v>
          </cell>
          <cell r="G2708" t="str">
            <v>HPC Ext. Debtors</v>
          </cell>
          <cell r="H2708" t="str">
            <v>Specialty Amines</v>
          </cell>
          <cell r="I2708" t="str">
            <v>S075</v>
          </cell>
          <cell r="J2708" t="str">
            <v>HPC Europe</v>
          </cell>
          <cell r="K2708" t="str">
            <v>SE45</v>
          </cell>
          <cell r="L2708" t="str">
            <v>T</v>
          </cell>
          <cell r="M2708" t="str">
            <v>45 days end of month</v>
          </cell>
          <cell r="N2708" t="str">
            <v>BANK TRANSFER</v>
          </cell>
          <cell r="O2708" t="str">
            <v>DS</v>
          </cell>
          <cell r="P2708" t="str">
            <v>Securitization debtor</v>
          </cell>
        </row>
        <row r="2709">
          <cell r="A2709">
            <v>4580</v>
          </cell>
          <cell r="B2709" t="str">
            <v>SICOMIN COMPOSITE</v>
          </cell>
          <cell r="C2709" t="str">
            <v>FR</v>
          </cell>
          <cell r="D2709" t="str">
            <v>France</v>
          </cell>
          <cell r="E2709" t="str">
            <v>France</v>
          </cell>
          <cell r="F2709">
            <v>13208001</v>
          </cell>
          <cell r="G2709" t="str">
            <v>HPC Ext. Debtors</v>
          </cell>
          <cell r="H2709" t="str">
            <v>Surfonics</v>
          </cell>
          <cell r="I2709" t="str">
            <v>S075</v>
          </cell>
          <cell r="J2709" t="str">
            <v>HPC Europe</v>
          </cell>
          <cell r="K2709" t="str">
            <v>SE60</v>
          </cell>
          <cell r="L2709" t="str">
            <v>T</v>
          </cell>
          <cell r="M2709" t="str">
            <v>60 days end of month</v>
          </cell>
          <cell r="N2709" t="str">
            <v>BANK TRANSFER</v>
          </cell>
          <cell r="O2709" t="str">
            <v>DS</v>
          </cell>
          <cell r="P2709" t="str">
            <v>Securitization debtor</v>
          </cell>
        </row>
        <row r="2710">
          <cell r="A2710">
            <v>4581</v>
          </cell>
          <cell r="B2710" t="str">
            <v>STEPAN EUROPE</v>
          </cell>
          <cell r="C2710" t="str">
            <v>FR</v>
          </cell>
          <cell r="D2710" t="str">
            <v>France</v>
          </cell>
          <cell r="E2710" t="str">
            <v>France</v>
          </cell>
          <cell r="F2710">
            <v>13208001</v>
          </cell>
          <cell r="G2710" t="str">
            <v>HPC Ext. Debtors</v>
          </cell>
          <cell r="H2710" t="str">
            <v>Specialty Amines</v>
          </cell>
          <cell r="I2710" t="str">
            <v>S075</v>
          </cell>
          <cell r="J2710" t="str">
            <v>HPC Europe</v>
          </cell>
          <cell r="K2710" t="str">
            <v>SE75</v>
          </cell>
          <cell r="L2710" t="str">
            <v>T</v>
          </cell>
          <cell r="M2710" t="str">
            <v>75 days end of month</v>
          </cell>
          <cell r="N2710" t="str">
            <v>BANK TRANSFER</v>
          </cell>
          <cell r="O2710" t="str">
            <v>DS</v>
          </cell>
          <cell r="P2710" t="str">
            <v>Securitization debtor</v>
          </cell>
        </row>
        <row r="2711">
          <cell r="A2711">
            <v>4582</v>
          </cell>
          <cell r="B2711" t="str">
            <v>AMB CHEMIE N.V.</v>
          </cell>
          <cell r="C2711" t="str">
            <v>BE</v>
          </cell>
          <cell r="D2711" t="str">
            <v>Belgium</v>
          </cell>
          <cell r="E2711" t="str">
            <v>Benelux</v>
          </cell>
          <cell r="F2711">
            <v>13208001</v>
          </cell>
          <cell r="G2711" t="str">
            <v>HPC Ext. Debtors</v>
          </cell>
          <cell r="H2711" t="str">
            <v>Surfonics</v>
          </cell>
          <cell r="I2711" t="str">
            <v>S075</v>
          </cell>
          <cell r="J2711" t="str">
            <v>HPC Europe</v>
          </cell>
          <cell r="K2711" t="str">
            <v>SE60</v>
          </cell>
          <cell r="L2711" t="str">
            <v>T</v>
          </cell>
          <cell r="M2711" t="str">
            <v>60 days end of month</v>
          </cell>
          <cell r="N2711" t="str">
            <v>BANK TRANSFER</v>
          </cell>
          <cell r="O2711" t="str">
            <v>DS</v>
          </cell>
          <cell r="P2711" t="str">
            <v>Securitization debtor</v>
          </cell>
        </row>
        <row r="2712">
          <cell r="A2712">
            <v>4583</v>
          </cell>
          <cell r="B2712" t="str">
            <v>INTERCHIM AUSTRIA IN</v>
          </cell>
          <cell r="C2712" t="str">
            <v>AT</v>
          </cell>
          <cell r="D2712" t="str">
            <v>Austria</v>
          </cell>
          <cell r="E2712" t="str">
            <v>Mid Europe</v>
          </cell>
          <cell r="F2712">
            <v>13208001</v>
          </cell>
          <cell r="G2712" t="str">
            <v>HPC Ext. Debtors</v>
          </cell>
          <cell r="H2712" t="str">
            <v>Specialty Amines</v>
          </cell>
          <cell r="I2712" t="str">
            <v>S075</v>
          </cell>
          <cell r="J2712" t="str">
            <v>HPC Europe</v>
          </cell>
          <cell r="K2712" t="str">
            <v>SI30</v>
          </cell>
          <cell r="L2712" t="str">
            <v>T</v>
          </cell>
          <cell r="M2712" t="str">
            <v>30 days from date of invoice</v>
          </cell>
          <cell r="N2712" t="str">
            <v>BANK TRANSFER</v>
          </cell>
          <cell r="O2712" t="str">
            <v>DE</v>
          </cell>
          <cell r="P2712" t="str">
            <v>External debtor</v>
          </cell>
        </row>
        <row r="2713">
          <cell r="A2713">
            <v>4584</v>
          </cell>
          <cell r="B2713" t="str">
            <v>VIANOVA RESINS AG</v>
          </cell>
          <cell r="C2713" t="str">
            <v>AT</v>
          </cell>
          <cell r="D2713" t="str">
            <v>Austria</v>
          </cell>
          <cell r="E2713" t="str">
            <v>Mid Europe</v>
          </cell>
          <cell r="F2713">
            <v>13208001</v>
          </cell>
          <cell r="G2713" t="str">
            <v>HPC Ext. Debtors</v>
          </cell>
          <cell r="H2713" t="str">
            <v>Specialty Amines</v>
          </cell>
          <cell r="I2713" t="str">
            <v>S075</v>
          </cell>
          <cell r="J2713" t="str">
            <v>HPC Europe</v>
          </cell>
          <cell r="K2713" t="str">
            <v>SI30</v>
          </cell>
          <cell r="L2713" t="str">
            <v>T</v>
          </cell>
          <cell r="M2713" t="str">
            <v>30 days from date of invoice</v>
          </cell>
          <cell r="N2713" t="str">
            <v>BANK TRANSFER</v>
          </cell>
          <cell r="O2713" t="str">
            <v>DE</v>
          </cell>
          <cell r="P2713" t="str">
            <v>External debtor</v>
          </cell>
        </row>
        <row r="2714">
          <cell r="A2714">
            <v>4585</v>
          </cell>
          <cell r="B2714" t="str">
            <v>HENKEL TEROSON GMBH</v>
          </cell>
          <cell r="C2714" t="str">
            <v>DE</v>
          </cell>
          <cell r="D2714" t="str">
            <v>Germany</v>
          </cell>
          <cell r="E2714" t="str">
            <v>Mid Europe</v>
          </cell>
          <cell r="F2714">
            <v>13208001</v>
          </cell>
          <cell r="G2714" t="str">
            <v>HPC Ext. Debtors</v>
          </cell>
          <cell r="H2714" t="str">
            <v>Specialty Amines</v>
          </cell>
          <cell r="I2714" t="str">
            <v>S075</v>
          </cell>
          <cell r="J2714" t="str">
            <v>HPC Europe</v>
          </cell>
          <cell r="K2714" t="str">
            <v>SI30</v>
          </cell>
          <cell r="L2714" t="str">
            <v>T</v>
          </cell>
          <cell r="M2714" t="str">
            <v>30 days from date of invoice</v>
          </cell>
          <cell r="N2714" t="str">
            <v>BANK TRANSFER</v>
          </cell>
          <cell r="O2714" t="str">
            <v>DS</v>
          </cell>
          <cell r="P2714" t="str">
            <v>Securitization debtor</v>
          </cell>
        </row>
        <row r="2715">
          <cell r="A2715">
            <v>4586</v>
          </cell>
          <cell r="B2715" t="str">
            <v>AKZO NOBEL RESINS B.</v>
          </cell>
          <cell r="C2715" t="str">
            <v>NL</v>
          </cell>
          <cell r="D2715" t="str">
            <v>Netherlands</v>
          </cell>
          <cell r="E2715" t="str">
            <v>Benelux</v>
          </cell>
          <cell r="F2715">
            <v>13208001</v>
          </cell>
          <cell r="G2715" t="str">
            <v>HPC Ext. Debtors</v>
          </cell>
          <cell r="H2715" t="str">
            <v>Polyether Amines</v>
          </cell>
          <cell r="I2715" t="str">
            <v>S075</v>
          </cell>
          <cell r="J2715" t="str">
            <v>HPC Europe</v>
          </cell>
          <cell r="K2715" t="str">
            <v>SE30</v>
          </cell>
          <cell r="L2715" t="str">
            <v>T</v>
          </cell>
          <cell r="M2715" t="str">
            <v>30 days end of month</v>
          </cell>
          <cell r="N2715" t="str">
            <v>BANK TRANSFER</v>
          </cell>
          <cell r="O2715" t="str">
            <v>DS</v>
          </cell>
          <cell r="P2715" t="str">
            <v>Securitization debtor</v>
          </cell>
        </row>
        <row r="2716">
          <cell r="A2716">
            <v>4587</v>
          </cell>
          <cell r="B2716" t="str">
            <v>GOLDSCHMIDT AG</v>
          </cell>
          <cell r="C2716" t="str">
            <v>DE</v>
          </cell>
          <cell r="D2716" t="str">
            <v>Germany</v>
          </cell>
          <cell r="E2716" t="str">
            <v>Mid Europe</v>
          </cell>
          <cell r="F2716">
            <v>13208001</v>
          </cell>
          <cell r="G2716" t="str">
            <v>HPC Ext. Debtors</v>
          </cell>
          <cell r="H2716" t="str">
            <v>Specialty Amines</v>
          </cell>
          <cell r="I2716" t="str">
            <v>S075</v>
          </cell>
          <cell r="J2716" t="str">
            <v>HPC Europe</v>
          </cell>
          <cell r="K2716" t="str">
            <v>SI30</v>
          </cell>
          <cell r="L2716" t="str">
            <v>T</v>
          </cell>
          <cell r="M2716" t="str">
            <v>30 days from date of invoice</v>
          </cell>
          <cell r="N2716" t="str">
            <v>BANK TRANSFER</v>
          </cell>
          <cell r="O2716" t="str">
            <v>DS</v>
          </cell>
          <cell r="P2716" t="str">
            <v>Securitization debtor</v>
          </cell>
        </row>
        <row r="2717">
          <cell r="A2717">
            <v>4588</v>
          </cell>
          <cell r="B2717" t="str">
            <v>F. WILLICH DAEMMSTOF</v>
          </cell>
          <cell r="C2717" t="str">
            <v>DE</v>
          </cell>
          <cell r="D2717" t="str">
            <v>Germany</v>
          </cell>
          <cell r="E2717" t="str">
            <v>Mid Europe</v>
          </cell>
          <cell r="F2717">
            <v>13208001</v>
          </cell>
          <cell r="G2717" t="str">
            <v>HPC Ext. Debtors</v>
          </cell>
          <cell r="H2717" t="str">
            <v>Specialty Amines</v>
          </cell>
          <cell r="I2717" t="str">
            <v>S075</v>
          </cell>
          <cell r="J2717" t="str">
            <v>HPC Europe</v>
          </cell>
          <cell r="K2717" t="str">
            <v>SI30</v>
          </cell>
          <cell r="L2717" t="str">
            <v>T</v>
          </cell>
          <cell r="M2717" t="str">
            <v>30 days from date of invoice</v>
          </cell>
          <cell r="N2717" t="str">
            <v>BANK TRANSFER</v>
          </cell>
          <cell r="O2717" t="str">
            <v>DS</v>
          </cell>
          <cell r="P2717" t="str">
            <v>Securitization debtor</v>
          </cell>
        </row>
        <row r="2718">
          <cell r="A2718">
            <v>4589</v>
          </cell>
          <cell r="B2718" t="str">
            <v>FINA RAFFINADERIJ AN</v>
          </cell>
          <cell r="C2718" t="str">
            <v>BE</v>
          </cell>
          <cell r="D2718" t="str">
            <v>Belgium</v>
          </cell>
          <cell r="E2718" t="str">
            <v>Benelux</v>
          </cell>
          <cell r="F2718">
            <v>13208001</v>
          </cell>
          <cell r="G2718" t="str">
            <v>HPC Ext. Debtors</v>
          </cell>
          <cell r="H2718" t="str">
            <v>Morph/DGA</v>
          </cell>
          <cell r="I2718" t="str">
            <v>S075</v>
          </cell>
          <cell r="J2718" t="str">
            <v>HPC Europe</v>
          </cell>
          <cell r="K2718" t="str">
            <v>SE60</v>
          </cell>
          <cell r="L2718" t="str">
            <v>T</v>
          </cell>
          <cell r="M2718" t="str">
            <v>60 days end of month</v>
          </cell>
          <cell r="N2718" t="str">
            <v>BANK TRANSFER</v>
          </cell>
          <cell r="O2718" t="str">
            <v>DS</v>
          </cell>
          <cell r="P2718" t="str">
            <v>Securitization debtor</v>
          </cell>
        </row>
        <row r="2719">
          <cell r="A2719">
            <v>4590</v>
          </cell>
          <cell r="B2719" t="str">
            <v>STAHL HOLLAND B.V.</v>
          </cell>
          <cell r="C2719" t="str">
            <v>NL</v>
          </cell>
          <cell r="D2719" t="str">
            <v>Netherlands</v>
          </cell>
          <cell r="E2719" t="str">
            <v>Benelux</v>
          </cell>
          <cell r="F2719">
            <v>13208001</v>
          </cell>
          <cell r="G2719" t="str">
            <v>HPC Ext. Debtors</v>
          </cell>
          <cell r="H2719" t="str">
            <v>Polyether Amines</v>
          </cell>
          <cell r="I2719" t="str">
            <v>S075</v>
          </cell>
          <cell r="J2719" t="str">
            <v>HPC Europe</v>
          </cell>
          <cell r="K2719" t="str">
            <v>SI60</v>
          </cell>
          <cell r="L2719" t="str">
            <v>T</v>
          </cell>
          <cell r="M2719" t="str">
            <v>60 days from date of invoice</v>
          </cell>
          <cell r="N2719" t="str">
            <v>BANK TRANSFER</v>
          </cell>
          <cell r="O2719" t="str">
            <v>DS</v>
          </cell>
          <cell r="P2719" t="str">
            <v>Securitization debtor</v>
          </cell>
        </row>
        <row r="2720">
          <cell r="A2720">
            <v>4591</v>
          </cell>
          <cell r="B2720" t="str">
            <v>BYK-CHEMIE GMBH</v>
          </cell>
          <cell r="C2720" t="str">
            <v>DE</v>
          </cell>
          <cell r="D2720" t="str">
            <v>Germany</v>
          </cell>
          <cell r="E2720" t="str">
            <v>Mid Europe</v>
          </cell>
          <cell r="F2720">
            <v>13208001</v>
          </cell>
          <cell r="G2720" t="str">
            <v>HPC Ext. Debtors</v>
          </cell>
          <cell r="H2720" t="str">
            <v>Polyether Amines</v>
          </cell>
          <cell r="I2720" t="str">
            <v>S075</v>
          </cell>
          <cell r="J2720" t="str">
            <v>HPC Europe</v>
          </cell>
          <cell r="K2720" t="str">
            <v>SI30</v>
          </cell>
          <cell r="L2720" t="str">
            <v>T</v>
          </cell>
          <cell r="M2720" t="str">
            <v>30 days from date of invoice</v>
          </cell>
          <cell r="N2720" t="str">
            <v>BANK TRANSFER</v>
          </cell>
          <cell r="O2720" t="str">
            <v>DS</v>
          </cell>
          <cell r="P2720" t="str">
            <v>Securitization debtor</v>
          </cell>
        </row>
        <row r="2721">
          <cell r="A2721">
            <v>4592</v>
          </cell>
          <cell r="B2721" t="str">
            <v>HENKEL KGAA</v>
          </cell>
          <cell r="C2721" t="str">
            <v>DE</v>
          </cell>
          <cell r="D2721" t="str">
            <v>Germany</v>
          </cell>
          <cell r="E2721" t="str">
            <v>Mid Europe</v>
          </cell>
          <cell r="F2721">
            <v>13208001</v>
          </cell>
          <cell r="G2721" t="str">
            <v>HPC Ext. Debtors</v>
          </cell>
          <cell r="H2721" t="str">
            <v>Surfonics</v>
          </cell>
          <cell r="I2721" t="str">
            <v>S075</v>
          </cell>
          <cell r="J2721" t="str">
            <v>HPC Europe</v>
          </cell>
          <cell r="K2721" t="str">
            <v>SI30</v>
          </cell>
          <cell r="L2721" t="str">
            <v>T</v>
          </cell>
          <cell r="M2721" t="str">
            <v>30 days from date of invoice</v>
          </cell>
          <cell r="N2721" t="str">
            <v>BANK TRANSFER</v>
          </cell>
          <cell r="O2721" t="str">
            <v>DS</v>
          </cell>
          <cell r="P2721" t="str">
            <v>Securitization debtor</v>
          </cell>
        </row>
        <row r="2722">
          <cell r="A2722">
            <v>4593</v>
          </cell>
          <cell r="B2722" t="str">
            <v>BASF COATINGS AG</v>
          </cell>
          <cell r="C2722" t="str">
            <v>DE</v>
          </cell>
          <cell r="D2722" t="str">
            <v>Germany</v>
          </cell>
          <cell r="E2722" t="str">
            <v>Mid Europe</v>
          </cell>
          <cell r="F2722">
            <v>13208001</v>
          </cell>
          <cell r="G2722" t="str">
            <v>HPC Ext. Debtors</v>
          </cell>
          <cell r="H2722" t="str">
            <v>Polyether Amines</v>
          </cell>
          <cell r="I2722" t="str">
            <v>S075</v>
          </cell>
          <cell r="J2722" t="str">
            <v>HPC Europe</v>
          </cell>
          <cell r="K2722" t="str">
            <v>SI30</v>
          </cell>
          <cell r="L2722" t="str">
            <v>T</v>
          </cell>
          <cell r="M2722" t="str">
            <v>30 days from date of invoice</v>
          </cell>
          <cell r="N2722" t="str">
            <v>BANK TRANSFER</v>
          </cell>
          <cell r="O2722" t="str">
            <v>DS</v>
          </cell>
          <cell r="P2722" t="str">
            <v>Securitization debtor</v>
          </cell>
        </row>
        <row r="2723">
          <cell r="A2723">
            <v>4594</v>
          </cell>
          <cell r="B2723" t="str">
            <v>SEALED AIR B.V.</v>
          </cell>
          <cell r="C2723" t="str">
            <v>NL</v>
          </cell>
          <cell r="D2723" t="str">
            <v>Netherlands</v>
          </cell>
          <cell r="E2723" t="str">
            <v>Benelux</v>
          </cell>
          <cell r="F2723">
            <v>13208001</v>
          </cell>
          <cell r="G2723" t="str">
            <v>HPC Ext. Debtors</v>
          </cell>
          <cell r="H2723" t="str">
            <v>Specialty Amines</v>
          </cell>
          <cell r="I2723" t="str">
            <v>S075</v>
          </cell>
          <cell r="J2723" t="str">
            <v>HPC Europe</v>
          </cell>
          <cell r="K2723" t="str">
            <v>SI30</v>
          </cell>
          <cell r="L2723" t="str">
            <v>T</v>
          </cell>
          <cell r="M2723" t="str">
            <v>30 days from date of invoice</v>
          </cell>
          <cell r="N2723" t="str">
            <v>BANK TRANSFER</v>
          </cell>
          <cell r="O2723" t="str">
            <v>DS</v>
          </cell>
          <cell r="P2723" t="str">
            <v>Securitization debtor</v>
          </cell>
        </row>
        <row r="2724">
          <cell r="A2724">
            <v>4595</v>
          </cell>
          <cell r="B2724" t="str">
            <v>3M BELGIUM N.V.</v>
          </cell>
          <cell r="C2724" t="str">
            <v>BE</v>
          </cell>
          <cell r="D2724" t="str">
            <v>Belgium</v>
          </cell>
          <cell r="E2724" t="str">
            <v>Benelux</v>
          </cell>
          <cell r="F2724">
            <v>13208001</v>
          </cell>
          <cell r="G2724" t="str">
            <v>HPC Ext. Debtors</v>
          </cell>
          <cell r="H2724" t="str">
            <v>Specialty Amines</v>
          </cell>
          <cell r="I2724" t="str">
            <v>S075</v>
          </cell>
          <cell r="J2724" t="str">
            <v>HPC Europe</v>
          </cell>
          <cell r="K2724" t="str">
            <v>SE3F</v>
          </cell>
          <cell r="L2724" t="str">
            <v>T</v>
          </cell>
          <cell r="M2724" t="str">
            <v>-</v>
          </cell>
          <cell r="N2724" t="str">
            <v>BANK TRANSFER</v>
          </cell>
          <cell r="O2724" t="str">
            <v>DS</v>
          </cell>
          <cell r="P2724" t="str">
            <v>Securitization debtor</v>
          </cell>
        </row>
        <row r="2725">
          <cell r="A2725">
            <v>4596</v>
          </cell>
          <cell r="B2725" t="str">
            <v>CALDIC BELGIUM N.V.</v>
          </cell>
          <cell r="C2725" t="str">
            <v>BE</v>
          </cell>
          <cell r="D2725" t="str">
            <v>Belgium</v>
          </cell>
          <cell r="E2725" t="str">
            <v>Benelux</v>
          </cell>
          <cell r="F2725">
            <v>13208001</v>
          </cell>
          <cell r="G2725" t="str">
            <v>HPC Ext. Debtors</v>
          </cell>
          <cell r="H2725" t="str">
            <v>Specialty Amines</v>
          </cell>
          <cell r="I2725" t="str">
            <v>S075</v>
          </cell>
          <cell r="J2725" t="str">
            <v>HPC Europe</v>
          </cell>
          <cell r="K2725" t="str">
            <v>SI60</v>
          </cell>
          <cell r="L2725" t="str">
            <v>T</v>
          </cell>
          <cell r="M2725" t="str">
            <v>60 days from date of invoice</v>
          </cell>
          <cell r="N2725" t="str">
            <v>BANK TRANSFER</v>
          </cell>
          <cell r="O2725" t="str">
            <v>DS</v>
          </cell>
          <cell r="P2725" t="str">
            <v>Securitization debtor</v>
          </cell>
        </row>
        <row r="2726">
          <cell r="A2726">
            <v>4597</v>
          </cell>
          <cell r="B2726" t="str">
            <v>DR. PAUL LOHMANN GMB</v>
          </cell>
          <cell r="C2726" t="str">
            <v>DE</v>
          </cell>
          <cell r="D2726" t="str">
            <v>Germany</v>
          </cell>
          <cell r="E2726" t="str">
            <v>Mid Europe</v>
          </cell>
          <cell r="F2726">
            <v>13208001</v>
          </cell>
          <cell r="G2726" t="str">
            <v>HPC Ext. Debtors</v>
          </cell>
          <cell r="H2726" t="str">
            <v>Morph/DGA</v>
          </cell>
          <cell r="I2726" t="str">
            <v>S075</v>
          </cell>
          <cell r="J2726" t="str">
            <v>HPC Europe</v>
          </cell>
          <cell r="K2726" t="str">
            <v>SI30</v>
          </cell>
          <cell r="L2726" t="str">
            <v>T</v>
          </cell>
          <cell r="M2726" t="str">
            <v>30 days from date of invoice</v>
          </cell>
          <cell r="N2726" t="str">
            <v>BANK TRANSFER</v>
          </cell>
          <cell r="O2726" t="str">
            <v>DS</v>
          </cell>
          <cell r="P2726" t="str">
            <v>Securitization debtor</v>
          </cell>
        </row>
        <row r="2727">
          <cell r="A2727">
            <v>4598</v>
          </cell>
          <cell r="B2727" t="str">
            <v>METZELER SCHAUM GMBH</v>
          </cell>
          <cell r="C2727" t="str">
            <v>DE</v>
          </cell>
          <cell r="D2727" t="str">
            <v>Germany</v>
          </cell>
          <cell r="E2727" t="str">
            <v>Mid Europe</v>
          </cell>
          <cell r="F2727">
            <v>13208001</v>
          </cell>
          <cell r="G2727" t="str">
            <v>HPC Ext. Debtors</v>
          </cell>
          <cell r="H2727" t="str">
            <v>Specialty Amines</v>
          </cell>
          <cell r="I2727" t="str">
            <v>S075</v>
          </cell>
          <cell r="J2727" t="str">
            <v>HPC Europe</v>
          </cell>
          <cell r="K2727" t="str">
            <v>SI30</v>
          </cell>
          <cell r="L2727" t="str">
            <v>T</v>
          </cell>
          <cell r="M2727" t="str">
            <v>30 days from date of invoice</v>
          </cell>
          <cell r="N2727" t="str">
            <v>BANK TRANSFER</v>
          </cell>
          <cell r="O2727" t="str">
            <v>DS</v>
          </cell>
          <cell r="P2727" t="str">
            <v>Securitization debtor</v>
          </cell>
        </row>
        <row r="2728">
          <cell r="A2728">
            <v>4599</v>
          </cell>
          <cell r="B2728" t="str">
            <v>RHEIN CHEMIE RHEINAU</v>
          </cell>
          <cell r="C2728" t="str">
            <v>DE</v>
          </cell>
          <cell r="D2728" t="str">
            <v>Germany</v>
          </cell>
          <cell r="E2728" t="str">
            <v>Mid Europe</v>
          </cell>
          <cell r="F2728">
            <v>13208001</v>
          </cell>
          <cell r="G2728" t="str">
            <v>HPC Ext. Debtors</v>
          </cell>
          <cell r="H2728" t="str">
            <v>Specialty Amines</v>
          </cell>
          <cell r="I2728" t="str">
            <v>S075</v>
          </cell>
          <cell r="J2728" t="str">
            <v>HPC Europe</v>
          </cell>
          <cell r="K2728" t="str">
            <v>SI30</v>
          </cell>
          <cell r="L2728" t="str">
            <v>T</v>
          </cell>
          <cell r="M2728" t="str">
            <v>30 days from date of invoice</v>
          </cell>
          <cell r="N2728" t="str">
            <v>BANK TRANSFER</v>
          </cell>
          <cell r="O2728" t="str">
            <v>DS</v>
          </cell>
          <cell r="P2728" t="str">
            <v>Securitization debtor</v>
          </cell>
        </row>
        <row r="2729">
          <cell r="A2729">
            <v>4600</v>
          </cell>
          <cell r="B2729" t="str">
            <v>M. KAINDL HOLZINDUST</v>
          </cell>
          <cell r="C2729" t="str">
            <v>AT</v>
          </cell>
          <cell r="D2729" t="str">
            <v>Austria</v>
          </cell>
          <cell r="E2729" t="str">
            <v>Mid Europe</v>
          </cell>
          <cell r="F2729">
            <v>13208001</v>
          </cell>
          <cell r="G2729" t="str">
            <v>HPC Ext. Debtors</v>
          </cell>
          <cell r="H2729" t="str">
            <v>Morph/DGA</v>
          </cell>
          <cell r="I2729" t="str">
            <v>S075</v>
          </cell>
          <cell r="J2729" t="str">
            <v>HPC Europe</v>
          </cell>
          <cell r="K2729" t="str">
            <v>SI30</v>
          </cell>
          <cell r="L2729" t="str">
            <v>T</v>
          </cell>
          <cell r="M2729" t="str">
            <v>30 days from date of invoice</v>
          </cell>
          <cell r="N2729" t="str">
            <v>BANK TRANSFER</v>
          </cell>
          <cell r="O2729" t="str">
            <v>DE</v>
          </cell>
          <cell r="P2729" t="str">
            <v>External debtor</v>
          </cell>
        </row>
        <row r="2730">
          <cell r="A2730">
            <v>4601</v>
          </cell>
          <cell r="B2730" t="str">
            <v>BUSSETTI +  CO. G.M.</v>
          </cell>
          <cell r="C2730" t="str">
            <v>AT</v>
          </cell>
          <cell r="D2730" t="str">
            <v>Austria</v>
          </cell>
          <cell r="E2730" t="str">
            <v>Mid Europe</v>
          </cell>
          <cell r="F2730">
            <v>13208001</v>
          </cell>
          <cell r="G2730" t="str">
            <v>HPC Ext. Debtors</v>
          </cell>
          <cell r="H2730" t="str">
            <v>Specialty Amines</v>
          </cell>
          <cell r="I2730" t="str">
            <v>S075</v>
          </cell>
          <cell r="J2730" t="str">
            <v>HPC Europe</v>
          </cell>
          <cell r="K2730" t="str">
            <v>SI30</v>
          </cell>
          <cell r="L2730" t="str">
            <v>T</v>
          </cell>
          <cell r="M2730" t="str">
            <v>30 days from date of invoice</v>
          </cell>
          <cell r="N2730" t="str">
            <v>BANK TRANSFER</v>
          </cell>
          <cell r="O2730" t="str">
            <v>DE</v>
          </cell>
          <cell r="P2730" t="str">
            <v>External debtor</v>
          </cell>
        </row>
        <row r="2731">
          <cell r="A2731">
            <v>4602</v>
          </cell>
          <cell r="B2731" t="str">
            <v>EDULAN A/S</v>
          </cell>
          <cell r="C2731" t="str">
            <v>DK</v>
          </cell>
          <cell r="D2731" t="str">
            <v>Denmark</v>
          </cell>
          <cell r="E2731" t="str">
            <v>Nordic</v>
          </cell>
          <cell r="F2731">
            <v>13208001</v>
          </cell>
          <cell r="G2731" t="str">
            <v>HPC Ext. Debtors</v>
          </cell>
          <cell r="H2731" t="str">
            <v>Specialty Amines</v>
          </cell>
          <cell r="I2731" t="str">
            <v>S075</v>
          </cell>
          <cell r="J2731" t="str">
            <v>HPC Europe</v>
          </cell>
          <cell r="K2731" t="str">
            <v>SJ6K</v>
          </cell>
          <cell r="L2731" t="str">
            <v>T</v>
          </cell>
          <cell r="M2731" t="str">
            <v>60 days date of inv. or month end plus 25 days -2%</v>
          </cell>
          <cell r="N2731" t="str">
            <v>BANK TRANSFER</v>
          </cell>
          <cell r="O2731" t="str">
            <v>DS</v>
          </cell>
          <cell r="P2731" t="str">
            <v>Securitization debtor</v>
          </cell>
        </row>
        <row r="2732">
          <cell r="A2732">
            <v>4603</v>
          </cell>
          <cell r="B2732" t="str">
            <v>KEMI-INTRESSEN AB</v>
          </cell>
          <cell r="C2732" t="str">
            <v>SE</v>
          </cell>
          <cell r="D2732" t="str">
            <v>Sweden</v>
          </cell>
          <cell r="E2732" t="str">
            <v>Nordic</v>
          </cell>
          <cell r="F2732">
            <v>13208001</v>
          </cell>
          <cell r="G2732" t="str">
            <v>HPC Ext. Debtors</v>
          </cell>
          <cell r="H2732" t="str">
            <v>Surfonics</v>
          </cell>
          <cell r="I2732" t="str">
            <v>S075</v>
          </cell>
          <cell r="J2732" t="str">
            <v>HPC Europe</v>
          </cell>
          <cell r="K2732" t="str">
            <v>SI60</v>
          </cell>
          <cell r="L2732" t="str">
            <v>T</v>
          </cell>
          <cell r="M2732" t="str">
            <v>60 days from date of invoice</v>
          </cell>
          <cell r="N2732" t="str">
            <v>BANK TRANSFER</v>
          </cell>
          <cell r="O2732" t="str">
            <v>DS</v>
          </cell>
          <cell r="P2732" t="str">
            <v>Securitization debtor</v>
          </cell>
        </row>
        <row r="2733">
          <cell r="A2733">
            <v>4604</v>
          </cell>
          <cell r="B2733" t="str">
            <v>TO BE DELETED</v>
          </cell>
          <cell r="C2733" t="str">
            <v>NL</v>
          </cell>
          <cell r="D2733" t="str">
            <v>Netherlands</v>
          </cell>
          <cell r="E2733" t="str">
            <v>Benelux</v>
          </cell>
          <cell r="F2733">
            <v>13208001</v>
          </cell>
          <cell r="G2733" t="str">
            <v>HPC Ext. Debtors</v>
          </cell>
          <cell r="H2733" t="str">
            <v>Specialty Amines</v>
          </cell>
          <cell r="I2733" t="str">
            <v>S075</v>
          </cell>
          <cell r="J2733" t="str">
            <v>HPC Europe</v>
          </cell>
          <cell r="K2733" t="str">
            <v>SE30</v>
          </cell>
          <cell r="L2733" t="str">
            <v>T</v>
          </cell>
          <cell r="M2733" t="str">
            <v>30 days end of month</v>
          </cell>
          <cell r="N2733" t="str">
            <v>BANK TRANSFER</v>
          </cell>
          <cell r="O2733" t="str">
            <v>DI</v>
          </cell>
          <cell r="P2733" t="str">
            <v>Intragroup debtor</v>
          </cell>
        </row>
        <row r="2734">
          <cell r="A2734">
            <v>4605</v>
          </cell>
          <cell r="B2734" t="str">
            <v>ISPO GMBH</v>
          </cell>
          <cell r="C2734" t="str">
            <v>DE</v>
          </cell>
          <cell r="D2734" t="str">
            <v>Germany</v>
          </cell>
          <cell r="E2734" t="str">
            <v>Mid Europe</v>
          </cell>
          <cell r="F2734">
            <v>13208001</v>
          </cell>
          <cell r="G2734" t="str">
            <v>HPC Ext. Debtors</v>
          </cell>
          <cell r="H2734" t="str">
            <v>Specialty Amines</v>
          </cell>
          <cell r="I2734" t="str">
            <v>S075</v>
          </cell>
          <cell r="J2734" t="str">
            <v>HPC Europe</v>
          </cell>
          <cell r="K2734" t="str">
            <v>SI30</v>
          </cell>
          <cell r="L2734" t="str">
            <v>T</v>
          </cell>
          <cell r="M2734" t="str">
            <v>30 days from date of invoice</v>
          </cell>
          <cell r="N2734" t="str">
            <v>BANK TRANSFER</v>
          </cell>
          <cell r="O2734" t="str">
            <v>DS</v>
          </cell>
          <cell r="P2734" t="str">
            <v>Securitization debtor</v>
          </cell>
        </row>
        <row r="2735">
          <cell r="A2735">
            <v>4606</v>
          </cell>
          <cell r="B2735" t="str">
            <v>DOW TUERKIYE A.S.</v>
          </cell>
          <cell r="C2735" t="str">
            <v>TR</v>
          </cell>
          <cell r="D2735" t="str">
            <v>Turkey</v>
          </cell>
          <cell r="E2735" t="str">
            <v>Middle East</v>
          </cell>
          <cell r="F2735">
            <v>13208001</v>
          </cell>
          <cell r="G2735" t="str">
            <v>HPC Ext. Debtors</v>
          </cell>
          <cell r="H2735" t="str">
            <v>Specialty Amines</v>
          </cell>
          <cell r="I2735" t="str">
            <v>S075</v>
          </cell>
          <cell r="J2735" t="str">
            <v>HPC Europe</v>
          </cell>
          <cell r="K2735" t="str">
            <v>SI90</v>
          </cell>
          <cell r="L2735" t="str">
            <v>T</v>
          </cell>
          <cell r="M2735" t="str">
            <v>90 days from date of invoice</v>
          </cell>
          <cell r="N2735" t="str">
            <v>BANK TRANSFER</v>
          </cell>
          <cell r="O2735" t="str">
            <v>DE</v>
          </cell>
          <cell r="P2735" t="str">
            <v>External debtor</v>
          </cell>
        </row>
        <row r="2736">
          <cell r="A2736">
            <v>4607</v>
          </cell>
          <cell r="B2736" t="str">
            <v>BAYER AG</v>
          </cell>
          <cell r="C2736" t="str">
            <v>DE</v>
          </cell>
          <cell r="D2736" t="str">
            <v>Germany</v>
          </cell>
          <cell r="E2736" t="str">
            <v>Mid Europe</v>
          </cell>
          <cell r="F2736">
            <v>13208001</v>
          </cell>
          <cell r="G2736" t="str">
            <v>HPC Ext. Debtors</v>
          </cell>
          <cell r="H2736" t="str">
            <v>Specialty Amines</v>
          </cell>
          <cell r="I2736" t="str">
            <v>S075</v>
          </cell>
          <cell r="J2736" t="str">
            <v>HPC Europe</v>
          </cell>
          <cell r="K2736" t="str">
            <v>SI30</v>
          </cell>
          <cell r="L2736" t="str">
            <v>T</v>
          </cell>
          <cell r="M2736" t="str">
            <v>30 days from date of invoice</v>
          </cell>
          <cell r="N2736" t="str">
            <v>BANK TRANSFER</v>
          </cell>
          <cell r="O2736" t="str">
            <v>DS</v>
          </cell>
          <cell r="P2736" t="str">
            <v>Securitization debtor</v>
          </cell>
        </row>
        <row r="2737">
          <cell r="A2737">
            <v>4608</v>
          </cell>
          <cell r="B2737" t="str">
            <v>CASTROL INDUSTRIE GM</v>
          </cell>
          <cell r="C2737" t="str">
            <v>DE</v>
          </cell>
          <cell r="D2737" t="str">
            <v>Germany</v>
          </cell>
          <cell r="E2737" t="str">
            <v>Mid Europe</v>
          </cell>
          <cell r="F2737">
            <v>13208001</v>
          </cell>
          <cell r="G2737" t="str">
            <v>HPC Ext. Debtors</v>
          </cell>
          <cell r="H2737" t="str">
            <v>Specialty Amines</v>
          </cell>
          <cell r="I2737" t="str">
            <v>S075</v>
          </cell>
          <cell r="J2737" t="str">
            <v>HPC Europe</v>
          </cell>
          <cell r="K2737" t="str">
            <v>SI30</v>
          </cell>
          <cell r="L2737" t="str">
            <v>T</v>
          </cell>
          <cell r="M2737" t="str">
            <v>30 days from date of invoice</v>
          </cell>
          <cell r="N2737" t="str">
            <v>BANK TRANSFER</v>
          </cell>
          <cell r="O2737" t="str">
            <v>DS</v>
          </cell>
          <cell r="P2737" t="str">
            <v>Securitization debtor</v>
          </cell>
        </row>
        <row r="2738">
          <cell r="A2738">
            <v>4609</v>
          </cell>
          <cell r="B2738" t="str">
            <v>SAINT GOBAIN PERFORM</v>
          </cell>
          <cell r="C2738" t="str">
            <v>BE</v>
          </cell>
          <cell r="D2738" t="str">
            <v>Belgium</v>
          </cell>
          <cell r="E2738" t="str">
            <v>Benelux</v>
          </cell>
          <cell r="F2738">
            <v>13208001</v>
          </cell>
          <cell r="G2738" t="str">
            <v>HPC Ext. Debtors</v>
          </cell>
          <cell r="H2738" t="str">
            <v>Specialty Amines</v>
          </cell>
          <cell r="I2738" t="str">
            <v>S075</v>
          </cell>
          <cell r="J2738" t="str">
            <v>HPC Europe</v>
          </cell>
          <cell r="K2738" t="str">
            <v>SE30</v>
          </cell>
          <cell r="L2738" t="str">
            <v>T</v>
          </cell>
          <cell r="M2738" t="str">
            <v>30 days end of month</v>
          </cell>
          <cell r="N2738" t="str">
            <v>BANK TRANSFER</v>
          </cell>
          <cell r="O2738" t="str">
            <v>DS</v>
          </cell>
          <cell r="P2738" t="str">
            <v>Securitization debtor</v>
          </cell>
        </row>
        <row r="2739">
          <cell r="A2739">
            <v>4610</v>
          </cell>
          <cell r="B2739" t="str">
            <v>AKZO NOBEL COATINGS</v>
          </cell>
          <cell r="C2739" t="str">
            <v>DE</v>
          </cell>
          <cell r="D2739" t="str">
            <v>Germany</v>
          </cell>
          <cell r="E2739" t="str">
            <v>Mid Europe</v>
          </cell>
          <cell r="F2739">
            <v>13208001</v>
          </cell>
          <cell r="G2739" t="str">
            <v>HPC Ext. Debtors</v>
          </cell>
          <cell r="H2739" t="str">
            <v>Alkoxylates</v>
          </cell>
          <cell r="I2739" t="str">
            <v>S075</v>
          </cell>
          <cell r="J2739" t="str">
            <v>HPC Europe</v>
          </cell>
          <cell r="K2739" t="str">
            <v>SI60</v>
          </cell>
          <cell r="L2739" t="str">
            <v>T</v>
          </cell>
          <cell r="M2739" t="str">
            <v>60 days from date of invoice</v>
          </cell>
          <cell r="N2739" t="str">
            <v>BANK TRANSFER</v>
          </cell>
          <cell r="O2739" t="str">
            <v>DS</v>
          </cell>
          <cell r="P2739" t="str">
            <v>Securitization debtor</v>
          </cell>
        </row>
        <row r="2740">
          <cell r="A2740">
            <v>4611</v>
          </cell>
          <cell r="B2740" t="str">
            <v>ILLBRUCK SEALANT SYS</v>
          </cell>
          <cell r="C2740" t="str">
            <v>NL</v>
          </cell>
          <cell r="D2740" t="str">
            <v>Netherlands</v>
          </cell>
          <cell r="E2740" t="str">
            <v>Benelux</v>
          </cell>
          <cell r="F2740">
            <v>13208001</v>
          </cell>
          <cell r="G2740" t="str">
            <v>HPC Ext. Debtors</v>
          </cell>
          <cell r="H2740" t="str">
            <v>Specialty Amines</v>
          </cell>
          <cell r="I2740" t="str">
            <v>S075</v>
          </cell>
          <cell r="J2740" t="str">
            <v>HPC Europe</v>
          </cell>
          <cell r="K2740" t="str">
            <v>SI30</v>
          </cell>
          <cell r="L2740" t="str">
            <v>T</v>
          </cell>
          <cell r="M2740" t="str">
            <v>30 days from date of invoice</v>
          </cell>
          <cell r="N2740" t="str">
            <v>BANK TRANSFER</v>
          </cell>
          <cell r="O2740" t="str">
            <v>DS</v>
          </cell>
          <cell r="P2740" t="str">
            <v>Securitization debtor</v>
          </cell>
        </row>
        <row r="2741">
          <cell r="A2741">
            <v>4612</v>
          </cell>
          <cell r="B2741" t="str">
            <v>CHEMISCHE INDUSTRIEL</v>
          </cell>
          <cell r="C2741" t="str">
            <v>DE</v>
          </cell>
          <cell r="D2741" t="str">
            <v>Germany</v>
          </cell>
          <cell r="E2741" t="str">
            <v>Mid Europe</v>
          </cell>
          <cell r="F2741">
            <v>13208001</v>
          </cell>
          <cell r="G2741" t="str">
            <v>HPC Ext. Debtors</v>
          </cell>
          <cell r="H2741" t="str">
            <v>Morph/DGA</v>
          </cell>
          <cell r="I2741" t="str">
            <v>S075</v>
          </cell>
          <cell r="J2741" t="str">
            <v>HPC Europe</v>
          </cell>
          <cell r="K2741" t="str">
            <v>SI30</v>
          </cell>
          <cell r="L2741" t="str">
            <v>T</v>
          </cell>
          <cell r="M2741" t="str">
            <v>30 days from date of invoice</v>
          </cell>
          <cell r="N2741" t="str">
            <v>BANK TRANSFER</v>
          </cell>
          <cell r="O2741" t="str">
            <v>DS</v>
          </cell>
          <cell r="P2741" t="str">
            <v>Securitization debtor</v>
          </cell>
        </row>
        <row r="2742">
          <cell r="A2742">
            <v>4613</v>
          </cell>
          <cell r="B2742" t="str">
            <v>ELF MINERALOELWERK O</v>
          </cell>
          <cell r="C2742" t="str">
            <v>DE</v>
          </cell>
          <cell r="D2742" t="str">
            <v>Germany</v>
          </cell>
          <cell r="E2742" t="str">
            <v>Mid Europe</v>
          </cell>
          <cell r="F2742">
            <v>13208001</v>
          </cell>
          <cell r="G2742" t="str">
            <v>HPC Ext. Debtors</v>
          </cell>
          <cell r="H2742" t="str">
            <v>Morph/DGA</v>
          </cell>
          <cell r="I2742" t="str">
            <v>S075</v>
          </cell>
          <cell r="J2742" t="str">
            <v>HPC Europe</v>
          </cell>
          <cell r="K2742" t="str">
            <v>SI30</v>
          </cell>
          <cell r="L2742" t="str">
            <v>T</v>
          </cell>
          <cell r="M2742" t="str">
            <v>30 days from date of invoice</v>
          </cell>
          <cell r="N2742" t="str">
            <v>BANK TRANSFER</v>
          </cell>
          <cell r="O2742" t="str">
            <v>DS</v>
          </cell>
          <cell r="P2742" t="str">
            <v>Securitization debtor</v>
          </cell>
        </row>
        <row r="2743">
          <cell r="A2743">
            <v>4614</v>
          </cell>
          <cell r="B2743" t="str">
            <v>DUPONT PERFORMANCE C</v>
          </cell>
          <cell r="C2743" t="str">
            <v>AT</v>
          </cell>
          <cell r="D2743" t="str">
            <v>Austria</v>
          </cell>
          <cell r="E2743" t="str">
            <v>Mid Europe</v>
          </cell>
          <cell r="F2743">
            <v>13208001</v>
          </cell>
          <cell r="G2743" t="str">
            <v>HPC Ext. Debtors</v>
          </cell>
          <cell r="H2743" t="str">
            <v>Specialty Amines</v>
          </cell>
          <cell r="I2743" t="str">
            <v>S075</v>
          </cell>
          <cell r="J2743" t="str">
            <v>HPC Europe</v>
          </cell>
          <cell r="K2743" t="str">
            <v>SI60</v>
          </cell>
          <cell r="L2743" t="str">
            <v>T</v>
          </cell>
          <cell r="M2743" t="str">
            <v>60 days from date of invoice</v>
          </cell>
          <cell r="N2743" t="str">
            <v>BANK TRANSFER</v>
          </cell>
          <cell r="O2743" t="str">
            <v>DE</v>
          </cell>
          <cell r="P2743" t="str">
            <v>External debtor</v>
          </cell>
        </row>
        <row r="2744">
          <cell r="A2744">
            <v>4615</v>
          </cell>
          <cell r="B2744" t="str">
            <v>EDILON B.V. (DO NOT</v>
          </cell>
          <cell r="C2744" t="str">
            <v>NL</v>
          </cell>
          <cell r="D2744" t="str">
            <v>Netherlands</v>
          </cell>
          <cell r="E2744" t="str">
            <v>Benelux</v>
          </cell>
          <cell r="F2744">
            <v>13208001</v>
          </cell>
          <cell r="G2744" t="str">
            <v>HPC Ext. Debtors</v>
          </cell>
          <cell r="H2744" t="str">
            <v>Polyether Amines</v>
          </cell>
          <cell r="I2744" t="str">
            <v>S075</v>
          </cell>
          <cell r="J2744" t="str">
            <v>HPC Europe</v>
          </cell>
          <cell r="K2744" t="str">
            <v>SI60</v>
          </cell>
          <cell r="L2744" t="str">
            <v>T</v>
          </cell>
          <cell r="M2744" t="str">
            <v>60 days from date of invoice</v>
          </cell>
          <cell r="N2744" t="str">
            <v>BANK TRANSFER</v>
          </cell>
          <cell r="O2744" t="str">
            <v>DS</v>
          </cell>
          <cell r="P2744" t="str">
            <v>Securitization debtor</v>
          </cell>
        </row>
        <row r="2745">
          <cell r="A2745">
            <v>4616</v>
          </cell>
          <cell r="B2745" t="str">
            <v>CIMCOOL INDUSTRIALPR</v>
          </cell>
          <cell r="C2745" t="str">
            <v>NL</v>
          </cell>
          <cell r="D2745" t="str">
            <v>Netherlands</v>
          </cell>
          <cell r="E2745" t="str">
            <v>Benelux</v>
          </cell>
          <cell r="F2745">
            <v>13208001</v>
          </cell>
          <cell r="G2745" t="str">
            <v>HPC Ext. Debtors</v>
          </cell>
          <cell r="H2745" t="str">
            <v>Ethanolamines</v>
          </cell>
          <cell r="I2745" t="str">
            <v>S075</v>
          </cell>
          <cell r="J2745" t="str">
            <v>HPC Europe</v>
          </cell>
          <cell r="K2745" t="str">
            <v>SI60</v>
          </cell>
          <cell r="L2745" t="str">
            <v>T</v>
          </cell>
          <cell r="M2745" t="str">
            <v>60 days from date of invoice</v>
          </cell>
          <cell r="N2745" t="str">
            <v>BANK TRANSFER</v>
          </cell>
          <cell r="O2745" t="str">
            <v>DS</v>
          </cell>
          <cell r="P2745" t="str">
            <v>Securitization debtor</v>
          </cell>
        </row>
        <row r="2746">
          <cell r="A2746">
            <v>4617</v>
          </cell>
          <cell r="B2746" t="str">
            <v>LEHMANN &amp; VOSS &amp; CO</v>
          </cell>
          <cell r="C2746" t="str">
            <v>DE</v>
          </cell>
          <cell r="D2746" t="str">
            <v>Germany</v>
          </cell>
          <cell r="E2746" t="str">
            <v>Mid Europe</v>
          </cell>
          <cell r="F2746">
            <v>13208001</v>
          </cell>
          <cell r="G2746" t="str">
            <v>HPC Ext. Debtors</v>
          </cell>
          <cell r="H2746" t="str">
            <v>Polyether Amines</v>
          </cell>
          <cell r="I2746" t="str">
            <v>S075</v>
          </cell>
          <cell r="J2746" t="str">
            <v>HPC Europe</v>
          </cell>
          <cell r="K2746" t="str">
            <v>SI30</v>
          </cell>
          <cell r="L2746" t="str">
            <v>T</v>
          </cell>
          <cell r="M2746" t="str">
            <v>30 days from date of invoice</v>
          </cell>
          <cell r="N2746" t="str">
            <v>BANK TRANSFER</v>
          </cell>
          <cell r="O2746" t="str">
            <v>DS</v>
          </cell>
          <cell r="P2746" t="str">
            <v>Securitization debtor</v>
          </cell>
        </row>
        <row r="2747">
          <cell r="A2747">
            <v>4618</v>
          </cell>
          <cell r="B2747" t="str">
            <v>BRENNTAG NV</v>
          </cell>
          <cell r="C2747" t="str">
            <v>BE</v>
          </cell>
          <cell r="D2747" t="str">
            <v>Belgium</v>
          </cell>
          <cell r="E2747" t="str">
            <v>Benelux</v>
          </cell>
          <cell r="F2747">
            <v>13208001</v>
          </cell>
          <cell r="G2747" t="str">
            <v>HPC Ext. Debtors</v>
          </cell>
          <cell r="H2747" t="str">
            <v>Morph/DGA</v>
          </cell>
          <cell r="I2747" t="str">
            <v>S075</v>
          </cell>
          <cell r="J2747" t="str">
            <v>HPC Europe</v>
          </cell>
          <cell r="K2747" t="str">
            <v>SE30</v>
          </cell>
          <cell r="L2747" t="str">
            <v>T</v>
          </cell>
          <cell r="M2747" t="str">
            <v>30 days end of month</v>
          </cell>
          <cell r="N2747" t="str">
            <v>BANK TRANSFER</v>
          </cell>
          <cell r="O2747" t="str">
            <v>DS</v>
          </cell>
          <cell r="P2747" t="str">
            <v>Securitization debtor</v>
          </cell>
        </row>
        <row r="2748">
          <cell r="A2748">
            <v>4619</v>
          </cell>
          <cell r="B2748" t="str">
            <v>RIETER AUTOMOTIVE GE</v>
          </cell>
          <cell r="C2748" t="str">
            <v>DE</v>
          </cell>
          <cell r="D2748" t="str">
            <v>Germany</v>
          </cell>
          <cell r="E2748" t="str">
            <v>Mid Europe</v>
          </cell>
          <cell r="F2748">
            <v>13208001</v>
          </cell>
          <cell r="G2748" t="str">
            <v>HPC Ext. Debtors</v>
          </cell>
          <cell r="H2748" t="str">
            <v>Specialty Amines</v>
          </cell>
          <cell r="I2748" t="str">
            <v>S075</v>
          </cell>
          <cell r="J2748" t="str">
            <v>HPC Europe</v>
          </cell>
          <cell r="K2748" t="str">
            <v>SE30</v>
          </cell>
          <cell r="L2748" t="str">
            <v>T</v>
          </cell>
          <cell r="M2748" t="str">
            <v>30 days end of month</v>
          </cell>
          <cell r="N2748" t="str">
            <v>BANK TRANSFER</v>
          </cell>
          <cell r="O2748" t="str">
            <v>DS</v>
          </cell>
          <cell r="P2748" t="str">
            <v>Securitization debtor</v>
          </cell>
        </row>
        <row r="2749">
          <cell r="A2749">
            <v>4620</v>
          </cell>
          <cell r="B2749" t="str">
            <v>W. BIESTERFELD &amp; CO.</v>
          </cell>
          <cell r="C2749" t="str">
            <v>DE</v>
          </cell>
          <cell r="D2749" t="str">
            <v>Germany</v>
          </cell>
          <cell r="E2749" t="str">
            <v>Mid Europe</v>
          </cell>
          <cell r="F2749">
            <v>13208001</v>
          </cell>
          <cell r="G2749" t="str">
            <v>HPC Ext. Debtors</v>
          </cell>
          <cell r="H2749" t="str">
            <v>Specialty Amines</v>
          </cell>
          <cell r="I2749" t="str">
            <v>S075</v>
          </cell>
          <cell r="J2749" t="str">
            <v>HPC Europe</v>
          </cell>
          <cell r="K2749" t="str">
            <v>SI60</v>
          </cell>
          <cell r="L2749" t="str">
            <v>T</v>
          </cell>
          <cell r="M2749" t="str">
            <v>60 days from date of invoice</v>
          </cell>
          <cell r="N2749" t="str">
            <v>BANK TRANSFER</v>
          </cell>
          <cell r="O2749" t="str">
            <v>DS</v>
          </cell>
          <cell r="P2749" t="str">
            <v>Securitization debtor</v>
          </cell>
        </row>
        <row r="2750">
          <cell r="A2750">
            <v>4621</v>
          </cell>
          <cell r="B2750" t="str">
            <v>HOUGHTON DEUTSCHLAND</v>
          </cell>
          <cell r="C2750" t="str">
            <v>DE</v>
          </cell>
          <cell r="D2750" t="str">
            <v>Germany</v>
          </cell>
          <cell r="E2750" t="str">
            <v>Mid Europe</v>
          </cell>
          <cell r="F2750">
            <v>13208001</v>
          </cell>
          <cell r="G2750" t="str">
            <v>HPC Ext. Debtors</v>
          </cell>
          <cell r="H2750" t="str">
            <v>Ethanolamines</v>
          </cell>
          <cell r="I2750" t="str">
            <v>S075</v>
          </cell>
          <cell r="J2750" t="str">
            <v>HPC Europe</v>
          </cell>
          <cell r="K2750" t="str">
            <v>SI30</v>
          </cell>
          <cell r="L2750" t="str">
            <v>T</v>
          </cell>
          <cell r="M2750" t="str">
            <v>30 days from date of invoice</v>
          </cell>
          <cell r="N2750" t="str">
            <v>BANK TRANSFER</v>
          </cell>
          <cell r="O2750" t="str">
            <v>DS</v>
          </cell>
          <cell r="P2750" t="str">
            <v>Securitization debtor</v>
          </cell>
        </row>
        <row r="2751">
          <cell r="A2751">
            <v>4622</v>
          </cell>
          <cell r="B2751" t="str">
            <v>SALUC S.A.</v>
          </cell>
          <cell r="C2751" t="str">
            <v>BE</v>
          </cell>
          <cell r="D2751" t="str">
            <v>Belgium</v>
          </cell>
          <cell r="E2751" t="str">
            <v>Benelux</v>
          </cell>
          <cell r="F2751">
            <v>13208001</v>
          </cell>
          <cell r="G2751" t="str">
            <v>HPC Ext. Debtors</v>
          </cell>
          <cell r="H2751" t="str">
            <v>Surfonics</v>
          </cell>
          <cell r="I2751" t="str">
            <v>S075</v>
          </cell>
          <cell r="J2751" t="str">
            <v>HPC Europe</v>
          </cell>
          <cell r="K2751" t="str">
            <v>SE30</v>
          </cell>
          <cell r="L2751" t="str">
            <v>T</v>
          </cell>
          <cell r="M2751" t="str">
            <v>30 days end of month</v>
          </cell>
          <cell r="N2751" t="str">
            <v>BANK TRANSFER</v>
          </cell>
          <cell r="O2751" t="str">
            <v>DS</v>
          </cell>
          <cell r="P2751" t="str">
            <v>Securitization debtor</v>
          </cell>
        </row>
        <row r="2752">
          <cell r="A2752">
            <v>4623</v>
          </cell>
          <cell r="B2752" t="str">
            <v>BAX CHEMICALS BV</v>
          </cell>
          <cell r="C2752" t="str">
            <v>NL</v>
          </cell>
          <cell r="D2752" t="str">
            <v>Netherlands</v>
          </cell>
          <cell r="E2752" t="str">
            <v>Benelux</v>
          </cell>
          <cell r="F2752">
            <v>13208001</v>
          </cell>
          <cell r="G2752" t="str">
            <v>HPC Ext. Debtors</v>
          </cell>
          <cell r="H2752" t="str">
            <v>Morph/DGA</v>
          </cell>
          <cell r="I2752" t="str">
            <v>S075</v>
          </cell>
          <cell r="J2752" t="str">
            <v>HPC Europe</v>
          </cell>
          <cell r="K2752" t="str">
            <v>SI30</v>
          </cell>
          <cell r="L2752" t="str">
            <v>T</v>
          </cell>
          <cell r="M2752" t="str">
            <v>30 days from date of invoice</v>
          </cell>
          <cell r="N2752" t="str">
            <v>BANK TRANSFER</v>
          </cell>
          <cell r="O2752" t="str">
            <v>DS</v>
          </cell>
          <cell r="P2752" t="str">
            <v>Securitization debtor</v>
          </cell>
        </row>
        <row r="2753">
          <cell r="A2753">
            <v>4624</v>
          </cell>
          <cell r="B2753" t="str">
            <v>WASCUT GMBH</v>
          </cell>
          <cell r="C2753" t="str">
            <v>DE</v>
          </cell>
          <cell r="D2753" t="str">
            <v>Germany</v>
          </cell>
          <cell r="E2753" t="str">
            <v>Mid Europe</v>
          </cell>
          <cell r="F2753">
            <v>13208001</v>
          </cell>
          <cell r="G2753" t="str">
            <v>HPC Ext. Debtors</v>
          </cell>
          <cell r="H2753" t="str">
            <v>Specialty Amines</v>
          </cell>
          <cell r="I2753" t="str">
            <v>S075</v>
          </cell>
          <cell r="J2753" t="str">
            <v>HPC Europe</v>
          </cell>
          <cell r="K2753" t="str">
            <v>SI30</v>
          </cell>
          <cell r="L2753" t="str">
            <v>T</v>
          </cell>
          <cell r="M2753" t="str">
            <v>30 days from date of invoice</v>
          </cell>
          <cell r="N2753" t="str">
            <v>BANK TRANSFER</v>
          </cell>
          <cell r="O2753" t="str">
            <v>DS</v>
          </cell>
          <cell r="P2753" t="str">
            <v>Securitization debtor</v>
          </cell>
        </row>
        <row r="2754">
          <cell r="A2754">
            <v>4625</v>
          </cell>
          <cell r="B2754" t="str">
            <v>WOODBRIDGE FOAM DEUT</v>
          </cell>
          <cell r="C2754" t="str">
            <v>DE</v>
          </cell>
          <cell r="D2754" t="str">
            <v>Germany</v>
          </cell>
          <cell r="E2754" t="str">
            <v>Mid Europe</v>
          </cell>
          <cell r="F2754">
            <v>13208001</v>
          </cell>
          <cell r="G2754" t="str">
            <v>HPC Ext. Debtors</v>
          </cell>
          <cell r="H2754" t="str">
            <v>Specialty Amines</v>
          </cell>
          <cell r="I2754" t="str">
            <v>S075</v>
          </cell>
          <cell r="J2754" t="str">
            <v>HPC Europe</v>
          </cell>
          <cell r="K2754" t="str">
            <v>SI30</v>
          </cell>
          <cell r="L2754" t="str">
            <v>T</v>
          </cell>
          <cell r="M2754" t="str">
            <v>30 days from date of invoice</v>
          </cell>
          <cell r="N2754" t="str">
            <v>BANK TRANSFER</v>
          </cell>
          <cell r="O2754" t="str">
            <v>DS</v>
          </cell>
          <cell r="P2754" t="str">
            <v>Securitization debtor</v>
          </cell>
        </row>
        <row r="2755">
          <cell r="A2755">
            <v>4626</v>
          </cell>
          <cell r="B2755" t="str">
            <v>FELIX BOETTCHER GMBH</v>
          </cell>
          <cell r="C2755" t="str">
            <v>DE</v>
          </cell>
          <cell r="D2755" t="str">
            <v>Germany</v>
          </cell>
          <cell r="E2755" t="str">
            <v>Mid Europe</v>
          </cell>
          <cell r="F2755">
            <v>13208001</v>
          </cell>
          <cell r="G2755" t="str">
            <v>HPC Ext. Debtors</v>
          </cell>
          <cell r="H2755" t="str">
            <v>Polyether Amines</v>
          </cell>
          <cell r="I2755" t="str">
            <v>S075</v>
          </cell>
          <cell r="J2755" t="str">
            <v>HPC Europe</v>
          </cell>
          <cell r="K2755" t="str">
            <v>SI30</v>
          </cell>
          <cell r="L2755" t="str">
            <v>T</v>
          </cell>
          <cell r="M2755" t="str">
            <v>30 days from date of invoice</v>
          </cell>
          <cell r="N2755" t="str">
            <v>BANK TRANSFER</v>
          </cell>
          <cell r="O2755" t="str">
            <v>DS</v>
          </cell>
          <cell r="P2755" t="str">
            <v>Securitization debtor</v>
          </cell>
        </row>
        <row r="2756">
          <cell r="A2756">
            <v>4627</v>
          </cell>
          <cell r="B2756" t="str">
            <v>SOGO ITALIANA S.R.L.</v>
          </cell>
          <cell r="C2756" t="str">
            <v>IT</v>
          </cell>
          <cell r="D2756" t="str">
            <v>Italy</v>
          </cell>
          <cell r="E2756" t="str">
            <v>Italy/Greece</v>
          </cell>
          <cell r="F2756">
            <v>13208001</v>
          </cell>
          <cell r="G2756" t="str">
            <v>HPC Ext. Debtors</v>
          </cell>
          <cell r="H2756" t="str">
            <v>Morph/DGA</v>
          </cell>
          <cell r="I2756" t="str">
            <v>S075</v>
          </cell>
          <cell r="J2756" t="str">
            <v>HPC Europe</v>
          </cell>
          <cell r="K2756" t="str">
            <v>SI90</v>
          </cell>
          <cell r="L2756" t="str">
            <v>T</v>
          </cell>
          <cell r="M2756" t="str">
            <v>90 days from date of invoice</v>
          </cell>
          <cell r="N2756" t="str">
            <v>BANK TRANSFER</v>
          </cell>
          <cell r="O2756" t="str">
            <v>DS</v>
          </cell>
          <cell r="P2756" t="str">
            <v>Securitization debtor</v>
          </cell>
        </row>
        <row r="2757">
          <cell r="A2757">
            <v>4628</v>
          </cell>
          <cell r="B2757" t="str">
            <v>PENTA CHEMIKALIEN GM</v>
          </cell>
          <cell r="C2757" t="str">
            <v>DE</v>
          </cell>
          <cell r="D2757" t="str">
            <v>Germany</v>
          </cell>
          <cell r="E2757" t="str">
            <v>Mid Europe</v>
          </cell>
          <cell r="F2757">
            <v>13208001</v>
          </cell>
          <cell r="G2757" t="str">
            <v>HPC Ext. Debtors</v>
          </cell>
          <cell r="H2757" t="str">
            <v>Specialty Amines</v>
          </cell>
          <cell r="I2757" t="str">
            <v>S075</v>
          </cell>
          <cell r="J2757" t="str">
            <v>HPC Europe</v>
          </cell>
          <cell r="K2757" t="str">
            <v>SI30</v>
          </cell>
          <cell r="L2757" t="str">
            <v>T</v>
          </cell>
          <cell r="M2757" t="str">
            <v>30 days from date of invoice</v>
          </cell>
          <cell r="N2757" t="str">
            <v>BANK TRANSFER</v>
          </cell>
          <cell r="O2757" t="str">
            <v>DS</v>
          </cell>
          <cell r="P2757" t="str">
            <v>Securitization debtor</v>
          </cell>
        </row>
        <row r="2758">
          <cell r="A2758">
            <v>4629</v>
          </cell>
          <cell r="B2758" t="str">
            <v>RECKITT BENCKISER IT</v>
          </cell>
          <cell r="C2758" t="str">
            <v>IT</v>
          </cell>
          <cell r="D2758" t="str">
            <v>Italy</v>
          </cell>
          <cell r="E2758" t="str">
            <v>Italy/Greece</v>
          </cell>
          <cell r="F2758">
            <v>13208001</v>
          </cell>
          <cell r="G2758" t="str">
            <v>HPC Ext. Debtors</v>
          </cell>
          <cell r="H2758" t="str">
            <v>Ethanolamines</v>
          </cell>
          <cell r="I2758" t="str">
            <v>S075</v>
          </cell>
          <cell r="J2758" t="str">
            <v>HPC Europe</v>
          </cell>
          <cell r="K2758" t="str">
            <v>SE60</v>
          </cell>
          <cell r="L2758" t="str">
            <v>T</v>
          </cell>
          <cell r="M2758" t="str">
            <v>60 days end of month</v>
          </cell>
          <cell r="N2758" t="str">
            <v>BANK TRANSFER</v>
          </cell>
          <cell r="O2758" t="str">
            <v>DS</v>
          </cell>
          <cell r="P2758" t="str">
            <v>Securitization debtor</v>
          </cell>
        </row>
        <row r="2759">
          <cell r="A2759">
            <v>4630</v>
          </cell>
          <cell r="B2759" t="str">
            <v>TOTAL RAFFINAGE DIST</v>
          </cell>
          <cell r="C2759" t="str">
            <v>FR</v>
          </cell>
          <cell r="D2759" t="str">
            <v>France</v>
          </cell>
          <cell r="E2759" t="str">
            <v>France</v>
          </cell>
          <cell r="F2759">
            <v>13208001</v>
          </cell>
          <cell r="G2759" t="str">
            <v>HPC Ext. Debtors</v>
          </cell>
          <cell r="H2759" t="str">
            <v>Specialty Amines</v>
          </cell>
          <cell r="I2759" t="str">
            <v>S075</v>
          </cell>
          <cell r="J2759" t="str">
            <v>HPC Europe</v>
          </cell>
          <cell r="K2759" t="str">
            <v>ST30</v>
          </cell>
          <cell r="L2759" t="str">
            <v>T</v>
          </cell>
          <cell r="M2759" t="str">
            <v>30 days from date of despatch</v>
          </cell>
          <cell r="N2759" t="str">
            <v>BANK TRANSFER</v>
          </cell>
          <cell r="O2759" t="str">
            <v>DS</v>
          </cell>
          <cell r="P2759" t="str">
            <v>Securitization debtor</v>
          </cell>
        </row>
        <row r="2760">
          <cell r="A2760">
            <v>4631</v>
          </cell>
          <cell r="B2760" t="str">
            <v>ROEHM GMBH</v>
          </cell>
          <cell r="C2760" t="str">
            <v>DE</v>
          </cell>
          <cell r="D2760" t="str">
            <v>Germany</v>
          </cell>
          <cell r="E2760" t="str">
            <v>Mid Europe</v>
          </cell>
          <cell r="F2760">
            <v>13208001</v>
          </cell>
          <cell r="G2760" t="str">
            <v>HPC Ext. Debtors</v>
          </cell>
          <cell r="H2760" t="str">
            <v>Specialty Amines</v>
          </cell>
          <cell r="I2760" t="str">
            <v>S075</v>
          </cell>
          <cell r="J2760" t="str">
            <v>HPC Europe</v>
          </cell>
          <cell r="K2760" t="str">
            <v>SD3B</v>
          </cell>
          <cell r="L2760" t="str">
            <v>T</v>
          </cell>
          <cell r="M2760" t="str">
            <v>-</v>
          </cell>
          <cell r="N2760" t="str">
            <v>BANK TRANSFER</v>
          </cell>
          <cell r="O2760" t="str">
            <v>DS</v>
          </cell>
          <cell r="P2760" t="str">
            <v>Securitization debtor</v>
          </cell>
        </row>
        <row r="2761">
          <cell r="A2761">
            <v>4632</v>
          </cell>
          <cell r="B2761" t="str">
            <v>DOCET S.R.L.</v>
          </cell>
          <cell r="C2761" t="str">
            <v>IT</v>
          </cell>
          <cell r="D2761" t="str">
            <v>Italy</v>
          </cell>
          <cell r="E2761" t="str">
            <v>Italy/Greece</v>
          </cell>
          <cell r="F2761">
            <v>13208001</v>
          </cell>
          <cell r="G2761" t="str">
            <v>HPC Ext. Debtors</v>
          </cell>
          <cell r="H2761" t="str">
            <v>Specialty Amines</v>
          </cell>
          <cell r="I2761" t="str">
            <v>S075</v>
          </cell>
          <cell r="J2761" t="str">
            <v>HPC Europe</v>
          </cell>
          <cell r="K2761" t="str">
            <v>SE90</v>
          </cell>
          <cell r="L2761" t="str">
            <v>T</v>
          </cell>
          <cell r="M2761" t="str">
            <v>90 days end of month</v>
          </cell>
          <cell r="N2761" t="str">
            <v>BANK TRANSFER</v>
          </cell>
          <cell r="O2761" t="str">
            <v>DS</v>
          </cell>
          <cell r="P2761" t="str">
            <v>Securitization debtor</v>
          </cell>
        </row>
        <row r="2762">
          <cell r="A2762">
            <v>4633</v>
          </cell>
          <cell r="B2762" t="str">
            <v>DOW STAC</v>
          </cell>
          <cell r="C2762" t="str">
            <v>FR</v>
          </cell>
          <cell r="D2762" t="str">
            <v>France</v>
          </cell>
          <cell r="E2762" t="str">
            <v>France</v>
          </cell>
          <cell r="F2762">
            <v>13208001</v>
          </cell>
          <cell r="G2762" t="str">
            <v>HPC Ext. Debtors</v>
          </cell>
          <cell r="H2762" t="str">
            <v>Specialty Amines</v>
          </cell>
          <cell r="I2762" t="str">
            <v>S075</v>
          </cell>
          <cell r="J2762" t="str">
            <v>HPC Europe</v>
          </cell>
          <cell r="K2762" t="str">
            <v>SE6F</v>
          </cell>
          <cell r="L2762" t="str">
            <v>T</v>
          </cell>
          <cell r="M2762" t="str">
            <v>60 days end of month on the 15th</v>
          </cell>
          <cell r="N2762" t="str">
            <v>BANK TRANSFER</v>
          </cell>
          <cell r="O2762" t="str">
            <v>DS</v>
          </cell>
          <cell r="P2762" t="str">
            <v>Securitization debtor</v>
          </cell>
        </row>
        <row r="2763">
          <cell r="A2763">
            <v>4634</v>
          </cell>
          <cell r="B2763" t="str">
            <v>COPACINOR S.A.</v>
          </cell>
          <cell r="C2763" t="str">
            <v>FR</v>
          </cell>
          <cell r="D2763" t="str">
            <v>France</v>
          </cell>
          <cell r="E2763" t="str">
            <v>France</v>
          </cell>
          <cell r="F2763">
            <v>13208001</v>
          </cell>
          <cell r="G2763" t="str">
            <v>HPC Ext. Debtors</v>
          </cell>
          <cell r="H2763" t="str">
            <v>Specialty Amines</v>
          </cell>
          <cell r="I2763" t="str">
            <v>S075</v>
          </cell>
          <cell r="J2763" t="str">
            <v>HPC Europe</v>
          </cell>
          <cell r="K2763" t="str">
            <v>SE75</v>
          </cell>
          <cell r="L2763" t="str">
            <v>T</v>
          </cell>
          <cell r="M2763" t="str">
            <v>75 days end of month</v>
          </cell>
          <cell r="N2763" t="str">
            <v>BANK TRANSFER</v>
          </cell>
          <cell r="O2763" t="str">
            <v>DS</v>
          </cell>
          <cell r="P2763" t="str">
            <v>Securitization debtor</v>
          </cell>
        </row>
        <row r="2764">
          <cell r="A2764">
            <v>4635</v>
          </cell>
          <cell r="B2764" t="str">
            <v>CAT-PREYMER S.A.</v>
          </cell>
          <cell r="C2764" t="str">
            <v>ES</v>
          </cell>
          <cell r="D2764" t="str">
            <v>Spain</v>
          </cell>
          <cell r="E2764" t="str">
            <v>Iberia</v>
          </cell>
          <cell r="F2764">
            <v>13208001</v>
          </cell>
          <cell r="G2764" t="str">
            <v>HPC Ext. Debtors</v>
          </cell>
          <cell r="H2764" t="str">
            <v>Specialty Amines</v>
          </cell>
          <cell r="I2764" t="str">
            <v>S075</v>
          </cell>
          <cell r="J2764" t="str">
            <v>HPC Europe</v>
          </cell>
          <cell r="K2764" t="str">
            <v>SE6G</v>
          </cell>
          <cell r="L2764" t="str">
            <v>T</v>
          </cell>
          <cell r="M2764" t="str">
            <v>60 days end of month on the 20th</v>
          </cell>
          <cell r="N2764" t="str">
            <v>BANK TRANSFER</v>
          </cell>
          <cell r="O2764" t="str">
            <v>DS</v>
          </cell>
          <cell r="P2764" t="str">
            <v>Securitization debtor</v>
          </cell>
        </row>
        <row r="2765">
          <cell r="A2765">
            <v>4636</v>
          </cell>
          <cell r="B2765" t="str">
            <v>ELASTOGRAN</v>
          </cell>
          <cell r="C2765" t="str">
            <v>FR</v>
          </cell>
          <cell r="D2765" t="str">
            <v>France</v>
          </cell>
          <cell r="E2765" t="str">
            <v>France</v>
          </cell>
          <cell r="F2765">
            <v>13208001</v>
          </cell>
          <cell r="G2765" t="str">
            <v>HPC Ext. Debtors</v>
          </cell>
          <cell r="H2765" t="str">
            <v>Specialty Amines</v>
          </cell>
          <cell r="I2765" t="str">
            <v>S075</v>
          </cell>
          <cell r="J2765" t="str">
            <v>HPC Europe</v>
          </cell>
          <cell r="K2765" t="str">
            <v>SE6E</v>
          </cell>
          <cell r="L2765" t="str">
            <v>T</v>
          </cell>
          <cell r="M2765" t="str">
            <v>60 days end of month on the 10th</v>
          </cell>
          <cell r="N2765" t="str">
            <v>BANK TRANSFER</v>
          </cell>
          <cell r="O2765" t="str">
            <v>DS</v>
          </cell>
          <cell r="P2765" t="str">
            <v>Securitization debtor</v>
          </cell>
        </row>
        <row r="2766">
          <cell r="A2766">
            <v>4637</v>
          </cell>
          <cell r="B2766" t="str">
            <v>CVH CHEMIE-VERTRIEB</v>
          </cell>
          <cell r="C2766" t="str">
            <v>DE</v>
          </cell>
          <cell r="D2766" t="str">
            <v>Germany</v>
          </cell>
          <cell r="E2766" t="str">
            <v>Mid Europe</v>
          </cell>
          <cell r="F2766">
            <v>13208001</v>
          </cell>
          <cell r="G2766" t="str">
            <v>HPC Ext. Debtors</v>
          </cell>
          <cell r="H2766" t="str">
            <v>Alkoxylates</v>
          </cell>
          <cell r="I2766" t="str">
            <v>S075</v>
          </cell>
          <cell r="J2766" t="str">
            <v>HPC Europe</v>
          </cell>
          <cell r="K2766" t="str">
            <v>SI30</v>
          </cell>
          <cell r="L2766" t="str">
            <v>T</v>
          </cell>
          <cell r="M2766" t="str">
            <v>30 days from date of invoice</v>
          </cell>
          <cell r="N2766" t="str">
            <v>BANK TRANSFER</v>
          </cell>
          <cell r="O2766" t="str">
            <v>DS</v>
          </cell>
          <cell r="P2766" t="str">
            <v>Securitization debtor</v>
          </cell>
        </row>
        <row r="2767">
          <cell r="A2767">
            <v>4638</v>
          </cell>
          <cell r="B2767" t="str">
            <v>CASTROL AB</v>
          </cell>
          <cell r="C2767" t="str">
            <v>SE</v>
          </cell>
          <cell r="D2767" t="str">
            <v>Sweden</v>
          </cell>
          <cell r="E2767" t="str">
            <v>Nordic</v>
          </cell>
          <cell r="F2767">
            <v>13208001</v>
          </cell>
          <cell r="G2767" t="str">
            <v>HPC Ext. Debtors</v>
          </cell>
          <cell r="H2767" t="str">
            <v>Specialty Amines</v>
          </cell>
          <cell r="I2767" t="str">
            <v>S075</v>
          </cell>
          <cell r="J2767" t="str">
            <v>HPC Europe</v>
          </cell>
          <cell r="K2767" t="str">
            <v>SI30</v>
          </cell>
          <cell r="L2767" t="str">
            <v>T</v>
          </cell>
          <cell r="M2767" t="str">
            <v>30 days from date of invoice</v>
          </cell>
          <cell r="N2767" t="str">
            <v>BANK TRANSFER</v>
          </cell>
          <cell r="O2767" t="str">
            <v>DS</v>
          </cell>
          <cell r="P2767" t="str">
            <v>Securitization debtor</v>
          </cell>
        </row>
        <row r="2768">
          <cell r="A2768">
            <v>4639</v>
          </cell>
          <cell r="B2768" t="str">
            <v>PROMACON DR. SCHIRM</v>
          </cell>
          <cell r="C2768" t="str">
            <v>DE</v>
          </cell>
          <cell r="D2768" t="str">
            <v>Germany</v>
          </cell>
          <cell r="E2768" t="str">
            <v>Mid Europe</v>
          </cell>
          <cell r="F2768">
            <v>13208001</v>
          </cell>
          <cell r="G2768" t="str">
            <v>HPC Ext. Debtors</v>
          </cell>
          <cell r="H2768" t="str">
            <v>Specialty Amines</v>
          </cell>
          <cell r="I2768" t="str">
            <v>S075</v>
          </cell>
          <cell r="J2768" t="str">
            <v>HPC Europe</v>
          </cell>
          <cell r="K2768" t="str">
            <v>SJ3F</v>
          </cell>
          <cell r="L2768" t="str">
            <v>T</v>
          </cell>
          <cell r="M2768" t="str">
            <v>30 days from date of invoice or 14 days -2%</v>
          </cell>
          <cell r="N2768" t="str">
            <v>BANK TRANSFER</v>
          </cell>
          <cell r="O2768" t="str">
            <v>DS</v>
          </cell>
          <cell r="P2768" t="str">
            <v>Securitization debtor</v>
          </cell>
        </row>
        <row r="2769">
          <cell r="A2769">
            <v>4640</v>
          </cell>
          <cell r="B2769" t="str">
            <v>BOSTIK FINDLEY</v>
          </cell>
          <cell r="C2769" t="str">
            <v>FR</v>
          </cell>
          <cell r="D2769" t="str">
            <v>France</v>
          </cell>
          <cell r="E2769" t="str">
            <v>France</v>
          </cell>
          <cell r="F2769">
            <v>13208001</v>
          </cell>
          <cell r="G2769" t="str">
            <v>HPC Ext. Debtors</v>
          </cell>
          <cell r="H2769" t="str">
            <v>Specialty Amines</v>
          </cell>
          <cell r="I2769" t="str">
            <v>S075</v>
          </cell>
          <cell r="J2769" t="str">
            <v>HPC Europe</v>
          </cell>
          <cell r="K2769" t="str">
            <v>SE45</v>
          </cell>
          <cell r="L2769" t="str">
            <v>T</v>
          </cell>
          <cell r="M2769" t="str">
            <v>45 days end of month</v>
          </cell>
          <cell r="N2769" t="str">
            <v>BANK TRANSFER</v>
          </cell>
          <cell r="O2769" t="str">
            <v>DS</v>
          </cell>
          <cell r="P2769" t="str">
            <v>Securitization debtor</v>
          </cell>
        </row>
        <row r="2770">
          <cell r="A2770">
            <v>4641</v>
          </cell>
          <cell r="B2770" t="str">
            <v>ROHM AND HAAS FRANCE</v>
          </cell>
          <cell r="C2770" t="str">
            <v>FR</v>
          </cell>
          <cell r="D2770" t="str">
            <v>France</v>
          </cell>
          <cell r="E2770" t="str">
            <v>France</v>
          </cell>
          <cell r="F2770">
            <v>13208001</v>
          </cell>
          <cell r="G2770" t="str">
            <v>HPC Ext. Debtors</v>
          </cell>
          <cell r="H2770" t="str">
            <v>Specialty Amines</v>
          </cell>
          <cell r="I2770" t="str">
            <v>S075</v>
          </cell>
          <cell r="J2770" t="str">
            <v>HPC Europe</v>
          </cell>
          <cell r="K2770" t="str">
            <v>SE60</v>
          </cell>
          <cell r="L2770" t="str">
            <v>T</v>
          </cell>
          <cell r="M2770" t="str">
            <v>60 days end of month</v>
          </cell>
          <cell r="N2770" t="str">
            <v>BANK TRANSFER</v>
          </cell>
          <cell r="O2770" t="str">
            <v>DS</v>
          </cell>
          <cell r="P2770" t="str">
            <v>Securitization debtor</v>
          </cell>
        </row>
        <row r="2771">
          <cell r="A2771">
            <v>4642</v>
          </cell>
          <cell r="B2771" t="str">
            <v>CIBA SPEZIALITAETENC</v>
          </cell>
          <cell r="C2771" t="str">
            <v>DE</v>
          </cell>
          <cell r="D2771" t="str">
            <v>Germany</v>
          </cell>
          <cell r="E2771" t="str">
            <v>Mid Europe</v>
          </cell>
          <cell r="F2771">
            <v>13208001</v>
          </cell>
          <cell r="G2771" t="str">
            <v>HPC Ext. Debtors</v>
          </cell>
          <cell r="H2771" t="str">
            <v>Specialty Amines</v>
          </cell>
          <cell r="I2771" t="str">
            <v>S075</v>
          </cell>
          <cell r="J2771" t="str">
            <v>HPC Europe</v>
          </cell>
          <cell r="K2771" t="str">
            <v>SI30</v>
          </cell>
          <cell r="L2771" t="str">
            <v>T</v>
          </cell>
          <cell r="M2771" t="str">
            <v>30 days from date of invoice</v>
          </cell>
          <cell r="N2771" t="str">
            <v>BANK TRANSFER</v>
          </cell>
          <cell r="O2771" t="str">
            <v>DS</v>
          </cell>
          <cell r="P2771" t="str">
            <v>Securitization debtor</v>
          </cell>
        </row>
        <row r="2772">
          <cell r="A2772">
            <v>4643</v>
          </cell>
          <cell r="B2772" t="str">
            <v>THOR CHEMICALS (UK)</v>
          </cell>
          <cell r="C2772" t="str">
            <v>GB</v>
          </cell>
          <cell r="D2772" t="str">
            <v>Great Britain</v>
          </cell>
          <cell r="E2772" t="str">
            <v>UK/Ireland</v>
          </cell>
          <cell r="F2772">
            <v>13208001</v>
          </cell>
          <cell r="G2772" t="str">
            <v>HPC Ext. Debtors</v>
          </cell>
          <cell r="H2772" t="str">
            <v>Morph/DGA</v>
          </cell>
          <cell r="I2772" t="str">
            <v>S075</v>
          </cell>
          <cell r="J2772" t="str">
            <v>HPC Europe</v>
          </cell>
          <cell r="K2772" t="str">
            <v>SE2C</v>
          </cell>
          <cell r="L2772" t="str">
            <v>T</v>
          </cell>
          <cell r="M2772" t="str">
            <v>22 days end of month date of invoice</v>
          </cell>
          <cell r="N2772" t="str">
            <v>BANK TRANSFER</v>
          </cell>
          <cell r="O2772" t="str">
            <v>DS</v>
          </cell>
          <cell r="P2772" t="str">
            <v>Securitization debtor</v>
          </cell>
        </row>
        <row r="2773">
          <cell r="A2773">
            <v>4644</v>
          </cell>
          <cell r="B2773" t="str">
            <v>ALMAQUIM S.A.</v>
          </cell>
          <cell r="C2773" t="str">
            <v>ES</v>
          </cell>
          <cell r="D2773" t="str">
            <v>Spain</v>
          </cell>
          <cell r="E2773" t="str">
            <v>Iberia</v>
          </cell>
          <cell r="F2773">
            <v>13208001</v>
          </cell>
          <cell r="G2773" t="str">
            <v>HPC Ext. Debtors</v>
          </cell>
          <cell r="H2773" t="str">
            <v>Surfonics</v>
          </cell>
          <cell r="I2773" t="str">
            <v>S075</v>
          </cell>
          <cell r="J2773" t="str">
            <v>HPC Europe</v>
          </cell>
          <cell r="K2773" t="str">
            <v>SI60</v>
          </cell>
          <cell r="L2773" t="str">
            <v>T</v>
          </cell>
          <cell r="M2773" t="str">
            <v>60 days from date of invoice</v>
          </cell>
          <cell r="N2773" t="str">
            <v>BANK TRANSFER</v>
          </cell>
          <cell r="O2773" t="str">
            <v>DS</v>
          </cell>
          <cell r="P2773" t="str">
            <v>Securitization debtor</v>
          </cell>
        </row>
        <row r="2774">
          <cell r="A2774">
            <v>4645</v>
          </cell>
          <cell r="B2774" t="str">
            <v>KONURAY KIMYA SAN VE</v>
          </cell>
          <cell r="C2774" t="str">
            <v>TR</v>
          </cell>
          <cell r="D2774" t="str">
            <v>Turkey</v>
          </cell>
          <cell r="E2774" t="str">
            <v>Middle East</v>
          </cell>
          <cell r="F2774">
            <v>13208001</v>
          </cell>
          <cell r="G2774" t="str">
            <v>HPC Ext. Debtors</v>
          </cell>
          <cell r="H2774" t="str">
            <v>Surfonics</v>
          </cell>
          <cell r="I2774" t="str">
            <v>S075</v>
          </cell>
          <cell r="J2774" t="str">
            <v>HPC Europe</v>
          </cell>
          <cell r="K2774" t="str">
            <v>SA00</v>
          </cell>
          <cell r="L2774" t="str">
            <v>T</v>
          </cell>
          <cell r="M2774" t="str">
            <v>Cash in advance</v>
          </cell>
          <cell r="N2774" t="str">
            <v>BANK TRANSFER</v>
          </cell>
          <cell r="O2774" t="str">
            <v>DE</v>
          </cell>
          <cell r="P2774" t="str">
            <v>External debtor</v>
          </cell>
        </row>
        <row r="2775">
          <cell r="A2775">
            <v>4646</v>
          </cell>
          <cell r="B2775" t="str">
            <v>AKZO NOBEL CHEMICALS</v>
          </cell>
          <cell r="C2775" t="str">
            <v>IT</v>
          </cell>
          <cell r="D2775" t="str">
            <v>Italy</v>
          </cell>
          <cell r="E2775" t="str">
            <v>Italy/Greece</v>
          </cell>
          <cell r="F2775">
            <v>13208001</v>
          </cell>
          <cell r="G2775" t="str">
            <v>HPC Ext. Debtors</v>
          </cell>
          <cell r="H2775" t="str">
            <v>Specialty Amines</v>
          </cell>
          <cell r="I2775" t="str">
            <v>S075</v>
          </cell>
          <cell r="J2775" t="str">
            <v>HPC Europe</v>
          </cell>
          <cell r="K2775" t="str">
            <v>SE60</v>
          </cell>
          <cell r="L2775" t="str">
            <v>T</v>
          </cell>
          <cell r="M2775" t="str">
            <v>60 days end of month</v>
          </cell>
          <cell r="N2775" t="str">
            <v>BANK TRANSFER</v>
          </cell>
          <cell r="O2775" t="str">
            <v>DS</v>
          </cell>
          <cell r="P2775" t="str">
            <v>Securitization debtor</v>
          </cell>
        </row>
        <row r="2776">
          <cell r="A2776">
            <v>4647</v>
          </cell>
          <cell r="B2776" t="str">
            <v>VEENENDAAL SCHAUMSTO</v>
          </cell>
          <cell r="C2776" t="str">
            <v>DE</v>
          </cell>
          <cell r="D2776" t="str">
            <v>Germany</v>
          </cell>
          <cell r="E2776" t="str">
            <v>Mid Europe</v>
          </cell>
          <cell r="F2776">
            <v>13208001</v>
          </cell>
          <cell r="G2776" t="str">
            <v>HPC Ext. Debtors</v>
          </cell>
          <cell r="H2776" t="str">
            <v>Specialty Amines</v>
          </cell>
          <cell r="I2776" t="str">
            <v>S075</v>
          </cell>
          <cell r="J2776" t="str">
            <v>HPC Europe</v>
          </cell>
          <cell r="K2776" t="str">
            <v>SI60</v>
          </cell>
          <cell r="L2776" t="str">
            <v>T</v>
          </cell>
          <cell r="M2776" t="str">
            <v>60 days from date of invoice</v>
          </cell>
          <cell r="N2776" t="str">
            <v>BANK TRANSFER</v>
          </cell>
          <cell r="O2776" t="str">
            <v>DS</v>
          </cell>
          <cell r="P2776" t="str">
            <v>Securitization debtor</v>
          </cell>
        </row>
        <row r="2777">
          <cell r="A2777">
            <v>4648</v>
          </cell>
          <cell r="B2777" t="str">
            <v>CHIMAC-AGRIPHAR S.A.</v>
          </cell>
          <cell r="C2777" t="str">
            <v>BE</v>
          </cell>
          <cell r="D2777" t="str">
            <v>Belgium</v>
          </cell>
          <cell r="E2777" t="str">
            <v>Benelux</v>
          </cell>
          <cell r="F2777">
            <v>13208001</v>
          </cell>
          <cell r="G2777" t="str">
            <v>HPC Ext. Debtors</v>
          </cell>
          <cell r="H2777" t="str">
            <v>Specialty Amines</v>
          </cell>
          <cell r="I2777" t="str">
            <v>S075</v>
          </cell>
          <cell r="J2777" t="str">
            <v>HPC Europe</v>
          </cell>
          <cell r="K2777" t="str">
            <v>SI30</v>
          </cell>
          <cell r="L2777" t="str">
            <v>T</v>
          </cell>
          <cell r="M2777" t="str">
            <v>30 days from date of invoice</v>
          </cell>
          <cell r="N2777" t="str">
            <v>BANK TRANSFER</v>
          </cell>
          <cell r="O2777" t="str">
            <v>DS</v>
          </cell>
          <cell r="P2777" t="str">
            <v>Securitization debtor</v>
          </cell>
        </row>
        <row r="2778">
          <cell r="A2778">
            <v>4649</v>
          </cell>
          <cell r="B2778" t="str">
            <v>SIGMA COATINGS S.A.</v>
          </cell>
          <cell r="C2778" t="str">
            <v>BE</v>
          </cell>
          <cell r="D2778" t="str">
            <v>Belgium</v>
          </cell>
          <cell r="E2778" t="str">
            <v>Benelux</v>
          </cell>
          <cell r="F2778">
            <v>13208001</v>
          </cell>
          <cell r="G2778" t="str">
            <v>HPC Ext. Debtors</v>
          </cell>
          <cell r="H2778" t="str">
            <v>Polyether Amines</v>
          </cell>
          <cell r="I2778" t="str">
            <v>S075</v>
          </cell>
          <cell r="J2778" t="str">
            <v>HPC Europe</v>
          </cell>
          <cell r="K2778" t="str">
            <v>SI60</v>
          </cell>
          <cell r="L2778" t="str">
            <v>T</v>
          </cell>
          <cell r="M2778" t="str">
            <v>60 days from date of invoice</v>
          </cell>
          <cell r="N2778" t="str">
            <v>BANK TRANSFER</v>
          </cell>
          <cell r="O2778" t="str">
            <v>DS</v>
          </cell>
          <cell r="P2778" t="str">
            <v>Securitization debtor</v>
          </cell>
        </row>
        <row r="2779">
          <cell r="A2779">
            <v>4650</v>
          </cell>
          <cell r="B2779" t="str">
            <v>BETZDEARBORN S.A.*</v>
          </cell>
          <cell r="C2779" t="str">
            <v>FR</v>
          </cell>
          <cell r="D2779" t="str">
            <v>France</v>
          </cell>
          <cell r="E2779" t="str">
            <v>France</v>
          </cell>
          <cell r="F2779">
            <v>13208001</v>
          </cell>
          <cell r="G2779" t="str">
            <v>HPC Ext. Debtors</v>
          </cell>
          <cell r="H2779" t="str">
            <v>Specialty Amines</v>
          </cell>
          <cell r="I2779" t="str">
            <v>S075</v>
          </cell>
          <cell r="J2779" t="str">
            <v>HPC Europe</v>
          </cell>
          <cell r="K2779" t="str">
            <v>SE6E</v>
          </cell>
          <cell r="L2779" t="str">
            <v>T</v>
          </cell>
          <cell r="M2779" t="str">
            <v>60 days end of month on the 10th</v>
          </cell>
          <cell r="N2779" t="str">
            <v>BANK TRANSFER</v>
          </cell>
          <cell r="O2779" t="str">
            <v>DS</v>
          </cell>
          <cell r="P2779" t="str">
            <v>Securitization debtor</v>
          </cell>
        </row>
        <row r="2780">
          <cell r="A2780">
            <v>4651</v>
          </cell>
          <cell r="B2780" t="str">
            <v>TAGOS S.R.L.</v>
          </cell>
          <cell r="C2780" t="str">
            <v>IT</v>
          </cell>
          <cell r="D2780" t="str">
            <v>Italy</v>
          </cell>
          <cell r="E2780" t="str">
            <v>Italy/Greece</v>
          </cell>
          <cell r="F2780">
            <v>13208001</v>
          </cell>
          <cell r="G2780" t="str">
            <v>HPC Ext. Debtors</v>
          </cell>
          <cell r="H2780" t="str">
            <v>Specialty Amines</v>
          </cell>
          <cell r="I2780" t="str">
            <v>S075</v>
          </cell>
          <cell r="J2780" t="str">
            <v>HPC Europe</v>
          </cell>
          <cell r="K2780" t="str">
            <v>SE90</v>
          </cell>
          <cell r="L2780" t="str">
            <v>T</v>
          </cell>
          <cell r="M2780" t="str">
            <v>90 days end of month</v>
          </cell>
          <cell r="N2780" t="str">
            <v>BANK TRANSFER</v>
          </cell>
          <cell r="O2780" t="str">
            <v>DS</v>
          </cell>
          <cell r="P2780" t="str">
            <v>Securitization debtor</v>
          </cell>
        </row>
        <row r="2781">
          <cell r="A2781">
            <v>4652</v>
          </cell>
          <cell r="B2781" t="str">
            <v>ARNOLD SUHR INTERNAT</v>
          </cell>
          <cell r="C2781" t="str">
            <v>NL</v>
          </cell>
          <cell r="D2781" t="str">
            <v>Netherlands</v>
          </cell>
          <cell r="E2781" t="str">
            <v>Benelux</v>
          </cell>
          <cell r="F2781">
            <v>13208001</v>
          </cell>
          <cell r="G2781" t="str">
            <v>HPC Ext. Debtors</v>
          </cell>
          <cell r="H2781" t="str">
            <v>Polyether Amines</v>
          </cell>
          <cell r="I2781" t="str">
            <v>S075</v>
          </cell>
          <cell r="J2781" t="str">
            <v>HPC Europe</v>
          </cell>
          <cell r="K2781" t="str">
            <v>SI30</v>
          </cell>
          <cell r="L2781" t="str">
            <v>T</v>
          </cell>
          <cell r="M2781" t="str">
            <v>30 days from date of invoice</v>
          </cell>
          <cell r="N2781" t="str">
            <v>BANK TRANSFER</v>
          </cell>
          <cell r="O2781" t="str">
            <v>DS</v>
          </cell>
          <cell r="P2781" t="str">
            <v>Securitization debtor</v>
          </cell>
        </row>
        <row r="2782">
          <cell r="A2782">
            <v>4653</v>
          </cell>
          <cell r="B2782" t="str">
            <v>LANTRONIC B.V.</v>
          </cell>
          <cell r="C2782" t="str">
            <v>NL</v>
          </cell>
          <cell r="D2782" t="str">
            <v>Netherlands</v>
          </cell>
          <cell r="E2782" t="str">
            <v>Benelux</v>
          </cell>
          <cell r="F2782">
            <v>13208001</v>
          </cell>
          <cell r="G2782" t="str">
            <v>HPC Ext. Debtors</v>
          </cell>
          <cell r="H2782" t="str">
            <v>Alkoxylates</v>
          </cell>
          <cell r="I2782" t="str">
            <v>S075</v>
          </cell>
          <cell r="J2782" t="str">
            <v>HPC Europe</v>
          </cell>
          <cell r="K2782" t="str">
            <v>SI60</v>
          </cell>
          <cell r="L2782" t="str">
            <v>T</v>
          </cell>
          <cell r="M2782" t="str">
            <v>60 days from date of invoice</v>
          </cell>
          <cell r="N2782" t="str">
            <v>BANK TRANSFER</v>
          </cell>
          <cell r="O2782" t="str">
            <v>DS</v>
          </cell>
          <cell r="P2782" t="str">
            <v>Securitization debtor</v>
          </cell>
        </row>
        <row r="2783">
          <cell r="A2783">
            <v>4654</v>
          </cell>
          <cell r="B2783" t="str">
            <v>NEDERLANDSCHE BRENNT</v>
          </cell>
          <cell r="C2783" t="str">
            <v>NL</v>
          </cell>
          <cell r="D2783" t="str">
            <v>Netherlands</v>
          </cell>
          <cell r="E2783" t="str">
            <v>Benelux</v>
          </cell>
          <cell r="F2783">
            <v>13208001</v>
          </cell>
          <cell r="G2783" t="str">
            <v>HPC Ext. Debtors</v>
          </cell>
          <cell r="H2783" t="str">
            <v>Ethanolamines</v>
          </cell>
          <cell r="I2783" t="str">
            <v>S075</v>
          </cell>
          <cell r="J2783" t="str">
            <v>HPC Europe</v>
          </cell>
          <cell r="K2783" t="str">
            <v>SE30</v>
          </cell>
          <cell r="L2783" t="str">
            <v>T</v>
          </cell>
          <cell r="M2783" t="str">
            <v>30 days end of month</v>
          </cell>
          <cell r="N2783" t="str">
            <v>BANK TRANSFER</v>
          </cell>
          <cell r="O2783" t="str">
            <v>DS</v>
          </cell>
          <cell r="P2783" t="str">
            <v>Securitization debtor</v>
          </cell>
        </row>
        <row r="2784">
          <cell r="A2784">
            <v>4655</v>
          </cell>
          <cell r="B2784" t="str">
            <v>PETRASOL B.V.</v>
          </cell>
          <cell r="C2784" t="str">
            <v>NL</v>
          </cell>
          <cell r="D2784" t="str">
            <v>Netherlands</v>
          </cell>
          <cell r="E2784" t="str">
            <v>Benelux</v>
          </cell>
          <cell r="F2784">
            <v>13208001</v>
          </cell>
          <cell r="G2784" t="str">
            <v>HPC Ext. Debtors</v>
          </cell>
          <cell r="H2784" t="str">
            <v>Specialty Amines</v>
          </cell>
          <cell r="I2784" t="str">
            <v>S075</v>
          </cell>
          <cell r="J2784" t="str">
            <v>HPC Europe</v>
          </cell>
          <cell r="K2784" t="str">
            <v>SI30</v>
          </cell>
          <cell r="L2784" t="str">
            <v>T</v>
          </cell>
          <cell r="M2784" t="str">
            <v>30 days from date of invoice</v>
          </cell>
          <cell r="N2784" t="str">
            <v>BANK TRANSFER</v>
          </cell>
          <cell r="O2784" t="str">
            <v>DS</v>
          </cell>
          <cell r="P2784" t="str">
            <v>Securitization debtor</v>
          </cell>
        </row>
        <row r="2785">
          <cell r="A2785">
            <v>4656</v>
          </cell>
          <cell r="B2785" t="str">
            <v>VALVOLINE INTERNA. E</v>
          </cell>
          <cell r="C2785" t="str">
            <v>NL</v>
          </cell>
          <cell r="D2785" t="str">
            <v>Netherlands</v>
          </cell>
          <cell r="E2785" t="str">
            <v>Benelux</v>
          </cell>
          <cell r="F2785">
            <v>13208001</v>
          </cell>
          <cell r="G2785" t="str">
            <v>HPC Ext. Debtors</v>
          </cell>
          <cell r="H2785" t="str">
            <v>Alkoxylates</v>
          </cell>
          <cell r="I2785" t="str">
            <v>S075</v>
          </cell>
          <cell r="J2785" t="str">
            <v>HPC Europe</v>
          </cell>
          <cell r="K2785" t="str">
            <v>ST30</v>
          </cell>
          <cell r="L2785" t="str">
            <v>T</v>
          </cell>
          <cell r="M2785" t="str">
            <v>30 days from date of despatch</v>
          </cell>
          <cell r="N2785" t="str">
            <v>BANK TRANSFER</v>
          </cell>
          <cell r="O2785" t="str">
            <v>DS</v>
          </cell>
          <cell r="P2785" t="str">
            <v>Securitization debtor</v>
          </cell>
        </row>
        <row r="2786">
          <cell r="A2786">
            <v>4657</v>
          </cell>
          <cell r="B2786" t="str">
            <v>HALTERMANN GMBH</v>
          </cell>
          <cell r="C2786" t="str">
            <v>DE</v>
          </cell>
          <cell r="D2786" t="str">
            <v>Germany</v>
          </cell>
          <cell r="E2786" t="str">
            <v>Mid Europe</v>
          </cell>
          <cell r="F2786">
            <v>13208001</v>
          </cell>
          <cell r="G2786" t="str">
            <v>HPC Ext. Debtors</v>
          </cell>
          <cell r="H2786" t="str">
            <v>Alkoxylates</v>
          </cell>
          <cell r="I2786" t="str">
            <v>S075</v>
          </cell>
          <cell r="J2786" t="str">
            <v>HPC Europe</v>
          </cell>
          <cell r="K2786" t="str">
            <v>SI30</v>
          </cell>
          <cell r="L2786" t="str">
            <v>T</v>
          </cell>
          <cell r="M2786" t="str">
            <v>30 days from date of invoice</v>
          </cell>
          <cell r="N2786" t="str">
            <v>BANK TRANSFER</v>
          </cell>
          <cell r="O2786" t="str">
            <v>DS</v>
          </cell>
          <cell r="P2786" t="str">
            <v>Securitization debtor</v>
          </cell>
        </row>
        <row r="2787">
          <cell r="A2787">
            <v>4658</v>
          </cell>
          <cell r="B2787" t="str">
            <v>CZEWO FULL FILLING S</v>
          </cell>
          <cell r="C2787" t="str">
            <v>DE</v>
          </cell>
          <cell r="D2787" t="str">
            <v>Germany</v>
          </cell>
          <cell r="E2787" t="str">
            <v>Mid Europe</v>
          </cell>
          <cell r="F2787">
            <v>13208001</v>
          </cell>
          <cell r="G2787" t="str">
            <v>HPC Ext. Debtors</v>
          </cell>
          <cell r="H2787" t="str">
            <v>Specialty Amines</v>
          </cell>
          <cell r="I2787" t="str">
            <v>S075</v>
          </cell>
          <cell r="J2787" t="str">
            <v>HPC Europe</v>
          </cell>
          <cell r="K2787" t="str">
            <v>SI60</v>
          </cell>
          <cell r="L2787" t="str">
            <v>T</v>
          </cell>
          <cell r="M2787" t="str">
            <v>60 days from date of invoice</v>
          </cell>
          <cell r="N2787" t="str">
            <v>BANK TRANSFER</v>
          </cell>
          <cell r="O2787" t="str">
            <v>DS</v>
          </cell>
          <cell r="P2787" t="str">
            <v>Securitization debtor</v>
          </cell>
        </row>
        <row r="2788">
          <cell r="A2788">
            <v>4659</v>
          </cell>
          <cell r="B2788" t="str">
            <v>S.P.C.I.</v>
          </cell>
          <cell r="C2788" t="str">
            <v>FR</v>
          </cell>
          <cell r="D2788" t="str">
            <v>France</v>
          </cell>
          <cell r="E2788" t="str">
            <v>France</v>
          </cell>
          <cell r="F2788">
            <v>13208001</v>
          </cell>
          <cell r="G2788" t="str">
            <v>HPC Ext. Debtors</v>
          </cell>
          <cell r="H2788" t="str">
            <v>Morph/DGA</v>
          </cell>
          <cell r="I2788" t="str">
            <v>S075</v>
          </cell>
          <cell r="J2788" t="str">
            <v>HPC Europe</v>
          </cell>
          <cell r="K2788" t="str">
            <v>SE60</v>
          </cell>
          <cell r="L2788" t="str">
            <v>T</v>
          </cell>
          <cell r="M2788" t="str">
            <v>60 days end of month</v>
          </cell>
          <cell r="N2788" t="str">
            <v>BANK TRANSFER</v>
          </cell>
          <cell r="O2788" t="str">
            <v>DS</v>
          </cell>
          <cell r="P2788" t="str">
            <v>Securitization debtor</v>
          </cell>
        </row>
        <row r="2789">
          <cell r="A2789">
            <v>4660</v>
          </cell>
          <cell r="B2789" t="str">
            <v>SELECTCOLOR S.A.</v>
          </cell>
          <cell r="C2789" t="str">
            <v>BE</v>
          </cell>
          <cell r="D2789" t="str">
            <v>Belgium</v>
          </cell>
          <cell r="E2789" t="str">
            <v>Benelux</v>
          </cell>
          <cell r="F2789">
            <v>13208001</v>
          </cell>
          <cell r="G2789" t="str">
            <v>HPC Ext. Debtors</v>
          </cell>
          <cell r="H2789" t="str">
            <v>Polyether Amines</v>
          </cell>
          <cell r="I2789" t="str">
            <v>S075</v>
          </cell>
          <cell r="J2789" t="str">
            <v>HPC Europe</v>
          </cell>
          <cell r="K2789" t="str">
            <v>SE30</v>
          </cell>
          <cell r="L2789" t="str">
            <v>T</v>
          </cell>
          <cell r="M2789" t="str">
            <v>30 days end of month</v>
          </cell>
          <cell r="N2789" t="str">
            <v>BANK TRANSFER</v>
          </cell>
          <cell r="O2789" t="str">
            <v>DS</v>
          </cell>
          <cell r="P2789" t="str">
            <v>Securitization debtor</v>
          </cell>
        </row>
        <row r="2790">
          <cell r="A2790">
            <v>4661</v>
          </cell>
          <cell r="B2790" t="str">
            <v>DR.W.KOLB NEDERLAND</v>
          </cell>
          <cell r="C2790" t="str">
            <v>NL</v>
          </cell>
          <cell r="D2790" t="str">
            <v>Netherlands</v>
          </cell>
          <cell r="E2790" t="str">
            <v>Benelux</v>
          </cell>
          <cell r="F2790">
            <v>13208001</v>
          </cell>
          <cell r="G2790" t="str">
            <v>HPC Ext. Debtors</v>
          </cell>
          <cell r="H2790" t="str">
            <v>Surfols</v>
          </cell>
          <cell r="I2790" t="str">
            <v>S075</v>
          </cell>
          <cell r="J2790" t="str">
            <v>HPC Europe</v>
          </cell>
          <cell r="K2790" t="str">
            <v>SI30</v>
          </cell>
          <cell r="L2790" t="str">
            <v>T</v>
          </cell>
          <cell r="M2790" t="str">
            <v>30 days from date of invoice</v>
          </cell>
          <cell r="N2790" t="str">
            <v>BANK TRANSFER</v>
          </cell>
          <cell r="O2790" t="str">
            <v>DS</v>
          </cell>
          <cell r="P2790" t="str">
            <v>Securitization debtor</v>
          </cell>
        </row>
        <row r="2791">
          <cell r="A2791">
            <v>4662</v>
          </cell>
          <cell r="B2791" t="str">
            <v>KLOECKNER CHEMIEHAND</v>
          </cell>
          <cell r="C2791" t="str">
            <v>DE</v>
          </cell>
          <cell r="D2791" t="str">
            <v>Germany</v>
          </cell>
          <cell r="E2791" t="str">
            <v>Mid Europe</v>
          </cell>
          <cell r="F2791">
            <v>13208001</v>
          </cell>
          <cell r="G2791" t="str">
            <v>HPC Ext. Debtors</v>
          </cell>
          <cell r="H2791" t="str">
            <v>Ethanolamines</v>
          </cell>
          <cell r="I2791" t="str">
            <v>S075</v>
          </cell>
          <cell r="J2791" t="str">
            <v>HPC Europe</v>
          </cell>
          <cell r="K2791" t="str">
            <v>SI30</v>
          </cell>
          <cell r="L2791" t="str">
            <v>T</v>
          </cell>
          <cell r="M2791" t="str">
            <v>30 days from date of invoice</v>
          </cell>
          <cell r="N2791" t="str">
            <v>BANK TRANSFER</v>
          </cell>
          <cell r="O2791" t="str">
            <v>DS</v>
          </cell>
          <cell r="P2791" t="str">
            <v>Securitization debtor</v>
          </cell>
        </row>
        <row r="2792">
          <cell r="A2792">
            <v>4663</v>
          </cell>
          <cell r="B2792" t="str">
            <v>POZZI AROSIO S.A.S</v>
          </cell>
          <cell r="C2792" t="str">
            <v>IT</v>
          </cell>
          <cell r="D2792" t="str">
            <v>Italy</v>
          </cell>
          <cell r="E2792" t="str">
            <v>Italy/Greece</v>
          </cell>
          <cell r="F2792">
            <v>13208001</v>
          </cell>
          <cell r="G2792" t="str">
            <v>HPC Ext. Debtors</v>
          </cell>
          <cell r="H2792" t="str">
            <v>Specialty Amines</v>
          </cell>
          <cell r="I2792" t="str">
            <v>S075</v>
          </cell>
          <cell r="J2792" t="str">
            <v>HPC Europe</v>
          </cell>
          <cell r="K2792" t="str">
            <v>SE90</v>
          </cell>
          <cell r="L2792" t="str">
            <v>T</v>
          </cell>
          <cell r="M2792" t="str">
            <v>90 days end of month</v>
          </cell>
          <cell r="N2792" t="str">
            <v>BANK TRANSFER</v>
          </cell>
          <cell r="O2792" t="str">
            <v>DS</v>
          </cell>
          <cell r="P2792" t="str">
            <v>Securitization debtor</v>
          </cell>
        </row>
        <row r="2793">
          <cell r="A2793">
            <v>4664</v>
          </cell>
          <cell r="B2793" t="str">
            <v>ICI BELGIUM NV  EMER</v>
          </cell>
          <cell r="C2793" t="str">
            <v>BE</v>
          </cell>
          <cell r="D2793" t="str">
            <v>Belgium</v>
          </cell>
          <cell r="E2793" t="str">
            <v>Benelux</v>
          </cell>
          <cell r="F2793">
            <v>13208002</v>
          </cell>
          <cell r="G2793" t="str">
            <v>HPC Aff ICI</v>
          </cell>
          <cell r="H2793" t="str">
            <v>Polyether Amines</v>
          </cell>
          <cell r="I2793" t="str">
            <v>S075</v>
          </cell>
          <cell r="J2793" t="str">
            <v>HPC Europe</v>
          </cell>
          <cell r="K2793" t="str">
            <v>SI60</v>
          </cell>
          <cell r="L2793" t="str">
            <v>T</v>
          </cell>
          <cell r="M2793" t="str">
            <v>60 days from date of invoice</v>
          </cell>
          <cell r="N2793" t="str">
            <v>BANK TRANSFER</v>
          </cell>
          <cell r="O2793" t="str">
            <v>DA</v>
          </cell>
          <cell r="P2793" t="str">
            <v>Affiliated debtor</v>
          </cell>
        </row>
        <row r="2794">
          <cell r="A2794">
            <v>4665</v>
          </cell>
          <cell r="B2794" t="str">
            <v>VANTICO GMBH + CO KG</v>
          </cell>
          <cell r="C2794" t="str">
            <v>DE</v>
          </cell>
          <cell r="D2794" t="str">
            <v>Germany</v>
          </cell>
          <cell r="E2794" t="str">
            <v>Mid Europe</v>
          </cell>
          <cell r="F2794">
            <v>13208001</v>
          </cell>
          <cell r="G2794" t="str">
            <v>HPC Ext. Debtors</v>
          </cell>
          <cell r="H2794" t="str">
            <v>Specialty Amines</v>
          </cell>
          <cell r="I2794" t="str">
            <v>S075</v>
          </cell>
          <cell r="J2794" t="str">
            <v>HPC Europe</v>
          </cell>
          <cell r="K2794" t="str">
            <v>SJ3F</v>
          </cell>
          <cell r="L2794" t="str">
            <v>T</v>
          </cell>
          <cell r="M2794" t="str">
            <v>30 days from date of invoice or 14 days -2%</v>
          </cell>
          <cell r="N2794" t="str">
            <v>BANK TRANSFER</v>
          </cell>
          <cell r="O2794" t="str">
            <v>DS</v>
          </cell>
          <cell r="P2794" t="str">
            <v>Securitization debtor</v>
          </cell>
        </row>
        <row r="2795">
          <cell r="A2795">
            <v>4666</v>
          </cell>
          <cell r="B2795" t="str">
            <v>CHT R.BEITLICH GMBH</v>
          </cell>
          <cell r="C2795" t="str">
            <v>DE</v>
          </cell>
          <cell r="D2795" t="str">
            <v>Germany</v>
          </cell>
          <cell r="E2795" t="str">
            <v>Mid Europe</v>
          </cell>
          <cell r="F2795">
            <v>13208001</v>
          </cell>
          <cell r="G2795" t="str">
            <v>HPC Ext. Debtors</v>
          </cell>
          <cell r="H2795" t="str">
            <v>Specialty Amines</v>
          </cell>
          <cell r="I2795" t="str">
            <v>S075</v>
          </cell>
          <cell r="J2795" t="str">
            <v>HPC Europe</v>
          </cell>
          <cell r="K2795" t="str">
            <v>SI30</v>
          </cell>
          <cell r="L2795" t="str">
            <v>T</v>
          </cell>
          <cell r="M2795" t="str">
            <v>30 days from date of invoice</v>
          </cell>
          <cell r="N2795" t="str">
            <v>BANK TRANSFER</v>
          </cell>
          <cell r="O2795" t="str">
            <v>DS</v>
          </cell>
          <cell r="P2795" t="str">
            <v>Securitization debtor</v>
          </cell>
        </row>
        <row r="2796">
          <cell r="A2796">
            <v>4667</v>
          </cell>
          <cell r="B2796" t="str">
            <v>CARL BECKER CHEMIE N</v>
          </cell>
          <cell r="C2796" t="str">
            <v>DE</v>
          </cell>
          <cell r="D2796" t="str">
            <v>Germany</v>
          </cell>
          <cell r="E2796" t="str">
            <v>Mid Europe</v>
          </cell>
          <cell r="F2796">
            <v>13208001</v>
          </cell>
          <cell r="G2796" t="str">
            <v>HPC Ext. Debtors</v>
          </cell>
          <cell r="H2796" t="str">
            <v>Morph/DGA</v>
          </cell>
          <cell r="I2796" t="str">
            <v>S075</v>
          </cell>
          <cell r="J2796" t="str">
            <v>HPC Europe</v>
          </cell>
          <cell r="K2796" t="str">
            <v>SJ3F</v>
          </cell>
          <cell r="L2796" t="str">
            <v>T</v>
          </cell>
          <cell r="M2796" t="str">
            <v>30 days from date of invoice or 14 days -2%</v>
          </cell>
          <cell r="N2796" t="str">
            <v>BANK TRANSFER</v>
          </cell>
          <cell r="O2796" t="str">
            <v>DS</v>
          </cell>
          <cell r="P2796" t="str">
            <v>Securitization debtor</v>
          </cell>
        </row>
        <row r="2797">
          <cell r="A2797">
            <v>4668</v>
          </cell>
          <cell r="B2797" t="str">
            <v>BRENNTAG S.P.A.</v>
          </cell>
          <cell r="C2797" t="str">
            <v>IT</v>
          </cell>
          <cell r="D2797" t="str">
            <v>Italy</v>
          </cell>
          <cell r="E2797" t="str">
            <v>Italy/Greece</v>
          </cell>
          <cell r="F2797">
            <v>13208001</v>
          </cell>
          <cell r="G2797" t="str">
            <v>HPC Ext. Debtors</v>
          </cell>
          <cell r="H2797" t="str">
            <v>Morph/DGA</v>
          </cell>
          <cell r="I2797" t="str">
            <v>S075</v>
          </cell>
          <cell r="J2797" t="str">
            <v>HPC Europe</v>
          </cell>
          <cell r="K2797" t="str">
            <v>SE60</v>
          </cell>
          <cell r="L2797" t="str">
            <v>T</v>
          </cell>
          <cell r="M2797" t="str">
            <v>60 days end of month</v>
          </cell>
          <cell r="N2797" t="str">
            <v>BANK TRANSFER</v>
          </cell>
          <cell r="O2797" t="str">
            <v>DS</v>
          </cell>
          <cell r="P2797" t="str">
            <v>Securitization debtor</v>
          </cell>
        </row>
        <row r="2798">
          <cell r="A2798">
            <v>4669</v>
          </cell>
          <cell r="B2798" t="str">
            <v>HONEYWELL SPECIALTY</v>
          </cell>
          <cell r="C2798" t="str">
            <v>DE</v>
          </cell>
          <cell r="D2798" t="str">
            <v>Germany</v>
          </cell>
          <cell r="E2798" t="str">
            <v>Mid Europe</v>
          </cell>
          <cell r="F2798">
            <v>13208001</v>
          </cell>
          <cell r="G2798" t="str">
            <v>HPC Ext. Debtors</v>
          </cell>
          <cell r="H2798" t="str">
            <v>Morph/DGA</v>
          </cell>
          <cell r="I2798" t="str">
            <v>S075</v>
          </cell>
          <cell r="J2798" t="str">
            <v>HPC Europe</v>
          </cell>
          <cell r="K2798" t="str">
            <v>SI30</v>
          </cell>
          <cell r="L2798" t="str">
            <v>T</v>
          </cell>
          <cell r="M2798" t="str">
            <v>30 days from date of invoice</v>
          </cell>
          <cell r="N2798" t="str">
            <v>BANK TRANSFER</v>
          </cell>
          <cell r="O2798" t="str">
            <v>DS</v>
          </cell>
          <cell r="P2798" t="str">
            <v>Securitization debtor</v>
          </cell>
        </row>
        <row r="2799">
          <cell r="A2799">
            <v>4670</v>
          </cell>
          <cell r="B2799" t="str">
            <v>CALIGEN EUROPE B.V.</v>
          </cell>
          <cell r="C2799" t="str">
            <v>NL</v>
          </cell>
          <cell r="D2799" t="str">
            <v>Netherlands</v>
          </cell>
          <cell r="E2799" t="str">
            <v>Benelux</v>
          </cell>
          <cell r="F2799">
            <v>13208001</v>
          </cell>
          <cell r="G2799" t="str">
            <v>HPC Ext. Debtors</v>
          </cell>
          <cell r="H2799" t="str">
            <v>Specialty Amines</v>
          </cell>
          <cell r="I2799" t="str">
            <v>S075</v>
          </cell>
          <cell r="J2799" t="str">
            <v>HPC Europe</v>
          </cell>
          <cell r="K2799" t="str">
            <v>SE30</v>
          </cell>
          <cell r="L2799" t="str">
            <v>T</v>
          </cell>
          <cell r="M2799" t="str">
            <v>30 days end of month</v>
          </cell>
          <cell r="N2799" t="str">
            <v>BANK TRANSFER</v>
          </cell>
          <cell r="O2799" t="str">
            <v>DS</v>
          </cell>
          <cell r="P2799" t="str">
            <v>Securitization debtor</v>
          </cell>
        </row>
        <row r="2800">
          <cell r="A2800">
            <v>4671</v>
          </cell>
          <cell r="B2800" t="str">
            <v>THE VALSPAR CORP. SA</v>
          </cell>
          <cell r="C2800" t="str">
            <v>FR</v>
          </cell>
          <cell r="D2800" t="str">
            <v>France</v>
          </cell>
          <cell r="E2800" t="str">
            <v>France</v>
          </cell>
          <cell r="F2800">
            <v>13208001</v>
          </cell>
          <cell r="G2800" t="str">
            <v>HPC Ext. Debtors</v>
          </cell>
          <cell r="H2800" t="str">
            <v>Specialty Amines</v>
          </cell>
          <cell r="I2800" t="str">
            <v>S075</v>
          </cell>
          <cell r="J2800" t="str">
            <v>HPC Europe</v>
          </cell>
          <cell r="K2800" t="str">
            <v>SE6E</v>
          </cell>
          <cell r="L2800" t="str">
            <v>T</v>
          </cell>
          <cell r="M2800" t="str">
            <v>60 days end of month on the 10th</v>
          </cell>
          <cell r="N2800" t="str">
            <v>BANK TRANSFER</v>
          </cell>
          <cell r="O2800" t="str">
            <v>DS</v>
          </cell>
          <cell r="P2800" t="str">
            <v>Securitization debtor</v>
          </cell>
        </row>
        <row r="2801">
          <cell r="A2801">
            <v>4672</v>
          </cell>
          <cell r="B2801" t="str">
            <v>SHELL MACRON GMBH</v>
          </cell>
          <cell r="C2801" t="str">
            <v>DE</v>
          </cell>
          <cell r="D2801" t="str">
            <v>Germany</v>
          </cell>
          <cell r="E2801" t="str">
            <v>Mid Europe</v>
          </cell>
          <cell r="F2801">
            <v>13208001</v>
          </cell>
          <cell r="G2801" t="str">
            <v>HPC Ext. Debtors</v>
          </cell>
          <cell r="H2801" t="str">
            <v>Morph/DGA</v>
          </cell>
          <cell r="I2801" t="str">
            <v>S075</v>
          </cell>
          <cell r="J2801" t="str">
            <v>HPC Europe</v>
          </cell>
          <cell r="K2801" t="str">
            <v>SI30</v>
          </cell>
          <cell r="L2801" t="str">
            <v>T</v>
          </cell>
          <cell r="M2801" t="str">
            <v>30 days from date of invoice</v>
          </cell>
          <cell r="N2801" t="str">
            <v>BANK TRANSFER</v>
          </cell>
          <cell r="O2801" t="str">
            <v>DS</v>
          </cell>
          <cell r="P2801" t="str">
            <v>Securitization debtor</v>
          </cell>
        </row>
        <row r="2802">
          <cell r="A2802">
            <v>4673</v>
          </cell>
          <cell r="B2802" t="str">
            <v>TAGAD CHEMICALS LTD</v>
          </cell>
          <cell r="C2802" t="str">
            <v>IL</v>
          </cell>
          <cell r="D2802" t="str">
            <v>Israel</v>
          </cell>
          <cell r="E2802" t="str">
            <v>Middle East</v>
          </cell>
          <cell r="F2802">
            <v>13208001</v>
          </cell>
          <cell r="G2802" t="str">
            <v>HPC Ext. Debtors</v>
          </cell>
          <cell r="H2802" t="str">
            <v>Surfonics</v>
          </cell>
          <cell r="I2802" t="str">
            <v>S075</v>
          </cell>
          <cell r="J2802" t="str">
            <v>HPC Europe</v>
          </cell>
          <cell r="K2802" t="str">
            <v>SL90</v>
          </cell>
          <cell r="L2802" t="str">
            <v>T</v>
          </cell>
          <cell r="M2802" t="str">
            <v>90 days after Bill of lading date</v>
          </cell>
          <cell r="N2802" t="str">
            <v>BANK TRANSFER</v>
          </cell>
          <cell r="O2802" t="str">
            <v>DE</v>
          </cell>
          <cell r="P2802" t="str">
            <v>External debtor</v>
          </cell>
        </row>
        <row r="2803">
          <cell r="A2803">
            <v>4674</v>
          </cell>
          <cell r="B2803" t="str">
            <v>CODAN MEDIZINISCHE G</v>
          </cell>
          <cell r="C2803" t="str">
            <v>DE</v>
          </cell>
          <cell r="D2803" t="str">
            <v>Germany</v>
          </cell>
          <cell r="E2803" t="str">
            <v>Mid Europe</v>
          </cell>
          <cell r="F2803">
            <v>13208001</v>
          </cell>
          <cell r="G2803" t="str">
            <v>HPC Ext. Debtors</v>
          </cell>
          <cell r="H2803" t="str">
            <v>Polymers</v>
          </cell>
          <cell r="I2803" t="str">
            <v>S075</v>
          </cell>
          <cell r="J2803" t="str">
            <v>HPC Europe</v>
          </cell>
          <cell r="K2803" t="str">
            <v>SI30</v>
          </cell>
          <cell r="L2803" t="str">
            <v>T</v>
          </cell>
          <cell r="M2803" t="str">
            <v>30 days from date of invoice</v>
          </cell>
          <cell r="N2803" t="str">
            <v>BANK TRANSFER</v>
          </cell>
          <cell r="O2803" t="str">
            <v>DS</v>
          </cell>
          <cell r="P2803" t="str">
            <v>Securitization debtor</v>
          </cell>
        </row>
        <row r="2804">
          <cell r="A2804">
            <v>4675</v>
          </cell>
          <cell r="B2804" t="str">
            <v>FUCHS DEA SCHMIERSTO</v>
          </cell>
          <cell r="C2804" t="str">
            <v>DE</v>
          </cell>
          <cell r="D2804" t="str">
            <v>Germany</v>
          </cell>
          <cell r="E2804" t="str">
            <v>Mid Europe</v>
          </cell>
          <cell r="F2804">
            <v>13208001</v>
          </cell>
          <cell r="G2804" t="str">
            <v>HPC Ext. Debtors</v>
          </cell>
          <cell r="H2804" t="str">
            <v>Polyether Amines</v>
          </cell>
          <cell r="I2804" t="str">
            <v>S075</v>
          </cell>
          <cell r="J2804" t="str">
            <v>HPC Europe</v>
          </cell>
          <cell r="K2804" t="str">
            <v>SI30</v>
          </cell>
          <cell r="L2804" t="str">
            <v>T</v>
          </cell>
          <cell r="M2804" t="str">
            <v>30 days from date of invoice</v>
          </cell>
          <cell r="N2804" t="str">
            <v>BANK TRANSFER</v>
          </cell>
          <cell r="O2804" t="str">
            <v>DS</v>
          </cell>
          <cell r="P2804" t="str">
            <v>Securitization debtor</v>
          </cell>
        </row>
        <row r="2805">
          <cell r="A2805">
            <v>4676</v>
          </cell>
          <cell r="B2805" t="str">
            <v>FRESENIUS MEDICAL CA</v>
          </cell>
          <cell r="C2805" t="str">
            <v>DE</v>
          </cell>
          <cell r="D2805" t="str">
            <v>Germany</v>
          </cell>
          <cell r="E2805" t="str">
            <v>Mid Europe</v>
          </cell>
          <cell r="F2805">
            <v>13208001</v>
          </cell>
          <cell r="G2805" t="str">
            <v>HPC Ext. Debtors</v>
          </cell>
          <cell r="H2805" t="str">
            <v>Polymers</v>
          </cell>
          <cell r="I2805" t="str">
            <v>S075</v>
          </cell>
          <cell r="J2805" t="str">
            <v>HPC Europe</v>
          </cell>
          <cell r="K2805" t="str">
            <v>SI30</v>
          </cell>
          <cell r="L2805" t="str">
            <v>T</v>
          </cell>
          <cell r="M2805" t="str">
            <v>30 days from date of invoice</v>
          </cell>
          <cell r="N2805" t="str">
            <v>BANK TRANSFER</v>
          </cell>
          <cell r="O2805" t="str">
            <v>DS</v>
          </cell>
          <cell r="P2805" t="str">
            <v>Securitization debtor</v>
          </cell>
        </row>
        <row r="2806">
          <cell r="A2806">
            <v>4677</v>
          </cell>
          <cell r="B2806" t="str">
            <v>SCHUSTER &amp; SOHN CHEM</v>
          </cell>
          <cell r="C2806" t="str">
            <v>DE</v>
          </cell>
          <cell r="D2806" t="str">
            <v>Germany</v>
          </cell>
          <cell r="E2806" t="str">
            <v>Mid Europe</v>
          </cell>
          <cell r="F2806">
            <v>13208001</v>
          </cell>
          <cell r="G2806" t="str">
            <v>HPC Ext. Debtors</v>
          </cell>
          <cell r="H2806" t="str">
            <v>Morph/DGA</v>
          </cell>
          <cell r="I2806" t="str">
            <v>S075</v>
          </cell>
          <cell r="J2806" t="str">
            <v>HPC Europe</v>
          </cell>
          <cell r="K2806" t="str">
            <v>SI30</v>
          </cell>
          <cell r="L2806" t="str">
            <v>T</v>
          </cell>
          <cell r="M2806" t="str">
            <v>30 days from date of invoice</v>
          </cell>
          <cell r="N2806" t="str">
            <v>BANK TRANSFER</v>
          </cell>
          <cell r="O2806" t="str">
            <v>DS</v>
          </cell>
          <cell r="P2806" t="str">
            <v>Securitization debtor</v>
          </cell>
        </row>
        <row r="2807">
          <cell r="A2807">
            <v>4678</v>
          </cell>
          <cell r="B2807" t="str">
            <v>BISON INTERNATIONAL</v>
          </cell>
          <cell r="C2807" t="str">
            <v>NL</v>
          </cell>
          <cell r="D2807" t="str">
            <v>Netherlands</v>
          </cell>
          <cell r="E2807" t="str">
            <v>Benelux</v>
          </cell>
          <cell r="F2807">
            <v>13208001</v>
          </cell>
          <cell r="G2807" t="str">
            <v>HPC Ext. Debtors</v>
          </cell>
          <cell r="H2807" t="str">
            <v>Specialty Amines</v>
          </cell>
          <cell r="I2807" t="str">
            <v>S075</v>
          </cell>
          <cell r="J2807" t="str">
            <v>HPC Europe</v>
          </cell>
          <cell r="K2807" t="str">
            <v>SE30</v>
          </cell>
          <cell r="L2807" t="str">
            <v>T</v>
          </cell>
          <cell r="M2807" t="str">
            <v>30 days end of month</v>
          </cell>
          <cell r="N2807" t="str">
            <v>BANK TRANSFER</v>
          </cell>
          <cell r="O2807" t="str">
            <v>DS</v>
          </cell>
          <cell r="P2807" t="str">
            <v>Securitization debtor</v>
          </cell>
        </row>
        <row r="2808">
          <cell r="A2808">
            <v>4679</v>
          </cell>
          <cell r="B2808" t="str">
            <v>KVADRO A.S.</v>
          </cell>
          <cell r="C2808" t="str">
            <v>CZ</v>
          </cell>
          <cell r="D2808" t="str">
            <v>Czech Republic</v>
          </cell>
          <cell r="E2808" t="str">
            <v>Eastern Europe</v>
          </cell>
          <cell r="F2808">
            <v>13208001</v>
          </cell>
          <cell r="G2808" t="str">
            <v>HPC Ext. Debtors</v>
          </cell>
          <cell r="H2808" t="str">
            <v>Specialty Amines</v>
          </cell>
          <cell r="I2808" t="str">
            <v>S075</v>
          </cell>
          <cell r="J2808" t="str">
            <v>HPC Europe</v>
          </cell>
          <cell r="K2808" t="str">
            <v>SI30</v>
          </cell>
          <cell r="L2808" t="str">
            <v>T</v>
          </cell>
          <cell r="M2808" t="str">
            <v>30 days from date of invoice</v>
          </cell>
          <cell r="N2808" t="str">
            <v>BANK TRANSFER</v>
          </cell>
          <cell r="O2808" t="str">
            <v>DE</v>
          </cell>
          <cell r="P2808" t="str">
            <v>External debtor</v>
          </cell>
        </row>
        <row r="2809">
          <cell r="A2809">
            <v>4680</v>
          </cell>
          <cell r="B2809" t="str">
            <v>P&amp;G EUROPEAN SUPPLY</v>
          </cell>
          <cell r="C2809" t="str">
            <v>IT</v>
          </cell>
          <cell r="D2809" t="str">
            <v>Italy</v>
          </cell>
          <cell r="E2809" t="str">
            <v>Italy/Greece</v>
          </cell>
          <cell r="F2809">
            <v>13208001</v>
          </cell>
          <cell r="G2809" t="str">
            <v>HPC Ext. Debtors</v>
          </cell>
          <cell r="H2809" t="str">
            <v>Ethanolamines</v>
          </cell>
          <cell r="I2809" t="str">
            <v>S075</v>
          </cell>
          <cell r="J2809" t="str">
            <v>HPC Europe</v>
          </cell>
          <cell r="K2809" t="str">
            <v>SI60</v>
          </cell>
          <cell r="L2809" t="str">
            <v>T</v>
          </cell>
          <cell r="M2809" t="str">
            <v>60 days from date of invoice</v>
          </cell>
          <cell r="N2809" t="str">
            <v>BANK TRANSFER</v>
          </cell>
          <cell r="O2809" t="str">
            <v>DS</v>
          </cell>
          <cell r="P2809" t="str">
            <v>Securitization debtor</v>
          </cell>
        </row>
        <row r="2810">
          <cell r="A2810">
            <v>4681</v>
          </cell>
          <cell r="B2810" t="str">
            <v>SOLUTIA GERMANY GMBH</v>
          </cell>
          <cell r="C2810" t="str">
            <v>DE</v>
          </cell>
          <cell r="D2810" t="str">
            <v>Germany</v>
          </cell>
          <cell r="E2810" t="str">
            <v>Mid Europe</v>
          </cell>
          <cell r="F2810">
            <v>13208001</v>
          </cell>
          <cell r="G2810" t="str">
            <v>HPC Ext. Debtors</v>
          </cell>
          <cell r="H2810" t="str">
            <v>Polyether Amines</v>
          </cell>
          <cell r="I2810" t="str">
            <v>S075</v>
          </cell>
          <cell r="J2810" t="str">
            <v>HPC Europe</v>
          </cell>
          <cell r="K2810" t="str">
            <v>SI30</v>
          </cell>
          <cell r="L2810" t="str">
            <v>T</v>
          </cell>
          <cell r="M2810" t="str">
            <v>30 days from date of invoice</v>
          </cell>
          <cell r="N2810" t="str">
            <v>BANK TRANSFER</v>
          </cell>
          <cell r="O2810" t="str">
            <v>DS</v>
          </cell>
          <cell r="P2810" t="str">
            <v>Securitization debtor</v>
          </cell>
        </row>
        <row r="2811">
          <cell r="A2811">
            <v>4682</v>
          </cell>
          <cell r="B2811" t="str">
            <v>MIRO MINERALOELRAFFI</v>
          </cell>
          <cell r="C2811" t="str">
            <v>DE</v>
          </cell>
          <cell r="D2811" t="str">
            <v>Germany</v>
          </cell>
          <cell r="E2811" t="str">
            <v>Mid Europe</v>
          </cell>
          <cell r="F2811">
            <v>13208001</v>
          </cell>
          <cell r="G2811" t="str">
            <v>HPC Ext. Debtors</v>
          </cell>
          <cell r="H2811" t="str">
            <v>Ethanolamines</v>
          </cell>
          <cell r="I2811" t="str">
            <v>S075</v>
          </cell>
          <cell r="J2811" t="str">
            <v>HPC Europe</v>
          </cell>
          <cell r="K2811" t="str">
            <v>SI30</v>
          </cell>
          <cell r="L2811" t="str">
            <v>T</v>
          </cell>
          <cell r="M2811" t="str">
            <v>30 days from date of invoice</v>
          </cell>
          <cell r="N2811" t="str">
            <v>BANK TRANSFER</v>
          </cell>
          <cell r="O2811" t="str">
            <v>DS</v>
          </cell>
          <cell r="P2811" t="str">
            <v>Securitization debtor</v>
          </cell>
        </row>
        <row r="2812">
          <cell r="A2812">
            <v>4683</v>
          </cell>
          <cell r="B2812" t="str">
            <v>ARTECO S.A.</v>
          </cell>
          <cell r="C2812" t="str">
            <v>BE</v>
          </cell>
          <cell r="D2812" t="str">
            <v>Belgium</v>
          </cell>
          <cell r="E2812" t="str">
            <v>Benelux</v>
          </cell>
          <cell r="F2812">
            <v>13208001</v>
          </cell>
          <cell r="G2812" t="str">
            <v>HPC Ext. Debtors</v>
          </cell>
          <cell r="H2812" t="str">
            <v>Ethylene Glycols</v>
          </cell>
          <cell r="I2812" t="str">
            <v>S075</v>
          </cell>
          <cell r="J2812" t="str">
            <v>HPC Europe</v>
          </cell>
          <cell r="K2812" t="str">
            <v>SI60</v>
          </cell>
          <cell r="L2812" t="str">
            <v>T</v>
          </cell>
          <cell r="M2812" t="str">
            <v>60 days from date of invoice</v>
          </cell>
          <cell r="N2812" t="str">
            <v>BANK TRANSFER</v>
          </cell>
          <cell r="O2812" t="str">
            <v>DS</v>
          </cell>
          <cell r="P2812" t="str">
            <v>Securitization debtor</v>
          </cell>
        </row>
        <row r="2813">
          <cell r="A2813">
            <v>4684</v>
          </cell>
          <cell r="B2813" t="str">
            <v>CASTROL (U.K) LIMITE</v>
          </cell>
          <cell r="C2813" t="str">
            <v>GB</v>
          </cell>
          <cell r="D2813" t="str">
            <v>Great Britain</v>
          </cell>
          <cell r="E2813" t="str">
            <v>UK/Ireland</v>
          </cell>
          <cell r="F2813">
            <v>13208001</v>
          </cell>
          <cell r="G2813" t="str">
            <v>HPC Ext. Debtors</v>
          </cell>
          <cell r="H2813" t="str">
            <v>Ethanolamines</v>
          </cell>
          <cell r="I2813" t="str">
            <v>S075</v>
          </cell>
          <cell r="J2813" t="str">
            <v>HPC Europe</v>
          </cell>
          <cell r="K2813" t="str">
            <v>SE2C</v>
          </cell>
          <cell r="L2813" t="str">
            <v>T</v>
          </cell>
          <cell r="M2813" t="str">
            <v>22 days end of month date of invoice</v>
          </cell>
          <cell r="N2813" t="str">
            <v>BANK TRANSFER</v>
          </cell>
          <cell r="O2813" t="str">
            <v>DS</v>
          </cell>
          <cell r="P2813" t="str">
            <v>Securitization debtor</v>
          </cell>
        </row>
        <row r="2814">
          <cell r="A2814">
            <v>4685</v>
          </cell>
          <cell r="B2814" t="str">
            <v>SNPE TOULOUSE</v>
          </cell>
          <cell r="C2814" t="str">
            <v>FR</v>
          </cell>
          <cell r="D2814" t="str">
            <v>France</v>
          </cell>
          <cell r="E2814" t="str">
            <v>France</v>
          </cell>
          <cell r="F2814">
            <v>13208001</v>
          </cell>
          <cell r="G2814" t="str">
            <v>HPC Ext. Debtors</v>
          </cell>
          <cell r="H2814" t="str">
            <v>Specialty Amines</v>
          </cell>
          <cell r="I2814" t="str">
            <v>S075</v>
          </cell>
          <cell r="J2814" t="str">
            <v>HPC Europe</v>
          </cell>
          <cell r="K2814" t="str">
            <v>SE6E</v>
          </cell>
          <cell r="L2814" t="str">
            <v>T</v>
          </cell>
          <cell r="M2814" t="str">
            <v>60 days end of month on the 10th</v>
          </cell>
          <cell r="N2814" t="str">
            <v>BANK TRANSFER</v>
          </cell>
          <cell r="O2814" t="str">
            <v>DS</v>
          </cell>
          <cell r="P2814" t="str">
            <v>Securitization debtor</v>
          </cell>
        </row>
        <row r="2815">
          <cell r="A2815">
            <v>4686</v>
          </cell>
          <cell r="B2815" t="str">
            <v>S.A. ROLAND N.V.</v>
          </cell>
          <cell r="C2815" t="str">
            <v>BE</v>
          </cell>
          <cell r="D2815" t="str">
            <v>Belgium</v>
          </cell>
          <cell r="E2815" t="str">
            <v>Benelux</v>
          </cell>
          <cell r="F2815">
            <v>13208001</v>
          </cell>
          <cell r="G2815" t="str">
            <v>HPC Ext. Debtors</v>
          </cell>
          <cell r="H2815" t="str">
            <v>Specialty Amines</v>
          </cell>
          <cell r="I2815" t="str">
            <v>S075</v>
          </cell>
          <cell r="J2815" t="str">
            <v>HPC Europe</v>
          </cell>
          <cell r="K2815" t="str">
            <v>SI60</v>
          </cell>
          <cell r="L2815" t="str">
            <v>T</v>
          </cell>
          <cell r="M2815" t="str">
            <v>60 days from date of invoice</v>
          </cell>
          <cell r="N2815" t="str">
            <v>BANK TRANSFER</v>
          </cell>
          <cell r="O2815" t="str">
            <v>DS</v>
          </cell>
          <cell r="P2815" t="str">
            <v>Securitization debtor</v>
          </cell>
        </row>
        <row r="2816">
          <cell r="A2816">
            <v>4687</v>
          </cell>
          <cell r="B2816" t="str">
            <v>MERCANTAS A/S</v>
          </cell>
          <cell r="C2816" t="str">
            <v>DK</v>
          </cell>
          <cell r="D2816" t="str">
            <v>Denmark</v>
          </cell>
          <cell r="E2816" t="str">
            <v>Nordic</v>
          </cell>
          <cell r="F2816">
            <v>13208001</v>
          </cell>
          <cell r="G2816" t="str">
            <v>HPC Ext. Debtors</v>
          </cell>
          <cell r="H2816" t="str">
            <v>Morph/DGA</v>
          </cell>
          <cell r="I2816" t="str">
            <v>S075</v>
          </cell>
          <cell r="J2816" t="str">
            <v>HPC Europe</v>
          </cell>
          <cell r="K2816" t="str">
            <v>SI30</v>
          </cell>
          <cell r="L2816" t="str">
            <v>T</v>
          </cell>
          <cell r="M2816" t="str">
            <v>30 days from date of invoice</v>
          </cell>
          <cell r="N2816" t="str">
            <v>BANK TRANSFER</v>
          </cell>
          <cell r="O2816" t="str">
            <v>DS</v>
          </cell>
          <cell r="P2816" t="str">
            <v>Securitization debtor</v>
          </cell>
        </row>
        <row r="2817">
          <cell r="A2817">
            <v>4688</v>
          </cell>
          <cell r="B2817" t="str">
            <v>CONDEA CHEMIE GMBH</v>
          </cell>
          <cell r="C2817" t="str">
            <v>DE</v>
          </cell>
          <cell r="D2817" t="str">
            <v>Germany</v>
          </cell>
          <cell r="E2817" t="str">
            <v>Mid Europe</v>
          </cell>
          <cell r="F2817">
            <v>13208001</v>
          </cell>
          <cell r="G2817" t="str">
            <v>HPC Ext. Debtors</v>
          </cell>
          <cell r="H2817" t="str">
            <v>Alkoxylates</v>
          </cell>
          <cell r="I2817" t="str">
            <v>S075</v>
          </cell>
          <cell r="J2817" t="str">
            <v>HPC Europe</v>
          </cell>
          <cell r="K2817" t="str">
            <v>SI30</v>
          </cell>
          <cell r="L2817" t="str">
            <v>T</v>
          </cell>
          <cell r="M2817" t="str">
            <v>30 days from date of invoice</v>
          </cell>
          <cell r="N2817" t="str">
            <v>BANK TRANSFER</v>
          </cell>
          <cell r="O2817" t="str">
            <v>DS</v>
          </cell>
          <cell r="P2817" t="str">
            <v>Securitization debtor</v>
          </cell>
        </row>
        <row r="2818">
          <cell r="A2818">
            <v>4689</v>
          </cell>
          <cell r="B2818" t="str">
            <v>SMC FOUNDRY PRODUCTS</v>
          </cell>
          <cell r="C2818" t="str">
            <v>NL</v>
          </cell>
          <cell r="D2818" t="str">
            <v>Netherlands</v>
          </cell>
          <cell r="E2818" t="str">
            <v>Benelux</v>
          </cell>
          <cell r="F2818">
            <v>13208001</v>
          </cell>
          <cell r="G2818" t="str">
            <v>HPC Ext. Debtors</v>
          </cell>
          <cell r="H2818" t="str">
            <v>Alkoxylates</v>
          </cell>
          <cell r="I2818" t="str">
            <v>S075</v>
          </cell>
          <cell r="J2818" t="str">
            <v>HPC Europe</v>
          </cell>
          <cell r="K2818" t="str">
            <v>SE30</v>
          </cell>
          <cell r="L2818" t="str">
            <v>T</v>
          </cell>
          <cell r="M2818" t="str">
            <v>30 days end of month</v>
          </cell>
          <cell r="N2818" t="str">
            <v>BANK TRANSFER</v>
          </cell>
          <cell r="O2818" t="str">
            <v>DS</v>
          </cell>
          <cell r="P2818" t="str">
            <v>Securitization debtor</v>
          </cell>
        </row>
        <row r="2819">
          <cell r="A2819">
            <v>4690</v>
          </cell>
          <cell r="B2819" t="str">
            <v>HILTI AKTIENGESELLSC</v>
          </cell>
          <cell r="C2819" t="str">
            <v>LI</v>
          </cell>
          <cell r="D2819" t="str">
            <v>Liechtenstein</v>
          </cell>
          <cell r="E2819" t="str">
            <v>Mid Europe</v>
          </cell>
          <cell r="F2819">
            <v>13208001</v>
          </cell>
          <cell r="G2819" t="str">
            <v>HPC Ext. Debtors</v>
          </cell>
          <cell r="H2819" t="str">
            <v>Specialty Amines</v>
          </cell>
          <cell r="I2819" t="str">
            <v>S075</v>
          </cell>
          <cell r="J2819" t="str">
            <v>HPC Europe</v>
          </cell>
          <cell r="K2819" t="str">
            <v>SI30</v>
          </cell>
          <cell r="L2819" t="str">
            <v>T</v>
          </cell>
          <cell r="M2819" t="str">
            <v>30 days from date of invoice</v>
          </cell>
          <cell r="N2819" t="str">
            <v>BANK TRANSFER</v>
          </cell>
          <cell r="O2819" t="str">
            <v>DE</v>
          </cell>
          <cell r="P2819" t="str">
            <v>External debtor</v>
          </cell>
        </row>
        <row r="2820">
          <cell r="A2820">
            <v>4691</v>
          </cell>
          <cell r="B2820" t="str">
            <v>STRUCTURAL POLYMER S</v>
          </cell>
          <cell r="C2820" t="str">
            <v>GB</v>
          </cell>
          <cell r="D2820" t="str">
            <v>Great Britain</v>
          </cell>
          <cell r="E2820" t="str">
            <v>UK/Ireland</v>
          </cell>
          <cell r="F2820">
            <v>13208001</v>
          </cell>
          <cell r="G2820" t="str">
            <v>HPC Ext. Debtors</v>
          </cell>
          <cell r="H2820" t="str">
            <v>Surfonics</v>
          </cell>
          <cell r="I2820" t="str">
            <v>S075</v>
          </cell>
          <cell r="J2820" t="str">
            <v>HPC Europe</v>
          </cell>
          <cell r="K2820" t="str">
            <v>SE45</v>
          </cell>
          <cell r="L2820" t="str">
            <v>T</v>
          </cell>
          <cell r="M2820" t="str">
            <v>45 days end of month</v>
          </cell>
          <cell r="N2820" t="str">
            <v>BANK TRANSFER</v>
          </cell>
          <cell r="O2820" t="str">
            <v>DS</v>
          </cell>
          <cell r="P2820" t="str">
            <v>Securitization debtor</v>
          </cell>
        </row>
        <row r="2821">
          <cell r="A2821">
            <v>4692</v>
          </cell>
          <cell r="B2821" t="str">
            <v>SUNCHEM AB</v>
          </cell>
          <cell r="C2821" t="str">
            <v>SE</v>
          </cell>
          <cell r="D2821" t="str">
            <v>Sweden</v>
          </cell>
          <cell r="E2821" t="str">
            <v>Nordic</v>
          </cell>
          <cell r="F2821">
            <v>13208001</v>
          </cell>
          <cell r="G2821" t="str">
            <v>HPC Ext. Debtors</v>
          </cell>
          <cell r="H2821" t="str">
            <v>Alkoxylates</v>
          </cell>
          <cell r="I2821" t="str">
            <v>S075</v>
          </cell>
          <cell r="J2821" t="str">
            <v>HPC Europe</v>
          </cell>
          <cell r="K2821" t="str">
            <v>SI30</v>
          </cell>
          <cell r="L2821" t="str">
            <v>T</v>
          </cell>
          <cell r="M2821" t="str">
            <v>30 days from date of invoice</v>
          </cell>
          <cell r="N2821" t="str">
            <v>BANK TRANSFER</v>
          </cell>
          <cell r="O2821" t="str">
            <v>DS</v>
          </cell>
          <cell r="P2821" t="str">
            <v>Securitization debtor</v>
          </cell>
        </row>
        <row r="2822">
          <cell r="A2822">
            <v>4693</v>
          </cell>
          <cell r="B2822" t="str">
            <v>AERTUSA AERODINAMICA</v>
          </cell>
          <cell r="C2822" t="str">
            <v>ES</v>
          </cell>
          <cell r="D2822" t="str">
            <v>Spain</v>
          </cell>
          <cell r="E2822" t="str">
            <v>Iberia</v>
          </cell>
          <cell r="F2822">
            <v>13208001</v>
          </cell>
          <cell r="G2822" t="str">
            <v>HPC Ext. Debtors</v>
          </cell>
          <cell r="H2822" t="str">
            <v>Polyether Amines</v>
          </cell>
          <cell r="I2822" t="str">
            <v>S075</v>
          </cell>
          <cell r="J2822" t="str">
            <v>HPC Europe</v>
          </cell>
          <cell r="K2822" t="str">
            <v>SE30</v>
          </cell>
          <cell r="L2822" t="str">
            <v>T</v>
          </cell>
          <cell r="M2822" t="str">
            <v>30 days end of month</v>
          </cell>
          <cell r="N2822" t="str">
            <v>BANK TRANSFER</v>
          </cell>
          <cell r="O2822" t="str">
            <v>DS</v>
          </cell>
          <cell r="P2822" t="str">
            <v>Securitization debtor</v>
          </cell>
        </row>
        <row r="2823">
          <cell r="A2823">
            <v>4694</v>
          </cell>
          <cell r="B2823" t="str">
            <v>NALCO EUROPE BV</v>
          </cell>
          <cell r="C2823" t="str">
            <v>ES</v>
          </cell>
          <cell r="D2823" t="str">
            <v>Spain</v>
          </cell>
          <cell r="E2823" t="str">
            <v>Iberia</v>
          </cell>
          <cell r="F2823">
            <v>13208001</v>
          </cell>
          <cell r="G2823" t="str">
            <v>HPC Ext. Debtors</v>
          </cell>
          <cell r="H2823" t="str">
            <v>Specialty Amines</v>
          </cell>
          <cell r="I2823" t="str">
            <v>S075</v>
          </cell>
          <cell r="J2823" t="str">
            <v>HPC Europe</v>
          </cell>
          <cell r="K2823" t="str">
            <v>SI90</v>
          </cell>
          <cell r="L2823" t="str">
            <v>T</v>
          </cell>
          <cell r="M2823" t="str">
            <v>90 days from date of invoice</v>
          </cell>
          <cell r="N2823" t="str">
            <v>BANK TRANSFER</v>
          </cell>
          <cell r="O2823" t="str">
            <v>DS</v>
          </cell>
          <cell r="P2823" t="str">
            <v>Securitization debtor</v>
          </cell>
        </row>
        <row r="2824">
          <cell r="A2824">
            <v>4695</v>
          </cell>
          <cell r="B2824" t="str">
            <v>NALCO EUROPE BV</v>
          </cell>
          <cell r="C2824" t="str">
            <v>GB</v>
          </cell>
          <cell r="D2824" t="str">
            <v>Great Britain</v>
          </cell>
          <cell r="E2824" t="str">
            <v>UK/Ireland</v>
          </cell>
          <cell r="F2824">
            <v>13208001</v>
          </cell>
          <cell r="G2824" t="str">
            <v>HPC Ext. Debtors</v>
          </cell>
          <cell r="H2824" t="str">
            <v>Specialty Amines</v>
          </cell>
          <cell r="I2824" t="str">
            <v>S075</v>
          </cell>
          <cell r="J2824" t="str">
            <v>HPC Europe</v>
          </cell>
          <cell r="K2824" t="str">
            <v>SE2C</v>
          </cell>
          <cell r="L2824" t="str">
            <v>T</v>
          </cell>
          <cell r="M2824" t="str">
            <v>22 days end of month date of invoice</v>
          </cell>
          <cell r="N2824" t="str">
            <v>BANK TRANSFER</v>
          </cell>
          <cell r="O2824" t="str">
            <v>DS</v>
          </cell>
          <cell r="P2824" t="str">
            <v>Securitization debtor</v>
          </cell>
        </row>
        <row r="2825">
          <cell r="A2825">
            <v>4696</v>
          </cell>
          <cell r="B2825" t="str">
            <v>MILKER + GRUENING GM</v>
          </cell>
          <cell r="C2825" t="str">
            <v>DE</v>
          </cell>
          <cell r="D2825" t="str">
            <v>Germany</v>
          </cell>
          <cell r="E2825" t="str">
            <v>Mid Europe</v>
          </cell>
          <cell r="F2825">
            <v>13208001</v>
          </cell>
          <cell r="G2825" t="str">
            <v>HPC Ext. Debtors</v>
          </cell>
          <cell r="H2825" t="str">
            <v>Specialty Amines</v>
          </cell>
          <cell r="I2825" t="str">
            <v>S075</v>
          </cell>
          <cell r="J2825" t="str">
            <v>HPC Europe</v>
          </cell>
          <cell r="K2825" t="str">
            <v>SA00</v>
          </cell>
          <cell r="L2825" t="str">
            <v>T</v>
          </cell>
          <cell r="M2825" t="str">
            <v>Cash in advance</v>
          </cell>
          <cell r="N2825" t="str">
            <v>BANK TRANSFER</v>
          </cell>
          <cell r="O2825" t="str">
            <v>DS</v>
          </cell>
          <cell r="P2825" t="str">
            <v>Securitization debtor</v>
          </cell>
        </row>
        <row r="2826">
          <cell r="A2826">
            <v>4697</v>
          </cell>
          <cell r="B2826" t="str">
            <v>DREISOL GMBH SYSTEME</v>
          </cell>
          <cell r="C2826" t="str">
            <v>DE</v>
          </cell>
          <cell r="D2826" t="str">
            <v>Germany</v>
          </cell>
          <cell r="E2826" t="str">
            <v>Mid Europe</v>
          </cell>
          <cell r="F2826">
            <v>13208001</v>
          </cell>
          <cell r="G2826" t="str">
            <v>HPC Ext. Debtors</v>
          </cell>
          <cell r="H2826" t="str">
            <v>Alkoxylates</v>
          </cell>
          <cell r="I2826" t="str">
            <v>S075</v>
          </cell>
          <cell r="J2826" t="str">
            <v>HPC Europe</v>
          </cell>
          <cell r="K2826" t="str">
            <v>SJ3F</v>
          </cell>
          <cell r="L2826" t="str">
            <v>T</v>
          </cell>
          <cell r="M2826" t="str">
            <v>30 days from date of invoice or 14 days -2%</v>
          </cell>
          <cell r="N2826" t="str">
            <v>BANK TRANSFER</v>
          </cell>
          <cell r="O2826" t="str">
            <v>DS</v>
          </cell>
          <cell r="P2826" t="str">
            <v>Securitization debtor</v>
          </cell>
        </row>
        <row r="2827">
          <cell r="A2827">
            <v>4698</v>
          </cell>
          <cell r="B2827" t="str">
            <v>ENTEGRIS EUROPE GMBH</v>
          </cell>
          <cell r="C2827" t="str">
            <v>DE</v>
          </cell>
          <cell r="D2827" t="str">
            <v>Germany</v>
          </cell>
          <cell r="E2827" t="str">
            <v>Mid Europe</v>
          </cell>
          <cell r="F2827">
            <v>13208001</v>
          </cell>
          <cell r="G2827" t="str">
            <v>HPC Ext. Debtors</v>
          </cell>
          <cell r="H2827" t="str">
            <v>Polymers</v>
          </cell>
          <cell r="I2827" t="str">
            <v>S075</v>
          </cell>
          <cell r="J2827" t="str">
            <v>HPC Europe</v>
          </cell>
          <cell r="K2827" t="str">
            <v>SI30</v>
          </cell>
          <cell r="L2827" t="str">
            <v>T</v>
          </cell>
          <cell r="M2827" t="str">
            <v>30 days from date of invoice</v>
          </cell>
          <cell r="N2827" t="str">
            <v>BANK TRANSFER</v>
          </cell>
          <cell r="O2827" t="str">
            <v>DS</v>
          </cell>
          <cell r="P2827" t="str">
            <v>Securitization debtor</v>
          </cell>
        </row>
        <row r="2828">
          <cell r="A2828">
            <v>4699</v>
          </cell>
          <cell r="B2828" t="str">
            <v>SINPOL POLIMEROS S.</v>
          </cell>
          <cell r="C2828" t="str">
            <v>PT</v>
          </cell>
          <cell r="D2828" t="str">
            <v>Portugal</v>
          </cell>
          <cell r="E2828" t="str">
            <v>Iberia</v>
          </cell>
          <cell r="F2828">
            <v>13208001</v>
          </cell>
          <cell r="G2828" t="str">
            <v>HPC Ext. Debtors</v>
          </cell>
          <cell r="H2828" t="str">
            <v>Specialty Amines</v>
          </cell>
          <cell r="I2828" t="str">
            <v>S075</v>
          </cell>
          <cell r="J2828" t="str">
            <v>HPC Europe</v>
          </cell>
          <cell r="K2828" t="str">
            <v>SE60</v>
          </cell>
          <cell r="L2828" t="str">
            <v>T</v>
          </cell>
          <cell r="M2828" t="str">
            <v>60 days end of month</v>
          </cell>
          <cell r="N2828" t="str">
            <v>BANK TRANSFER</v>
          </cell>
          <cell r="O2828" t="str">
            <v>DE</v>
          </cell>
          <cell r="P2828" t="str">
            <v>External debtor</v>
          </cell>
        </row>
        <row r="2829">
          <cell r="A2829">
            <v>4700</v>
          </cell>
          <cell r="B2829" t="str">
            <v>AVECIA BV</v>
          </cell>
          <cell r="C2829" t="str">
            <v>NL</v>
          </cell>
          <cell r="D2829" t="str">
            <v>Netherlands</v>
          </cell>
          <cell r="E2829" t="str">
            <v>Benelux</v>
          </cell>
          <cell r="F2829">
            <v>13208001</v>
          </cell>
          <cell r="G2829" t="str">
            <v>HPC Ext. Debtors</v>
          </cell>
          <cell r="H2829" t="str">
            <v>Polyether Amines</v>
          </cell>
          <cell r="I2829" t="str">
            <v>S075</v>
          </cell>
          <cell r="J2829" t="str">
            <v>HPC Europe</v>
          </cell>
          <cell r="K2829" t="str">
            <v>SI60</v>
          </cell>
          <cell r="L2829" t="str">
            <v>T</v>
          </cell>
          <cell r="M2829" t="str">
            <v>60 days from date of invoice</v>
          </cell>
          <cell r="N2829" t="str">
            <v>BANK TRANSFER</v>
          </cell>
          <cell r="O2829" t="str">
            <v>DS</v>
          </cell>
          <cell r="P2829" t="str">
            <v>Securitization debtor</v>
          </cell>
        </row>
        <row r="2830">
          <cell r="A2830">
            <v>4701</v>
          </cell>
          <cell r="B2830" t="str">
            <v>FLEXOPLAST KUNST- HA</v>
          </cell>
          <cell r="C2830" t="str">
            <v>DE</v>
          </cell>
          <cell r="D2830" t="str">
            <v>Germany</v>
          </cell>
          <cell r="E2830" t="str">
            <v>Mid Europe</v>
          </cell>
          <cell r="F2830">
            <v>13208001</v>
          </cell>
          <cell r="G2830" t="str">
            <v>HPC Ext. Debtors</v>
          </cell>
          <cell r="H2830" t="str">
            <v>Polyether Amines</v>
          </cell>
          <cell r="I2830" t="str">
            <v>S075</v>
          </cell>
          <cell r="J2830" t="str">
            <v>HPC Europe</v>
          </cell>
          <cell r="K2830" t="str">
            <v>SI30</v>
          </cell>
          <cell r="L2830" t="str">
            <v>T</v>
          </cell>
          <cell r="M2830" t="str">
            <v>30 days from date of invoice</v>
          </cell>
          <cell r="N2830" t="str">
            <v>BANK TRANSFER</v>
          </cell>
          <cell r="O2830" t="str">
            <v>DS</v>
          </cell>
          <cell r="P2830" t="str">
            <v>Securitization debtor</v>
          </cell>
        </row>
        <row r="2831">
          <cell r="A2831">
            <v>4702</v>
          </cell>
          <cell r="B2831" t="str">
            <v>EUROFOAM GMBH</v>
          </cell>
          <cell r="C2831" t="str">
            <v>AT</v>
          </cell>
          <cell r="D2831" t="str">
            <v>Austria</v>
          </cell>
          <cell r="E2831" t="str">
            <v>Mid Europe</v>
          </cell>
          <cell r="F2831">
            <v>13208001</v>
          </cell>
          <cell r="G2831" t="str">
            <v>HPC Ext. Debtors</v>
          </cell>
          <cell r="H2831" t="str">
            <v>Specialty Amines</v>
          </cell>
          <cell r="I2831" t="str">
            <v>S075</v>
          </cell>
          <cell r="J2831" t="str">
            <v>HPC Europe</v>
          </cell>
          <cell r="K2831" t="str">
            <v>SI30</v>
          </cell>
          <cell r="L2831" t="str">
            <v>T</v>
          </cell>
          <cell r="M2831" t="str">
            <v>30 days from date of invoice</v>
          </cell>
          <cell r="N2831" t="str">
            <v>BANK TRANSFER</v>
          </cell>
          <cell r="O2831" t="str">
            <v>DE</v>
          </cell>
          <cell r="P2831" t="str">
            <v>External debtor</v>
          </cell>
        </row>
        <row r="2832">
          <cell r="A2832">
            <v>4703</v>
          </cell>
          <cell r="B2832" t="str">
            <v>UNION DERIVAN S.A.</v>
          </cell>
          <cell r="C2832" t="str">
            <v>ES</v>
          </cell>
          <cell r="D2832" t="str">
            <v>Spain</v>
          </cell>
          <cell r="E2832" t="str">
            <v>Iberia</v>
          </cell>
          <cell r="F2832">
            <v>13208001</v>
          </cell>
          <cell r="G2832" t="str">
            <v>HPC Ext. Debtors</v>
          </cell>
          <cell r="H2832" t="str">
            <v>Ethanolamines</v>
          </cell>
          <cell r="I2832" t="str">
            <v>S075</v>
          </cell>
          <cell r="J2832" t="str">
            <v>HPC Europe</v>
          </cell>
          <cell r="K2832" t="str">
            <v>SE6E</v>
          </cell>
          <cell r="L2832" t="str">
            <v>T</v>
          </cell>
          <cell r="M2832" t="str">
            <v>60 days end of month on the 10th</v>
          </cell>
          <cell r="N2832" t="str">
            <v>BANK TRANSFER</v>
          </cell>
          <cell r="O2832" t="str">
            <v>DS</v>
          </cell>
          <cell r="P2832" t="str">
            <v>Securitization debtor</v>
          </cell>
        </row>
        <row r="2833">
          <cell r="A2833">
            <v>4704</v>
          </cell>
          <cell r="B2833" t="str">
            <v>HERCULES ITALIA SPA</v>
          </cell>
          <cell r="C2833" t="str">
            <v>IT</v>
          </cell>
          <cell r="D2833" t="str">
            <v>Italy</v>
          </cell>
          <cell r="E2833" t="str">
            <v>Italy/Greece</v>
          </cell>
          <cell r="F2833">
            <v>13208001</v>
          </cell>
          <cell r="G2833" t="str">
            <v>HPC Ext. Debtors</v>
          </cell>
          <cell r="H2833" t="str">
            <v>Specialty Amines</v>
          </cell>
          <cell r="I2833" t="str">
            <v>S075</v>
          </cell>
          <cell r="J2833" t="str">
            <v>HPC Europe</v>
          </cell>
          <cell r="K2833" t="str">
            <v>SE90</v>
          </cell>
          <cell r="L2833" t="str">
            <v>T</v>
          </cell>
          <cell r="M2833" t="str">
            <v>90 days end of month</v>
          </cell>
          <cell r="N2833" t="str">
            <v>BANK TRANSFER</v>
          </cell>
          <cell r="O2833" t="str">
            <v>DS</v>
          </cell>
          <cell r="P2833" t="str">
            <v>Securitization debtor</v>
          </cell>
        </row>
        <row r="2834">
          <cell r="A2834">
            <v>4705</v>
          </cell>
          <cell r="B2834" t="str">
            <v>COGNIS SPA</v>
          </cell>
          <cell r="C2834" t="str">
            <v>IT</v>
          </cell>
          <cell r="D2834" t="str">
            <v>Italy</v>
          </cell>
          <cell r="E2834" t="str">
            <v>Italy/Greece</v>
          </cell>
          <cell r="F2834">
            <v>13208001</v>
          </cell>
          <cell r="G2834" t="str">
            <v>HPC Ext. Debtors</v>
          </cell>
          <cell r="H2834" t="str">
            <v>Surfols</v>
          </cell>
          <cell r="I2834" t="str">
            <v>S075</v>
          </cell>
          <cell r="J2834" t="str">
            <v>HPC Europe</v>
          </cell>
          <cell r="K2834" t="str">
            <v>SE60</v>
          </cell>
          <cell r="L2834" t="str">
            <v>T</v>
          </cell>
          <cell r="M2834" t="str">
            <v>60 days end of month</v>
          </cell>
          <cell r="N2834" t="str">
            <v>BANK TRANSFER</v>
          </cell>
          <cell r="O2834" t="str">
            <v>DS</v>
          </cell>
          <cell r="P2834" t="str">
            <v>Securitization debtor</v>
          </cell>
        </row>
        <row r="2835">
          <cell r="A2835">
            <v>4706</v>
          </cell>
          <cell r="B2835" t="str">
            <v>CHEMPROHA CHEMIEPART</v>
          </cell>
          <cell r="C2835" t="str">
            <v>NL</v>
          </cell>
          <cell r="D2835" t="str">
            <v>Netherlands</v>
          </cell>
          <cell r="E2835" t="str">
            <v>Benelux</v>
          </cell>
          <cell r="F2835">
            <v>13208001</v>
          </cell>
          <cell r="G2835" t="str">
            <v>HPC Ext. Debtors</v>
          </cell>
          <cell r="H2835" t="str">
            <v>Specialty Amines</v>
          </cell>
          <cell r="I2835" t="str">
            <v>S075</v>
          </cell>
          <cell r="J2835" t="str">
            <v>HPC Europe</v>
          </cell>
          <cell r="K2835" t="str">
            <v>ST30</v>
          </cell>
          <cell r="L2835" t="str">
            <v>T</v>
          </cell>
          <cell r="M2835" t="str">
            <v>30 days from date of despatch</v>
          </cell>
          <cell r="N2835" t="str">
            <v>BANK TRANSFER</v>
          </cell>
          <cell r="O2835" t="str">
            <v>DS</v>
          </cell>
          <cell r="P2835" t="str">
            <v>Securitization debtor</v>
          </cell>
        </row>
        <row r="2836">
          <cell r="A2836">
            <v>4707</v>
          </cell>
          <cell r="B2836" t="str">
            <v>SMC-FOSECO PRODUCTOS</v>
          </cell>
          <cell r="C2836" t="str">
            <v>ES</v>
          </cell>
          <cell r="D2836" t="str">
            <v>Spain</v>
          </cell>
          <cell r="E2836" t="str">
            <v>Iberia</v>
          </cell>
          <cell r="F2836">
            <v>13208001</v>
          </cell>
          <cell r="G2836" t="str">
            <v>HPC Ext. Debtors</v>
          </cell>
          <cell r="H2836" t="str">
            <v>Alkoxylates</v>
          </cell>
          <cell r="I2836" t="str">
            <v>S075</v>
          </cell>
          <cell r="J2836" t="str">
            <v>HPC Europe</v>
          </cell>
          <cell r="K2836" t="str">
            <v>SE9C</v>
          </cell>
          <cell r="L2836" t="str">
            <v>T</v>
          </cell>
          <cell r="M2836" t="str">
            <v>90 days end of month on the 10th</v>
          </cell>
          <cell r="N2836" t="str">
            <v>BANK TRANSFER</v>
          </cell>
          <cell r="O2836" t="str">
            <v>DS</v>
          </cell>
          <cell r="P2836" t="str">
            <v>Securitization debtor</v>
          </cell>
        </row>
        <row r="2837">
          <cell r="A2837">
            <v>4708</v>
          </cell>
          <cell r="B2837" t="str">
            <v>CIBA SPECIALTY SPA</v>
          </cell>
          <cell r="C2837" t="str">
            <v>IT</v>
          </cell>
          <cell r="D2837" t="str">
            <v>Italy</v>
          </cell>
          <cell r="E2837" t="str">
            <v>Italy/Greece</v>
          </cell>
          <cell r="F2837">
            <v>13208001</v>
          </cell>
          <cell r="G2837" t="str">
            <v>HPC Ext. Debtors</v>
          </cell>
          <cell r="H2837" t="str">
            <v>Morph/DGA</v>
          </cell>
          <cell r="I2837" t="str">
            <v>S075</v>
          </cell>
          <cell r="J2837" t="str">
            <v>HPC Europe</v>
          </cell>
          <cell r="K2837" t="str">
            <v>SE60</v>
          </cell>
          <cell r="L2837" t="str">
            <v>T</v>
          </cell>
          <cell r="M2837" t="str">
            <v>60 days end of month</v>
          </cell>
          <cell r="N2837" t="str">
            <v>BANK TRANSFER</v>
          </cell>
          <cell r="O2837" t="str">
            <v>DS</v>
          </cell>
          <cell r="P2837" t="str">
            <v>Securitization debtor</v>
          </cell>
        </row>
        <row r="2838">
          <cell r="A2838">
            <v>4709</v>
          </cell>
          <cell r="B2838" t="str">
            <v>E. EPPLE &amp; CO. GMBH</v>
          </cell>
          <cell r="C2838" t="str">
            <v>DE</v>
          </cell>
          <cell r="D2838" t="str">
            <v>Germany</v>
          </cell>
          <cell r="E2838" t="str">
            <v>Mid Europe</v>
          </cell>
          <cell r="F2838">
            <v>13208001</v>
          </cell>
          <cell r="G2838" t="str">
            <v>HPC Ext. Debtors</v>
          </cell>
          <cell r="H2838" t="str">
            <v>Specialty Amines</v>
          </cell>
          <cell r="I2838" t="str">
            <v>S075</v>
          </cell>
          <cell r="J2838" t="str">
            <v>HPC Europe</v>
          </cell>
          <cell r="K2838" t="str">
            <v>SI60</v>
          </cell>
          <cell r="L2838" t="str">
            <v>T</v>
          </cell>
          <cell r="M2838" t="str">
            <v>60 days from date of invoice</v>
          </cell>
          <cell r="N2838" t="str">
            <v>BANK TRANSFER</v>
          </cell>
          <cell r="O2838" t="str">
            <v>DS</v>
          </cell>
          <cell r="P2838" t="str">
            <v>Securitization debtor</v>
          </cell>
        </row>
        <row r="2839">
          <cell r="A2839">
            <v>4710</v>
          </cell>
          <cell r="B2839" t="str">
            <v>GIESSHARZWERK FRECHE</v>
          </cell>
          <cell r="C2839" t="str">
            <v>DE</v>
          </cell>
          <cell r="D2839" t="str">
            <v>Germany</v>
          </cell>
          <cell r="E2839" t="str">
            <v>Mid Europe</v>
          </cell>
          <cell r="F2839">
            <v>13208001</v>
          </cell>
          <cell r="G2839" t="str">
            <v>HPC Ext. Debtors</v>
          </cell>
          <cell r="H2839" t="str">
            <v>Specialty Amines</v>
          </cell>
          <cell r="I2839" t="str">
            <v>S075</v>
          </cell>
          <cell r="J2839" t="str">
            <v>HPC Europe</v>
          </cell>
          <cell r="K2839" t="str">
            <v>SI30</v>
          </cell>
          <cell r="L2839" t="str">
            <v>T</v>
          </cell>
          <cell r="M2839" t="str">
            <v>30 days from date of invoice</v>
          </cell>
          <cell r="N2839" t="str">
            <v>BANK TRANSFER</v>
          </cell>
          <cell r="O2839" t="str">
            <v>DS</v>
          </cell>
          <cell r="P2839" t="str">
            <v>Securitization debtor</v>
          </cell>
        </row>
        <row r="2840">
          <cell r="A2840">
            <v>4711</v>
          </cell>
          <cell r="B2840" t="str">
            <v>RHODIA CONSUMER SPEC</v>
          </cell>
          <cell r="C2840" t="str">
            <v>GB</v>
          </cell>
          <cell r="D2840" t="str">
            <v>Great Britain</v>
          </cell>
          <cell r="E2840" t="str">
            <v>UK/Ireland</v>
          </cell>
          <cell r="F2840">
            <v>13208001</v>
          </cell>
          <cell r="G2840" t="str">
            <v>HPC Ext. Debtors</v>
          </cell>
          <cell r="H2840" t="str">
            <v>Specialty Amines</v>
          </cell>
          <cell r="I2840" t="str">
            <v>S075</v>
          </cell>
          <cell r="J2840" t="str">
            <v>HPC Europe</v>
          </cell>
          <cell r="K2840" t="str">
            <v>SI60</v>
          </cell>
          <cell r="L2840" t="str">
            <v>T</v>
          </cell>
          <cell r="M2840" t="str">
            <v>60 days from date of invoice</v>
          </cell>
          <cell r="N2840" t="str">
            <v>BANK TRANSFER</v>
          </cell>
          <cell r="O2840" t="str">
            <v>DS</v>
          </cell>
          <cell r="P2840" t="str">
            <v>Securitization debtor</v>
          </cell>
        </row>
        <row r="2841">
          <cell r="A2841">
            <v>4712</v>
          </cell>
          <cell r="B2841" t="str">
            <v>SOCIETE DES PRODUITS</v>
          </cell>
          <cell r="C2841" t="str">
            <v>FR</v>
          </cell>
          <cell r="D2841" t="str">
            <v>France</v>
          </cell>
          <cell r="E2841" t="str">
            <v>France</v>
          </cell>
          <cell r="F2841">
            <v>13208001</v>
          </cell>
          <cell r="G2841" t="str">
            <v>HPC Ext. Debtors</v>
          </cell>
          <cell r="H2841" t="str">
            <v>Surfonics</v>
          </cell>
          <cell r="I2841" t="str">
            <v>S075</v>
          </cell>
          <cell r="J2841" t="str">
            <v>HPC Europe</v>
          </cell>
          <cell r="K2841" t="str">
            <v>SE30</v>
          </cell>
          <cell r="L2841" t="str">
            <v>T</v>
          </cell>
          <cell r="M2841" t="str">
            <v>30 days end of month</v>
          </cell>
          <cell r="N2841" t="str">
            <v>BANK TRANSFER</v>
          </cell>
          <cell r="O2841" t="str">
            <v>DS</v>
          </cell>
          <cell r="P2841" t="str">
            <v>Securitization debtor</v>
          </cell>
        </row>
        <row r="2842">
          <cell r="A2842">
            <v>4713</v>
          </cell>
          <cell r="B2842" t="str">
            <v>DOW POLAND LTD.</v>
          </cell>
          <cell r="C2842" t="str">
            <v>PL</v>
          </cell>
          <cell r="D2842" t="str">
            <v>Poland</v>
          </cell>
          <cell r="E2842" t="str">
            <v>Eastern Europe</v>
          </cell>
          <cell r="F2842">
            <v>13208001</v>
          </cell>
          <cell r="G2842" t="str">
            <v>HPC Ext. Debtors</v>
          </cell>
          <cell r="H2842" t="str">
            <v>Specialty Amines</v>
          </cell>
          <cell r="I2842" t="str">
            <v>S075</v>
          </cell>
          <cell r="J2842" t="str">
            <v>HPC Europe</v>
          </cell>
          <cell r="K2842" t="str">
            <v>SI30</v>
          </cell>
          <cell r="L2842" t="str">
            <v>T</v>
          </cell>
          <cell r="M2842" t="str">
            <v>30 days from date of invoice</v>
          </cell>
          <cell r="N2842" t="str">
            <v>BANK TRANSFER</v>
          </cell>
          <cell r="O2842" t="str">
            <v>DS</v>
          </cell>
          <cell r="P2842" t="str">
            <v>Securitization debtor</v>
          </cell>
        </row>
        <row r="2843">
          <cell r="A2843">
            <v>4714</v>
          </cell>
          <cell r="B2843" t="str">
            <v>ETHYL PETROLEUM ADDI</v>
          </cell>
          <cell r="C2843" t="str">
            <v>BE</v>
          </cell>
          <cell r="D2843" t="str">
            <v>Belgium</v>
          </cell>
          <cell r="E2843" t="str">
            <v>Benelux</v>
          </cell>
          <cell r="F2843">
            <v>13208001</v>
          </cell>
          <cell r="G2843" t="str">
            <v>HPC Ext. Debtors</v>
          </cell>
          <cell r="H2843" t="str">
            <v>Specialty Amines</v>
          </cell>
          <cell r="I2843" t="str">
            <v>S075</v>
          </cell>
          <cell r="J2843" t="str">
            <v>HPC Europe</v>
          </cell>
          <cell r="K2843" t="str">
            <v>SE30</v>
          </cell>
          <cell r="L2843" t="str">
            <v>T</v>
          </cell>
          <cell r="M2843" t="str">
            <v>30 days end of month</v>
          </cell>
          <cell r="N2843" t="str">
            <v>BANK TRANSFER</v>
          </cell>
          <cell r="O2843" t="str">
            <v>DS</v>
          </cell>
          <cell r="P2843" t="str">
            <v>Securitization debtor</v>
          </cell>
        </row>
        <row r="2844">
          <cell r="A2844">
            <v>4715</v>
          </cell>
          <cell r="B2844" t="str">
            <v>ELLIS &amp; EVERARD LTD</v>
          </cell>
          <cell r="C2844" t="str">
            <v>GB</v>
          </cell>
          <cell r="D2844" t="str">
            <v>Great Britain</v>
          </cell>
          <cell r="E2844" t="str">
            <v>UK/Ireland</v>
          </cell>
          <cell r="F2844">
            <v>13208001</v>
          </cell>
          <cell r="G2844" t="str">
            <v>HPC Ext. Debtors</v>
          </cell>
          <cell r="H2844" t="str">
            <v>Specialty Amines</v>
          </cell>
          <cell r="I2844" t="str">
            <v>S075</v>
          </cell>
          <cell r="J2844" t="str">
            <v>HPC Europe</v>
          </cell>
          <cell r="K2844" t="str">
            <v>SE2C</v>
          </cell>
          <cell r="L2844" t="str">
            <v>T</v>
          </cell>
          <cell r="M2844" t="str">
            <v>22 days end of month date of invoice</v>
          </cell>
          <cell r="N2844" t="str">
            <v>BANK TRANSFER</v>
          </cell>
          <cell r="O2844" t="str">
            <v>DS</v>
          </cell>
          <cell r="P2844" t="str">
            <v>Securitization debtor</v>
          </cell>
        </row>
        <row r="2845">
          <cell r="A2845">
            <v>4716</v>
          </cell>
          <cell r="B2845" t="str">
            <v>EKC TECHNOLOGY LTD</v>
          </cell>
          <cell r="C2845" t="str">
            <v>GB</v>
          </cell>
          <cell r="D2845" t="str">
            <v>Great Britain</v>
          </cell>
          <cell r="E2845" t="str">
            <v>UK/Ireland</v>
          </cell>
          <cell r="F2845">
            <v>13208001</v>
          </cell>
          <cell r="G2845" t="str">
            <v>HPC Ext. Debtors</v>
          </cell>
          <cell r="H2845" t="str">
            <v>Propylene Glycols</v>
          </cell>
          <cell r="I2845" t="str">
            <v>S075</v>
          </cell>
          <cell r="J2845" t="str">
            <v>HPC Europe</v>
          </cell>
          <cell r="K2845" t="str">
            <v>SE60</v>
          </cell>
          <cell r="L2845" t="str">
            <v>T</v>
          </cell>
          <cell r="M2845" t="str">
            <v>60 days end of month</v>
          </cell>
          <cell r="N2845" t="str">
            <v>BANK TRANSFER</v>
          </cell>
          <cell r="O2845" t="str">
            <v>DS</v>
          </cell>
          <cell r="P2845" t="str">
            <v>Securitization debtor</v>
          </cell>
        </row>
        <row r="2846">
          <cell r="A2846">
            <v>4717</v>
          </cell>
          <cell r="B2846" t="str">
            <v>SHIPLEY EUROPE LTD</v>
          </cell>
          <cell r="C2846" t="str">
            <v>GB</v>
          </cell>
          <cell r="D2846" t="str">
            <v>Great Britain</v>
          </cell>
          <cell r="E2846" t="str">
            <v>UK/Ireland</v>
          </cell>
          <cell r="F2846">
            <v>13208001</v>
          </cell>
          <cell r="G2846" t="str">
            <v>HPC Ext. Debtors</v>
          </cell>
          <cell r="H2846" t="str">
            <v>Surfonics</v>
          </cell>
          <cell r="I2846" t="str">
            <v>S075</v>
          </cell>
          <cell r="J2846" t="str">
            <v>HPC Europe</v>
          </cell>
          <cell r="K2846" t="str">
            <v>SE2C</v>
          </cell>
          <cell r="L2846" t="str">
            <v>T</v>
          </cell>
          <cell r="M2846" t="str">
            <v>22 days end of month date of invoice</v>
          </cell>
          <cell r="N2846" t="str">
            <v>BANK TRANSFER</v>
          </cell>
          <cell r="O2846" t="str">
            <v>DS</v>
          </cell>
          <cell r="P2846" t="str">
            <v>Securitization debtor</v>
          </cell>
        </row>
        <row r="2847">
          <cell r="A2847">
            <v>4718</v>
          </cell>
          <cell r="B2847" t="str">
            <v>ACORDIS</v>
          </cell>
          <cell r="C2847" t="str">
            <v>GB</v>
          </cell>
          <cell r="D2847" t="str">
            <v>Great Britain</v>
          </cell>
          <cell r="E2847" t="str">
            <v>UK/Ireland</v>
          </cell>
          <cell r="F2847">
            <v>13208001</v>
          </cell>
          <cell r="G2847" t="str">
            <v>HPC Ext. Debtors</v>
          </cell>
          <cell r="H2847" t="str">
            <v>Morph/DGA</v>
          </cell>
          <cell r="I2847" t="str">
            <v>S075</v>
          </cell>
          <cell r="J2847" t="str">
            <v>HPC Europe</v>
          </cell>
          <cell r="K2847" t="str">
            <v>SE60</v>
          </cell>
          <cell r="L2847" t="str">
            <v>T</v>
          </cell>
          <cell r="M2847" t="str">
            <v>60 days end of month</v>
          </cell>
          <cell r="N2847" t="str">
            <v>BANK TRANSFER</v>
          </cell>
          <cell r="O2847" t="str">
            <v>DS</v>
          </cell>
          <cell r="P2847" t="str">
            <v>Securitization debtor</v>
          </cell>
        </row>
        <row r="2848">
          <cell r="A2848">
            <v>4719</v>
          </cell>
          <cell r="B2848" t="str">
            <v>ISOTHANE LTD</v>
          </cell>
          <cell r="C2848" t="str">
            <v>GB</v>
          </cell>
          <cell r="D2848" t="str">
            <v>Great Britain</v>
          </cell>
          <cell r="E2848" t="str">
            <v>UK/Ireland</v>
          </cell>
          <cell r="F2848">
            <v>13208001</v>
          </cell>
          <cell r="G2848" t="str">
            <v>HPC Ext. Debtors</v>
          </cell>
          <cell r="H2848" t="str">
            <v>Polyether Amines</v>
          </cell>
          <cell r="I2848" t="str">
            <v>S075</v>
          </cell>
          <cell r="J2848" t="str">
            <v>HPC Europe</v>
          </cell>
          <cell r="K2848" t="str">
            <v>SE2C</v>
          </cell>
          <cell r="L2848" t="str">
            <v>Y</v>
          </cell>
          <cell r="M2848" t="str">
            <v>22 days end of month date of invoice</v>
          </cell>
          <cell r="N2848" t="str">
            <v>-</v>
          </cell>
          <cell r="O2848" t="str">
            <v>DS</v>
          </cell>
          <cell r="P2848" t="str">
            <v>Securitization debtor</v>
          </cell>
        </row>
        <row r="2849">
          <cell r="A2849">
            <v>4720</v>
          </cell>
          <cell r="B2849" t="str">
            <v>RUHR OEL GMBH</v>
          </cell>
          <cell r="C2849" t="str">
            <v>DE</v>
          </cell>
          <cell r="D2849" t="str">
            <v>Germany</v>
          </cell>
          <cell r="E2849" t="str">
            <v>Mid Europe</v>
          </cell>
          <cell r="F2849">
            <v>13208001</v>
          </cell>
          <cell r="G2849" t="str">
            <v>HPC Ext. Debtors</v>
          </cell>
          <cell r="H2849" t="str">
            <v>Specialty Amines</v>
          </cell>
          <cell r="I2849" t="str">
            <v>S075</v>
          </cell>
          <cell r="J2849" t="str">
            <v>HPC Europe</v>
          </cell>
          <cell r="K2849" t="str">
            <v>SI30</v>
          </cell>
          <cell r="L2849" t="str">
            <v>T</v>
          </cell>
          <cell r="M2849" t="str">
            <v>30 days from date of invoice</v>
          </cell>
          <cell r="N2849" t="str">
            <v>BANK TRANSFER</v>
          </cell>
          <cell r="O2849" t="str">
            <v>DS</v>
          </cell>
          <cell r="P2849" t="str">
            <v>Securitization debtor</v>
          </cell>
        </row>
        <row r="2850">
          <cell r="A2850">
            <v>4721</v>
          </cell>
          <cell r="B2850" t="str">
            <v>AKZO NOBEL COATINGS</v>
          </cell>
          <cell r="C2850" t="str">
            <v>IT</v>
          </cell>
          <cell r="D2850" t="str">
            <v>Italy</v>
          </cell>
          <cell r="E2850" t="str">
            <v>Italy/Greece</v>
          </cell>
          <cell r="F2850">
            <v>13208001</v>
          </cell>
          <cell r="G2850" t="str">
            <v>HPC Ext. Debtors</v>
          </cell>
          <cell r="H2850" t="str">
            <v>Specialty Amines</v>
          </cell>
          <cell r="I2850" t="str">
            <v>S075</v>
          </cell>
          <cell r="J2850" t="str">
            <v>HPC Europe</v>
          </cell>
          <cell r="K2850" t="str">
            <v>SE60</v>
          </cell>
          <cell r="L2850" t="str">
            <v>T</v>
          </cell>
          <cell r="M2850" t="str">
            <v>60 days end of month</v>
          </cell>
          <cell r="N2850" t="str">
            <v>BANK TRANSFER</v>
          </cell>
          <cell r="O2850" t="str">
            <v>DS</v>
          </cell>
          <cell r="P2850" t="str">
            <v>Securitization debtor</v>
          </cell>
        </row>
        <row r="2851">
          <cell r="A2851">
            <v>4722</v>
          </cell>
          <cell r="B2851" t="str">
            <v>PAUL HARTMANN AG</v>
          </cell>
          <cell r="C2851" t="str">
            <v>DE</v>
          </cell>
          <cell r="D2851" t="str">
            <v>Germany</v>
          </cell>
          <cell r="E2851" t="str">
            <v>Mid Europe</v>
          </cell>
          <cell r="F2851">
            <v>13208001</v>
          </cell>
          <cell r="G2851" t="str">
            <v>HPC Ext. Debtors</v>
          </cell>
          <cell r="H2851" t="str">
            <v>Polyether Amines</v>
          </cell>
          <cell r="I2851" t="str">
            <v>S075</v>
          </cell>
          <cell r="J2851" t="str">
            <v>HPC Europe</v>
          </cell>
          <cell r="K2851" t="str">
            <v>SI30</v>
          </cell>
          <cell r="L2851" t="str">
            <v>T</v>
          </cell>
          <cell r="M2851" t="str">
            <v>30 days from date of invoice</v>
          </cell>
          <cell r="N2851" t="str">
            <v>BANK TRANSFER</v>
          </cell>
          <cell r="O2851" t="str">
            <v>DS</v>
          </cell>
          <cell r="P2851" t="str">
            <v>Securitization debtor</v>
          </cell>
        </row>
        <row r="2852">
          <cell r="A2852">
            <v>4723</v>
          </cell>
          <cell r="B2852" t="str">
            <v>DEGUSSA AG    "BLOCK</v>
          </cell>
          <cell r="C2852" t="str">
            <v>DE</v>
          </cell>
          <cell r="D2852" t="str">
            <v>Germany</v>
          </cell>
          <cell r="E2852" t="str">
            <v>Mid Europe</v>
          </cell>
          <cell r="F2852">
            <v>13208001</v>
          </cell>
          <cell r="G2852" t="str">
            <v>HPC Ext. Debtors</v>
          </cell>
          <cell r="H2852" t="str">
            <v>Polyether Amines</v>
          </cell>
          <cell r="I2852" t="str">
            <v>S075</v>
          </cell>
          <cell r="J2852" t="str">
            <v>HPC Europe</v>
          </cell>
          <cell r="K2852" t="str">
            <v>SI30</v>
          </cell>
          <cell r="L2852" t="str">
            <v>T</v>
          </cell>
          <cell r="M2852" t="str">
            <v>30 days from date of invoice</v>
          </cell>
          <cell r="N2852" t="str">
            <v>BANK TRANSFER</v>
          </cell>
          <cell r="O2852" t="str">
            <v>DS</v>
          </cell>
          <cell r="P2852" t="str">
            <v>Securitization debtor</v>
          </cell>
        </row>
        <row r="2853">
          <cell r="A2853">
            <v>4724</v>
          </cell>
          <cell r="B2853" t="str">
            <v>LEUNA-HARZE GMBH</v>
          </cell>
          <cell r="C2853" t="str">
            <v>DE</v>
          </cell>
          <cell r="D2853" t="str">
            <v>Germany</v>
          </cell>
          <cell r="E2853" t="str">
            <v>Mid Europe</v>
          </cell>
          <cell r="F2853">
            <v>13208001</v>
          </cell>
          <cell r="G2853" t="str">
            <v>HPC Ext. Debtors</v>
          </cell>
          <cell r="H2853" t="str">
            <v>Polyether Amines</v>
          </cell>
          <cell r="I2853" t="str">
            <v>S075</v>
          </cell>
          <cell r="J2853" t="str">
            <v>HPC Europe</v>
          </cell>
          <cell r="K2853" t="str">
            <v>SI30</v>
          </cell>
          <cell r="L2853" t="str">
            <v>T</v>
          </cell>
          <cell r="M2853" t="str">
            <v>30 days from date of invoice</v>
          </cell>
          <cell r="N2853" t="str">
            <v>BANK TRANSFER</v>
          </cell>
          <cell r="O2853" t="str">
            <v>DS</v>
          </cell>
          <cell r="P2853" t="str">
            <v>Securitization debtor</v>
          </cell>
        </row>
        <row r="2854">
          <cell r="A2854">
            <v>4725</v>
          </cell>
          <cell r="B2854" t="str">
            <v>DSM ANTI-INFECTIVES</v>
          </cell>
          <cell r="C2854" t="str">
            <v>SE</v>
          </cell>
          <cell r="D2854" t="str">
            <v>Sweden</v>
          </cell>
          <cell r="E2854" t="str">
            <v>Nordic</v>
          </cell>
          <cell r="F2854">
            <v>13208001</v>
          </cell>
          <cell r="G2854" t="str">
            <v>HPC Ext. Debtors</v>
          </cell>
          <cell r="H2854" t="str">
            <v>Specialty Amines</v>
          </cell>
          <cell r="I2854" t="str">
            <v>S075</v>
          </cell>
          <cell r="J2854" t="str">
            <v>HPC Europe</v>
          </cell>
          <cell r="K2854" t="str">
            <v>SI30</v>
          </cell>
          <cell r="L2854" t="str">
            <v>T</v>
          </cell>
          <cell r="M2854" t="str">
            <v>30 days from date of invoice</v>
          </cell>
          <cell r="N2854" t="str">
            <v>BANK TRANSFER</v>
          </cell>
          <cell r="O2854" t="str">
            <v>DS</v>
          </cell>
          <cell r="P2854" t="str">
            <v>Securitization debtor</v>
          </cell>
        </row>
        <row r="2855">
          <cell r="A2855">
            <v>4726</v>
          </cell>
          <cell r="B2855" t="str">
            <v>ZELLER &amp; GMELIN GMBH</v>
          </cell>
          <cell r="C2855" t="str">
            <v>DE</v>
          </cell>
          <cell r="D2855" t="str">
            <v>Germany</v>
          </cell>
          <cell r="E2855" t="str">
            <v>Mid Europe</v>
          </cell>
          <cell r="F2855">
            <v>13208001</v>
          </cell>
          <cell r="G2855" t="str">
            <v>HPC Ext. Debtors</v>
          </cell>
          <cell r="H2855" t="str">
            <v>Specialty Amines</v>
          </cell>
          <cell r="I2855" t="str">
            <v>S075</v>
          </cell>
          <cell r="J2855" t="str">
            <v>HPC Europe</v>
          </cell>
          <cell r="K2855" t="str">
            <v>SI30</v>
          </cell>
          <cell r="L2855" t="str">
            <v>T</v>
          </cell>
          <cell r="M2855" t="str">
            <v>30 days from date of invoice</v>
          </cell>
          <cell r="N2855" t="str">
            <v>BANK TRANSFER</v>
          </cell>
          <cell r="O2855" t="str">
            <v>DS</v>
          </cell>
          <cell r="P2855" t="str">
            <v>Securitization debtor</v>
          </cell>
        </row>
        <row r="2856">
          <cell r="A2856">
            <v>4727</v>
          </cell>
          <cell r="B2856" t="str">
            <v>EDILTEC S.R.L.</v>
          </cell>
          <cell r="C2856" t="str">
            <v>IT</v>
          </cell>
          <cell r="D2856" t="str">
            <v>Italy</v>
          </cell>
          <cell r="E2856" t="str">
            <v>Italy/Greece</v>
          </cell>
          <cell r="F2856">
            <v>13208001</v>
          </cell>
          <cell r="G2856" t="str">
            <v>HPC Ext. Debtors</v>
          </cell>
          <cell r="H2856" t="str">
            <v>Specialty Amines</v>
          </cell>
          <cell r="I2856" t="str">
            <v>S075</v>
          </cell>
          <cell r="J2856" t="str">
            <v>HPC Europe</v>
          </cell>
          <cell r="K2856" t="str">
            <v>SE90</v>
          </cell>
          <cell r="L2856" t="str">
            <v>T</v>
          </cell>
          <cell r="M2856" t="str">
            <v>90 days end of month</v>
          </cell>
          <cell r="N2856" t="str">
            <v>BANK TRANSFER</v>
          </cell>
          <cell r="O2856" t="str">
            <v>DS</v>
          </cell>
          <cell r="P2856" t="str">
            <v>Securitization debtor</v>
          </cell>
        </row>
        <row r="2857">
          <cell r="A2857">
            <v>4728</v>
          </cell>
          <cell r="B2857" t="str">
            <v>STRUCTURAL ADHESIVES</v>
          </cell>
          <cell r="C2857" t="str">
            <v>GB</v>
          </cell>
          <cell r="D2857" t="str">
            <v>Great Britain</v>
          </cell>
          <cell r="E2857" t="str">
            <v>UK/Ireland</v>
          </cell>
          <cell r="F2857">
            <v>13208001</v>
          </cell>
          <cell r="G2857" t="str">
            <v>HPC Ext. Debtors</v>
          </cell>
          <cell r="H2857" t="str">
            <v>Polyether Amines</v>
          </cell>
          <cell r="I2857" t="str">
            <v>S075</v>
          </cell>
          <cell r="J2857" t="str">
            <v>HPC Europe</v>
          </cell>
          <cell r="K2857" t="str">
            <v>SE30</v>
          </cell>
          <cell r="L2857" t="str">
            <v>Y</v>
          </cell>
          <cell r="M2857" t="str">
            <v>30 days end of month</v>
          </cell>
          <cell r="N2857" t="str">
            <v>-</v>
          </cell>
          <cell r="O2857" t="str">
            <v>DS</v>
          </cell>
          <cell r="P2857" t="str">
            <v>Securitization debtor</v>
          </cell>
        </row>
        <row r="2858">
          <cell r="A2858">
            <v>4729</v>
          </cell>
          <cell r="B2858" t="str">
            <v>ALBRIGHT &amp; WILSON LT</v>
          </cell>
          <cell r="C2858" t="str">
            <v>GB</v>
          </cell>
          <cell r="D2858" t="str">
            <v>Great Britain</v>
          </cell>
          <cell r="E2858" t="str">
            <v>UK/Ireland</v>
          </cell>
          <cell r="F2858">
            <v>13208001</v>
          </cell>
          <cell r="G2858" t="str">
            <v>HPC Ext. Debtors</v>
          </cell>
          <cell r="H2858" t="str">
            <v>Ethanolamines</v>
          </cell>
          <cell r="I2858" t="str">
            <v>S075</v>
          </cell>
          <cell r="J2858" t="str">
            <v>HPC Europe</v>
          </cell>
          <cell r="K2858" t="str">
            <v>SI60</v>
          </cell>
          <cell r="L2858" t="str">
            <v>Y</v>
          </cell>
          <cell r="M2858" t="str">
            <v>60 days from date of invoice</v>
          </cell>
          <cell r="N2858" t="str">
            <v>-</v>
          </cell>
          <cell r="O2858" t="str">
            <v>DS</v>
          </cell>
          <cell r="P2858" t="str">
            <v>Securitization debtor</v>
          </cell>
        </row>
        <row r="2859">
          <cell r="A2859">
            <v>4730</v>
          </cell>
          <cell r="B2859" t="str">
            <v>WM. CANNING LTD</v>
          </cell>
          <cell r="C2859" t="str">
            <v>GB</v>
          </cell>
          <cell r="D2859" t="str">
            <v>Great Britain</v>
          </cell>
          <cell r="E2859" t="str">
            <v>UK/Ireland</v>
          </cell>
          <cell r="F2859">
            <v>13208001</v>
          </cell>
          <cell r="G2859" t="str">
            <v>HPC Ext. Debtors</v>
          </cell>
          <cell r="H2859" t="str">
            <v>Alkoxylates</v>
          </cell>
          <cell r="I2859" t="str">
            <v>999999</v>
          </cell>
          <cell r="J2859" t="e">
            <v>#N/A</v>
          </cell>
          <cell r="K2859" t="str">
            <v>SE2C</v>
          </cell>
          <cell r="L2859" t="str">
            <v>Y</v>
          </cell>
          <cell r="M2859" t="str">
            <v>22 days end of month date of invoice</v>
          </cell>
          <cell r="N2859" t="str">
            <v>-</v>
          </cell>
          <cell r="O2859" t="str">
            <v>DS</v>
          </cell>
          <cell r="P2859" t="str">
            <v>Securitization debtor</v>
          </cell>
        </row>
        <row r="2860">
          <cell r="A2860">
            <v>4731</v>
          </cell>
          <cell r="B2860" t="str">
            <v>CIBA SPECIALITY CHEM</v>
          </cell>
          <cell r="C2860" t="str">
            <v>GB</v>
          </cell>
          <cell r="D2860" t="str">
            <v>Great Britain</v>
          </cell>
          <cell r="E2860" t="str">
            <v>UK/Ireland</v>
          </cell>
          <cell r="F2860">
            <v>13208001</v>
          </cell>
          <cell r="G2860" t="str">
            <v>HPC Ext. Debtors</v>
          </cell>
          <cell r="H2860" t="str">
            <v>Polyether Amines</v>
          </cell>
          <cell r="I2860" t="str">
            <v>S075</v>
          </cell>
          <cell r="J2860" t="str">
            <v>HPC Europe</v>
          </cell>
          <cell r="K2860" t="str">
            <v>SE2C</v>
          </cell>
          <cell r="L2860" t="str">
            <v>T</v>
          </cell>
          <cell r="M2860" t="str">
            <v>22 days end of month date of invoice</v>
          </cell>
          <cell r="N2860" t="str">
            <v>BANK TRANSFER</v>
          </cell>
          <cell r="O2860" t="str">
            <v>DS</v>
          </cell>
          <cell r="P2860" t="str">
            <v>Securitization debtor</v>
          </cell>
        </row>
        <row r="2861">
          <cell r="A2861">
            <v>4732</v>
          </cell>
          <cell r="B2861" t="str">
            <v>MAGNOX ELECTRIC PLC</v>
          </cell>
          <cell r="C2861" t="str">
            <v>GB</v>
          </cell>
          <cell r="D2861" t="str">
            <v>Great Britain</v>
          </cell>
          <cell r="E2861" t="str">
            <v>UK/Ireland</v>
          </cell>
          <cell r="F2861">
            <v>13208001</v>
          </cell>
          <cell r="G2861" t="str">
            <v>HPC Ext. Debtors</v>
          </cell>
          <cell r="H2861" t="str">
            <v>Morph/DGA</v>
          </cell>
          <cell r="I2861" t="str">
            <v>S075</v>
          </cell>
          <cell r="J2861" t="str">
            <v>HPC Europe</v>
          </cell>
          <cell r="K2861" t="str">
            <v>SE2C</v>
          </cell>
          <cell r="L2861" t="str">
            <v>Y</v>
          </cell>
          <cell r="M2861" t="str">
            <v>22 days end of month date of invoice</v>
          </cell>
          <cell r="N2861" t="str">
            <v>-</v>
          </cell>
          <cell r="O2861" t="str">
            <v>DS</v>
          </cell>
          <cell r="P2861" t="str">
            <v>Securitization debtor</v>
          </cell>
        </row>
        <row r="2862">
          <cell r="A2862">
            <v>4733</v>
          </cell>
          <cell r="B2862" t="str">
            <v>EVODE LIMITED</v>
          </cell>
          <cell r="C2862" t="str">
            <v>GB</v>
          </cell>
          <cell r="D2862" t="str">
            <v>Great Britain</v>
          </cell>
          <cell r="E2862" t="str">
            <v>UK/Ireland</v>
          </cell>
          <cell r="F2862">
            <v>13208001</v>
          </cell>
          <cell r="G2862" t="str">
            <v>HPC Ext. Debtors</v>
          </cell>
          <cell r="H2862" t="str">
            <v>Polyether Amines</v>
          </cell>
          <cell r="I2862" t="str">
            <v>S075</v>
          </cell>
          <cell r="J2862" t="str">
            <v>HPC Europe</v>
          </cell>
          <cell r="K2862" t="str">
            <v>SE2C</v>
          </cell>
          <cell r="L2862" t="str">
            <v>Y</v>
          </cell>
          <cell r="M2862" t="str">
            <v>22 days end of month date of invoice</v>
          </cell>
          <cell r="N2862" t="str">
            <v>-</v>
          </cell>
          <cell r="O2862" t="str">
            <v>DS</v>
          </cell>
          <cell r="P2862" t="str">
            <v>Securitization debtor</v>
          </cell>
        </row>
        <row r="2863">
          <cell r="A2863">
            <v>4734</v>
          </cell>
          <cell r="B2863" t="str">
            <v>HYPERLAST LIMITED</v>
          </cell>
          <cell r="C2863" t="str">
            <v>GB</v>
          </cell>
          <cell r="D2863" t="str">
            <v>Great Britain</v>
          </cell>
          <cell r="E2863" t="str">
            <v>UK/Ireland</v>
          </cell>
          <cell r="F2863">
            <v>13208001</v>
          </cell>
          <cell r="G2863" t="str">
            <v>HPC Ext. Debtors</v>
          </cell>
          <cell r="H2863" t="str">
            <v>Polyether Amines</v>
          </cell>
          <cell r="I2863" t="str">
            <v>S075</v>
          </cell>
          <cell r="J2863" t="str">
            <v>HPC Europe</v>
          </cell>
          <cell r="K2863" t="str">
            <v>SE2C</v>
          </cell>
          <cell r="L2863" t="str">
            <v>Y</v>
          </cell>
          <cell r="M2863" t="str">
            <v>22 days end of month date of invoice</v>
          </cell>
          <cell r="N2863" t="str">
            <v>-</v>
          </cell>
          <cell r="O2863" t="str">
            <v>DS</v>
          </cell>
          <cell r="P2863" t="str">
            <v>Securitization debtor</v>
          </cell>
        </row>
        <row r="2864">
          <cell r="A2864">
            <v>4735</v>
          </cell>
          <cell r="B2864" t="str">
            <v>VARICHEM CO LTD</v>
          </cell>
          <cell r="C2864" t="str">
            <v>GB</v>
          </cell>
          <cell r="D2864" t="str">
            <v>Great Britain</v>
          </cell>
          <cell r="E2864" t="str">
            <v>UK/Ireland</v>
          </cell>
          <cell r="F2864">
            <v>13208001</v>
          </cell>
          <cell r="G2864" t="str">
            <v>HPC Ext. Debtors</v>
          </cell>
          <cell r="H2864" t="str">
            <v>Specialty Amines</v>
          </cell>
          <cell r="I2864" t="str">
            <v>S075</v>
          </cell>
          <cell r="J2864" t="str">
            <v>HPC Europe</v>
          </cell>
          <cell r="K2864" t="str">
            <v>SE2C</v>
          </cell>
          <cell r="L2864" t="str">
            <v>Y</v>
          </cell>
          <cell r="M2864" t="str">
            <v>22 days end of month date of invoice</v>
          </cell>
          <cell r="N2864" t="str">
            <v>-</v>
          </cell>
          <cell r="O2864" t="str">
            <v>DS</v>
          </cell>
          <cell r="P2864" t="str">
            <v>Securitization debtor</v>
          </cell>
        </row>
        <row r="2865">
          <cell r="A2865">
            <v>4736</v>
          </cell>
          <cell r="B2865" t="str">
            <v>PRIZMA GRAPHICS</v>
          </cell>
          <cell r="C2865" t="str">
            <v>GB</v>
          </cell>
          <cell r="D2865" t="str">
            <v>Great Britain</v>
          </cell>
          <cell r="E2865" t="str">
            <v>UK/Ireland</v>
          </cell>
          <cell r="F2865">
            <v>13208001</v>
          </cell>
          <cell r="G2865" t="str">
            <v>HPC Ext. Debtors</v>
          </cell>
          <cell r="H2865" t="str">
            <v>Morph/DGA</v>
          </cell>
          <cell r="I2865" t="str">
            <v>S075</v>
          </cell>
          <cell r="J2865" t="str">
            <v>HPC Europe</v>
          </cell>
          <cell r="K2865" t="str">
            <v>SE2C</v>
          </cell>
          <cell r="L2865" t="str">
            <v>Y</v>
          </cell>
          <cell r="M2865" t="str">
            <v>22 days end of month date of invoice</v>
          </cell>
          <cell r="N2865" t="str">
            <v>-</v>
          </cell>
          <cell r="O2865" t="str">
            <v>DS</v>
          </cell>
          <cell r="P2865" t="str">
            <v>Securitization debtor</v>
          </cell>
        </row>
        <row r="2866">
          <cell r="A2866">
            <v>4737</v>
          </cell>
          <cell r="B2866" t="str">
            <v>WESSEX RESINS &amp; ADHE</v>
          </cell>
          <cell r="C2866" t="str">
            <v>GB</v>
          </cell>
          <cell r="D2866" t="str">
            <v>Great Britain</v>
          </cell>
          <cell r="E2866" t="str">
            <v>UK/Ireland</v>
          </cell>
          <cell r="F2866">
            <v>13208001</v>
          </cell>
          <cell r="G2866" t="str">
            <v>HPC Ext. Debtors</v>
          </cell>
          <cell r="H2866" t="str">
            <v>Polyether Amines</v>
          </cell>
          <cell r="I2866" t="str">
            <v>S075</v>
          </cell>
          <cell r="J2866" t="str">
            <v>HPC Europe</v>
          </cell>
          <cell r="K2866" t="str">
            <v>SE2C</v>
          </cell>
          <cell r="L2866" t="str">
            <v>Y</v>
          </cell>
          <cell r="M2866" t="str">
            <v>22 days end of month date of invoice</v>
          </cell>
          <cell r="N2866" t="str">
            <v>-</v>
          </cell>
          <cell r="O2866" t="str">
            <v>DS</v>
          </cell>
          <cell r="P2866" t="str">
            <v>Securitization debtor</v>
          </cell>
        </row>
        <row r="2867">
          <cell r="A2867">
            <v>4738</v>
          </cell>
          <cell r="B2867" t="str">
            <v>INDUSTRIAL FOAM SYST</v>
          </cell>
          <cell r="C2867" t="str">
            <v>GB</v>
          </cell>
          <cell r="D2867" t="str">
            <v>Great Britain</v>
          </cell>
          <cell r="E2867" t="str">
            <v>UK/Ireland</v>
          </cell>
          <cell r="F2867">
            <v>13208001</v>
          </cell>
          <cell r="G2867" t="str">
            <v>HPC Ext. Debtors</v>
          </cell>
          <cell r="H2867" t="str">
            <v>Polyether Amines</v>
          </cell>
          <cell r="I2867" t="str">
            <v>S075</v>
          </cell>
          <cell r="J2867" t="str">
            <v>HPC Europe</v>
          </cell>
          <cell r="K2867" t="str">
            <v>SE2C</v>
          </cell>
          <cell r="L2867" t="str">
            <v>Y</v>
          </cell>
          <cell r="M2867" t="str">
            <v>22 days end of month date of invoice</v>
          </cell>
          <cell r="N2867" t="str">
            <v>-</v>
          </cell>
          <cell r="O2867" t="str">
            <v>DS</v>
          </cell>
          <cell r="P2867" t="str">
            <v>Securitization debtor</v>
          </cell>
        </row>
        <row r="2868">
          <cell r="A2868">
            <v>4739</v>
          </cell>
          <cell r="B2868" t="str">
            <v>UNION CAMP CHEMICALS</v>
          </cell>
          <cell r="C2868" t="str">
            <v>GB</v>
          </cell>
          <cell r="D2868" t="str">
            <v>Great Britain</v>
          </cell>
          <cell r="E2868" t="str">
            <v>UK/Ireland</v>
          </cell>
          <cell r="F2868">
            <v>13208001</v>
          </cell>
          <cell r="G2868" t="str">
            <v>HPC Ext. Debtors</v>
          </cell>
          <cell r="H2868" t="str">
            <v>Polyether Amines</v>
          </cell>
          <cell r="I2868" t="str">
            <v>S075</v>
          </cell>
          <cell r="J2868" t="str">
            <v>HPC Europe</v>
          </cell>
          <cell r="K2868" t="str">
            <v>SI30</v>
          </cell>
          <cell r="L2868" t="str">
            <v>T</v>
          </cell>
          <cell r="M2868" t="str">
            <v>30 days from date of invoice</v>
          </cell>
          <cell r="N2868" t="str">
            <v>BANK TRANSFER</v>
          </cell>
          <cell r="O2868" t="str">
            <v>DS</v>
          </cell>
          <cell r="P2868" t="str">
            <v>Securitization debtor</v>
          </cell>
        </row>
        <row r="2869">
          <cell r="A2869">
            <v>4740</v>
          </cell>
          <cell r="B2869" t="str">
            <v>HUNTING INDUST. COAT</v>
          </cell>
          <cell r="C2869" t="str">
            <v>GB</v>
          </cell>
          <cell r="D2869" t="str">
            <v>Great Britain</v>
          </cell>
          <cell r="E2869" t="str">
            <v>UK/Ireland</v>
          </cell>
          <cell r="F2869">
            <v>13208001</v>
          </cell>
          <cell r="G2869" t="str">
            <v>HPC Ext. Debtors</v>
          </cell>
          <cell r="H2869" t="str">
            <v>Polyether Amines</v>
          </cell>
          <cell r="I2869" t="str">
            <v>S075</v>
          </cell>
          <cell r="J2869" t="str">
            <v>HPC Europe</v>
          </cell>
          <cell r="K2869" t="str">
            <v>SE2C</v>
          </cell>
          <cell r="L2869" t="str">
            <v>Y</v>
          </cell>
          <cell r="M2869" t="str">
            <v>22 days end of month date of invoice</v>
          </cell>
          <cell r="N2869" t="str">
            <v>-</v>
          </cell>
          <cell r="O2869" t="str">
            <v>DS</v>
          </cell>
          <cell r="P2869" t="str">
            <v>Securitization debtor</v>
          </cell>
        </row>
        <row r="2870">
          <cell r="A2870">
            <v>4741</v>
          </cell>
          <cell r="B2870" t="str">
            <v>ROTAFIX RESINS</v>
          </cell>
          <cell r="C2870" t="str">
            <v>GB</v>
          </cell>
          <cell r="D2870" t="str">
            <v>Great Britain</v>
          </cell>
          <cell r="E2870" t="str">
            <v>UK/Ireland</v>
          </cell>
          <cell r="F2870">
            <v>13208001</v>
          </cell>
          <cell r="G2870" t="str">
            <v>HPC Ext. Debtors</v>
          </cell>
          <cell r="H2870" t="str">
            <v>Polyether Amines</v>
          </cell>
          <cell r="I2870" t="str">
            <v>S075</v>
          </cell>
          <cell r="J2870" t="str">
            <v>HPC Europe</v>
          </cell>
          <cell r="K2870" t="str">
            <v>SE2C</v>
          </cell>
          <cell r="L2870" t="str">
            <v>Y</v>
          </cell>
          <cell r="M2870" t="str">
            <v>22 days end of month date of invoice</v>
          </cell>
          <cell r="N2870" t="str">
            <v>-</v>
          </cell>
          <cell r="O2870" t="str">
            <v>DS</v>
          </cell>
          <cell r="P2870" t="str">
            <v>Securitization debtor</v>
          </cell>
        </row>
        <row r="2871">
          <cell r="A2871">
            <v>4742</v>
          </cell>
          <cell r="B2871" t="str">
            <v>HUNTSMAN FRANCE S.N.</v>
          </cell>
          <cell r="C2871" t="str">
            <v>FR</v>
          </cell>
          <cell r="D2871" t="str">
            <v>France</v>
          </cell>
          <cell r="E2871" t="str">
            <v>France</v>
          </cell>
          <cell r="F2871">
            <v>76413027</v>
          </cell>
          <cell r="G2871" t="str">
            <v>Inter Group Sales</v>
          </cell>
          <cell r="H2871" t="str">
            <v>EAME</v>
          </cell>
          <cell r="I2871" t="str">
            <v>S075</v>
          </cell>
          <cell r="J2871" t="str">
            <v>HPC Europe</v>
          </cell>
          <cell r="K2871" t="str">
            <v>SE60</v>
          </cell>
          <cell r="L2871" t="str">
            <v>T</v>
          </cell>
          <cell r="M2871" t="str">
            <v>60 days end of month</v>
          </cell>
          <cell r="N2871" t="str">
            <v>BANK TRANSFER</v>
          </cell>
          <cell r="O2871" t="str">
            <v>DI</v>
          </cell>
          <cell r="P2871" t="str">
            <v>Intragroup debtor</v>
          </cell>
        </row>
        <row r="2872">
          <cell r="A2872">
            <v>4743</v>
          </cell>
          <cell r="B2872" t="str">
            <v>ALPHAMETALS LIMITED</v>
          </cell>
          <cell r="C2872" t="str">
            <v>GB</v>
          </cell>
          <cell r="D2872" t="str">
            <v>Great Britain</v>
          </cell>
          <cell r="E2872" t="str">
            <v>UK/Ireland</v>
          </cell>
          <cell r="F2872">
            <v>13208001</v>
          </cell>
          <cell r="G2872" t="str">
            <v>HPC Ext. Debtors</v>
          </cell>
          <cell r="H2872" t="str">
            <v>Alkoxylates</v>
          </cell>
          <cell r="I2872" t="str">
            <v>S075</v>
          </cell>
          <cell r="J2872" t="str">
            <v>HPC Europe</v>
          </cell>
          <cell r="K2872" t="str">
            <v>SE2C</v>
          </cell>
          <cell r="L2872" t="str">
            <v>T</v>
          </cell>
          <cell r="M2872" t="str">
            <v>22 days end of month date of invoice</v>
          </cell>
          <cell r="N2872" t="str">
            <v>BANK TRANSFER</v>
          </cell>
          <cell r="O2872" t="str">
            <v>DS</v>
          </cell>
          <cell r="P2872" t="str">
            <v>Securitization debtor</v>
          </cell>
        </row>
        <row r="2873">
          <cell r="A2873">
            <v>4744</v>
          </cell>
          <cell r="B2873" t="str">
            <v>BASF COATINGS S.A.</v>
          </cell>
          <cell r="C2873" t="str">
            <v>FR</v>
          </cell>
          <cell r="D2873" t="str">
            <v>France</v>
          </cell>
          <cell r="E2873" t="str">
            <v>France</v>
          </cell>
          <cell r="F2873">
            <v>13208001</v>
          </cell>
          <cell r="G2873" t="str">
            <v>HPC Ext. Debtors</v>
          </cell>
          <cell r="H2873" t="str">
            <v>Specialty Amines</v>
          </cell>
          <cell r="I2873" t="str">
            <v>S075</v>
          </cell>
          <cell r="J2873" t="str">
            <v>HPC Europe</v>
          </cell>
          <cell r="K2873" t="str">
            <v>SE30</v>
          </cell>
          <cell r="L2873" t="str">
            <v>T</v>
          </cell>
          <cell r="M2873" t="str">
            <v>30 days end of month</v>
          </cell>
          <cell r="N2873" t="str">
            <v>BANK TRANSFER</v>
          </cell>
          <cell r="O2873" t="str">
            <v>DS</v>
          </cell>
          <cell r="P2873" t="str">
            <v>Securitization debtor</v>
          </cell>
        </row>
        <row r="2874">
          <cell r="A2874">
            <v>4745</v>
          </cell>
          <cell r="B2874" t="str">
            <v>CHEVRON CHEMICAL S.A</v>
          </cell>
          <cell r="C2874" t="str">
            <v>FR</v>
          </cell>
          <cell r="D2874" t="str">
            <v>France</v>
          </cell>
          <cell r="E2874" t="str">
            <v>France</v>
          </cell>
          <cell r="F2874">
            <v>13208001</v>
          </cell>
          <cell r="G2874" t="str">
            <v>HPC Ext. Debtors</v>
          </cell>
          <cell r="H2874" t="str">
            <v>Ethylene Amines</v>
          </cell>
          <cell r="I2874" t="str">
            <v>S075</v>
          </cell>
          <cell r="J2874" t="str">
            <v>HPC Europe</v>
          </cell>
          <cell r="K2874" t="str">
            <v>SE3G</v>
          </cell>
          <cell r="L2874" t="str">
            <v>T</v>
          </cell>
          <cell r="M2874" t="str">
            <v>-</v>
          </cell>
          <cell r="N2874" t="str">
            <v>BANK TRANSFER</v>
          </cell>
          <cell r="O2874" t="str">
            <v>DS</v>
          </cell>
          <cell r="P2874" t="str">
            <v>Securitization debtor</v>
          </cell>
        </row>
        <row r="2875">
          <cell r="A2875">
            <v>4746</v>
          </cell>
          <cell r="B2875" t="str">
            <v>BRENNTAG PICARDIE</v>
          </cell>
          <cell r="C2875" t="str">
            <v>FR</v>
          </cell>
          <cell r="D2875" t="str">
            <v>France</v>
          </cell>
          <cell r="E2875" t="str">
            <v>France</v>
          </cell>
          <cell r="F2875">
            <v>13208001</v>
          </cell>
          <cell r="G2875" t="str">
            <v>HPC Ext. Debtors</v>
          </cell>
          <cell r="H2875" t="str">
            <v>Morph/DGA</v>
          </cell>
          <cell r="I2875" t="str">
            <v>S075</v>
          </cell>
          <cell r="J2875" t="str">
            <v>HPC Europe</v>
          </cell>
          <cell r="K2875" t="str">
            <v>SE60</v>
          </cell>
          <cell r="L2875" t="str">
            <v>T</v>
          </cell>
          <cell r="M2875" t="str">
            <v>60 days end of month</v>
          </cell>
          <cell r="N2875" t="str">
            <v>BANK TRANSFER</v>
          </cell>
          <cell r="O2875" t="str">
            <v>DS</v>
          </cell>
          <cell r="P2875" t="str">
            <v>Securitization debtor</v>
          </cell>
        </row>
        <row r="2876">
          <cell r="A2876">
            <v>4747</v>
          </cell>
          <cell r="B2876" t="str">
            <v>EFISOL</v>
          </cell>
          <cell r="C2876" t="str">
            <v>FR</v>
          </cell>
          <cell r="D2876" t="str">
            <v>France</v>
          </cell>
          <cell r="E2876" t="str">
            <v>France</v>
          </cell>
          <cell r="F2876">
            <v>13208001</v>
          </cell>
          <cell r="G2876" t="str">
            <v>HPC Ext. Debtors</v>
          </cell>
          <cell r="H2876" t="str">
            <v>Specialty Amines</v>
          </cell>
          <cell r="I2876" t="str">
            <v>S075</v>
          </cell>
          <cell r="J2876" t="str">
            <v>HPC Europe</v>
          </cell>
          <cell r="K2876" t="str">
            <v>ST90</v>
          </cell>
          <cell r="L2876" t="str">
            <v>T</v>
          </cell>
          <cell r="M2876" t="str">
            <v>90 days from date of despatch</v>
          </cell>
          <cell r="N2876" t="str">
            <v>BANK TRANSFER</v>
          </cell>
          <cell r="O2876" t="str">
            <v>DS</v>
          </cell>
          <cell r="P2876" t="str">
            <v>Securitization debtor</v>
          </cell>
        </row>
        <row r="2877">
          <cell r="A2877">
            <v>4748</v>
          </cell>
          <cell r="B2877" t="str">
            <v>FRAPPAZ SA</v>
          </cell>
          <cell r="C2877" t="str">
            <v>FR</v>
          </cell>
          <cell r="D2877" t="str">
            <v>France</v>
          </cell>
          <cell r="E2877" t="str">
            <v>France</v>
          </cell>
          <cell r="F2877">
            <v>13208001</v>
          </cell>
          <cell r="G2877" t="str">
            <v>HPC Ext. Debtors</v>
          </cell>
          <cell r="H2877" t="str">
            <v>Surfonics</v>
          </cell>
          <cell r="I2877" t="str">
            <v>999999</v>
          </cell>
          <cell r="J2877" t="e">
            <v>#N/A</v>
          </cell>
          <cell r="K2877" t="str">
            <v>SE45</v>
          </cell>
          <cell r="L2877" t="str">
            <v>T</v>
          </cell>
          <cell r="M2877" t="str">
            <v>45 days end of month</v>
          </cell>
          <cell r="N2877" t="str">
            <v>BANK TRANSFER</v>
          </cell>
          <cell r="O2877" t="str">
            <v>DS</v>
          </cell>
          <cell r="P2877" t="str">
            <v>Securitization debtor</v>
          </cell>
        </row>
        <row r="2878">
          <cell r="A2878">
            <v>4749</v>
          </cell>
          <cell r="B2878" t="str">
            <v>LE JOINT FRANCAIS S.</v>
          </cell>
          <cell r="C2878" t="str">
            <v>FR</v>
          </cell>
          <cell r="D2878" t="str">
            <v>France</v>
          </cell>
          <cell r="E2878" t="str">
            <v>France</v>
          </cell>
          <cell r="F2878">
            <v>13208001</v>
          </cell>
          <cell r="G2878" t="str">
            <v>HPC Ext. Debtors</v>
          </cell>
          <cell r="H2878" t="str">
            <v>Specialty Amines</v>
          </cell>
          <cell r="I2878" t="str">
            <v>S075</v>
          </cell>
          <cell r="J2878" t="str">
            <v>HPC Europe</v>
          </cell>
          <cell r="K2878" t="str">
            <v>SE30</v>
          </cell>
          <cell r="L2878" t="str">
            <v>T</v>
          </cell>
          <cell r="M2878" t="str">
            <v>30 days end of month</v>
          </cell>
          <cell r="N2878" t="str">
            <v>BANK TRANSFER</v>
          </cell>
          <cell r="O2878" t="str">
            <v>DS</v>
          </cell>
          <cell r="P2878" t="str">
            <v>Securitization debtor</v>
          </cell>
        </row>
        <row r="2879">
          <cell r="A2879">
            <v>4750</v>
          </cell>
          <cell r="B2879" t="str">
            <v>MLPC INTERNATIONAL S</v>
          </cell>
          <cell r="C2879" t="str">
            <v>FR</v>
          </cell>
          <cell r="D2879" t="str">
            <v>France</v>
          </cell>
          <cell r="E2879" t="str">
            <v>France</v>
          </cell>
          <cell r="F2879">
            <v>13208001</v>
          </cell>
          <cell r="G2879" t="str">
            <v>HPC Ext. Debtors</v>
          </cell>
          <cell r="H2879" t="str">
            <v>Morph/DGA</v>
          </cell>
          <cell r="I2879" t="str">
            <v>S075</v>
          </cell>
          <cell r="J2879" t="str">
            <v>HPC Europe</v>
          </cell>
          <cell r="K2879" t="str">
            <v>SE3G</v>
          </cell>
          <cell r="L2879" t="str">
            <v>T</v>
          </cell>
          <cell r="M2879" t="str">
            <v>-</v>
          </cell>
          <cell r="N2879" t="str">
            <v>BANK TRANSFER</v>
          </cell>
          <cell r="O2879" t="str">
            <v>DS</v>
          </cell>
          <cell r="P2879" t="str">
            <v>Securitization debtor</v>
          </cell>
        </row>
        <row r="2880">
          <cell r="A2880">
            <v>4751</v>
          </cell>
          <cell r="B2880" t="str">
            <v>CIRON S.A.</v>
          </cell>
          <cell r="C2880" t="str">
            <v>FR</v>
          </cell>
          <cell r="D2880" t="str">
            <v>France</v>
          </cell>
          <cell r="E2880" t="str">
            <v>France</v>
          </cell>
          <cell r="F2880">
            <v>13208001</v>
          </cell>
          <cell r="G2880" t="str">
            <v>HPC Ext. Debtors</v>
          </cell>
          <cell r="H2880" t="str">
            <v>Ethanolamines</v>
          </cell>
          <cell r="I2880" t="str">
            <v>S075</v>
          </cell>
          <cell r="J2880" t="str">
            <v>HPC Europe</v>
          </cell>
          <cell r="K2880" t="str">
            <v>SE60</v>
          </cell>
          <cell r="L2880" t="str">
            <v>T</v>
          </cell>
          <cell r="M2880" t="str">
            <v>60 days end of month</v>
          </cell>
          <cell r="N2880" t="str">
            <v>BANK TRANSFER</v>
          </cell>
          <cell r="O2880" t="str">
            <v>DS</v>
          </cell>
          <cell r="P2880" t="str">
            <v>Securitization debtor</v>
          </cell>
        </row>
        <row r="2881">
          <cell r="A2881">
            <v>4752</v>
          </cell>
          <cell r="B2881" t="str">
            <v>SOCIETE CHIMIQUE ROC</v>
          </cell>
          <cell r="C2881" t="str">
            <v>FR</v>
          </cell>
          <cell r="D2881" t="str">
            <v>France</v>
          </cell>
          <cell r="E2881" t="str">
            <v>France</v>
          </cell>
          <cell r="F2881">
            <v>13208001</v>
          </cell>
          <cell r="G2881" t="str">
            <v>HPC Ext. Debtors</v>
          </cell>
          <cell r="H2881" t="str">
            <v>Ethanolamines</v>
          </cell>
          <cell r="I2881" t="str">
            <v>S075</v>
          </cell>
          <cell r="J2881" t="str">
            <v>HPC Europe</v>
          </cell>
          <cell r="K2881" t="str">
            <v>SE45</v>
          </cell>
          <cell r="L2881" t="str">
            <v>T</v>
          </cell>
          <cell r="M2881" t="str">
            <v>45 days end of month</v>
          </cell>
          <cell r="N2881" t="str">
            <v>BANK TRANSFER</v>
          </cell>
          <cell r="O2881" t="str">
            <v>DS</v>
          </cell>
          <cell r="P2881" t="str">
            <v>Securitization debtor</v>
          </cell>
        </row>
        <row r="2882">
          <cell r="A2882">
            <v>4753</v>
          </cell>
          <cell r="B2882" t="str">
            <v>TECHNIC FRANCE</v>
          </cell>
          <cell r="C2882" t="str">
            <v>FR</v>
          </cell>
          <cell r="D2882" t="str">
            <v>France</v>
          </cell>
          <cell r="E2882" t="str">
            <v>France</v>
          </cell>
          <cell r="F2882">
            <v>13208001</v>
          </cell>
          <cell r="G2882" t="str">
            <v>HPC Ext. Debtors</v>
          </cell>
          <cell r="H2882" t="str">
            <v>Alkoxylates</v>
          </cell>
          <cell r="I2882" t="str">
            <v>S075</v>
          </cell>
          <cell r="J2882" t="str">
            <v>HPC Europe</v>
          </cell>
          <cell r="K2882" t="str">
            <v>SE75</v>
          </cell>
          <cell r="L2882" t="str">
            <v>T</v>
          </cell>
          <cell r="M2882" t="str">
            <v>75 days end of month</v>
          </cell>
          <cell r="N2882" t="str">
            <v>BANK TRANSFER</v>
          </cell>
          <cell r="O2882" t="str">
            <v>DS</v>
          </cell>
          <cell r="P2882" t="str">
            <v>Securitization debtor</v>
          </cell>
        </row>
        <row r="2883">
          <cell r="A2883">
            <v>4754</v>
          </cell>
          <cell r="B2883" t="str">
            <v>TRAMICO S.A.</v>
          </cell>
          <cell r="C2883" t="str">
            <v>FR</v>
          </cell>
          <cell r="D2883" t="str">
            <v>France</v>
          </cell>
          <cell r="E2883" t="str">
            <v>France</v>
          </cell>
          <cell r="F2883">
            <v>13208001</v>
          </cell>
          <cell r="G2883" t="str">
            <v>HPC Ext. Debtors</v>
          </cell>
          <cell r="H2883" t="str">
            <v>Specialty Amines</v>
          </cell>
          <cell r="I2883" t="str">
            <v>S075</v>
          </cell>
          <cell r="J2883" t="str">
            <v>HPC Europe</v>
          </cell>
          <cell r="K2883" t="str">
            <v>SE75</v>
          </cell>
          <cell r="L2883" t="str">
            <v>T</v>
          </cell>
          <cell r="M2883" t="str">
            <v>75 days end of month</v>
          </cell>
          <cell r="N2883" t="str">
            <v>BANK TRANSFER</v>
          </cell>
          <cell r="O2883" t="str">
            <v>DS</v>
          </cell>
          <cell r="P2883" t="str">
            <v>Securitization debtor</v>
          </cell>
        </row>
        <row r="2884">
          <cell r="A2884">
            <v>4755</v>
          </cell>
          <cell r="B2884" t="str">
            <v>ULF PRUEMMER</v>
          </cell>
          <cell r="C2884" t="str">
            <v>DE</v>
          </cell>
          <cell r="D2884" t="str">
            <v>Germany</v>
          </cell>
          <cell r="E2884" t="str">
            <v>Mid Europe</v>
          </cell>
          <cell r="F2884">
            <v>13208001</v>
          </cell>
          <cell r="G2884" t="str">
            <v>HPC Ext. Debtors</v>
          </cell>
          <cell r="H2884" t="str">
            <v>Polyether Amines</v>
          </cell>
          <cell r="I2884" t="str">
            <v>S075</v>
          </cell>
          <cell r="J2884" t="str">
            <v>HPC Europe</v>
          </cell>
          <cell r="K2884" t="str">
            <v>SJ3F</v>
          </cell>
          <cell r="L2884" t="str">
            <v>T</v>
          </cell>
          <cell r="M2884" t="str">
            <v>30 days from date of invoice or 14 days -2%</v>
          </cell>
          <cell r="N2884" t="str">
            <v>BANK TRANSFER</v>
          </cell>
          <cell r="O2884" t="str">
            <v>DS</v>
          </cell>
          <cell r="P2884" t="str">
            <v>Securitization debtor</v>
          </cell>
        </row>
        <row r="2885">
          <cell r="A2885">
            <v>4756</v>
          </cell>
          <cell r="B2885" t="str">
            <v>DYNEA AUSTRIA GMBH</v>
          </cell>
          <cell r="C2885" t="str">
            <v>AT</v>
          </cell>
          <cell r="D2885" t="str">
            <v>Austria</v>
          </cell>
          <cell r="E2885" t="str">
            <v>Mid Europe</v>
          </cell>
          <cell r="F2885">
            <v>13208001</v>
          </cell>
          <cell r="G2885" t="str">
            <v>HPC Ext. Debtors</v>
          </cell>
          <cell r="H2885" t="str">
            <v>Specialty Amines</v>
          </cell>
          <cell r="I2885" t="str">
            <v>S075</v>
          </cell>
          <cell r="J2885" t="str">
            <v>HPC Europe</v>
          </cell>
          <cell r="K2885" t="str">
            <v>SI30</v>
          </cell>
          <cell r="L2885" t="str">
            <v>T</v>
          </cell>
          <cell r="M2885" t="str">
            <v>30 days from date of invoice</v>
          </cell>
          <cell r="N2885" t="str">
            <v>BANK TRANSFER</v>
          </cell>
          <cell r="O2885" t="str">
            <v>DE</v>
          </cell>
          <cell r="P2885" t="str">
            <v>External debtor</v>
          </cell>
        </row>
        <row r="2886">
          <cell r="A2886">
            <v>4757</v>
          </cell>
          <cell r="B2886" t="str">
            <v>BONNAVE-DUBAR S.A.</v>
          </cell>
          <cell r="C2886" t="str">
            <v>BE</v>
          </cell>
          <cell r="D2886" t="str">
            <v>Belgium</v>
          </cell>
          <cell r="E2886" t="str">
            <v>Benelux</v>
          </cell>
          <cell r="F2886">
            <v>13208001</v>
          </cell>
          <cell r="G2886" t="str">
            <v>HPC Ext. Debtors</v>
          </cell>
          <cell r="H2886" t="str">
            <v>Ethanolamines</v>
          </cell>
          <cell r="I2886" t="str">
            <v>S075</v>
          </cell>
          <cell r="J2886" t="str">
            <v>HPC Europe</v>
          </cell>
          <cell r="K2886" t="str">
            <v>SE30</v>
          </cell>
          <cell r="L2886" t="str">
            <v>T</v>
          </cell>
          <cell r="M2886" t="str">
            <v>30 days end of month</v>
          </cell>
          <cell r="N2886" t="str">
            <v>BANK TRANSFER</v>
          </cell>
          <cell r="O2886" t="str">
            <v>DS</v>
          </cell>
          <cell r="P2886" t="str">
            <v>Securitization debtor</v>
          </cell>
        </row>
        <row r="2887">
          <cell r="A2887">
            <v>4758</v>
          </cell>
          <cell r="B2887" t="str">
            <v>EPENHUYSEN CHEMIE N.</v>
          </cell>
          <cell r="C2887" t="str">
            <v>NL</v>
          </cell>
          <cell r="D2887" t="str">
            <v>Netherlands</v>
          </cell>
          <cell r="E2887" t="str">
            <v>Benelux</v>
          </cell>
          <cell r="F2887">
            <v>13208001</v>
          </cell>
          <cell r="G2887" t="str">
            <v>HPC Ext. Debtors</v>
          </cell>
          <cell r="H2887" t="str">
            <v>Specialty Amines</v>
          </cell>
          <cell r="I2887" t="str">
            <v>S075</v>
          </cell>
          <cell r="J2887" t="str">
            <v>HPC Europe</v>
          </cell>
          <cell r="K2887" t="str">
            <v>SE30</v>
          </cell>
          <cell r="L2887" t="str">
            <v>T</v>
          </cell>
          <cell r="M2887" t="str">
            <v>30 days end of month</v>
          </cell>
          <cell r="N2887" t="str">
            <v>BANK TRANSFER</v>
          </cell>
          <cell r="O2887" t="str">
            <v>DS</v>
          </cell>
          <cell r="P2887" t="str">
            <v>Securitization debtor</v>
          </cell>
        </row>
        <row r="2888">
          <cell r="A2888">
            <v>4759</v>
          </cell>
          <cell r="B2888" t="str">
            <v>VOS B.V.</v>
          </cell>
          <cell r="C2888" t="str">
            <v>NL</v>
          </cell>
          <cell r="D2888" t="str">
            <v>Netherlands</v>
          </cell>
          <cell r="E2888" t="str">
            <v>Benelux</v>
          </cell>
          <cell r="F2888">
            <v>13208001</v>
          </cell>
          <cell r="G2888" t="str">
            <v>HPC Ext. Debtors</v>
          </cell>
          <cell r="H2888" t="str">
            <v>Ethanolamines</v>
          </cell>
          <cell r="I2888" t="str">
            <v>S075</v>
          </cell>
          <cell r="J2888" t="str">
            <v>HPC Europe</v>
          </cell>
          <cell r="K2888" t="str">
            <v>SE30</v>
          </cell>
          <cell r="L2888" t="str">
            <v>T</v>
          </cell>
          <cell r="M2888" t="str">
            <v>30 days end of month</v>
          </cell>
          <cell r="N2888" t="str">
            <v>BANK TRANSFER</v>
          </cell>
          <cell r="O2888" t="str">
            <v>DS</v>
          </cell>
          <cell r="P2888" t="str">
            <v>Securitization debtor</v>
          </cell>
        </row>
        <row r="2889">
          <cell r="A2889">
            <v>4760</v>
          </cell>
          <cell r="B2889" t="str">
            <v>SIKA CHEMIE GMBH</v>
          </cell>
          <cell r="C2889" t="str">
            <v>DE</v>
          </cell>
          <cell r="D2889" t="str">
            <v>Germany</v>
          </cell>
          <cell r="E2889" t="str">
            <v>Mid Europe</v>
          </cell>
          <cell r="F2889">
            <v>13208001</v>
          </cell>
          <cell r="G2889" t="str">
            <v>HPC Ext. Debtors</v>
          </cell>
          <cell r="H2889" t="str">
            <v>Polyether Amines</v>
          </cell>
          <cell r="I2889" t="str">
            <v>S075</v>
          </cell>
          <cell r="J2889" t="str">
            <v>HPC Europe</v>
          </cell>
          <cell r="K2889" t="str">
            <v>SJ3F</v>
          </cell>
          <cell r="L2889" t="str">
            <v>T</v>
          </cell>
          <cell r="M2889" t="str">
            <v>30 days from date of invoice or 14 days -2%</v>
          </cell>
          <cell r="N2889" t="str">
            <v>BANK TRANSFER</v>
          </cell>
          <cell r="O2889" t="str">
            <v>DS</v>
          </cell>
          <cell r="P2889" t="str">
            <v>Securitization debtor</v>
          </cell>
        </row>
        <row r="2890">
          <cell r="A2890">
            <v>4761</v>
          </cell>
          <cell r="B2890" t="str">
            <v>NEUBER G.M.B.H.</v>
          </cell>
          <cell r="C2890" t="str">
            <v>AT</v>
          </cell>
          <cell r="D2890" t="str">
            <v>Austria</v>
          </cell>
          <cell r="E2890" t="str">
            <v>Mid Europe</v>
          </cell>
          <cell r="F2890">
            <v>13208001</v>
          </cell>
          <cell r="G2890" t="str">
            <v>HPC Ext. Debtors</v>
          </cell>
          <cell r="H2890" t="str">
            <v>Morph/DGA</v>
          </cell>
          <cell r="I2890" t="str">
            <v>S075</v>
          </cell>
          <cell r="J2890" t="str">
            <v>HPC Europe</v>
          </cell>
          <cell r="K2890" t="str">
            <v>SI30</v>
          </cell>
          <cell r="L2890" t="str">
            <v>T</v>
          </cell>
          <cell r="M2890" t="str">
            <v>30 days from date of invoice</v>
          </cell>
          <cell r="N2890" t="str">
            <v>BANK TRANSFER</v>
          </cell>
          <cell r="O2890" t="str">
            <v>DE</v>
          </cell>
          <cell r="P2890" t="str">
            <v>External debtor</v>
          </cell>
        </row>
        <row r="2891">
          <cell r="A2891">
            <v>4762</v>
          </cell>
          <cell r="B2891" t="str">
            <v>JOLI &amp; CO.</v>
          </cell>
          <cell r="C2891" t="str">
            <v>AT</v>
          </cell>
          <cell r="D2891" t="str">
            <v>Austria</v>
          </cell>
          <cell r="E2891" t="str">
            <v>Mid Europe</v>
          </cell>
          <cell r="F2891">
            <v>13208001</v>
          </cell>
          <cell r="G2891" t="str">
            <v>HPC Ext. Debtors</v>
          </cell>
          <cell r="H2891" t="str">
            <v>Specialty Amines</v>
          </cell>
          <cell r="I2891" t="str">
            <v>S075</v>
          </cell>
          <cell r="J2891" t="str">
            <v>HPC Europe</v>
          </cell>
          <cell r="K2891" t="str">
            <v>SI30</v>
          </cell>
          <cell r="L2891" t="str">
            <v>T</v>
          </cell>
          <cell r="M2891" t="str">
            <v>30 days from date of invoice</v>
          </cell>
          <cell r="N2891" t="str">
            <v>BANK TRANSFER</v>
          </cell>
          <cell r="O2891" t="str">
            <v>DE</v>
          </cell>
          <cell r="P2891" t="str">
            <v>External debtor</v>
          </cell>
        </row>
        <row r="2892">
          <cell r="A2892">
            <v>4763</v>
          </cell>
          <cell r="B2892" t="str">
            <v>FRENCKEN FABRIEKEN B</v>
          </cell>
          <cell r="C2892" t="str">
            <v>NL</v>
          </cell>
          <cell r="D2892" t="str">
            <v>Netherlands</v>
          </cell>
          <cell r="E2892" t="str">
            <v>Benelux</v>
          </cell>
          <cell r="F2892">
            <v>13208001</v>
          </cell>
          <cell r="G2892" t="str">
            <v>HPC Ext. Debtors</v>
          </cell>
          <cell r="H2892" t="str">
            <v>Specialty Amines</v>
          </cell>
          <cell r="I2892" t="str">
            <v>S075</v>
          </cell>
          <cell r="J2892" t="str">
            <v>HPC Europe</v>
          </cell>
          <cell r="K2892" t="str">
            <v>SE30</v>
          </cell>
          <cell r="L2892" t="str">
            <v>T</v>
          </cell>
          <cell r="M2892" t="str">
            <v>30 days end of month</v>
          </cell>
          <cell r="N2892" t="str">
            <v>BANK TRANSFER</v>
          </cell>
          <cell r="O2892" t="str">
            <v>DS</v>
          </cell>
          <cell r="P2892" t="str">
            <v>Securitization debtor</v>
          </cell>
        </row>
        <row r="2893">
          <cell r="A2893">
            <v>4764</v>
          </cell>
          <cell r="B2893" t="str">
            <v>LITTON KESTER</v>
          </cell>
          <cell r="C2893" t="str">
            <v>DE</v>
          </cell>
          <cell r="D2893" t="str">
            <v>Germany</v>
          </cell>
          <cell r="E2893" t="str">
            <v>Mid Europe</v>
          </cell>
          <cell r="F2893">
            <v>13208001</v>
          </cell>
          <cell r="G2893" t="str">
            <v>HPC Ext. Debtors</v>
          </cell>
          <cell r="H2893" t="str">
            <v>Unknown</v>
          </cell>
          <cell r="I2893" t="str">
            <v>-</v>
          </cell>
          <cell r="J2893" t="str">
            <v>-</v>
          </cell>
          <cell r="K2893" t="str">
            <v>SI30</v>
          </cell>
          <cell r="L2893" t="str">
            <v>T</v>
          </cell>
          <cell r="M2893" t="str">
            <v>30 days from date of invoice</v>
          </cell>
          <cell r="N2893" t="str">
            <v>BANK TRANSFER</v>
          </cell>
          <cell r="O2893" t="str">
            <v>DS</v>
          </cell>
          <cell r="P2893" t="str">
            <v>Securitization debtor</v>
          </cell>
        </row>
        <row r="2894">
          <cell r="A2894">
            <v>4765</v>
          </cell>
          <cell r="B2894" t="str">
            <v>PETROFER CHEMIE H.R.</v>
          </cell>
          <cell r="C2894" t="str">
            <v>DE</v>
          </cell>
          <cell r="D2894" t="str">
            <v>Germany</v>
          </cell>
          <cell r="E2894" t="str">
            <v>Mid Europe</v>
          </cell>
          <cell r="F2894">
            <v>13208001</v>
          </cell>
          <cell r="G2894" t="str">
            <v>HPC Ext. Debtors</v>
          </cell>
          <cell r="H2894" t="str">
            <v>Morph/DGA</v>
          </cell>
          <cell r="I2894" t="str">
            <v>S075</v>
          </cell>
          <cell r="J2894" t="str">
            <v>HPC Europe</v>
          </cell>
          <cell r="K2894" t="str">
            <v>SJ3F</v>
          </cell>
          <cell r="L2894" t="str">
            <v>T</v>
          </cell>
          <cell r="M2894" t="str">
            <v>30 days from date of invoice or 14 days -2%</v>
          </cell>
          <cell r="N2894" t="str">
            <v>BANK TRANSFER</v>
          </cell>
          <cell r="O2894" t="str">
            <v>DS</v>
          </cell>
          <cell r="P2894" t="str">
            <v>Securitization debtor</v>
          </cell>
        </row>
        <row r="2895">
          <cell r="A2895">
            <v>4766</v>
          </cell>
          <cell r="B2895" t="str">
            <v>MARTIN G. SCHEUFLER</v>
          </cell>
          <cell r="C2895" t="str">
            <v>DE</v>
          </cell>
          <cell r="D2895" t="str">
            <v>Germany</v>
          </cell>
          <cell r="E2895" t="str">
            <v>Mid Europe</v>
          </cell>
          <cell r="F2895">
            <v>13208001</v>
          </cell>
          <cell r="G2895" t="str">
            <v>HPC Ext. Debtors</v>
          </cell>
          <cell r="H2895" t="str">
            <v>Polyether Amines</v>
          </cell>
          <cell r="I2895" t="str">
            <v>S075</v>
          </cell>
          <cell r="J2895" t="str">
            <v>HPC Europe</v>
          </cell>
          <cell r="K2895" t="str">
            <v>SJ3F</v>
          </cell>
          <cell r="L2895" t="str">
            <v>T</v>
          </cell>
          <cell r="M2895" t="str">
            <v>30 days from date of invoice or 14 days -2%</v>
          </cell>
          <cell r="N2895" t="str">
            <v>BANK TRANSFER</v>
          </cell>
          <cell r="O2895" t="str">
            <v>DS</v>
          </cell>
          <cell r="P2895" t="str">
            <v>Securitization debtor</v>
          </cell>
        </row>
        <row r="2896">
          <cell r="A2896">
            <v>4767</v>
          </cell>
          <cell r="B2896" t="str">
            <v>ENICHEM DEUTSCHLAND</v>
          </cell>
          <cell r="C2896" t="str">
            <v>DE</v>
          </cell>
          <cell r="D2896" t="str">
            <v>Germany</v>
          </cell>
          <cell r="E2896" t="str">
            <v>Mid Europe</v>
          </cell>
          <cell r="F2896">
            <v>13208001</v>
          </cell>
          <cell r="G2896" t="str">
            <v>HPC Ext. Debtors</v>
          </cell>
          <cell r="H2896" t="str">
            <v>Specialty Amines</v>
          </cell>
          <cell r="I2896" t="str">
            <v>S075</v>
          </cell>
          <cell r="J2896" t="str">
            <v>HPC Europe</v>
          </cell>
          <cell r="K2896" t="str">
            <v>SJ3F</v>
          </cell>
          <cell r="L2896" t="str">
            <v>T</v>
          </cell>
          <cell r="M2896" t="str">
            <v>30 days from date of invoice or 14 days -2%</v>
          </cell>
          <cell r="N2896" t="str">
            <v>BANK TRANSFER</v>
          </cell>
          <cell r="O2896" t="str">
            <v>DS</v>
          </cell>
          <cell r="P2896" t="str">
            <v>Securitization debtor</v>
          </cell>
        </row>
        <row r="2897">
          <cell r="A2897">
            <v>4768</v>
          </cell>
          <cell r="B2897" t="str">
            <v>BAKELITE AG</v>
          </cell>
          <cell r="C2897" t="str">
            <v>DE</v>
          </cell>
          <cell r="D2897" t="str">
            <v>Germany</v>
          </cell>
          <cell r="E2897" t="str">
            <v>Mid Europe</v>
          </cell>
          <cell r="F2897">
            <v>13208001</v>
          </cell>
          <cell r="G2897" t="str">
            <v>HPC Ext. Debtors</v>
          </cell>
          <cell r="H2897" t="str">
            <v>Polyether Amines</v>
          </cell>
          <cell r="I2897" t="str">
            <v>S075</v>
          </cell>
          <cell r="J2897" t="str">
            <v>HPC Europe</v>
          </cell>
          <cell r="K2897" t="str">
            <v>SI30</v>
          </cell>
          <cell r="L2897" t="str">
            <v>T</v>
          </cell>
          <cell r="M2897" t="str">
            <v>30 days from date of invoice</v>
          </cell>
          <cell r="N2897" t="str">
            <v>BANK TRANSFER</v>
          </cell>
          <cell r="O2897" t="str">
            <v>DS</v>
          </cell>
          <cell r="P2897" t="str">
            <v>Securitization debtor</v>
          </cell>
        </row>
        <row r="2898">
          <cell r="A2898">
            <v>4769</v>
          </cell>
          <cell r="B2898" t="str">
            <v>HALTERMANN</v>
          </cell>
          <cell r="C2898" t="str">
            <v>GB</v>
          </cell>
          <cell r="D2898" t="str">
            <v>Great Britain</v>
          </cell>
          <cell r="E2898" t="str">
            <v>UK/Ireland</v>
          </cell>
          <cell r="F2898">
            <v>13208001</v>
          </cell>
          <cell r="G2898" t="str">
            <v>HPC Ext. Debtors</v>
          </cell>
          <cell r="H2898" t="str">
            <v>Ethanolamines</v>
          </cell>
          <cell r="I2898" t="str">
            <v>S075</v>
          </cell>
          <cell r="J2898" t="str">
            <v>HPC Europe</v>
          </cell>
          <cell r="K2898" t="str">
            <v>SE2C</v>
          </cell>
          <cell r="L2898" t="str">
            <v>Y</v>
          </cell>
          <cell r="M2898" t="str">
            <v>22 days end of month date of invoice</v>
          </cell>
          <cell r="N2898" t="str">
            <v>-</v>
          </cell>
          <cell r="O2898" t="str">
            <v>DS</v>
          </cell>
          <cell r="P2898" t="str">
            <v>Securitization debtor</v>
          </cell>
        </row>
        <row r="2899">
          <cell r="A2899">
            <v>4770</v>
          </cell>
          <cell r="B2899" t="str">
            <v>GRAF G.M.B.H.</v>
          </cell>
          <cell r="C2899" t="str">
            <v>AT</v>
          </cell>
          <cell r="D2899" t="str">
            <v>Austria</v>
          </cell>
          <cell r="E2899" t="str">
            <v>Mid Europe</v>
          </cell>
          <cell r="F2899">
            <v>13208001</v>
          </cell>
          <cell r="G2899" t="str">
            <v>HPC Ext. Debtors</v>
          </cell>
          <cell r="H2899" t="str">
            <v>Polyether Amines</v>
          </cell>
          <cell r="I2899" t="str">
            <v>S075</v>
          </cell>
          <cell r="J2899" t="str">
            <v>HPC Europe</v>
          </cell>
          <cell r="K2899" t="str">
            <v>SA00</v>
          </cell>
          <cell r="L2899" t="str">
            <v>T</v>
          </cell>
          <cell r="M2899" t="str">
            <v>Cash in advance</v>
          </cell>
          <cell r="N2899" t="str">
            <v>BANK TRANSFER</v>
          </cell>
          <cell r="O2899" t="str">
            <v>DE</v>
          </cell>
          <cell r="P2899" t="str">
            <v>External debtor</v>
          </cell>
        </row>
        <row r="2900">
          <cell r="A2900">
            <v>4771</v>
          </cell>
          <cell r="B2900" t="str">
            <v>POLYMER CHEMICAL CO.</v>
          </cell>
          <cell r="C2900" t="str">
            <v>NL</v>
          </cell>
          <cell r="D2900" t="str">
            <v>Netherlands</v>
          </cell>
          <cell r="E2900" t="str">
            <v>Benelux</v>
          </cell>
          <cell r="F2900">
            <v>13208001</v>
          </cell>
          <cell r="G2900" t="str">
            <v>HPC Ext. Debtors</v>
          </cell>
          <cell r="H2900" t="str">
            <v>Polyether Amines</v>
          </cell>
          <cell r="I2900" t="str">
            <v>S075</v>
          </cell>
          <cell r="J2900" t="str">
            <v>HPC Europe</v>
          </cell>
          <cell r="K2900" t="str">
            <v>SE30</v>
          </cell>
          <cell r="L2900" t="str">
            <v>T</v>
          </cell>
          <cell r="M2900" t="str">
            <v>30 days end of month</v>
          </cell>
          <cell r="N2900" t="str">
            <v>BANK TRANSFER</v>
          </cell>
          <cell r="O2900" t="str">
            <v>DS</v>
          </cell>
          <cell r="P2900" t="str">
            <v>Securitization debtor</v>
          </cell>
        </row>
        <row r="2901">
          <cell r="A2901">
            <v>4772</v>
          </cell>
          <cell r="B2901" t="str">
            <v>RECTAVIT N.V.</v>
          </cell>
          <cell r="C2901" t="str">
            <v>BE</v>
          </cell>
          <cell r="D2901" t="str">
            <v>Belgium</v>
          </cell>
          <cell r="E2901" t="str">
            <v>Benelux</v>
          </cell>
          <cell r="F2901">
            <v>13208001</v>
          </cell>
          <cell r="G2901" t="str">
            <v>HPC Ext. Debtors</v>
          </cell>
          <cell r="H2901" t="str">
            <v>Specialty Amines</v>
          </cell>
          <cell r="I2901" t="str">
            <v>S075</v>
          </cell>
          <cell r="J2901" t="str">
            <v>HPC Europe</v>
          </cell>
          <cell r="K2901" t="str">
            <v>SE30</v>
          </cell>
          <cell r="L2901" t="str">
            <v>T</v>
          </cell>
          <cell r="M2901" t="str">
            <v>30 days end of month</v>
          </cell>
          <cell r="N2901" t="str">
            <v>BANK TRANSFER</v>
          </cell>
          <cell r="O2901" t="str">
            <v>DS</v>
          </cell>
          <cell r="P2901" t="str">
            <v>Securitization debtor</v>
          </cell>
        </row>
        <row r="2902">
          <cell r="A2902">
            <v>4773</v>
          </cell>
          <cell r="B2902" t="str">
            <v>CTP CHEMICALS &amp; TECH</v>
          </cell>
          <cell r="C2902" t="str">
            <v>DE</v>
          </cell>
          <cell r="D2902" t="str">
            <v>Germany</v>
          </cell>
          <cell r="E2902" t="str">
            <v>Mid Europe</v>
          </cell>
          <cell r="F2902">
            <v>13208001</v>
          </cell>
          <cell r="G2902" t="str">
            <v>HPC Ext. Debtors</v>
          </cell>
          <cell r="H2902" t="str">
            <v>Polyether Amines</v>
          </cell>
          <cell r="I2902" t="str">
            <v>S075</v>
          </cell>
          <cell r="J2902" t="str">
            <v>HPC Europe</v>
          </cell>
          <cell r="K2902" t="str">
            <v>SI30</v>
          </cell>
          <cell r="L2902" t="str">
            <v>T</v>
          </cell>
          <cell r="M2902" t="str">
            <v>30 days from date of invoice</v>
          </cell>
          <cell r="N2902" t="str">
            <v>BANK TRANSFER</v>
          </cell>
          <cell r="O2902" t="str">
            <v>DS</v>
          </cell>
          <cell r="P2902" t="str">
            <v>Securitization debtor</v>
          </cell>
        </row>
        <row r="2903">
          <cell r="A2903">
            <v>4774</v>
          </cell>
          <cell r="B2903" t="str">
            <v>ENNA AEROSOLS BV</v>
          </cell>
          <cell r="C2903" t="str">
            <v>NL</v>
          </cell>
          <cell r="D2903" t="str">
            <v>Netherlands</v>
          </cell>
          <cell r="E2903" t="str">
            <v>Benelux</v>
          </cell>
          <cell r="F2903">
            <v>13208001</v>
          </cell>
          <cell r="G2903" t="str">
            <v>HPC Ext. Debtors</v>
          </cell>
          <cell r="H2903" t="str">
            <v>Surfonics</v>
          </cell>
          <cell r="I2903" t="str">
            <v>S075</v>
          </cell>
          <cell r="J2903" t="str">
            <v>HPC Europe</v>
          </cell>
          <cell r="K2903" t="str">
            <v>SE30</v>
          </cell>
          <cell r="L2903" t="str">
            <v>T</v>
          </cell>
          <cell r="M2903" t="str">
            <v>30 days end of month</v>
          </cell>
          <cell r="N2903" t="str">
            <v>BANK TRANSFER</v>
          </cell>
          <cell r="O2903" t="str">
            <v>DS</v>
          </cell>
          <cell r="P2903" t="str">
            <v>Securitization debtor</v>
          </cell>
        </row>
        <row r="2904">
          <cell r="A2904">
            <v>4775</v>
          </cell>
          <cell r="B2904" t="str">
            <v>KRUSE CHEMIE KG</v>
          </cell>
          <cell r="C2904" t="str">
            <v>DE</v>
          </cell>
          <cell r="D2904" t="str">
            <v>Germany</v>
          </cell>
          <cell r="E2904" t="str">
            <v>Mid Europe</v>
          </cell>
          <cell r="F2904">
            <v>13208001</v>
          </cell>
          <cell r="G2904" t="str">
            <v>HPC Ext. Debtors</v>
          </cell>
          <cell r="H2904" t="str">
            <v>Ethanolamines</v>
          </cell>
          <cell r="I2904" t="str">
            <v>S075</v>
          </cell>
          <cell r="J2904" t="str">
            <v>HPC Europe</v>
          </cell>
          <cell r="K2904" t="str">
            <v>SI30</v>
          </cell>
          <cell r="L2904" t="str">
            <v>T</v>
          </cell>
          <cell r="M2904" t="str">
            <v>30 days from date of invoice</v>
          </cell>
          <cell r="N2904" t="str">
            <v>BANK TRANSFER</v>
          </cell>
          <cell r="O2904" t="str">
            <v>DS</v>
          </cell>
          <cell r="P2904" t="str">
            <v>Securitization debtor</v>
          </cell>
        </row>
        <row r="2905">
          <cell r="A2905">
            <v>4776</v>
          </cell>
          <cell r="B2905" t="str">
            <v>FREUDENBERG BAUSYSTE</v>
          </cell>
          <cell r="C2905" t="str">
            <v>DE</v>
          </cell>
          <cell r="D2905" t="str">
            <v>Germany</v>
          </cell>
          <cell r="E2905" t="str">
            <v>Mid Europe</v>
          </cell>
          <cell r="F2905">
            <v>13208001</v>
          </cell>
          <cell r="G2905" t="str">
            <v>HPC Ext. Debtors</v>
          </cell>
          <cell r="H2905" t="str">
            <v>Ethanolamines</v>
          </cell>
          <cell r="I2905" t="str">
            <v>S075</v>
          </cell>
          <cell r="J2905" t="str">
            <v>HPC Europe</v>
          </cell>
          <cell r="K2905" t="str">
            <v>SJ3F</v>
          </cell>
          <cell r="L2905" t="str">
            <v>T</v>
          </cell>
          <cell r="M2905" t="str">
            <v>30 days from date of invoice or 14 days -2%</v>
          </cell>
          <cell r="N2905" t="str">
            <v>BANK TRANSFER</v>
          </cell>
          <cell r="O2905" t="str">
            <v>DS</v>
          </cell>
          <cell r="P2905" t="str">
            <v>Securitization debtor</v>
          </cell>
        </row>
        <row r="2906">
          <cell r="A2906">
            <v>4777</v>
          </cell>
          <cell r="B2906" t="str">
            <v>CIBA-SPEZIALITAETENC</v>
          </cell>
          <cell r="C2906" t="str">
            <v>AT</v>
          </cell>
          <cell r="D2906" t="str">
            <v>Austria</v>
          </cell>
          <cell r="E2906" t="str">
            <v>Mid Europe</v>
          </cell>
          <cell r="F2906">
            <v>13208001</v>
          </cell>
          <cell r="G2906" t="str">
            <v>HPC Ext. Debtors</v>
          </cell>
          <cell r="H2906" t="str">
            <v>Polyether Amines</v>
          </cell>
          <cell r="I2906" t="str">
            <v>S075</v>
          </cell>
          <cell r="J2906" t="str">
            <v>HPC Europe</v>
          </cell>
          <cell r="K2906" t="str">
            <v>SI30</v>
          </cell>
          <cell r="L2906" t="str">
            <v>T</v>
          </cell>
          <cell r="M2906" t="str">
            <v>30 days from date of invoice</v>
          </cell>
          <cell r="N2906" t="str">
            <v>BANK TRANSFER</v>
          </cell>
          <cell r="O2906" t="str">
            <v>DE</v>
          </cell>
          <cell r="P2906" t="str">
            <v>External debtor</v>
          </cell>
        </row>
        <row r="2907">
          <cell r="A2907">
            <v>4778</v>
          </cell>
          <cell r="B2907" t="str">
            <v>TO BE DELETED</v>
          </cell>
          <cell r="C2907" t="str">
            <v>IT</v>
          </cell>
          <cell r="D2907" t="str">
            <v>Italy</v>
          </cell>
          <cell r="E2907" t="str">
            <v>Italy/Greece</v>
          </cell>
          <cell r="F2907">
            <v>13208001</v>
          </cell>
          <cell r="G2907" t="str">
            <v>HPC Ext. Debtors</v>
          </cell>
          <cell r="H2907" t="str">
            <v>Surfols</v>
          </cell>
          <cell r="I2907" t="str">
            <v>S075</v>
          </cell>
          <cell r="J2907" t="str">
            <v>HPC Europe</v>
          </cell>
          <cell r="K2907" t="str">
            <v>SE60</v>
          </cell>
          <cell r="L2907" t="str">
            <v>T</v>
          </cell>
          <cell r="M2907" t="str">
            <v>60 days end of month</v>
          </cell>
          <cell r="N2907" t="str">
            <v>BANK TRANSFER</v>
          </cell>
          <cell r="O2907" t="str">
            <v>DS</v>
          </cell>
          <cell r="P2907" t="str">
            <v>Securitization debtor</v>
          </cell>
        </row>
        <row r="2908">
          <cell r="A2908">
            <v>4779</v>
          </cell>
          <cell r="B2908" t="str">
            <v>ALPHA METALS</v>
          </cell>
          <cell r="C2908" t="str">
            <v>DE</v>
          </cell>
          <cell r="D2908" t="str">
            <v>Germany</v>
          </cell>
          <cell r="E2908" t="str">
            <v>Mid Europe</v>
          </cell>
          <cell r="F2908">
            <v>13208001</v>
          </cell>
          <cell r="G2908" t="str">
            <v>HPC Ext. Debtors</v>
          </cell>
          <cell r="H2908" t="str">
            <v>Alkoxylates</v>
          </cell>
          <cell r="I2908" t="str">
            <v>S075</v>
          </cell>
          <cell r="J2908" t="str">
            <v>HPC Europe</v>
          </cell>
          <cell r="K2908" t="str">
            <v>SI30</v>
          </cell>
          <cell r="L2908" t="str">
            <v>T</v>
          </cell>
          <cell r="M2908" t="str">
            <v>30 days from date of invoice</v>
          </cell>
          <cell r="N2908" t="str">
            <v>BANK TRANSFER</v>
          </cell>
          <cell r="O2908" t="str">
            <v>DS</v>
          </cell>
          <cell r="P2908" t="str">
            <v>Securitization debtor</v>
          </cell>
        </row>
        <row r="2909">
          <cell r="A2909">
            <v>4780</v>
          </cell>
          <cell r="B2909" t="str">
            <v>HEXCEL COMPOSITES GM</v>
          </cell>
          <cell r="C2909" t="str">
            <v>AT</v>
          </cell>
          <cell r="D2909" t="str">
            <v>Austria</v>
          </cell>
          <cell r="E2909" t="str">
            <v>Mid Europe</v>
          </cell>
          <cell r="F2909">
            <v>13208001</v>
          </cell>
          <cell r="G2909" t="str">
            <v>HPC Ext. Debtors</v>
          </cell>
          <cell r="H2909" t="str">
            <v>Specialty Amines</v>
          </cell>
          <cell r="I2909" t="str">
            <v>S075</v>
          </cell>
          <cell r="J2909" t="str">
            <v>HPC Europe</v>
          </cell>
          <cell r="K2909" t="str">
            <v>SI30</v>
          </cell>
          <cell r="L2909" t="str">
            <v>T</v>
          </cell>
          <cell r="M2909" t="str">
            <v>30 days from date of invoice</v>
          </cell>
          <cell r="N2909" t="str">
            <v>BANK TRANSFER</v>
          </cell>
          <cell r="O2909" t="str">
            <v>DE</v>
          </cell>
          <cell r="P2909" t="str">
            <v>External debtor</v>
          </cell>
        </row>
        <row r="2910">
          <cell r="A2910">
            <v>4781</v>
          </cell>
          <cell r="B2910" t="str">
            <v>EXXONMOBIL CHEMICAL</v>
          </cell>
          <cell r="C2910" t="str">
            <v>DE</v>
          </cell>
          <cell r="D2910" t="str">
            <v>Germany</v>
          </cell>
          <cell r="E2910" t="str">
            <v>Mid Europe</v>
          </cell>
          <cell r="F2910">
            <v>13208001</v>
          </cell>
          <cell r="G2910" t="str">
            <v>HPC Ext. Debtors</v>
          </cell>
          <cell r="H2910" t="str">
            <v>Specialty Amines</v>
          </cell>
          <cell r="I2910" t="str">
            <v>S075</v>
          </cell>
          <cell r="J2910" t="str">
            <v>HPC Europe</v>
          </cell>
          <cell r="K2910" t="str">
            <v>SI30</v>
          </cell>
          <cell r="L2910" t="str">
            <v>T</v>
          </cell>
          <cell r="M2910" t="str">
            <v>30 days from date of invoice</v>
          </cell>
          <cell r="N2910" t="str">
            <v>BANK TRANSFER</v>
          </cell>
          <cell r="O2910" t="str">
            <v>DS</v>
          </cell>
          <cell r="P2910" t="str">
            <v>Securitization debtor</v>
          </cell>
        </row>
        <row r="2911">
          <cell r="A2911">
            <v>4782</v>
          </cell>
          <cell r="B2911" t="str">
            <v>TO BE DELETED</v>
          </cell>
          <cell r="C2911" t="str">
            <v>IT</v>
          </cell>
          <cell r="D2911" t="str">
            <v>Italy</v>
          </cell>
          <cell r="E2911" t="str">
            <v>Italy/Greece</v>
          </cell>
          <cell r="F2911">
            <v>13208001</v>
          </cell>
          <cell r="G2911" t="str">
            <v>HPC Ext. Debtors</v>
          </cell>
          <cell r="H2911" t="str">
            <v>Specialty Amines</v>
          </cell>
          <cell r="I2911" t="str">
            <v>999999</v>
          </cell>
          <cell r="J2911" t="e">
            <v>#N/A</v>
          </cell>
          <cell r="K2911" t="str">
            <v>SE90</v>
          </cell>
          <cell r="L2911" t="str">
            <v>T</v>
          </cell>
          <cell r="M2911" t="str">
            <v>90 days end of month</v>
          </cell>
          <cell r="N2911" t="str">
            <v>BANK TRANSFER</v>
          </cell>
          <cell r="O2911" t="str">
            <v>DS</v>
          </cell>
          <cell r="P2911" t="str">
            <v>Securitization debtor</v>
          </cell>
        </row>
        <row r="2912">
          <cell r="A2912">
            <v>4783</v>
          </cell>
          <cell r="B2912" t="str">
            <v>LUXFER GAS CYLINDERS</v>
          </cell>
          <cell r="C2912" t="str">
            <v>GB</v>
          </cell>
          <cell r="D2912" t="str">
            <v>Great Britain</v>
          </cell>
          <cell r="E2912" t="str">
            <v>UK/Ireland</v>
          </cell>
          <cell r="F2912">
            <v>13208001</v>
          </cell>
          <cell r="G2912" t="str">
            <v>HPC Ext. Debtors</v>
          </cell>
          <cell r="H2912" t="str">
            <v>Polyether Amines</v>
          </cell>
          <cell r="I2912" t="str">
            <v>S075</v>
          </cell>
          <cell r="J2912" t="str">
            <v>HPC Europe</v>
          </cell>
          <cell r="K2912" t="str">
            <v>SE2C</v>
          </cell>
          <cell r="L2912" t="str">
            <v>Y</v>
          </cell>
          <cell r="M2912" t="str">
            <v>22 days end of month date of invoice</v>
          </cell>
          <cell r="N2912" t="str">
            <v>-</v>
          </cell>
          <cell r="O2912" t="str">
            <v>DS</v>
          </cell>
          <cell r="P2912" t="str">
            <v>Securitization debtor</v>
          </cell>
        </row>
        <row r="2913">
          <cell r="A2913">
            <v>4784</v>
          </cell>
          <cell r="B2913" t="str">
            <v>DSM KUNSTHARZE GMBH</v>
          </cell>
          <cell r="C2913" t="str">
            <v>DE</v>
          </cell>
          <cell r="D2913" t="str">
            <v>Germany</v>
          </cell>
          <cell r="E2913" t="str">
            <v>Mid Europe</v>
          </cell>
          <cell r="F2913">
            <v>13208001</v>
          </cell>
          <cell r="G2913" t="str">
            <v>HPC Ext. Debtors</v>
          </cell>
          <cell r="H2913" t="str">
            <v>Polyether Amines</v>
          </cell>
          <cell r="I2913" t="str">
            <v>S075</v>
          </cell>
          <cell r="J2913" t="str">
            <v>HPC Europe</v>
          </cell>
          <cell r="K2913" t="str">
            <v>SI30</v>
          </cell>
          <cell r="L2913" t="str">
            <v>T</v>
          </cell>
          <cell r="M2913" t="str">
            <v>30 days from date of invoice</v>
          </cell>
          <cell r="N2913" t="str">
            <v>BANK TRANSFER</v>
          </cell>
          <cell r="O2913" t="str">
            <v>DS</v>
          </cell>
          <cell r="P2913" t="str">
            <v>Securitization debtor</v>
          </cell>
        </row>
        <row r="2914">
          <cell r="A2914">
            <v>4785</v>
          </cell>
          <cell r="B2914" t="str">
            <v>ZEUS GMBH</v>
          </cell>
          <cell r="C2914" t="str">
            <v>DE</v>
          </cell>
          <cell r="D2914" t="str">
            <v>Germany</v>
          </cell>
          <cell r="E2914" t="str">
            <v>Mid Europe</v>
          </cell>
          <cell r="F2914">
            <v>13208001</v>
          </cell>
          <cell r="G2914" t="str">
            <v>HPC Ext. Debtors</v>
          </cell>
          <cell r="H2914" t="str">
            <v>Polyether Amines</v>
          </cell>
          <cell r="I2914" t="str">
            <v>S075</v>
          </cell>
          <cell r="J2914" t="str">
            <v>HPC Europe</v>
          </cell>
          <cell r="K2914" t="str">
            <v>SI30</v>
          </cell>
          <cell r="L2914" t="str">
            <v>T</v>
          </cell>
          <cell r="M2914" t="str">
            <v>30 days from date of invoice</v>
          </cell>
          <cell r="N2914" t="str">
            <v>BANK TRANSFER</v>
          </cell>
          <cell r="O2914" t="str">
            <v>DS</v>
          </cell>
          <cell r="P2914" t="str">
            <v>Securitization debtor</v>
          </cell>
        </row>
        <row r="2915">
          <cell r="A2915">
            <v>4786</v>
          </cell>
          <cell r="B2915" t="str">
            <v>ZELU CHEMIE</v>
          </cell>
          <cell r="C2915" t="str">
            <v>DE</v>
          </cell>
          <cell r="D2915" t="str">
            <v>Germany</v>
          </cell>
          <cell r="E2915" t="str">
            <v>Mid Europe</v>
          </cell>
          <cell r="F2915">
            <v>13208001</v>
          </cell>
          <cell r="G2915" t="str">
            <v>HPC Ext. Debtors</v>
          </cell>
          <cell r="H2915" t="str">
            <v>Specialty Amines</v>
          </cell>
          <cell r="I2915" t="str">
            <v>S075</v>
          </cell>
          <cell r="J2915" t="str">
            <v>HPC Europe</v>
          </cell>
          <cell r="K2915" t="str">
            <v>SI30</v>
          </cell>
          <cell r="L2915" t="str">
            <v>T</v>
          </cell>
          <cell r="M2915" t="str">
            <v>30 days from date of invoice</v>
          </cell>
          <cell r="N2915" t="str">
            <v>BANK TRANSFER</v>
          </cell>
          <cell r="O2915" t="str">
            <v>DS</v>
          </cell>
          <cell r="P2915" t="str">
            <v>Securitization debtor</v>
          </cell>
        </row>
        <row r="2916">
          <cell r="A2916">
            <v>4787</v>
          </cell>
          <cell r="B2916" t="str">
            <v>RHODIA CHIMIE</v>
          </cell>
          <cell r="C2916" t="str">
            <v>FR</v>
          </cell>
          <cell r="D2916" t="str">
            <v>France</v>
          </cell>
          <cell r="E2916" t="str">
            <v>France</v>
          </cell>
          <cell r="F2916">
            <v>13208001</v>
          </cell>
          <cell r="G2916" t="str">
            <v>HPC Ext. Debtors</v>
          </cell>
          <cell r="H2916" t="str">
            <v>Specialty Amines</v>
          </cell>
          <cell r="I2916" t="str">
            <v>999999</v>
          </cell>
          <cell r="J2916" t="e">
            <v>#N/A</v>
          </cell>
          <cell r="K2916" t="str">
            <v>SE75</v>
          </cell>
          <cell r="L2916" t="str">
            <v>T</v>
          </cell>
          <cell r="M2916" t="str">
            <v>75 days end of month</v>
          </cell>
          <cell r="N2916" t="str">
            <v>BANK TRANSFER</v>
          </cell>
          <cell r="O2916" t="str">
            <v>DS</v>
          </cell>
          <cell r="P2916" t="str">
            <v>Securitization debtor</v>
          </cell>
        </row>
        <row r="2917">
          <cell r="A2917">
            <v>4788</v>
          </cell>
          <cell r="B2917" t="str">
            <v>ADDITIV-CHEMIE LUERS</v>
          </cell>
          <cell r="C2917" t="str">
            <v>DE</v>
          </cell>
          <cell r="D2917" t="str">
            <v>Germany</v>
          </cell>
          <cell r="E2917" t="str">
            <v>Mid Europe</v>
          </cell>
          <cell r="F2917">
            <v>13208001</v>
          </cell>
          <cell r="G2917" t="str">
            <v>HPC Ext. Debtors</v>
          </cell>
          <cell r="H2917" t="str">
            <v>Morph/DGA</v>
          </cell>
          <cell r="I2917" t="str">
            <v>S075</v>
          </cell>
          <cell r="J2917" t="str">
            <v>HPC Europe</v>
          </cell>
          <cell r="K2917" t="str">
            <v>SI30</v>
          </cell>
          <cell r="L2917" t="str">
            <v>T</v>
          </cell>
          <cell r="M2917" t="str">
            <v>30 days from date of invoice</v>
          </cell>
          <cell r="N2917" t="str">
            <v>BANK TRANSFER</v>
          </cell>
          <cell r="O2917" t="str">
            <v>DS</v>
          </cell>
          <cell r="P2917" t="str">
            <v>Securitization debtor</v>
          </cell>
        </row>
        <row r="2918">
          <cell r="A2918">
            <v>4789</v>
          </cell>
          <cell r="B2918" t="str">
            <v>ARCH CHEMICALS N.V.</v>
          </cell>
          <cell r="C2918" t="str">
            <v>BE</v>
          </cell>
          <cell r="D2918" t="str">
            <v>Belgium</v>
          </cell>
          <cell r="E2918" t="str">
            <v>Benelux</v>
          </cell>
          <cell r="F2918">
            <v>13208001</v>
          </cell>
          <cell r="G2918" t="str">
            <v>HPC Ext. Debtors</v>
          </cell>
          <cell r="H2918" t="str">
            <v>Morph/DGA</v>
          </cell>
          <cell r="I2918" t="str">
            <v>S075</v>
          </cell>
          <cell r="J2918" t="str">
            <v>HPC Europe</v>
          </cell>
          <cell r="K2918" t="str">
            <v>SE30</v>
          </cell>
          <cell r="L2918" t="str">
            <v>T</v>
          </cell>
          <cell r="M2918" t="str">
            <v>30 days end of month</v>
          </cell>
          <cell r="N2918" t="str">
            <v>BANK TRANSFER</v>
          </cell>
          <cell r="O2918" t="str">
            <v>DS</v>
          </cell>
          <cell r="P2918" t="str">
            <v>Securitization debtor</v>
          </cell>
        </row>
        <row r="2919">
          <cell r="A2919">
            <v>4790</v>
          </cell>
          <cell r="B2919" t="str">
            <v>DYNEA OIL FIELD CHEM</v>
          </cell>
          <cell r="C2919" t="str">
            <v>GB</v>
          </cell>
          <cell r="D2919" t="str">
            <v>Great Britain</v>
          </cell>
          <cell r="E2919" t="str">
            <v>UK/Ireland</v>
          </cell>
          <cell r="F2919">
            <v>13208001</v>
          </cell>
          <cell r="G2919" t="str">
            <v>HPC Ext. Debtors</v>
          </cell>
          <cell r="H2919" t="str">
            <v>Morph/DGA</v>
          </cell>
          <cell r="I2919" t="str">
            <v>S075</v>
          </cell>
          <cell r="J2919" t="str">
            <v>HPC Europe</v>
          </cell>
          <cell r="K2919" t="str">
            <v>SE2C</v>
          </cell>
          <cell r="L2919" t="str">
            <v>T</v>
          </cell>
          <cell r="M2919" t="str">
            <v>22 days end of month date of invoice</v>
          </cell>
          <cell r="N2919" t="str">
            <v>BANK TRANSFER</v>
          </cell>
          <cell r="O2919" t="str">
            <v>DS</v>
          </cell>
          <cell r="P2919" t="str">
            <v>Securitization debtor</v>
          </cell>
        </row>
        <row r="2920">
          <cell r="A2920">
            <v>4791</v>
          </cell>
          <cell r="B2920" t="str">
            <v>ATOFINA</v>
          </cell>
          <cell r="C2920" t="str">
            <v>FR</v>
          </cell>
          <cell r="D2920" t="str">
            <v>France</v>
          </cell>
          <cell r="E2920" t="str">
            <v>France</v>
          </cell>
          <cell r="F2920">
            <v>13208001</v>
          </cell>
          <cell r="G2920" t="str">
            <v>HPC Ext. Debtors</v>
          </cell>
          <cell r="H2920" t="str">
            <v>Alkoxylates</v>
          </cell>
          <cell r="I2920" t="str">
            <v>S075</v>
          </cell>
          <cell r="J2920" t="str">
            <v>HPC Europe</v>
          </cell>
          <cell r="K2920" t="str">
            <v>SE60</v>
          </cell>
          <cell r="L2920" t="str">
            <v>T</v>
          </cell>
          <cell r="M2920" t="str">
            <v>60 days end of month</v>
          </cell>
          <cell r="N2920" t="str">
            <v>BANK TRANSFER</v>
          </cell>
          <cell r="O2920" t="str">
            <v>DS</v>
          </cell>
          <cell r="P2920" t="str">
            <v>Securitization debtor</v>
          </cell>
        </row>
        <row r="2921">
          <cell r="A2921">
            <v>4792</v>
          </cell>
          <cell r="B2921" t="str">
            <v>HOECHST SCHERING AGR</v>
          </cell>
          <cell r="C2921" t="str">
            <v>DE</v>
          </cell>
          <cell r="D2921" t="str">
            <v>Germany</v>
          </cell>
          <cell r="E2921" t="str">
            <v>Mid Europe</v>
          </cell>
          <cell r="F2921">
            <v>13208001</v>
          </cell>
          <cell r="G2921" t="str">
            <v>HPC Ext. Debtors</v>
          </cell>
          <cell r="H2921" t="str">
            <v>Specialty Amines</v>
          </cell>
          <cell r="I2921" t="str">
            <v>S075</v>
          </cell>
          <cell r="J2921" t="str">
            <v>HPC Europe</v>
          </cell>
          <cell r="K2921" t="str">
            <v>SI30</v>
          </cell>
          <cell r="L2921" t="str">
            <v>T</v>
          </cell>
          <cell r="M2921" t="str">
            <v>30 days from date of invoice</v>
          </cell>
          <cell r="N2921" t="str">
            <v>BANK TRANSFER</v>
          </cell>
          <cell r="O2921" t="str">
            <v>DS</v>
          </cell>
          <cell r="P2921" t="str">
            <v>Securitization debtor</v>
          </cell>
        </row>
        <row r="2922">
          <cell r="A2922">
            <v>4793</v>
          </cell>
          <cell r="B2922" t="str">
            <v>PPG INDUSTRIES LACKE</v>
          </cell>
          <cell r="C2922" t="str">
            <v>DE</v>
          </cell>
          <cell r="D2922" t="str">
            <v>Germany</v>
          </cell>
          <cell r="E2922" t="str">
            <v>Mid Europe</v>
          </cell>
          <cell r="F2922">
            <v>13208001</v>
          </cell>
          <cell r="G2922" t="str">
            <v>HPC Ext. Debtors</v>
          </cell>
          <cell r="H2922" t="str">
            <v>Polyether Amines</v>
          </cell>
          <cell r="I2922" t="str">
            <v>S075</v>
          </cell>
          <cell r="J2922" t="str">
            <v>HPC Europe</v>
          </cell>
          <cell r="K2922" t="str">
            <v>SI30</v>
          </cell>
          <cell r="L2922" t="str">
            <v>T</v>
          </cell>
          <cell r="M2922" t="str">
            <v>30 days from date of invoice</v>
          </cell>
          <cell r="N2922" t="str">
            <v>BANK TRANSFER</v>
          </cell>
          <cell r="O2922" t="str">
            <v>DS</v>
          </cell>
          <cell r="P2922" t="str">
            <v>Securitization debtor</v>
          </cell>
        </row>
        <row r="2923">
          <cell r="A2923">
            <v>4794</v>
          </cell>
          <cell r="B2923" t="str">
            <v>REMBRANDTIN LACK G.M</v>
          </cell>
          <cell r="C2923" t="str">
            <v>AT</v>
          </cell>
          <cell r="D2923" t="str">
            <v>Austria</v>
          </cell>
          <cell r="E2923" t="str">
            <v>Mid Europe</v>
          </cell>
          <cell r="F2923">
            <v>13208001</v>
          </cell>
          <cell r="G2923" t="str">
            <v>HPC Ext. Debtors</v>
          </cell>
          <cell r="H2923" t="str">
            <v>Specialty Amines</v>
          </cell>
          <cell r="I2923" t="str">
            <v>S075</v>
          </cell>
          <cell r="J2923" t="str">
            <v>HPC Europe</v>
          </cell>
          <cell r="K2923" t="str">
            <v>SI60</v>
          </cell>
          <cell r="L2923" t="str">
            <v>T</v>
          </cell>
          <cell r="M2923" t="str">
            <v>60 days from date of invoice</v>
          </cell>
          <cell r="N2923" t="str">
            <v>BANK TRANSFER</v>
          </cell>
          <cell r="O2923" t="str">
            <v>DE</v>
          </cell>
          <cell r="P2923" t="str">
            <v>External debtor</v>
          </cell>
        </row>
        <row r="2924">
          <cell r="A2924">
            <v>4795</v>
          </cell>
          <cell r="B2924" t="str">
            <v>CHAMPION TECHNOLOGIE</v>
          </cell>
          <cell r="C2924" t="str">
            <v>GB</v>
          </cell>
          <cell r="D2924" t="str">
            <v>Great Britain</v>
          </cell>
          <cell r="E2924" t="str">
            <v>UK/Ireland</v>
          </cell>
          <cell r="F2924">
            <v>13208001</v>
          </cell>
          <cell r="G2924" t="str">
            <v>HPC Ext. Debtors</v>
          </cell>
          <cell r="H2924" t="str">
            <v>Morph/DGA</v>
          </cell>
          <cell r="I2924" t="str">
            <v>S075</v>
          </cell>
          <cell r="J2924" t="str">
            <v>HPC Europe</v>
          </cell>
          <cell r="K2924" t="str">
            <v>SE2C</v>
          </cell>
          <cell r="L2924" t="str">
            <v>Y</v>
          </cell>
          <cell r="M2924" t="str">
            <v>22 days end of month date of invoice</v>
          </cell>
          <cell r="N2924" t="str">
            <v>-</v>
          </cell>
          <cell r="O2924" t="str">
            <v>DS</v>
          </cell>
          <cell r="P2924" t="str">
            <v>Securitization debtor</v>
          </cell>
        </row>
        <row r="2925">
          <cell r="A2925">
            <v>4796</v>
          </cell>
          <cell r="B2925" t="str">
            <v>AKZO NOBEL INDUSTRIA</v>
          </cell>
          <cell r="C2925" t="str">
            <v>DK</v>
          </cell>
          <cell r="D2925" t="str">
            <v>Denmark</v>
          </cell>
          <cell r="E2925" t="str">
            <v>Nordic</v>
          </cell>
          <cell r="F2925">
            <v>13208001</v>
          </cell>
          <cell r="G2925" t="str">
            <v>HPC Ext. Debtors</v>
          </cell>
          <cell r="H2925" t="str">
            <v>Alkoxylates</v>
          </cell>
          <cell r="I2925" t="str">
            <v>S075</v>
          </cell>
          <cell r="J2925" t="str">
            <v>HPC Europe</v>
          </cell>
          <cell r="K2925" t="str">
            <v>SI30</v>
          </cell>
          <cell r="L2925" t="str">
            <v>T</v>
          </cell>
          <cell r="M2925" t="str">
            <v>30 days from date of invoice</v>
          </cell>
          <cell r="N2925" t="str">
            <v>BANK TRANSFER</v>
          </cell>
          <cell r="O2925" t="str">
            <v>DS</v>
          </cell>
          <cell r="P2925" t="str">
            <v>Securitization debtor</v>
          </cell>
        </row>
        <row r="2926">
          <cell r="A2926">
            <v>4797</v>
          </cell>
          <cell r="B2926" t="str">
            <v>RESINA CHEMIE BV</v>
          </cell>
          <cell r="C2926" t="str">
            <v>NL</v>
          </cell>
          <cell r="D2926" t="str">
            <v>Netherlands</v>
          </cell>
          <cell r="E2926" t="str">
            <v>Benelux</v>
          </cell>
          <cell r="F2926">
            <v>13208001</v>
          </cell>
          <cell r="G2926" t="str">
            <v>HPC Ext. Debtors</v>
          </cell>
          <cell r="H2926" t="str">
            <v>Specialty Amines</v>
          </cell>
          <cell r="I2926" t="str">
            <v>S075</v>
          </cell>
          <cell r="J2926" t="str">
            <v>HPC Europe</v>
          </cell>
          <cell r="K2926" t="str">
            <v>SE30</v>
          </cell>
          <cell r="L2926" t="str">
            <v>T</v>
          </cell>
          <cell r="M2926" t="str">
            <v>30 days end of month</v>
          </cell>
          <cell r="N2926" t="str">
            <v>BANK TRANSFER</v>
          </cell>
          <cell r="O2926" t="str">
            <v>DS</v>
          </cell>
          <cell r="P2926" t="str">
            <v>Securitization debtor</v>
          </cell>
        </row>
        <row r="2927">
          <cell r="A2927">
            <v>4798</v>
          </cell>
          <cell r="B2927" t="str">
            <v>ARTILAT N.V.</v>
          </cell>
          <cell r="C2927" t="str">
            <v>BE</v>
          </cell>
          <cell r="D2927" t="str">
            <v>Belgium</v>
          </cell>
          <cell r="E2927" t="str">
            <v>Benelux</v>
          </cell>
          <cell r="F2927">
            <v>13208001</v>
          </cell>
          <cell r="G2927" t="str">
            <v>HPC Ext. Debtors</v>
          </cell>
          <cell r="H2927" t="str">
            <v>Specialty Amines</v>
          </cell>
          <cell r="I2927" t="str">
            <v>S075</v>
          </cell>
          <cell r="J2927" t="str">
            <v>HPC Europe</v>
          </cell>
          <cell r="K2927" t="str">
            <v>SE60</v>
          </cell>
          <cell r="L2927" t="str">
            <v>T</v>
          </cell>
          <cell r="M2927" t="str">
            <v>60 days end of month</v>
          </cell>
          <cell r="N2927" t="str">
            <v>BANK TRANSFER</v>
          </cell>
          <cell r="O2927" t="str">
            <v>DS</v>
          </cell>
          <cell r="P2927" t="str">
            <v>Securitization debtor</v>
          </cell>
        </row>
        <row r="2928">
          <cell r="A2928">
            <v>4799</v>
          </cell>
          <cell r="B2928" t="str">
            <v>CLARIANT (ITALIA) S.</v>
          </cell>
          <cell r="C2928" t="str">
            <v>IT</v>
          </cell>
          <cell r="D2928" t="str">
            <v>Italy</v>
          </cell>
          <cell r="E2928" t="str">
            <v>Italy/Greece</v>
          </cell>
          <cell r="F2928">
            <v>13208001</v>
          </cell>
          <cell r="G2928" t="str">
            <v>HPC Ext. Debtors</v>
          </cell>
          <cell r="H2928" t="str">
            <v>Alkoxylates</v>
          </cell>
          <cell r="I2928" t="str">
            <v>S075</v>
          </cell>
          <cell r="J2928" t="str">
            <v>HPC Europe</v>
          </cell>
          <cell r="K2928" t="str">
            <v>ST60</v>
          </cell>
          <cell r="L2928" t="str">
            <v>T</v>
          </cell>
          <cell r="M2928" t="str">
            <v>60 days from date of despatch</v>
          </cell>
          <cell r="N2928" t="str">
            <v>BANK TRANSFER</v>
          </cell>
          <cell r="O2928" t="str">
            <v>DS</v>
          </cell>
          <cell r="P2928" t="str">
            <v>Securitization debtor</v>
          </cell>
        </row>
        <row r="2929">
          <cell r="A2929">
            <v>4800</v>
          </cell>
          <cell r="B2929" t="str">
            <v>to be deleted</v>
          </cell>
          <cell r="C2929" t="str">
            <v>IT</v>
          </cell>
          <cell r="D2929" t="str">
            <v>Italy</v>
          </cell>
          <cell r="E2929" t="str">
            <v>Italy/Greece</v>
          </cell>
          <cell r="F2929">
            <v>13208001</v>
          </cell>
          <cell r="G2929" t="str">
            <v>HPC Ext. Debtors</v>
          </cell>
          <cell r="H2929" t="str">
            <v>Morph/DGA</v>
          </cell>
          <cell r="I2929" t="str">
            <v>S075</v>
          </cell>
          <cell r="J2929" t="str">
            <v>HPC Europe</v>
          </cell>
          <cell r="K2929" t="str">
            <v>SE60</v>
          </cell>
          <cell r="L2929" t="str">
            <v>T</v>
          </cell>
          <cell r="M2929" t="str">
            <v>60 days end of month</v>
          </cell>
          <cell r="N2929" t="str">
            <v>BANK TRANSFER</v>
          </cell>
          <cell r="O2929" t="str">
            <v>DS</v>
          </cell>
          <cell r="P2929" t="str">
            <v>Securitization debtor</v>
          </cell>
        </row>
        <row r="2930">
          <cell r="A2930">
            <v>4801</v>
          </cell>
          <cell r="B2930" t="str">
            <v>SAUDI WATER TREATMEN</v>
          </cell>
          <cell r="C2930" t="str">
            <v>SA</v>
          </cell>
          <cell r="D2930" t="str">
            <v>Saudi Arabia</v>
          </cell>
          <cell r="E2930" t="str">
            <v>Middle East</v>
          </cell>
          <cell r="F2930">
            <v>13208001</v>
          </cell>
          <cell r="G2930" t="str">
            <v>HPC Ext. Debtors</v>
          </cell>
          <cell r="H2930" t="str">
            <v>Morph/DGA</v>
          </cell>
          <cell r="I2930" t="str">
            <v>S075</v>
          </cell>
          <cell r="J2930" t="str">
            <v>HPC Europe</v>
          </cell>
          <cell r="K2930" t="str">
            <v>SI60</v>
          </cell>
          <cell r="L2930" t="str">
            <v>T</v>
          </cell>
          <cell r="M2930" t="str">
            <v>60 days from date of invoice</v>
          </cell>
          <cell r="N2930" t="str">
            <v>BANK TRANSFER</v>
          </cell>
          <cell r="O2930" t="str">
            <v>DE</v>
          </cell>
          <cell r="P2930" t="str">
            <v>External debtor</v>
          </cell>
        </row>
        <row r="2931">
          <cell r="A2931">
            <v>4802</v>
          </cell>
          <cell r="B2931" t="str">
            <v>JOHNSON CONTROLS-NTU</v>
          </cell>
          <cell r="C2931" t="str">
            <v>SI</v>
          </cell>
          <cell r="D2931" t="str">
            <v>Slovenia</v>
          </cell>
          <cell r="E2931" t="str">
            <v>Eastern Europe</v>
          </cell>
          <cell r="F2931">
            <v>13208001</v>
          </cell>
          <cell r="G2931" t="str">
            <v>HPC Ext. Debtors</v>
          </cell>
          <cell r="H2931" t="str">
            <v>Specialty Amines</v>
          </cell>
          <cell r="I2931" t="str">
            <v>S075</v>
          </cell>
          <cell r="J2931" t="str">
            <v>HPC Europe</v>
          </cell>
          <cell r="K2931" t="str">
            <v>ST30</v>
          </cell>
          <cell r="L2931" t="str">
            <v>T</v>
          </cell>
          <cell r="M2931" t="str">
            <v>30 days from date of despatch</v>
          </cell>
          <cell r="N2931" t="str">
            <v>BANK TRANSFER</v>
          </cell>
          <cell r="O2931" t="str">
            <v>DE</v>
          </cell>
          <cell r="P2931" t="str">
            <v>External debtor</v>
          </cell>
        </row>
        <row r="2932">
          <cell r="A2932">
            <v>4803</v>
          </cell>
          <cell r="B2932" t="str">
            <v>BETZDEARBORN N.V.</v>
          </cell>
          <cell r="C2932" t="str">
            <v>BE</v>
          </cell>
          <cell r="D2932" t="str">
            <v>Belgium</v>
          </cell>
          <cell r="E2932" t="str">
            <v>Benelux</v>
          </cell>
          <cell r="F2932">
            <v>13208001</v>
          </cell>
          <cell r="G2932" t="str">
            <v>HPC Ext. Debtors</v>
          </cell>
          <cell r="H2932" t="str">
            <v>Surfonics</v>
          </cell>
          <cell r="I2932" t="str">
            <v>S075</v>
          </cell>
          <cell r="J2932" t="str">
            <v>HPC Europe</v>
          </cell>
          <cell r="K2932" t="str">
            <v>SE30</v>
          </cell>
          <cell r="L2932" t="str">
            <v>T</v>
          </cell>
          <cell r="M2932" t="str">
            <v>30 days end of month</v>
          </cell>
          <cell r="N2932" t="str">
            <v>BANK TRANSFER</v>
          </cell>
          <cell r="O2932" t="str">
            <v>DS</v>
          </cell>
          <cell r="P2932" t="str">
            <v>Securitization debtor</v>
          </cell>
        </row>
        <row r="2933">
          <cell r="A2933">
            <v>4804</v>
          </cell>
          <cell r="B2933" t="str">
            <v>ILLBRUCK SEALANT SYS</v>
          </cell>
          <cell r="C2933" t="str">
            <v>BE</v>
          </cell>
          <cell r="D2933" t="str">
            <v>Belgium</v>
          </cell>
          <cell r="E2933" t="str">
            <v>Benelux</v>
          </cell>
          <cell r="F2933">
            <v>13208001</v>
          </cell>
          <cell r="G2933" t="str">
            <v>HPC Ext. Debtors</v>
          </cell>
          <cell r="H2933" t="str">
            <v>Specialty Amines</v>
          </cell>
          <cell r="I2933" t="str">
            <v>S075</v>
          </cell>
          <cell r="J2933" t="str">
            <v>HPC Europe</v>
          </cell>
          <cell r="K2933" t="str">
            <v>SE30</v>
          </cell>
          <cell r="L2933" t="str">
            <v>T</v>
          </cell>
          <cell r="M2933" t="str">
            <v>30 days end of month</v>
          </cell>
          <cell r="N2933" t="str">
            <v>BANK TRANSFER</v>
          </cell>
          <cell r="O2933" t="str">
            <v>DS</v>
          </cell>
          <cell r="P2933" t="str">
            <v>Securitization debtor</v>
          </cell>
        </row>
        <row r="2934">
          <cell r="A2934">
            <v>4805</v>
          </cell>
          <cell r="B2934" t="str">
            <v>to be deleted</v>
          </cell>
          <cell r="C2934" t="str">
            <v>BE</v>
          </cell>
          <cell r="D2934" t="str">
            <v>Belgium</v>
          </cell>
          <cell r="E2934" t="str">
            <v>Benelux</v>
          </cell>
          <cell r="F2934">
            <v>76426115</v>
          </cell>
          <cell r="G2934" t="str">
            <v>Inter Group Sales</v>
          </cell>
          <cell r="H2934" t="str">
            <v>EAME</v>
          </cell>
          <cell r="I2934" t="str">
            <v>S075</v>
          </cell>
          <cell r="J2934" t="str">
            <v>HPC Europe</v>
          </cell>
          <cell r="K2934" t="str">
            <v>SE30</v>
          </cell>
          <cell r="L2934" t="str">
            <v>T</v>
          </cell>
          <cell r="M2934" t="str">
            <v>30 days end of month</v>
          </cell>
          <cell r="N2934" t="str">
            <v>BANK TRANSFER</v>
          </cell>
          <cell r="O2934" t="str">
            <v>DI</v>
          </cell>
          <cell r="P2934" t="str">
            <v>Intragroup debtor</v>
          </cell>
        </row>
        <row r="2935">
          <cell r="A2935">
            <v>4806</v>
          </cell>
          <cell r="B2935" t="str">
            <v>ROHM AND HAAS COMPAN</v>
          </cell>
          <cell r="C2935" t="str">
            <v>NL</v>
          </cell>
          <cell r="D2935" t="str">
            <v>Netherlands</v>
          </cell>
          <cell r="E2935" t="str">
            <v>Benelux</v>
          </cell>
          <cell r="F2935">
            <v>13208001</v>
          </cell>
          <cell r="G2935" t="str">
            <v>HPC Ext. Debtors</v>
          </cell>
          <cell r="H2935" t="str">
            <v>Specialty Amines</v>
          </cell>
          <cell r="I2935" t="str">
            <v>S075</v>
          </cell>
          <cell r="J2935" t="str">
            <v>HPC Europe</v>
          </cell>
          <cell r="K2935" t="str">
            <v>SE30</v>
          </cell>
          <cell r="L2935" t="str">
            <v>T</v>
          </cell>
          <cell r="M2935" t="str">
            <v>30 days end of month</v>
          </cell>
          <cell r="N2935" t="str">
            <v>BANK TRANSFER</v>
          </cell>
          <cell r="O2935" t="str">
            <v>DS</v>
          </cell>
          <cell r="P2935" t="str">
            <v>Securitization debtor</v>
          </cell>
        </row>
        <row r="2936">
          <cell r="A2936">
            <v>4807</v>
          </cell>
          <cell r="B2936" t="str">
            <v>NESTAAN HOLLAND B.V.</v>
          </cell>
          <cell r="C2936" t="str">
            <v>NL</v>
          </cell>
          <cell r="D2936" t="str">
            <v>Netherlands</v>
          </cell>
          <cell r="E2936" t="str">
            <v>Benelux</v>
          </cell>
          <cell r="F2936">
            <v>13208001</v>
          </cell>
          <cell r="G2936" t="str">
            <v>HPC Ext. Debtors</v>
          </cell>
          <cell r="H2936" t="str">
            <v>Specialty Amines</v>
          </cell>
          <cell r="I2936" t="str">
            <v>S075</v>
          </cell>
          <cell r="J2936" t="str">
            <v>HPC Europe</v>
          </cell>
          <cell r="K2936" t="str">
            <v>SE30</v>
          </cell>
          <cell r="L2936" t="str">
            <v>T</v>
          </cell>
          <cell r="M2936" t="str">
            <v>30 days end of month</v>
          </cell>
          <cell r="N2936" t="str">
            <v>BANK TRANSFER</v>
          </cell>
          <cell r="O2936" t="str">
            <v>DS</v>
          </cell>
          <cell r="P2936" t="str">
            <v>Securitization debtor</v>
          </cell>
        </row>
        <row r="2937">
          <cell r="A2937">
            <v>4808</v>
          </cell>
          <cell r="B2937" t="str">
            <v>TO BE DELETED</v>
          </cell>
          <cell r="C2937" t="str">
            <v>BE</v>
          </cell>
          <cell r="D2937" t="str">
            <v>Belgium</v>
          </cell>
          <cell r="E2937" t="str">
            <v>Benelux</v>
          </cell>
          <cell r="F2937">
            <v>13208001</v>
          </cell>
          <cell r="G2937" t="str">
            <v>HPC Ext. Debtors</v>
          </cell>
          <cell r="H2937" t="str">
            <v>Specialty Amines</v>
          </cell>
          <cell r="I2937" t="str">
            <v>999999</v>
          </cell>
          <cell r="J2937" t="e">
            <v>#N/A</v>
          </cell>
          <cell r="K2937" t="str">
            <v>SE30</v>
          </cell>
          <cell r="L2937" t="str">
            <v>T</v>
          </cell>
          <cell r="M2937" t="str">
            <v>30 days end of month</v>
          </cell>
          <cell r="N2937" t="str">
            <v>BANK TRANSFER</v>
          </cell>
          <cell r="O2937" t="str">
            <v>DS</v>
          </cell>
          <cell r="P2937" t="str">
            <v>Securitization debtor</v>
          </cell>
        </row>
        <row r="2938">
          <cell r="A2938">
            <v>4809</v>
          </cell>
          <cell r="B2938" t="str">
            <v>PACKARD BIOSCIENCE B</v>
          </cell>
          <cell r="C2938" t="str">
            <v>NL</v>
          </cell>
          <cell r="D2938" t="str">
            <v>Netherlands</v>
          </cell>
          <cell r="E2938" t="str">
            <v>Benelux</v>
          </cell>
          <cell r="F2938">
            <v>13208001</v>
          </cell>
          <cell r="G2938" t="str">
            <v>HPC Ext. Debtors</v>
          </cell>
          <cell r="H2938" t="str">
            <v>Surfonics</v>
          </cell>
          <cell r="I2938" t="str">
            <v>S075</v>
          </cell>
          <cell r="J2938" t="str">
            <v>HPC Europe</v>
          </cell>
          <cell r="K2938" t="str">
            <v>SI30</v>
          </cell>
          <cell r="L2938" t="str">
            <v>T</v>
          </cell>
          <cell r="M2938" t="str">
            <v>30 days from date of invoice</v>
          </cell>
          <cell r="N2938" t="str">
            <v>BANK TRANSFER</v>
          </cell>
          <cell r="O2938" t="str">
            <v>DS</v>
          </cell>
          <cell r="P2938" t="str">
            <v>Securitization debtor</v>
          </cell>
        </row>
        <row r="2939">
          <cell r="A2939">
            <v>4810</v>
          </cell>
          <cell r="B2939" t="str">
            <v>SYBRON CHEMICALS B.V</v>
          </cell>
          <cell r="C2939" t="str">
            <v>NL</v>
          </cell>
          <cell r="D2939" t="str">
            <v>Netherlands</v>
          </cell>
          <cell r="E2939" t="str">
            <v>Benelux</v>
          </cell>
          <cell r="F2939">
            <v>13208001</v>
          </cell>
          <cell r="G2939" t="str">
            <v>HPC Ext. Debtors</v>
          </cell>
          <cell r="H2939" t="str">
            <v>Alkoxylates</v>
          </cell>
          <cell r="I2939" t="str">
            <v>S075</v>
          </cell>
          <cell r="J2939" t="str">
            <v>HPC Europe</v>
          </cell>
          <cell r="K2939" t="str">
            <v>SE30</v>
          </cell>
          <cell r="L2939" t="str">
            <v>T</v>
          </cell>
          <cell r="M2939" t="str">
            <v>30 days end of month</v>
          </cell>
          <cell r="N2939" t="str">
            <v>BANK TRANSFER</v>
          </cell>
          <cell r="O2939" t="str">
            <v>DS</v>
          </cell>
          <cell r="P2939" t="str">
            <v>Securitization debtor</v>
          </cell>
        </row>
        <row r="2940">
          <cell r="A2940">
            <v>4811</v>
          </cell>
          <cell r="B2940" t="str">
            <v>TOSOH EUROPE B.V.</v>
          </cell>
          <cell r="C2940" t="str">
            <v>NL</v>
          </cell>
          <cell r="D2940" t="str">
            <v>Netherlands</v>
          </cell>
          <cell r="E2940" t="str">
            <v>Benelux</v>
          </cell>
          <cell r="F2940">
            <v>13208001</v>
          </cell>
          <cell r="G2940" t="str">
            <v>HPC Ext. Debtors</v>
          </cell>
          <cell r="H2940" t="str">
            <v>Specialty Amines</v>
          </cell>
          <cell r="I2940" t="str">
            <v>S075</v>
          </cell>
          <cell r="J2940" t="str">
            <v>HPC Europe</v>
          </cell>
          <cell r="K2940" t="str">
            <v>ST30</v>
          </cell>
          <cell r="L2940" t="str">
            <v>T</v>
          </cell>
          <cell r="M2940" t="str">
            <v>30 days from date of despatch</v>
          </cell>
          <cell r="N2940" t="str">
            <v>BANK TRANSFER</v>
          </cell>
          <cell r="O2940" t="str">
            <v>DS</v>
          </cell>
          <cell r="P2940" t="str">
            <v>Securitization debtor</v>
          </cell>
        </row>
        <row r="2941">
          <cell r="A2941">
            <v>4812</v>
          </cell>
          <cell r="B2941" t="str">
            <v>TEGUE CHEMISCHE FABR</v>
          </cell>
          <cell r="C2941" t="str">
            <v>DE</v>
          </cell>
          <cell r="D2941" t="str">
            <v>Germany</v>
          </cell>
          <cell r="E2941" t="str">
            <v>Mid Europe</v>
          </cell>
          <cell r="F2941">
            <v>13208001</v>
          </cell>
          <cell r="G2941" t="str">
            <v>HPC Ext. Debtors</v>
          </cell>
          <cell r="H2941" t="str">
            <v>Specialty Amines</v>
          </cell>
          <cell r="I2941" t="str">
            <v>S075</v>
          </cell>
          <cell r="J2941" t="str">
            <v>HPC Europe</v>
          </cell>
          <cell r="K2941" t="str">
            <v>SA00</v>
          </cell>
          <cell r="L2941" t="str">
            <v>T</v>
          </cell>
          <cell r="M2941" t="str">
            <v>Cash in advance</v>
          </cell>
          <cell r="N2941" t="str">
            <v>BANK TRANSFER</v>
          </cell>
          <cell r="O2941" t="str">
            <v>DS</v>
          </cell>
          <cell r="P2941" t="str">
            <v>Securitization debtor</v>
          </cell>
        </row>
        <row r="2942">
          <cell r="A2942">
            <v>4813</v>
          </cell>
          <cell r="B2942" t="str">
            <v>NESTE CHEMICALS GMBH</v>
          </cell>
          <cell r="C2942" t="str">
            <v>DE</v>
          </cell>
          <cell r="D2942" t="str">
            <v>Germany</v>
          </cell>
          <cell r="E2942" t="str">
            <v>Mid Europe</v>
          </cell>
          <cell r="F2942">
            <v>13208001</v>
          </cell>
          <cell r="G2942" t="str">
            <v>HPC Ext. Debtors</v>
          </cell>
          <cell r="H2942" t="str">
            <v>Morph/DGA</v>
          </cell>
          <cell r="I2942" t="str">
            <v>S075</v>
          </cell>
          <cell r="J2942" t="str">
            <v>HPC Europe</v>
          </cell>
          <cell r="K2942" t="str">
            <v>SJ3F</v>
          </cell>
          <cell r="L2942" t="str">
            <v>T</v>
          </cell>
          <cell r="M2942" t="str">
            <v>30 days from date of invoice or 14 days -2%</v>
          </cell>
          <cell r="N2942" t="str">
            <v>BANK TRANSFER</v>
          </cell>
          <cell r="O2942" t="str">
            <v>DS</v>
          </cell>
          <cell r="P2942" t="str">
            <v>Securitization debtor</v>
          </cell>
        </row>
        <row r="2943">
          <cell r="A2943">
            <v>4814</v>
          </cell>
          <cell r="B2943" t="str">
            <v>TUERMERLEIM GMBH</v>
          </cell>
          <cell r="C2943" t="str">
            <v>DE</v>
          </cell>
          <cell r="D2943" t="str">
            <v>Germany</v>
          </cell>
          <cell r="E2943" t="str">
            <v>Mid Europe</v>
          </cell>
          <cell r="F2943">
            <v>13208001</v>
          </cell>
          <cell r="G2943" t="str">
            <v>HPC Ext. Debtors</v>
          </cell>
          <cell r="H2943" t="str">
            <v>Alkoxylates</v>
          </cell>
          <cell r="I2943" t="str">
            <v>S075</v>
          </cell>
          <cell r="J2943" t="str">
            <v>HPC Europe</v>
          </cell>
          <cell r="K2943" t="str">
            <v>SI30</v>
          </cell>
          <cell r="L2943" t="str">
            <v>T</v>
          </cell>
          <cell r="M2943" t="str">
            <v>30 days from date of invoice</v>
          </cell>
          <cell r="N2943" t="str">
            <v>BANK TRANSFER</v>
          </cell>
          <cell r="O2943" t="str">
            <v>DS</v>
          </cell>
          <cell r="P2943" t="str">
            <v>Securitization debtor</v>
          </cell>
        </row>
        <row r="2944">
          <cell r="A2944">
            <v>4815</v>
          </cell>
          <cell r="B2944" t="str">
            <v>ALTRO LIMITED</v>
          </cell>
          <cell r="C2944" t="str">
            <v>GB</v>
          </cell>
          <cell r="D2944" t="str">
            <v>Great Britain</v>
          </cell>
          <cell r="E2944" t="str">
            <v>UK/Ireland</v>
          </cell>
          <cell r="F2944">
            <v>13208001</v>
          </cell>
          <cell r="G2944" t="str">
            <v>HPC Ext. Debtors</v>
          </cell>
          <cell r="H2944" t="str">
            <v>Polyether Amines</v>
          </cell>
          <cell r="I2944" t="str">
            <v>S075</v>
          </cell>
          <cell r="J2944" t="str">
            <v>HPC Europe</v>
          </cell>
          <cell r="K2944" t="str">
            <v>SI30</v>
          </cell>
          <cell r="L2944" t="str">
            <v>T</v>
          </cell>
          <cell r="M2944" t="str">
            <v>30 days from date of invoice</v>
          </cell>
          <cell r="N2944" t="str">
            <v>BANK TRANSFER</v>
          </cell>
          <cell r="O2944" t="str">
            <v>DS</v>
          </cell>
          <cell r="P2944" t="str">
            <v>Securitization debtor</v>
          </cell>
        </row>
        <row r="2945">
          <cell r="A2945">
            <v>4816</v>
          </cell>
          <cell r="B2945" t="str">
            <v>LEMRO CHEMIEPRODUKTE</v>
          </cell>
          <cell r="C2945" t="str">
            <v>DE</v>
          </cell>
          <cell r="D2945" t="str">
            <v>Germany</v>
          </cell>
          <cell r="E2945" t="str">
            <v>Mid Europe</v>
          </cell>
          <cell r="F2945">
            <v>13208001</v>
          </cell>
          <cell r="G2945" t="str">
            <v>HPC Ext. Debtors</v>
          </cell>
          <cell r="H2945" t="str">
            <v>Alkoxylates</v>
          </cell>
          <cell r="I2945" t="str">
            <v>S075</v>
          </cell>
          <cell r="J2945" t="str">
            <v>HPC Europe</v>
          </cell>
          <cell r="K2945" t="str">
            <v>SI60</v>
          </cell>
          <cell r="L2945" t="str">
            <v>T</v>
          </cell>
          <cell r="M2945" t="str">
            <v>60 days from date of invoice</v>
          </cell>
          <cell r="N2945" t="str">
            <v>BANK TRANSFER</v>
          </cell>
          <cell r="O2945" t="str">
            <v>DS</v>
          </cell>
          <cell r="P2945" t="str">
            <v>Securitization debtor</v>
          </cell>
        </row>
        <row r="2946">
          <cell r="A2946">
            <v>4817</v>
          </cell>
          <cell r="B2946" t="str">
            <v>BETZDEARBORN AB</v>
          </cell>
          <cell r="C2946" t="str">
            <v>SE</v>
          </cell>
          <cell r="D2946" t="str">
            <v>Sweden</v>
          </cell>
          <cell r="E2946" t="str">
            <v>Nordic</v>
          </cell>
          <cell r="F2946">
            <v>13208001</v>
          </cell>
          <cell r="G2946" t="str">
            <v>HPC Ext. Debtors</v>
          </cell>
          <cell r="H2946" t="str">
            <v>Surfonics</v>
          </cell>
          <cell r="I2946" t="str">
            <v>S075</v>
          </cell>
          <cell r="J2946" t="str">
            <v>HPC Europe</v>
          </cell>
          <cell r="K2946" t="str">
            <v>SI30</v>
          </cell>
          <cell r="L2946" t="str">
            <v>T</v>
          </cell>
          <cell r="M2946" t="str">
            <v>30 days from date of invoice</v>
          </cell>
          <cell r="N2946" t="str">
            <v>BANK TRANSFER</v>
          </cell>
          <cell r="O2946" t="str">
            <v>DS</v>
          </cell>
          <cell r="P2946" t="str">
            <v>Securitization debtor</v>
          </cell>
        </row>
        <row r="2947">
          <cell r="A2947">
            <v>4818</v>
          </cell>
          <cell r="B2947" t="str">
            <v>UAB "BANG &amp; BONSOMER</v>
          </cell>
          <cell r="C2947" t="str">
            <v>LT</v>
          </cell>
          <cell r="D2947" t="str">
            <v>Lithuania</v>
          </cell>
          <cell r="E2947" t="str">
            <v>Eastern Europe</v>
          </cell>
          <cell r="F2947">
            <v>13208001</v>
          </cell>
          <cell r="G2947" t="str">
            <v>HPC Ext. Debtors</v>
          </cell>
          <cell r="H2947" t="str">
            <v>Ethanolamines</v>
          </cell>
          <cell r="I2947" t="str">
            <v>S075</v>
          </cell>
          <cell r="J2947" t="str">
            <v>HPC Europe</v>
          </cell>
          <cell r="K2947" t="str">
            <v>SI30</v>
          </cell>
          <cell r="L2947" t="str">
            <v>T</v>
          </cell>
          <cell r="M2947" t="str">
            <v>30 days from date of invoice</v>
          </cell>
          <cell r="N2947" t="str">
            <v>BANK TRANSFER</v>
          </cell>
          <cell r="O2947" t="str">
            <v>DE</v>
          </cell>
          <cell r="P2947" t="str">
            <v>External debtor</v>
          </cell>
        </row>
        <row r="2948">
          <cell r="A2948">
            <v>4819</v>
          </cell>
          <cell r="B2948" t="str">
            <v>DEGUSSA AG</v>
          </cell>
          <cell r="C2948" t="str">
            <v>DE</v>
          </cell>
          <cell r="D2948" t="str">
            <v>Germany</v>
          </cell>
          <cell r="E2948" t="str">
            <v>Mid Europe</v>
          </cell>
          <cell r="F2948">
            <v>13208001</v>
          </cell>
          <cell r="G2948" t="str">
            <v>HPC Ext. Debtors</v>
          </cell>
          <cell r="H2948" t="str">
            <v>Polyether Amines</v>
          </cell>
          <cell r="I2948" t="str">
            <v>S075</v>
          </cell>
          <cell r="J2948" t="str">
            <v>HPC Europe</v>
          </cell>
          <cell r="K2948" t="str">
            <v>SI30</v>
          </cell>
          <cell r="L2948" t="str">
            <v>T</v>
          </cell>
          <cell r="M2948" t="str">
            <v>30 days from date of invoice</v>
          </cell>
          <cell r="N2948" t="str">
            <v>BANK TRANSFER</v>
          </cell>
          <cell r="O2948" t="str">
            <v>DS</v>
          </cell>
          <cell r="P2948" t="str">
            <v>Securitization debtor</v>
          </cell>
        </row>
        <row r="2949">
          <cell r="A2949">
            <v>4820</v>
          </cell>
          <cell r="B2949" t="str">
            <v>DOW CHEMICAL IBERICA</v>
          </cell>
          <cell r="C2949" t="str">
            <v>ES</v>
          </cell>
          <cell r="D2949" t="str">
            <v>Spain</v>
          </cell>
          <cell r="E2949" t="str">
            <v>Iberia</v>
          </cell>
          <cell r="F2949">
            <v>13208001</v>
          </cell>
          <cell r="G2949" t="str">
            <v>HPC Ext. Debtors</v>
          </cell>
          <cell r="H2949" t="str">
            <v>Specialty Amines</v>
          </cell>
          <cell r="I2949" t="str">
            <v>999999</v>
          </cell>
          <cell r="J2949" t="e">
            <v>#N/A</v>
          </cell>
          <cell r="K2949" t="str">
            <v>SI60</v>
          </cell>
          <cell r="L2949" t="str">
            <v>T</v>
          </cell>
          <cell r="M2949" t="str">
            <v>60 days from date of invoice</v>
          </cell>
          <cell r="N2949" t="str">
            <v>BANK TRANSFER</v>
          </cell>
          <cell r="O2949" t="str">
            <v>DS</v>
          </cell>
          <cell r="P2949" t="str">
            <v>Securitization debtor</v>
          </cell>
        </row>
        <row r="2950">
          <cell r="A2950">
            <v>4821</v>
          </cell>
          <cell r="B2950" t="str">
            <v>EUROFOAM DEUTSCHLAND</v>
          </cell>
          <cell r="C2950" t="str">
            <v>DE</v>
          </cell>
          <cell r="D2950" t="str">
            <v>Germany</v>
          </cell>
          <cell r="E2950" t="str">
            <v>Mid Europe</v>
          </cell>
          <cell r="F2950">
            <v>13208001</v>
          </cell>
          <cell r="G2950" t="str">
            <v>HPC Ext. Debtors</v>
          </cell>
          <cell r="H2950" t="str">
            <v>Specialty Amines</v>
          </cell>
          <cell r="I2950" t="str">
            <v>S075</v>
          </cell>
          <cell r="J2950" t="str">
            <v>HPC Europe</v>
          </cell>
          <cell r="K2950" t="str">
            <v>SJ3F</v>
          </cell>
          <cell r="L2950" t="str">
            <v>T</v>
          </cell>
          <cell r="M2950" t="str">
            <v>30 days from date of invoice or 14 days -2%</v>
          </cell>
          <cell r="N2950" t="str">
            <v>BANK TRANSFER</v>
          </cell>
          <cell r="O2950" t="str">
            <v>DS</v>
          </cell>
          <cell r="P2950" t="str">
            <v>Securitization debtor</v>
          </cell>
        </row>
        <row r="2951">
          <cell r="A2951">
            <v>4822</v>
          </cell>
          <cell r="B2951" t="str">
            <v>TECHWAX LTD</v>
          </cell>
          <cell r="C2951" t="str">
            <v>GB</v>
          </cell>
          <cell r="D2951" t="str">
            <v>Great Britain</v>
          </cell>
          <cell r="E2951" t="str">
            <v>UK/Ireland</v>
          </cell>
          <cell r="F2951">
            <v>13208001</v>
          </cell>
          <cell r="G2951" t="str">
            <v>HPC Ext. Debtors</v>
          </cell>
          <cell r="H2951" t="str">
            <v>Morph/DGA</v>
          </cell>
          <cell r="I2951" t="str">
            <v>S075</v>
          </cell>
          <cell r="J2951" t="str">
            <v>HPC Europe</v>
          </cell>
          <cell r="K2951" t="str">
            <v>SI60</v>
          </cell>
          <cell r="L2951" t="str">
            <v>Y</v>
          </cell>
          <cell r="M2951" t="str">
            <v>60 days from date of invoice</v>
          </cell>
          <cell r="N2951" t="str">
            <v>-</v>
          </cell>
          <cell r="O2951" t="str">
            <v>DS</v>
          </cell>
          <cell r="P2951" t="str">
            <v>Securitization debtor</v>
          </cell>
        </row>
        <row r="2952">
          <cell r="A2952">
            <v>4823</v>
          </cell>
          <cell r="B2952" t="str">
            <v>ALIACHEM A.S.</v>
          </cell>
          <cell r="C2952" t="str">
            <v>CZ</v>
          </cell>
          <cell r="D2952" t="str">
            <v>Czech Republic</v>
          </cell>
          <cell r="E2952" t="str">
            <v>Eastern Europe</v>
          </cell>
          <cell r="F2952">
            <v>13208001</v>
          </cell>
          <cell r="G2952" t="str">
            <v>HPC Ext. Debtors</v>
          </cell>
          <cell r="H2952" t="str">
            <v>Specialty Amines</v>
          </cell>
          <cell r="I2952" t="str">
            <v>S075</v>
          </cell>
          <cell r="J2952" t="str">
            <v>HPC Europe</v>
          </cell>
          <cell r="K2952" t="str">
            <v>SI30</v>
          </cell>
          <cell r="L2952" t="str">
            <v>T</v>
          </cell>
          <cell r="M2952" t="str">
            <v>30 days from date of invoice</v>
          </cell>
          <cell r="N2952" t="str">
            <v>BANK TRANSFER</v>
          </cell>
          <cell r="O2952" t="str">
            <v>DE</v>
          </cell>
          <cell r="P2952" t="str">
            <v>External debtor</v>
          </cell>
        </row>
        <row r="2953">
          <cell r="A2953">
            <v>4824</v>
          </cell>
          <cell r="B2953" t="str">
            <v>SYNTHITE LTD</v>
          </cell>
          <cell r="C2953" t="str">
            <v>GB</v>
          </cell>
          <cell r="D2953" t="str">
            <v>Great Britain</v>
          </cell>
          <cell r="E2953" t="str">
            <v>UK/Ireland</v>
          </cell>
          <cell r="F2953">
            <v>13208001</v>
          </cell>
          <cell r="G2953" t="str">
            <v>HPC Ext. Debtors</v>
          </cell>
          <cell r="H2953" t="str">
            <v>Morph/DGA</v>
          </cell>
          <cell r="I2953" t="str">
            <v>S075</v>
          </cell>
          <cell r="J2953" t="str">
            <v>HPC Europe</v>
          </cell>
          <cell r="K2953" t="str">
            <v>SE30</v>
          </cell>
          <cell r="L2953" t="str">
            <v>Y</v>
          </cell>
          <cell r="M2953" t="str">
            <v>30 days end of month</v>
          </cell>
          <cell r="N2953" t="str">
            <v>-</v>
          </cell>
          <cell r="O2953" t="str">
            <v>DS</v>
          </cell>
          <cell r="P2953" t="str">
            <v>Securitization debtor</v>
          </cell>
        </row>
        <row r="2954">
          <cell r="A2954">
            <v>4825</v>
          </cell>
          <cell r="B2954" t="str">
            <v>LOCTITE FAS S.P.A.</v>
          </cell>
          <cell r="C2954" t="str">
            <v>IT</v>
          </cell>
          <cell r="D2954" t="str">
            <v>Italy</v>
          </cell>
          <cell r="E2954" t="str">
            <v>Italy/Greece</v>
          </cell>
          <cell r="F2954">
            <v>13208001</v>
          </cell>
          <cell r="G2954" t="str">
            <v>HPC Ext. Debtors</v>
          </cell>
          <cell r="H2954" t="str">
            <v>Polyether Amines</v>
          </cell>
          <cell r="I2954" t="str">
            <v>S075</v>
          </cell>
          <cell r="J2954" t="str">
            <v>HPC Europe</v>
          </cell>
          <cell r="K2954" t="str">
            <v>SE60</v>
          </cell>
          <cell r="L2954" t="str">
            <v>T</v>
          </cell>
          <cell r="M2954" t="str">
            <v>60 days end of month</v>
          </cell>
          <cell r="N2954" t="str">
            <v>BANK TRANSFER</v>
          </cell>
          <cell r="O2954" t="str">
            <v>DS</v>
          </cell>
          <cell r="P2954" t="str">
            <v>Securitization debtor</v>
          </cell>
        </row>
        <row r="2955">
          <cell r="A2955">
            <v>4826</v>
          </cell>
          <cell r="B2955" t="str">
            <v>SYNTHEXIM</v>
          </cell>
          <cell r="C2955" t="str">
            <v>FR</v>
          </cell>
          <cell r="D2955" t="str">
            <v>France</v>
          </cell>
          <cell r="E2955" t="str">
            <v>France</v>
          </cell>
          <cell r="F2955">
            <v>13208001</v>
          </cell>
          <cell r="G2955" t="str">
            <v>HPC Ext. Debtors</v>
          </cell>
          <cell r="H2955" t="str">
            <v>Specialty Amines</v>
          </cell>
          <cell r="I2955" t="str">
            <v>S075</v>
          </cell>
          <cell r="J2955" t="str">
            <v>HPC Europe</v>
          </cell>
          <cell r="K2955" t="str">
            <v>SE75</v>
          </cell>
          <cell r="L2955" t="str">
            <v>T</v>
          </cell>
          <cell r="M2955" t="str">
            <v>75 days end of month</v>
          </cell>
          <cell r="N2955" t="str">
            <v>BANK TRANSFER</v>
          </cell>
          <cell r="O2955" t="str">
            <v>DS</v>
          </cell>
          <cell r="P2955" t="str">
            <v>Securitization debtor</v>
          </cell>
        </row>
        <row r="2956">
          <cell r="A2956">
            <v>4827</v>
          </cell>
          <cell r="B2956" t="str">
            <v>SHIRAN CHEM AGENCIES</v>
          </cell>
          <cell r="C2956" t="str">
            <v>IL</v>
          </cell>
          <cell r="D2956" t="str">
            <v>Israel</v>
          </cell>
          <cell r="E2956" t="str">
            <v>Middle East</v>
          </cell>
          <cell r="F2956">
            <v>13208001</v>
          </cell>
          <cell r="G2956" t="str">
            <v>HPC Ext. Debtors</v>
          </cell>
          <cell r="H2956" t="str">
            <v>Morph/DGA</v>
          </cell>
          <cell r="I2956" t="str">
            <v>S075</v>
          </cell>
          <cell r="J2956" t="str">
            <v>HPC Europe</v>
          </cell>
          <cell r="K2956" t="str">
            <v>SP00</v>
          </cell>
          <cell r="L2956" t="str">
            <v>T</v>
          </cell>
          <cell r="M2956" t="str">
            <v>Cash against documents</v>
          </cell>
          <cell r="N2956" t="str">
            <v>BANK TRANSFER</v>
          </cell>
          <cell r="O2956" t="str">
            <v>DE</v>
          </cell>
          <cell r="P2956" t="str">
            <v>External debtor</v>
          </cell>
        </row>
        <row r="2957">
          <cell r="A2957">
            <v>4828</v>
          </cell>
          <cell r="B2957" t="str">
            <v>TEKNOS TRANEMO AB</v>
          </cell>
          <cell r="C2957" t="str">
            <v>SE</v>
          </cell>
          <cell r="D2957" t="str">
            <v>Sweden</v>
          </cell>
          <cell r="E2957" t="str">
            <v>Nordic</v>
          </cell>
          <cell r="F2957">
            <v>13208001</v>
          </cell>
          <cell r="G2957" t="str">
            <v>HPC Ext. Debtors</v>
          </cell>
          <cell r="H2957" t="str">
            <v>Alkoxylates</v>
          </cell>
          <cell r="I2957" t="str">
            <v>S075</v>
          </cell>
          <cell r="J2957" t="str">
            <v>HPC Europe</v>
          </cell>
          <cell r="K2957" t="str">
            <v>SI30</v>
          </cell>
          <cell r="L2957" t="str">
            <v>T</v>
          </cell>
          <cell r="M2957" t="str">
            <v>30 days from date of invoice</v>
          </cell>
          <cell r="N2957" t="str">
            <v>BANK TRANSFER</v>
          </cell>
          <cell r="O2957" t="str">
            <v>DS</v>
          </cell>
          <cell r="P2957" t="str">
            <v>Securitization debtor</v>
          </cell>
        </row>
        <row r="2958">
          <cell r="A2958">
            <v>4829</v>
          </cell>
          <cell r="B2958" t="str">
            <v>DOW CORNING GMBH</v>
          </cell>
          <cell r="C2958" t="str">
            <v>DE</v>
          </cell>
          <cell r="D2958" t="str">
            <v>Germany</v>
          </cell>
          <cell r="E2958" t="str">
            <v>Mid Europe</v>
          </cell>
          <cell r="F2958">
            <v>13208001</v>
          </cell>
          <cell r="G2958" t="str">
            <v>HPC Ext. Debtors</v>
          </cell>
          <cell r="H2958" t="str">
            <v>Alkoxylates</v>
          </cell>
          <cell r="I2958" t="str">
            <v>S075</v>
          </cell>
          <cell r="J2958" t="str">
            <v>HPC Europe</v>
          </cell>
          <cell r="K2958" t="str">
            <v>SI30</v>
          </cell>
          <cell r="L2958" t="str">
            <v>T</v>
          </cell>
          <cell r="M2958" t="str">
            <v>30 days from date of invoice</v>
          </cell>
          <cell r="N2958" t="str">
            <v>BANK TRANSFER</v>
          </cell>
          <cell r="O2958" t="str">
            <v>DS</v>
          </cell>
          <cell r="P2958" t="str">
            <v>Securitization debtor</v>
          </cell>
        </row>
        <row r="2959">
          <cell r="A2959">
            <v>4830</v>
          </cell>
          <cell r="B2959" t="str">
            <v>H.B.FULLER (U.K.) LT</v>
          </cell>
          <cell r="C2959" t="str">
            <v>GB</v>
          </cell>
          <cell r="D2959" t="str">
            <v>Great Britain</v>
          </cell>
          <cell r="E2959" t="str">
            <v>UK/Ireland</v>
          </cell>
          <cell r="F2959">
            <v>13208001</v>
          </cell>
          <cell r="G2959" t="str">
            <v>HPC Ext. Debtors</v>
          </cell>
          <cell r="H2959" t="str">
            <v>Polymers</v>
          </cell>
          <cell r="I2959" t="str">
            <v>999999</v>
          </cell>
          <cell r="J2959" t="e">
            <v>#N/A</v>
          </cell>
          <cell r="K2959" t="str">
            <v>SI30</v>
          </cell>
          <cell r="L2959" t="str">
            <v>Y</v>
          </cell>
          <cell r="M2959" t="str">
            <v>30 days from date of invoice</v>
          </cell>
          <cell r="N2959" t="str">
            <v>-</v>
          </cell>
          <cell r="O2959" t="str">
            <v>DS</v>
          </cell>
          <cell r="P2959" t="str">
            <v>Securitization debtor</v>
          </cell>
        </row>
        <row r="2960">
          <cell r="A2960">
            <v>4831</v>
          </cell>
          <cell r="B2960" t="str">
            <v>MORTON INTERNATIONAL</v>
          </cell>
          <cell r="C2960" t="str">
            <v>DE</v>
          </cell>
          <cell r="D2960" t="str">
            <v>Germany</v>
          </cell>
          <cell r="E2960" t="str">
            <v>Mid Europe</v>
          </cell>
          <cell r="F2960">
            <v>13208001</v>
          </cell>
          <cell r="G2960" t="str">
            <v>HPC Ext. Debtors</v>
          </cell>
          <cell r="H2960" t="str">
            <v>Specialty Amines</v>
          </cell>
          <cell r="I2960" t="str">
            <v>999999</v>
          </cell>
          <cell r="J2960" t="e">
            <v>#N/A</v>
          </cell>
          <cell r="K2960" t="str">
            <v>SI30</v>
          </cell>
          <cell r="L2960" t="str">
            <v>T</v>
          </cell>
          <cell r="M2960" t="str">
            <v>30 days from date of invoice</v>
          </cell>
          <cell r="N2960" t="str">
            <v>BANK TRANSFER</v>
          </cell>
          <cell r="O2960" t="str">
            <v>DS</v>
          </cell>
          <cell r="P2960" t="str">
            <v>Securitization debtor</v>
          </cell>
        </row>
        <row r="2961">
          <cell r="A2961">
            <v>4832</v>
          </cell>
          <cell r="B2961" t="str">
            <v>SLINGSBY AVIATION LI</v>
          </cell>
          <cell r="C2961" t="str">
            <v>GB</v>
          </cell>
          <cell r="D2961" t="str">
            <v>Great Britain</v>
          </cell>
          <cell r="E2961" t="str">
            <v>UK/Ireland</v>
          </cell>
          <cell r="F2961">
            <v>13208001</v>
          </cell>
          <cell r="G2961" t="str">
            <v>HPC Ext. Debtors</v>
          </cell>
          <cell r="H2961" t="str">
            <v>Polyether Amines</v>
          </cell>
          <cell r="I2961" t="str">
            <v>S075</v>
          </cell>
          <cell r="J2961" t="str">
            <v>HPC Europe</v>
          </cell>
          <cell r="K2961" t="str">
            <v>SE30</v>
          </cell>
          <cell r="L2961" t="str">
            <v>Y</v>
          </cell>
          <cell r="M2961" t="str">
            <v>30 days end of month</v>
          </cell>
          <cell r="N2961" t="str">
            <v>-</v>
          </cell>
          <cell r="O2961" t="str">
            <v>DS</v>
          </cell>
          <cell r="P2961" t="str">
            <v>Securitization debtor</v>
          </cell>
        </row>
        <row r="2962">
          <cell r="A2962">
            <v>4833</v>
          </cell>
          <cell r="B2962" t="str">
            <v>RAFAEL</v>
          </cell>
          <cell r="C2962" t="str">
            <v>IL</v>
          </cell>
          <cell r="D2962" t="str">
            <v>Israel</v>
          </cell>
          <cell r="E2962" t="str">
            <v>Middle East</v>
          </cell>
          <cell r="F2962">
            <v>13208001</v>
          </cell>
          <cell r="G2962" t="str">
            <v>HPC Ext. Debtors</v>
          </cell>
          <cell r="H2962" t="str">
            <v>Unknown</v>
          </cell>
          <cell r="I2962" t="str">
            <v>-</v>
          </cell>
          <cell r="J2962" t="str">
            <v>-</v>
          </cell>
          <cell r="K2962" t="str">
            <v>SL45</v>
          </cell>
          <cell r="L2962" t="str">
            <v>T</v>
          </cell>
          <cell r="M2962" t="str">
            <v>45 days after Bill of lading date</v>
          </cell>
          <cell r="N2962" t="str">
            <v>BANK TRANSFER</v>
          </cell>
          <cell r="O2962" t="str">
            <v>DE</v>
          </cell>
          <cell r="P2962" t="str">
            <v>External debtor</v>
          </cell>
        </row>
        <row r="2963">
          <cell r="A2963">
            <v>4834</v>
          </cell>
          <cell r="B2963" t="str">
            <v>JAEKLECHEMIE GMBH &amp;</v>
          </cell>
          <cell r="C2963" t="str">
            <v>DE</v>
          </cell>
          <cell r="D2963" t="str">
            <v>Germany</v>
          </cell>
          <cell r="E2963" t="str">
            <v>Mid Europe</v>
          </cell>
          <cell r="F2963">
            <v>13208001</v>
          </cell>
          <cell r="G2963" t="str">
            <v>HPC Ext. Debtors</v>
          </cell>
          <cell r="H2963" t="str">
            <v>Specialty Amines</v>
          </cell>
          <cell r="I2963" t="str">
            <v>S075</v>
          </cell>
          <cell r="J2963" t="str">
            <v>HPC Europe</v>
          </cell>
          <cell r="K2963" t="str">
            <v>SI30</v>
          </cell>
          <cell r="L2963" t="str">
            <v>T</v>
          </cell>
          <cell r="M2963" t="str">
            <v>30 days from date of invoice</v>
          </cell>
          <cell r="N2963" t="str">
            <v>BANK TRANSFER</v>
          </cell>
          <cell r="O2963" t="str">
            <v>DS</v>
          </cell>
          <cell r="P2963" t="str">
            <v>Securitization debtor</v>
          </cell>
        </row>
        <row r="2964">
          <cell r="A2964">
            <v>4835</v>
          </cell>
          <cell r="B2964" t="str">
            <v>RELIUS COATINGS GMBH</v>
          </cell>
          <cell r="C2964" t="str">
            <v>DE</v>
          </cell>
          <cell r="D2964" t="str">
            <v>Germany</v>
          </cell>
          <cell r="E2964" t="str">
            <v>Mid Europe</v>
          </cell>
          <cell r="F2964">
            <v>13208001</v>
          </cell>
          <cell r="G2964" t="str">
            <v>HPC Ext. Debtors</v>
          </cell>
          <cell r="H2964" t="str">
            <v>Alkoxylates</v>
          </cell>
          <cell r="I2964" t="str">
            <v>S075</v>
          </cell>
          <cell r="J2964" t="str">
            <v>HPC Europe</v>
          </cell>
          <cell r="K2964" t="str">
            <v>SI30</v>
          </cell>
          <cell r="L2964" t="str">
            <v>T</v>
          </cell>
          <cell r="M2964" t="str">
            <v>30 days from date of invoice</v>
          </cell>
          <cell r="N2964" t="str">
            <v>BANK TRANSFER</v>
          </cell>
          <cell r="O2964" t="str">
            <v>DS</v>
          </cell>
          <cell r="P2964" t="str">
            <v>Securitization debtor</v>
          </cell>
        </row>
        <row r="2965">
          <cell r="A2965">
            <v>4836</v>
          </cell>
          <cell r="B2965" t="str">
            <v>BUESING &amp; FASCH GMBH</v>
          </cell>
          <cell r="C2965" t="str">
            <v>DE</v>
          </cell>
          <cell r="D2965" t="str">
            <v>Germany</v>
          </cell>
          <cell r="E2965" t="str">
            <v>Mid Europe</v>
          </cell>
          <cell r="F2965">
            <v>13208001</v>
          </cell>
          <cell r="G2965" t="str">
            <v>HPC Ext. Debtors</v>
          </cell>
          <cell r="H2965" t="str">
            <v>Specialty Amines</v>
          </cell>
          <cell r="I2965" t="str">
            <v>S075</v>
          </cell>
          <cell r="J2965" t="str">
            <v>HPC Europe</v>
          </cell>
          <cell r="K2965" t="str">
            <v>SI30</v>
          </cell>
          <cell r="L2965" t="str">
            <v>T</v>
          </cell>
          <cell r="M2965" t="str">
            <v>30 days from date of invoice</v>
          </cell>
          <cell r="N2965" t="str">
            <v>BANK TRANSFER</v>
          </cell>
          <cell r="O2965" t="str">
            <v>DS</v>
          </cell>
          <cell r="P2965" t="str">
            <v>Securitization debtor</v>
          </cell>
        </row>
        <row r="2966">
          <cell r="A2966">
            <v>4837</v>
          </cell>
          <cell r="B2966" t="str">
            <v>MELITEK APS</v>
          </cell>
          <cell r="C2966" t="str">
            <v>DK</v>
          </cell>
          <cell r="D2966" t="str">
            <v>Denmark</v>
          </cell>
          <cell r="E2966" t="str">
            <v>Nordic</v>
          </cell>
          <cell r="F2966">
            <v>13208001</v>
          </cell>
          <cell r="G2966" t="str">
            <v>HPC Ext. Debtors</v>
          </cell>
          <cell r="H2966" t="str">
            <v>Polymers</v>
          </cell>
          <cell r="I2966" t="str">
            <v>S075</v>
          </cell>
          <cell r="J2966" t="str">
            <v>HPC Europe</v>
          </cell>
          <cell r="K2966" t="str">
            <v>SI45</v>
          </cell>
          <cell r="L2966" t="str">
            <v>T</v>
          </cell>
          <cell r="M2966" t="str">
            <v>45 days from date of invoice</v>
          </cell>
          <cell r="N2966" t="str">
            <v>BANK TRANSFER</v>
          </cell>
          <cell r="O2966" t="str">
            <v>DS</v>
          </cell>
          <cell r="P2966" t="str">
            <v>Securitization debtor</v>
          </cell>
        </row>
        <row r="2967">
          <cell r="A2967">
            <v>4838</v>
          </cell>
          <cell r="B2967" t="str">
            <v>QUARRECHIM</v>
          </cell>
          <cell r="C2967" t="str">
            <v>FR</v>
          </cell>
          <cell r="D2967" t="str">
            <v>France</v>
          </cell>
          <cell r="E2967" t="str">
            <v>France</v>
          </cell>
          <cell r="F2967">
            <v>13208001</v>
          </cell>
          <cell r="G2967" t="str">
            <v>HPC Ext. Debtors</v>
          </cell>
          <cell r="H2967" t="str">
            <v>Specialty Amines</v>
          </cell>
          <cell r="I2967" t="str">
            <v>S075</v>
          </cell>
          <cell r="J2967" t="str">
            <v>HPC Europe</v>
          </cell>
          <cell r="K2967" t="str">
            <v>ST60</v>
          </cell>
          <cell r="L2967" t="str">
            <v>T</v>
          </cell>
          <cell r="M2967" t="str">
            <v>60 days from date of despatch</v>
          </cell>
          <cell r="N2967" t="str">
            <v>BANK TRANSFER</v>
          </cell>
          <cell r="O2967" t="str">
            <v>DS</v>
          </cell>
          <cell r="P2967" t="str">
            <v>Securitization debtor</v>
          </cell>
        </row>
        <row r="2968">
          <cell r="A2968">
            <v>4839</v>
          </cell>
          <cell r="B2968" t="str">
            <v>CHEVRON PHILLIPS CHE</v>
          </cell>
          <cell r="C2968" t="str">
            <v>BE</v>
          </cell>
          <cell r="D2968" t="str">
            <v>Belgium</v>
          </cell>
          <cell r="E2968" t="str">
            <v>Benelux</v>
          </cell>
          <cell r="F2968">
            <v>13208001</v>
          </cell>
          <cell r="G2968" t="str">
            <v>HPC Ext. Debtors</v>
          </cell>
          <cell r="H2968" t="str">
            <v>Alkoxylates</v>
          </cell>
          <cell r="I2968" t="str">
            <v>S075</v>
          </cell>
          <cell r="J2968" t="str">
            <v>HPC Europe</v>
          </cell>
          <cell r="K2968" t="str">
            <v>SE30</v>
          </cell>
          <cell r="L2968" t="str">
            <v>T</v>
          </cell>
          <cell r="M2968" t="str">
            <v>30 days end of month</v>
          </cell>
          <cell r="N2968" t="str">
            <v>BANK TRANSFER</v>
          </cell>
          <cell r="O2968" t="str">
            <v>DS</v>
          </cell>
          <cell r="P2968" t="str">
            <v>Securitization debtor</v>
          </cell>
        </row>
        <row r="2969">
          <cell r="A2969">
            <v>4840</v>
          </cell>
          <cell r="B2969" t="str">
            <v>BALMORAL GROUP LTD</v>
          </cell>
          <cell r="C2969" t="str">
            <v>GB</v>
          </cell>
          <cell r="D2969" t="str">
            <v>Great Britain</v>
          </cell>
          <cell r="E2969" t="str">
            <v>UK/Ireland</v>
          </cell>
          <cell r="F2969">
            <v>13208001</v>
          </cell>
          <cell r="G2969" t="str">
            <v>HPC Ext. Debtors</v>
          </cell>
          <cell r="H2969" t="str">
            <v>Polyether Amines</v>
          </cell>
          <cell r="I2969" t="str">
            <v>S075</v>
          </cell>
          <cell r="J2969" t="str">
            <v>HPC Europe</v>
          </cell>
          <cell r="K2969" t="str">
            <v>SI30</v>
          </cell>
          <cell r="L2969" t="str">
            <v>T</v>
          </cell>
          <cell r="M2969" t="str">
            <v>30 days from date of invoice</v>
          </cell>
          <cell r="N2969" t="str">
            <v>BANK TRANSFER</v>
          </cell>
          <cell r="O2969" t="str">
            <v>DS</v>
          </cell>
          <cell r="P2969" t="str">
            <v>Securitization debtor</v>
          </cell>
        </row>
        <row r="2970">
          <cell r="A2970">
            <v>4841</v>
          </cell>
          <cell r="B2970" t="str">
            <v>CUMBERLAND CHEMICALS</v>
          </cell>
          <cell r="C2970" t="str">
            <v>DE</v>
          </cell>
          <cell r="D2970" t="str">
            <v>Germany</v>
          </cell>
          <cell r="E2970" t="str">
            <v>Mid Europe</v>
          </cell>
          <cell r="F2970">
            <v>13208001</v>
          </cell>
          <cell r="G2970" t="str">
            <v>HPC Ext. Debtors</v>
          </cell>
          <cell r="H2970" t="str">
            <v>Surfonics</v>
          </cell>
          <cell r="I2970" t="str">
            <v>S075</v>
          </cell>
          <cell r="J2970" t="str">
            <v>HPC Europe</v>
          </cell>
          <cell r="K2970" t="str">
            <v>SI30</v>
          </cell>
          <cell r="L2970" t="str">
            <v>T</v>
          </cell>
          <cell r="M2970" t="str">
            <v>30 days from date of invoice</v>
          </cell>
          <cell r="N2970" t="str">
            <v>BANK TRANSFER</v>
          </cell>
          <cell r="O2970" t="str">
            <v>DS</v>
          </cell>
          <cell r="P2970" t="str">
            <v>Securitization debtor</v>
          </cell>
        </row>
        <row r="2971">
          <cell r="A2971">
            <v>4842</v>
          </cell>
          <cell r="B2971" t="str">
            <v>KOSA NETHERLANDS BV</v>
          </cell>
          <cell r="C2971" t="str">
            <v>NL</v>
          </cell>
          <cell r="D2971" t="str">
            <v>Netherlands</v>
          </cell>
          <cell r="E2971" t="str">
            <v>Benelux</v>
          </cell>
          <cell r="F2971">
            <v>13208001</v>
          </cell>
          <cell r="G2971" t="str">
            <v>HPC Ext. Debtors</v>
          </cell>
          <cell r="H2971" t="str">
            <v>Alkoxylates</v>
          </cell>
          <cell r="I2971" t="str">
            <v>S075</v>
          </cell>
          <cell r="J2971" t="str">
            <v>HPC Europe</v>
          </cell>
          <cell r="K2971" t="str">
            <v>SI30</v>
          </cell>
          <cell r="L2971" t="str">
            <v>T</v>
          </cell>
          <cell r="M2971" t="str">
            <v>30 days from date of invoice</v>
          </cell>
          <cell r="N2971" t="str">
            <v>BANK TRANSFER</v>
          </cell>
          <cell r="O2971" t="str">
            <v>DS</v>
          </cell>
          <cell r="P2971" t="str">
            <v>Securitization debtor</v>
          </cell>
        </row>
        <row r="2972">
          <cell r="A2972">
            <v>4843</v>
          </cell>
          <cell r="B2972" t="str">
            <v>LUTTER GALVANOTECHNI</v>
          </cell>
          <cell r="C2972" t="str">
            <v>DE</v>
          </cell>
          <cell r="D2972" t="str">
            <v>Germany</v>
          </cell>
          <cell r="E2972" t="str">
            <v>Mid Europe</v>
          </cell>
          <cell r="F2972">
            <v>13208001</v>
          </cell>
          <cell r="G2972" t="str">
            <v>HPC Ext. Debtors</v>
          </cell>
          <cell r="H2972" t="str">
            <v>Unknown</v>
          </cell>
          <cell r="I2972" t="str">
            <v>-</v>
          </cell>
          <cell r="J2972" t="str">
            <v>-</v>
          </cell>
          <cell r="K2972" t="str">
            <v>SI30</v>
          </cell>
          <cell r="L2972" t="str">
            <v>T</v>
          </cell>
          <cell r="M2972" t="str">
            <v>30 days from date of invoice</v>
          </cell>
          <cell r="N2972" t="str">
            <v>BANK TRANSFER</v>
          </cell>
          <cell r="O2972" t="str">
            <v>DS</v>
          </cell>
          <cell r="P2972" t="str">
            <v>Securitization debtor</v>
          </cell>
        </row>
        <row r="2973">
          <cell r="A2973">
            <v>4844</v>
          </cell>
          <cell r="B2973" t="str">
            <v>EUROTUBE S.A.</v>
          </cell>
          <cell r="C2973" t="str">
            <v>BE</v>
          </cell>
          <cell r="D2973" t="str">
            <v>Belgium</v>
          </cell>
          <cell r="E2973" t="str">
            <v>Benelux</v>
          </cell>
          <cell r="F2973">
            <v>13208001</v>
          </cell>
          <cell r="G2973" t="str">
            <v>HPC Ext. Debtors</v>
          </cell>
          <cell r="H2973" t="str">
            <v>Polymers</v>
          </cell>
          <cell r="I2973" t="str">
            <v>S075</v>
          </cell>
          <cell r="J2973" t="str">
            <v>HPC Europe</v>
          </cell>
          <cell r="K2973" t="str">
            <v>SE30</v>
          </cell>
          <cell r="L2973" t="str">
            <v>T</v>
          </cell>
          <cell r="M2973" t="str">
            <v>30 days end of month</v>
          </cell>
          <cell r="N2973" t="str">
            <v>BANK TRANSFER</v>
          </cell>
          <cell r="O2973" t="str">
            <v>DS</v>
          </cell>
          <cell r="P2973" t="str">
            <v>Securitization debtor</v>
          </cell>
        </row>
        <row r="2974">
          <cell r="A2974">
            <v>4845</v>
          </cell>
          <cell r="B2974" t="str">
            <v>LIQUI MOLY GMBH</v>
          </cell>
          <cell r="C2974" t="str">
            <v>DE</v>
          </cell>
          <cell r="D2974" t="str">
            <v>Germany</v>
          </cell>
          <cell r="E2974" t="str">
            <v>Mid Europe</v>
          </cell>
          <cell r="F2974">
            <v>13208001</v>
          </cell>
          <cell r="G2974" t="str">
            <v>HPC Ext. Debtors</v>
          </cell>
          <cell r="H2974" t="str">
            <v>Alkoxylates</v>
          </cell>
          <cell r="I2974" t="str">
            <v>999999</v>
          </cell>
          <cell r="J2974" t="e">
            <v>#N/A</v>
          </cell>
          <cell r="K2974" t="str">
            <v>SJ3F</v>
          </cell>
          <cell r="L2974" t="str">
            <v>T</v>
          </cell>
          <cell r="M2974" t="str">
            <v>30 days from date of invoice or 14 days -2%</v>
          </cell>
          <cell r="N2974" t="str">
            <v>BANK TRANSFER</v>
          </cell>
          <cell r="O2974" t="str">
            <v>DS</v>
          </cell>
          <cell r="P2974" t="str">
            <v>Securitization debtor</v>
          </cell>
        </row>
        <row r="2975">
          <cell r="A2975">
            <v>4846</v>
          </cell>
          <cell r="B2975" t="str">
            <v>PROTEC-FOND SRL</v>
          </cell>
          <cell r="C2975" t="str">
            <v>IT</v>
          </cell>
          <cell r="D2975" t="str">
            <v>Italy</v>
          </cell>
          <cell r="E2975" t="str">
            <v>Italy/Greece</v>
          </cell>
          <cell r="F2975">
            <v>13208001</v>
          </cell>
          <cell r="G2975" t="str">
            <v>HPC Ext. Debtors</v>
          </cell>
          <cell r="H2975" t="str">
            <v>Alkoxylates</v>
          </cell>
          <cell r="I2975" t="str">
            <v>S075</v>
          </cell>
          <cell r="J2975" t="str">
            <v>HPC Europe</v>
          </cell>
          <cell r="K2975" t="str">
            <v>SE60</v>
          </cell>
          <cell r="L2975" t="str">
            <v>T</v>
          </cell>
          <cell r="M2975" t="str">
            <v>60 days end of month</v>
          </cell>
          <cell r="N2975" t="str">
            <v>BANK TRANSFER</v>
          </cell>
          <cell r="O2975" t="str">
            <v>DS</v>
          </cell>
          <cell r="P2975" t="str">
            <v>Securitization debtor</v>
          </cell>
        </row>
        <row r="2976">
          <cell r="A2976">
            <v>4847</v>
          </cell>
          <cell r="B2976" t="str">
            <v>SDP</v>
          </cell>
          <cell r="C2976" t="str">
            <v>FR</v>
          </cell>
          <cell r="D2976" t="str">
            <v>France</v>
          </cell>
          <cell r="E2976" t="str">
            <v>France</v>
          </cell>
          <cell r="F2976">
            <v>13208001</v>
          </cell>
          <cell r="G2976" t="str">
            <v>HPC Ext. Debtors</v>
          </cell>
          <cell r="H2976" t="str">
            <v>Specialty Amines</v>
          </cell>
          <cell r="I2976" t="str">
            <v>S075</v>
          </cell>
          <cell r="J2976" t="str">
            <v>HPC Europe</v>
          </cell>
          <cell r="K2976" t="str">
            <v>SE60</v>
          </cell>
          <cell r="L2976" t="str">
            <v>T</v>
          </cell>
          <cell r="M2976" t="str">
            <v>60 days end of month</v>
          </cell>
          <cell r="N2976" t="str">
            <v>BANK TRANSFER</v>
          </cell>
          <cell r="O2976" t="str">
            <v>DS</v>
          </cell>
          <cell r="P2976" t="str">
            <v>Securitization debtor</v>
          </cell>
        </row>
        <row r="2977">
          <cell r="A2977">
            <v>4848</v>
          </cell>
          <cell r="B2977" t="str">
            <v>BRDR. FOLTMAR A/S</v>
          </cell>
          <cell r="C2977" t="str">
            <v>DK</v>
          </cell>
          <cell r="D2977" t="str">
            <v>Denmark</v>
          </cell>
          <cell r="E2977" t="str">
            <v>Nordic</v>
          </cell>
          <cell r="F2977">
            <v>13208001</v>
          </cell>
          <cell r="G2977" t="str">
            <v>HPC Ext. Debtors</v>
          </cell>
          <cell r="H2977" t="str">
            <v>Specialty Amines</v>
          </cell>
          <cell r="I2977" t="str">
            <v>S075</v>
          </cell>
          <cell r="J2977" t="str">
            <v>HPC Europe</v>
          </cell>
          <cell r="K2977" t="str">
            <v>SI30</v>
          </cell>
          <cell r="L2977" t="str">
            <v>T</v>
          </cell>
          <cell r="M2977" t="str">
            <v>30 days from date of invoice</v>
          </cell>
          <cell r="N2977" t="str">
            <v>BANK TRANSFER</v>
          </cell>
          <cell r="O2977" t="str">
            <v>DS</v>
          </cell>
          <cell r="P2977" t="str">
            <v>Securitization debtor</v>
          </cell>
        </row>
        <row r="2978">
          <cell r="A2978">
            <v>4849</v>
          </cell>
          <cell r="B2978" t="str">
            <v>INTERNATIONAL PLATT-</v>
          </cell>
          <cell r="C2978" t="str">
            <v>DE</v>
          </cell>
          <cell r="D2978" t="str">
            <v>Germany</v>
          </cell>
          <cell r="E2978" t="str">
            <v>Mid Europe</v>
          </cell>
          <cell r="F2978">
            <v>13208001</v>
          </cell>
          <cell r="G2978" t="str">
            <v>HPC Ext. Debtors</v>
          </cell>
          <cell r="H2978" t="str">
            <v>Alkoxylates</v>
          </cell>
          <cell r="I2978" t="str">
            <v>S075</v>
          </cell>
          <cell r="J2978" t="str">
            <v>HPC Europe</v>
          </cell>
          <cell r="K2978" t="str">
            <v>SJ3F</v>
          </cell>
          <cell r="L2978" t="str">
            <v>T</v>
          </cell>
          <cell r="M2978" t="str">
            <v>30 days from date of invoice or 14 days -2%</v>
          </cell>
          <cell r="N2978" t="str">
            <v>BANK TRANSFER</v>
          </cell>
          <cell r="O2978" t="str">
            <v>DS</v>
          </cell>
          <cell r="P2978" t="str">
            <v>Securitization debtor</v>
          </cell>
        </row>
        <row r="2979">
          <cell r="A2979">
            <v>4850</v>
          </cell>
          <cell r="B2979" t="str">
            <v>TECTRADE A/S</v>
          </cell>
          <cell r="C2979" t="str">
            <v>DK</v>
          </cell>
          <cell r="D2979" t="str">
            <v>Denmark</v>
          </cell>
          <cell r="E2979" t="str">
            <v>Nordic</v>
          </cell>
          <cell r="F2979">
            <v>13208001</v>
          </cell>
          <cell r="G2979" t="str">
            <v>HPC Ext. Debtors</v>
          </cell>
          <cell r="H2979" t="str">
            <v>Polyether Amines</v>
          </cell>
          <cell r="I2979" t="str">
            <v>S075</v>
          </cell>
          <cell r="J2979" t="str">
            <v>HPC Europe</v>
          </cell>
          <cell r="K2979" t="str">
            <v>SI30</v>
          </cell>
          <cell r="L2979" t="str">
            <v>T</v>
          </cell>
          <cell r="M2979" t="str">
            <v>30 days from date of invoice</v>
          </cell>
          <cell r="N2979" t="str">
            <v>BANK TRANSFER</v>
          </cell>
          <cell r="O2979" t="str">
            <v>DS</v>
          </cell>
          <cell r="P2979" t="str">
            <v>Securitization debtor</v>
          </cell>
        </row>
        <row r="2980">
          <cell r="A2980">
            <v>4851</v>
          </cell>
          <cell r="B2980" t="str">
            <v>BONUS ENERGY A/S</v>
          </cell>
          <cell r="C2980" t="str">
            <v>DK</v>
          </cell>
          <cell r="D2980" t="str">
            <v>Denmark</v>
          </cell>
          <cell r="E2980" t="str">
            <v>Nordic</v>
          </cell>
          <cell r="F2980">
            <v>13208001</v>
          </cell>
          <cell r="G2980" t="str">
            <v>HPC Ext. Debtors</v>
          </cell>
          <cell r="H2980" t="str">
            <v>Polyether Amines</v>
          </cell>
          <cell r="I2980" t="str">
            <v>S075</v>
          </cell>
          <cell r="J2980" t="str">
            <v>HPC Europe</v>
          </cell>
          <cell r="K2980" t="str">
            <v>SI30</v>
          </cell>
          <cell r="L2980" t="str">
            <v>T</v>
          </cell>
          <cell r="M2980" t="str">
            <v>30 days from date of invoice</v>
          </cell>
          <cell r="N2980" t="str">
            <v>BANK TRANSFER</v>
          </cell>
          <cell r="O2980" t="str">
            <v>DS</v>
          </cell>
          <cell r="P2980" t="str">
            <v>Securitization debtor</v>
          </cell>
        </row>
        <row r="2981">
          <cell r="A2981">
            <v>4852</v>
          </cell>
          <cell r="B2981" t="str">
            <v>BRENNTAG SPECIALITES</v>
          </cell>
          <cell r="C2981" t="str">
            <v>FR</v>
          </cell>
          <cell r="D2981" t="str">
            <v>France</v>
          </cell>
          <cell r="E2981" t="str">
            <v>France</v>
          </cell>
          <cell r="F2981">
            <v>13208001</v>
          </cell>
          <cell r="G2981" t="str">
            <v>HPC Ext. Debtors</v>
          </cell>
          <cell r="H2981" t="str">
            <v>Morph/DGA</v>
          </cell>
          <cell r="I2981" t="str">
            <v>S075</v>
          </cell>
          <cell r="J2981" t="str">
            <v>HPC Europe</v>
          </cell>
          <cell r="K2981" t="str">
            <v>SE6F</v>
          </cell>
          <cell r="L2981" t="str">
            <v>T</v>
          </cell>
          <cell r="M2981" t="str">
            <v>60 days end of month on the 15th</v>
          </cell>
          <cell r="N2981" t="str">
            <v>BANK TRANSFER</v>
          </cell>
          <cell r="O2981" t="str">
            <v>DS</v>
          </cell>
          <cell r="P2981" t="str">
            <v>Securitization debtor</v>
          </cell>
        </row>
        <row r="2982">
          <cell r="A2982">
            <v>4853</v>
          </cell>
          <cell r="B2982" t="str">
            <v>KAJO-SCHMIERSTOFF TE</v>
          </cell>
          <cell r="C2982" t="str">
            <v>DE</v>
          </cell>
          <cell r="D2982" t="str">
            <v>Germany</v>
          </cell>
          <cell r="E2982" t="str">
            <v>Mid Europe</v>
          </cell>
          <cell r="F2982">
            <v>13208001</v>
          </cell>
          <cell r="G2982" t="str">
            <v>HPC Ext. Debtors</v>
          </cell>
          <cell r="H2982" t="str">
            <v>Alkoxylates</v>
          </cell>
          <cell r="I2982" t="str">
            <v>S075</v>
          </cell>
          <cell r="J2982" t="str">
            <v>HPC Europe</v>
          </cell>
          <cell r="K2982" t="str">
            <v>SJ3F</v>
          </cell>
          <cell r="L2982" t="str">
            <v>T</v>
          </cell>
          <cell r="M2982" t="str">
            <v>30 days from date of invoice or 14 days -2%</v>
          </cell>
          <cell r="N2982" t="str">
            <v>BANK TRANSFER</v>
          </cell>
          <cell r="O2982" t="str">
            <v>DS</v>
          </cell>
          <cell r="P2982" t="str">
            <v>Securitization debtor</v>
          </cell>
        </row>
        <row r="2983">
          <cell r="A2983">
            <v>4854</v>
          </cell>
          <cell r="B2983" t="str">
            <v>BRENNTAG NORDIC</v>
          </cell>
          <cell r="C2983" t="str">
            <v>DK</v>
          </cell>
          <cell r="D2983" t="str">
            <v>Denmark</v>
          </cell>
          <cell r="E2983" t="str">
            <v>Nordic</v>
          </cell>
          <cell r="F2983">
            <v>13208001</v>
          </cell>
          <cell r="G2983" t="str">
            <v>HPC Ext. Debtors</v>
          </cell>
          <cell r="H2983" t="str">
            <v>Ethanolamines</v>
          </cell>
          <cell r="I2983" t="str">
            <v>S075</v>
          </cell>
          <cell r="J2983" t="str">
            <v>HPC Europe</v>
          </cell>
          <cell r="K2983" t="str">
            <v>SI30</v>
          </cell>
          <cell r="L2983" t="str">
            <v>T</v>
          </cell>
          <cell r="M2983" t="str">
            <v>30 days from date of invoice</v>
          </cell>
          <cell r="N2983" t="str">
            <v>BANK TRANSFER</v>
          </cell>
          <cell r="O2983" t="str">
            <v>DS</v>
          </cell>
          <cell r="P2983" t="str">
            <v>Securitization debtor</v>
          </cell>
        </row>
        <row r="2984">
          <cell r="A2984">
            <v>4855</v>
          </cell>
          <cell r="B2984" t="str">
            <v>PETER KWASNY GMBH</v>
          </cell>
          <cell r="C2984" t="str">
            <v>DE</v>
          </cell>
          <cell r="D2984" t="str">
            <v>Germany</v>
          </cell>
          <cell r="E2984" t="str">
            <v>Mid Europe</v>
          </cell>
          <cell r="F2984">
            <v>13208001</v>
          </cell>
          <cell r="G2984" t="str">
            <v>HPC Ext. Debtors</v>
          </cell>
          <cell r="H2984" t="str">
            <v>Alkoxylates</v>
          </cell>
          <cell r="I2984" t="str">
            <v>S075</v>
          </cell>
          <cell r="J2984" t="str">
            <v>HPC Europe</v>
          </cell>
          <cell r="K2984" t="str">
            <v>SI30</v>
          </cell>
          <cell r="L2984" t="str">
            <v>T</v>
          </cell>
          <cell r="M2984" t="str">
            <v>30 days from date of invoice</v>
          </cell>
          <cell r="N2984" t="str">
            <v>BANK TRANSFER</v>
          </cell>
          <cell r="O2984" t="str">
            <v>DS</v>
          </cell>
          <cell r="P2984" t="str">
            <v>Securitization debtor</v>
          </cell>
        </row>
        <row r="2985">
          <cell r="A2985">
            <v>4856</v>
          </cell>
          <cell r="B2985" t="str">
            <v>NOVAMELT GMBH</v>
          </cell>
          <cell r="C2985" t="str">
            <v>DE</v>
          </cell>
          <cell r="D2985" t="str">
            <v>Germany</v>
          </cell>
          <cell r="E2985" t="str">
            <v>Mid Europe</v>
          </cell>
          <cell r="F2985">
            <v>13208001</v>
          </cell>
          <cell r="G2985" t="str">
            <v>HPC Ext. Debtors</v>
          </cell>
          <cell r="H2985" t="str">
            <v>Specialty Amines</v>
          </cell>
          <cell r="I2985" t="str">
            <v>S075</v>
          </cell>
          <cell r="J2985" t="str">
            <v>HPC Europe</v>
          </cell>
          <cell r="K2985" t="str">
            <v>SI30</v>
          </cell>
          <cell r="L2985" t="str">
            <v>T</v>
          </cell>
          <cell r="M2985" t="str">
            <v>30 days from date of invoice</v>
          </cell>
          <cell r="N2985" t="str">
            <v>BANK TRANSFER</v>
          </cell>
          <cell r="O2985" t="str">
            <v>DS</v>
          </cell>
          <cell r="P2985" t="str">
            <v>Securitization debtor</v>
          </cell>
        </row>
        <row r="2986">
          <cell r="A2986">
            <v>4857</v>
          </cell>
          <cell r="B2986" t="str">
            <v>SCHWARZAEUGL ITS &amp; T</v>
          </cell>
          <cell r="C2986" t="str">
            <v>AT</v>
          </cell>
          <cell r="D2986" t="str">
            <v>Austria</v>
          </cell>
          <cell r="E2986" t="str">
            <v>Mid Europe</v>
          </cell>
          <cell r="F2986">
            <v>13208001</v>
          </cell>
          <cell r="G2986" t="str">
            <v>HPC Ext. Debtors</v>
          </cell>
          <cell r="H2986" t="str">
            <v>Alkoxylates</v>
          </cell>
          <cell r="I2986" t="str">
            <v>S075</v>
          </cell>
          <cell r="J2986" t="str">
            <v>HPC Europe</v>
          </cell>
          <cell r="K2986" t="str">
            <v>SI60</v>
          </cell>
          <cell r="L2986" t="str">
            <v>T</v>
          </cell>
          <cell r="M2986" t="str">
            <v>60 days from date of invoice</v>
          </cell>
          <cell r="N2986" t="str">
            <v>BANK TRANSFER</v>
          </cell>
          <cell r="O2986" t="str">
            <v>DE</v>
          </cell>
          <cell r="P2986" t="str">
            <v>External debtor</v>
          </cell>
        </row>
        <row r="2987">
          <cell r="A2987">
            <v>4858</v>
          </cell>
          <cell r="B2987" t="str">
            <v>FREUNDORFER GMBH</v>
          </cell>
          <cell r="C2987" t="str">
            <v>DE</v>
          </cell>
          <cell r="D2987" t="str">
            <v>Germany</v>
          </cell>
          <cell r="E2987" t="str">
            <v>Mid Europe</v>
          </cell>
          <cell r="F2987">
            <v>13208001</v>
          </cell>
          <cell r="G2987" t="str">
            <v>HPC Ext. Debtors</v>
          </cell>
          <cell r="H2987" t="str">
            <v>Surfonics</v>
          </cell>
          <cell r="I2987" t="str">
            <v>S075</v>
          </cell>
          <cell r="J2987" t="str">
            <v>HPC Europe</v>
          </cell>
          <cell r="K2987" t="str">
            <v>SI30</v>
          </cell>
          <cell r="L2987" t="str">
            <v>T</v>
          </cell>
          <cell r="M2987" t="str">
            <v>30 days from date of invoice</v>
          </cell>
          <cell r="N2987" t="str">
            <v>BANK TRANSFER</v>
          </cell>
          <cell r="O2987" t="str">
            <v>DS</v>
          </cell>
          <cell r="P2987" t="str">
            <v>Securitization debtor</v>
          </cell>
        </row>
        <row r="2988">
          <cell r="A2988">
            <v>4859</v>
          </cell>
          <cell r="B2988" t="str">
            <v>W.R. GRACE ITALIANE</v>
          </cell>
          <cell r="C2988" t="str">
            <v>IT</v>
          </cell>
          <cell r="D2988" t="str">
            <v>Italy</v>
          </cell>
          <cell r="E2988" t="str">
            <v>Italy/Greece</v>
          </cell>
          <cell r="F2988">
            <v>13208001</v>
          </cell>
          <cell r="G2988" t="str">
            <v>HPC Ext. Debtors</v>
          </cell>
          <cell r="H2988" t="str">
            <v>Morph/DGA</v>
          </cell>
          <cell r="I2988" t="str">
            <v>S075</v>
          </cell>
          <cell r="J2988" t="str">
            <v>HPC Europe</v>
          </cell>
          <cell r="K2988" t="str">
            <v>SE60</v>
          </cell>
          <cell r="L2988" t="str">
            <v>T</v>
          </cell>
          <cell r="M2988" t="str">
            <v>60 days end of month</v>
          </cell>
          <cell r="N2988" t="str">
            <v>BANK TRANSFER</v>
          </cell>
          <cell r="O2988" t="str">
            <v>DS</v>
          </cell>
          <cell r="P2988" t="str">
            <v>Securitization debtor</v>
          </cell>
        </row>
        <row r="2989">
          <cell r="A2989">
            <v>4860</v>
          </cell>
          <cell r="B2989" t="str">
            <v>DR. SCHUMACHER GMBH</v>
          </cell>
          <cell r="C2989" t="str">
            <v>DE</v>
          </cell>
          <cell r="D2989" t="str">
            <v>Germany</v>
          </cell>
          <cell r="E2989" t="str">
            <v>Mid Europe</v>
          </cell>
          <cell r="F2989">
            <v>13208001</v>
          </cell>
          <cell r="G2989" t="str">
            <v>HPC Ext. Debtors</v>
          </cell>
          <cell r="H2989" t="str">
            <v>Unknown</v>
          </cell>
          <cell r="I2989" t="str">
            <v>-</v>
          </cell>
          <cell r="J2989" t="str">
            <v>-</v>
          </cell>
          <cell r="K2989" t="str">
            <v>SJ3F</v>
          </cell>
          <cell r="L2989" t="str">
            <v>T</v>
          </cell>
          <cell r="M2989" t="str">
            <v>30 days from date of invoice or 14 days -2%</v>
          </cell>
          <cell r="N2989" t="str">
            <v>BANK TRANSFER</v>
          </cell>
          <cell r="O2989" t="str">
            <v>DS</v>
          </cell>
          <cell r="P2989" t="str">
            <v>Securitization debtor</v>
          </cell>
        </row>
        <row r="2990">
          <cell r="A2990">
            <v>4861</v>
          </cell>
          <cell r="B2990" t="str">
            <v>KBO KLEINE-BROCKHOFF</v>
          </cell>
          <cell r="C2990" t="str">
            <v>DE</v>
          </cell>
          <cell r="D2990" t="str">
            <v>Germany</v>
          </cell>
          <cell r="E2990" t="str">
            <v>Mid Europe</v>
          </cell>
          <cell r="F2990">
            <v>13208001</v>
          </cell>
          <cell r="G2990" t="str">
            <v>HPC Ext. Debtors</v>
          </cell>
          <cell r="H2990" t="str">
            <v>Alkoxylates</v>
          </cell>
          <cell r="I2990" t="str">
            <v>S075</v>
          </cell>
          <cell r="J2990" t="str">
            <v>HPC Europe</v>
          </cell>
          <cell r="K2990" t="str">
            <v>SI30</v>
          </cell>
          <cell r="L2990" t="str">
            <v>T</v>
          </cell>
          <cell r="M2990" t="str">
            <v>30 days from date of invoice</v>
          </cell>
          <cell r="N2990" t="str">
            <v>BANK TRANSFER</v>
          </cell>
          <cell r="O2990" t="str">
            <v>DS</v>
          </cell>
          <cell r="P2990" t="str">
            <v>Securitization debtor</v>
          </cell>
        </row>
        <row r="2991">
          <cell r="A2991">
            <v>4862</v>
          </cell>
          <cell r="B2991" t="str">
            <v>FURTENBACH GMBH</v>
          </cell>
          <cell r="C2991" t="str">
            <v>AT</v>
          </cell>
          <cell r="D2991" t="str">
            <v>Austria</v>
          </cell>
          <cell r="E2991" t="str">
            <v>Mid Europe</v>
          </cell>
          <cell r="F2991">
            <v>13208001</v>
          </cell>
          <cell r="G2991" t="str">
            <v>HPC Ext. Debtors</v>
          </cell>
          <cell r="H2991" t="str">
            <v>Specialty Amines</v>
          </cell>
          <cell r="I2991" t="str">
            <v>S075</v>
          </cell>
          <cell r="J2991" t="str">
            <v>HPC Europe</v>
          </cell>
          <cell r="K2991" t="str">
            <v>SJ3G</v>
          </cell>
          <cell r="L2991" t="str">
            <v>T</v>
          </cell>
          <cell r="M2991" t="str">
            <v>30 days from date of invoice or 14 days -3%</v>
          </cell>
          <cell r="N2991" t="str">
            <v>BANK TRANSFER</v>
          </cell>
          <cell r="O2991" t="str">
            <v>DE</v>
          </cell>
          <cell r="P2991" t="str">
            <v>External debtor</v>
          </cell>
        </row>
        <row r="2992">
          <cell r="A2992">
            <v>4863</v>
          </cell>
          <cell r="B2992" t="str">
            <v>TH GOLDSCHMIDT LTD</v>
          </cell>
          <cell r="C2992" t="str">
            <v>GB</v>
          </cell>
          <cell r="D2992" t="str">
            <v>Great Britain</v>
          </cell>
          <cell r="E2992" t="str">
            <v>UK/Ireland</v>
          </cell>
          <cell r="F2992">
            <v>13208001</v>
          </cell>
          <cell r="G2992" t="str">
            <v>HPC Ext. Debtors</v>
          </cell>
          <cell r="H2992" t="str">
            <v>Morph/DGA</v>
          </cell>
          <cell r="I2992" t="str">
            <v>S075</v>
          </cell>
          <cell r="J2992" t="str">
            <v>HPC Europe</v>
          </cell>
          <cell r="K2992" t="str">
            <v>SE60</v>
          </cell>
          <cell r="L2992" t="str">
            <v>Y</v>
          </cell>
          <cell r="M2992" t="str">
            <v>60 days end of month</v>
          </cell>
          <cell r="N2992" t="str">
            <v>-</v>
          </cell>
          <cell r="O2992" t="str">
            <v>DS</v>
          </cell>
          <cell r="P2992" t="str">
            <v>Securitization debtor</v>
          </cell>
        </row>
        <row r="2993">
          <cell r="A2993">
            <v>4864</v>
          </cell>
          <cell r="B2993" t="str">
            <v>MERCK EUROLAB</v>
          </cell>
          <cell r="C2993" t="str">
            <v>FR</v>
          </cell>
          <cell r="D2993" t="str">
            <v>France</v>
          </cell>
          <cell r="E2993" t="str">
            <v>France</v>
          </cell>
          <cell r="F2993">
            <v>13208001</v>
          </cell>
          <cell r="G2993" t="str">
            <v>HPC Ext. Debtors</v>
          </cell>
          <cell r="H2993" t="str">
            <v>Morph/DGA</v>
          </cell>
          <cell r="I2993" t="str">
            <v>S075</v>
          </cell>
          <cell r="J2993" t="str">
            <v>HPC Europe</v>
          </cell>
          <cell r="K2993" t="str">
            <v>SI30</v>
          </cell>
          <cell r="L2993" t="str">
            <v>T</v>
          </cell>
          <cell r="M2993" t="str">
            <v>30 days from date of invoice</v>
          </cell>
          <cell r="N2993" t="str">
            <v>BANK TRANSFER</v>
          </cell>
          <cell r="O2993" t="str">
            <v>DS</v>
          </cell>
          <cell r="P2993" t="str">
            <v>Securitization debtor</v>
          </cell>
        </row>
        <row r="2994">
          <cell r="A2994">
            <v>4865</v>
          </cell>
          <cell r="B2994" t="str">
            <v>NYLSTAR SPA</v>
          </cell>
          <cell r="C2994" t="str">
            <v>IT</v>
          </cell>
          <cell r="D2994" t="str">
            <v>Italy</v>
          </cell>
          <cell r="E2994" t="str">
            <v>Italy/Greece</v>
          </cell>
          <cell r="F2994">
            <v>13208001</v>
          </cell>
          <cell r="G2994" t="str">
            <v>HPC Ext. Debtors</v>
          </cell>
          <cell r="H2994" t="str">
            <v>Polyether Amines</v>
          </cell>
          <cell r="I2994" t="str">
            <v>S075</v>
          </cell>
          <cell r="J2994" t="str">
            <v>HPC Europe</v>
          </cell>
          <cell r="K2994" t="str">
            <v>SE60</v>
          </cell>
          <cell r="L2994" t="str">
            <v>T</v>
          </cell>
          <cell r="M2994" t="str">
            <v>60 days end of month</v>
          </cell>
          <cell r="N2994" t="str">
            <v>BANK TRANSFER</v>
          </cell>
          <cell r="O2994" t="str">
            <v>DS</v>
          </cell>
          <cell r="P2994" t="str">
            <v>Securitization debtor</v>
          </cell>
        </row>
        <row r="2995">
          <cell r="A2995">
            <v>4866</v>
          </cell>
          <cell r="B2995" t="str">
            <v>DSM FINE CHEMICALS A</v>
          </cell>
          <cell r="C2995" t="str">
            <v>AT</v>
          </cell>
          <cell r="D2995" t="str">
            <v>Austria</v>
          </cell>
          <cell r="E2995" t="str">
            <v>Mid Europe</v>
          </cell>
          <cell r="F2995">
            <v>13208001</v>
          </cell>
          <cell r="G2995" t="str">
            <v>HPC Ext. Debtors</v>
          </cell>
          <cell r="H2995" t="str">
            <v>Unknown</v>
          </cell>
          <cell r="I2995" t="str">
            <v>-</v>
          </cell>
          <cell r="J2995" t="str">
            <v>-</v>
          </cell>
          <cell r="K2995" t="str">
            <v>SI30</v>
          </cell>
          <cell r="L2995" t="str">
            <v>T</v>
          </cell>
          <cell r="M2995" t="str">
            <v>30 days from date of invoice</v>
          </cell>
          <cell r="N2995" t="str">
            <v>BANK TRANSFER</v>
          </cell>
          <cell r="O2995" t="str">
            <v>DE</v>
          </cell>
          <cell r="P2995" t="str">
            <v>External debtor</v>
          </cell>
        </row>
        <row r="2996">
          <cell r="A2996">
            <v>4867</v>
          </cell>
          <cell r="B2996" t="str">
            <v>CIBA SPEZIALITAETEN</v>
          </cell>
          <cell r="C2996" t="str">
            <v>CH</v>
          </cell>
          <cell r="D2996" t="str">
            <v>Switzerland</v>
          </cell>
          <cell r="E2996" t="str">
            <v>Mid Europe</v>
          </cell>
          <cell r="F2996">
            <v>13208001</v>
          </cell>
          <cell r="G2996" t="str">
            <v>HPC Ext. Debtors</v>
          </cell>
          <cell r="H2996" t="str">
            <v>Unknown</v>
          </cell>
          <cell r="I2996" t="str">
            <v>-</v>
          </cell>
          <cell r="J2996" t="str">
            <v>-</v>
          </cell>
          <cell r="K2996" t="str">
            <v>SI30</v>
          </cell>
          <cell r="L2996" t="str">
            <v>T</v>
          </cell>
          <cell r="M2996" t="str">
            <v>30 days from date of invoice</v>
          </cell>
          <cell r="N2996" t="str">
            <v>BANK TRANSFER</v>
          </cell>
          <cell r="O2996" t="str">
            <v>DE</v>
          </cell>
          <cell r="P2996" t="str">
            <v>External debtor</v>
          </cell>
        </row>
        <row r="2997">
          <cell r="A2997">
            <v>4868</v>
          </cell>
          <cell r="B2997" t="str">
            <v>KUNSTSTOFFHANDEL NOR</v>
          </cell>
          <cell r="C2997" t="str">
            <v>DE</v>
          </cell>
          <cell r="D2997" t="str">
            <v>Germany</v>
          </cell>
          <cell r="E2997" t="str">
            <v>Mid Europe</v>
          </cell>
          <cell r="F2997">
            <v>13208001</v>
          </cell>
          <cell r="G2997" t="str">
            <v>HPC Ext. Debtors</v>
          </cell>
          <cell r="H2997" t="str">
            <v>Unknown</v>
          </cell>
          <cell r="I2997" t="str">
            <v>-</v>
          </cell>
          <cell r="J2997" t="str">
            <v>-</v>
          </cell>
          <cell r="K2997" t="str">
            <v>SA00</v>
          </cell>
          <cell r="L2997" t="str">
            <v>T</v>
          </cell>
          <cell r="M2997" t="str">
            <v>Cash in advance</v>
          </cell>
          <cell r="N2997" t="str">
            <v>BANK TRANSFER</v>
          </cell>
          <cell r="O2997" t="str">
            <v>DS</v>
          </cell>
          <cell r="P2997" t="str">
            <v>Securitization debtor</v>
          </cell>
        </row>
        <row r="2998">
          <cell r="A2998">
            <v>4869</v>
          </cell>
          <cell r="B2998" t="str">
            <v>DRECO GMBH</v>
          </cell>
          <cell r="C2998" t="str">
            <v>DE</v>
          </cell>
          <cell r="D2998" t="str">
            <v>Germany</v>
          </cell>
          <cell r="E2998" t="str">
            <v>Mid Europe</v>
          </cell>
          <cell r="F2998">
            <v>13208001</v>
          </cell>
          <cell r="G2998" t="str">
            <v>HPC Ext. Debtors</v>
          </cell>
          <cell r="H2998" t="str">
            <v>Ethanolamines</v>
          </cell>
          <cell r="I2998" t="str">
            <v>S075</v>
          </cell>
          <cell r="J2998" t="str">
            <v>HPC Europe</v>
          </cell>
          <cell r="K2998" t="str">
            <v>SI30</v>
          </cell>
          <cell r="L2998" t="str">
            <v>T</v>
          </cell>
          <cell r="M2998" t="str">
            <v>30 days from date of invoice</v>
          </cell>
          <cell r="N2998" t="str">
            <v>BANK TRANSFER</v>
          </cell>
          <cell r="O2998" t="str">
            <v>DS</v>
          </cell>
          <cell r="P2998" t="str">
            <v>Securitization debtor</v>
          </cell>
        </row>
        <row r="2999">
          <cell r="A2999">
            <v>4870</v>
          </cell>
          <cell r="B2999" t="str">
            <v>NITROKEMIA 2000</v>
          </cell>
          <cell r="C2999" t="str">
            <v>HU</v>
          </cell>
          <cell r="D2999" t="str">
            <v>Hungary</v>
          </cell>
          <cell r="E2999" t="str">
            <v>Eastern Europe</v>
          </cell>
          <cell r="F2999">
            <v>13208001</v>
          </cell>
          <cell r="G2999" t="str">
            <v>HPC Ext. Debtors</v>
          </cell>
          <cell r="H2999" t="str">
            <v>Ethanolamines</v>
          </cell>
          <cell r="I2999" t="str">
            <v>S075</v>
          </cell>
          <cell r="J2999" t="str">
            <v>HPC Europe</v>
          </cell>
          <cell r="K2999" t="str">
            <v>SI60</v>
          </cell>
          <cell r="L2999" t="str">
            <v>T</v>
          </cell>
          <cell r="M2999" t="str">
            <v>60 days from date of invoice</v>
          </cell>
          <cell r="N2999" t="str">
            <v>BANK TRANSFER</v>
          </cell>
          <cell r="O2999" t="str">
            <v>DE</v>
          </cell>
          <cell r="P2999" t="str">
            <v>External debtor</v>
          </cell>
        </row>
        <row r="3000">
          <cell r="A3000">
            <v>4871</v>
          </cell>
          <cell r="B3000" t="str">
            <v>RECTICEL AUTOMOBILSY</v>
          </cell>
          <cell r="C3000" t="str">
            <v>DE</v>
          </cell>
          <cell r="D3000" t="str">
            <v>Germany</v>
          </cell>
          <cell r="E3000" t="str">
            <v>Mid Europe</v>
          </cell>
          <cell r="F3000">
            <v>13208001</v>
          </cell>
          <cell r="G3000" t="str">
            <v>HPC Ext. Debtors</v>
          </cell>
          <cell r="H3000" t="str">
            <v>Specialty Amines</v>
          </cell>
          <cell r="I3000" t="str">
            <v>S075</v>
          </cell>
          <cell r="J3000" t="str">
            <v>HPC Europe</v>
          </cell>
          <cell r="K3000" t="str">
            <v>SI30</v>
          </cell>
          <cell r="L3000" t="str">
            <v>T</v>
          </cell>
          <cell r="M3000" t="str">
            <v>30 days from date of invoice</v>
          </cell>
          <cell r="N3000" t="str">
            <v>BANK TRANSFER</v>
          </cell>
          <cell r="O3000" t="str">
            <v>DS</v>
          </cell>
          <cell r="P3000" t="str">
            <v>Securitization debtor</v>
          </cell>
        </row>
        <row r="3001">
          <cell r="A3001">
            <v>4872</v>
          </cell>
          <cell r="B3001" t="str">
            <v>ARTECO NV</v>
          </cell>
          <cell r="C3001" t="str">
            <v>BE</v>
          </cell>
          <cell r="D3001" t="str">
            <v>Belgium</v>
          </cell>
          <cell r="E3001" t="str">
            <v>Benelux</v>
          </cell>
          <cell r="F3001">
            <v>13208001</v>
          </cell>
          <cell r="G3001" t="str">
            <v>HPC Ext. Debtors</v>
          </cell>
          <cell r="H3001" t="str">
            <v>Ethanolamines</v>
          </cell>
          <cell r="I3001" t="str">
            <v>S075</v>
          </cell>
          <cell r="J3001" t="str">
            <v>HPC Europe</v>
          </cell>
          <cell r="K3001" t="str">
            <v>SI60</v>
          </cell>
          <cell r="L3001" t="str">
            <v>T</v>
          </cell>
          <cell r="M3001" t="str">
            <v>60 days from date of invoice</v>
          </cell>
          <cell r="N3001" t="str">
            <v>BANK TRANSFER</v>
          </cell>
          <cell r="O3001" t="str">
            <v>DS</v>
          </cell>
          <cell r="P3001" t="str">
            <v>Securitization debtor</v>
          </cell>
        </row>
        <row r="3002">
          <cell r="A3002">
            <v>4873</v>
          </cell>
          <cell r="B3002" t="str">
            <v>AD PRODUCTIONS BV</v>
          </cell>
          <cell r="C3002" t="str">
            <v>NL</v>
          </cell>
          <cell r="D3002" t="str">
            <v>Netherlands</v>
          </cell>
          <cell r="E3002" t="str">
            <v>Benelux</v>
          </cell>
          <cell r="F3002">
            <v>13208001</v>
          </cell>
          <cell r="G3002" t="str">
            <v>HPC Ext. Debtors</v>
          </cell>
          <cell r="H3002" t="str">
            <v>Unknown</v>
          </cell>
          <cell r="I3002" t="str">
            <v>-</v>
          </cell>
          <cell r="J3002" t="str">
            <v>-</v>
          </cell>
          <cell r="K3002" t="str">
            <v>SI30</v>
          </cell>
          <cell r="L3002" t="str">
            <v>T</v>
          </cell>
          <cell r="M3002" t="str">
            <v>30 days from date of invoice</v>
          </cell>
          <cell r="N3002" t="str">
            <v>BANK TRANSFER</v>
          </cell>
          <cell r="O3002" t="str">
            <v>DS</v>
          </cell>
          <cell r="P3002" t="str">
            <v>Securitization debtor</v>
          </cell>
        </row>
        <row r="3003">
          <cell r="A3003">
            <v>4874</v>
          </cell>
          <cell r="B3003" t="str">
            <v>BIOGLAN AB</v>
          </cell>
          <cell r="C3003" t="str">
            <v>SE</v>
          </cell>
          <cell r="D3003" t="str">
            <v>Sweden</v>
          </cell>
          <cell r="E3003" t="str">
            <v>Nordic</v>
          </cell>
          <cell r="F3003">
            <v>13208001</v>
          </cell>
          <cell r="G3003" t="str">
            <v>HPC Ext. Debtors</v>
          </cell>
          <cell r="H3003" t="str">
            <v>Unknown</v>
          </cell>
          <cell r="I3003" t="str">
            <v>-</v>
          </cell>
          <cell r="J3003" t="str">
            <v>-</v>
          </cell>
          <cell r="K3003" t="str">
            <v>SI30</v>
          </cell>
          <cell r="L3003" t="str">
            <v>T</v>
          </cell>
          <cell r="M3003" t="str">
            <v>30 days from date of invoice</v>
          </cell>
          <cell r="N3003" t="str">
            <v>BANK TRANSFER</v>
          </cell>
          <cell r="O3003" t="str">
            <v>DS</v>
          </cell>
          <cell r="P3003" t="str">
            <v>Securitization debtor</v>
          </cell>
        </row>
        <row r="3004">
          <cell r="A3004">
            <v>4875</v>
          </cell>
          <cell r="B3004" t="str">
            <v>NEREFCO</v>
          </cell>
          <cell r="C3004" t="str">
            <v>NL</v>
          </cell>
          <cell r="D3004" t="str">
            <v>Netherlands</v>
          </cell>
          <cell r="E3004" t="str">
            <v>Benelux</v>
          </cell>
          <cell r="F3004">
            <v>13208001</v>
          </cell>
          <cell r="G3004" t="str">
            <v>HPC Ext. Debtors</v>
          </cell>
          <cell r="H3004" t="str">
            <v>Specialty Amines</v>
          </cell>
          <cell r="I3004" t="str">
            <v>S075</v>
          </cell>
          <cell r="J3004" t="str">
            <v>HPC Europe</v>
          </cell>
          <cell r="K3004" t="str">
            <v>ST30</v>
          </cell>
          <cell r="L3004" t="str">
            <v>T</v>
          </cell>
          <cell r="M3004" t="str">
            <v>30 days from date of despatch</v>
          </cell>
          <cell r="N3004" t="str">
            <v>BANK TRANSFER</v>
          </cell>
          <cell r="O3004" t="str">
            <v>DS</v>
          </cell>
          <cell r="P3004" t="str">
            <v>Securitization debtor</v>
          </cell>
        </row>
        <row r="3005">
          <cell r="A3005">
            <v>4876</v>
          </cell>
          <cell r="B3005" t="str">
            <v>KIM-JAROLIM</v>
          </cell>
          <cell r="C3005" t="str">
            <v>DE</v>
          </cell>
          <cell r="D3005" t="str">
            <v>Germany</v>
          </cell>
          <cell r="E3005" t="str">
            <v>Mid Europe</v>
          </cell>
          <cell r="F3005">
            <v>13208001</v>
          </cell>
          <cell r="G3005" t="str">
            <v>HPC Ext. Debtors</v>
          </cell>
          <cell r="H3005" t="str">
            <v>Specialty Amines</v>
          </cell>
          <cell r="I3005" t="str">
            <v>S075</v>
          </cell>
          <cell r="J3005" t="str">
            <v>HPC Europe</v>
          </cell>
          <cell r="K3005" t="str">
            <v>SJ3G</v>
          </cell>
          <cell r="L3005" t="str">
            <v>T</v>
          </cell>
          <cell r="M3005" t="str">
            <v>30 days from date of invoice or 14 days -3%</v>
          </cell>
          <cell r="N3005" t="str">
            <v>BANK TRANSFER</v>
          </cell>
          <cell r="O3005" t="str">
            <v>DS</v>
          </cell>
          <cell r="P3005" t="str">
            <v>Securitization debtor</v>
          </cell>
        </row>
        <row r="3006">
          <cell r="A3006">
            <v>4877</v>
          </cell>
          <cell r="B3006" t="str">
            <v>GUIDO TAZZETTI &amp; C.</v>
          </cell>
          <cell r="C3006" t="str">
            <v>IT</v>
          </cell>
          <cell r="D3006" t="str">
            <v>Italy</v>
          </cell>
          <cell r="E3006" t="str">
            <v>Italy/Greece</v>
          </cell>
          <cell r="F3006">
            <v>13208001</v>
          </cell>
          <cell r="G3006" t="str">
            <v>HPC Ext. Debtors</v>
          </cell>
          <cell r="H3006" t="str">
            <v>Morph/DGA</v>
          </cell>
          <cell r="I3006" t="str">
            <v>S075</v>
          </cell>
          <cell r="J3006" t="str">
            <v>HPC Europe</v>
          </cell>
          <cell r="K3006" t="str">
            <v>SE60</v>
          </cell>
          <cell r="L3006" t="str">
            <v>T</v>
          </cell>
          <cell r="M3006" t="str">
            <v>60 days end of month</v>
          </cell>
          <cell r="N3006" t="str">
            <v>BANK TRANSFER</v>
          </cell>
          <cell r="O3006" t="str">
            <v>DS</v>
          </cell>
          <cell r="P3006" t="str">
            <v>Securitization debtor</v>
          </cell>
        </row>
        <row r="3007">
          <cell r="A3007">
            <v>4878</v>
          </cell>
          <cell r="B3007" t="str">
            <v>BIESTERFELD NEDERLAN</v>
          </cell>
          <cell r="C3007" t="str">
            <v>NL</v>
          </cell>
          <cell r="D3007" t="str">
            <v>Netherlands</v>
          </cell>
          <cell r="E3007" t="str">
            <v>Benelux</v>
          </cell>
          <cell r="F3007">
            <v>13208001</v>
          </cell>
          <cell r="G3007" t="str">
            <v>HPC Ext. Debtors</v>
          </cell>
          <cell r="H3007" t="str">
            <v>Ethanolamines</v>
          </cell>
          <cell r="I3007" t="str">
            <v>S075</v>
          </cell>
          <cell r="J3007" t="str">
            <v>HPC Europe</v>
          </cell>
          <cell r="K3007" t="str">
            <v>SI30</v>
          </cell>
          <cell r="L3007" t="str">
            <v>T</v>
          </cell>
          <cell r="M3007" t="str">
            <v>30 days from date of invoice</v>
          </cell>
          <cell r="N3007" t="str">
            <v>BANK TRANSFER</v>
          </cell>
          <cell r="O3007" t="str">
            <v>DS</v>
          </cell>
          <cell r="P3007" t="str">
            <v>Securitization debtor</v>
          </cell>
        </row>
        <row r="3008">
          <cell r="A3008">
            <v>4879</v>
          </cell>
          <cell r="B3008" t="str">
            <v>HP-CHEMIE PELZER GMB</v>
          </cell>
          <cell r="C3008" t="str">
            <v>DE</v>
          </cell>
          <cell r="D3008" t="str">
            <v>Germany</v>
          </cell>
          <cell r="E3008" t="str">
            <v>Mid Europe</v>
          </cell>
          <cell r="F3008">
            <v>13208001</v>
          </cell>
          <cell r="G3008" t="str">
            <v>HPC Ext. Debtors</v>
          </cell>
          <cell r="H3008" t="str">
            <v>Specialty Amines</v>
          </cell>
          <cell r="I3008" t="str">
            <v>S075</v>
          </cell>
          <cell r="J3008" t="str">
            <v>HPC Europe</v>
          </cell>
          <cell r="K3008" t="str">
            <v>SM25</v>
          </cell>
          <cell r="L3008" t="str">
            <v>T</v>
          </cell>
          <cell r="M3008" t="str">
            <v>25th of next month</v>
          </cell>
          <cell r="N3008" t="str">
            <v>BANK TRANSFER</v>
          </cell>
          <cell r="O3008" t="str">
            <v>DS</v>
          </cell>
          <cell r="P3008" t="str">
            <v>Securitization debtor</v>
          </cell>
        </row>
        <row r="3009">
          <cell r="A3009">
            <v>4880</v>
          </cell>
          <cell r="B3009" t="str">
            <v>REICHHOLD CHEMIE GMB</v>
          </cell>
          <cell r="C3009" t="str">
            <v>AT</v>
          </cell>
          <cell r="D3009" t="str">
            <v>Austria</v>
          </cell>
          <cell r="E3009" t="str">
            <v>Mid Europe</v>
          </cell>
          <cell r="F3009">
            <v>13208001</v>
          </cell>
          <cell r="G3009" t="str">
            <v>HPC Ext. Debtors</v>
          </cell>
          <cell r="H3009" t="str">
            <v>Alkoxylates</v>
          </cell>
          <cell r="I3009" t="str">
            <v>S075</v>
          </cell>
          <cell r="J3009" t="str">
            <v>HPC Europe</v>
          </cell>
          <cell r="K3009" t="str">
            <v>SI30</v>
          </cell>
          <cell r="L3009" t="str">
            <v>T</v>
          </cell>
          <cell r="M3009" t="str">
            <v>30 days from date of invoice</v>
          </cell>
          <cell r="N3009" t="str">
            <v>BANK TRANSFER</v>
          </cell>
          <cell r="O3009" t="str">
            <v>DE</v>
          </cell>
          <cell r="P3009" t="str">
            <v>External debtor</v>
          </cell>
        </row>
        <row r="3010">
          <cell r="A3010">
            <v>4881</v>
          </cell>
          <cell r="B3010" t="str">
            <v>to be deleted</v>
          </cell>
          <cell r="C3010" t="str">
            <v>IT</v>
          </cell>
          <cell r="D3010" t="str">
            <v>Italy</v>
          </cell>
          <cell r="E3010" t="str">
            <v>Italy/Greece</v>
          </cell>
          <cell r="F3010">
            <v>13208001</v>
          </cell>
          <cell r="G3010" t="str">
            <v>HPC Ext. Debtors</v>
          </cell>
          <cell r="H3010" t="str">
            <v>Specialty Amines</v>
          </cell>
          <cell r="I3010" t="str">
            <v>S075</v>
          </cell>
          <cell r="J3010" t="str">
            <v>HPC Europe</v>
          </cell>
          <cell r="K3010" t="str">
            <v>SE60</v>
          </cell>
          <cell r="L3010" t="str">
            <v>T</v>
          </cell>
          <cell r="M3010" t="str">
            <v>60 days end of month</v>
          </cell>
          <cell r="N3010" t="str">
            <v>BANK TRANSFER</v>
          </cell>
          <cell r="O3010" t="str">
            <v>DS</v>
          </cell>
          <cell r="P3010" t="str">
            <v>Securitization debtor</v>
          </cell>
        </row>
        <row r="3011">
          <cell r="A3011">
            <v>4882</v>
          </cell>
          <cell r="B3011" t="str">
            <v>ECOLE NATIONALE</v>
          </cell>
          <cell r="C3011" t="str">
            <v>FR</v>
          </cell>
          <cell r="D3011" t="str">
            <v>France</v>
          </cell>
          <cell r="E3011" t="str">
            <v>France</v>
          </cell>
          <cell r="F3011">
            <v>13208001</v>
          </cell>
          <cell r="G3011" t="str">
            <v>HPC Ext. Debtors</v>
          </cell>
          <cell r="H3011" t="str">
            <v>Morph/DGA</v>
          </cell>
          <cell r="I3011" t="str">
            <v>S075</v>
          </cell>
          <cell r="J3011" t="str">
            <v>HPC Europe</v>
          </cell>
          <cell r="K3011" t="str">
            <v>SE30</v>
          </cell>
          <cell r="L3011" t="str">
            <v>T</v>
          </cell>
          <cell r="M3011" t="str">
            <v>30 days end of month</v>
          </cell>
          <cell r="N3011" t="str">
            <v>BANK TRANSFER</v>
          </cell>
          <cell r="O3011" t="str">
            <v>DS</v>
          </cell>
          <cell r="P3011" t="str">
            <v>Securitization debtor</v>
          </cell>
        </row>
        <row r="3012">
          <cell r="A3012">
            <v>4883</v>
          </cell>
          <cell r="B3012" t="str">
            <v>GLAXO WELLCOME OPERA</v>
          </cell>
          <cell r="C3012" t="str">
            <v>GB</v>
          </cell>
          <cell r="D3012" t="str">
            <v>Great Britain</v>
          </cell>
          <cell r="E3012" t="str">
            <v>UK/Ireland</v>
          </cell>
          <cell r="F3012">
            <v>13208001</v>
          </cell>
          <cell r="G3012" t="str">
            <v>HPC Ext. Debtors</v>
          </cell>
          <cell r="H3012" t="str">
            <v>Unknown</v>
          </cell>
          <cell r="I3012" t="str">
            <v>-</v>
          </cell>
          <cell r="J3012" t="str">
            <v>-</v>
          </cell>
          <cell r="K3012" t="str">
            <v>SE30</v>
          </cell>
          <cell r="L3012" t="str">
            <v>Y</v>
          </cell>
          <cell r="M3012" t="str">
            <v>30 days end of month</v>
          </cell>
          <cell r="N3012" t="str">
            <v>-</v>
          </cell>
          <cell r="O3012" t="str">
            <v>DS</v>
          </cell>
          <cell r="P3012" t="str">
            <v>Securitization debtor</v>
          </cell>
        </row>
        <row r="3013">
          <cell r="A3013">
            <v>4884</v>
          </cell>
          <cell r="B3013" t="str">
            <v>to be deleted</v>
          </cell>
          <cell r="C3013" t="str">
            <v>GB</v>
          </cell>
          <cell r="D3013" t="str">
            <v>Great Britain</v>
          </cell>
          <cell r="E3013" t="str">
            <v>UK/Ireland</v>
          </cell>
          <cell r="F3013">
            <v>13208001</v>
          </cell>
          <cell r="G3013" t="str">
            <v>HPC Ext. Debtors</v>
          </cell>
          <cell r="H3013" t="str">
            <v>Morph/DGA</v>
          </cell>
          <cell r="I3013" t="str">
            <v>S075</v>
          </cell>
          <cell r="J3013" t="str">
            <v>HPC Europe</v>
          </cell>
          <cell r="K3013" t="str">
            <v>SE2C</v>
          </cell>
          <cell r="L3013" t="str">
            <v>Y</v>
          </cell>
          <cell r="M3013" t="str">
            <v>22 days end of month date of invoice</v>
          </cell>
          <cell r="N3013" t="str">
            <v>-</v>
          </cell>
          <cell r="O3013" t="str">
            <v>DS</v>
          </cell>
          <cell r="P3013" t="str">
            <v>Securitization debtor</v>
          </cell>
        </row>
        <row r="3014">
          <cell r="A3014">
            <v>4885</v>
          </cell>
          <cell r="B3014" t="str">
            <v>LIQUID PLASTIC LTD</v>
          </cell>
          <cell r="C3014" t="str">
            <v>GB</v>
          </cell>
          <cell r="D3014" t="str">
            <v>Great Britain</v>
          </cell>
          <cell r="E3014" t="str">
            <v>UK/Ireland</v>
          </cell>
          <cell r="F3014">
            <v>13208001</v>
          </cell>
          <cell r="G3014" t="str">
            <v>HPC Ext. Debtors</v>
          </cell>
          <cell r="H3014" t="str">
            <v>Polyether Amines</v>
          </cell>
          <cell r="I3014" t="str">
            <v>S075</v>
          </cell>
          <cell r="J3014" t="str">
            <v>HPC Europe</v>
          </cell>
          <cell r="K3014" t="str">
            <v>SE30</v>
          </cell>
          <cell r="L3014" t="str">
            <v>Y</v>
          </cell>
          <cell r="M3014" t="str">
            <v>30 days end of month</v>
          </cell>
          <cell r="N3014" t="str">
            <v>-</v>
          </cell>
          <cell r="O3014" t="str">
            <v>DS</v>
          </cell>
          <cell r="P3014" t="str">
            <v>Securitization debtor</v>
          </cell>
        </row>
        <row r="3015">
          <cell r="A3015">
            <v>4886</v>
          </cell>
          <cell r="B3015" t="str">
            <v>STERLING TECHNOLOGY</v>
          </cell>
          <cell r="C3015" t="str">
            <v>GB</v>
          </cell>
          <cell r="D3015" t="str">
            <v>Great Britain</v>
          </cell>
          <cell r="E3015" t="str">
            <v>UK/Ireland</v>
          </cell>
          <cell r="F3015">
            <v>13208001</v>
          </cell>
          <cell r="G3015" t="str">
            <v>HPC Ext. Debtors</v>
          </cell>
          <cell r="H3015" t="str">
            <v>Unknown</v>
          </cell>
          <cell r="I3015" t="str">
            <v>-</v>
          </cell>
          <cell r="J3015" t="str">
            <v>-</v>
          </cell>
          <cell r="K3015" t="str">
            <v>SE30</v>
          </cell>
          <cell r="L3015" t="str">
            <v>Y</v>
          </cell>
          <cell r="M3015" t="str">
            <v>30 days end of month</v>
          </cell>
          <cell r="N3015" t="str">
            <v>-</v>
          </cell>
          <cell r="O3015" t="str">
            <v>DS</v>
          </cell>
          <cell r="P3015" t="str">
            <v>Securitization debtor</v>
          </cell>
        </row>
        <row r="3016">
          <cell r="A3016">
            <v>4887</v>
          </cell>
          <cell r="B3016" t="str">
            <v>SIGMA-ALDRICH COMPAN</v>
          </cell>
          <cell r="C3016" t="str">
            <v>GB</v>
          </cell>
          <cell r="D3016" t="str">
            <v>Great Britain</v>
          </cell>
          <cell r="E3016" t="str">
            <v>UK/Ireland</v>
          </cell>
          <cell r="F3016">
            <v>13208001</v>
          </cell>
          <cell r="G3016" t="str">
            <v>HPC Ext. Debtors</v>
          </cell>
          <cell r="H3016" t="str">
            <v>Unknown</v>
          </cell>
          <cell r="I3016" t="str">
            <v>-</v>
          </cell>
          <cell r="J3016" t="str">
            <v>-</v>
          </cell>
          <cell r="K3016" t="str">
            <v>SE2C</v>
          </cell>
          <cell r="L3016" t="str">
            <v>Y</v>
          </cell>
          <cell r="M3016" t="str">
            <v>22 days end of month date of invoice</v>
          </cell>
          <cell r="N3016" t="str">
            <v>-</v>
          </cell>
          <cell r="O3016" t="str">
            <v>DS</v>
          </cell>
          <cell r="P3016" t="str">
            <v>Securitization debtor</v>
          </cell>
        </row>
        <row r="3017">
          <cell r="A3017">
            <v>4888</v>
          </cell>
          <cell r="B3017" t="str">
            <v>GURIT ESSEX</v>
          </cell>
          <cell r="C3017" t="str">
            <v>FR</v>
          </cell>
          <cell r="D3017" t="str">
            <v>France</v>
          </cell>
          <cell r="E3017" t="str">
            <v>France</v>
          </cell>
          <cell r="F3017">
            <v>13208001</v>
          </cell>
          <cell r="G3017" t="str">
            <v>HPC Ext. Debtors</v>
          </cell>
          <cell r="H3017" t="str">
            <v>Polyether Amines</v>
          </cell>
          <cell r="I3017" t="str">
            <v>999999</v>
          </cell>
          <cell r="J3017" t="e">
            <v>#N/A</v>
          </cell>
          <cell r="K3017" t="str">
            <v>SE6E</v>
          </cell>
          <cell r="L3017" t="str">
            <v>T</v>
          </cell>
          <cell r="M3017" t="str">
            <v>60 days end of month on the 10th</v>
          </cell>
          <cell r="N3017" t="str">
            <v>BANK TRANSFER</v>
          </cell>
          <cell r="O3017" t="str">
            <v>DS</v>
          </cell>
          <cell r="P3017" t="str">
            <v>Securitization debtor</v>
          </cell>
        </row>
        <row r="3018">
          <cell r="A3018">
            <v>4889</v>
          </cell>
          <cell r="B3018" t="str">
            <v>POLYCHEM SYSTEMS S.R</v>
          </cell>
          <cell r="C3018" t="str">
            <v>IT</v>
          </cell>
          <cell r="D3018" t="str">
            <v>Italy</v>
          </cell>
          <cell r="E3018" t="str">
            <v>Italy/Greece</v>
          </cell>
          <cell r="F3018">
            <v>13208001</v>
          </cell>
          <cell r="G3018" t="str">
            <v>HPC Ext. Debtors</v>
          </cell>
          <cell r="H3018" t="str">
            <v>Unknown</v>
          </cell>
          <cell r="I3018" t="str">
            <v>-</v>
          </cell>
          <cell r="J3018" t="str">
            <v>-</v>
          </cell>
          <cell r="K3018" t="str">
            <v>SI90</v>
          </cell>
          <cell r="L3018" t="str">
            <v>T</v>
          </cell>
          <cell r="M3018" t="str">
            <v>90 days from date of invoice</v>
          </cell>
          <cell r="N3018" t="str">
            <v>BANK TRANSFER</v>
          </cell>
          <cell r="O3018" t="str">
            <v>DS</v>
          </cell>
          <cell r="P3018" t="str">
            <v>Securitization debtor</v>
          </cell>
        </row>
        <row r="3019">
          <cell r="A3019">
            <v>4890</v>
          </cell>
          <cell r="B3019" t="str">
            <v>3D/CIS-TRANS</v>
          </cell>
          <cell r="C3019" t="str">
            <v>FR</v>
          </cell>
          <cell r="D3019" t="str">
            <v>France</v>
          </cell>
          <cell r="E3019" t="str">
            <v>France</v>
          </cell>
          <cell r="F3019">
            <v>13208001</v>
          </cell>
          <cell r="G3019" t="str">
            <v>HPC Ext. Debtors</v>
          </cell>
          <cell r="H3019" t="str">
            <v>Alkoxylates</v>
          </cell>
          <cell r="I3019" t="str">
            <v>S075</v>
          </cell>
          <cell r="J3019" t="str">
            <v>HPC Europe</v>
          </cell>
          <cell r="K3019" t="str">
            <v>SA00</v>
          </cell>
          <cell r="L3019" t="str">
            <v>T</v>
          </cell>
          <cell r="M3019" t="str">
            <v>Cash in advance</v>
          </cell>
          <cell r="N3019" t="str">
            <v>BANK TRANSFER</v>
          </cell>
          <cell r="O3019" t="str">
            <v>DS</v>
          </cell>
          <cell r="P3019" t="str">
            <v>Securitization debtor</v>
          </cell>
        </row>
        <row r="3020">
          <cell r="A3020">
            <v>4891</v>
          </cell>
          <cell r="B3020" t="str">
            <v>AUROM WURZER GMBH</v>
          </cell>
          <cell r="C3020" t="str">
            <v>AT</v>
          </cell>
          <cell r="D3020" t="str">
            <v>Austria</v>
          </cell>
          <cell r="E3020" t="str">
            <v>Mid Europe</v>
          </cell>
          <cell r="F3020">
            <v>13208001</v>
          </cell>
          <cell r="G3020" t="str">
            <v>HPC Ext. Debtors</v>
          </cell>
          <cell r="H3020" t="str">
            <v>Specialty Amines</v>
          </cell>
          <cell r="I3020" t="str">
            <v>S075</v>
          </cell>
          <cell r="J3020" t="str">
            <v>HPC Europe</v>
          </cell>
          <cell r="K3020" t="str">
            <v>SI30</v>
          </cell>
          <cell r="L3020" t="str">
            <v>T</v>
          </cell>
          <cell r="M3020" t="str">
            <v>30 days from date of invoice</v>
          </cell>
          <cell r="N3020" t="str">
            <v>BANK TRANSFER</v>
          </cell>
          <cell r="O3020" t="str">
            <v>DE</v>
          </cell>
          <cell r="P3020" t="str">
            <v>External debtor</v>
          </cell>
        </row>
        <row r="3021">
          <cell r="A3021">
            <v>4892</v>
          </cell>
          <cell r="B3021" t="str">
            <v>BELZONA POLYMERICS L</v>
          </cell>
          <cell r="C3021" t="str">
            <v>GB</v>
          </cell>
          <cell r="D3021" t="str">
            <v>Great Britain</v>
          </cell>
          <cell r="E3021" t="str">
            <v>UK/Ireland</v>
          </cell>
          <cell r="F3021">
            <v>13208001</v>
          </cell>
          <cell r="G3021" t="str">
            <v>HPC Ext. Debtors</v>
          </cell>
          <cell r="H3021" t="str">
            <v>Surfonics</v>
          </cell>
          <cell r="I3021" t="str">
            <v>S075</v>
          </cell>
          <cell r="J3021" t="str">
            <v>HPC Europe</v>
          </cell>
          <cell r="K3021" t="str">
            <v>SE2C</v>
          </cell>
          <cell r="L3021" t="str">
            <v>T</v>
          </cell>
          <cell r="M3021" t="str">
            <v>22 days end of month date of invoice</v>
          </cell>
          <cell r="N3021" t="str">
            <v>BANK TRANSFER</v>
          </cell>
          <cell r="O3021" t="str">
            <v>DS</v>
          </cell>
          <cell r="P3021" t="str">
            <v>Securitization debtor</v>
          </cell>
        </row>
        <row r="3022">
          <cell r="A3022">
            <v>4893</v>
          </cell>
          <cell r="B3022" t="str">
            <v>LABORATOIRE ELAIAPHA</v>
          </cell>
          <cell r="C3022" t="str">
            <v>FR</v>
          </cell>
          <cell r="D3022" t="str">
            <v>France</v>
          </cell>
          <cell r="E3022" t="str">
            <v>France</v>
          </cell>
          <cell r="F3022">
            <v>13208001</v>
          </cell>
          <cell r="G3022" t="str">
            <v>HPC Ext. Debtors</v>
          </cell>
          <cell r="H3022" t="str">
            <v>Morph/DGA</v>
          </cell>
          <cell r="I3022" t="str">
            <v>999999</v>
          </cell>
          <cell r="J3022" t="e">
            <v>#N/A</v>
          </cell>
          <cell r="K3022" t="str">
            <v>SE6E</v>
          </cell>
          <cell r="L3022" t="str">
            <v>T</v>
          </cell>
          <cell r="M3022" t="str">
            <v>60 days end of month on the 10th</v>
          </cell>
          <cell r="N3022" t="str">
            <v>BANK TRANSFER</v>
          </cell>
          <cell r="O3022" t="str">
            <v>DS</v>
          </cell>
          <cell r="P3022" t="str">
            <v>Securitization debtor</v>
          </cell>
        </row>
        <row r="3023">
          <cell r="A3023">
            <v>4894</v>
          </cell>
          <cell r="B3023" t="str">
            <v>NOVARTIS AGRO S.A.</v>
          </cell>
          <cell r="C3023" t="str">
            <v>FR</v>
          </cell>
          <cell r="D3023" t="str">
            <v>France</v>
          </cell>
          <cell r="E3023" t="str">
            <v>France</v>
          </cell>
          <cell r="F3023">
            <v>13208001</v>
          </cell>
          <cell r="G3023" t="str">
            <v>HPC Ext. Debtors</v>
          </cell>
          <cell r="H3023" t="str">
            <v>Alkoxylates</v>
          </cell>
          <cell r="I3023" t="str">
            <v>999999</v>
          </cell>
          <cell r="J3023" t="e">
            <v>#N/A</v>
          </cell>
          <cell r="K3023" t="str">
            <v>SE60</v>
          </cell>
          <cell r="L3023" t="str">
            <v>T</v>
          </cell>
          <cell r="M3023" t="str">
            <v>60 days end of month</v>
          </cell>
          <cell r="N3023" t="str">
            <v>BANK TRANSFER</v>
          </cell>
          <cell r="O3023" t="str">
            <v>DS</v>
          </cell>
          <cell r="P3023" t="str">
            <v>Securitization debtor</v>
          </cell>
        </row>
        <row r="3024">
          <cell r="A3024">
            <v>4895</v>
          </cell>
          <cell r="B3024" t="str">
            <v>LENZING LYOCELL GMBH</v>
          </cell>
          <cell r="C3024" t="str">
            <v>AT</v>
          </cell>
          <cell r="D3024" t="str">
            <v>Austria</v>
          </cell>
          <cell r="E3024" t="str">
            <v>Mid Europe</v>
          </cell>
          <cell r="F3024">
            <v>13208001</v>
          </cell>
          <cell r="G3024" t="str">
            <v>HPC Ext. Debtors</v>
          </cell>
          <cell r="H3024" t="str">
            <v>Morph/DGA</v>
          </cell>
          <cell r="I3024" t="str">
            <v>999999</v>
          </cell>
          <cell r="J3024" t="e">
            <v>#N/A</v>
          </cell>
          <cell r="K3024" t="str">
            <v>SJ3F</v>
          </cell>
          <cell r="L3024" t="str">
            <v>T</v>
          </cell>
          <cell r="M3024" t="str">
            <v>30 days from date of invoice or 14 days -2%</v>
          </cell>
          <cell r="N3024" t="str">
            <v>BANK TRANSFER</v>
          </cell>
          <cell r="O3024" t="str">
            <v>DE</v>
          </cell>
          <cell r="P3024" t="str">
            <v>External debtor</v>
          </cell>
        </row>
        <row r="3025">
          <cell r="A3025">
            <v>4896</v>
          </cell>
          <cell r="B3025" t="str">
            <v>MACDERMID PLC</v>
          </cell>
          <cell r="C3025" t="str">
            <v>GB</v>
          </cell>
          <cell r="D3025" t="str">
            <v>Great Britain</v>
          </cell>
          <cell r="E3025" t="str">
            <v>UK/Ireland</v>
          </cell>
          <cell r="F3025">
            <v>13208001</v>
          </cell>
          <cell r="G3025" t="str">
            <v>HPC Ext. Debtors</v>
          </cell>
          <cell r="H3025" t="str">
            <v>Alkoxylates</v>
          </cell>
          <cell r="I3025" t="str">
            <v>S075</v>
          </cell>
          <cell r="J3025" t="str">
            <v>HPC Europe</v>
          </cell>
          <cell r="K3025" t="str">
            <v>SE2C</v>
          </cell>
          <cell r="L3025" t="str">
            <v>Y</v>
          </cell>
          <cell r="M3025" t="str">
            <v>22 days end of month date of invoice</v>
          </cell>
          <cell r="N3025" t="str">
            <v>-</v>
          </cell>
          <cell r="O3025" t="str">
            <v>DS</v>
          </cell>
          <cell r="P3025" t="str">
            <v>Securitization debtor</v>
          </cell>
        </row>
        <row r="3026">
          <cell r="A3026">
            <v>4897</v>
          </cell>
          <cell r="B3026" t="str">
            <v>ZSCHIMMER &amp; SCHWARZ</v>
          </cell>
          <cell r="C3026" t="str">
            <v>DE</v>
          </cell>
          <cell r="D3026" t="str">
            <v>Germany</v>
          </cell>
          <cell r="E3026" t="str">
            <v>Mid Europe</v>
          </cell>
          <cell r="F3026">
            <v>13208001</v>
          </cell>
          <cell r="G3026" t="str">
            <v>HPC Ext. Debtors</v>
          </cell>
          <cell r="H3026" t="str">
            <v>Specialty Amines</v>
          </cell>
          <cell r="I3026" t="str">
            <v>S075</v>
          </cell>
          <cell r="J3026" t="str">
            <v>HPC Europe</v>
          </cell>
          <cell r="K3026" t="str">
            <v>SJ3F</v>
          </cell>
          <cell r="L3026" t="str">
            <v>T</v>
          </cell>
          <cell r="M3026" t="str">
            <v>30 days from date of invoice or 14 days -2%</v>
          </cell>
          <cell r="N3026" t="str">
            <v>BANK TRANSFER</v>
          </cell>
          <cell r="O3026" t="str">
            <v>DS</v>
          </cell>
          <cell r="P3026" t="str">
            <v>Securitization debtor</v>
          </cell>
        </row>
        <row r="3027">
          <cell r="A3027">
            <v>4898</v>
          </cell>
          <cell r="B3027" t="str">
            <v>CLARIANT GMBH</v>
          </cell>
          <cell r="C3027" t="str">
            <v>DE</v>
          </cell>
          <cell r="D3027" t="str">
            <v>Germany</v>
          </cell>
          <cell r="E3027" t="str">
            <v>Mid Europe</v>
          </cell>
          <cell r="F3027">
            <v>13208001</v>
          </cell>
          <cell r="G3027" t="str">
            <v>HPC Ext. Debtors</v>
          </cell>
          <cell r="H3027" t="str">
            <v>Specialty Amines</v>
          </cell>
          <cell r="I3027" t="str">
            <v>S075</v>
          </cell>
          <cell r="J3027" t="str">
            <v>HPC Europe</v>
          </cell>
          <cell r="K3027" t="str">
            <v>SI30</v>
          </cell>
          <cell r="L3027" t="str">
            <v>T</v>
          </cell>
          <cell r="M3027" t="str">
            <v>30 days from date of invoice</v>
          </cell>
          <cell r="N3027" t="str">
            <v>BANK TRANSFER</v>
          </cell>
          <cell r="O3027" t="str">
            <v>DS</v>
          </cell>
          <cell r="P3027" t="str">
            <v>Securitization debtor</v>
          </cell>
        </row>
        <row r="3028">
          <cell r="A3028">
            <v>4899</v>
          </cell>
          <cell r="B3028" t="str">
            <v>STANNOL LOETMITTELFA</v>
          </cell>
          <cell r="C3028" t="str">
            <v>DE</v>
          </cell>
          <cell r="D3028" t="str">
            <v>Germany</v>
          </cell>
          <cell r="E3028" t="str">
            <v>Mid Europe</v>
          </cell>
          <cell r="F3028">
            <v>13208001</v>
          </cell>
          <cell r="G3028" t="str">
            <v>HPC Ext. Debtors</v>
          </cell>
          <cell r="H3028" t="str">
            <v>Alkoxylates</v>
          </cell>
          <cell r="I3028" t="str">
            <v>S075</v>
          </cell>
          <cell r="J3028" t="str">
            <v>HPC Europe</v>
          </cell>
          <cell r="K3028" t="str">
            <v>SI30</v>
          </cell>
          <cell r="L3028" t="str">
            <v>T</v>
          </cell>
          <cell r="M3028" t="str">
            <v>30 days from date of invoice</v>
          </cell>
          <cell r="N3028" t="str">
            <v>BANK TRANSFER</v>
          </cell>
          <cell r="O3028" t="str">
            <v>DS</v>
          </cell>
          <cell r="P3028" t="str">
            <v>Securitization debtor</v>
          </cell>
        </row>
        <row r="3029">
          <cell r="A3029">
            <v>4900</v>
          </cell>
          <cell r="B3029" t="str">
            <v>NITROIL EUROPE HANDE</v>
          </cell>
          <cell r="C3029" t="str">
            <v>DE</v>
          </cell>
          <cell r="D3029" t="str">
            <v>Germany</v>
          </cell>
          <cell r="E3029" t="str">
            <v>Mid Europe</v>
          </cell>
          <cell r="F3029">
            <v>13208001</v>
          </cell>
          <cell r="G3029" t="str">
            <v>HPC Ext. Debtors</v>
          </cell>
          <cell r="H3029" t="str">
            <v>Unknown</v>
          </cell>
          <cell r="I3029" t="str">
            <v>-</v>
          </cell>
          <cell r="J3029" t="str">
            <v>-</v>
          </cell>
          <cell r="K3029" t="str">
            <v>SA00</v>
          </cell>
          <cell r="L3029" t="str">
            <v>T</v>
          </cell>
          <cell r="M3029" t="str">
            <v>Cash in advance</v>
          </cell>
          <cell r="N3029" t="str">
            <v>BANK TRANSFER</v>
          </cell>
          <cell r="O3029" t="str">
            <v>DS</v>
          </cell>
          <cell r="P3029" t="str">
            <v>Securitization debtor</v>
          </cell>
        </row>
        <row r="3030">
          <cell r="A3030">
            <v>4901</v>
          </cell>
          <cell r="B3030" t="str">
            <v>EOC BELGIUM N.V.</v>
          </cell>
          <cell r="C3030" t="str">
            <v>BE</v>
          </cell>
          <cell r="D3030" t="str">
            <v>Belgium</v>
          </cell>
          <cell r="E3030" t="str">
            <v>Benelux</v>
          </cell>
          <cell r="F3030">
            <v>13208001</v>
          </cell>
          <cell r="G3030" t="str">
            <v>HPC Ext. Debtors</v>
          </cell>
          <cell r="H3030" t="str">
            <v>Specialty Amines</v>
          </cell>
          <cell r="I3030" t="str">
            <v>S075</v>
          </cell>
          <cell r="J3030" t="str">
            <v>HPC Europe</v>
          </cell>
          <cell r="K3030" t="str">
            <v>SI60</v>
          </cell>
          <cell r="L3030" t="str">
            <v>T</v>
          </cell>
          <cell r="M3030" t="str">
            <v>60 days from date of invoice</v>
          </cell>
          <cell r="N3030" t="str">
            <v>BANK TRANSFER</v>
          </cell>
          <cell r="O3030" t="str">
            <v>DS</v>
          </cell>
          <cell r="P3030" t="str">
            <v>Securitization debtor</v>
          </cell>
        </row>
        <row r="3031">
          <cell r="A3031">
            <v>4902</v>
          </cell>
          <cell r="B3031" t="str">
            <v>DRAKA INTERFOAM BV</v>
          </cell>
          <cell r="C3031" t="str">
            <v>NL</v>
          </cell>
          <cell r="D3031" t="str">
            <v>Netherlands</v>
          </cell>
          <cell r="E3031" t="str">
            <v>Benelux</v>
          </cell>
          <cell r="F3031">
            <v>13208001</v>
          </cell>
          <cell r="G3031" t="str">
            <v>HPC Ext. Debtors</v>
          </cell>
          <cell r="H3031" t="str">
            <v>Specialty Amines</v>
          </cell>
          <cell r="I3031" t="str">
            <v>999999</v>
          </cell>
          <cell r="J3031" t="e">
            <v>#N/A</v>
          </cell>
          <cell r="K3031" t="str">
            <v>SE30</v>
          </cell>
          <cell r="L3031" t="str">
            <v>T</v>
          </cell>
          <cell r="M3031" t="str">
            <v>30 days end of month</v>
          </cell>
          <cell r="N3031" t="str">
            <v>BANK TRANSFER</v>
          </cell>
          <cell r="O3031" t="str">
            <v>DS</v>
          </cell>
          <cell r="P3031" t="str">
            <v>Securitization debtor</v>
          </cell>
        </row>
        <row r="3032">
          <cell r="A3032">
            <v>4903</v>
          </cell>
          <cell r="B3032" t="str">
            <v>TO BE DELETED</v>
          </cell>
          <cell r="C3032" t="str">
            <v>NL</v>
          </cell>
          <cell r="D3032" t="str">
            <v>Netherlands</v>
          </cell>
          <cell r="E3032" t="str">
            <v>Benelux</v>
          </cell>
          <cell r="F3032">
            <v>13208001</v>
          </cell>
          <cell r="G3032" t="str">
            <v>HPC Ext. Debtors</v>
          </cell>
          <cell r="H3032" t="str">
            <v>Specialty Amines</v>
          </cell>
          <cell r="I3032" t="str">
            <v>999999</v>
          </cell>
          <cell r="J3032" t="e">
            <v>#N/A</v>
          </cell>
          <cell r="K3032" t="str">
            <v>SE30</v>
          </cell>
          <cell r="L3032" t="str">
            <v>T</v>
          </cell>
          <cell r="M3032" t="str">
            <v>30 days end of month</v>
          </cell>
          <cell r="N3032" t="str">
            <v>BANK TRANSFER</v>
          </cell>
          <cell r="O3032" t="str">
            <v>DS</v>
          </cell>
          <cell r="P3032" t="str">
            <v>Securitization debtor</v>
          </cell>
        </row>
        <row r="3033">
          <cell r="A3033">
            <v>4904</v>
          </cell>
          <cell r="B3033" t="str">
            <v>AKCROS CHEMICALS</v>
          </cell>
          <cell r="C3033" t="str">
            <v>GB</v>
          </cell>
          <cell r="D3033" t="str">
            <v>Great Britain</v>
          </cell>
          <cell r="E3033" t="str">
            <v>UK/Ireland</v>
          </cell>
          <cell r="F3033">
            <v>13208001</v>
          </cell>
          <cell r="G3033" t="str">
            <v>HPC Ext. Debtors</v>
          </cell>
          <cell r="H3033" t="str">
            <v>Polyether Amines</v>
          </cell>
          <cell r="I3033" t="str">
            <v>S075</v>
          </cell>
          <cell r="J3033" t="str">
            <v>HPC Europe</v>
          </cell>
          <cell r="K3033" t="str">
            <v>SE30</v>
          </cell>
          <cell r="L3033" t="str">
            <v>Y</v>
          </cell>
          <cell r="M3033" t="str">
            <v>30 days end of month</v>
          </cell>
          <cell r="N3033" t="str">
            <v>-</v>
          </cell>
          <cell r="O3033" t="str">
            <v>DS</v>
          </cell>
          <cell r="P3033" t="str">
            <v>Securitization debtor</v>
          </cell>
        </row>
        <row r="3034">
          <cell r="A3034">
            <v>4905</v>
          </cell>
          <cell r="B3034" t="str">
            <v>HELM AG</v>
          </cell>
          <cell r="C3034" t="str">
            <v>DE</v>
          </cell>
          <cell r="D3034" t="str">
            <v>Germany</v>
          </cell>
          <cell r="E3034" t="str">
            <v>Mid Europe</v>
          </cell>
          <cell r="F3034">
            <v>13208001</v>
          </cell>
          <cell r="G3034" t="str">
            <v>HPC Ext. Debtors</v>
          </cell>
          <cell r="H3034" t="str">
            <v>Unknown</v>
          </cell>
          <cell r="I3034" t="str">
            <v>-</v>
          </cell>
          <cell r="J3034" t="str">
            <v>-</v>
          </cell>
          <cell r="K3034" t="str">
            <v>SI30</v>
          </cell>
          <cell r="L3034" t="str">
            <v>T</v>
          </cell>
          <cell r="M3034" t="str">
            <v>30 days from date of invoice</v>
          </cell>
          <cell r="N3034" t="str">
            <v>BANK TRANSFER</v>
          </cell>
          <cell r="O3034" t="str">
            <v>DS</v>
          </cell>
          <cell r="P3034" t="str">
            <v>Securitization debtor</v>
          </cell>
        </row>
        <row r="3035">
          <cell r="A3035">
            <v>4906</v>
          </cell>
          <cell r="B3035" t="str">
            <v>HONEYWILL &amp; STEIN LT</v>
          </cell>
          <cell r="C3035" t="str">
            <v>GB</v>
          </cell>
          <cell r="D3035" t="str">
            <v>Great Britain</v>
          </cell>
          <cell r="E3035" t="str">
            <v>UK/Ireland</v>
          </cell>
          <cell r="F3035">
            <v>13208001</v>
          </cell>
          <cell r="G3035" t="str">
            <v>HPC Ext. Debtors</v>
          </cell>
          <cell r="H3035" t="str">
            <v>Unknown</v>
          </cell>
          <cell r="I3035" t="str">
            <v>-</v>
          </cell>
          <cell r="J3035" t="str">
            <v>-</v>
          </cell>
          <cell r="K3035" t="str">
            <v>SE2C</v>
          </cell>
          <cell r="L3035" t="str">
            <v>Y</v>
          </cell>
          <cell r="M3035" t="str">
            <v>22 days end of month date of invoice</v>
          </cell>
          <cell r="N3035" t="str">
            <v>-</v>
          </cell>
          <cell r="O3035" t="str">
            <v>DS</v>
          </cell>
          <cell r="P3035" t="str">
            <v>Securitization debtor</v>
          </cell>
        </row>
        <row r="3036">
          <cell r="A3036">
            <v>4907</v>
          </cell>
          <cell r="B3036" t="str">
            <v>LUBRIZOL LTD</v>
          </cell>
          <cell r="C3036" t="str">
            <v>GB</v>
          </cell>
          <cell r="D3036" t="str">
            <v>Great Britain</v>
          </cell>
          <cell r="E3036" t="str">
            <v>UK/Ireland</v>
          </cell>
          <cell r="F3036">
            <v>13208001</v>
          </cell>
          <cell r="G3036" t="str">
            <v>HPC Ext. Debtors</v>
          </cell>
          <cell r="H3036" t="str">
            <v>Specialty Amines</v>
          </cell>
          <cell r="I3036" t="str">
            <v>999999</v>
          </cell>
          <cell r="J3036" t="e">
            <v>#N/A</v>
          </cell>
          <cell r="K3036" t="str">
            <v>SE30</v>
          </cell>
          <cell r="L3036" t="str">
            <v>Y</v>
          </cell>
          <cell r="M3036" t="str">
            <v>30 days end of month</v>
          </cell>
          <cell r="N3036" t="str">
            <v>-</v>
          </cell>
          <cell r="O3036" t="str">
            <v>DS</v>
          </cell>
          <cell r="P3036" t="str">
            <v>Securitization debtor</v>
          </cell>
        </row>
        <row r="3037">
          <cell r="A3037">
            <v>4908</v>
          </cell>
          <cell r="B3037" t="str">
            <v>GANTRADE (UK) LTD</v>
          </cell>
          <cell r="C3037" t="str">
            <v>GB</v>
          </cell>
          <cell r="D3037" t="str">
            <v>Great Britain</v>
          </cell>
          <cell r="E3037" t="str">
            <v>UK/Ireland</v>
          </cell>
          <cell r="F3037">
            <v>13208001</v>
          </cell>
          <cell r="G3037" t="str">
            <v>HPC Ext. Debtors</v>
          </cell>
          <cell r="H3037" t="str">
            <v>Unknown</v>
          </cell>
          <cell r="I3037" t="str">
            <v>-</v>
          </cell>
          <cell r="J3037" t="str">
            <v>-</v>
          </cell>
          <cell r="K3037" t="str">
            <v>SE30</v>
          </cell>
          <cell r="L3037" t="str">
            <v>Y</v>
          </cell>
          <cell r="M3037" t="str">
            <v>30 days end of month</v>
          </cell>
          <cell r="N3037" t="str">
            <v>-</v>
          </cell>
          <cell r="O3037" t="str">
            <v>DS</v>
          </cell>
          <cell r="P3037" t="str">
            <v>Securitization debtor</v>
          </cell>
        </row>
        <row r="3038">
          <cell r="A3038">
            <v>4909</v>
          </cell>
          <cell r="B3038" t="str">
            <v>INTERNATIONAL COATIN</v>
          </cell>
          <cell r="C3038" t="str">
            <v>GB</v>
          </cell>
          <cell r="D3038" t="str">
            <v>Great Britain</v>
          </cell>
          <cell r="E3038" t="str">
            <v>UK/Ireland</v>
          </cell>
          <cell r="F3038">
            <v>13208001</v>
          </cell>
          <cell r="G3038" t="str">
            <v>HPC Ext. Debtors</v>
          </cell>
          <cell r="H3038" t="str">
            <v>Polyether Amines</v>
          </cell>
          <cell r="I3038" t="str">
            <v>S075</v>
          </cell>
          <cell r="J3038" t="str">
            <v>HPC Europe</v>
          </cell>
          <cell r="K3038" t="str">
            <v>SE60</v>
          </cell>
          <cell r="L3038" t="str">
            <v>Y</v>
          </cell>
          <cell r="M3038" t="str">
            <v>60 days end of month</v>
          </cell>
          <cell r="N3038" t="str">
            <v>-</v>
          </cell>
          <cell r="O3038" t="str">
            <v>DS</v>
          </cell>
          <cell r="P3038" t="str">
            <v>Securitization debtor</v>
          </cell>
        </row>
        <row r="3039">
          <cell r="A3039">
            <v>4910</v>
          </cell>
          <cell r="B3039" t="str">
            <v>RECTICEL MANUFACTURI</v>
          </cell>
          <cell r="C3039" t="str">
            <v>GB</v>
          </cell>
          <cell r="D3039" t="str">
            <v>Great Britain</v>
          </cell>
          <cell r="E3039" t="str">
            <v>UK/Ireland</v>
          </cell>
          <cell r="F3039">
            <v>13208001</v>
          </cell>
          <cell r="G3039" t="str">
            <v>HPC Ext. Debtors</v>
          </cell>
          <cell r="H3039" t="str">
            <v>Ethanolamines</v>
          </cell>
          <cell r="I3039" t="str">
            <v>999999</v>
          </cell>
          <cell r="J3039" t="e">
            <v>#N/A</v>
          </cell>
          <cell r="K3039" t="str">
            <v>SE2C</v>
          </cell>
          <cell r="L3039" t="str">
            <v>Y</v>
          </cell>
          <cell r="M3039" t="str">
            <v>22 days end of month date of invoice</v>
          </cell>
          <cell r="N3039" t="str">
            <v>-</v>
          </cell>
          <cell r="O3039" t="str">
            <v>DS</v>
          </cell>
          <cell r="P3039" t="str">
            <v>Securitization debtor</v>
          </cell>
        </row>
        <row r="3040">
          <cell r="A3040">
            <v>4911</v>
          </cell>
          <cell r="B3040" t="str">
            <v>DOW CORNING LTD</v>
          </cell>
          <cell r="C3040" t="str">
            <v>GB</v>
          </cell>
          <cell r="D3040" t="str">
            <v>Great Britain</v>
          </cell>
          <cell r="E3040" t="str">
            <v>UK/Ireland</v>
          </cell>
          <cell r="F3040">
            <v>13208001</v>
          </cell>
          <cell r="G3040" t="str">
            <v>HPC Ext. Debtors</v>
          </cell>
          <cell r="H3040" t="str">
            <v>Alkoxylates</v>
          </cell>
          <cell r="I3040" t="str">
            <v>S075</v>
          </cell>
          <cell r="J3040" t="str">
            <v>HPC Europe</v>
          </cell>
          <cell r="K3040" t="str">
            <v>SE2C</v>
          </cell>
          <cell r="L3040" t="str">
            <v>T</v>
          </cell>
          <cell r="M3040" t="str">
            <v>22 days end of month date of invoice</v>
          </cell>
          <cell r="N3040" t="str">
            <v>BANK TRANSFER</v>
          </cell>
          <cell r="O3040" t="str">
            <v>DS</v>
          </cell>
          <cell r="P3040" t="str">
            <v>Securitization debtor</v>
          </cell>
        </row>
        <row r="3041">
          <cell r="A3041">
            <v>4912</v>
          </cell>
          <cell r="B3041" t="str">
            <v>LEKTRACHEM LTD</v>
          </cell>
          <cell r="C3041" t="str">
            <v>GB</v>
          </cell>
          <cell r="D3041" t="str">
            <v>Great Britain</v>
          </cell>
          <cell r="E3041" t="str">
            <v>UK/Ireland</v>
          </cell>
          <cell r="F3041">
            <v>13208001</v>
          </cell>
          <cell r="G3041" t="str">
            <v>HPC Ext. Debtors</v>
          </cell>
          <cell r="H3041" t="str">
            <v>Surfonics</v>
          </cell>
          <cell r="I3041" t="str">
            <v>S075</v>
          </cell>
          <cell r="J3041" t="str">
            <v>HPC Europe</v>
          </cell>
          <cell r="K3041" t="str">
            <v>SE30</v>
          </cell>
          <cell r="L3041" t="str">
            <v>Y</v>
          </cell>
          <cell r="M3041" t="str">
            <v>30 days end of month</v>
          </cell>
          <cell r="N3041" t="str">
            <v>-</v>
          </cell>
          <cell r="O3041" t="str">
            <v>DS</v>
          </cell>
          <cell r="P3041" t="str">
            <v>Securitization debtor</v>
          </cell>
        </row>
        <row r="3042">
          <cell r="A3042">
            <v>4913</v>
          </cell>
          <cell r="B3042" t="str">
            <v>UBICHEM PLC.</v>
          </cell>
          <cell r="C3042" t="str">
            <v>GB</v>
          </cell>
          <cell r="D3042" t="str">
            <v>Great Britain</v>
          </cell>
          <cell r="E3042" t="str">
            <v>UK/Ireland</v>
          </cell>
          <cell r="F3042">
            <v>13208001</v>
          </cell>
          <cell r="G3042" t="str">
            <v>HPC Ext. Debtors</v>
          </cell>
          <cell r="H3042" t="str">
            <v>Morph/DGA</v>
          </cell>
          <cell r="I3042" t="str">
            <v>S075</v>
          </cell>
          <cell r="J3042" t="str">
            <v>HPC Europe</v>
          </cell>
          <cell r="K3042" t="str">
            <v>SE2C</v>
          </cell>
          <cell r="L3042" t="str">
            <v>Y</v>
          </cell>
          <cell r="M3042" t="str">
            <v>22 days end of month date of invoice</v>
          </cell>
          <cell r="N3042" t="str">
            <v>-</v>
          </cell>
          <cell r="O3042" t="str">
            <v>DS</v>
          </cell>
          <cell r="P3042" t="str">
            <v>Securitization debtor</v>
          </cell>
        </row>
        <row r="3043">
          <cell r="A3043">
            <v>4914</v>
          </cell>
          <cell r="B3043" t="str">
            <v>FARAVELLI GIUSTO S.P</v>
          </cell>
          <cell r="C3043" t="str">
            <v>IT</v>
          </cell>
          <cell r="D3043" t="str">
            <v>Italy</v>
          </cell>
          <cell r="E3043" t="str">
            <v>Italy/Greece</v>
          </cell>
          <cell r="F3043">
            <v>13208001</v>
          </cell>
          <cell r="G3043" t="str">
            <v>HPC Ext. Debtors</v>
          </cell>
          <cell r="H3043" t="str">
            <v>Unknown</v>
          </cell>
          <cell r="I3043" t="str">
            <v>-</v>
          </cell>
          <cell r="J3043" t="str">
            <v>-</v>
          </cell>
          <cell r="K3043" t="str">
            <v>SE60</v>
          </cell>
          <cell r="L3043" t="str">
            <v>T</v>
          </cell>
          <cell r="M3043" t="str">
            <v>60 days end of month</v>
          </cell>
          <cell r="N3043" t="str">
            <v>BANK TRANSFER</v>
          </cell>
          <cell r="O3043" t="str">
            <v>DS</v>
          </cell>
          <cell r="P3043" t="str">
            <v>Securitization debtor</v>
          </cell>
        </row>
        <row r="3044">
          <cell r="A3044">
            <v>4915</v>
          </cell>
          <cell r="B3044" t="str">
            <v>F.LLI MAZZON PRODOTT</v>
          </cell>
          <cell r="C3044" t="str">
            <v>IT</v>
          </cell>
          <cell r="D3044" t="str">
            <v>Italy</v>
          </cell>
          <cell r="E3044" t="str">
            <v>Italy/Greece</v>
          </cell>
          <cell r="F3044">
            <v>13208001</v>
          </cell>
          <cell r="G3044" t="str">
            <v>HPC Ext. Debtors</v>
          </cell>
          <cell r="H3044" t="str">
            <v>Alkoxylates</v>
          </cell>
          <cell r="I3044" t="str">
            <v>999999</v>
          </cell>
          <cell r="J3044" t="e">
            <v>#N/A</v>
          </cell>
          <cell r="K3044" t="str">
            <v>SE60</v>
          </cell>
          <cell r="L3044" t="str">
            <v>T</v>
          </cell>
          <cell r="M3044" t="str">
            <v>60 days end of month</v>
          </cell>
          <cell r="N3044" t="str">
            <v>BANK TRANSFER</v>
          </cell>
          <cell r="O3044" t="str">
            <v>DS</v>
          </cell>
          <cell r="P3044" t="str">
            <v>Securitization debtor</v>
          </cell>
        </row>
        <row r="3045">
          <cell r="A3045">
            <v>4916</v>
          </cell>
          <cell r="B3045" t="str">
            <v>ZENECA FINE CHEMICAL</v>
          </cell>
          <cell r="C3045" t="str">
            <v>GB</v>
          </cell>
          <cell r="D3045" t="str">
            <v>Great Britain</v>
          </cell>
          <cell r="E3045" t="str">
            <v>UK/Ireland</v>
          </cell>
          <cell r="F3045">
            <v>13208001</v>
          </cell>
          <cell r="G3045" t="str">
            <v>HPC Ext. Debtors</v>
          </cell>
          <cell r="H3045" t="str">
            <v>Unknown</v>
          </cell>
          <cell r="I3045" t="str">
            <v>-</v>
          </cell>
          <cell r="J3045" t="str">
            <v>-</v>
          </cell>
          <cell r="K3045" t="str">
            <v>SE30</v>
          </cell>
          <cell r="L3045" t="str">
            <v>Y</v>
          </cell>
          <cell r="M3045" t="str">
            <v>30 days end of month</v>
          </cell>
          <cell r="N3045" t="str">
            <v>-</v>
          </cell>
          <cell r="O3045" t="str">
            <v>DS</v>
          </cell>
          <cell r="P3045" t="str">
            <v>Securitization debtor</v>
          </cell>
        </row>
        <row r="3046">
          <cell r="A3046">
            <v>4917</v>
          </cell>
          <cell r="B3046" t="str">
            <v>HENKEL ECOLAB FRANCE</v>
          </cell>
          <cell r="C3046" t="str">
            <v>FR</v>
          </cell>
          <cell r="D3046" t="str">
            <v>France</v>
          </cell>
          <cell r="E3046" t="str">
            <v>France</v>
          </cell>
          <cell r="F3046">
            <v>13208001</v>
          </cell>
          <cell r="G3046" t="str">
            <v>HPC Ext. Debtors</v>
          </cell>
          <cell r="H3046" t="str">
            <v>Ethanolamines</v>
          </cell>
          <cell r="I3046" t="str">
            <v>999999</v>
          </cell>
          <cell r="J3046" t="e">
            <v>#N/A</v>
          </cell>
          <cell r="K3046" t="str">
            <v>SE75</v>
          </cell>
          <cell r="L3046" t="str">
            <v>T</v>
          </cell>
          <cell r="M3046" t="str">
            <v>75 days end of month</v>
          </cell>
          <cell r="N3046" t="str">
            <v>BANK TRANSFER</v>
          </cell>
          <cell r="O3046" t="str">
            <v>DS</v>
          </cell>
          <cell r="P3046" t="str">
            <v>Securitization debtor</v>
          </cell>
        </row>
        <row r="3047">
          <cell r="A3047">
            <v>4918</v>
          </cell>
          <cell r="B3047" t="str">
            <v>GRUPO ANTOLIN-LOIRE</v>
          </cell>
          <cell r="C3047" t="str">
            <v>FR</v>
          </cell>
          <cell r="D3047" t="str">
            <v>France</v>
          </cell>
          <cell r="E3047" t="str">
            <v>France</v>
          </cell>
          <cell r="F3047">
            <v>13208001</v>
          </cell>
          <cell r="G3047" t="str">
            <v>HPC Ext. Debtors</v>
          </cell>
          <cell r="H3047" t="str">
            <v>Specialty Amines</v>
          </cell>
          <cell r="I3047" t="str">
            <v>S075</v>
          </cell>
          <cell r="J3047" t="str">
            <v>HPC Europe</v>
          </cell>
          <cell r="K3047" t="str">
            <v>SA00</v>
          </cell>
          <cell r="L3047" t="str">
            <v>T</v>
          </cell>
          <cell r="M3047" t="str">
            <v>Cash in advance</v>
          </cell>
          <cell r="N3047" t="str">
            <v>BANK TRANSFER</v>
          </cell>
          <cell r="O3047" t="str">
            <v>DS</v>
          </cell>
          <cell r="P3047" t="str">
            <v>Securitization debtor</v>
          </cell>
        </row>
        <row r="3048">
          <cell r="A3048">
            <v>4919</v>
          </cell>
          <cell r="B3048" t="str">
            <v>LERC S.A.</v>
          </cell>
          <cell r="C3048" t="str">
            <v>FR</v>
          </cell>
          <cell r="D3048" t="str">
            <v>France</v>
          </cell>
          <cell r="E3048" t="str">
            <v>France</v>
          </cell>
          <cell r="F3048">
            <v>13208001</v>
          </cell>
          <cell r="G3048" t="str">
            <v>HPC Ext. Debtors</v>
          </cell>
          <cell r="H3048" t="str">
            <v>Polyether Amines</v>
          </cell>
          <cell r="I3048" t="str">
            <v>999999</v>
          </cell>
          <cell r="J3048" t="e">
            <v>#N/A</v>
          </cell>
          <cell r="K3048" t="str">
            <v>SE75</v>
          </cell>
          <cell r="L3048" t="str">
            <v>T</v>
          </cell>
          <cell r="M3048" t="str">
            <v>75 days end of month</v>
          </cell>
          <cell r="N3048" t="str">
            <v>BANK TRANSFER</v>
          </cell>
          <cell r="O3048" t="str">
            <v>DS</v>
          </cell>
          <cell r="P3048" t="str">
            <v>Securitization debtor</v>
          </cell>
        </row>
        <row r="3049">
          <cell r="A3049">
            <v>4920</v>
          </cell>
          <cell r="B3049" t="str">
            <v>BRENNTAG NORMANDIE</v>
          </cell>
          <cell r="C3049" t="str">
            <v>FR</v>
          </cell>
          <cell r="D3049" t="str">
            <v>France</v>
          </cell>
          <cell r="E3049" t="str">
            <v>France</v>
          </cell>
          <cell r="F3049">
            <v>13208001</v>
          </cell>
          <cell r="G3049" t="str">
            <v>HPC Ext. Debtors</v>
          </cell>
          <cell r="H3049" t="str">
            <v>Ethanolamines</v>
          </cell>
          <cell r="I3049" t="str">
            <v>999999</v>
          </cell>
          <cell r="J3049" t="e">
            <v>#N/A</v>
          </cell>
          <cell r="K3049" t="str">
            <v>SE60</v>
          </cell>
          <cell r="L3049" t="str">
            <v>T</v>
          </cell>
          <cell r="M3049" t="str">
            <v>60 days end of month</v>
          </cell>
          <cell r="N3049" t="str">
            <v>BANK TRANSFER</v>
          </cell>
          <cell r="O3049" t="str">
            <v>DS</v>
          </cell>
          <cell r="P3049" t="str">
            <v>Securitization debtor</v>
          </cell>
        </row>
        <row r="3050">
          <cell r="A3050">
            <v>4921</v>
          </cell>
          <cell r="B3050" t="str">
            <v>TO BE DELETED</v>
          </cell>
          <cell r="C3050" t="str">
            <v>FR</v>
          </cell>
          <cell r="D3050" t="str">
            <v>France</v>
          </cell>
          <cell r="E3050" t="str">
            <v>France</v>
          </cell>
          <cell r="F3050">
            <v>13208001</v>
          </cell>
          <cell r="G3050" t="str">
            <v>HPC Ext. Debtors</v>
          </cell>
          <cell r="H3050" t="str">
            <v>Specialty Amines</v>
          </cell>
          <cell r="I3050" t="str">
            <v>999999</v>
          </cell>
          <cell r="J3050" t="e">
            <v>#N/A</v>
          </cell>
          <cell r="K3050" t="str">
            <v>SE75</v>
          </cell>
          <cell r="L3050" t="str">
            <v>T</v>
          </cell>
          <cell r="M3050" t="str">
            <v>75 days end of month</v>
          </cell>
          <cell r="N3050" t="str">
            <v>BANK TRANSFER</v>
          </cell>
          <cell r="O3050" t="str">
            <v>DS</v>
          </cell>
          <cell r="P3050" t="str">
            <v>Securitization debtor</v>
          </cell>
        </row>
        <row r="3051">
          <cell r="A3051">
            <v>4922</v>
          </cell>
          <cell r="B3051" t="str">
            <v>RHONE-POULENC IND.-C</v>
          </cell>
          <cell r="C3051" t="str">
            <v>FR</v>
          </cell>
          <cell r="D3051" t="str">
            <v>France</v>
          </cell>
          <cell r="E3051" t="str">
            <v>France</v>
          </cell>
          <cell r="F3051">
            <v>13208001</v>
          </cell>
          <cell r="G3051" t="str">
            <v>HPC Ext. Debtors</v>
          </cell>
          <cell r="H3051" t="str">
            <v>Unknown</v>
          </cell>
          <cell r="I3051" t="str">
            <v>-</v>
          </cell>
          <cell r="J3051" t="str">
            <v>-</v>
          </cell>
          <cell r="K3051" t="str">
            <v>SE45</v>
          </cell>
          <cell r="L3051" t="str">
            <v>T</v>
          </cell>
          <cell r="M3051" t="str">
            <v>45 days end of month</v>
          </cell>
          <cell r="N3051" t="str">
            <v>BANK TRANSFER</v>
          </cell>
          <cell r="O3051" t="str">
            <v>DS</v>
          </cell>
          <cell r="P3051" t="str">
            <v>Securitization debtor</v>
          </cell>
        </row>
        <row r="3052">
          <cell r="A3052">
            <v>4923</v>
          </cell>
          <cell r="B3052" t="str">
            <v>VIANOVA RESINS GMBH</v>
          </cell>
          <cell r="C3052" t="str">
            <v>DE</v>
          </cell>
          <cell r="D3052" t="str">
            <v>Germany</v>
          </cell>
          <cell r="E3052" t="str">
            <v>Mid Europe</v>
          </cell>
          <cell r="F3052">
            <v>13208001</v>
          </cell>
          <cell r="G3052" t="str">
            <v>HPC Ext. Debtors</v>
          </cell>
          <cell r="H3052" t="str">
            <v>Unknown</v>
          </cell>
          <cell r="I3052" t="str">
            <v>-</v>
          </cell>
          <cell r="J3052" t="str">
            <v>-</v>
          </cell>
          <cell r="K3052" t="str">
            <v>SI30</v>
          </cell>
          <cell r="L3052" t="str">
            <v>T</v>
          </cell>
          <cell r="M3052" t="str">
            <v>30 days from date of invoice</v>
          </cell>
          <cell r="N3052" t="str">
            <v>BANK TRANSFER</v>
          </cell>
          <cell r="O3052" t="str">
            <v>DS</v>
          </cell>
          <cell r="P3052" t="str">
            <v>Securitization debtor</v>
          </cell>
        </row>
        <row r="3053">
          <cell r="A3053">
            <v>4924</v>
          </cell>
          <cell r="B3053" t="str">
            <v>BASF SCHWARZHEIDE GM</v>
          </cell>
          <cell r="C3053" t="str">
            <v>DE</v>
          </cell>
          <cell r="D3053" t="str">
            <v>Germany</v>
          </cell>
          <cell r="E3053" t="str">
            <v>Mid Europe</v>
          </cell>
          <cell r="F3053">
            <v>13208001</v>
          </cell>
          <cell r="G3053" t="str">
            <v>HPC Ext. Debtors</v>
          </cell>
          <cell r="H3053" t="str">
            <v>Specialty Amines</v>
          </cell>
          <cell r="I3053" t="str">
            <v>S075</v>
          </cell>
          <cell r="J3053" t="str">
            <v>HPC Europe</v>
          </cell>
          <cell r="K3053" t="str">
            <v>SI30</v>
          </cell>
          <cell r="L3053" t="str">
            <v>T</v>
          </cell>
          <cell r="M3053" t="str">
            <v>30 days from date of invoice</v>
          </cell>
          <cell r="N3053" t="str">
            <v>BANK TRANSFER</v>
          </cell>
          <cell r="O3053" t="str">
            <v>DS</v>
          </cell>
          <cell r="P3053" t="str">
            <v>Securitization debtor</v>
          </cell>
        </row>
        <row r="3054">
          <cell r="A3054">
            <v>4925</v>
          </cell>
          <cell r="B3054" t="str">
            <v>JLC - CHEMIE HANDELS</v>
          </cell>
          <cell r="C3054" t="str">
            <v>AT</v>
          </cell>
          <cell r="D3054" t="str">
            <v>Austria</v>
          </cell>
          <cell r="E3054" t="str">
            <v>Mid Europe</v>
          </cell>
          <cell r="F3054">
            <v>13208001</v>
          </cell>
          <cell r="G3054" t="str">
            <v>HPC Ext. Debtors</v>
          </cell>
          <cell r="H3054" t="str">
            <v>Unknown</v>
          </cell>
          <cell r="I3054" t="str">
            <v>-</v>
          </cell>
          <cell r="J3054" t="str">
            <v>-</v>
          </cell>
          <cell r="K3054" t="str">
            <v>SI30</v>
          </cell>
          <cell r="L3054" t="str">
            <v>T</v>
          </cell>
          <cell r="M3054" t="str">
            <v>30 days from date of invoice</v>
          </cell>
          <cell r="N3054" t="str">
            <v>BANK TRANSFER</v>
          </cell>
          <cell r="O3054" t="str">
            <v>DE</v>
          </cell>
          <cell r="P3054" t="str">
            <v>External debtor</v>
          </cell>
        </row>
        <row r="3055">
          <cell r="A3055">
            <v>4926</v>
          </cell>
          <cell r="B3055" t="str">
            <v>PROCHEMA HANDELSGES.</v>
          </cell>
          <cell r="C3055" t="str">
            <v>AT</v>
          </cell>
          <cell r="D3055" t="str">
            <v>Austria</v>
          </cell>
          <cell r="E3055" t="str">
            <v>Mid Europe</v>
          </cell>
          <cell r="F3055">
            <v>13208001</v>
          </cell>
          <cell r="G3055" t="str">
            <v>HPC Ext. Debtors</v>
          </cell>
          <cell r="H3055" t="str">
            <v>Specialty Amines</v>
          </cell>
          <cell r="I3055" t="str">
            <v>S075</v>
          </cell>
          <cell r="J3055" t="str">
            <v>HPC Europe</v>
          </cell>
          <cell r="K3055" t="str">
            <v>SI30</v>
          </cell>
          <cell r="L3055" t="str">
            <v>T</v>
          </cell>
          <cell r="M3055" t="str">
            <v>30 days from date of invoice</v>
          </cell>
          <cell r="N3055" t="str">
            <v>BANK TRANSFER</v>
          </cell>
          <cell r="O3055" t="str">
            <v>DE</v>
          </cell>
          <cell r="P3055" t="str">
            <v>External debtor</v>
          </cell>
        </row>
        <row r="3056">
          <cell r="A3056">
            <v>4927</v>
          </cell>
          <cell r="B3056" t="str">
            <v>ZENECA RESINS B.V.</v>
          </cell>
          <cell r="C3056" t="str">
            <v>NL</v>
          </cell>
          <cell r="D3056" t="str">
            <v>Netherlands</v>
          </cell>
          <cell r="E3056" t="str">
            <v>Benelux</v>
          </cell>
          <cell r="F3056">
            <v>13208001</v>
          </cell>
          <cell r="G3056" t="str">
            <v>HPC Ext. Debtors</v>
          </cell>
          <cell r="H3056" t="str">
            <v>Polyether Amines</v>
          </cell>
          <cell r="I3056" t="str">
            <v>999999</v>
          </cell>
          <cell r="J3056" t="e">
            <v>#N/A</v>
          </cell>
          <cell r="K3056" t="str">
            <v>SI60</v>
          </cell>
          <cell r="L3056" t="str">
            <v>T</v>
          </cell>
          <cell r="M3056" t="str">
            <v>60 days from date of invoice</v>
          </cell>
          <cell r="N3056" t="str">
            <v>BANK TRANSFER</v>
          </cell>
          <cell r="O3056" t="str">
            <v>DS</v>
          </cell>
          <cell r="P3056" t="str">
            <v>Securitization debtor</v>
          </cell>
        </row>
        <row r="3057">
          <cell r="A3057">
            <v>4928</v>
          </cell>
          <cell r="B3057" t="str">
            <v>FOSECO AUSTRIA GMBH</v>
          </cell>
          <cell r="C3057" t="str">
            <v>AT</v>
          </cell>
          <cell r="D3057" t="str">
            <v>Austria</v>
          </cell>
          <cell r="E3057" t="str">
            <v>Mid Europe</v>
          </cell>
          <cell r="F3057">
            <v>13208001</v>
          </cell>
          <cell r="G3057" t="str">
            <v>HPC Ext. Debtors</v>
          </cell>
          <cell r="H3057" t="str">
            <v>Alkoxylates</v>
          </cell>
          <cell r="I3057" t="str">
            <v>999999</v>
          </cell>
          <cell r="J3057" t="e">
            <v>#N/A</v>
          </cell>
          <cell r="K3057" t="str">
            <v>SI30</v>
          </cell>
          <cell r="L3057" t="str">
            <v>T</v>
          </cell>
          <cell r="M3057" t="str">
            <v>30 days from date of invoice</v>
          </cell>
          <cell r="N3057" t="str">
            <v>BANK TRANSFER</v>
          </cell>
          <cell r="O3057" t="str">
            <v>DE</v>
          </cell>
          <cell r="P3057" t="str">
            <v>External debtor</v>
          </cell>
        </row>
        <row r="3058">
          <cell r="A3058">
            <v>4929</v>
          </cell>
          <cell r="B3058" t="str">
            <v>AUTRA DEN BRAVEN</v>
          </cell>
          <cell r="C3058" t="str">
            <v>DE</v>
          </cell>
          <cell r="D3058" t="str">
            <v>Germany</v>
          </cell>
          <cell r="E3058" t="str">
            <v>Mid Europe</v>
          </cell>
          <cell r="F3058">
            <v>13208001</v>
          </cell>
          <cell r="G3058" t="str">
            <v>HPC Ext. Debtors</v>
          </cell>
          <cell r="H3058" t="str">
            <v>Specialty Amines</v>
          </cell>
          <cell r="I3058" t="str">
            <v>S075</v>
          </cell>
          <cell r="J3058" t="str">
            <v>HPC Europe</v>
          </cell>
          <cell r="K3058" t="str">
            <v>SI30</v>
          </cell>
          <cell r="L3058" t="str">
            <v>T</v>
          </cell>
          <cell r="M3058" t="str">
            <v>30 days from date of invoice</v>
          </cell>
          <cell r="N3058" t="str">
            <v>BANK TRANSFER</v>
          </cell>
          <cell r="O3058" t="str">
            <v>DS</v>
          </cell>
          <cell r="P3058" t="str">
            <v>Securitization debtor</v>
          </cell>
        </row>
        <row r="3059">
          <cell r="A3059">
            <v>4930</v>
          </cell>
          <cell r="B3059" t="str">
            <v>MULTISOL LTD</v>
          </cell>
          <cell r="C3059" t="str">
            <v>GB</v>
          </cell>
          <cell r="D3059" t="str">
            <v>Great Britain</v>
          </cell>
          <cell r="E3059" t="str">
            <v>UK/Ireland</v>
          </cell>
          <cell r="F3059">
            <v>13208001</v>
          </cell>
          <cell r="G3059" t="str">
            <v>HPC Ext. Debtors</v>
          </cell>
          <cell r="H3059" t="str">
            <v>Surfonics</v>
          </cell>
          <cell r="I3059" t="str">
            <v>999999</v>
          </cell>
          <cell r="J3059" t="e">
            <v>#N/A</v>
          </cell>
          <cell r="K3059" t="str">
            <v>SE2C</v>
          </cell>
          <cell r="L3059" t="str">
            <v>Y</v>
          </cell>
          <cell r="M3059" t="str">
            <v>22 days end of month date of invoice</v>
          </cell>
          <cell r="N3059" t="str">
            <v>-</v>
          </cell>
          <cell r="O3059" t="str">
            <v>DS</v>
          </cell>
          <cell r="P3059" t="str">
            <v>Securitization debtor</v>
          </cell>
        </row>
        <row r="3060">
          <cell r="A3060">
            <v>4931</v>
          </cell>
          <cell r="B3060" t="str">
            <v>TUNAP INDUSTRIE CHEM</v>
          </cell>
          <cell r="C3060" t="str">
            <v>DE</v>
          </cell>
          <cell r="D3060" t="str">
            <v>Germany</v>
          </cell>
          <cell r="E3060" t="str">
            <v>Mid Europe</v>
          </cell>
          <cell r="F3060">
            <v>13208001</v>
          </cell>
          <cell r="G3060" t="str">
            <v>HPC Ext. Debtors</v>
          </cell>
          <cell r="H3060" t="str">
            <v>Unknown</v>
          </cell>
          <cell r="I3060" t="str">
            <v>-</v>
          </cell>
          <cell r="J3060" t="str">
            <v>-</v>
          </cell>
          <cell r="K3060" t="str">
            <v>SI30</v>
          </cell>
          <cell r="L3060" t="str">
            <v>T</v>
          </cell>
          <cell r="M3060" t="str">
            <v>30 days from date of invoice</v>
          </cell>
          <cell r="N3060" t="str">
            <v>BANK TRANSFER</v>
          </cell>
          <cell r="O3060" t="str">
            <v>DS</v>
          </cell>
          <cell r="P3060" t="str">
            <v>Securitization debtor</v>
          </cell>
        </row>
        <row r="3061">
          <cell r="A3061">
            <v>4932</v>
          </cell>
          <cell r="B3061" t="str">
            <v>HANNO WERK GMBH &amp; CO</v>
          </cell>
          <cell r="C3061" t="str">
            <v>AT</v>
          </cell>
          <cell r="D3061" t="str">
            <v>Austria</v>
          </cell>
          <cell r="E3061" t="str">
            <v>Mid Europe</v>
          </cell>
          <cell r="F3061">
            <v>13208001</v>
          </cell>
          <cell r="G3061" t="str">
            <v>HPC Ext. Debtors</v>
          </cell>
          <cell r="H3061" t="str">
            <v>Specialty Amines</v>
          </cell>
          <cell r="I3061" t="str">
            <v>S075</v>
          </cell>
          <cell r="J3061" t="str">
            <v>HPC Europe</v>
          </cell>
          <cell r="K3061" t="str">
            <v>SI30</v>
          </cell>
          <cell r="L3061" t="str">
            <v>T</v>
          </cell>
          <cell r="M3061" t="str">
            <v>30 days from date of invoice</v>
          </cell>
          <cell r="N3061" t="str">
            <v>BANK TRANSFER</v>
          </cell>
          <cell r="O3061" t="str">
            <v>DE</v>
          </cell>
          <cell r="P3061" t="str">
            <v>External debtor</v>
          </cell>
        </row>
        <row r="3062">
          <cell r="A3062">
            <v>4933</v>
          </cell>
          <cell r="B3062" t="str">
            <v>MUREXIN AG</v>
          </cell>
          <cell r="C3062" t="str">
            <v>AT</v>
          </cell>
          <cell r="D3062" t="str">
            <v>Austria</v>
          </cell>
          <cell r="E3062" t="str">
            <v>Mid Europe</v>
          </cell>
          <cell r="F3062">
            <v>13208001</v>
          </cell>
          <cell r="G3062" t="str">
            <v>HPC Ext. Debtors</v>
          </cell>
          <cell r="H3062" t="str">
            <v>Polyether Amines</v>
          </cell>
          <cell r="I3062" t="str">
            <v>999999</v>
          </cell>
          <cell r="J3062" t="e">
            <v>#N/A</v>
          </cell>
          <cell r="K3062" t="str">
            <v>SJ3G</v>
          </cell>
          <cell r="L3062" t="str">
            <v>T</v>
          </cell>
          <cell r="M3062" t="str">
            <v>30 days from date of invoice or 14 days -3%</v>
          </cell>
          <cell r="N3062" t="str">
            <v>BANK TRANSFER</v>
          </cell>
          <cell r="O3062" t="str">
            <v>DE</v>
          </cell>
          <cell r="P3062" t="str">
            <v>External debtor</v>
          </cell>
        </row>
        <row r="3063">
          <cell r="A3063">
            <v>4934</v>
          </cell>
          <cell r="B3063" t="str">
            <v>ZENECA RESINS S.A.</v>
          </cell>
          <cell r="C3063" t="str">
            <v>ES</v>
          </cell>
          <cell r="D3063" t="str">
            <v>Spain</v>
          </cell>
          <cell r="E3063" t="str">
            <v>Iberia</v>
          </cell>
          <cell r="F3063">
            <v>13208001</v>
          </cell>
          <cell r="G3063" t="str">
            <v>HPC Ext. Debtors</v>
          </cell>
          <cell r="H3063" t="str">
            <v>Specialty Amines</v>
          </cell>
          <cell r="I3063" t="str">
            <v>999999</v>
          </cell>
          <cell r="J3063" t="e">
            <v>#N/A</v>
          </cell>
          <cell r="K3063" t="str">
            <v>SI30</v>
          </cell>
          <cell r="L3063" t="str">
            <v>T</v>
          </cell>
          <cell r="M3063" t="str">
            <v>30 days from date of invoice</v>
          </cell>
          <cell r="N3063" t="str">
            <v>BANK TRANSFER</v>
          </cell>
          <cell r="O3063" t="str">
            <v>DS</v>
          </cell>
          <cell r="P3063" t="str">
            <v>Securitization debtor</v>
          </cell>
        </row>
        <row r="3064">
          <cell r="A3064">
            <v>4935</v>
          </cell>
          <cell r="B3064" t="str">
            <v>CHEMICAL MARKETING &amp;</v>
          </cell>
          <cell r="C3064" t="str">
            <v>SA</v>
          </cell>
          <cell r="D3064" t="str">
            <v>Saudi Arabia</v>
          </cell>
          <cell r="E3064" t="str">
            <v>Middle East</v>
          </cell>
          <cell r="F3064">
            <v>13208001</v>
          </cell>
          <cell r="G3064" t="str">
            <v>HPC Ext. Debtors</v>
          </cell>
          <cell r="H3064" t="str">
            <v>Specialty Amines</v>
          </cell>
          <cell r="I3064" t="str">
            <v>S075</v>
          </cell>
          <cell r="J3064" t="str">
            <v>HPC Europe</v>
          </cell>
          <cell r="K3064" t="str">
            <v>SL60</v>
          </cell>
          <cell r="L3064" t="str">
            <v>T</v>
          </cell>
          <cell r="M3064" t="str">
            <v>60 days after Bill of lading date</v>
          </cell>
          <cell r="N3064" t="str">
            <v>BANK TRANSFER</v>
          </cell>
          <cell r="O3064" t="str">
            <v>DE</v>
          </cell>
          <cell r="P3064" t="str">
            <v>External debtor</v>
          </cell>
        </row>
        <row r="3065">
          <cell r="A3065">
            <v>4936</v>
          </cell>
          <cell r="B3065" t="str">
            <v>H.B. FULLER AUSTRIA</v>
          </cell>
          <cell r="C3065" t="str">
            <v>AT</v>
          </cell>
          <cell r="D3065" t="str">
            <v>Austria</v>
          </cell>
          <cell r="E3065" t="str">
            <v>Mid Europe</v>
          </cell>
          <cell r="F3065">
            <v>13208001</v>
          </cell>
          <cell r="G3065" t="str">
            <v>HPC Ext. Debtors</v>
          </cell>
          <cell r="H3065" t="str">
            <v>Specialty Amines</v>
          </cell>
          <cell r="I3065" t="str">
            <v>S075</v>
          </cell>
          <cell r="J3065" t="str">
            <v>HPC Europe</v>
          </cell>
          <cell r="K3065" t="str">
            <v>SI30</v>
          </cell>
          <cell r="L3065" t="str">
            <v>T</v>
          </cell>
          <cell r="M3065" t="str">
            <v>30 days from date of invoice</v>
          </cell>
          <cell r="N3065" t="str">
            <v>BANK TRANSFER</v>
          </cell>
          <cell r="O3065" t="str">
            <v>DE</v>
          </cell>
          <cell r="P3065" t="str">
            <v>External debtor</v>
          </cell>
        </row>
        <row r="3066">
          <cell r="A3066">
            <v>4937</v>
          </cell>
          <cell r="B3066" t="str">
            <v>ANGUS CHEMIE GMBH</v>
          </cell>
          <cell r="C3066" t="str">
            <v>DE</v>
          </cell>
          <cell r="D3066" t="str">
            <v>Germany</v>
          </cell>
          <cell r="E3066" t="str">
            <v>Mid Europe</v>
          </cell>
          <cell r="F3066">
            <v>13208001</v>
          </cell>
          <cell r="G3066" t="str">
            <v>HPC Ext. Debtors</v>
          </cell>
          <cell r="H3066" t="str">
            <v>Morph/DGA</v>
          </cell>
          <cell r="I3066" t="str">
            <v>S075</v>
          </cell>
          <cell r="J3066" t="str">
            <v>HPC Europe</v>
          </cell>
          <cell r="K3066" t="str">
            <v>SI30</v>
          </cell>
          <cell r="L3066" t="str">
            <v>T</v>
          </cell>
          <cell r="M3066" t="str">
            <v>30 days from date of invoice</v>
          </cell>
          <cell r="N3066" t="str">
            <v>BANK TRANSFER</v>
          </cell>
          <cell r="O3066" t="str">
            <v>DS</v>
          </cell>
          <cell r="P3066" t="str">
            <v>Securitization debtor</v>
          </cell>
        </row>
        <row r="3067">
          <cell r="A3067">
            <v>4938</v>
          </cell>
          <cell r="B3067" t="str">
            <v>DUNA CORRADINI S.R.L</v>
          </cell>
          <cell r="C3067" t="str">
            <v>IT</v>
          </cell>
          <cell r="D3067" t="str">
            <v>Italy</v>
          </cell>
          <cell r="E3067" t="str">
            <v>Italy/Greece</v>
          </cell>
          <cell r="F3067">
            <v>13208001</v>
          </cell>
          <cell r="G3067" t="str">
            <v>HPC Ext. Debtors</v>
          </cell>
          <cell r="H3067" t="str">
            <v>Specialty Amines</v>
          </cell>
          <cell r="I3067" t="str">
            <v>999999</v>
          </cell>
          <cell r="J3067" t="e">
            <v>#N/A</v>
          </cell>
          <cell r="K3067" t="str">
            <v>SE90</v>
          </cell>
          <cell r="L3067" t="str">
            <v>T</v>
          </cell>
          <cell r="M3067" t="str">
            <v>90 days end of month</v>
          </cell>
          <cell r="N3067" t="str">
            <v>BANK TRANSFER</v>
          </cell>
          <cell r="O3067" t="str">
            <v>DS</v>
          </cell>
          <cell r="P3067" t="str">
            <v>Securitization debtor</v>
          </cell>
        </row>
        <row r="3068">
          <cell r="A3068">
            <v>4939</v>
          </cell>
          <cell r="B3068" t="str">
            <v>PAUL HILL LIMITED</v>
          </cell>
          <cell r="C3068" t="str">
            <v>GB</v>
          </cell>
          <cell r="D3068" t="str">
            <v>Great Britain</v>
          </cell>
          <cell r="E3068" t="str">
            <v>UK/Ireland</v>
          </cell>
          <cell r="F3068">
            <v>13208001</v>
          </cell>
          <cell r="G3068" t="str">
            <v>HPC Ext. Debtors</v>
          </cell>
          <cell r="H3068" t="str">
            <v>Morph/DGA</v>
          </cell>
          <cell r="I3068" t="str">
            <v>S075</v>
          </cell>
          <cell r="J3068" t="str">
            <v>HPC Europe</v>
          </cell>
          <cell r="K3068" t="str">
            <v>SE2C</v>
          </cell>
          <cell r="L3068" t="str">
            <v>Y</v>
          </cell>
          <cell r="M3068" t="str">
            <v>22 days end of month date of invoice</v>
          </cell>
          <cell r="N3068" t="str">
            <v>-</v>
          </cell>
          <cell r="O3068" t="str">
            <v>DS</v>
          </cell>
          <cell r="P3068" t="str">
            <v>Securitization debtor</v>
          </cell>
        </row>
        <row r="3069">
          <cell r="A3069">
            <v>4940</v>
          </cell>
          <cell r="B3069" t="str">
            <v>RHENUS WILHELM REINE</v>
          </cell>
          <cell r="C3069" t="str">
            <v>DE</v>
          </cell>
          <cell r="D3069" t="str">
            <v>Germany</v>
          </cell>
          <cell r="E3069" t="str">
            <v>Mid Europe</v>
          </cell>
          <cell r="F3069">
            <v>13208001</v>
          </cell>
          <cell r="G3069" t="str">
            <v>HPC Ext. Debtors</v>
          </cell>
          <cell r="H3069" t="str">
            <v>Unknown</v>
          </cell>
          <cell r="I3069" t="str">
            <v>-</v>
          </cell>
          <cell r="J3069" t="str">
            <v>-</v>
          </cell>
          <cell r="K3069" t="str">
            <v>SI30</v>
          </cell>
          <cell r="L3069" t="str">
            <v>T</v>
          </cell>
          <cell r="M3069" t="str">
            <v>30 days from date of invoice</v>
          </cell>
          <cell r="N3069" t="str">
            <v>BANK TRANSFER</v>
          </cell>
          <cell r="O3069" t="str">
            <v>DS</v>
          </cell>
          <cell r="P3069" t="str">
            <v>Securitization debtor</v>
          </cell>
        </row>
        <row r="3070">
          <cell r="A3070">
            <v>4941</v>
          </cell>
          <cell r="B3070" t="str">
            <v>SACHTLEBEN CHEMIE GM</v>
          </cell>
          <cell r="C3070" t="str">
            <v>DE</v>
          </cell>
          <cell r="D3070" t="str">
            <v>Germany</v>
          </cell>
          <cell r="E3070" t="str">
            <v>Mid Europe</v>
          </cell>
          <cell r="F3070">
            <v>13208001</v>
          </cell>
          <cell r="G3070" t="str">
            <v>HPC Ext. Debtors</v>
          </cell>
          <cell r="H3070" t="str">
            <v>Ethanolamines</v>
          </cell>
          <cell r="I3070" t="str">
            <v>S075</v>
          </cell>
          <cell r="J3070" t="str">
            <v>HPC Europe</v>
          </cell>
          <cell r="K3070" t="str">
            <v>SI30</v>
          </cell>
          <cell r="L3070" t="str">
            <v>T</v>
          </cell>
          <cell r="M3070" t="str">
            <v>30 days from date of invoice</v>
          </cell>
          <cell r="N3070" t="str">
            <v>BANK TRANSFER</v>
          </cell>
          <cell r="O3070" t="str">
            <v>DS</v>
          </cell>
          <cell r="P3070" t="str">
            <v>Securitization debtor</v>
          </cell>
        </row>
        <row r="3071">
          <cell r="A3071">
            <v>4942</v>
          </cell>
          <cell r="B3071" t="str">
            <v>CIMATEC GMBH</v>
          </cell>
          <cell r="C3071" t="str">
            <v>DE</v>
          </cell>
          <cell r="D3071" t="str">
            <v>Germany</v>
          </cell>
          <cell r="E3071" t="str">
            <v>Mid Europe</v>
          </cell>
          <cell r="F3071">
            <v>13208001</v>
          </cell>
          <cell r="G3071" t="str">
            <v>HPC Ext. Debtors</v>
          </cell>
          <cell r="H3071" t="str">
            <v>Alkoxylates</v>
          </cell>
          <cell r="I3071" t="str">
            <v>S075</v>
          </cell>
          <cell r="J3071" t="str">
            <v>HPC Europe</v>
          </cell>
          <cell r="K3071" t="str">
            <v>SI30</v>
          </cell>
          <cell r="L3071" t="str">
            <v>T</v>
          </cell>
          <cell r="M3071" t="str">
            <v>30 days from date of invoice</v>
          </cell>
          <cell r="N3071" t="str">
            <v>BANK TRANSFER</v>
          </cell>
          <cell r="O3071" t="str">
            <v>DS</v>
          </cell>
          <cell r="P3071" t="str">
            <v>Securitization debtor</v>
          </cell>
        </row>
        <row r="3072">
          <cell r="A3072">
            <v>4943</v>
          </cell>
          <cell r="B3072" t="str">
            <v>MANRO PERFORMANCE CH</v>
          </cell>
          <cell r="C3072" t="str">
            <v>GB</v>
          </cell>
          <cell r="D3072" t="str">
            <v>Great Britain</v>
          </cell>
          <cell r="E3072" t="str">
            <v>UK/Ireland</v>
          </cell>
          <cell r="F3072">
            <v>13208001</v>
          </cell>
          <cell r="G3072" t="str">
            <v>HPC Ext. Debtors</v>
          </cell>
          <cell r="H3072" t="str">
            <v>Morph/DGA</v>
          </cell>
          <cell r="I3072" t="str">
            <v>999999</v>
          </cell>
          <cell r="J3072" t="e">
            <v>#N/A</v>
          </cell>
          <cell r="K3072" t="str">
            <v>SE30</v>
          </cell>
          <cell r="L3072" t="str">
            <v>Y</v>
          </cell>
          <cell r="M3072" t="str">
            <v>30 days end of month</v>
          </cell>
          <cell r="N3072" t="str">
            <v>-</v>
          </cell>
          <cell r="O3072" t="str">
            <v>DS</v>
          </cell>
          <cell r="P3072" t="str">
            <v>Securitization debtor</v>
          </cell>
        </row>
        <row r="3073">
          <cell r="A3073">
            <v>4944</v>
          </cell>
          <cell r="B3073" t="str">
            <v>ABACI KIMYA ITHALAT</v>
          </cell>
          <cell r="C3073" t="str">
            <v>TR</v>
          </cell>
          <cell r="D3073" t="str">
            <v>Turkey</v>
          </cell>
          <cell r="E3073" t="str">
            <v>Middle East</v>
          </cell>
          <cell r="F3073">
            <v>13208001</v>
          </cell>
          <cell r="G3073" t="str">
            <v>HPC Ext. Debtors</v>
          </cell>
          <cell r="H3073" t="str">
            <v>Morph/DGA</v>
          </cell>
          <cell r="I3073" t="str">
            <v>S075</v>
          </cell>
          <cell r="J3073" t="str">
            <v>HPC Europe</v>
          </cell>
          <cell r="K3073" t="str">
            <v>SA00</v>
          </cell>
          <cell r="L3073" t="str">
            <v>T</v>
          </cell>
          <cell r="M3073" t="str">
            <v>Cash in advance</v>
          </cell>
          <cell r="N3073" t="str">
            <v>BANK TRANSFER</v>
          </cell>
          <cell r="O3073" t="str">
            <v>DE</v>
          </cell>
          <cell r="P3073" t="str">
            <v>External debtor</v>
          </cell>
        </row>
        <row r="3074">
          <cell r="A3074">
            <v>4945</v>
          </cell>
          <cell r="B3074" t="str">
            <v>AKZO NOBEL COATING G</v>
          </cell>
          <cell r="C3074" t="str">
            <v>AT</v>
          </cell>
          <cell r="D3074" t="str">
            <v>Austria</v>
          </cell>
          <cell r="E3074" t="str">
            <v>Mid Europe</v>
          </cell>
          <cell r="F3074">
            <v>13208001</v>
          </cell>
          <cell r="G3074" t="str">
            <v>HPC Ext. Debtors</v>
          </cell>
          <cell r="H3074" t="str">
            <v>Unknown</v>
          </cell>
          <cell r="I3074" t="str">
            <v>-</v>
          </cell>
          <cell r="J3074" t="str">
            <v>-</v>
          </cell>
          <cell r="K3074" t="str">
            <v>SI30</v>
          </cell>
          <cell r="L3074" t="str">
            <v>T</v>
          </cell>
          <cell r="M3074" t="str">
            <v>30 days from date of invoice</v>
          </cell>
          <cell r="N3074" t="str">
            <v>BANK TRANSFER</v>
          </cell>
          <cell r="O3074" t="str">
            <v>DE</v>
          </cell>
          <cell r="P3074" t="str">
            <v>External debtor</v>
          </cell>
        </row>
        <row r="3075">
          <cell r="A3075">
            <v>4946</v>
          </cell>
          <cell r="B3075" t="str">
            <v>RECKLI-CHEMIEWERKSTO</v>
          </cell>
          <cell r="C3075" t="str">
            <v>DE</v>
          </cell>
          <cell r="D3075" t="str">
            <v>Germany</v>
          </cell>
          <cell r="E3075" t="str">
            <v>Mid Europe</v>
          </cell>
          <cell r="F3075">
            <v>13208001</v>
          </cell>
          <cell r="G3075" t="str">
            <v>HPC Ext. Debtors</v>
          </cell>
          <cell r="H3075" t="str">
            <v>Unknown</v>
          </cell>
          <cell r="I3075" t="str">
            <v>-</v>
          </cell>
          <cell r="J3075" t="str">
            <v>-</v>
          </cell>
          <cell r="K3075" t="str">
            <v>SI30</v>
          </cell>
          <cell r="L3075" t="str">
            <v>T</v>
          </cell>
          <cell r="M3075" t="str">
            <v>30 days from date of invoice</v>
          </cell>
          <cell r="N3075" t="str">
            <v>BANK TRANSFER</v>
          </cell>
          <cell r="O3075" t="str">
            <v>DS</v>
          </cell>
          <cell r="P3075" t="str">
            <v>Securitization debtor</v>
          </cell>
        </row>
        <row r="3076">
          <cell r="A3076">
            <v>4947</v>
          </cell>
          <cell r="B3076" t="str">
            <v>AKZO NOBEL CHEMICALS</v>
          </cell>
          <cell r="C3076" t="str">
            <v>DE</v>
          </cell>
          <cell r="D3076" t="str">
            <v>Germany</v>
          </cell>
          <cell r="E3076" t="str">
            <v>Mid Europe</v>
          </cell>
          <cell r="F3076">
            <v>13208001</v>
          </cell>
          <cell r="G3076" t="str">
            <v>HPC Ext. Debtors</v>
          </cell>
          <cell r="H3076" t="str">
            <v>Unknown</v>
          </cell>
          <cell r="I3076" t="str">
            <v>-</v>
          </cell>
          <cell r="J3076" t="str">
            <v>-</v>
          </cell>
          <cell r="K3076" t="str">
            <v>SI30</v>
          </cell>
          <cell r="L3076" t="str">
            <v>T</v>
          </cell>
          <cell r="M3076" t="str">
            <v>30 days from date of invoice</v>
          </cell>
          <cell r="N3076" t="str">
            <v>BANK TRANSFER</v>
          </cell>
          <cell r="O3076" t="str">
            <v>DS</v>
          </cell>
          <cell r="P3076" t="str">
            <v>Securitization debtor</v>
          </cell>
        </row>
        <row r="3077">
          <cell r="A3077">
            <v>4948</v>
          </cell>
          <cell r="B3077" t="str">
            <v>RAMPF GIESSHARZSYSTE</v>
          </cell>
          <cell r="C3077" t="str">
            <v>DE</v>
          </cell>
          <cell r="D3077" t="str">
            <v>Germany</v>
          </cell>
          <cell r="E3077" t="str">
            <v>Mid Europe</v>
          </cell>
          <cell r="F3077">
            <v>13208001</v>
          </cell>
          <cell r="G3077" t="str">
            <v>HPC Ext. Debtors</v>
          </cell>
          <cell r="H3077" t="str">
            <v>Ethanolamines</v>
          </cell>
          <cell r="I3077" t="str">
            <v>S075</v>
          </cell>
          <cell r="J3077" t="str">
            <v>HPC Europe</v>
          </cell>
          <cell r="K3077" t="str">
            <v>SI30</v>
          </cell>
          <cell r="L3077" t="str">
            <v>T</v>
          </cell>
          <cell r="M3077" t="str">
            <v>30 days from date of invoice</v>
          </cell>
          <cell r="N3077" t="str">
            <v>BANK TRANSFER</v>
          </cell>
          <cell r="O3077" t="str">
            <v>DS</v>
          </cell>
          <cell r="P3077" t="str">
            <v>Securitization debtor</v>
          </cell>
        </row>
        <row r="3078">
          <cell r="A3078">
            <v>4949</v>
          </cell>
          <cell r="B3078" t="str">
            <v>LARCHFIELD LTD.</v>
          </cell>
          <cell r="C3078" t="str">
            <v>GB</v>
          </cell>
          <cell r="D3078" t="str">
            <v>Great Britain</v>
          </cell>
          <cell r="E3078" t="str">
            <v>UK/Ireland</v>
          </cell>
          <cell r="F3078">
            <v>13208001</v>
          </cell>
          <cell r="G3078" t="str">
            <v>HPC Ext. Debtors</v>
          </cell>
          <cell r="H3078" t="str">
            <v>Specialty Amines</v>
          </cell>
          <cell r="I3078" t="str">
            <v>S075</v>
          </cell>
          <cell r="J3078" t="str">
            <v>HPC Europe</v>
          </cell>
          <cell r="K3078" t="str">
            <v>SI30</v>
          </cell>
          <cell r="L3078" t="str">
            <v>T</v>
          </cell>
          <cell r="M3078" t="str">
            <v>30 days from date of invoice</v>
          </cell>
          <cell r="N3078" t="str">
            <v>BANK TRANSFER</v>
          </cell>
          <cell r="O3078" t="str">
            <v>DS</v>
          </cell>
          <cell r="P3078" t="str">
            <v>Securitization debtor</v>
          </cell>
        </row>
        <row r="3079">
          <cell r="A3079">
            <v>4950</v>
          </cell>
          <cell r="B3079" t="str">
            <v>DOW EUROPE SA</v>
          </cell>
          <cell r="C3079" t="str">
            <v>CH</v>
          </cell>
          <cell r="D3079" t="str">
            <v>Switzerland</v>
          </cell>
          <cell r="E3079" t="str">
            <v>Mid Europe</v>
          </cell>
          <cell r="F3079">
            <v>13208001</v>
          </cell>
          <cell r="G3079" t="str">
            <v>HPC Ext. Debtors</v>
          </cell>
          <cell r="H3079" t="str">
            <v>Unknown</v>
          </cell>
          <cell r="I3079" t="str">
            <v>-</v>
          </cell>
          <cell r="J3079" t="str">
            <v>-</v>
          </cell>
          <cell r="K3079" t="str">
            <v>SI30</v>
          </cell>
          <cell r="L3079" t="str">
            <v>T</v>
          </cell>
          <cell r="M3079" t="str">
            <v>30 days from date of invoice</v>
          </cell>
          <cell r="N3079" t="str">
            <v>BANK TRANSFER</v>
          </cell>
          <cell r="O3079" t="str">
            <v>DE</v>
          </cell>
          <cell r="P3079" t="str">
            <v>External debtor</v>
          </cell>
        </row>
        <row r="3080">
          <cell r="A3080">
            <v>4951</v>
          </cell>
          <cell r="B3080" t="str">
            <v>PAUL BAUDER GMBH &amp; C</v>
          </cell>
          <cell r="C3080" t="str">
            <v>DE</v>
          </cell>
          <cell r="D3080" t="str">
            <v>Germany</v>
          </cell>
          <cell r="E3080" t="str">
            <v>Mid Europe</v>
          </cell>
          <cell r="F3080">
            <v>13208001</v>
          </cell>
          <cell r="G3080" t="str">
            <v>HPC Ext. Debtors</v>
          </cell>
          <cell r="H3080" t="str">
            <v>Unknown</v>
          </cell>
          <cell r="I3080" t="str">
            <v>-</v>
          </cell>
          <cell r="J3080" t="str">
            <v>-</v>
          </cell>
          <cell r="K3080" t="str">
            <v>SI14</v>
          </cell>
          <cell r="L3080" t="str">
            <v>T</v>
          </cell>
          <cell r="M3080" t="str">
            <v>14 days from date of invoice</v>
          </cell>
          <cell r="N3080" t="str">
            <v>BANK TRANSFER</v>
          </cell>
          <cell r="O3080" t="str">
            <v>DS</v>
          </cell>
          <cell r="P3080" t="str">
            <v>Securitization debtor</v>
          </cell>
        </row>
        <row r="3081">
          <cell r="A3081">
            <v>4952</v>
          </cell>
          <cell r="B3081" t="str">
            <v>ELASTOGRAN ITALIA S.</v>
          </cell>
          <cell r="C3081" t="str">
            <v>IT</v>
          </cell>
          <cell r="D3081" t="str">
            <v>Italy</v>
          </cell>
          <cell r="E3081" t="str">
            <v>Italy/Greece</v>
          </cell>
          <cell r="F3081">
            <v>13208001</v>
          </cell>
          <cell r="G3081" t="str">
            <v>HPC Ext. Debtors</v>
          </cell>
          <cell r="H3081" t="str">
            <v>Specialty Amines</v>
          </cell>
          <cell r="I3081" t="str">
            <v>S075</v>
          </cell>
          <cell r="J3081" t="str">
            <v>HPC Europe</v>
          </cell>
          <cell r="K3081" t="str">
            <v>SE60</v>
          </cell>
          <cell r="L3081" t="str">
            <v>T</v>
          </cell>
          <cell r="M3081" t="str">
            <v>60 days end of month</v>
          </cell>
          <cell r="N3081" t="str">
            <v>BANK TRANSFER</v>
          </cell>
          <cell r="O3081" t="str">
            <v>DS</v>
          </cell>
          <cell r="P3081" t="str">
            <v>Securitization debtor</v>
          </cell>
        </row>
        <row r="3082">
          <cell r="A3082">
            <v>4953</v>
          </cell>
          <cell r="B3082" t="str">
            <v>HEYBROECK BV</v>
          </cell>
          <cell r="C3082" t="str">
            <v>NL</v>
          </cell>
          <cell r="D3082" t="str">
            <v>Netherlands</v>
          </cell>
          <cell r="E3082" t="str">
            <v>Benelux</v>
          </cell>
          <cell r="F3082">
            <v>13208001</v>
          </cell>
          <cell r="G3082" t="str">
            <v>HPC Ext. Debtors</v>
          </cell>
          <cell r="H3082" t="str">
            <v>Morph/DGA</v>
          </cell>
          <cell r="I3082" t="str">
            <v>999999</v>
          </cell>
          <cell r="J3082" t="e">
            <v>#N/A</v>
          </cell>
          <cell r="K3082" t="str">
            <v>SI30</v>
          </cell>
          <cell r="L3082" t="str">
            <v>T</v>
          </cell>
          <cell r="M3082" t="str">
            <v>30 days from date of invoice</v>
          </cell>
          <cell r="N3082" t="str">
            <v>BANK TRANSFER</v>
          </cell>
          <cell r="O3082" t="str">
            <v>DS</v>
          </cell>
          <cell r="P3082" t="str">
            <v>Securitization debtor</v>
          </cell>
        </row>
        <row r="3083">
          <cell r="A3083">
            <v>4954</v>
          </cell>
          <cell r="B3083" t="str">
            <v>TO BE DELETED</v>
          </cell>
          <cell r="C3083" t="str">
            <v>BE</v>
          </cell>
          <cell r="D3083" t="str">
            <v>Belgium</v>
          </cell>
          <cell r="E3083" t="str">
            <v>Benelux</v>
          </cell>
          <cell r="F3083">
            <v>13208001</v>
          </cell>
          <cell r="G3083" t="str">
            <v>HPC Ext. Debtors</v>
          </cell>
          <cell r="H3083" t="str">
            <v>Alkoxylates</v>
          </cell>
          <cell r="I3083" t="str">
            <v>999999</v>
          </cell>
          <cell r="J3083" t="e">
            <v>#N/A</v>
          </cell>
          <cell r="K3083" t="str">
            <v>SE30</v>
          </cell>
          <cell r="L3083" t="str">
            <v>T</v>
          </cell>
          <cell r="M3083" t="str">
            <v>30 days end of month</v>
          </cell>
          <cell r="N3083" t="str">
            <v>BANK TRANSFER</v>
          </cell>
          <cell r="O3083" t="str">
            <v>DS</v>
          </cell>
          <cell r="P3083" t="str">
            <v>Securitization debtor</v>
          </cell>
        </row>
        <row r="3084">
          <cell r="A3084">
            <v>4955</v>
          </cell>
          <cell r="B3084" t="str">
            <v>CIBA SPECIALTY CHEMI</v>
          </cell>
          <cell r="C3084" t="str">
            <v>GB</v>
          </cell>
          <cell r="D3084" t="str">
            <v>Great Britain</v>
          </cell>
          <cell r="E3084" t="str">
            <v>UK/Ireland</v>
          </cell>
          <cell r="F3084">
            <v>13208001</v>
          </cell>
          <cell r="G3084" t="str">
            <v>HPC Ext. Debtors</v>
          </cell>
          <cell r="H3084" t="str">
            <v>Surfonics</v>
          </cell>
          <cell r="I3084" t="str">
            <v>S075</v>
          </cell>
          <cell r="J3084" t="str">
            <v>HPC Europe</v>
          </cell>
          <cell r="K3084" t="str">
            <v>SE2C</v>
          </cell>
          <cell r="L3084" t="str">
            <v>T</v>
          </cell>
          <cell r="M3084" t="str">
            <v>22 days end of month date of invoice</v>
          </cell>
          <cell r="N3084" t="str">
            <v>BANK TRANSFER</v>
          </cell>
          <cell r="O3084" t="str">
            <v>DS</v>
          </cell>
          <cell r="P3084" t="str">
            <v>Securitization debtor</v>
          </cell>
        </row>
        <row r="3085">
          <cell r="A3085">
            <v>4956</v>
          </cell>
          <cell r="B3085" t="str">
            <v>CLEVELAND CHEMICALS</v>
          </cell>
          <cell r="C3085" t="str">
            <v>GB</v>
          </cell>
          <cell r="D3085" t="str">
            <v>Great Britain</v>
          </cell>
          <cell r="E3085" t="str">
            <v>UK/Ireland</v>
          </cell>
          <cell r="F3085">
            <v>13208001</v>
          </cell>
          <cell r="G3085" t="str">
            <v>HPC Ext. Debtors</v>
          </cell>
          <cell r="H3085" t="str">
            <v>Unknown</v>
          </cell>
          <cell r="I3085" t="str">
            <v>-</v>
          </cell>
          <cell r="J3085" t="str">
            <v>-</v>
          </cell>
          <cell r="K3085" t="str">
            <v>SE2C</v>
          </cell>
          <cell r="L3085" t="str">
            <v>Y</v>
          </cell>
          <cell r="M3085" t="str">
            <v>22 days end of month date of invoice</v>
          </cell>
          <cell r="N3085" t="str">
            <v>-</v>
          </cell>
          <cell r="O3085" t="str">
            <v>DS</v>
          </cell>
          <cell r="P3085" t="str">
            <v>Securitization debtor</v>
          </cell>
        </row>
        <row r="3086">
          <cell r="A3086">
            <v>4957</v>
          </cell>
          <cell r="B3086" t="str">
            <v>INTERDESCO</v>
          </cell>
          <cell r="C3086" t="str">
            <v>FR</v>
          </cell>
          <cell r="D3086" t="str">
            <v>France</v>
          </cell>
          <cell r="E3086" t="str">
            <v>France</v>
          </cell>
          <cell r="F3086">
            <v>13208001</v>
          </cell>
          <cell r="G3086" t="str">
            <v>HPC Ext. Debtors</v>
          </cell>
          <cell r="H3086" t="str">
            <v>Polyether Amines</v>
          </cell>
          <cell r="I3086" t="str">
            <v>S075</v>
          </cell>
          <cell r="J3086" t="str">
            <v>HPC Europe</v>
          </cell>
          <cell r="K3086" t="str">
            <v>SE45</v>
          </cell>
          <cell r="L3086" t="str">
            <v>T</v>
          </cell>
          <cell r="M3086" t="str">
            <v>45 days end of month</v>
          </cell>
          <cell r="N3086" t="str">
            <v>BANK TRANSFER</v>
          </cell>
          <cell r="O3086" t="str">
            <v>DS</v>
          </cell>
          <cell r="P3086" t="str">
            <v>Securitization debtor</v>
          </cell>
        </row>
        <row r="3087">
          <cell r="A3087">
            <v>4958</v>
          </cell>
          <cell r="B3087" t="str">
            <v>AVENARIUS AGRO GMBH</v>
          </cell>
          <cell r="C3087" t="str">
            <v>AT</v>
          </cell>
          <cell r="D3087" t="str">
            <v>Austria</v>
          </cell>
          <cell r="E3087" t="str">
            <v>Mid Europe</v>
          </cell>
          <cell r="F3087">
            <v>13208001</v>
          </cell>
          <cell r="G3087" t="str">
            <v>HPC Ext. Debtors</v>
          </cell>
          <cell r="H3087" t="str">
            <v>Unknown</v>
          </cell>
          <cell r="I3087" t="str">
            <v>-</v>
          </cell>
          <cell r="J3087" t="str">
            <v>-</v>
          </cell>
          <cell r="K3087" t="str">
            <v>SI30</v>
          </cell>
          <cell r="L3087" t="str">
            <v>T</v>
          </cell>
          <cell r="M3087" t="str">
            <v>30 days from date of invoice</v>
          </cell>
          <cell r="N3087" t="str">
            <v>BANK TRANSFER</v>
          </cell>
          <cell r="O3087" t="str">
            <v>DE</v>
          </cell>
          <cell r="P3087" t="str">
            <v>External debtor</v>
          </cell>
        </row>
        <row r="3088">
          <cell r="A3088">
            <v>4959</v>
          </cell>
          <cell r="B3088" t="str">
            <v>ROADCOAT GMBH</v>
          </cell>
          <cell r="C3088" t="str">
            <v>DE</v>
          </cell>
          <cell r="D3088" t="str">
            <v>Germany</v>
          </cell>
          <cell r="E3088" t="str">
            <v>Mid Europe</v>
          </cell>
          <cell r="F3088">
            <v>13208001</v>
          </cell>
          <cell r="G3088" t="str">
            <v>HPC Ext. Debtors</v>
          </cell>
          <cell r="H3088" t="str">
            <v>Alkoxylates</v>
          </cell>
          <cell r="I3088" t="str">
            <v>999999</v>
          </cell>
          <cell r="J3088" t="e">
            <v>#N/A</v>
          </cell>
          <cell r="K3088" t="str">
            <v>SI30</v>
          </cell>
          <cell r="L3088" t="str">
            <v>T</v>
          </cell>
          <cell r="M3088" t="str">
            <v>30 days from date of invoice</v>
          </cell>
          <cell r="N3088" t="str">
            <v>BANK TRANSFER</v>
          </cell>
          <cell r="O3088" t="str">
            <v>DS</v>
          </cell>
          <cell r="P3088" t="str">
            <v>Securitization debtor</v>
          </cell>
        </row>
        <row r="3089">
          <cell r="A3089">
            <v>4960</v>
          </cell>
          <cell r="B3089" t="str">
            <v>KRAEMER UND MARTIN G</v>
          </cell>
          <cell r="C3089" t="str">
            <v>DE</v>
          </cell>
          <cell r="D3089" t="str">
            <v>Germany</v>
          </cell>
          <cell r="E3089" t="str">
            <v>Mid Europe</v>
          </cell>
          <cell r="F3089">
            <v>13208001</v>
          </cell>
          <cell r="G3089" t="str">
            <v>HPC Ext. Debtors</v>
          </cell>
          <cell r="H3089" t="str">
            <v>Morph/DGA</v>
          </cell>
          <cell r="I3089" t="str">
            <v>S075</v>
          </cell>
          <cell r="J3089" t="str">
            <v>HPC Europe</v>
          </cell>
          <cell r="K3089" t="str">
            <v>SI30</v>
          </cell>
          <cell r="L3089" t="str">
            <v>T</v>
          </cell>
          <cell r="M3089" t="str">
            <v>30 days from date of invoice</v>
          </cell>
          <cell r="N3089" t="str">
            <v>BANK TRANSFER</v>
          </cell>
          <cell r="O3089" t="str">
            <v>DS</v>
          </cell>
          <cell r="P3089" t="str">
            <v>Securitization debtor</v>
          </cell>
        </row>
        <row r="3090">
          <cell r="A3090">
            <v>4961</v>
          </cell>
          <cell r="B3090" t="str">
            <v>WOODBRIDGE FOAM MEMM</v>
          </cell>
          <cell r="C3090" t="str">
            <v>DE</v>
          </cell>
          <cell r="D3090" t="str">
            <v>Germany</v>
          </cell>
          <cell r="E3090" t="str">
            <v>Mid Europe</v>
          </cell>
          <cell r="F3090">
            <v>13208001</v>
          </cell>
          <cell r="G3090" t="str">
            <v>HPC Ext. Debtors</v>
          </cell>
          <cell r="H3090" t="str">
            <v>Unknown</v>
          </cell>
          <cell r="I3090" t="str">
            <v>-</v>
          </cell>
          <cell r="J3090" t="str">
            <v>-</v>
          </cell>
          <cell r="K3090" t="str">
            <v>SI30</v>
          </cell>
          <cell r="L3090" t="str">
            <v>T</v>
          </cell>
          <cell r="M3090" t="str">
            <v>30 days from date of invoice</v>
          </cell>
          <cell r="N3090" t="str">
            <v>BANK TRANSFER</v>
          </cell>
          <cell r="O3090" t="str">
            <v>DS</v>
          </cell>
          <cell r="P3090" t="str">
            <v>Securitization debtor</v>
          </cell>
        </row>
        <row r="3091">
          <cell r="A3091">
            <v>4962</v>
          </cell>
          <cell r="B3091" t="str">
            <v>ICAP-SIRA CHEMICALS</v>
          </cell>
          <cell r="C3091" t="str">
            <v>IT</v>
          </cell>
          <cell r="D3091" t="str">
            <v>Italy</v>
          </cell>
          <cell r="E3091" t="str">
            <v>Italy/Greece</v>
          </cell>
          <cell r="F3091">
            <v>13208001</v>
          </cell>
          <cell r="G3091" t="str">
            <v>HPC Ext. Debtors</v>
          </cell>
          <cell r="H3091" t="str">
            <v>Polyether Amines</v>
          </cell>
          <cell r="I3091" t="str">
            <v>S075</v>
          </cell>
          <cell r="J3091" t="str">
            <v>HPC Europe</v>
          </cell>
          <cell r="K3091" t="str">
            <v>SE60</v>
          </cell>
          <cell r="L3091" t="str">
            <v>T</v>
          </cell>
          <cell r="M3091" t="str">
            <v>60 days end of month</v>
          </cell>
          <cell r="N3091" t="str">
            <v>BANK TRANSFER</v>
          </cell>
          <cell r="O3091" t="str">
            <v>DS</v>
          </cell>
          <cell r="P3091" t="str">
            <v>Securitization debtor</v>
          </cell>
        </row>
        <row r="3092">
          <cell r="A3092">
            <v>4963</v>
          </cell>
          <cell r="B3092" t="str">
            <v>ELLIS &amp; EVERARD UK L</v>
          </cell>
          <cell r="C3092" t="str">
            <v>GB</v>
          </cell>
          <cell r="D3092" t="str">
            <v>Great Britain</v>
          </cell>
          <cell r="E3092" t="str">
            <v>UK/Ireland</v>
          </cell>
          <cell r="F3092">
            <v>13208001</v>
          </cell>
          <cell r="G3092" t="str">
            <v>HPC Ext. Debtors</v>
          </cell>
          <cell r="H3092" t="str">
            <v>Morph/DGA</v>
          </cell>
          <cell r="I3092" t="str">
            <v>S075</v>
          </cell>
          <cell r="J3092" t="str">
            <v>HPC Europe</v>
          </cell>
          <cell r="K3092" t="str">
            <v>SE2C</v>
          </cell>
          <cell r="L3092" t="str">
            <v>Y</v>
          </cell>
          <cell r="M3092" t="str">
            <v>22 days end of month date of invoice</v>
          </cell>
          <cell r="N3092" t="str">
            <v>-</v>
          </cell>
          <cell r="O3092" t="str">
            <v>DS</v>
          </cell>
          <cell r="P3092" t="str">
            <v>Securitization debtor</v>
          </cell>
        </row>
        <row r="3093">
          <cell r="A3093">
            <v>4964</v>
          </cell>
          <cell r="B3093" t="str">
            <v>EXCHEM MINING &amp; CONS</v>
          </cell>
          <cell r="C3093" t="str">
            <v>GB</v>
          </cell>
          <cell r="D3093" t="str">
            <v>Great Britain</v>
          </cell>
          <cell r="E3093" t="str">
            <v>UK/Ireland</v>
          </cell>
          <cell r="F3093">
            <v>13208001</v>
          </cell>
          <cell r="G3093" t="str">
            <v>HPC Ext. Debtors</v>
          </cell>
          <cell r="H3093" t="str">
            <v>Polyether Amines</v>
          </cell>
          <cell r="I3093" t="str">
            <v>S075</v>
          </cell>
          <cell r="J3093" t="str">
            <v>HPC Europe</v>
          </cell>
          <cell r="K3093" t="str">
            <v>SE2C</v>
          </cell>
          <cell r="L3093" t="str">
            <v>T</v>
          </cell>
          <cell r="M3093" t="str">
            <v>22 days end of month date of invoice</v>
          </cell>
          <cell r="N3093" t="str">
            <v>BANK TRANSFER</v>
          </cell>
          <cell r="O3093" t="str">
            <v>DS</v>
          </cell>
          <cell r="P3093" t="str">
            <v>Securitization debtor</v>
          </cell>
        </row>
        <row r="3094">
          <cell r="A3094">
            <v>4965</v>
          </cell>
          <cell r="B3094" t="str">
            <v>WITCO SURFACTANTS</v>
          </cell>
          <cell r="C3094" t="str">
            <v>GB</v>
          </cell>
          <cell r="D3094" t="str">
            <v>Great Britain</v>
          </cell>
          <cell r="E3094" t="str">
            <v>UK/Ireland</v>
          </cell>
          <cell r="F3094">
            <v>13208001</v>
          </cell>
          <cell r="G3094" t="str">
            <v>HPC Ext. Debtors</v>
          </cell>
          <cell r="H3094" t="str">
            <v>Specialty Amines</v>
          </cell>
          <cell r="I3094" t="str">
            <v>999999</v>
          </cell>
          <cell r="J3094" t="e">
            <v>#N/A</v>
          </cell>
          <cell r="K3094" t="str">
            <v>SE60</v>
          </cell>
          <cell r="L3094" t="str">
            <v>Y</v>
          </cell>
          <cell r="M3094" t="str">
            <v>60 days end of month</v>
          </cell>
          <cell r="N3094" t="str">
            <v>-</v>
          </cell>
          <cell r="O3094" t="str">
            <v>DS</v>
          </cell>
          <cell r="P3094" t="str">
            <v>Securitization debtor</v>
          </cell>
        </row>
        <row r="3095">
          <cell r="A3095">
            <v>4966</v>
          </cell>
          <cell r="B3095" t="str">
            <v>AKZO NOBEL COATINGS</v>
          </cell>
          <cell r="C3095" t="str">
            <v>DE</v>
          </cell>
          <cell r="D3095" t="str">
            <v>Germany</v>
          </cell>
          <cell r="E3095" t="str">
            <v>Mid Europe</v>
          </cell>
          <cell r="F3095">
            <v>13208001</v>
          </cell>
          <cell r="G3095" t="str">
            <v>HPC Ext. Debtors</v>
          </cell>
          <cell r="H3095" t="str">
            <v>Unknown</v>
          </cell>
          <cell r="I3095" t="str">
            <v>-</v>
          </cell>
          <cell r="J3095" t="str">
            <v>-</v>
          </cell>
          <cell r="K3095" t="str">
            <v>SI60</v>
          </cell>
          <cell r="L3095" t="str">
            <v>T</v>
          </cell>
          <cell r="M3095" t="str">
            <v>60 days from date of invoice</v>
          </cell>
          <cell r="N3095" t="str">
            <v>BANK TRANSFER</v>
          </cell>
          <cell r="O3095" t="str">
            <v>DS</v>
          </cell>
          <cell r="P3095" t="str">
            <v>Securitization debtor</v>
          </cell>
        </row>
        <row r="3096">
          <cell r="A3096">
            <v>4967</v>
          </cell>
          <cell r="B3096" t="str">
            <v>AMERON B.V.</v>
          </cell>
          <cell r="C3096" t="str">
            <v>NL</v>
          </cell>
          <cell r="D3096" t="str">
            <v>Netherlands</v>
          </cell>
          <cell r="E3096" t="str">
            <v>Benelux</v>
          </cell>
          <cell r="F3096">
            <v>13208001</v>
          </cell>
          <cell r="G3096" t="str">
            <v>HPC Ext. Debtors</v>
          </cell>
          <cell r="H3096" t="str">
            <v>Polyether Amines</v>
          </cell>
          <cell r="I3096" t="str">
            <v>S075</v>
          </cell>
          <cell r="J3096" t="str">
            <v>HPC Europe</v>
          </cell>
          <cell r="K3096" t="str">
            <v>SI45</v>
          </cell>
          <cell r="L3096" t="str">
            <v>T</v>
          </cell>
          <cell r="M3096" t="str">
            <v>45 days from date of invoice</v>
          </cell>
          <cell r="N3096" t="str">
            <v>BANK TRANSFER</v>
          </cell>
          <cell r="O3096" t="str">
            <v>DS</v>
          </cell>
          <cell r="P3096" t="str">
            <v>Securitization debtor</v>
          </cell>
        </row>
        <row r="3097">
          <cell r="A3097">
            <v>4968</v>
          </cell>
          <cell r="B3097" t="str">
            <v>AKZO NOBEL CENTR.RES</v>
          </cell>
          <cell r="C3097" t="str">
            <v>NL</v>
          </cell>
          <cell r="D3097" t="str">
            <v>Netherlands</v>
          </cell>
          <cell r="E3097" t="str">
            <v>Benelux</v>
          </cell>
          <cell r="F3097">
            <v>13208001</v>
          </cell>
          <cell r="G3097" t="str">
            <v>HPC Ext. Debtors</v>
          </cell>
          <cell r="H3097" t="str">
            <v>Polyether Amines</v>
          </cell>
          <cell r="I3097" t="str">
            <v>999999</v>
          </cell>
          <cell r="J3097" t="e">
            <v>#N/A</v>
          </cell>
          <cell r="K3097" t="str">
            <v>SE30</v>
          </cell>
          <cell r="L3097" t="str">
            <v>T</v>
          </cell>
          <cell r="M3097" t="str">
            <v>30 days end of month</v>
          </cell>
          <cell r="N3097" t="str">
            <v>BANK TRANSFER</v>
          </cell>
          <cell r="O3097" t="str">
            <v>DS</v>
          </cell>
          <cell r="P3097" t="str">
            <v>Securitization debtor</v>
          </cell>
        </row>
        <row r="3098">
          <cell r="A3098">
            <v>4969</v>
          </cell>
          <cell r="B3098" t="str">
            <v>TO BE DELETED</v>
          </cell>
          <cell r="C3098" t="str">
            <v>BE</v>
          </cell>
          <cell r="D3098" t="str">
            <v>Belgium</v>
          </cell>
          <cell r="E3098" t="str">
            <v>Benelux</v>
          </cell>
          <cell r="F3098">
            <v>13208001</v>
          </cell>
          <cell r="G3098" t="str">
            <v>HPC Ext. Debtors</v>
          </cell>
          <cell r="H3098" t="str">
            <v>Unknown</v>
          </cell>
          <cell r="I3098" t="str">
            <v>-</v>
          </cell>
          <cell r="J3098" t="str">
            <v>-</v>
          </cell>
          <cell r="K3098" t="str">
            <v>SA00</v>
          </cell>
          <cell r="L3098" t="str">
            <v>T</v>
          </cell>
          <cell r="M3098" t="str">
            <v>Cash in advance</v>
          </cell>
          <cell r="N3098" t="str">
            <v>BANK TRANSFER</v>
          </cell>
          <cell r="O3098" t="str">
            <v>DS</v>
          </cell>
          <cell r="P3098" t="str">
            <v>Securitization debtor</v>
          </cell>
        </row>
        <row r="3099">
          <cell r="A3099">
            <v>4970</v>
          </cell>
          <cell r="B3099" t="str">
            <v>TO BE DELETED</v>
          </cell>
          <cell r="C3099" t="str">
            <v>BE</v>
          </cell>
          <cell r="D3099" t="str">
            <v>Belgium</v>
          </cell>
          <cell r="E3099" t="str">
            <v>Benelux</v>
          </cell>
          <cell r="F3099">
            <v>13208001</v>
          </cell>
          <cell r="G3099" t="str">
            <v>HPC Ext. Debtors</v>
          </cell>
          <cell r="H3099" t="str">
            <v>Unknown</v>
          </cell>
          <cell r="I3099" t="str">
            <v>-</v>
          </cell>
          <cell r="J3099" t="str">
            <v>-</v>
          </cell>
          <cell r="K3099" t="str">
            <v>SE30</v>
          </cell>
          <cell r="L3099" t="str">
            <v>T</v>
          </cell>
          <cell r="M3099" t="str">
            <v>30 days end of month</v>
          </cell>
          <cell r="N3099" t="str">
            <v>BANK TRANSFER</v>
          </cell>
          <cell r="O3099" t="str">
            <v>DS</v>
          </cell>
          <cell r="P3099" t="str">
            <v>Securitization debtor</v>
          </cell>
        </row>
        <row r="3100">
          <cell r="A3100">
            <v>4971</v>
          </cell>
          <cell r="B3100" t="str">
            <v>HCI CHEMICALS BENELU</v>
          </cell>
          <cell r="C3100" t="str">
            <v>NL</v>
          </cell>
          <cell r="D3100" t="str">
            <v>Netherlands</v>
          </cell>
          <cell r="E3100" t="str">
            <v>Benelux</v>
          </cell>
          <cell r="F3100">
            <v>13208001</v>
          </cell>
          <cell r="G3100" t="str">
            <v>HPC Ext. Debtors</v>
          </cell>
          <cell r="H3100" t="str">
            <v>Ethanolamines</v>
          </cell>
          <cell r="I3100" t="str">
            <v>999999</v>
          </cell>
          <cell r="J3100" t="e">
            <v>#N/A</v>
          </cell>
          <cell r="K3100" t="str">
            <v>SI30</v>
          </cell>
          <cell r="L3100" t="str">
            <v>T</v>
          </cell>
          <cell r="M3100" t="str">
            <v>30 days from date of invoice</v>
          </cell>
          <cell r="N3100" t="str">
            <v>BANK TRANSFER</v>
          </cell>
          <cell r="O3100" t="str">
            <v>DS</v>
          </cell>
          <cell r="P3100" t="str">
            <v>Securitization debtor</v>
          </cell>
        </row>
        <row r="3101">
          <cell r="A3101">
            <v>4972</v>
          </cell>
          <cell r="B3101" t="str">
            <v>to be deleted</v>
          </cell>
          <cell r="C3101" t="str">
            <v>NL</v>
          </cell>
          <cell r="D3101" t="str">
            <v>Netherlands</v>
          </cell>
          <cell r="E3101" t="str">
            <v>Benelux</v>
          </cell>
          <cell r="F3101">
            <v>13208001</v>
          </cell>
          <cell r="G3101" t="str">
            <v>HPC Ext. Debtors</v>
          </cell>
          <cell r="H3101" t="str">
            <v>Unknown</v>
          </cell>
          <cell r="I3101" t="str">
            <v>-</v>
          </cell>
          <cell r="J3101" t="str">
            <v>-</v>
          </cell>
          <cell r="K3101" t="str">
            <v>SI30</v>
          </cell>
          <cell r="L3101" t="str">
            <v>T</v>
          </cell>
          <cell r="M3101" t="str">
            <v>30 days from date of invoice</v>
          </cell>
          <cell r="N3101" t="str">
            <v>BANK TRANSFER</v>
          </cell>
          <cell r="O3101" t="str">
            <v>DS</v>
          </cell>
          <cell r="P3101" t="str">
            <v>Securitization debtor</v>
          </cell>
        </row>
        <row r="3102">
          <cell r="A3102">
            <v>4973</v>
          </cell>
          <cell r="B3102" t="str">
            <v>SOUDAL N.V.</v>
          </cell>
          <cell r="C3102" t="str">
            <v>BE</v>
          </cell>
          <cell r="D3102" t="str">
            <v>Belgium</v>
          </cell>
          <cell r="E3102" t="str">
            <v>Benelux</v>
          </cell>
          <cell r="F3102">
            <v>13208001</v>
          </cell>
          <cell r="G3102" t="str">
            <v>HPC Ext. Debtors</v>
          </cell>
          <cell r="H3102" t="str">
            <v>Specialty Amines</v>
          </cell>
          <cell r="I3102" t="str">
            <v>S075</v>
          </cell>
          <cell r="J3102" t="str">
            <v>HPC Europe</v>
          </cell>
          <cell r="K3102" t="str">
            <v>SE30</v>
          </cell>
          <cell r="L3102" t="str">
            <v>T</v>
          </cell>
          <cell r="M3102" t="str">
            <v>30 days end of month</v>
          </cell>
          <cell r="N3102" t="str">
            <v>BANK TRANSFER</v>
          </cell>
          <cell r="O3102" t="str">
            <v>DS</v>
          </cell>
          <cell r="P3102" t="str">
            <v>Securitization debtor</v>
          </cell>
        </row>
        <row r="3103">
          <cell r="A3103">
            <v>4974</v>
          </cell>
          <cell r="B3103" t="str">
            <v>PERMATEX GMBH</v>
          </cell>
          <cell r="C3103" t="str">
            <v>DE</v>
          </cell>
          <cell r="D3103" t="str">
            <v>Germany</v>
          </cell>
          <cell r="E3103" t="str">
            <v>Mid Europe</v>
          </cell>
          <cell r="F3103">
            <v>13208001</v>
          </cell>
          <cell r="G3103" t="str">
            <v>HPC Ext. Debtors</v>
          </cell>
          <cell r="H3103" t="str">
            <v>Alkoxylates</v>
          </cell>
          <cell r="I3103" t="str">
            <v>999999</v>
          </cell>
          <cell r="J3103" t="e">
            <v>#N/A</v>
          </cell>
          <cell r="K3103" t="str">
            <v>SI30</v>
          </cell>
          <cell r="L3103" t="str">
            <v>T</v>
          </cell>
          <cell r="M3103" t="str">
            <v>30 days from date of invoice</v>
          </cell>
          <cell r="N3103" t="str">
            <v>BANK TRANSFER</v>
          </cell>
          <cell r="O3103" t="str">
            <v>DS</v>
          </cell>
          <cell r="P3103" t="str">
            <v>Securitization debtor</v>
          </cell>
        </row>
        <row r="3104">
          <cell r="A3104">
            <v>4975</v>
          </cell>
          <cell r="B3104" t="str">
            <v>MITSUBISHI CORPORATI</v>
          </cell>
          <cell r="C3104" t="str">
            <v>JP</v>
          </cell>
          <cell r="D3104" t="str">
            <v>Japan</v>
          </cell>
          <cell r="E3104" t="str">
            <v>Asia-Pacific</v>
          </cell>
          <cell r="F3104">
            <v>13208001</v>
          </cell>
          <cell r="G3104" t="str">
            <v>HPC Ext. Debtors</v>
          </cell>
          <cell r="H3104" t="str">
            <v>Unknown</v>
          </cell>
          <cell r="I3104" t="str">
            <v>-</v>
          </cell>
          <cell r="J3104" t="str">
            <v>-</v>
          </cell>
          <cell r="K3104" t="str">
            <v>SI30</v>
          </cell>
          <cell r="L3104" t="str">
            <v>T</v>
          </cell>
          <cell r="M3104" t="str">
            <v>30 days from date of invoice</v>
          </cell>
          <cell r="N3104" t="str">
            <v>BANK TRANSFER</v>
          </cell>
          <cell r="O3104" t="str">
            <v>DE</v>
          </cell>
          <cell r="P3104" t="str">
            <v>External debtor</v>
          </cell>
        </row>
        <row r="3105">
          <cell r="A3105">
            <v>4976</v>
          </cell>
          <cell r="B3105" t="str">
            <v>KMF LABORCHEMIE HAND</v>
          </cell>
          <cell r="C3105" t="str">
            <v>DE</v>
          </cell>
          <cell r="D3105" t="str">
            <v>Germany</v>
          </cell>
          <cell r="E3105" t="str">
            <v>Mid Europe</v>
          </cell>
          <cell r="F3105">
            <v>13208001</v>
          </cell>
          <cell r="G3105" t="str">
            <v>HPC Ext. Debtors</v>
          </cell>
          <cell r="H3105" t="str">
            <v>Unknown</v>
          </cell>
          <cell r="I3105" t="str">
            <v>-</v>
          </cell>
          <cell r="J3105" t="str">
            <v>-</v>
          </cell>
          <cell r="K3105" t="str">
            <v>SI30</v>
          </cell>
          <cell r="L3105" t="str">
            <v>T</v>
          </cell>
          <cell r="M3105" t="str">
            <v>30 days from date of invoice</v>
          </cell>
          <cell r="N3105" t="str">
            <v>BANK TRANSFER</v>
          </cell>
          <cell r="O3105" t="str">
            <v>DS</v>
          </cell>
          <cell r="P3105" t="str">
            <v>Securitization debtor</v>
          </cell>
        </row>
        <row r="3106">
          <cell r="A3106">
            <v>4977</v>
          </cell>
          <cell r="B3106" t="str">
            <v>K.H.KLINK CHEMIEROHS</v>
          </cell>
          <cell r="C3106" t="str">
            <v>DE</v>
          </cell>
          <cell r="D3106" t="str">
            <v>Germany</v>
          </cell>
          <cell r="E3106" t="str">
            <v>Mid Europe</v>
          </cell>
          <cell r="F3106">
            <v>13208001</v>
          </cell>
          <cell r="G3106" t="str">
            <v>HPC Ext. Debtors</v>
          </cell>
          <cell r="H3106" t="str">
            <v>Alkoxylates</v>
          </cell>
          <cell r="I3106" t="str">
            <v>999999</v>
          </cell>
          <cell r="J3106" t="e">
            <v>#N/A</v>
          </cell>
          <cell r="K3106" t="str">
            <v>SI30</v>
          </cell>
          <cell r="L3106" t="str">
            <v>T</v>
          </cell>
          <cell r="M3106" t="str">
            <v>30 days from date of invoice</v>
          </cell>
          <cell r="N3106" t="str">
            <v>BANK TRANSFER</v>
          </cell>
          <cell r="O3106" t="str">
            <v>DS</v>
          </cell>
          <cell r="P3106" t="str">
            <v>Securitization debtor</v>
          </cell>
        </row>
        <row r="3107">
          <cell r="A3107">
            <v>4978</v>
          </cell>
          <cell r="B3107" t="str">
            <v>NOVARTIS CROP PROTEC</v>
          </cell>
          <cell r="C3107" t="str">
            <v>GB</v>
          </cell>
          <cell r="D3107" t="str">
            <v>Great Britain</v>
          </cell>
          <cell r="E3107" t="str">
            <v>UK/Ireland</v>
          </cell>
          <cell r="F3107">
            <v>13208001</v>
          </cell>
          <cell r="G3107" t="str">
            <v>HPC Ext. Debtors</v>
          </cell>
          <cell r="H3107" t="str">
            <v>Alkoxylates</v>
          </cell>
          <cell r="I3107" t="str">
            <v>999999</v>
          </cell>
          <cell r="J3107" t="e">
            <v>#N/A</v>
          </cell>
          <cell r="K3107" t="str">
            <v>SE30</v>
          </cell>
          <cell r="L3107" t="str">
            <v>Y</v>
          </cell>
          <cell r="M3107" t="str">
            <v>30 days end of month</v>
          </cell>
          <cell r="N3107" t="str">
            <v>-</v>
          </cell>
          <cell r="O3107" t="str">
            <v>DS</v>
          </cell>
          <cell r="P3107" t="str">
            <v>Securitization debtor</v>
          </cell>
        </row>
        <row r="3108">
          <cell r="A3108">
            <v>4979</v>
          </cell>
          <cell r="B3108" t="str">
            <v>SCHENECTADY EUROPE G</v>
          </cell>
          <cell r="C3108" t="str">
            <v>DE</v>
          </cell>
          <cell r="D3108" t="str">
            <v>Germany</v>
          </cell>
          <cell r="E3108" t="str">
            <v>Mid Europe</v>
          </cell>
          <cell r="F3108">
            <v>13208001</v>
          </cell>
          <cell r="G3108" t="str">
            <v>HPC Ext. Debtors</v>
          </cell>
          <cell r="H3108" t="str">
            <v>Polyether Amines</v>
          </cell>
          <cell r="I3108" t="str">
            <v>S075</v>
          </cell>
          <cell r="J3108" t="str">
            <v>HPC Europe</v>
          </cell>
          <cell r="K3108" t="str">
            <v>SI30</v>
          </cell>
          <cell r="L3108" t="str">
            <v>T</v>
          </cell>
          <cell r="M3108" t="str">
            <v>30 days from date of invoice</v>
          </cell>
          <cell r="N3108" t="str">
            <v>BANK TRANSFER</v>
          </cell>
          <cell r="O3108" t="str">
            <v>DS</v>
          </cell>
          <cell r="P3108" t="str">
            <v>Securitization debtor</v>
          </cell>
        </row>
        <row r="3109">
          <cell r="A3109">
            <v>4980</v>
          </cell>
          <cell r="B3109" t="str">
            <v>MAGNUM FRESHTIME LTD</v>
          </cell>
          <cell r="C3109" t="str">
            <v>GB</v>
          </cell>
          <cell r="D3109" t="str">
            <v>Great Britain</v>
          </cell>
          <cell r="E3109" t="str">
            <v>UK/Ireland</v>
          </cell>
          <cell r="F3109">
            <v>13208001</v>
          </cell>
          <cell r="G3109" t="str">
            <v>HPC Ext. Debtors</v>
          </cell>
          <cell r="H3109" t="str">
            <v>Surfonics</v>
          </cell>
          <cell r="I3109" t="str">
            <v>S075</v>
          </cell>
          <cell r="J3109" t="str">
            <v>HPC Europe</v>
          </cell>
          <cell r="K3109" t="str">
            <v>SA00</v>
          </cell>
          <cell r="L3109" t="str">
            <v>Y</v>
          </cell>
          <cell r="M3109" t="str">
            <v>Cash in advance</v>
          </cell>
          <cell r="N3109" t="str">
            <v>-</v>
          </cell>
          <cell r="O3109" t="str">
            <v>DS</v>
          </cell>
          <cell r="P3109" t="str">
            <v>Securitization debtor</v>
          </cell>
        </row>
        <row r="3110">
          <cell r="A3110">
            <v>4981</v>
          </cell>
          <cell r="B3110" t="str">
            <v>ZAKLADY CHEMICZNE RO</v>
          </cell>
          <cell r="C3110" t="str">
            <v>PL</v>
          </cell>
          <cell r="D3110" t="str">
            <v>Poland</v>
          </cell>
          <cell r="E3110" t="str">
            <v>Eastern Europe</v>
          </cell>
          <cell r="F3110">
            <v>13208001</v>
          </cell>
          <cell r="G3110" t="str">
            <v>HPC Ext. Debtors</v>
          </cell>
          <cell r="H3110" t="str">
            <v>Specialty Amines</v>
          </cell>
          <cell r="I3110" t="str">
            <v>S075</v>
          </cell>
          <cell r="J3110" t="str">
            <v>HPC Europe</v>
          </cell>
          <cell r="K3110" t="str">
            <v>SI45</v>
          </cell>
          <cell r="L3110" t="str">
            <v>T</v>
          </cell>
          <cell r="M3110" t="str">
            <v>45 days from date of invoice</v>
          </cell>
          <cell r="N3110" t="str">
            <v>BANK TRANSFER</v>
          </cell>
          <cell r="O3110" t="str">
            <v>DS</v>
          </cell>
          <cell r="P3110" t="str">
            <v>Securitization debtor</v>
          </cell>
        </row>
        <row r="3111">
          <cell r="A3111">
            <v>4982</v>
          </cell>
          <cell r="B3111" t="str">
            <v>SAMUEL BANNER &amp; CO L</v>
          </cell>
          <cell r="C3111" t="str">
            <v>GB</v>
          </cell>
          <cell r="D3111" t="str">
            <v>Great Britain</v>
          </cell>
          <cell r="E3111" t="str">
            <v>UK/Ireland</v>
          </cell>
          <cell r="F3111">
            <v>13208001</v>
          </cell>
          <cell r="G3111" t="str">
            <v>HPC Ext. Debtors</v>
          </cell>
          <cell r="H3111" t="str">
            <v>Specialty Amines</v>
          </cell>
          <cell r="I3111" t="str">
            <v>S075</v>
          </cell>
          <cell r="J3111" t="str">
            <v>HPC Europe</v>
          </cell>
          <cell r="K3111" t="str">
            <v>SE2C</v>
          </cell>
          <cell r="L3111" t="str">
            <v>T</v>
          </cell>
          <cell r="M3111" t="str">
            <v>22 days end of month date of invoice</v>
          </cell>
          <cell r="N3111" t="str">
            <v>BANK TRANSFER</v>
          </cell>
          <cell r="O3111" t="str">
            <v>DS</v>
          </cell>
          <cell r="P3111" t="str">
            <v>Securitization debtor</v>
          </cell>
        </row>
        <row r="3112">
          <cell r="A3112">
            <v>4983</v>
          </cell>
          <cell r="B3112" t="str">
            <v>SYNPO A.S.</v>
          </cell>
          <cell r="C3112" t="str">
            <v>CZ</v>
          </cell>
          <cell r="D3112" t="str">
            <v>Czech Republic</v>
          </cell>
          <cell r="E3112" t="str">
            <v>Eastern Europe</v>
          </cell>
          <cell r="F3112">
            <v>13208001</v>
          </cell>
          <cell r="G3112" t="str">
            <v>HPC Ext. Debtors</v>
          </cell>
          <cell r="H3112" t="str">
            <v>Polyether Amines</v>
          </cell>
          <cell r="I3112" t="str">
            <v>S075</v>
          </cell>
          <cell r="J3112" t="str">
            <v>HPC Europe</v>
          </cell>
          <cell r="K3112" t="str">
            <v>SI30</v>
          </cell>
          <cell r="L3112" t="str">
            <v>T</v>
          </cell>
          <cell r="M3112" t="str">
            <v>30 days from date of invoice</v>
          </cell>
          <cell r="N3112" t="str">
            <v>BANK TRANSFER</v>
          </cell>
          <cell r="O3112" t="str">
            <v>DE</v>
          </cell>
          <cell r="P3112" t="str">
            <v>External debtor</v>
          </cell>
        </row>
        <row r="3113">
          <cell r="A3113">
            <v>4984</v>
          </cell>
          <cell r="B3113" t="str">
            <v>MFR CONSULTANCY SERV</v>
          </cell>
          <cell r="C3113" t="str">
            <v>GB</v>
          </cell>
          <cell r="D3113" t="str">
            <v>Great Britain</v>
          </cell>
          <cell r="E3113" t="str">
            <v>UK/Ireland</v>
          </cell>
          <cell r="F3113">
            <v>13208001</v>
          </cell>
          <cell r="G3113" t="str">
            <v>HPC Ext. Debtors</v>
          </cell>
          <cell r="H3113" t="str">
            <v>Unknown</v>
          </cell>
          <cell r="I3113" t="str">
            <v>-</v>
          </cell>
          <cell r="J3113" t="str">
            <v>-</v>
          </cell>
          <cell r="K3113" t="str">
            <v>SE2C</v>
          </cell>
          <cell r="L3113" t="str">
            <v>Y</v>
          </cell>
          <cell r="M3113" t="str">
            <v>22 days end of month date of invoice</v>
          </cell>
          <cell r="N3113" t="str">
            <v>-</v>
          </cell>
          <cell r="O3113" t="str">
            <v>DS</v>
          </cell>
          <cell r="P3113" t="str">
            <v>Securitization debtor</v>
          </cell>
        </row>
        <row r="3114">
          <cell r="A3114">
            <v>4985</v>
          </cell>
          <cell r="B3114" t="str">
            <v>NAGASE &amp; CO LTD</v>
          </cell>
          <cell r="C3114" t="str">
            <v>JP</v>
          </cell>
          <cell r="D3114" t="str">
            <v>Japan</v>
          </cell>
          <cell r="E3114" t="str">
            <v>Asia-Pacific</v>
          </cell>
          <cell r="F3114">
            <v>13208001</v>
          </cell>
          <cell r="G3114" t="str">
            <v>HPC Ext. Debtors</v>
          </cell>
          <cell r="H3114" t="str">
            <v>Unknown</v>
          </cell>
          <cell r="I3114" t="str">
            <v>-</v>
          </cell>
          <cell r="J3114" t="str">
            <v>-</v>
          </cell>
          <cell r="K3114" t="str">
            <v>SL30</v>
          </cell>
          <cell r="L3114" t="str">
            <v>T</v>
          </cell>
          <cell r="M3114" t="str">
            <v>30 days after bill of lading date</v>
          </cell>
          <cell r="N3114" t="str">
            <v>BANK TRANSFER</v>
          </cell>
          <cell r="O3114" t="str">
            <v>DE</v>
          </cell>
          <cell r="P3114" t="str">
            <v>External debtor</v>
          </cell>
        </row>
        <row r="3115">
          <cell r="A3115">
            <v>4986</v>
          </cell>
          <cell r="B3115" t="str">
            <v>ALS BELGIUM NV</v>
          </cell>
          <cell r="C3115" t="str">
            <v>BE</v>
          </cell>
          <cell r="D3115" t="str">
            <v>Belgium</v>
          </cell>
          <cell r="E3115" t="str">
            <v>Benelux</v>
          </cell>
          <cell r="F3115">
            <v>13208001</v>
          </cell>
          <cell r="G3115" t="str">
            <v>HPC Ext. Debtors</v>
          </cell>
          <cell r="H3115" t="str">
            <v>Unknown</v>
          </cell>
          <cell r="I3115" t="str">
            <v>-</v>
          </cell>
          <cell r="J3115" t="str">
            <v>-</v>
          </cell>
          <cell r="K3115" t="str">
            <v>ST30</v>
          </cell>
          <cell r="L3115" t="str">
            <v>T</v>
          </cell>
          <cell r="M3115" t="str">
            <v>30 days from date of despatch</v>
          </cell>
          <cell r="N3115" t="str">
            <v>BANK TRANSFER</v>
          </cell>
          <cell r="O3115" t="str">
            <v>DS</v>
          </cell>
          <cell r="P3115" t="str">
            <v>Securitization debtor</v>
          </cell>
        </row>
        <row r="3116">
          <cell r="A3116">
            <v>4987</v>
          </cell>
          <cell r="B3116" t="str">
            <v>TO BE DELETED</v>
          </cell>
          <cell r="C3116" t="str">
            <v>BE</v>
          </cell>
          <cell r="D3116" t="str">
            <v>Belgium</v>
          </cell>
          <cell r="E3116" t="str">
            <v>Benelux</v>
          </cell>
          <cell r="F3116">
            <v>13208001</v>
          </cell>
          <cell r="G3116" t="str">
            <v>HPC Ext. Debtors</v>
          </cell>
          <cell r="H3116" t="str">
            <v>Specialty Amines</v>
          </cell>
          <cell r="I3116" t="str">
            <v>999999</v>
          </cell>
          <cell r="J3116" t="e">
            <v>#N/A</v>
          </cell>
          <cell r="K3116" t="str">
            <v>SI60</v>
          </cell>
          <cell r="L3116" t="str">
            <v>T</v>
          </cell>
          <cell r="M3116" t="str">
            <v>60 days from date of invoice</v>
          </cell>
          <cell r="N3116" t="str">
            <v>BANK TRANSFER</v>
          </cell>
          <cell r="O3116" t="str">
            <v>DS</v>
          </cell>
          <cell r="P3116" t="str">
            <v>Securitization debtor</v>
          </cell>
        </row>
        <row r="3117">
          <cell r="A3117">
            <v>4988</v>
          </cell>
          <cell r="B3117" t="str">
            <v>KAUCUK A.S.</v>
          </cell>
          <cell r="C3117" t="str">
            <v>CZ</v>
          </cell>
          <cell r="D3117" t="str">
            <v>Czech Republic</v>
          </cell>
          <cell r="E3117" t="str">
            <v>Eastern Europe</v>
          </cell>
          <cell r="F3117">
            <v>13208001</v>
          </cell>
          <cell r="G3117" t="str">
            <v>HPC Ext. Debtors</v>
          </cell>
          <cell r="H3117" t="str">
            <v>Specialty Amines</v>
          </cell>
          <cell r="I3117" t="str">
            <v>S075</v>
          </cell>
          <cell r="J3117" t="str">
            <v>HPC Europe</v>
          </cell>
          <cell r="K3117" t="str">
            <v>SI30</v>
          </cell>
          <cell r="L3117" t="str">
            <v>T</v>
          </cell>
          <cell r="M3117" t="str">
            <v>30 days from date of invoice</v>
          </cell>
          <cell r="N3117" t="str">
            <v>BANK TRANSFER</v>
          </cell>
          <cell r="O3117" t="str">
            <v>DE</v>
          </cell>
          <cell r="P3117" t="str">
            <v>External debtor</v>
          </cell>
        </row>
        <row r="3118">
          <cell r="A3118">
            <v>4989</v>
          </cell>
          <cell r="B3118" t="str">
            <v>METAUSEL</v>
          </cell>
          <cell r="C3118" t="str">
            <v>FR</v>
          </cell>
          <cell r="D3118" t="str">
            <v>France</v>
          </cell>
          <cell r="E3118" t="str">
            <v>France</v>
          </cell>
          <cell r="F3118">
            <v>13208001</v>
          </cell>
          <cell r="G3118" t="str">
            <v>HPC Ext. Debtors</v>
          </cell>
          <cell r="H3118" t="str">
            <v>Ethanolamines</v>
          </cell>
          <cell r="I3118" t="str">
            <v>999999</v>
          </cell>
          <cell r="J3118" t="e">
            <v>#N/A</v>
          </cell>
          <cell r="K3118" t="str">
            <v>SE60</v>
          </cell>
          <cell r="L3118" t="str">
            <v>T</v>
          </cell>
          <cell r="M3118" t="str">
            <v>60 days end of month</v>
          </cell>
          <cell r="N3118" t="str">
            <v>BANK TRANSFER</v>
          </cell>
          <cell r="O3118" t="str">
            <v>DS</v>
          </cell>
          <cell r="P3118" t="str">
            <v>Securitization debtor</v>
          </cell>
        </row>
        <row r="3119">
          <cell r="A3119">
            <v>4990</v>
          </cell>
          <cell r="B3119" t="str">
            <v>TRIGON CHEMIE GMBH</v>
          </cell>
          <cell r="C3119" t="str">
            <v>DE</v>
          </cell>
          <cell r="D3119" t="str">
            <v>Germany</v>
          </cell>
          <cell r="E3119" t="str">
            <v>Mid Europe</v>
          </cell>
          <cell r="F3119">
            <v>13208001</v>
          </cell>
          <cell r="G3119" t="str">
            <v>HPC Ext. Debtors</v>
          </cell>
          <cell r="H3119" t="str">
            <v>Specialty Amines</v>
          </cell>
          <cell r="I3119" t="str">
            <v>S075</v>
          </cell>
          <cell r="J3119" t="str">
            <v>HPC Europe</v>
          </cell>
          <cell r="K3119" t="str">
            <v>SI30</v>
          </cell>
          <cell r="L3119" t="str">
            <v>T</v>
          </cell>
          <cell r="M3119" t="str">
            <v>30 days from date of invoice</v>
          </cell>
          <cell r="N3119" t="str">
            <v>BANK TRANSFER</v>
          </cell>
          <cell r="O3119" t="str">
            <v>DS</v>
          </cell>
          <cell r="P3119" t="str">
            <v>Securitization debtor</v>
          </cell>
        </row>
        <row r="3120">
          <cell r="A3120">
            <v>4991</v>
          </cell>
          <cell r="B3120" t="str">
            <v>IPA BAUCHEMISCHE PRO</v>
          </cell>
          <cell r="C3120" t="str">
            <v>DE</v>
          </cell>
          <cell r="D3120" t="str">
            <v>Germany</v>
          </cell>
          <cell r="E3120" t="str">
            <v>Mid Europe</v>
          </cell>
          <cell r="F3120">
            <v>13208001</v>
          </cell>
          <cell r="G3120" t="str">
            <v>HPC Ext. Debtors</v>
          </cell>
          <cell r="H3120" t="str">
            <v>Unknown</v>
          </cell>
          <cell r="I3120" t="str">
            <v>-</v>
          </cell>
          <cell r="J3120" t="str">
            <v>-</v>
          </cell>
          <cell r="K3120" t="str">
            <v>SI30</v>
          </cell>
          <cell r="L3120" t="str">
            <v>T</v>
          </cell>
          <cell r="M3120" t="str">
            <v>30 days from date of invoice</v>
          </cell>
          <cell r="N3120" t="str">
            <v>BANK TRANSFER</v>
          </cell>
          <cell r="O3120" t="str">
            <v>DS</v>
          </cell>
          <cell r="P3120" t="str">
            <v>Securitization debtor</v>
          </cell>
        </row>
        <row r="3121">
          <cell r="A3121">
            <v>4992</v>
          </cell>
          <cell r="B3121" t="str">
            <v>DYNAMIT NOBEL KUNSTS</v>
          </cell>
          <cell r="C3121" t="str">
            <v>DE</v>
          </cell>
          <cell r="D3121" t="str">
            <v>Germany</v>
          </cell>
          <cell r="E3121" t="str">
            <v>Mid Europe</v>
          </cell>
          <cell r="F3121">
            <v>13208001</v>
          </cell>
          <cell r="G3121" t="str">
            <v>HPC Ext. Debtors</v>
          </cell>
          <cell r="H3121" t="str">
            <v>Polyether Amines</v>
          </cell>
          <cell r="I3121" t="str">
            <v>999999</v>
          </cell>
          <cell r="J3121" t="e">
            <v>#N/A</v>
          </cell>
          <cell r="K3121" t="str">
            <v>SI30</v>
          </cell>
          <cell r="L3121" t="str">
            <v>T</v>
          </cell>
          <cell r="M3121" t="str">
            <v>30 days from date of invoice</v>
          </cell>
          <cell r="N3121" t="str">
            <v>BANK TRANSFER</v>
          </cell>
          <cell r="O3121" t="str">
            <v>DS</v>
          </cell>
          <cell r="P3121" t="str">
            <v>Securitization debtor</v>
          </cell>
        </row>
        <row r="3122">
          <cell r="A3122">
            <v>4993</v>
          </cell>
          <cell r="B3122" t="str">
            <v>KEYSER &amp; MACKAY</v>
          </cell>
          <cell r="C3122" t="str">
            <v>NL</v>
          </cell>
          <cell r="D3122" t="str">
            <v>Netherlands</v>
          </cell>
          <cell r="E3122" t="str">
            <v>Benelux</v>
          </cell>
          <cell r="F3122">
            <v>13208001</v>
          </cell>
          <cell r="G3122" t="str">
            <v>HPC Ext. Debtors</v>
          </cell>
          <cell r="H3122" t="str">
            <v>Alkoxylates</v>
          </cell>
          <cell r="I3122" t="str">
            <v>S075</v>
          </cell>
          <cell r="J3122" t="str">
            <v>HPC Europe</v>
          </cell>
          <cell r="K3122" t="str">
            <v>SE30</v>
          </cell>
          <cell r="L3122" t="str">
            <v>T</v>
          </cell>
          <cell r="M3122" t="str">
            <v>30 days end of month</v>
          </cell>
          <cell r="N3122" t="str">
            <v>BANK TRANSFER</v>
          </cell>
          <cell r="O3122" t="str">
            <v>DS</v>
          </cell>
          <cell r="P3122" t="str">
            <v>Securitization debtor</v>
          </cell>
        </row>
        <row r="3123">
          <cell r="A3123">
            <v>4994</v>
          </cell>
          <cell r="B3123" t="str">
            <v>AKZO NOBEL INDUSTRIA</v>
          </cell>
          <cell r="C3123" t="str">
            <v>GB</v>
          </cell>
          <cell r="D3123" t="str">
            <v>Great Britain</v>
          </cell>
          <cell r="E3123" t="str">
            <v>UK/Ireland</v>
          </cell>
          <cell r="F3123">
            <v>13208001</v>
          </cell>
          <cell r="G3123" t="str">
            <v>HPC Ext. Debtors</v>
          </cell>
          <cell r="H3123" t="str">
            <v>Unknown</v>
          </cell>
          <cell r="I3123" t="str">
            <v>-</v>
          </cell>
          <cell r="J3123" t="str">
            <v>-</v>
          </cell>
          <cell r="K3123" t="str">
            <v>SE30</v>
          </cell>
          <cell r="L3123" t="str">
            <v>Y</v>
          </cell>
          <cell r="M3123" t="str">
            <v>30 days end of month</v>
          </cell>
          <cell r="N3123" t="str">
            <v>-</v>
          </cell>
          <cell r="O3123" t="str">
            <v>DS</v>
          </cell>
          <cell r="P3123" t="str">
            <v>Securitization debtor</v>
          </cell>
        </row>
        <row r="3124">
          <cell r="A3124">
            <v>4995</v>
          </cell>
          <cell r="B3124" t="str">
            <v>INDUSTRIAL ZEOLITE U</v>
          </cell>
          <cell r="C3124" t="str">
            <v>GB</v>
          </cell>
          <cell r="D3124" t="str">
            <v>Great Britain</v>
          </cell>
          <cell r="E3124" t="str">
            <v>UK/Ireland</v>
          </cell>
          <cell r="F3124">
            <v>13208001</v>
          </cell>
          <cell r="G3124" t="str">
            <v>HPC Ext. Debtors</v>
          </cell>
          <cell r="H3124" t="str">
            <v>Alkoxylates</v>
          </cell>
          <cell r="I3124" t="str">
            <v>999999</v>
          </cell>
          <cell r="J3124" t="e">
            <v>#N/A</v>
          </cell>
          <cell r="K3124" t="str">
            <v>SE2C</v>
          </cell>
          <cell r="L3124" t="str">
            <v>Y</v>
          </cell>
          <cell r="M3124" t="str">
            <v>22 days end of month date of invoice</v>
          </cell>
          <cell r="N3124" t="str">
            <v>-</v>
          </cell>
          <cell r="O3124" t="str">
            <v>DS</v>
          </cell>
          <cell r="P3124" t="str">
            <v>Securitization debtor</v>
          </cell>
        </row>
        <row r="3125">
          <cell r="A3125">
            <v>4996</v>
          </cell>
          <cell r="B3125" t="str">
            <v>COIM S.P.A.</v>
          </cell>
          <cell r="C3125" t="str">
            <v>IT</v>
          </cell>
          <cell r="D3125" t="str">
            <v>Italy</v>
          </cell>
          <cell r="E3125" t="str">
            <v>Italy/Greece</v>
          </cell>
          <cell r="F3125">
            <v>13208001</v>
          </cell>
          <cell r="G3125" t="str">
            <v>HPC Ext. Debtors</v>
          </cell>
          <cell r="H3125" t="str">
            <v>Specialty Amines</v>
          </cell>
          <cell r="I3125" t="str">
            <v>S075</v>
          </cell>
          <cell r="J3125" t="str">
            <v>HPC Europe</v>
          </cell>
          <cell r="K3125" t="str">
            <v>SI90</v>
          </cell>
          <cell r="L3125" t="str">
            <v>T</v>
          </cell>
          <cell r="M3125" t="str">
            <v>90 days from date of invoice</v>
          </cell>
          <cell r="N3125" t="str">
            <v>BANK TRANSFER</v>
          </cell>
          <cell r="O3125" t="str">
            <v>DS</v>
          </cell>
          <cell r="P3125" t="str">
            <v>Securitization debtor</v>
          </cell>
        </row>
        <row r="3126">
          <cell r="A3126">
            <v>4997</v>
          </cell>
          <cell r="B3126" t="str">
            <v>FEB LIMITED</v>
          </cell>
          <cell r="C3126" t="str">
            <v>GB</v>
          </cell>
          <cell r="D3126" t="str">
            <v>Great Britain</v>
          </cell>
          <cell r="E3126" t="str">
            <v>UK/Ireland</v>
          </cell>
          <cell r="F3126">
            <v>13208001</v>
          </cell>
          <cell r="G3126" t="str">
            <v>HPC Ext. Debtors</v>
          </cell>
          <cell r="H3126" t="str">
            <v>Polyether Amines</v>
          </cell>
          <cell r="I3126" t="str">
            <v>S075</v>
          </cell>
          <cell r="J3126" t="str">
            <v>HPC Europe</v>
          </cell>
          <cell r="K3126" t="str">
            <v>SE30</v>
          </cell>
          <cell r="L3126" t="str">
            <v>Y</v>
          </cell>
          <cell r="M3126" t="str">
            <v>30 days end of month</v>
          </cell>
          <cell r="N3126" t="str">
            <v>-</v>
          </cell>
          <cell r="O3126" t="str">
            <v>DS</v>
          </cell>
          <cell r="P3126" t="str">
            <v>Securitization debtor</v>
          </cell>
        </row>
        <row r="3127">
          <cell r="A3127">
            <v>4998</v>
          </cell>
          <cell r="B3127" t="str">
            <v>KOCHER- PLASTIK MASC</v>
          </cell>
          <cell r="C3127" t="str">
            <v>DE</v>
          </cell>
          <cell r="D3127" t="str">
            <v>Germany</v>
          </cell>
          <cell r="E3127" t="str">
            <v>Mid Europe</v>
          </cell>
          <cell r="F3127">
            <v>13208001</v>
          </cell>
          <cell r="G3127" t="str">
            <v>HPC Ext. Debtors</v>
          </cell>
          <cell r="H3127" t="str">
            <v>Unknown</v>
          </cell>
          <cell r="I3127" t="str">
            <v>-</v>
          </cell>
          <cell r="J3127" t="str">
            <v>-</v>
          </cell>
          <cell r="K3127" t="str">
            <v>SI30</v>
          </cell>
          <cell r="L3127" t="str">
            <v>T</v>
          </cell>
          <cell r="M3127" t="str">
            <v>30 days from date of invoice</v>
          </cell>
          <cell r="N3127" t="str">
            <v>BANK TRANSFER</v>
          </cell>
          <cell r="O3127" t="str">
            <v>DS</v>
          </cell>
          <cell r="P3127" t="str">
            <v>Securitization debtor</v>
          </cell>
        </row>
        <row r="3128">
          <cell r="A3128">
            <v>4999</v>
          </cell>
          <cell r="B3128" t="str">
            <v>SMAD SA</v>
          </cell>
          <cell r="C3128" t="str">
            <v>FR</v>
          </cell>
          <cell r="D3128" t="str">
            <v>France</v>
          </cell>
          <cell r="E3128" t="str">
            <v>France</v>
          </cell>
          <cell r="F3128">
            <v>13208001</v>
          </cell>
          <cell r="G3128" t="str">
            <v>HPC Ext. Debtors</v>
          </cell>
          <cell r="H3128" t="str">
            <v>Polymers</v>
          </cell>
          <cell r="I3128" t="str">
            <v>S075</v>
          </cell>
          <cell r="J3128" t="str">
            <v>HPC Europe</v>
          </cell>
          <cell r="K3128" t="str">
            <v>SI30</v>
          </cell>
          <cell r="L3128" t="str">
            <v>T</v>
          </cell>
          <cell r="M3128" t="str">
            <v>30 days from date of invoice</v>
          </cell>
          <cell r="N3128" t="str">
            <v>BANK TRANSFER</v>
          </cell>
          <cell r="O3128" t="str">
            <v>DS</v>
          </cell>
          <cell r="P3128" t="str">
            <v>Securitization debtor</v>
          </cell>
        </row>
        <row r="3129">
          <cell r="A3129">
            <v>5000</v>
          </cell>
          <cell r="B3129" t="str">
            <v>QUAKER CHEMICAL BV</v>
          </cell>
          <cell r="C3129" t="str">
            <v>NL</v>
          </cell>
          <cell r="D3129" t="str">
            <v>Netherlands</v>
          </cell>
          <cell r="E3129" t="str">
            <v>Benelux</v>
          </cell>
          <cell r="F3129">
            <v>13208001</v>
          </cell>
          <cell r="G3129" t="str">
            <v>HPC Ext. Debtors</v>
          </cell>
          <cell r="H3129" t="str">
            <v>Morph/DGA</v>
          </cell>
          <cell r="I3129" t="str">
            <v>S075</v>
          </cell>
          <cell r="J3129" t="str">
            <v>HPC Europe</v>
          </cell>
          <cell r="K3129" t="str">
            <v>ST30</v>
          </cell>
          <cell r="L3129" t="str">
            <v>T</v>
          </cell>
          <cell r="M3129" t="str">
            <v>30 days from date of despatch</v>
          </cell>
          <cell r="N3129" t="str">
            <v>BANK TRANSFER</v>
          </cell>
          <cell r="O3129" t="str">
            <v>DS</v>
          </cell>
          <cell r="P3129" t="str">
            <v>Securitization debtor</v>
          </cell>
        </row>
        <row r="3130">
          <cell r="A3130">
            <v>5001</v>
          </cell>
          <cell r="B3130" t="str">
            <v>INTERCO</v>
          </cell>
          <cell r="C3130" t="str">
            <v>DE</v>
          </cell>
          <cell r="D3130" t="str">
            <v>Germany</v>
          </cell>
          <cell r="E3130" t="str">
            <v>Mid Europe</v>
          </cell>
          <cell r="F3130">
            <v>13208001</v>
          </cell>
          <cell r="G3130" t="str">
            <v>HPC Ext. Debtors</v>
          </cell>
          <cell r="H3130" t="str">
            <v>Specialty Amines</v>
          </cell>
          <cell r="I3130" t="str">
            <v>S075</v>
          </cell>
          <cell r="J3130" t="str">
            <v>HPC Europe</v>
          </cell>
          <cell r="K3130" t="str">
            <v>SA00</v>
          </cell>
          <cell r="L3130" t="str">
            <v>T</v>
          </cell>
          <cell r="M3130" t="str">
            <v>Cash in advance</v>
          </cell>
          <cell r="N3130" t="str">
            <v>BANK TRANSFER</v>
          </cell>
          <cell r="O3130" t="str">
            <v>DS</v>
          </cell>
          <cell r="P3130" t="str">
            <v>Securitization debtor</v>
          </cell>
        </row>
        <row r="3131">
          <cell r="A3131">
            <v>5002</v>
          </cell>
          <cell r="B3131" t="str">
            <v>FOSROC LIMITED</v>
          </cell>
          <cell r="C3131" t="str">
            <v>GB</v>
          </cell>
          <cell r="D3131" t="str">
            <v>Great Britain</v>
          </cell>
          <cell r="E3131" t="str">
            <v>UK/Ireland</v>
          </cell>
          <cell r="F3131">
            <v>13208001</v>
          </cell>
          <cell r="G3131" t="str">
            <v>HPC Ext. Debtors</v>
          </cell>
          <cell r="H3131" t="str">
            <v>Unknown</v>
          </cell>
          <cell r="I3131" t="str">
            <v>-</v>
          </cell>
          <cell r="J3131" t="str">
            <v>-</v>
          </cell>
          <cell r="K3131" t="str">
            <v>SE30</v>
          </cell>
          <cell r="L3131" t="str">
            <v>Y</v>
          </cell>
          <cell r="M3131" t="str">
            <v>30 days end of month</v>
          </cell>
          <cell r="N3131" t="str">
            <v>-</v>
          </cell>
          <cell r="O3131" t="str">
            <v>DS</v>
          </cell>
          <cell r="P3131" t="str">
            <v>Securitization debtor</v>
          </cell>
        </row>
        <row r="3132">
          <cell r="A3132">
            <v>5003</v>
          </cell>
          <cell r="B3132" t="str">
            <v>WILDEN VERTRIEBS UND</v>
          </cell>
          <cell r="C3132" t="str">
            <v>CH</v>
          </cell>
          <cell r="D3132" t="str">
            <v>Switzerland</v>
          </cell>
          <cell r="E3132" t="str">
            <v>Mid Europe</v>
          </cell>
          <cell r="F3132">
            <v>13208001</v>
          </cell>
          <cell r="G3132" t="str">
            <v>HPC Ext. Debtors</v>
          </cell>
          <cell r="H3132" t="str">
            <v>Unknown</v>
          </cell>
          <cell r="I3132" t="str">
            <v>-</v>
          </cell>
          <cell r="J3132" t="str">
            <v>-</v>
          </cell>
          <cell r="K3132" t="str">
            <v>SI30</v>
          </cell>
          <cell r="L3132" t="str">
            <v>T</v>
          </cell>
          <cell r="M3132" t="str">
            <v>30 days from date of invoice</v>
          </cell>
          <cell r="N3132" t="str">
            <v>BANK TRANSFER</v>
          </cell>
          <cell r="O3132" t="str">
            <v>DE</v>
          </cell>
          <cell r="P3132" t="str">
            <v>External debtor</v>
          </cell>
        </row>
        <row r="3133">
          <cell r="A3133">
            <v>5004</v>
          </cell>
          <cell r="B3133" t="str">
            <v>JOSEPH MASON PLC</v>
          </cell>
          <cell r="C3133" t="str">
            <v>GB</v>
          </cell>
          <cell r="D3133" t="str">
            <v>Great Britain</v>
          </cell>
          <cell r="E3133" t="str">
            <v>UK/Ireland</v>
          </cell>
          <cell r="F3133">
            <v>13208001</v>
          </cell>
          <cell r="G3133" t="str">
            <v>HPC Ext. Debtors</v>
          </cell>
          <cell r="H3133" t="str">
            <v>Unknown</v>
          </cell>
          <cell r="I3133" t="str">
            <v>-</v>
          </cell>
          <cell r="J3133" t="str">
            <v>-</v>
          </cell>
          <cell r="K3133" t="str">
            <v>SE30</v>
          </cell>
          <cell r="L3133" t="str">
            <v>Y</v>
          </cell>
          <cell r="M3133" t="str">
            <v>30 days end of month</v>
          </cell>
          <cell r="N3133" t="str">
            <v>-</v>
          </cell>
          <cell r="O3133" t="str">
            <v>DS</v>
          </cell>
          <cell r="P3133" t="str">
            <v>Securitization debtor</v>
          </cell>
        </row>
        <row r="3134">
          <cell r="A3134">
            <v>5005</v>
          </cell>
          <cell r="B3134" t="str">
            <v>to be deleted</v>
          </cell>
          <cell r="C3134" t="str">
            <v>NL</v>
          </cell>
          <cell r="D3134" t="str">
            <v>Netherlands</v>
          </cell>
          <cell r="E3134" t="str">
            <v>Benelux</v>
          </cell>
          <cell r="F3134">
            <v>13208001</v>
          </cell>
          <cell r="G3134" t="str">
            <v>HPC Ext. Debtors</v>
          </cell>
          <cell r="H3134" t="str">
            <v>Unknown</v>
          </cell>
          <cell r="I3134" t="str">
            <v>-</v>
          </cell>
          <cell r="J3134" t="str">
            <v>-</v>
          </cell>
          <cell r="K3134" t="str">
            <v>SE30</v>
          </cell>
          <cell r="L3134" t="str">
            <v>T</v>
          </cell>
          <cell r="M3134" t="str">
            <v>30 days end of month</v>
          </cell>
          <cell r="N3134" t="str">
            <v>BANK TRANSFER</v>
          </cell>
          <cell r="O3134" t="str">
            <v>DS</v>
          </cell>
          <cell r="P3134" t="str">
            <v>Securitization debtor</v>
          </cell>
        </row>
        <row r="3135">
          <cell r="A3135">
            <v>5006</v>
          </cell>
          <cell r="B3135" t="str">
            <v>HOLDTITE ADHESIVES L</v>
          </cell>
          <cell r="C3135" t="str">
            <v>GB</v>
          </cell>
          <cell r="D3135" t="str">
            <v>Great Britain</v>
          </cell>
          <cell r="E3135" t="str">
            <v>UK/Ireland</v>
          </cell>
          <cell r="F3135">
            <v>13208001</v>
          </cell>
          <cell r="G3135" t="str">
            <v>HPC Ext. Debtors</v>
          </cell>
          <cell r="H3135" t="str">
            <v>Unknown</v>
          </cell>
          <cell r="I3135" t="str">
            <v>-</v>
          </cell>
          <cell r="J3135" t="str">
            <v>-</v>
          </cell>
          <cell r="K3135" t="str">
            <v>SI30</v>
          </cell>
          <cell r="L3135" t="str">
            <v>Y</v>
          </cell>
          <cell r="M3135" t="str">
            <v>30 days from date of invoice</v>
          </cell>
          <cell r="N3135" t="str">
            <v>-</v>
          </cell>
          <cell r="O3135" t="str">
            <v>DS</v>
          </cell>
          <cell r="P3135" t="str">
            <v>Securitization debtor</v>
          </cell>
        </row>
        <row r="3136">
          <cell r="A3136">
            <v>5007</v>
          </cell>
          <cell r="B3136" t="str">
            <v>HEMPELS MARINE PAINT</v>
          </cell>
          <cell r="C3136" t="str">
            <v>DK</v>
          </cell>
          <cell r="D3136" t="str">
            <v>Denmark</v>
          </cell>
          <cell r="E3136" t="str">
            <v>Nordic</v>
          </cell>
          <cell r="F3136">
            <v>13208001</v>
          </cell>
          <cell r="G3136" t="str">
            <v>HPC Ext. Debtors</v>
          </cell>
          <cell r="H3136" t="str">
            <v>Alkoxylates</v>
          </cell>
          <cell r="I3136" t="str">
            <v>S075</v>
          </cell>
          <cell r="J3136" t="str">
            <v>HPC Europe</v>
          </cell>
          <cell r="K3136" t="str">
            <v>SI90</v>
          </cell>
          <cell r="L3136" t="str">
            <v>T</v>
          </cell>
          <cell r="M3136" t="str">
            <v>90 days from date of invoice</v>
          </cell>
          <cell r="N3136" t="str">
            <v>BANK TRANSFER</v>
          </cell>
          <cell r="O3136" t="str">
            <v>DS</v>
          </cell>
          <cell r="P3136" t="str">
            <v>Securitization debtor</v>
          </cell>
        </row>
        <row r="3137">
          <cell r="A3137">
            <v>5008</v>
          </cell>
          <cell r="B3137" t="str">
            <v>ADVANCED COMPOSITE M</v>
          </cell>
          <cell r="C3137" t="str">
            <v>GB</v>
          </cell>
          <cell r="D3137" t="str">
            <v>Great Britain</v>
          </cell>
          <cell r="E3137" t="str">
            <v>UK/Ireland</v>
          </cell>
          <cell r="F3137">
            <v>13208001</v>
          </cell>
          <cell r="G3137" t="str">
            <v>HPC Ext. Debtors</v>
          </cell>
          <cell r="H3137" t="str">
            <v>Unknown</v>
          </cell>
          <cell r="I3137" t="str">
            <v>-</v>
          </cell>
          <cell r="J3137" t="str">
            <v>-</v>
          </cell>
          <cell r="K3137" t="str">
            <v>SI30</v>
          </cell>
          <cell r="L3137" t="str">
            <v>Y</v>
          </cell>
          <cell r="M3137" t="str">
            <v>30 days from date of invoice</v>
          </cell>
          <cell r="N3137" t="str">
            <v>-</v>
          </cell>
          <cell r="O3137" t="str">
            <v>DS</v>
          </cell>
          <cell r="P3137" t="str">
            <v>Securitization debtor</v>
          </cell>
        </row>
        <row r="3138">
          <cell r="A3138">
            <v>5009</v>
          </cell>
          <cell r="B3138" t="str">
            <v>ARMOR S.A.</v>
          </cell>
          <cell r="C3138" t="str">
            <v>FR</v>
          </cell>
          <cell r="D3138" t="str">
            <v>France</v>
          </cell>
          <cell r="E3138" t="str">
            <v>France</v>
          </cell>
          <cell r="F3138">
            <v>13208001</v>
          </cell>
          <cell r="G3138" t="str">
            <v>HPC Ext. Debtors</v>
          </cell>
          <cell r="H3138" t="str">
            <v>Unknown</v>
          </cell>
          <cell r="I3138" t="str">
            <v>-</v>
          </cell>
          <cell r="J3138" t="str">
            <v>-</v>
          </cell>
          <cell r="K3138" t="str">
            <v>ST30</v>
          </cell>
          <cell r="L3138" t="str">
            <v>T</v>
          </cell>
          <cell r="M3138" t="str">
            <v>30 days from date of despatch</v>
          </cell>
          <cell r="N3138" t="str">
            <v>BANK TRANSFER</v>
          </cell>
          <cell r="O3138" t="str">
            <v>DS</v>
          </cell>
          <cell r="P3138" t="str">
            <v>Securitization debtor</v>
          </cell>
        </row>
        <row r="3139">
          <cell r="A3139">
            <v>5010</v>
          </cell>
          <cell r="B3139" t="str">
            <v>SERICOL LTD</v>
          </cell>
          <cell r="C3139" t="str">
            <v>GB</v>
          </cell>
          <cell r="D3139" t="str">
            <v>Great Britain</v>
          </cell>
          <cell r="E3139" t="str">
            <v>UK/Ireland</v>
          </cell>
          <cell r="F3139">
            <v>13208001</v>
          </cell>
          <cell r="G3139" t="str">
            <v>HPC Ext. Debtors</v>
          </cell>
          <cell r="H3139" t="str">
            <v>Unknown</v>
          </cell>
          <cell r="I3139" t="str">
            <v>-</v>
          </cell>
          <cell r="J3139" t="str">
            <v>-</v>
          </cell>
          <cell r="K3139" t="str">
            <v>SI30</v>
          </cell>
          <cell r="L3139" t="str">
            <v>Y</v>
          </cell>
          <cell r="M3139" t="str">
            <v>30 days from date of invoice</v>
          </cell>
          <cell r="N3139" t="str">
            <v>-</v>
          </cell>
          <cell r="O3139" t="str">
            <v>DS</v>
          </cell>
          <cell r="P3139" t="str">
            <v>Securitization debtor</v>
          </cell>
        </row>
        <row r="3140">
          <cell r="A3140">
            <v>5011</v>
          </cell>
          <cell r="B3140" t="str">
            <v>A. HANDTMANN ELTEKA</v>
          </cell>
          <cell r="C3140" t="str">
            <v>DE</v>
          </cell>
          <cell r="D3140" t="str">
            <v>Germany</v>
          </cell>
          <cell r="E3140" t="str">
            <v>Mid Europe</v>
          </cell>
          <cell r="F3140">
            <v>13208001</v>
          </cell>
          <cell r="G3140" t="str">
            <v>HPC Ext. Debtors</v>
          </cell>
          <cell r="H3140" t="str">
            <v>Unknown</v>
          </cell>
          <cell r="I3140" t="str">
            <v>-</v>
          </cell>
          <cell r="J3140" t="str">
            <v>-</v>
          </cell>
          <cell r="K3140" t="str">
            <v>SI30</v>
          </cell>
          <cell r="L3140" t="str">
            <v>T</v>
          </cell>
          <cell r="M3140" t="str">
            <v>30 days from date of invoice</v>
          </cell>
          <cell r="N3140" t="str">
            <v>BANK TRANSFER</v>
          </cell>
          <cell r="O3140" t="str">
            <v>DS</v>
          </cell>
          <cell r="P3140" t="str">
            <v>Securitization debtor</v>
          </cell>
        </row>
        <row r="3141">
          <cell r="A3141">
            <v>5012</v>
          </cell>
          <cell r="B3141" t="str">
            <v>CASTROL FRANCE</v>
          </cell>
          <cell r="C3141" t="str">
            <v>FR</v>
          </cell>
          <cell r="D3141" t="str">
            <v>France</v>
          </cell>
          <cell r="E3141" t="str">
            <v>France</v>
          </cell>
          <cell r="F3141">
            <v>13208001</v>
          </cell>
          <cell r="G3141" t="str">
            <v>HPC Ext. Debtors</v>
          </cell>
          <cell r="H3141" t="str">
            <v>Ethanolamines</v>
          </cell>
          <cell r="I3141" t="str">
            <v>S075</v>
          </cell>
          <cell r="J3141" t="str">
            <v>HPC Europe</v>
          </cell>
          <cell r="K3141" t="str">
            <v>ST30</v>
          </cell>
          <cell r="L3141" t="str">
            <v>T</v>
          </cell>
          <cell r="M3141" t="str">
            <v>30 days from date of despatch</v>
          </cell>
          <cell r="N3141" t="str">
            <v>BANK TRANSFER</v>
          </cell>
          <cell r="O3141" t="str">
            <v>DS</v>
          </cell>
          <cell r="P3141" t="str">
            <v>Securitization debtor</v>
          </cell>
        </row>
        <row r="3142">
          <cell r="A3142">
            <v>5013</v>
          </cell>
          <cell r="B3142" t="str">
            <v>COATEX</v>
          </cell>
          <cell r="C3142" t="str">
            <v>FR</v>
          </cell>
          <cell r="D3142" t="str">
            <v>France</v>
          </cell>
          <cell r="E3142" t="str">
            <v>France</v>
          </cell>
          <cell r="F3142">
            <v>13208001</v>
          </cell>
          <cell r="G3142" t="str">
            <v>HPC Ext. Debtors</v>
          </cell>
          <cell r="H3142" t="str">
            <v>Unknown</v>
          </cell>
          <cell r="I3142" t="str">
            <v>-</v>
          </cell>
          <cell r="J3142" t="str">
            <v>-</v>
          </cell>
          <cell r="K3142" t="str">
            <v>ST30</v>
          </cell>
          <cell r="L3142" t="str">
            <v>T</v>
          </cell>
          <cell r="M3142" t="str">
            <v>30 days from date of despatch</v>
          </cell>
          <cell r="N3142" t="str">
            <v>BANK TRANSFER</v>
          </cell>
          <cell r="O3142" t="str">
            <v>DS</v>
          </cell>
          <cell r="P3142" t="str">
            <v>Securitization debtor</v>
          </cell>
        </row>
        <row r="3143">
          <cell r="A3143">
            <v>5014</v>
          </cell>
          <cell r="B3143" t="str">
            <v>WILKE KUEHLSCHMIERTE</v>
          </cell>
          <cell r="C3143" t="str">
            <v>DE</v>
          </cell>
          <cell r="D3143" t="str">
            <v>Germany</v>
          </cell>
          <cell r="E3143" t="str">
            <v>Mid Europe</v>
          </cell>
          <cell r="F3143">
            <v>13208001</v>
          </cell>
          <cell r="G3143" t="str">
            <v>HPC Ext. Debtors</v>
          </cell>
          <cell r="H3143" t="str">
            <v>Unknown</v>
          </cell>
          <cell r="I3143" t="str">
            <v>-</v>
          </cell>
          <cell r="J3143" t="str">
            <v>-</v>
          </cell>
          <cell r="K3143" t="str">
            <v>SI30</v>
          </cell>
          <cell r="L3143" t="str">
            <v>T</v>
          </cell>
          <cell r="M3143" t="str">
            <v>30 days from date of invoice</v>
          </cell>
          <cell r="N3143" t="str">
            <v>BANK TRANSFER</v>
          </cell>
          <cell r="O3143" t="str">
            <v>DS</v>
          </cell>
          <cell r="P3143" t="str">
            <v>Securitization debtor</v>
          </cell>
        </row>
        <row r="3144">
          <cell r="A3144">
            <v>5015</v>
          </cell>
          <cell r="B3144" t="str">
            <v>PHARMASOL LTD</v>
          </cell>
          <cell r="C3144" t="str">
            <v>GB</v>
          </cell>
          <cell r="D3144" t="str">
            <v>Great Britain</v>
          </cell>
          <cell r="E3144" t="str">
            <v>UK/Ireland</v>
          </cell>
          <cell r="F3144">
            <v>13208001</v>
          </cell>
          <cell r="G3144" t="str">
            <v>HPC Ext. Debtors</v>
          </cell>
          <cell r="H3144" t="str">
            <v>Alkoxylates</v>
          </cell>
          <cell r="I3144" t="str">
            <v>999999</v>
          </cell>
          <cell r="J3144" t="e">
            <v>#N/A</v>
          </cell>
          <cell r="K3144" t="str">
            <v>SI30</v>
          </cell>
          <cell r="L3144" t="str">
            <v>Y</v>
          </cell>
          <cell r="M3144" t="str">
            <v>30 days from date of invoice</v>
          </cell>
          <cell r="N3144" t="str">
            <v>-</v>
          </cell>
          <cell r="O3144" t="str">
            <v>DS</v>
          </cell>
          <cell r="P3144" t="str">
            <v>Securitization debtor</v>
          </cell>
        </row>
        <row r="3145">
          <cell r="A3145">
            <v>5016</v>
          </cell>
          <cell r="B3145" t="str">
            <v>P.A. JANSEN GMBH</v>
          </cell>
          <cell r="C3145" t="str">
            <v>DE</v>
          </cell>
          <cell r="D3145" t="str">
            <v>Germany</v>
          </cell>
          <cell r="E3145" t="str">
            <v>Mid Europe</v>
          </cell>
          <cell r="F3145">
            <v>13208001</v>
          </cell>
          <cell r="G3145" t="str">
            <v>HPC Ext. Debtors</v>
          </cell>
          <cell r="H3145" t="str">
            <v>Specialty Amines</v>
          </cell>
          <cell r="I3145" t="str">
            <v>999999</v>
          </cell>
          <cell r="J3145" t="e">
            <v>#N/A</v>
          </cell>
          <cell r="K3145" t="str">
            <v>SJ3F</v>
          </cell>
          <cell r="L3145" t="str">
            <v>T</v>
          </cell>
          <cell r="M3145" t="str">
            <v>30 days from date of invoice or 14 days -2%</v>
          </cell>
          <cell r="N3145" t="str">
            <v>BANK TRANSFER</v>
          </cell>
          <cell r="O3145" t="str">
            <v>DS</v>
          </cell>
          <cell r="P3145" t="str">
            <v>Securitization debtor</v>
          </cell>
        </row>
        <row r="3146">
          <cell r="A3146">
            <v>5017</v>
          </cell>
          <cell r="B3146" t="str">
            <v>LACKWERKE PETERS GMB</v>
          </cell>
          <cell r="C3146" t="str">
            <v>DE</v>
          </cell>
          <cell r="D3146" t="str">
            <v>Germany</v>
          </cell>
          <cell r="E3146" t="str">
            <v>Mid Europe</v>
          </cell>
          <cell r="F3146">
            <v>13208001</v>
          </cell>
          <cell r="G3146" t="str">
            <v>HPC Ext. Debtors</v>
          </cell>
          <cell r="H3146" t="str">
            <v>Alkoxylates</v>
          </cell>
          <cell r="I3146" t="str">
            <v>999999</v>
          </cell>
          <cell r="J3146" t="e">
            <v>#N/A</v>
          </cell>
          <cell r="K3146" t="str">
            <v>SJ3F</v>
          </cell>
          <cell r="L3146" t="str">
            <v>T</v>
          </cell>
          <cell r="M3146" t="str">
            <v>30 days from date of invoice or 14 days -2%</v>
          </cell>
          <cell r="N3146" t="str">
            <v>BANK TRANSFER</v>
          </cell>
          <cell r="O3146" t="str">
            <v>DS</v>
          </cell>
          <cell r="P3146" t="str">
            <v>Securitization debtor</v>
          </cell>
        </row>
        <row r="3147">
          <cell r="A3147">
            <v>5018</v>
          </cell>
          <cell r="B3147" t="str">
            <v>BOLLIG &amp; KEMPER GMBH</v>
          </cell>
          <cell r="C3147" t="str">
            <v>DE</v>
          </cell>
          <cell r="D3147" t="str">
            <v>Germany</v>
          </cell>
          <cell r="E3147" t="str">
            <v>Mid Europe</v>
          </cell>
          <cell r="F3147">
            <v>13208001</v>
          </cell>
          <cell r="G3147" t="str">
            <v>HPC Ext. Debtors</v>
          </cell>
          <cell r="H3147" t="str">
            <v>Alkoxylates</v>
          </cell>
          <cell r="I3147" t="str">
            <v>999999</v>
          </cell>
          <cell r="J3147" t="e">
            <v>#N/A</v>
          </cell>
          <cell r="K3147" t="str">
            <v>SI30</v>
          </cell>
          <cell r="L3147" t="str">
            <v>T</v>
          </cell>
          <cell r="M3147" t="str">
            <v>30 days from date of invoice</v>
          </cell>
          <cell r="N3147" t="str">
            <v>BANK TRANSFER</v>
          </cell>
          <cell r="O3147" t="str">
            <v>DS</v>
          </cell>
          <cell r="P3147" t="str">
            <v>Securitization debtor</v>
          </cell>
        </row>
        <row r="3148">
          <cell r="A3148">
            <v>5019</v>
          </cell>
          <cell r="B3148" t="str">
            <v>MEDIKEMIA</v>
          </cell>
          <cell r="C3148" t="str">
            <v>HU</v>
          </cell>
          <cell r="D3148" t="str">
            <v>Hungary</v>
          </cell>
          <cell r="E3148" t="str">
            <v>Eastern Europe</v>
          </cell>
          <cell r="F3148">
            <v>13208001</v>
          </cell>
          <cell r="G3148" t="str">
            <v>HPC Ext. Debtors</v>
          </cell>
          <cell r="H3148" t="str">
            <v>Unknown</v>
          </cell>
          <cell r="I3148" t="str">
            <v>-</v>
          </cell>
          <cell r="J3148" t="str">
            <v>-</v>
          </cell>
          <cell r="K3148" t="str">
            <v>SI30</v>
          </cell>
          <cell r="L3148" t="str">
            <v>T</v>
          </cell>
          <cell r="M3148" t="str">
            <v>30 days from date of invoice</v>
          </cell>
          <cell r="N3148" t="str">
            <v>BANK TRANSFER</v>
          </cell>
          <cell r="O3148" t="str">
            <v>DE</v>
          </cell>
          <cell r="P3148" t="str">
            <v>External debtor</v>
          </cell>
        </row>
        <row r="3149">
          <cell r="A3149">
            <v>5020</v>
          </cell>
          <cell r="B3149" t="str">
            <v>to be deleted</v>
          </cell>
          <cell r="C3149" t="str">
            <v>NL</v>
          </cell>
          <cell r="D3149" t="str">
            <v>Netherlands</v>
          </cell>
          <cell r="E3149" t="str">
            <v>Benelux</v>
          </cell>
          <cell r="F3149">
            <v>13208001</v>
          </cell>
          <cell r="G3149" t="str">
            <v>HPC Ext. Debtors</v>
          </cell>
          <cell r="H3149" t="str">
            <v>Unknown</v>
          </cell>
          <cell r="I3149" t="str">
            <v>-</v>
          </cell>
          <cell r="J3149" t="str">
            <v>-</v>
          </cell>
          <cell r="K3149" t="str">
            <v>SI30</v>
          </cell>
          <cell r="L3149" t="str">
            <v>T</v>
          </cell>
          <cell r="M3149" t="str">
            <v>30 days from date of invoice</v>
          </cell>
          <cell r="N3149" t="str">
            <v>BANK TRANSFER</v>
          </cell>
          <cell r="O3149" t="str">
            <v>DS</v>
          </cell>
          <cell r="P3149" t="str">
            <v>Securitization debtor</v>
          </cell>
        </row>
        <row r="3150">
          <cell r="A3150">
            <v>5021</v>
          </cell>
          <cell r="B3150" t="str">
            <v>INSTITUTE OF MACROMO</v>
          </cell>
          <cell r="C3150" t="str">
            <v>CZ</v>
          </cell>
          <cell r="D3150" t="str">
            <v>Czech Republic</v>
          </cell>
          <cell r="E3150" t="str">
            <v>Eastern Europe</v>
          </cell>
          <cell r="F3150">
            <v>13208001</v>
          </cell>
          <cell r="G3150" t="str">
            <v>HPC Ext. Debtors</v>
          </cell>
          <cell r="H3150" t="str">
            <v>Unknown</v>
          </cell>
          <cell r="I3150" t="str">
            <v>-</v>
          </cell>
          <cell r="J3150" t="str">
            <v>-</v>
          </cell>
          <cell r="K3150" t="str">
            <v>SI30</v>
          </cell>
          <cell r="L3150" t="str">
            <v>T</v>
          </cell>
          <cell r="M3150" t="str">
            <v>30 days from date of invoice</v>
          </cell>
          <cell r="N3150" t="str">
            <v>BANK TRANSFER</v>
          </cell>
          <cell r="O3150" t="str">
            <v>DE</v>
          </cell>
          <cell r="P3150" t="str">
            <v>External debtor</v>
          </cell>
        </row>
        <row r="3151">
          <cell r="A3151">
            <v>5022</v>
          </cell>
          <cell r="B3151" t="str">
            <v>HEMPEL FARBEN (DEUTS</v>
          </cell>
          <cell r="C3151" t="str">
            <v>DE</v>
          </cell>
          <cell r="D3151" t="str">
            <v>Germany</v>
          </cell>
          <cell r="E3151" t="str">
            <v>Mid Europe</v>
          </cell>
          <cell r="F3151">
            <v>13208001</v>
          </cell>
          <cell r="G3151" t="str">
            <v>HPC Ext. Debtors</v>
          </cell>
          <cell r="H3151" t="str">
            <v>Alkoxylates</v>
          </cell>
          <cell r="I3151" t="str">
            <v>999999</v>
          </cell>
          <cell r="J3151" t="e">
            <v>#N/A</v>
          </cell>
          <cell r="K3151" t="str">
            <v>SJ3F</v>
          </cell>
          <cell r="L3151" t="str">
            <v>T</v>
          </cell>
          <cell r="M3151" t="str">
            <v>30 days from date of invoice or 14 days -2%</v>
          </cell>
          <cell r="N3151" t="str">
            <v>BANK TRANSFER</v>
          </cell>
          <cell r="O3151" t="str">
            <v>DS</v>
          </cell>
          <cell r="P3151" t="str">
            <v>Securitization debtor</v>
          </cell>
        </row>
        <row r="3152">
          <cell r="A3152">
            <v>5023</v>
          </cell>
          <cell r="B3152" t="str">
            <v>VOSSCHEMIE GMBH</v>
          </cell>
          <cell r="C3152" t="str">
            <v>DE</v>
          </cell>
          <cell r="D3152" t="str">
            <v>Germany</v>
          </cell>
          <cell r="E3152" t="str">
            <v>Mid Europe</v>
          </cell>
          <cell r="F3152">
            <v>13208001</v>
          </cell>
          <cell r="G3152" t="str">
            <v>HPC Ext. Debtors</v>
          </cell>
          <cell r="H3152" t="str">
            <v>Alkoxylates</v>
          </cell>
          <cell r="I3152" t="str">
            <v>999999</v>
          </cell>
          <cell r="J3152" t="e">
            <v>#N/A</v>
          </cell>
          <cell r="K3152" t="str">
            <v>SI30</v>
          </cell>
          <cell r="L3152" t="str">
            <v>T</v>
          </cell>
          <cell r="M3152" t="str">
            <v>30 days from date of invoice</v>
          </cell>
          <cell r="N3152" t="str">
            <v>BANK TRANSFER</v>
          </cell>
          <cell r="O3152" t="str">
            <v>DS</v>
          </cell>
          <cell r="P3152" t="str">
            <v>Securitization debtor</v>
          </cell>
        </row>
        <row r="3153">
          <cell r="A3153">
            <v>5024</v>
          </cell>
          <cell r="B3153" t="str">
            <v>ADLER-WERK LACKFABRI</v>
          </cell>
          <cell r="C3153" t="str">
            <v>AT</v>
          </cell>
          <cell r="D3153" t="str">
            <v>Austria</v>
          </cell>
          <cell r="E3153" t="str">
            <v>Mid Europe</v>
          </cell>
          <cell r="F3153">
            <v>13208001</v>
          </cell>
          <cell r="G3153" t="str">
            <v>HPC Ext. Debtors</v>
          </cell>
          <cell r="H3153" t="str">
            <v>Unknown</v>
          </cell>
          <cell r="I3153" t="str">
            <v>-</v>
          </cell>
          <cell r="J3153" t="str">
            <v>-</v>
          </cell>
          <cell r="K3153" t="str">
            <v>SI30</v>
          </cell>
          <cell r="L3153" t="str">
            <v>T</v>
          </cell>
          <cell r="M3153" t="str">
            <v>30 days from date of invoice</v>
          </cell>
          <cell r="N3153" t="str">
            <v>BANK TRANSFER</v>
          </cell>
          <cell r="O3153" t="str">
            <v>DE</v>
          </cell>
          <cell r="P3153" t="str">
            <v>External debtor</v>
          </cell>
        </row>
        <row r="3154">
          <cell r="A3154">
            <v>5025</v>
          </cell>
          <cell r="B3154" t="str">
            <v>UNION CARBIDE (EUROP</v>
          </cell>
          <cell r="C3154" t="str">
            <v>CH</v>
          </cell>
          <cell r="D3154" t="str">
            <v>Switzerland</v>
          </cell>
          <cell r="E3154" t="str">
            <v>Mid Europe</v>
          </cell>
          <cell r="F3154">
            <v>13208001</v>
          </cell>
          <cell r="G3154" t="str">
            <v>HPC Ext. Debtors</v>
          </cell>
          <cell r="H3154" t="str">
            <v>Ethanolamines</v>
          </cell>
          <cell r="I3154" t="str">
            <v>S075</v>
          </cell>
          <cell r="J3154" t="str">
            <v>HPC Europe</v>
          </cell>
          <cell r="K3154" t="str">
            <v>SI30</v>
          </cell>
          <cell r="L3154" t="str">
            <v>T</v>
          </cell>
          <cell r="M3154" t="str">
            <v>30 days from date of invoice</v>
          </cell>
          <cell r="N3154" t="str">
            <v>BANK TRANSFER</v>
          </cell>
          <cell r="O3154" t="str">
            <v>DE</v>
          </cell>
          <cell r="P3154" t="str">
            <v>External debtor</v>
          </cell>
        </row>
        <row r="3155">
          <cell r="A3155">
            <v>5026</v>
          </cell>
          <cell r="B3155" t="str">
            <v>SCHENECTADY - EUROPE</v>
          </cell>
          <cell r="C3155" t="str">
            <v>GB</v>
          </cell>
          <cell r="D3155" t="str">
            <v>Great Britain</v>
          </cell>
          <cell r="E3155" t="str">
            <v>UK/Ireland</v>
          </cell>
          <cell r="F3155">
            <v>13208001</v>
          </cell>
          <cell r="G3155" t="str">
            <v>HPC Ext. Debtors</v>
          </cell>
          <cell r="H3155" t="str">
            <v>Unknown</v>
          </cell>
          <cell r="I3155" t="str">
            <v>-</v>
          </cell>
          <cell r="J3155" t="str">
            <v>-</v>
          </cell>
          <cell r="K3155" t="str">
            <v>SE2C</v>
          </cell>
          <cell r="L3155" t="str">
            <v>Y</v>
          </cell>
          <cell r="M3155" t="str">
            <v>22 days end of month date of invoice</v>
          </cell>
          <cell r="N3155" t="str">
            <v>-</v>
          </cell>
          <cell r="O3155" t="str">
            <v>DS</v>
          </cell>
          <cell r="P3155" t="str">
            <v>Securitization debtor</v>
          </cell>
        </row>
        <row r="3156">
          <cell r="A3156">
            <v>5027</v>
          </cell>
          <cell r="B3156" t="str">
            <v>HEPWORTH MINERALS &amp;</v>
          </cell>
          <cell r="C3156" t="str">
            <v>GB</v>
          </cell>
          <cell r="D3156" t="str">
            <v>Great Britain</v>
          </cell>
          <cell r="E3156" t="str">
            <v>UK/Ireland</v>
          </cell>
          <cell r="F3156">
            <v>13208001</v>
          </cell>
          <cell r="G3156" t="str">
            <v>HPC Ext. Debtors</v>
          </cell>
          <cell r="H3156" t="str">
            <v>Unknown</v>
          </cell>
          <cell r="I3156" t="str">
            <v>-</v>
          </cell>
          <cell r="J3156" t="str">
            <v>-</v>
          </cell>
          <cell r="K3156" t="str">
            <v>SE2C</v>
          </cell>
          <cell r="L3156" t="str">
            <v>Y</v>
          </cell>
          <cell r="M3156" t="str">
            <v>22 days end of month date of invoice</v>
          </cell>
          <cell r="N3156" t="str">
            <v>-</v>
          </cell>
          <cell r="O3156" t="str">
            <v>DS</v>
          </cell>
          <cell r="P3156" t="str">
            <v>Securitization debtor</v>
          </cell>
        </row>
        <row r="3157">
          <cell r="A3157">
            <v>5028</v>
          </cell>
          <cell r="B3157" t="str">
            <v>BACSKA AGRAT-IPARI R</v>
          </cell>
          <cell r="C3157" t="str">
            <v>HU</v>
          </cell>
          <cell r="D3157" t="str">
            <v>Hungary</v>
          </cell>
          <cell r="E3157" t="str">
            <v>Eastern Europe</v>
          </cell>
          <cell r="F3157">
            <v>13208001</v>
          </cell>
          <cell r="G3157" t="str">
            <v>HPC Ext. Debtors</v>
          </cell>
          <cell r="H3157" t="str">
            <v>Ethanolamines</v>
          </cell>
          <cell r="I3157" t="str">
            <v>S075</v>
          </cell>
          <cell r="J3157" t="str">
            <v>HPC Europe</v>
          </cell>
          <cell r="K3157" t="str">
            <v>ST30</v>
          </cell>
          <cell r="L3157" t="str">
            <v>T</v>
          </cell>
          <cell r="M3157" t="str">
            <v>30 days from date of despatch</v>
          </cell>
          <cell r="N3157" t="str">
            <v>BANK TRANSFER</v>
          </cell>
          <cell r="O3157" t="str">
            <v>DE</v>
          </cell>
          <cell r="P3157" t="str">
            <v>External debtor</v>
          </cell>
        </row>
        <row r="3158">
          <cell r="A3158">
            <v>5029</v>
          </cell>
          <cell r="B3158" t="str">
            <v>STO AG</v>
          </cell>
          <cell r="C3158" t="str">
            <v>DE</v>
          </cell>
          <cell r="D3158" t="str">
            <v>Germany</v>
          </cell>
          <cell r="E3158" t="str">
            <v>Mid Europe</v>
          </cell>
          <cell r="F3158">
            <v>13208001</v>
          </cell>
          <cell r="G3158" t="str">
            <v>HPC Ext. Debtors</v>
          </cell>
          <cell r="H3158" t="str">
            <v>Unknown</v>
          </cell>
          <cell r="I3158" t="str">
            <v>-</v>
          </cell>
          <cell r="J3158" t="str">
            <v>-</v>
          </cell>
          <cell r="K3158" t="str">
            <v>SI30</v>
          </cell>
          <cell r="L3158" t="str">
            <v>T</v>
          </cell>
          <cell r="M3158" t="str">
            <v>30 days from date of invoice</v>
          </cell>
          <cell r="N3158" t="str">
            <v>BANK TRANSFER</v>
          </cell>
          <cell r="O3158" t="str">
            <v>DS</v>
          </cell>
          <cell r="P3158" t="str">
            <v>Securitization debtor</v>
          </cell>
        </row>
        <row r="3159">
          <cell r="A3159">
            <v>5030</v>
          </cell>
          <cell r="B3159" t="str">
            <v>BOREALIS AG</v>
          </cell>
          <cell r="C3159" t="str">
            <v>AT</v>
          </cell>
          <cell r="D3159" t="str">
            <v>Austria</v>
          </cell>
          <cell r="E3159" t="str">
            <v>Mid Europe</v>
          </cell>
          <cell r="F3159">
            <v>13208001</v>
          </cell>
          <cell r="G3159" t="str">
            <v>HPC Ext. Debtors</v>
          </cell>
          <cell r="H3159" t="str">
            <v>Polymers</v>
          </cell>
          <cell r="I3159" t="str">
            <v>999999</v>
          </cell>
          <cell r="J3159" t="e">
            <v>#N/A</v>
          </cell>
          <cell r="K3159" t="str">
            <v>SI30</v>
          </cell>
          <cell r="L3159" t="str">
            <v>T</v>
          </cell>
          <cell r="M3159" t="str">
            <v>30 days from date of invoice</v>
          </cell>
          <cell r="N3159" t="str">
            <v>BANK TRANSFER</v>
          </cell>
          <cell r="O3159" t="str">
            <v>DE</v>
          </cell>
          <cell r="P3159" t="str">
            <v>External debtor</v>
          </cell>
        </row>
        <row r="3160">
          <cell r="A3160">
            <v>5031</v>
          </cell>
          <cell r="B3160" t="str">
            <v>DISTILLERIE HAUGUEL</v>
          </cell>
          <cell r="C3160" t="str">
            <v>FR</v>
          </cell>
          <cell r="D3160" t="str">
            <v>France</v>
          </cell>
          <cell r="E3160" t="str">
            <v>France</v>
          </cell>
          <cell r="F3160">
            <v>13208001</v>
          </cell>
          <cell r="G3160" t="str">
            <v>HPC Ext. Debtors</v>
          </cell>
          <cell r="H3160" t="str">
            <v>Alkoxylates</v>
          </cell>
          <cell r="I3160" t="str">
            <v>999999</v>
          </cell>
          <cell r="J3160" t="e">
            <v>#N/A</v>
          </cell>
          <cell r="K3160" t="str">
            <v>SE6E</v>
          </cell>
          <cell r="L3160" t="str">
            <v>T</v>
          </cell>
          <cell r="M3160" t="str">
            <v>60 days end of month on the 10th</v>
          </cell>
          <cell r="N3160" t="str">
            <v>BANK TRANSFER</v>
          </cell>
          <cell r="O3160" t="str">
            <v>DS</v>
          </cell>
          <cell r="P3160" t="str">
            <v>Securitization debtor</v>
          </cell>
        </row>
        <row r="3161">
          <cell r="A3161">
            <v>5032</v>
          </cell>
          <cell r="B3161" t="str">
            <v>FRAUNHOFER INSTITUT</v>
          </cell>
          <cell r="C3161" t="str">
            <v>DE</v>
          </cell>
          <cell r="D3161" t="str">
            <v>Germany</v>
          </cell>
          <cell r="E3161" t="str">
            <v>Mid Europe</v>
          </cell>
          <cell r="F3161">
            <v>13208001</v>
          </cell>
          <cell r="G3161" t="str">
            <v>HPC Ext. Debtors</v>
          </cell>
          <cell r="H3161" t="str">
            <v>Unknown</v>
          </cell>
          <cell r="I3161" t="str">
            <v>-</v>
          </cell>
          <cell r="J3161" t="str">
            <v>-</v>
          </cell>
          <cell r="K3161" t="str">
            <v>SI30</v>
          </cell>
          <cell r="L3161" t="str">
            <v>T</v>
          </cell>
          <cell r="M3161" t="str">
            <v>30 days from date of invoice</v>
          </cell>
          <cell r="N3161" t="str">
            <v>BANK TRANSFER</v>
          </cell>
          <cell r="O3161" t="str">
            <v>DS</v>
          </cell>
          <cell r="P3161" t="str">
            <v>Securitization debtor</v>
          </cell>
        </row>
        <row r="3162">
          <cell r="A3162">
            <v>5033</v>
          </cell>
          <cell r="B3162" t="str">
            <v>BUNDESANSTALT FUER</v>
          </cell>
          <cell r="C3162" t="str">
            <v>DE</v>
          </cell>
          <cell r="D3162" t="str">
            <v>Germany</v>
          </cell>
          <cell r="E3162" t="str">
            <v>Mid Europe</v>
          </cell>
          <cell r="F3162">
            <v>13208001</v>
          </cell>
          <cell r="G3162" t="str">
            <v>HPC Ext. Debtors</v>
          </cell>
          <cell r="H3162" t="str">
            <v>Unknown</v>
          </cell>
          <cell r="I3162" t="str">
            <v>-</v>
          </cell>
          <cell r="J3162" t="str">
            <v>-</v>
          </cell>
          <cell r="K3162" t="str">
            <v>SI30</v>
          </cell>
          <cell r="L3162" t="str">
            <v>T</v>
          </cell>
          <cell r="M3162" t="str">
            <v>30 days from date of invoice</v>
          </cell>
          <cell r="N3162" t="str">
            <v>BANK TRANSFER</v>
          </cell>
          <cell r="O3162" t="str">
            <v>DS</v>
          </cell>
          <cell r="P3162" t="str">
            <v>Securitization debtor</v>
          </cell>
        </row>
        <row r="3163">
          <cell r="A3163">
            <v>5034</v>
          </cell>
          <cell r="B3163" t="str">
            <v>L. BRUEGGEMANN KG</v>
          </cell>
          <cell r="C3163" t="str">
            <v>DE</v>
          </cell>
          <cell r="D3163" t="str">
            <v>Germany</v>
          </cell>
          <cell r="E3163" t="str">
            <v>Mid Europe</v>
          </cell>
          <cell r="F3163">
            <v>13208001</v>
          </cell>
          <cell r="G3163" t="str">
            <v>HPC Ext. Debtors</v>
          </cell>
          <cell r="H3163" t="str">
            <v>Unknown</v>
          </cell>
          <cell r="I3163" t="str">
            <v>-</v>
          </cell>
          <cell r="J3163" t="str">
            <v>-</v>
          </cell>
          <cell r="K3163" t="str">
            <v>ST30</v>
          </cell>
          <cell r="L3163" t="str">
            <v>T</v>
          </cell>
          <cell r="M3163" t="str">
            <v>30 days from date of despatch</v>
          </cell>
          <cell r="N3163" t="str">
            <v>BANK TRANSFER</v>
          </cell>
          <cell r="O3163" t="str">
            <v>DS</v>
          </cell>
          <cell r="P3163" t="str">
            <v>Securitization debtor</v>
          </cell>
        </row>
        <row r="3164">
          <cell r="A3164">
            <v>5035</v>
          </cell>
          <cell r="B3164" t="str">
            <v>CERA=CENTRE D'ETUDE</v>
          </cell>
          <cell r="C3164" t="str">
            <v>FR</v>
          </cell>
          <cell r="D3164" t="str">
            <v>France</v>
          </cell>
          <cell r="E3164" t="str">
            <v>France</v>
          </cell>
          <cell r="F3164">
            <v>13208001</v>
          </cell>
          <cell r="G3164" t="str">
            <v>HPC Ext. Debtors</v>
          </cell>
          <cell r="H3164" t="str">
            <v>Unknown</v>
          </cell>
          <cell r="I3164" t="str">
            <v>-</v>
          </cell>
          <cell r="J3164" t="str">
            <v>-</v>
          </cell>
          <cell r="K3164" t="str">
            <v>SI30</v>
          </cell>
          <cell r="L3164" t="str">
            <v>T</v>
          </cell>
          <cell r="M3164" t="str">
            <v>30 days from date of invoice</v>
          </cell>
          <cell r="N3164" t="str">
            <v>BANK TRANSFER</v>
          </cell>
          <cell r="O3164" t="str">
            <v>DS</v>
          </cell>
          <cell r="P3164" t="str">
            <v>Securitization debtor</v>
          </cell>
        </row>
        <row r="3165">
          <cell r="A3165">
            <v>5036</v>
          </cell>
          <cell r="B3165" t="str">
            <v>VVUU A.S.</v>
          </cell>
          <cell r="C3165" t="str">
            <v>CZ</v>
          </cell>
          <cell r="D3165" t="str">
            <v>Czech Republic</v>
          </cell>
          <cell r="E3165" t="str">
            <v>Eastern Europe</v>
          </cell>
          <cell r="F3165">
            <v>13208001</v>
          </cell>
          <cell r="G3165" t="str">
            <v>HPC Ext. Debtors</v>
          </cell>
          <cell r="H3165" t="str">
            <v>Unknown</v>
          </cell>
          <cell r="I3165" t="str">
            <v>-</v>
          </cell>
          <cell r="J3165" t="str">
            <v>-</v>
          </cell>
          <cell r="K3165" t="str">
            <v>SA00</v>
          </cell>
          <cell r="L3165" t="str">
            <v>T</v>
          </cell>
          <cell r="M3165" t="str">
            <v>Cash in advance</v>
          </cell>
          <cell r="N3165" t="str">
            <v>BANK TRANSFER</v>
          </cell>
          <cell r="O3165" t="str">
            <v>DE</v>
          </cell>
          <cell r="P3165" t="str">
            <v>External debtor</v>
          </cell>
        </row>
        <row r="3166">
          <cell r="A3166">
            <v>5037</v>
          </cell>
          <cell r="B3166" t="str">
            <v>LOHMANN GMBH &amp; CO. K</v>
          </cell>
          <cell r="C3166" t="str">
            <v>DE</v>
          </cell>
          <cell r="D3166" t="str">
            <v>Germany</v>
          </cell>
          <cell r="E3166" t="str">
            <v>Mid Europe</v>
          </cell>
          <cell r="F3166">
            <v>13208001</v>
          </cell>
          <cell r="G3166" t="str">
            <v>HPC Ext. Debtors</v>
          </cell>
          <cell r="H3166" t="str">
            <v>Unknown</v>
          </cell>
          <cell r="I3166" t="str">
            <v>-</v>
          </cell>
          <cell r="J3166" t="str">
            <v>-</v>
          </cell>
          <cell r="K3166" t="str">
            <v>SI30</v>
          </cell>
          <cell r="L3166" t="str">
            <v>T</v>
          </cell>
          <cell r="M3166" t="str">
            <v>30 days from date of invoice</v>
          </cell>
          <cell r="N3166" t="str">
            <v>BANK TRANSFER</v>
          </cell>
          <cell r="O3166" t="str">
            <v>DS</v>
          </cell>
          <cell r="P3166" t="str">
            <v>Securitization debtor</v>
          </cell>
        </row>
        <row r="3167">
          <cell r="A3167">
            <v>5038</v>
          </cell>
          <cell r="B3167" t="str">
            <v>ING. ERICH PFEIFFER</v>
          </cell>
          <cell r="C3167" t="str">
            <v>DE</v>
          </cell>
          <cell r="D3167" t="str">
            <v>Germany</v>
          </cell>
          <cell r="E3167" t="str">
            <v>Mid Europe</v>
          </cell>
          <cell r="F3167">
            <v>13208001</v>
          </cell>
          <cell r="G3167" t="str">
            <v>HPC Ext. Debtors</v>
          </cell>
          <cell r="H3167" t="str">
            <v>Polymers</v>
          </cell>
          <cell r="I3167" t="str">
            <v>S075</v>
          </cell>
          <cell r="J3167" t="str">
            <v>HPC Europe</v>
          </cell>
          <cell r="K3167" t="str">
            <v>SI30</v>
          </cell>
          <cell r="L3167" t="str">
            <v>T</v>
          </cell>
          <cell r="M3167" t="str">
            <v>30 days from date of invoice</v>
          </cell>
          <cell r="N3167" t="str">
            <v>BANK TRANSFER</v>
          </cell>
          <cell r="O3167" t="str">
            <v>DS</v>
          </cell>
          <cell r="P3167" t="str">
            <v>Securitization debtor</v>
          </cell>
        </row>
        <row r="3168">
          <cell r="A3168">
            <v>5039</v>
          </cell>
          <cell r="B3168" t="str">
            <v>INDUS OEL GESELLSCHA</v>
          </cell>
          <cell r="C3168" t="str">
            <v>DE</v>
          </cell>
          <cell r="D3168" t="str">
            <v>Germany</v>
          </cell>
          <cell r="E3168" t="str">
            <v>Mid Europe</v>
          </cell>
          <cell r="F3168">
            <v>13208001</v>
          </cell>
          <cell r="G3168" t="str">
            <v>HPC Ext. Debtors</v>
          </cell>
          <cell r="H3168" t="str">
            <v>Unknown</v>
          </cell>
          <cell r="I3168" t="str">
            <v>-</v>
          </cell>
          <cell r="J3168" t="str">
            <v>-</v>
          </cell>
          <cell r="K3168" t="str">
            <v>SI30</v>
          </cell>
          <cell r="L3168" t="str">
            <v>T</v>
          </cell>
          <cell r="M3168" t="str">
            <v>30 days from date of invoice</v>
          </cell>
          <cell r="N3168" t="str">
            <v>BANK TRANSFER</v>
          </cell>
          <cell r="O3168" t="str">
            <v>DS</v>
          </cell>
          <cell r="P3168" t="str">
            <v>Securitization debtor</v>
          </cell>
        </row>
        <row r="3169">
          <cell r="A3169">
            <v>5040</v>
          </cell>
          <cell r="B3169" t="str">
            <v>REKALIN EXPORT-IMPOR</v>
          </cell>
          <cell r="C3169" t="str">
            <v>DE</v>
          </cell>
          <cell r="D3169" t="str">
            <v>Germany</v>
          </cell>
          <cell r="E3169" t="str">
            <v>Mid Europe</v>
          </cell>
          <cell r="F3169">
            <v>13208001</v>
          </cell>
          <cell r="G3169" t="str">
            <v>HPC Ext. Debtors</v>
          </cell>
          <cell r="H3169" t="str">
            <v>Unknown</v>
          </cell>
          <cell r="I3169" t="str">
            <v>-</v>
          </cell>
          <cell r="J3169" t="str">
            <v>-</v>
          </cell>
          <cell r="K3169" t="str">
            <v>SI30</v>
          </cell>
          <cell r="L3169" t="str">
            <v>T</v>
          </cell>
          <cell r="M3169" t="str">
            <v>30 days from date of invoice</v>
          </cell>
          <cell r="N3169" t="str">
            <v>BANK TRANSFER</v>
          </cell>
          <cell r="O3169" t="str">
            <v>DS</v>
          </cell>
          <cell r="P3169" t="str">
            <v>Securitization debtor</v>
          </cell>
        </row>
        <row r="3170">
          <cell r="A3170">
            <v>5041</v>
          </cell>
          <cell r="B3170" t="str">
            <v>TRIBOL GMBH</v>
          </cell>
          <cell r="C3170" t="str">
            <v>DE</v>
          </cell>
          <cell r="D3170" t="str">
            <v>Germany</v>
          </cell>
          <cell r="E3170" t="str">
            <v>Mid Europe</v>
          </cell>
          <cell r="F3170">
            <v>13208001</v>
          </cell>
          <cell r="G3170" t="str">
            <v>HPC Ext. Debtors</v>
          </cell>
          <cell r="H3170" t="str">
            <v>Alkoxylates</v>
          </cell>
          <cell r="I3170" t="str">
            <v>999999</v>
          </cell>
          <cell r="J3170" t="e">
            <v>#N/A</v>
          </cell>
          <cell r="K3170" t="str">
            <v>SI30</v>
          </cell>
          <cell r="L3170" t="str">
            <v>T</v>
          </cell>
          <cell r="M3170" t="str">
            <v>30 days from date of invoice</v>
          </cell>
          <cell r="N3170" t="str">
            <v>BANK TRANSFER</v>
          </cell>
          <cell r="O3170" t="str">
            <v>DS</v>
          </cell>
          <cell r="P3170" t="str">
            <v>Securitization debtor</v>
          </cell>
        </row>
        <row r="3171">
          <cell r="A3171">
            <v>5042</v>
          </cell>
          <cell r="B3171" t="str">
            <v>VESTAS WIND SYSTEMS</v>
          </cell>
          <cell r="C3171" t="str">
            <v>DK</v>
          </cell>
          <cell r="D3171" t="str">
            <v>Denmark</v>
          </cell>
          <cell r="E3171" t="str">
            <v>Nordic</v>
          </cell>
          <cell r="F3171">
            <v>13208001</v>
          </cell>
          <cell r="G3171" t="str">
            <v>HPC Ext. Debtors</v>
          </cell>
          <cell r="H3171" t="str">
            <v>Polyether Amines</v>
          </cell>
          <cell r="I3171" t="str">
            <v>S075</v>
          </cell>
          <cell r="J3171" t="str">
            <v>HPC Europe</v>
          </cell>
          <cell r="K3171" t="str">
            <v>SI30</v>
          </cell>
          <cell r="L3171" t="str">
            <v>T</v>
          </cell>
          <cell r="M3171" t="str">
            <v>30 days from date of invoice</v>
          </cell>
          <cell r="N3171" t="str">
            <v>BANK TRANSFER</v>
          </cell>
          <cell r="O3171" t="str">
            <v>DS</v>
          </cell>
          <cell r="P3171" t="str">
            <v>Securitization debtor</v>
          </cell>
        </row>
        <row r="3172">
          <cell r="A3172">
            <v>5043</v>
          </cell>
          <cell r="B3172" t="str">
            <v>to be deleted</v>
          </cell>
          <cell r="C3172" t="str">
            <v>IT</v>
          </cell>
          <cell r="D3172" t="str">
            <v>Italy</v>
          </cell>
          <cell r="E3172" t="str">
            <v>Italy/Greece</v>
          </cell>
          <cell r="F3172">
            <v>13208001</v>
          </cell>
          <cell r="G3172" t="str">
            <v>HPC Ext. Debtors</v>
          </cell>
          <cell r="H3172" t="str">
            <v>Unknown</v>
          </cell>
          <cell r="I3172" t="str">
            <v>-</v>
          </cell>
          <cell r="J3172" t="str">
            <v>-</v>
          </cell>
          <cell r="K3172" t="str">
            <v>SE60</v>
          </cell>
          <cell r="L3172" t="str">
            <v>T</v>
          </cell>
          <cell r="M3172" t="str">
            <v>60 days end of month</v>
          </cell>
          <cell r="N3172" t="str">
            <v>BANK TRANSFER</v>
          </cell>
          <cell r="O3172" t="str">
            <v>DS</v>
          </cell>
          <cell r="P3172" t="str">
            <v>Securitization debtor</v>
          </cell>
        </row>
        <row r="3173">
          <cell r="A3173">
            <v>5044</v>
          </cell>
          <cell r="B3173" t="str">
            <v>REXAM</v>
          </cell>
          <cell r="C3173" t="str">
            <v>GB</v>
          </cell>
          <cell r="D3173" t="str">
            <v>Great Britain</v>
          </cell>
          <cell r="E3173" t="str">
            <v>UK/Ireland</v>
          </cell>
          <cell r="F3173">
            <v>13208001</v>
          </cell>
          <cell r="G3173" t="str">
            <v>HPC Ext. Debtors</v>
          </cell>
          <cell r="H3173" t="str">
            <v>Unknown</v>
          </cell>
          <cell r="I3173" t="str">
            <v>-</v>
          </cell>
          <cell r="J3173" t="str">
            <v>-</v>
          </cell>
          <cell r="K3173" t="str">
            <v>SI30</v>
          </cell>
          <cell r="L3173" t="str">
            <v>Y</v>
          </cell>
          <cell r="M3173" t="str">
            <v>30 days from date of invoice</v>
          </cell>
          <cell r="N3173" t="str">
            <v>-</v>
          </cell>
          <cell r="O3173" t="str">
            <v>DS</v>
          </cell>
          <cell r="P3173" t="str">
            <v>Securitization debtor</v>
          </cell>
        </row>
        <row r="3174">
          <cell r="A3174">
            <v>5045</v>
          </cell>
          <cell r="B3174" t="str">
            <v>CASCO A/S</v>
          </cell>
          <cell r="C3174" t="str">
            <v>DK</v>
          </cell>
          <cell r="D3174" t="str">
            <v>Denmark</v>
          </cell>
          <cell r="E3174" t="str">
            <v>Nordic</v>
          </cell>
          <cell r="F3174">
            <v>13208001</v>
          </cell>
          <cell r="G3174" t="str">
            <v>HPC Ext. Debtors</v>
          </cell>
          <cell r="H3174" t="str">
            <v>Unknown</v>
          </cell>
          <cell r="I3174" t="str">
            <v>-</v>
          </cell>
          <cell r="J3174" t="str">
            <v>-</v>
          </cell>
          <cell r="K3174" t="str">
            <v>SI30</v>
          </cell>
          <cell r="L3174" t="str">
            <v>T</v>
          </cell>
          <cell r="M3174" t="str">
            <v>30 days from date of invoice</v>
          </cell>
          <cell r="N3174" t="str">
            <v>BANK TRANSFER</v>
          </cell>
          <cell r="O3174" t="str">
            <v>DS</v>
          </cell>
          <cell r="P3174" t="str">
            <v>Securitization debtor</v>
          </cell>
        </row>
        <row r="3175">
          <cell r="A3175">
            <v>5046</v>
          </cell>
          <cell r="B3175" t="str">
            <v>COLLOID GMBH</v>
          </cell>
          <cell r="C3175" t="str">
            <v>DE</v>
          </cell>
          <cell r="D3175" t="str">
            <v>Germany</v>
          </cell>
          <cell r="E3175" t="str">
            <v>Mid Europe</v>
          </cell>
          <cell r="F3175">
            <v>13208001</v>
          </cell>
          <cell r="G3175" t="str">
            <v>HPC Ext. Debtors</v>
          </cell>
          <cell r="H3175" t="str">
            <v>Unknown</v>
          </cell>
          <cell r="I3175" t="str">
            <v>-</v>
          </cell>
          <cell r="J3175" t="str">
            <v>-</v>
          </cell>
          <cell r="K3175" t="str">
            <v>SI30</v>
          </cell>
          <cell r="L3175" t="str">
            <v>T</v>
          </cell>
          <cell r="M3175" t="str">
            <v>30 days from date of invoice</v>
          </cell>
          <cell r="N3175" t="str">
            <v>BANK TRANSFER</v>
          </cell>
          <cell r="O3175" t="str">
            <v>DS</v>
          </cell>
          <cell r="P3175" t="str">
            <v>Securitization debtor</v>
          </cell>
        </row>
        <row r="3176">
          <cell r="A3176">
            <v>5047</v>
          </cell>
          <cell r="B3176" t="str">
            <v>OEKOLOGISCHE</v>
          </cell>
          <cell r="C3176" t="str">
            <v>DE</v>
          </cell>
          <cell r="D3176" t="str">
            <v>Germany</v>
          </cell>
          <cell r="E3176" t="str">
            <v>Mid Europe</v>
          </cell>
          <cell r="F3176">
            <v>13208001</v>
          </cell>
          <cell r="G3176" t="str">
            <v>HPC Ext. Debtors</v>
          </cell>
          <cell r="H3176" t="str">
            <v>Unknown</v>
          </cell>
          <cell r="I3176" t="str">
            <v>-</v>
          </cell>
          <cell r="J3176" t="str">
            <v>-</v>
          </cell>
          <cell r="K3176" t="str">
            <v>SI30</v>
          </cell>
          <cell r="L3176" t="str">
            <v>T</v>
          </cell>
          <cell r="M3176" t="str">
            <v>30 days from date of invoice</v>
          </cell>
          <cell r="N3176" t="str">
            <v>BANK TRANSFER</v>
          </cell>
          <cell r="O3176" t="str">
            <v>DS</v>
          </cell>
          <cell r="P3176" t="str">
            <v>Securitization debtor</v>
          </cell>
        </row>
        <row r="3177">
          <cell r="A3177">
            <v>5048</v>
          </cell>
          <cell r="B3177" t="str">
            <v>SMITH &amp; NEPHEW MEDIC</v>
          </cell>
          <cell r="C3177" t="str">
            <v>GB</v>
          </cell>
          <cell r="D3177" t="str">
            <v>Great Britain</v>
          </cell>
          <cell r="E3177" t="str">
            <v>UK/Ireland</v>
          </cell>
          <cell r="F3177">
            <v>13208001</v>
          </cell>
          <cell r="G3177" t="str">
            <v>HPC Ext. Debtors</v>
          </cell>
          <cell r="H3177" t="str">
            <v>Unknown</v>
          </cell>
          <cell r="I3177" t="str">
            <v>-</v>
          </cell>
          <cell r="J3177" t="str">
            <v>-</v>
          </cell>
          <cell r="K3177" t="str">
            <v>SI30</v>
          </cell>
          <cell r="L3177" t="str">
            <v>Y</v>
          </cell>
          <cell r="M3177" t="str">
            <v>30 days from date of invoice</v>
          </cell>
          <cell r="N3177" t="str">
            <v>-</v>
          </cell>
          <cell r="O3177" t="str">
            <v>DS</v>
          </cell>
          <cell r="P3177" t="str">
            <v>Securitization debtor</v>
          </cell>
        </row>
        <row r="3178">
          <cell r="A3178">
            <v>5049</v>
          </cell>
          <cell r="B3178" t="str">
            <v>NATIONAL STARCH &amp; CH</v>
          </cell>
          <cell r="C3178" t="str">
            <v>GB</v>
          </cell>
          <cell r="D3178" t="str">
            <v>Great Britain</v>
          </cell>
          <cell r="E3178" t="str">
            <v>UK/Ireland</v>
          </cell>
          <cell r="F3178">
            <v>13208001</v>
          </cell>
          <cell r="G3178" t="str">
            <v>HPC Ext. Debtors</v>
          </cell>
          <cell r="H3178" t="str">
            <v>Unknown</v>
          </cell>
          <cell r="I3178" t="str">
            <v>-</v>
          </cell>
          <cell r="J3178" t="str">
            <v>-</v>
          </cell>
          <cell r="K3178" t="str">
            <v>SI30</v>
          </cell>
          <cell r="L3178" t="str">
            <v>Y</v>
          </cell>
          <cell r="M3178" t="str">
            <v>30 days from date of invoice</v>
          </cell>
          <cell r="N3178" t="str">
            <v>-</v>
          </cell>
          <cell r="O3178" t="str">
            <v>DS</v>
          </cell>
          <cell r="P3178" t="str">
            <v>Securitization debtor</v>
          </cell>
        </row>
        <row r="3179">
          <cell r="A3179">
            <v>5050</v>
          </cell>
          <cell r="B3179" t="str">
            <v>ALGROUP WHEATON FIBR</v>
          </cell>
          <cell r="C3179" t="str">
            <v>GB</v>
          </cell>
          <cell r="D3179" t="str">
            <v>Great Britain</v>
          </cell>
          <cell r="E3179" t="str">
            <v>UK/Ireland</v>
          </cell>
          <cell r="F3179">
            <v>13208001</v>
          </cell>
          <cell r="G3179" t="str">
            <v>HPC Ext. Debtors</v>
          </cell>
          <cell r="H3179" t="str">
            <v>Polymers</v>
          </cell>
          <cell r="I3179" t="str">
            <v>S075</v>
          </cell>
          <cell r="J3179" t="str">
            <v>HPC Europe</v>
          </cell>
          <cell r="K3179" t="str">
            <v>SI60</v>
          </cell>
          <cell r="L3179" t="str">
            <v>Y</v>
          </cell>
          <cell r="M3179" t="str">
            <v>60 days from date of invoice</v>
          </cell>
          <cell r="N3179" t="str">
            <v>-</v>
          </cell>
          <cell r="O3179" t="str">
            <v>DS</v>
          </cell>
          <cell r="P3179" t="str">
            <v>Securitization debtor</v>
          </cell>
        </row>
        <row r="3180">
          <cell r="A3180">
            <v>5051</v>
          </cell>
          <cell r="B3180" t="str">
            <v>DR BENZ INT. TRADING</v>
          </cell>
          <cell r="C3180" t="str">
            <v>CH</v>
          </cell>
          <cell r="D3180" t="str">
            <v>Switzerland</v>
          </cell>
          <cell r="E3180" t="str">
            <v>Mid Europe</v>
          </cell>
          <cell r="F3180">
            <v>13208001</v>
          </cell>
          <cell r="G3180" t="str">
            <v>HPC Ext. Debtors</v>
          </cell>
          <cell r="H3180" t="str">
            <v>Alkoxylates</v>
          </cell>
          <cell r="I3180" t="str">
            <v>999999</v>
          </cell>
          <cell r="J3180" t="e">
            <v>#N/A</v>
          </cell>
          <cell r="K3180" t="str">
            <v>SA00</v>
          </cell>
          <cell r="L3180" t="str">
            <v>T</v>
          </cell>
          <cell r="M3180" t="str">
            <v>Cash in advance</v>
          </cell>
          <cell r="N3180" t="str">
            <v>BANK TRANSFER</v>
          </cell>
          <cell r="O3180" t="str">
            <v>DE</v>
          </cell>
          <cell r="P3180" t="str">
            <v>External debtor</v>
          </cell>
        </row>
        <row r="3181">
          <cell r="A3181">
            <v>5052</v>
          </cell>
          <cell r="B3181" t="str">
            <v>JOHNSON CONTROL FRAN</v>
          </cell>
          <cell r="C3181" t="str">
            <v>FR</v>
          </cell>
          <cell r="D3181" t="str">
            <v>France</v>
          </cell>
          <cell r="E3181" t="str">
            <v>France</v>
          </cell>
          <cell r="F3181">
            <v>13208001</v>
          </cell>
          <cell r="G3181" t="str">
            <v>HPC Ext. Debtors</v>
          </cell>
          <cell r="H3181" t="str">
            <v>Specialty Amines</v>
          </cell>
          <cell r="I3181" t="str">
            <v>S075</v>
          </cell>
          <cell r="J3181" t="str">
            <v>HPC Europe</v>
          </cell>
          <cell r="K3181" t="str">
            <v>SI60</v>
          </cell>
          <cell r="L3181" t="str">
            <v>T</v>
          </cell>
          <cell r="M3181" t="str">
            <v>60 days from date of invoice</v>
          </cell>
          <cell r="N3181" t="str">
            <v>BANK TRANSFER</v>
          </cell>
          <cell r="O3181" t="str">
            <v>DS</v>
          </cell>
          <cell r="P3181" t="str">
            <v>Securitization debtor</v>
          </cell>
        </row>
        <row r="3182">
          <cell r="A3182">
            <v>5053</v>
          </cell>
          <cell r="B3182" t="str">
            <v>TROPAG OSCAR H. RITT</v>
          </cell>
          <cell r="C3182" t="str">
            <v>DE</v>
          </cell>
          <cell r="D3182" t="str">
            <v>Germany</v>
          </cell>
          <cell r="E3182" t="str">
            <v>Mid Europe</v>
          </cell>
          <cell r="F3182">
            <v>13208001</v>
          </cell>
          <cell r="G3182" t="str">
            <v>HPC Ext. Debtors</v>
          </cell>
          <cell r="H3182" t="str">
            <v>Unknown</v>
          </cell>
          <cell r="I3182" t="str">
            <v>-</v>
          </cell>
          <cell r="J3182" t="str">
            <v>-</v>
          </cell>
          <cell r="K3182" t="str">
            <v>SI30</v>
          </cell>
          <cell r="L3182" t="str">
            <v>T</v>
          </cell>
          <cell r="M3182" t="str">
            <v>30 days from date of invoice</v>
          </cell>
          <cell r="N3182" t="str">
            <v>BANK TRANSFER</v>
          </cell>
          <cell r="O3182" t="str">
            <v>DS</v>
          </cell>
          <cell r="P3182" t="str">
            <v>Securitization debtor</v>
          </cell>
        </row>
        <row r="3183">
          <cell r="A3183">
            <v>5054</v>
          </cell>
          <cell r="B3183" t="str">
            <v>RECKITT &amp; COLMAN S.A</v>
          </cell>
          <cell r="C3183" t="str">
            <v>FR</v>
          </cell>
          <cell r="D3183" t="str">
            <v>France</v>
          </cell>
          <cell r="E3183" t="str">
            <v>France</v>
          </cell>
          <cell r="F3183">
            <v>13208001</v>
          </cell>
          <cell r="G3183" t="str">
            <v>HPC Ext. Debtors</v>
          </cell>
          <cell r="H3183" t="str">
            <v>Unknown</v>
          </cell>
          <cell r="I3183" t="str">
            <v>-</v>
          </cell>
          <cell r="J3183" t="str">
            <v>-</v>
          </cell>
          <cell r="K3183" t="str">
            <v>SE60</v>
          </cell>
          <cell r="L3183" t="str">
            <v>T</v>
          </cell>
          <cell r="M3183" t="str">
            <v>60 days end of month</v>
          </cell>
          <cell r="N3183" t="str">
            <v>BANK TRANSFER</v>
          </cell>
          <cell r="O3183" t="str">
            <v>DS</v>
          </cell>
          <cell r="P3183" t="str">
            <v>Securitization debtor</v>
          </cell>
        </row>
        <row r="3184">
          <cell r="A3184">
            <v>5055</v>
          </cell>
          <cell r="B3184" t="str">
            <v>DIRECT QUALITY INTER</v>
          </cell>
          <cell r="C3184" t="str">
            <v>GB</v>
          </cell>
          <cell r="D3184" t="str">
            <v>Great Britain</v>
          </cell>
          <cell r="E3184" t="str">
            <v>UK/Ireland</v>
          </cell>
          <cell r="F3184">
            <v>13208001</v>
          </cell>
          <cell r="G3184" t="str">
            <v>HPC Ext. Debtors</v>
          </cell>
          <cell r="H3184" t="str">
            <v>Morph/DGA</v>
          </cell>
          <cell r="I3184" t="str">
            <v>999999</v>
          </cell>
          <cell r="J3184" t="e">
            <v>#N/A</v>
          </cell>
          <cell r="K3184" t="str">
            <v>SA00</v>
          </cell>
          <cell r="L3184" t="str">
            <v>Y</v>
          </cell>
          <cell r="M3184" t="str">
            <v>Cash in advance</v>
          </cell>
          <cell r="N3184" t="str">
            <v>-</v>
          </cell>
          <cell r="O3184" t="str">
            <v>DS</v>
          </cell>
          <cell r="P3184" t="str">
            <v>Securitization debtor</v>
          </cell>
        </row>
        <row r="3185">
          <cell r="A3185">
            <v>5056</v>
          </cell>
          <cell r="B3185" t="str">
            <v>RHODIA S.A.</v>
          </cell>
          <cell r="C3185" t="str">
            <v>FR</v>
          </cell>
          <cell r="D3185" t="str">
            <v>France</v>
          </cell>
          <cell r="E3185" t="str">
            <v>France</v>
          </cell>
          <cell r="F3185">
            <v>13208001</v>
          </cell>
          <cell r="G3185" t="str">
            <v>HPC Ext. Debtors</v>
          </cell>
          <cell r="H3185" t="str">
            <v>Unknown</v>
          </cell>
          <cell r="I3185" t="str">
            <v>-</v>
          </cell>
          <cell r="J3185" t="str">
            <v>-</v>
          </cell>
          <cell r="K3185" t="str">
            <v>SE60</v>
          </cell>
          <cell r="L3185" t="str">
            <v>T</v>
          </cell>
          <cell r="M3185" t="str">
            <v>60 days end of month</v>
          </cell>
          <cell r="N3185" t="str">
            <v>BANK TRANSFER</v>
          </cell>
          <cell r="O3185" t="str">
            <v>DS</v>
          </cell>
          <cell r="P3185" t="str">
            <v>Securitization debtor</v>
          </cell>
        </row>
        <row r="3186">
          <cell r="A3186">
            <v>5057</v>
          </cell>
          <cell r="B3186" t="str">
            <v>RESOLTECH S.A.R.L.</v>
          </cell>
          <cell r="C3186" t="str">
            <v>FR</v>
          </cell>
          <cell r="D3186" t="str">
            <v>France</v>
          </cell>
          <cell r="E3186" t="str">
            <v>France</v>
          </cell>
          <cell r="F3186">
            <v>13208001</v>
          </cell>
          <cell r="G3186" t="str">
            <v>HPC Ext. Debtors</v>
          </cell>
          <cell r="H3186" t="str">
            <v>Unknown</v>
          </cell>
          <cell r="I3186" t="str">
            <v>-</v>
          </cell>
          <cell r="J3186" t="str">
            <v>-</v>
          </cell>
          <cell r="K3186" t="str">
            <v>SI60</v>
          </cell>
          <cell r="L3186" t="str">
            <v>T</v>
          </cell>
          <cell r="M3186" t="str">
            <v>60 days from date of invoice</v>
          </cell>
          <cell r="N3186" t="str">
            <v>BANK TRANSFER</v>
          </cell>
          <cell r="O3186" t="str">
            <v>DS</v>
          </cell>
          <cell r="P3186" t="str">
            <v>Securitization debtor</v>
          </cell>
        </row>
        <row r="3187">
          <cell r="A3187">
            <v>5058</v>
          </cell>
          <cell r="B3187" t="str">
            <v>SIEGWERK DRUCKFARBEN</v>
          </cell>
          <cell r="C3187" t="str">
            <v>DE</v>
          </cell>
          <cell r="D3187" t="str">
            <v>Germany</v>
          </cell>
          <cell r="E3187" t="str">
            <v>Mid Europe</v>
          </cell>
          <cell r="F3187">
            <v>13208001</v>
          </cell>
          <cell r="G3187" t="str">
            <v>HPC Ext. Debtors</v>
          </cell>
          <cell r="H3187" t="str">
            <v>Unknown</v>
          </cell>
          <cell r="I3187" t="str">
            <v>-</v>
          </cell>
          <cell r="J3187" t="str">
            <v>-</v>
          </cell>
          <cell r="K3187" t="str">
            <v>SI30</v>
          </cell>
          <cell r="L3187" t="str">
            <v>T</v>
          </cell>
          <cell r="M3187" t="str">
            <v>30 days from date of invoice</v>
          </cell>
          <cell r="N3187" t="str">
            <v>BANK TRANSFER</v>
          </cell>
          <cell r="O3187" t="str">
            <v>DS</v>
          </cell>
          <cell r="P3187" t="str">
            <v>Securitization debtor</v>
          </cell>
        </row>
        <row r="3188">
          <cell r="A3188">
            <v>5059</v>
          </cell>
          <cell r="B3188" t="str">
            <v>KOEPP AG</v>
          </cell>
          <cell r="C3188" t="str">
            <v>DE</v>
          </cell>
          <cell r="D3188" t="str">
            <v>Germany</v>
          </cell>
          <cell r="E3188" t="str">
            <v>Mid Europe</v>
          </cell>
          <cell r="F3188">
            <v>13208001</v>
          </cell>
          <cell r="G3188" t="str">
            <v>HPC Ext. Debtors</v>
          </cell>
          <cell r="H3188" t="str">
            <v>Unknown</v>
          </cell>
          <cell r="I3188" t="str">
            <v>-</v>
          </cell>
          <cell r="J3188" t="str">
            <v>-</v>
          </cell>
          <cell r="K3188" t="str">
            <v>SI30</v>
          </cell>
          <cell r="L3188" t="str">
            <v>T</v>
          </cell>
          <cell r="M3188" t="str">
            <v>30 days from date of invoice</v>
          </cell>
          <cell r="N3188" t="str">
            <v>BANK TRANSFER</v>
          </cell>
          <cell r="O3188" t="str">
            <v>DS</v>
          </cell>
          <cell r="P3188" t="str">
            <v>Securitization debtor</v>
          </cell>
        </row>
        <row r="3189">
          <cell r="A3189">
            <v>5060</v>
          </cell>
          <cell r="B3189" t="str">
            <v>to be deleted</v>
          </cell>
          <cell r="C3189" t="str">
            <v>NL</v>
          </cell>
          <cell r="D3189" t="str">
            <v>Netherlands</v>
          </cell>
          <cell r="E3189" t="str">
            <v>Benelux</v>
          </cell>
          <cell r="F3189">
            <v>13208001</v>
          </cell>
          <cell r="G3189" t="str">
            <v>HPC Ext. Debtors</v>
          </cell>
          <cell r="H3189" t="str">
            <v>Unknown</v>
          </cell>
          <cell r="I3189" t="str">
            <v>-</v>
          </cell>
          <cell r="J3189" t="str">
            <v>-</v>
          </cell>
          <cell r="K3189" t="str">
            <v>SI30</v>
          </cell>
          <cell r="L3189" t="str">
            <v>T</v>
          </cell>
          <cell r="M3189" t="str">
            <v>30 days from date of invoice</v>
          </cell>
          <cell r="N3189" t="str">
            <v>BANK TRANSFER</v>
          </cell>
          <cell r="O3189" t="str">
            <v>DS</v>
          </cell>
          <cell r="P3189" t="str">
            <v>Securitization debtor</v>
          </cell>
        </row>
        <row r="3190">
          <cell r="A3190">
            <v>5061</v>
          </cell>
          <cell r="B3190" t="str">
            <v>CHEMETALL GMBH</v>
          </cell>
          <cell r="C3190" t="str">
            <v>DE</v>
          </cell>
          <cell r="D3190" t="str">
            <v>Germany</v>
          </cell>
          <cell r="E3190" t="str">
            <v>Mid Europe</v>
          </cell>
          <cell r="F3190">
            <v>13208001</v>
          </cell>
          <cell r="G3190" t="str">
            <v>HPC Ext. Debtors</v>
          </cell>
          <cell r="H3190" t="str">
            <v>Unknown</v>
          </cell>
          <cell r="I3190" t="str">
            <v>-</v>
          </cell>
          <cell r="J3190" t="str">
            <v>-</v>
          </cell>
          <cell r="K3190" t="str">
            <v>SI30</v>
          </cell>
          <cell r="L3190" t="str">
            <v>T</v>
          </cell>
          <cell r="M3190" t="str">
            <v>30 days from date of invoice</v>
          </cell>
          <cell r="N3190" t="str">
            <v>BANK TRANSFER</v>
          </cell>
          <cell r="O3190" t="str">
            <v>DS</v>
          </cell>
          <cell r="P3190" t="str">
            <v>Securitization debtor</v>
          </cell>
        </row>
        <row r="3191">
          <cell r="A3191">
            <v>5062</v>
          </cell>
          <cell r="B3191" t="str">
            <v>TREFF AG</v>
          </cell>
          <cell r="C3191" t="str">
            <v>CH</v>
          </cell>
          <cell r="D3191" t="str">
            <v>Switzerland</v>
          </cell>
          <cell r="E3191" t="str">
            <v>Mid Europe</v>
          </cell>
          <cell r="F3191">
            <v>13208001</v>
          </cell>
          <cell r="G3191" t="str">
            <v>HPC Ext. Debtors</v>
          </cell>
          <cell r="H3191" t="str">
            <v>Polymers</v>
          </cell>
          <cell r="I3191" t="str">
            <v>S075</v>
          </cell>
          <cell r="J3191" t="str">
            <v>HPC Europe</v>
          </cell>
          <cell r="K3191" t="str">
            <v>SI30</v>
          </cell>
          <cell r="L3191" t="str">
            <v>T</v>
          </cell>
          <cell r="M3191" t="str">
            <v>30 days from date of invoice</v>
          </cell>
          <cell r="N3191" t="str">
            <v>BANK TRANSFER</v>
          </cell>
          <cell r="O3191" t="str">
            <v>DE</v>
          </cell>
          <cell r="P3191" t="str">
            <v>External debtor</v>
          </cell>
        </row>
        <row r="3192">
          <cell r="A3192">
            <v>5063</v>
          </cell>
          <cell r="B3192" t="str">
            <v>to be deleted</v>
          </cell>
          <cell r="C3192" t="str">
            <v>NL</v>
          </cell>
          <cell r="D3192" t="str">
            <v>Netherlands</v>
          </cell>
          <cell r="E3192" t="str">
            <v>Benelux</v>
          </cell>
          <cell r="F3192">
            <v>13208001</v>
          </cell>
          <cell r="G3192" t="str">
            <v>HPC Ext. Debtors</v>
          </cell>
          <cell r="H3192" t="str">
            <v>Unknown</v>
          </cell>
          <cell r="I3192" t="str">
            <v>-</v>
          </cell>
          <cell r="J3192" t="str">
            <v>-</v>
          </cell>
          <cell r="K3192" t="str">
            <v>SA00</v>
          </cell>
          <cell r="L3192" t="str">
            <v>T</v>
          </cell>
          <cell r="M3192" t="str">
            <v>Cash in advance</v>
          </cell>
          <cell r="N3192" t="str">
            <v>BANK TRANSFER</v>
          </cell>
          <cell r="O3192" t="str">
            <v>DS</v>
          </cell>
          <cell r="P3192" t="str">
            <v>Securitization debtor</v>
          </cell>
        </row>
        <row r="3193">
          <cell r="A3193">
            <v>5064</v>
          </cell>
          <cell r="B3193" t="str">
            <v>TO BE DELETED</v>
          </cell>
          <cell r="C3193" t="str">
            <v>BE</v>
          </cell>
          <cell r="D3193" t="str">
            <v>Belgium</v>
          </cell>
          <cell r="E3193" t="str">
            <v>Benelux</v>
          </cell>
          <cell r="F3193">
            <v>13208001</v>
          </cell>
          <cell r="G3193" t="str">
            <v>HPC Ext. Debtors</v>
          </cell>
          <cell r="H3193" t="str">
            <v>Unknown</v>
          </cell>
          <cell r="I3193" t="str">
            <v>-</v>
          </cell>
          <cell r="J3193" t="str">
            <v>-</v>
          </cell>
          <cell r="K3193" t="str">
            <v>SE60</v>
          </cell>
          <cell r="L3193" t="str">
            <v>T</v>
          </cell>
          <cell r="M3193" t="str">
            <v>60 days end of month</v>
          </cell>
          <cell r="N3193" t="str">
            <v>BANK TRANSFER</v>
          </cell>
          <cell r="O3193" t="str">
            <v>DS</v>
          </cell>
          <cell r="P3193" t="str">
            <v>Securitization debtor</v>
          </cell>
        </row>
        <row r="3194">
          <cell r="A3194">
            <v>5065</v>
          </cell>
          <cell r="B3194" t="str">
            <v>CHEMCOLLOIDS</v>
          </cell>
          <cell r="C3194" t="str">
            <v>GB</v>
          </cell>
          <cell r="D3194" t="str">
            <v>Great Britain</v>
          </cell>
          <cell r="E3194" t="str">
            <v>UK/Ireland</v>
          </cell>
          <cell r="F3194">
            <v>13208001</v>
          </cell>
          <cell r="G3194" t="str">
            <v>HPC Ext. Debtors</v>
          </cell>
          <cell r="H3194" t="str">
            <v>Unknown</v>
          </cell>
          <cell r="I3194" t="str">
            <v>-</v>
          </cell>
          <cell r="J3194" t="str">
            <v>-</v>
          </cell>
          <cell r="K3194" t="str">
            <v>ST30</v>
          </cell>
          <cell r="L3194" t="str">
            <v>Y</v>
          </cell>
          <cell r="M3194" t="str">
            <v>30 days from date of despatch</v>
          </cell>
          <cell r="N3194" t="str">
            <v>-</v>
          </cell>
          <cell r="O3194" t="str">
            <v>DS</v>
          </cell>
          <cell r="P3194" t="str">
            <v>Securitization debtor</v>
          </cell>
        </row>
        <row r="3195">
          <cell r="A3195">
            <v>5066</v>
          </cell>
          <cell r="B3195" t="str">
            <v>AKZO NOBEL INDUSTRIA</v>
          </cell>
          <cell r="C3195" t="str">
            <v>SE</v>
          </cell>
          <cell r="D3195" t="str">
            <v>Sweden</v>
          </cell>
          <cell r="E3195" t="str">
            <v>Nordic</v>
          </cell>
          <cell r="F3195">
            <v>13208001</v>
          </cell>
          <cell r="G3195" t="str">
            <v>HPC Ext. Debtors</v>
          </cell>
          <cell r="H3195" t="str">
            <v>Unknown</v>
          </cell>
          <cell r="I3195" t="str">
            <v>-</v>
          </cell>
          <cell r="J3195" t="str">
            <v>-</v>
          </cell>
          <cell r="K3195" t="str">
            <v>SI30</v>
          </cell>
          <cell r="L3195" t="str">
            <v>T</v>
          </cell>
          <cell r="M3195" t="str">
            <v>30 days from date of invoice</v>
          </cell>
          <cell r="N3195" t="str">
            <v>BANK TRANSFER</v>
          </cell>
          <cell r="O3195" t="str">
            <v>DS</v>
          </cell>
          <cell r="P3195" t="str">
            <v>Securitization debtor</v>
          </cell>
        </row>
        <row r="3196">
          <cell r="A3196">
            <v>5067</v>
          </cell>
          <cell r="B3196" t="str">
            <v>LILLY INDUSTRIES GMB</v>
          </cell>
          <cell r="C3196" t="str">
            <v>DE</v>
          </cell>
          <cell r="D3196" t="str">
            <v>Germany</v>
          </cell>
          <cell r="E3196" t="str">
            <v>Mid Europe</v>
          </cell>
          <cell r="F3196">
            <v>13208001</v>
          </cell>
          <cell r="G3196" t="str">
            <v>HPC Ext. Debtors</v>
          </cell>
          <cell r="H3196" t="str">
            <v>Unknown</v>
          </cell>
          <cell r="I3196" t="str">
            <v>-</v>
          </cell>
          <cell r="J3196" t="str">
            <v>-</v>
          </cell>
          <cell r="K3196" t="str">
            <v>SI30</v>
          </cell>
          <cell r="L3196" t="str">
            <v>T</v>
          </cell>
          <cell r="M3196" t="str">
            <v>30 days from date of invoice</v>
          </cell>
          <cell r="N3196" t="str">
            <v>BANK TRANSFER</v>
          </cell>
          <cell r="O3196" t="str">
            <v>DS</v>
          </cell>
          <cell r="P3196" t="str">
            <v>Securitization debtor</v>
          </cell>
        </row>
        <row r="3197">
          <cell r="A3197">
            <v>5068</v>
          </cell>
          <cell r="B3197" t="str">
            <v>CASTROL INTERNATIONA</v>
          </cell>
          <cell r="C3197" t="str">
            <v>GB</v>
          </cell>
          <cell r="D3197" t="str">
            <v>Great Britain</v>
          </cell>
          <cell r="E3197" t="str">
            <v>UK/Ireland</v>
          </cell>
          <cell r="F3197">
            <v>13208001</v>
          </cell>
          <cell r="G3197" t="str">
            <v>HPC Ext. Debtors</v>
          </cell>
          <cell r="H3197" t="str">
            <v>Unknown</v>
          </cell>
          <cell r="I3197" t="str">
            <v>-</v>
          </cell>
          <cell r="J3197" t="str">
            <v>-</v>
          </cell>
          <cell r="K3197" t="str">
            <v>SE2C</v>
          </cell>
          <cell r="L3197" t="str">
            <v>Y</v>
          </cell>
          <cell r="M3197" t="str">
            <v>22 days end of month date of invoice</v>
          </cell>
          <cell r="N3197" t="str">
            <v>-</v>
          </cell>
          <cell r="O3197" t="str">
            <v>DS</v>
          </cell>
          <cell r="P3197" t="str">
            <v>Securitization debtor</v>
          </cell>
        </row>
        <row r="3198">
          <cell r="A3198">
            <v>5069</v>
          </cell>
          <cell r="B3198" t="str">
            <v>GLAXO WELLCOME R &amp; D</v>
          </cell>
          <cell r="C3198" t="str">
            <v>GB</v>
          </cell>
          <cell r="D3198" t="str">
            <v>Great Britain</v>
          </cell>
          <cell r="E3198" t="str">
            <v>UK/Ireland</v>
          </cell>
          <cell r="F3198">
            <v>13208001</v>
          </cell>
          <cell r="G3198" t="str">
            <v>HPC Ext. Debtors</v>
          </cell>
          <cell r="H3198" t="str">
            <v>Unknown</v>
          </cell>
          <cell r="I3198" t="str">
            <v>-</v>
          </cell>
          <cell r="J3198" t="str">
            <v>-</v>
          </cell>
          <cell r="K3198" t="str">
            <v>SE30</v>
          </cell>
          <cell r="L3198" t="str">
            <v>Y</v>
          </cell>
          <cell r="M3198" t="str">
            <v>30 days end of month</v>
          </cell>
          <cell r="N3198" t="str">
            <v>-</v>
          </cell>
          <cell r="O3198" t="str">
            <v>DS</v>
          </cell>
          <cell r="P3198" t="str">
            <v>Securitization debtor</v>
          </cell>
        </row>
        <row r="3199">
          <cell r="A3199">
            <v>5070</v>
          </cell>
          <cell r="B3199" t="str">
            <v>MOL-CHEM</v>
          </cell>
          <cell r="C3199" t="str">
            <v>HU</v>
          </cell>
          <cell r="D3199" t="str">
            <v>Hungary</v>
          </cell>
          <cell r="E3199" t="str">
            <v>Eastern Europe</v>
          </cell>
          <cell r="F3199">
            <v>13208001</v>
          </cell>
          <cell r="G3199" t="str">
            <v>HPC Ext. Debtors</v>
          </cell>
          <cell r="H3199" t="str">
            <v>Ethanolamines</v>
          </cell>
          <cell r="I3199" t="str">
            <v>S075</v>
          </cell>
          <cell r="J3199" t="str">
            <v>HPC Europe</v>
          </cell>
          <cell r="K3199" t="str">
            <v>SI30</v>
          </cell>
          <cell r="L3199" t="str">
            <v>T</v>
          </cell>
          <cell r="M3199" t="str">
            <v>30 days from date of invoice</v>
          </cell>
          <cell r="N3199" t="str">
            <v>BANK TRANSFER</v>
          </cell>
          <cell r="O3199" t="str">
            <v>DE</v>
          </cell>
          <cell r="P3199" t="str">
            <v>External debtor</v>
          </cell>
        </row>
        <row r="3200">
          <cell r="A3200">
            <v>5071</v>
          </cell>
          <cell r="B3200" t="str">
            <v>GRACE S.A.</v>
          </cell>
          <cell r="C3200" t="str">
            <v>ES</v>
          </cell>
          <cell r="D3200" t="str">
            <v>Spain</v>
          </cell>
          <cell r="E3200" t="str">
            <v>Iberia</v>
          </cell>
          <cell r="F3200">
            <v>13208001</v>
          </cell>
          <cell r="G3200" t="str">
            <v>HPC Ext. Debtors</v>
          </cell>
          <cell r="H3200" t="str">
            <v>Morph/DGA</v>
          </cell>
          <cell r="I3200" t="str">
            <v>999999</v>
          </cell>
          <cell r="J3200" t="e">
            <v>#N/A</v>
          </cell>
          <cell r="K3200" t="str">
            <v>SE60</v>
          </cell>
          <cell r="L3200" t="str">
            <v>T</v>
          </cell>
          <cell r="M3200" t="str">
            <v>60 days end of month</v>
          </cell>
          <cell r="N3200" t="str">
            <v>BANK TRANSFER</v>
          </cell>
          <cell r="O3200" t="str">
            <v>DS</v>
          </cell>
          <cell r="P3200" t="str">
            <v>Securitization debtor</v>
          </cell>
        </row>
        <row r="3201">
          <cell r="A3201">
            <v>5072</v>
          </cell>
          <cell r="B3201" t="str">
            <v>to be deleted</v>
          </cell>
          <cell r="C3201" t="str">
            <v>NL</v>
          </cell>
          <cell r="D3201" t="str">
            <v>Netherlands</v>
          </cell>
          <cell r="E3201" t="str">
            <v>Benelux</v>
          </cell>
          <cell r="F3201">
            <v>13208001</v>
          </cell>
          <cell r="G3201" t="str">
            <v>HPC Ext. Debtors</v>
          </cell>
          <cell r="H3201" t="str">
            <v>Unknown</v>
          </cell>
          <cell r="I3201" t="str">
            <v>-</v>
          </cell>
          <cell r="J3201" t="str">
            <v>-</v>
          </cell>
          <cell r="K3201" t="str">
            <v>SI30</v>
          </cell>
          <cell r="L3201" t="str">
            <v>T</v>
          </cell>
          <cell r="M3201" t="str">
            <v>30 days from date of invoice</v>
          </cell>
          <cell r="N3201" t="str">
            <v>BANK TRANSFER</v>
          </cell>
          <cell r="O3201" t="str">
            <v>DS</v>
          </cell>
          <cell r="P3201" t="str">
            <v>Securitization debtor</v>
          </cell>
        </row>
        <row r="3202">
          <cell r="A3202">
            <v>5073</v>
          </cell>
          <cell r="B3202" t="str">
            <v>BARTHELMESS GMBH &amp; C</v>
          </cell>
          <cell r="C3202" t="str">
            <v>DE</v>
          </cell>
          <cell r="D3202" t="str">
            <v>Germany</v>
          </cell>
          <cell r="E3202" t="str">
            <v>Mid Europe</v>
          </cell>
          <cell r="F3202">
            <v>13208001</v>
          </cell>
          <cell r="G3202" t="str">
            <v>HPC Ext. Debtors</v>
          </cell>
          <cell r="H3202" t="str">
            <v>Unknown</v>
          </cell>
          <cell r="I3202" t="str">
            <v>-</v>
          </cell>
          <cell r="J3202" t="str">
            <v>-</v>
          </cell>
          <cell r="K3202" t="str">
            <v>SI30</v>
          </cell>
          <cell r="L3202" t="str">
            <v>T</v>
          </cell>
          <cell r="M3202" t="str">
            <v>30 days from date of invoice</v>
          </cell>
          <cell r="N3202" t="str">
            <v>BANK TRANSFER</v>
          </cell>
          <cell r="O3202" t="str">
            <v>DS</v>
          </cell>
          <cell r="P3202" t="str">
            <v>Securitization debtor</v>
          </cell>
        </row>
        <row r="3203">
          <cell r="A3203">
            <v>5074</v>
          </cell>
          <cell r="B3203" t="str">
            <v>HCH HIGHCHEM HAMBURG</v>
          </cell>
          <cell r="C3203" t="str">
            <v>DE</v>
          </cell>
          <cell r="D3203" t="str">
            <v>Germany</v>
          </cell>
          <cell r="E3203" t="str">
            <v>Mid Europe</v>
          </cell>
          <cell r="F3203">
            <v>13208001</v>
          </cell>
          <cell r="G3203" t="str">
            <v>HPC Ext. Debtors</v>
          </cell>
          <cell r="H3203" t="str">
            <v>Ethanolamines</v>
          </cell>
          <cell r="I3203" t="str">
            <v>999999</v>
          </cell>
          <cell r="J3203" t="e">
            <v>#N/A</v>
          </cell>
          <cell r="K3203" t="str">
            <v>SI30</v>
          </cell>
          <cell r="L3203" t="str">
            <v>T</v>
          </cell>
          <cell r="M3203" t="str">
            <v>30 days from date of invoice</v>
          </cell>
          <cell r="N3203" t="str">
            <v>BANK TRANSFER</v>
          </cell>
          <cell r="O3203" t="str">
            <v>DS</v>
          </cell>
          <cell r="P3203" t="str">
            <v>Securitization debtor</v>
          </cell>
        </row>
        <row r="3204">
          <cell r="A3204">
            <v>5075</v>
          </cell>
          <cell r="B3204" t="str">
            <v>SEALFLUT W. SCHWAB</v>
          </cell>
          <cell r="C3204" t="str">
            <v>DE</v>
          </cell>
          <cell r="D3204" t="str">
            <v>Germany</v>
          </cell>
          <cell r="E3204" t="str">
            <v>Mid Europe</v>
          </cell>
          <cell r="F3204">
            <v>13208001</v>
          </cell>
          <cell r="G3204" t="str">
            <v>HPC Ext. Debtors</v>
          </cell>
          <cell r="H3204" t="str">
            <v>Alkoxylates</v>
          </cell>
          <cell r="I3204" t="str">
            <v>S075</v>
          </cell>
          <cell r="J3204" t="str">
            <v>HPC Europe</v>
          </cell>
          <cell r="K3204" t="str">
            <v>SA0D</v>
          </cell>
          <cell r="L3204" t="str">
            <v>T</v>
          </cell>
          <cell r="M3204" t="str">
            <v>Cash in advance -3%</v>
          </cell>
          <cell r="N3204" t="str">
            <v>BANK TRANSFER</v>
          </cell>
          <cell r="O3204" t="str">
            <v>DS</v>
          </cell>
          <cell r="P3204" t="str">
            <v>Securitization debtor</v>
          </cell>
        </row>
        <row r="3205">
          <cell r="A3205">
            <v>5076</v>
          </cell>
          <cell r="B3205" t="str">
            <v>LOOP GMBH</v>
          </cell>
          <cell r="C3205" t="str">
            <v>DE</v>
          </cell>
          <cell r="D3205" t="str">
            <v>Germany</v>
          </cell>
          <cell r="E3205" t="str">
            <v>Mid Europe</v>
          </cell>
          <cell r="F3205">
            <v>13208001</v>
          </cell>
          <cell r="G3205" t="str">
            <v>HPC Ext. Debtors</v>
          </cell>
          <cell r="H3205" t="str">
            <v>Unknown</v>
          </cell>
          <cell r="I3205" t="str">
            <v>-</v>
          </cell>
          <cell r="J3205" t="str">
            <v>-</v>
          </cell>
          <cell r="K3205" t="str">
            <v>SI30</v>
          </cell>
          <cell r="L3205" t="str">
            <v>T</v>
          </cell>
          <cell r="M3205" t="str">
            <v>30 days from date of invoice</v>
          </cell>
          <cell r="N3205" t="str">
            <v>BANK TRANSFER</v>
          </cell>
          <cell r="O3205" t="str">
            <v>DS</v>
          </cell>
          <cell r="P3205" t="str">
            <v>Securitization debtor</v>
          </cell>
        </row>
        <row r="3206">
          <cell r="A3206">
            <v>5077</v>
          </cell>
          <cell r="B3206" t="str">
            <v>BLACKBURN CHEMICALS</v>
          </cell>
          <cell r="C3206" t="str">
            <v>GB</v>
          </cell>
          <cell r="D3206" t="str">
            <v>Great Britain</v>
          </cell>
          <cell r="E3206" t="str">
            <v>UK/Ireland</v>
          </cell>
          <cell r="F3206">
            <v>13208001</v>
          </cell>
          <cell r="G3206" t="str">
            <v>HPC Ext. Debtors</v>
          </cell>
          <cell r="H3206" t="str">
            <v>Polyether Amines</v>
          </cell>
          <cell r="I3206" t="str">
            <v>S075</v>
          </cell>
          <cell r="J3206" t="str">
            <v>HPC Europe</v>
          </cell>
          <cell r="K3206" t="str">
            <v>SE2C</v>
          </cell>
          <cell r="L3206" t="str">
            <v>Y</v>
          </cell>
          <cell r="M3206" t="str">
            <v>22 days end of month date of invoice</v>
          </cell>
          <cell r="N3206" t="str">
            <v>-</v>
          </cell>
          <cell r="O3206" t="str">
            <v>DS</v>
          </cell>
          <cell r="P3206" t="str">
            <v>Securitization debtor</v>
          </cell>
        </row>
        <row r="3207">
          <cell r="A3207">
            <v>5078</v>
          </cell>
          <cell r="B3207" t="str">
            <v>RP SCHERER SPA</v>
          </cell>
          <cell r="C3207" t="str">
            <v>IT</v>
          </cell>
          <cell r="D3207" t="str">
            <v>Italy</v>
          </cell>
          <cell r="E3207" t="str">
            <v>Italy/Greece</v>
          </cell>
          <cell r="F3207">
            <v>13208001</v>
          </cell>
          <cell r="G3207" t="str">
            <v>HPC Ext. Debtors</v>
          </cell>
          <cell r="H3207" t="str">
            <v>Unknown</v>
          </cell>
          <cell r="I3207" t="str">
            <v>-</v>
          </cell>
          <cell r="J3207" t="str">
            <v>-</v>
          </cell>
          <cell r="K3207" t="str">
            <v>SE30</v>
          </cell>
          <cell r="L3207" t="str">
            <v>T</v>
          </cell>
          <cell r="M3207" t="str">
            <v>30 days end of month</v>
          </cell>
          <cell r="N3207" t="str">
            <v>BANK TRANSFER</v>
          </cell>
          <cell r="O3207" t="str">
            <v>DS</v>
          </cell>
          <cell r="P3207" t="str">
            <v>Securitization debtor</v>
          </cell>
        </row>
        <row r="3208">
          <cell r="A3208">
            <v>5079</v>
          </cell>
          <cell r="B3208" t="str">
            <v>NEWCELL GMBH &amp; CO.KG</v>
          </cell>
          <cell r="C3208" t="str">
            <v>DE</v>
          </cell>
          <cell r="D3208" t="str">
            <v>Germany</v>
          </cell>
          <cell r="E3208" t="str">
            <v>Mid Europe</v>
          </cell>
          <cell r="F3208">
            <v>13208001</v>
          </cell>
          <cell r="G3208" t="str">
            <v>HPC Ext. Debtors</v>
          </cell>
          <cell r="H3208" t="str">
            <v>Unknown</v>
          </cell>
          <cell r="I3208" t="str">
            <v>-</v>
          </cell>
          <cell r="J3208" t="str">
            <v>-</v>
          </cell>
          <cell r="K3208" t="str">
            <v>SI30</v>
          </cell>
          <cell r="L3208" t="str">
            <v>T</v>
          </cell>
          <cell r="M3208" t="str">
            <v>30 days from date of invoice</v>
          </cell>
          <cell r="N3208" t="str">
            <v>BANK TRANSFER</v>
          </cell>
          <cell r="O3208" t="str">
            <v>DS</v>
          </cell>
          <cell r="P3208" t="str">
            <v>Securitization debtor</v>
          </cell>
        </row>
        <row r="3209">
          <cell r="A3209">
            <v>5080</v>
          </cell>
          <cell r="B3209" t="str">
            <v>MEGUIN GMBH</v>
          </cell>
          <cell r="C3209" t="str">
            <v>DE</v>
          </cell>
          <cell r="D3209" t="str">
            <v>Germany</v>
          </cell>
          <cell r="E3209" t="str">
            <v>Mid Europe</v>
          </cell>
          <cell r="F3209">
            <v>13208001</v>
          </cell>
          <cell r="G3209" t="str">
            <v>HPC Ext. Debtors</v>
          </cell>
          <cell r="H3209" t="str">
            <v>Alkoxylates</v>
          </cell>
          <cell r="I3209" t="str">
            <v>S075</v>
          </cell>
          <cell r="J3209" t="str">
            <v>HPC Europe</v>
          </cell>
          <cell r="K3209" t="str">
            <v>SI30</v>
          </cell>
          <cell r="L3209" t="str">
            <v>T</v>
          </cell>
          <cell r="M3209" t="str">
            <v>30 days from date of invoice</v>
          </cell>
          <cell r="N3209" t="str">
            <v>BANK TRANSFER</v>
          </cell>
          <cell r="O3209" t="str">
            <v>DS</v>
          </cell>
          <cell r="P3209" t="str">
            <v>Securitization debtor</v>
          </cell>
        </row>
        <row r="3210">
          <cell r="A3210">
            <v>5081</v>
          </cell>
          <cell r="B3210" t="str">
            <v>SYNTHOPOL CHEMIE DR.</v>
          </cell>
          <cell r="C3210" t="str">
            <v>DE</v>
          </cell>
          <cell r="D3210" t="str">
            <v>Germany</v>
          </cell>
          <cell r="E3210" t="str">
            <v>Mid Europe</v>
          </cell>
          <cell r="F3210">
            <v>13208001</v>
          </cell>
          <cell r="G3210" t="str">
            <v>HPC Ext. Debtors</v>
          </cell>
          <cell r="H3210" t="str">
            <v>Unknown</v>
          </cell>
          <cell r="I3210" t="str">
            <v>-</v>
          </cell>
          <cell r="J3210" t="str">
            <v>-</v>
          </cell>
          <cell r="K3210" t="str">
            <v>SI30</v>
          </cell>
          <cell r="L3210" t="str">
            <v>T</v>
          </cell>
          <cell r="M3210" t="str">
            <v>30 days from date of invoice</v>
          </cell>
          <cell r="N3210" t="str">
            <v>BANK TRANSFER</v>
          </cell>
          <cell r="O3210" t="str">
            <v>DS</v>
          </cell>
          <cell r="P3210" t="str">
            <v>Securitization debtor</v>
          </cell>
        </row>
        <row r="3211">
          <cell r="A3211">
            <v>5082</v>
          </cell>
          <cell r="B3211" t="str">
            <v>MONARCH CHEMICAL COM</v>
          </cell>
          <cell r="C3211" t="str">
            <v>GB</v>
          </cell>
          <cell r="D3211" t="str">
            <v>Great Britain</v>
          </cell>
          <cell r="E3211" t="str">
            <v>UK/Ireland</v>
          </cell>
          <cell r="F3211">
            <v>13208001</v>
          </cell>
          <cell r="G3211" t="str">
            <v>HPC Ext. Debtors</v>
          </cell>
          <cell r="H3211" t="str">
            <v>Polyether Amines</v>
          </cell>
          <cell r="I3211" t="str">
            <v>S075</v>
          </cell>
          <cell r="J3211" t="str">
            <v>HPC Europe</v>
          </cell>
          <cell r="K3211" t="str">
            <v>SA00</v>
          </cell>
          <cell r="L3211" t="str">
            <v>Y</v>
          </cell>
          <cell r="M3211" t="str">
            <v>Cash in advance</v>
          </cell>
          <cell r="N3211" t="str">
            <v>-</v>
          </cell>
          <cell r="O3211" t="str">
            <v>DS</v>
          </cell>
          <cell r="P3211" t="str">
            <v>Securitization debtor</v>
          </cell>
        </row>
        <row r="3212">
          <cell r="A3212">
            <v>5083</v>
          </cell>
          <cell r="B3212" t="str">
            <v>TO BE DELETED</v>
          </cell>
          <cell r="C3212" t="str">
            <v>BE</v>
          </cell>
          <cell r="D3212" t="str">
            <v>Belgium</v>
          </cell>
          <cell r="E3212" t="str">
            <v>Benelux</v>
          </cell>
          <cell r="F3212">
            <v>13208001</v>
          </cell>
          <cell r="G3212" t="str">
            <v>HPC Ext. Debtors</v>
          </cell>
          <cell r="H3212" t="str">
            <v>Unknown</v>
          </cell>
          <cell r="I3212" t="str">
            <v>-</v>
          </cell>
          <cell r="J3212" t="str">
            <v>-</v>
          </cell>
          <cell r="K3212" t="str">
            <v>SI30</v>
          </cell>
          <cell r="L3212" t="str">
            <v>T</v>
          </cell>
          <cell r="M3212" t="str">
            <v>30 days from date of invoice</v>
          </cell>
          <cell r="N3212" t="str">
            <v>BANK TRANSFER</v>
          </cell>
          <cell r="O3212" t="str">
            <v>DS</v>
          </cell>
          <cell r="P3212" t="str">
            <v>Securitization debtor</v>
          </cell>
        </row>
        <row r="3213">
          <cell r="A3213">
            <v>5084</v>
          </cell>
          <cell r="B3213" t="str">
            <v>AIR PRODUCTS (CHEMIC</v>
          </cell>
          <cell r="C3213" t="str">
            <v>GB</v>
          </cell>
          <cell r="D3213" t="str">
            <v>Great Britain</v>
          </cell>
          <cell r="E3213" t="str">
            <v>UK/Ireland</v>
          </cell>
          <cell r="F3213">
            <v>13208001</v>
          </cell>
          <cell r="G3213" t="str">
            <v>HPC Ext. Debtors</v>
          </cell>
          <cell r="H3213" t="str">
            <v>Polyether Amines</v>
          </cell>
          <cell r="I3213" t="str">
            <v>S075</v>
          </cell>
          <cell r="J3213" t="str">
            <v>HPC Europe</v>
          </cell>
          <cell r="K3213" t="str">
            <v>SE2C</v>
          </cell>
          <cell r="L3213" t="str">
            <v>T</v>
          </cell>
          <cell r="M3213" t="str">
            <v>22 days end of month date of invoice</v>
          </cell>
          <cell r="N3213" t="str">
            <v>BANK TRANSFER</v>
          </cell>
          <cell r="O3213" t="str">
            <v>DS</v>
          </cell>
          <cell r="P3213" t="str">
            <v>Securitization debtor</v>
          </cell>
        </row>
        <row r="3214">
          <cell r="A3214">
            <v>5085</v>
          </cell>
          <cell r="B3214" t="str">
            <v>SOCIETE CHIMIQUE DE</v>
          </cell>
          <cell r="C3214" t="str">
            <v>FR</v>
          </cell>
          <cell r="D3214" t="str">
            <v>France</v>
          </cell>
          <cell r="E3214" t="str">
            <v>France</v>
          </cell>
          <cell r="F3214">
            <v>13208001</v>
          </cell>
          <cell r="G3214" t="str">
            <v>HPC Ext. Debtors</v>
          </cell>
          <cell r="H3214" t="str">
            <v>Morph/DGA</v>
          </cell>
          <cell r="I3214" t="str">
            <v>S075</v>
          </cell>
          <cell r="J3214" t="str">
            <v>HPC Europe</v>
          </cell>
          <cell r="K3214" t="str">
            <v>SE60</v>
          </cell>
          <cell r="L3214" t="str">
            <v>T</v>
          </cell>
          <cell r="M3214" t="str">
            <v>60 days end of month</v>
          </cell>
          <cell r="N3214" t="str">
            <v>BANK TRANSFER</v>
          </cell>
          <cell r="O3214" t="str">
            <v>DS</v>
          </cell>
          <cell r="P3214" t="str">
            <v>Securitization debtor</v>
          </cell>
        </row>
        <row r="3215">
          <cell r="A3215">
            <v>5086</v>
          </cell>
          <cell r="B3215" t="str">
            <v>PERMABOND ADHESIVES</v>
          </cell>
          <cell r="C3215" t="str">
            <v>GB</v>
          </cell>
          <cell r="D3215" t="str">
            <v>Great Britain</v>
          </cell>
          <cell r="E3215" t="str">
            <v>UK/Ireland</v>
          </cell>
          <cell r="F3215">
            <v>13208001</v>
          </cell>
          <cell r="G3215" t="str">
            <v>HPC Ext. Debtors</v>
          </cell>
          <cell r="H3215" t="str">
            <v>Polyether Amines</v>
          </cell>
          <cell r="I3215" t="str">
            <v>S075</v>
          </cell>
          <cell r="J3215" t="str">
            <v>HPC Europe</v>
          </cell>
          <cell r="K3215" t="str">
            <v>SE2C</v>
          </cell>
          <cell r="L3215" t="str">
            <v>Y</v>
          </cell>
          <cell r="M3215" t="str">
            <v>22 days end of month date of invoice</v>
          </cell>
          <cell r="N3215" t="str">
            <v>-</v>
          </cell>
          <cell r="O3215" t="str">
            <v>DS</v>
          </cell>
          <cell r="P3215" t="str">
            <v>Securitization debtor</v>
          </cell>
        </row>
        <row r="3216">
          <cell r="A3216">
            <v>5087</v>
          </cell>
          <cell r="B3216" t="str">
            <v>MOUSA ABDULHUSSAN BA</v>
          </cell>
          <cell r="C3216" t="str">
            <v>KW</v>
          </cell>
          <cell r="D3216" t="str">
            <v>Kuwait</v>
          </cell>
          <cell r="E3216" t="str">
            <v>Middle East</v>
          </cell>
          <cell r="F3216">
            <v>13208001</v>
          </cell>
          <cell r="G3216" t="str">
            <v>HPC Ext. Debtors</v>
          </cell>
          <cell r="H3216" t="str">
            <v>Morph/DGA</v>
          </cell>
          <cell r="I3216" t="str">
            <v>999999</v>
          </cell>
          <cell r="J3216" t="e">
            <v>#N/A</v>
          </cell>
          <cell r="K3216" t="str">
            <v>SC27</v>
          </cell>
          <cell r="L3216" t="str">
            <v>T</v>
          </cell>
          <cell r="M3216" t="str">
            <v>Payable immediately Due net</v>
          </cell>
          <cell r="N3216" t="str">
            <v>BANK TRANSFER</v>
          </cell>
          <cell r="O3216" t="str">
            <v>DE</v>
          </cell>
          <cell r="P3216" t="str">
            <v>External debtor</v>
          </cell>
        </row>
        <row r="3217">
          <cell r="A3217">
            <v>5088</v>
          </cell>
          <cell r="B3217" t="str">
            <v>EIGENMANN &amp; VERONELL</v>
          </cell>
          <cell r="C3217" t="str">
            <v>IT</v>
          </cell>
          <cell r="D3217" t="str">
            <v>Italy</v>
          </cell>
          <cell r="E3217" t="str">
            <v>Italy/Greece</v>
          </cell>
          <cell r="F3217">
            <v>13208001</v>
          </cell>
          <cell r="G3217" t="str">
            <v>HPC Ext. Debtors</v>
          </cell>
          <cell r="H3217" t="str">
            <v>Specialty Amines</v>
          </cell>
          <cell r="I3217" t="str">
            <v>S075</v>
          </cell>
          <cell r="J3217" t="str">
            <v>HPC Europe</v>
          </cell>
          <cell r="K3217" t="str">
            <v>SE60</v>
          </cell>
          <cell r="L3217" t="str">
            <v>T</v>
          </cell>
          <cell r="M3217" t="str">
            <v>60 days end of month</v>
          </cell>
          <cell r="N3217" t="str">
            <v>BANK TRANSFER</v>
          </cell>
          <cell r="O3217" t="str">
            <v>DS</v>
          </cell>
          <cell r="P3217" t="str">
            <v>Securitization debtor</v>
          </cell>
        </row>
        <row r="3218">
          <cell r="A3218">
            <v>5089</v>
          </cell>
          <cell r="B3218" t="str">
            <v>GAZECHIM RHONE-ALPES</v>
          </cell>
          <cell r="C3218" t="str">
            <v>FR</v>
          </cell>
          <cell r="D3218" t="str">
            <v>France</v>
          </cell>
          <cell r="E3218" t="str">
            <v>France</v>
          </cell>
          <cell r="F3218">
            <v>13208001</v>
          </cell>
          <cell r="G3218" t="str">
            <v>HPC Ext. Debtors</v>
          </cell>
          <cell r="H3218" t="str">
            <v>Morph/DGA</v>
          </cell>
          <cell r="I3218" t="str">
            <v>999999</v>
          </cell>
          <cell r="J3218" t="e">
            <v>#N/A</v>
          </cell>
          <cell r="K3218" t="str">
            <v>SE75</v>
          </cell>
          <cell r="L3218" t="str">
            <v>T</v>
          </cell>
          <cell r="M3218" t="str">
            <v>75 days end of month</v>
          </cell>
          <cell r="N3218" t="str">
            <v>BANK TRANSFER</v>
          </cell>
          <cell r="O3218" t="str">
            <v>DS</v>
          </cell>
          <cell r="P3218" t="str">
            <v>Securitization debtor</v>
          </cell>
        </row>
        <row r="3219">
          <cell r="A3219">
            <v>5090</v>
          </cell>
          <cell r="B3219" t="str">
            <v>KNAUF SDI</v>
          </cell>
          <cell r="C3219" t="str">
            <v>FR</v>
          </cell>
          <cell r="D3219" t="str">
            <v>France</v>
          </cell>
          <cell r="E3219" t="str">
            <v>France</v>
          </cell>
          <cell r="F3219">
            <v>13208001</v>
          </cell>
          <cell r="G3219" t="str">
            <v>HPC Ext. Debtors</v>
          </cell>
          <cell r="H3219" t="str">
            <v>Specialty Amines</v>
          </cell>
          <cell r="I3219" t="str">
            <v>999999</v>
          </cell>
          <cell r="J3219" t="e">
            <v>#N/A</v>
          </cell>
          <cell r="K3219" t="str">
            <v>SE30</v>
          </cell>
          <cell r="L3219" t="str">
            <v>T</v>
          </cell>
          <cell r="M3219" t="str">
            <v>30 days end of month</v>
          </cell>
          <cell r="N3219" t="str">
            <v>BANK TRANSFER</v>
          </cell>
          <cell r="O3219" t="str">
            <v>DS</v>
          </cell>
          <cell r="P3219" t="str">
            <v>Securitization debtor</v>
          </cell>
        </row>
        <row r="3220">
          <cell r="A3220">
            <v>5091</v>
          </cell>
          <cell r="B3220" t="str">
            <v>HICI POLYURETHANES</v>
          </cell>
          <cell r="C3220" t="str">
            <v>DE</v>
          </cell>
          <cell r="D3220" t="str">
            <v>Germany</v>
          </cell>
          <cell r="E3220" t="str">
            <v>Mid Europe</v>
          </cell>
          <cell r="F3220">
            <v>76426005</v>
          </cell>
          <cell r="G3220" t="str">
            <v>Inter Group Sales</v>
          </cell>
          <cell r="H3220" t="str">
            <v>EAME</v>
          </cell>
          <cell r="I3220" t="str">
            <v>-</v>
          </cell>
          <cell r="J3220" t="str">
            <v>-</v>
          </cell>
          <cell r="K3220" t="str">
            <v>SE30</v>
          </cell>
          <cell r="L3220" t="str">
            <v>T</v>
          </cell>
          <cell r="M3220" t="str">
            <v>30 days end of month</v>
          </cell>
          <cell r="N3220" t="str">
            <v>BANK TRANSFER</v>
          </cell>
          <cell r="O3220" t="str">
            <v>DI</v>
          </cell>
          <cell r="P3220" t="str">
            <v>Intragroup debtor</v>
          </cell>
        </row>
        <row r="3221">
          <cell r="A3221">
            <v>5092</v>
          </cell>
          <cell r="B3221" t="str">
            <v>ALBERDINGK BOLEY GMB</v>
          </cell>
          <cell r="C3221" t="str">
            <v>DE</v>
          </cell>
          <cell r="D3221" t="str">
            <v>Germany</v>
          </cell>
          <cell r="E3221" t="str">
            <v>Mid Europe</v>
          </cell>
          <cell r="F3221">
            <v>13208001</v>
          </cell>
          <cell r="G3221" t="str">
            <v>HPC Ext. Debtors</v>
          </cell>
          <cell r="H3221" t="str">
            <v>Unknown</v>
          </cell>
          <cell r="I3221" t="str">
            <v>-</v>
          </cell>
          <cell r="J3221" t="str">
            <v>-</v>
          </cell>
          <cell r="K3221" t="str">
            <v>SJ3F</v>
          </cell>
          <cell r="L3221" t="str">
            <v>T</v>
          </cell>
          <cell r="M3221" t="str">
            <v>30 days from date of invoice or 14 days -2%</v>
          </cell>
          <cell r="N3221" t="str">
            <v>BANK TRANSFER</v>
          </cell>
          <cell r="O3221" t="str">
            <v>DS</v>
          </cell>
          <cell r="P3221" t="str">
            <v>Securitization debtor</v>
          </cell>
        </row>
        <row r="3222">
          <cell r="A3222">
            <v>5093</v>
          </cell>
          <cell r="B3222" t="str">
            <v>PMD(UK)LTD</v>
          </cell>
          <cell r="C3222" t="str">
            <v>GB</v>
          </cell>
          <cell r="D3222" t="str">
            <v>Great Britain</v>
          </cell>
          <cell r="E3222" t="str">
            <v>UK/Ireland</v>
          </cell>
          <cell r="F3222">
            <v>13208001</v>
          </cell>
          <cell r="G3222" t="str">
            <v>HPC Ext. Debtors</v>
          </cell>
          <cell r="H3222" t="str">
            <v>Alkoxylates</v>
          </cell>
          <cell r="I3222" t="str">
            <v>S075</v>
          </cell>
          <cell r="J3222" t="str">
            <v>HPC Europe</v>
          </cell>
          <cell r="K3222" t="str">
            <v>SI30</v>
          </cell>
          <cell r="L3222" t="str">
            <v>Y</v>
          </cell>
          <cell r="M3222" t="str">
            <v>30 days from date of invoice</v>
          </cell>
          <cell r="N3222" t="str">
            <v>-</v>
          </cell>
          <cell r="O3222" t="str">
            <v>DS</v>
          </cell>
          <cell r="P3222" t="str">
            <v>Securitization debtor</v>
          </cell>
        </row>
        <row r="3223">
          <cell r="A3223">
            <v>5094</v>
          </cell>
          <cell r="B3223" t="str">
            <v>TEXACO LTD.</v>
          </cell>
          <cell r="C3223" t="str">
            <v>GB</v>
          </cell>
          <cell r="D3223" t="str">
            <v>Great Britain</v>
          </cell>
          <cell r="E3223" t="str">
            <v>UK/Ireland</v>
          </cell>
          <cell r="F3223">
            <v>13208001</v>
          </cell>
          <cell r="G3223" t="str">
            <v>HPC Ext. Debtors</v>
          </cell>
          <cell r="H3223" t="str">
            <v>Morph/DGA</v>
          </cell>
          <cell r="I3223" t="str">
            <v>999999</v>
          </cell>
          <cell r="J3223" t="e">
            <v>#N/A</v>
          </cell>
          <cell r="K3223" t="str">
            <v>SE2C</v>
          </cell>
          <cell r="L3223" t="str">
            <v>Y</v>
          </cell>
          <cell r="M3223" t="str">
            <v>22 days end of month date of invoice</v>
          </cell>
          <cell r="N3223" t="str">
            <v>-</v>
          </cell>
          <cell r="O3223" t="str">
            <v>DS</v>
          </cell>
          <cell r="P3223" t="str">
            <v>Securitization debtor</v>
          </cell>
        </row>
        <row r="3224">
          <cell r="A3224">
            <v>5095</v>
          </cell>
          <cell r="B3224" t="str">
            <v>TO BE DELETED</v>
          </cell>
          <cell r="C3224" t="str">
            <v>IT</v>
          </cell>
          <cell r="D3224" t="str">
            <v>Italy</v>
          </cell>
          <cell r="E3224" t="str">
            <v>Italy/Greece</v>
          </cell>
          <cell r="F3224">
            <v>13208001</v>
          </cell>
          <cell r="G3224" t="str">
            <v>HPC Ext. Debtors</v>
          </cell>
          <cell r="H3224" t="str">
            <v>Unknown</v>
          </cell>
          <cell r="I3224" t="str">
            <v>-</v>
          </cell>
          <cell r="J3224" t="str">
            <v>-</v>
          </cell>
          <cell r="K3224" t="str">
            <v>SE60</v>
          </cell>
          <cell r="L3224" t="str">
            <v>T</v>
          </cell>
          <cell r="M3224" t="str">
            <v>60 days end of month</v>
          </cell>
          <cell r="N3224" t="str">
            <v>BANK TRANSFER</v>
          </cell>
          <cell r="O3224" t="str">
            <v>DS</v>
          </cell>
          <cell r="P3224" t="str">
            <v>Securitization debtor</v>
          </cell>
        </row>
        <row r="3225">
          <cell r="A3225">
            <v>5096</v>
          </cell>
          <cell r="B3225" t="str">
            <v>TO BE DELETED</v>
          </cell>
          <cell r="C3225" t="str">
            <v>IT</v>
          </cell>
          <cell r="D3225" t="str">
            <v>Italy</v>
          </cell>
          <cell r="E3225" t="str">
            <v>Italy/Greece</v>
          </cell>
          <cell r="F3225">
            <v>13208001</v>
          </cell>
          <cell r="G3225" t="str">
            <v>HPC Ext. Debtors</v>
          </cell>
          <cell r="H3225" t="str">
            <v>Unknown</v>
          </cell>
          <cell r="I3225" t="str">
            <v>-</v>
          </cell>
          <cell r="J3225" t="str">
            <v>-</v>
          </cell>
          <cell r="K3225" t="str">
            <v>SE60</v>
          </cell>
          <cell r="L3225" t="str">
            <v>T</v>
          </cell>
          <cell r="M3225" t="str">
            <v>60 days end of month</v>
          </cell>
          <cell r="N3225" t="str">
            <v>BANK TRANSFER</v>
          </cell>
          <cell r="O3225" t="str">
            <v>DS</v>
          </cell>
          <cell r="P3225" t="str">
            <v>Securitization debtor</v>
          </cell>
        </row>
        <row r="3226">
          <cell r="A3226">
            <v>5097</v>
          </cell>
          <cell r="B3226" t="str">
            <v>SOMMER INDUSTRIE</v>
          </cell>
          <cell r="C3226" t="str">
            <v>FR</v>
          </cell>
          <cell r="D3226" t="str">
            <v>France</v>
          </cell>
          <cell r="E3226" t="str">
            <v>France</v>
          </cell>
          <cell r="F3226">
            <v>13208001</v>
          </cell>
          <cell r="G3226" t="str">
            <v>HPC Ext. Debtors</v>
          </cell>
          <cell r="H3226" t="str">
            <v>Specialty Amines</v>
          </cell>
          <cell r="I3226" t="str">
            <v>999999</v>
          </cell>
          <cell r="J3226" t="e">
            <v>#N/A</v>
          </cell>
          <cell r="K3226" t="str">
            <v>SE75</v>
          </cell>
          <cell r="L3226" t="str">
            <v>T</v>
          </cell>
          <cell r="M3226" t="str">
            <v>75 days end of month</v>
          </cell>
          <cell r="N3226" t="str">
            <v>BANK TRANSFER</v>
          </cell>
          <cell r="O3226" t="str">
            <v>DS</v>
          </cell>
          <cell r="P3226" t="str">
            <v>Securitization debtor</v>
          </cell>
        </row>
        <row r="3227">
          <cell r="A3227">
            <v>5098</v>
          </cell>
          <cell r="B3227" t="str">
            <v>STANKIEWICZ GMBH</v>
          </cell>
          <cell r="C3227" t="str">
            <v>DE</v>
          </cell>
          <cell r="D3227" t="str">
            <v>Germany</v>
          </cell>
          <cell r="E3227" t="str">
            <v>Mid Europe</v>
          </cell>
          <cell r="F3227">
            <v>13208001</v>
          </cell>
          <cell r="G3227" t="str">
            <v>HPC Ext. Debtors</v>
          </cell>
          <cell r="H3227" t="str">
            <v>Unknown</v>
          </cell>
          <cell r="I3227" t="str">
            <v>-</v>
          </cell>
          <cell r="J3227" t="str">
            <v>-</v>
          </cell>
          <cell r="K3227" t="str">
            <v>SI30</v>
          </cell>
          <cell r="L3227" t="str">
            <v>T</v>
          </cell>
          <cell r="M3227" t="str">
            <v>30 days from date of invoice</v>
          </cell>
          <cell r="N3227" t="str">
            <v>BANK TRANSFER</v>
          </cell>
          <cell r="O3227" t="str">
            <v>DS</v>
          </cell>
          <cell r="P3227" t="str">
            <v>Securitization debtor</v>
          </cell>
        </row>
        <row r="3228">
          <cell r="A3228">
            <v>5099</v>
          </cell>
          <cell r="B3228" t="str">
            <v>ALUMINIUM NORF GMBH</v>
          </cell>
          <cell r="C3228" t="str">
            <v>DE</v>
          </cell>
          <cell r="D3228" t="str">
            <v>Germany</v>
          </cell>
          <cell r="E3228" t="str">
            <v>Mid Europe</v>
          </cell>
          <cell r="F3228">
            <v>13208001</v>
          </cell>
          <cell r="G3228" t="str">
            <v>HPC Ext. Debtors</v>
          </cell>
          <cell r="H3228" t="str">
            <v>Unknown</v>
          </cell>
          <cell r="I3228" t="str">
            <v>-</v>
          </cell>
          <cell r="J3228" t="str">
            <v>-</v>
          </cell>
          <cell r="K3228" t="str">
            <v>SI30</v>
          </cell>
          <cell r="L3228" t="str">
            <v>T</v>
          </cell>
          <cell r="M3228" t="str">
            <v>30 days from date of invoice</v>
          </cell>
          <cell r="N3228" t="str">
            <v>BANK TRANSFER</v>
          </cell>
          <cell r="O3228" t="str">
            <v>DS</v>
          </cell>
          <cell r="P3228" t="str">
            <v>Securitization debtor</v>
          </cell>
        </row>
        <row r="3229">
          <cell r="A3229">
            <v>5100</v>
          </cell>
          <cell r="B3229" t="str">
            <v>PORVAIR INTERNATIONA</v>
          </cell>
          <cell r="C3229" t="str">
            <v>GB</v>
          </cell>
          <cell r="D3229" t="str">
            <v>Great Britain</v>
          </cell>
          <cell r="E3229" t="str">
            <v>UK/Ireland</v>
          </cell>
          <cell r="F3229">
            <v>13208001</v>
          </cell>
          <cell r="G3229" t="str">
            <v>HPC Ext. Debtors</v>
          </cell>
          <cell r="H3229" t="str">
            <v>Adhesives, Coatings and Elastomers</v>
          </cell>
          <cell r="I3229" t="str">
            <v>S070</v>
          </cell>
          <cell r="J3229" t="str">
            <v>Benelux/South-Africa</v>
          </cell>
          <cell r="K3229" t="str">
            <v>SE2C</v>
          </cell>
          <cell r="L3229" t="str">
            <v>Y</v>
          </cell>
          <cell r="M3229" t="str">
            <v>22 days end of month date of invoice</v>
          </cell>
          <cell r="N3229" t="str">
            <v>-</v>
          </cell>
          <cell r="O3229" t="str">
            <v>DS</v>
          </cell>
          <cell r="P3229" t="str">
            <v>Securitization debtor</v>
          </cell>
        </row>
        <row r="3230">
          <cell r="A3230">
            <v>5101</v>
          </cell>
          <cell r="B3230" t="str">
            <v>CONDEA CHEMIE GMBH</v>
          </cell>
          <cell r="C3230" t="str">
            <v>DE</v>
          </cell>
          <cell r="D3230" t="str">
            <v>Germany</v>
          </cell>
          <cell r="E3230" t="str">
            <v>Mid Europe</v>
          </cell>
          <cell r="F3230">
            <v>13208001</v>
          </cell>
          <cell r="G3230" t="str">
            <v>HPC Ext. Debtors</v>
          </cell>
          <cell r="H3230" t="str">
            <v>Unknown</v>
          </cell>
          <cell r="I3230" t="str">
            <v>-</v>
          </cell>
          <cell r="J3230" t="str">
            <v>-</v>
          </cell>
          <cell r="K3230" t="str">
            <v>SI30</v>
          </cell>
          <cell r="L3230" t="str">
            <v>T</v>
          </cell>
          <cell r="M3230" t="str">
            <v>30 days from date of invoice</v>
          </cell>
          <cell r="N3230" t="str">
            <v>BANK TRANSFER</v>
          </cell>
          <cell r="O3230" t="str">
            <v>DS</v>
          </cell>
          <cell r="P3230" t="str">
            <v>Securitization debtor</v>
          </cell>
        </row>
        <row r="3231">
          <cell r="A3231">
            <v>5102</v>
          </cell>
          <cell r="B3231" t="str">
            <v>NORIT NEDERLAND B.V.</v>
          </cell>
          <cell r="C3231" t="str">
            <v>NL</v>
          </cell>
          <cell r="D3231" t="str">
            <v>Netherlands</v>
          </cell>
          <cell r="E3231" t="str">
            <v>Benelux</v>
          </cell>
          <cell r="F3231">
            <v>13208001</v>
          </cell>
          <cell r="G3231" t="str">
            <v>HPC Ext. Debtors</v>
          </cell>
          <cell r="H3231" t="str">
            <v>Specialty Amines</v>
          </cell>
          <cell r="I3231" t="str">
            <v>S075</v>
          </cell>
          <cell r="J3231" t="str">
            <v>HPC Europe</v>
          </cell>
          <cell r="K3231" t="str">
            <v>SI30</v>
          </cell>
          <cell r="L3231" t="str">
            <v>T</v>
          </cell>
          <cell r="M3231" t="str">
            <v>30 days from date of invoice</v>
          </cell>
          <cell r="N3231" t="str">
            <v>BANK TRANSFER</v>
          </cell>
          <cell r="O3231" t="str">
            <v>DS</v>
          </cell>
          <cell r="P3231" t="str">
            <v>Securitization debtor</v>
          </cell>
        </row>
        <row r="3232">
          <cell r="A3232">
            <v>5103</v>
          </cell>
          <cell r="B3232" t="str">
            <v>TO BE DELETED</v>
          </cell>
          <cell r="C3232" t="str">
            <v>BE</v>
          </cell>
          <cell r="D3232" t="str">
            <v>Belgium</v>
          </cell>
          <cell r="E3232" t="str">
            <v>Benelux</v>
          </cell>
          <cell r="F3232">
            <v>13208001</v>
          </cell>
          <cell r="G3232" t="str">
            <v>HPC Ext. Debtors</v>
          </cell>
          <cell r="H3232" t="str">
            <v>Unknown</v>
          </cell>
          <cell r="I3232" t="str">
            <v>-</v>
          </cell>
          <cell r="J3232" t="str">
            <v>-</v>
          </cell>
          <cell r="K3232" t="str">
            <v>SE30</v>
          </cell>
          <cell r="L3232" t="str">
            <v>T</v>
          </cell>
          <cell r="M3232" t="str">
            <v>30 days end of month</v>
          </cell>
          <cell r="N3232" t="str">
            <v>BANK TRANSFER</v>
          </cell>
          <cell r="O3232" t="str">
            <v>DS</v>
          </cell>
          <cell r="P3232" t="str">
            <v>Securitization debtor</v>
          </cell>
        </row>
        <row r="3233">
          <cell r="A3233">
            <v>5104</v>
          </cell>
          <cell r="B3233" t="str">
            <v>to be deleted</v>
          </cell>
          <cell r="C3233" t="str">
            <v>NL</v>
          </cell>
          <cell r="D3233" t="str">
            <v>Netherlands</v>
          </cell>
          <cell r="E3233" t="str">
            <v>Benelux</v>
          </cell>
          <cell r="F3233">
            <v>13208001</v>
          </cell>
          <cell r="G3233" t="str">
            <v>HPC Ext. Debtors</v>
          </cell>
          <cell r="H3233" t="str">
            <v>Unknown</v>
          </cell>
          <cell r="I3233" t="str">
            <v>-</v>
          </cell>
          <cell r="J3233" t="str">
            <v>-</v>
          </cell>
          <cell r="K3233" t="str">
            <v>SI30</v>
          </cell>
          <cell r="L3233" t="str">
            <v>T</v>
          </cell>
          <cell r="M3233" t="str">
            <v>30 days from date of invoice</v>
          </cell>
          <cell r="N3233" t="str">
            <v>BANK TRANSFER</v>
          </cell>
          <cell r="O3233" t="str">
            <v>DS</v>
          </cell>
          <cell r="P3233" t="str">
            <v>Securitization debtor</v>
          </cell>
        </row>
        <row r="3234">
          <cell r="A3234">
            <v>5105</v>
          </cell>
          <cell r="B3234" t="str">
            <v>JOWAT LOBERS U.FRANK</v>
          </cell>
          <cell r="C3234" t="str">
            <v>DE</v>
          </cell>
          <cell r="D3234" t="str">
            <v>Germany</v>
          </cell>
          <cell r="E3234" t="str">
            <v>Mid Europe</v>
          </cell>
          <cell r="F3234">
            <v>13208001</v>
          </cell>
          <cell r="G3234" t="str">
            <v>HPC Ext. Debtors</v>
          </cell>
          <cell r="H3234" t="str">
            <v>Unknown</v>
          </cell>
          <cell r="I3234" t="str">
            <v>-</v>
          </cell>
          <cell r="J3234" t="str">
            <v>-</v>
          </cell>
          <cell r="K3234" t="str">
            <v>SI30</v>
          </cell>
          <cell r="L3234" t="str">
            <v>T</v>
          </cell>
          <cell r="M3234" t="str">
            <v>30 days from date of invoice</v>
          </cell>
          <cell r="N3234" t="str">
            <v>BANK TRANSFER</v>
          </cell>
          <cell r="O3234" t="str">
            <v>DS</v>
          </cell>
          <cell r="P3234" t="str">
            <v>Securitization debtor</v>
          </cell>
        </row>
        <row r="3235">
          <cell r="A3235">
            <v>5106</v>
          </cell>
          <cell r="B3235" t="str">
            <v>OEMETA CHEMISCHE WER</v>
          </cell>
          <cell r="C3235" t="str">
            <v>DE</v>
          </cell>
          <cell r="D3235" t="str">
            <v>Germany</v>
          </cell>
          <cell r="E3235" t="str">
            <v>Mid Europe</v>
          </cell>
          <cell r="F3235">
            <v>13208001</v>
          </cell>
          <cell r="G3235" t="str">
            <v>HPC Ext. Debtors</v>
          </cell>
          <cell r="H3235" t="str">
            <v>Unknown</v>
          </cell>
          <cell r="I3235" t="str">
            <v>-</v>
          </cell>
          <cell r="J3235" t="str">
            <v>-</v>
          </cell>
          <cell r="K3235" t="str">
            <v>SI30</v>
          </cell>
          <cell r="L3235" t="str">
            <v>T</v>
          </cell>
          <cell r="M3235" t="str">
            <v>30 days from date of invoice</v>
          </cell>
          <cell r="N3235" t="str">
            <v>BANK TRANSFER</v>
          </cell>
          <cell r="O3235" t="str">
            <v>DS</v>
          </cell>
          <cell r="P3235" t="str">
            <v>Securitization debtor</v>
          </cell>
        </row>
        <row r="3236">
          <cell r="A3236">
            <v>5107</v>
          </cell>
          <cell r="B3236" t="str">
            <v>OTTO BOCK KUNSTSTOFF</v>
          </cell>
          <cell r="C3236" t="str">
            <v>DE</v>
          </cell>
          <cell r="D3236" t="str">
            <v>Germany</v>
          </cell>
          <cell r="E3236" t="str">
            <v>Mid Europe</v>
          </cell>
          <cell r="F3236">
            <v>13208001</v>
          </cell>
          <cell r="G3236" t="str">
            <v>HPC Ext. Debtors</v>
          </cell>
          <cell r="H3236" t="str">
            <v>Unknown</v>
          </cell>
          <cell r="I3236" t="str">
            <v>-</v>
          </cell>
          <cell r="J3236" t="str">
            <v>-</v>
          </cell>
          <cell r="K3236" t="str">
            <v>SI30</v>
          </cell>
          <cell r="L3236" t="str">
            <v>T</v>
          </cell>
          <cell r="M3236" t="str">
            <v>30 days from date of invoice</v>
          </cell>
          <cell r="N3236" t="str">
            <v>BANK TRANSFER</v>
          </cell>
          <cell r="O3236" t="str">
            <v>DS</v>
          </cell>
          <cell r="P3236" t="str">
            <v>Securitization debtor</v>
          </cell>
        </row>
        <row r="3237">
          <cell r="A3237">
            <v>5108</v>
          </cell>
          <cell r="B3237" t="str">
            <v>EUROPEAN PRINTING IN</v>
          </cell>
          <cell r="C3237" t="str">
            <v>GB</v>
          </cell>
          <cell r="D3237" t="str">
            <v>Great Britain</v>
          </cell>
          <cell r="E3237" t="str">
            <v>UK/Ireland</v>
          </cell>
          <cell r="F3237">
            <v>13208001</v>
          </cell>
          <cell r="G3237" t="str">
            <v>HPC Ext. Debtors</v>
          </cell>
          <cell r="H3237" t="str">
            <v>Unknown</v>
          </cell>
          <cell r="I3237" t="str">
            <v>-</v>
          </cell>
          <cell r="J3237" t="str">
            <v>-</v>
          </cell>
          <cell r="K3237" t="str">
            <v>SE30</v>
          </cell>
          <cell r="L3237" t="str">
            <v>Y</v>
          </cell>
          <cell r="M3237" t="str">
            <v>30 days end of month</v>
          </cell>
          <cell r="N3237" t="str">
            <v>-</v>
          </cell>
          <cell r="O3237" t="str">
            <v>DS</v>
          </cell>
          <cell r="P3237" t="str">
            <v>Securitization debtor</v>
          </cell>
        </row>
        <row r="3238">
          <cell r="A3238">
            <v>5109</v>
          </cell>
          <cell r="B3238" t="str">
            <v>to be deleted</v>
          </cell>
          <cell r="C3238" t="str">
            <v>NL</v>
          </cell>
          <cell r="D3238" t="str">
            <v>Netherlands</v>
          </cell>
          <cell r="E3238" t="str">
            <v>Benelux</v>
          </cell>
          <cell r="F3238">
            <v>13208001</v>
          </cell>
          <cell r="G3238" t="str">
            <v>HPC Ext. Debtors</v>
          </cell>
          <cell r="H3238" t="str">
            <v>Unknown</v>
          </cell>
          <cell r="I3238" t="str">
            <v>-</v>
          </cell>
          <cell r="J3238" t="str">
            <v>-</v>
          </cell>
          <cell r="K3238" t="str">
            <v>ST30</v>
          </cell>
          <cell r="L3238" t="str">
            <v>T</v>
          </cell>
          <cell r="M3238" t="str">
            <v>30 days from date of despatch</v>
          </cell>
          <cell r="N3238" t="str">
            <v>BANK TRANSFER</v>
          </cell>
          <cell r="O3238" t="str">
            <v>DS</v>
          </cell>
          <cell r="P3238" t="str">
            <v>Securitization debtor</v>
          </cell>
        </row>
        <row r="3239">
          <cell r="A3239">
            <v>5110</v>
          </cell>
          <cell r="B3239" t="str">
            <v>AKZO NOBEL INDUSTRIA</v>
          </cell>
          <cell r="C3239" t="str">
            <v>GB</v>
          </cell>
          <cell r="D3239" t="str">
            <v>Great Britain</v>
          </cell>
          <cell r="E3239" t="str">
            <v>UK/Ireland</v>
          </cell>
          <cell r="F3239">
            <v>13208001</v>
          </cell>
          <cell r="G3239" t="str">
            <v>HPC Ext. Debtors</v>
          </cell>
          <cell r="H3239" t="str">
            <v>Alkoxylates</v>
          </cell>
          <cell r="I3239" t="str">
            <v>S075</v>
          </cell>
          <cell r="J3239" t="str">
            <v>HPC Europe</v>
          </cell>
          <cell r="K3239" t="str">
            <v>SI30</v>
          </cell>
          <cell r="L3239" t="str">
            <v>Y</v>
          </cell>
          <cell r="M3239" t="str">
            <v>30 days from date of invoice</v>
          </cell>
          <cell r="N3239" t="str">
            <v>-</v>
          </cell>
          <cell r="O3239" t="str">
            <v>DS</v>
          </cell>
          <cell r="P3239" t="str">
            <v>Securitization debtor</v>
          </cell>
        </row>
        <row r="3240">
          <cell r="A3240">
            <v>5111</v>
          </cell>
          <cell r="B3240" t="str">
            <v>NOVASOL-KLEBTECHNIK</v>
          </cell>
          <cell r="C3240" t="str">
            <v>DE</v>
          </cell>
          <cell r="D3240" t="str">
            <v>Germany</v>
          </cell>
          <cell r="E3240" t="str">
            <v>Mid Europe</v>
          </cell>
          <cell r="F3240">
            <v>13208001</v>
          </cell>
          <cell r="G3240" t="str">
            <v>HPC Ext. Debtors</v>
          </cell>
          <cell r="H3240" t="str">
            <v>Unknown</v>
          </cell>
          <cell r="I3240" t="str">
            <v>-</v>
          </cell>
          <cell r="J3240" t="str">
            <v>-</v>
          </cell>
          <cell r="K3240" t="str">
            <v>SI30</v>
          </cell>
          <cell r="L3240" t="str">
            <v>T</v>
          </cell>
          <cell r="M3240" t="str">
            <v>30 days from date of invoice</v>
          </cell>
          <cell r="N3240" t="str">
            <v>BANK TRANSFER</v>
          </cell>
          <cell r="O3240" t="str">
            <v>DS</v>
          </cell>
          <cell r="P3240" t="str">
            <v>Securitization debtor</v>
          </cell>
        </row>
        <row r="3241">
          <cell r="A3241">
            <v>5112</v>
          </cell>
          <cell r="B3241" t="str">
            <v>AERPAC UK LTD</v>
          </cell>
          <cell r="C3241" t="str">
            <v>GB</v>
          </cell>
          <cell r="D3241" t="str">
            <v>Great Britain</v>
          </cell>
          <cell r="E3241" t="str">
            <v>UK/Ireland</v>
          </cell>
          <cell r="F3241">
            <v>13208001</v>
          </cell>
          <cell r="G3241" t="str">
            <v>HPC Ext. Debtors</v>
          </cell>
          <cell r="H3241" t="str">
            <v>Polyether Amines</v>
          </cell>
          <cell r="I3241" t="str">
            <v>S075</v>
          </cell>
          <cell r="J3241" t="str">
            <v>HPC Europe</v>
          </cell>
          <cell r="K3241" t="str">
            <v>SA00</v>
          </cell>
          <cell r="L3241" t="str">
            <v>Y</v>
          </cell>
          <cell r="M3241" t="str">
            <v>Cash in advance</v>
          </cell>
          <cell r="N3241" t="str">
            <v>-</v>
          </cell>
          <cell r="O3241" t="str">
            <v>DS</v>
          </cell>
          <cell r="P3241" t="str">
            <v>Securitization debtor</v>
          </cell>
        </row>
        <row r="3242">
          <cell r="A3242">
            <v>5113</v>
          </cell>
          <cell r="B3242" t="str">
            <v>TO BE DELETED</v>
          </cell>
          <cell r="C3242" t="str">
            <v>BE</v>
          </cell>
          <cell r="D3242" t="str">
            <v>Belgium</v>
          </cell>
          <cell r="E3242" t="str">
            <v>Benelux</v>
          </cell>
          <cell r="F3242">
            <v>13208001</v>
          </cell>
          <cell r="G3242" t="str">
            <v>HPC Ext. Debtors</v>
          </cell>
          <cell r="H3242" t="str">
            <v>Unknown</v>
          </cell>
          <cell r="I3242" t="str">
            <v>-</v>
          </cell>
          <cell r="J3242" t="str">
            <v>-</v>
          </cell>
          <cell r="K3242" t="str">
            <v>SI30</v>
          </cell>
          <cell r="L3242" t="str">
            <v>T</v>
          </cell>
          <cell r="M3242" t="str">
            <v>30 days from date of invoice</v>
          </cell>
          <cell r="N3242" t="str">
            <v>BANK TRANSFER</v>
          </cell>
          <cell r="O3242" t="str">
            <v>DS</v>
          </cell>
          <cell r="P3242" t="str">
            <v>Securitization debtor</v>
          </cell>
        </row>
        <row r="3243">
          <cell r="A3243">
            <v>5114</v>
          </cell>
          <cell r="B3243" t="str">
            <v>UPOL</v>
          </cell>
          <cell r="C3243" t="str">
            <v>GB</v>
          </cell>
          <cell r="D3243" t="str">
            <v>Great Britain</v>
          </cell>
          <cell r="E3243" t="str">
            <v>UK/Ireland</v>
          </cell>
          <cell r="F3243">
            <v>13208001</v>
          </cell>
          <cell r="G3243" t="str">
            <v>HPC Ext. Debtors</v>
          </cell>
          <cell r="H3243" t="str">
            <v>Unknown</v>
          </cell>
          <cell r="I3243" t="str">
            <v>-</v>
          </cell>
          <cell r="J3243" t="str">
            <v>-</v>
          </cell>
          <cell r="K3243" t="str">
            <v>SI30</v>
          </cell>
          <cell r="L3243" t="str">
            <v>Y</v>
          </cell>
          <cell r="M3243" t="str">
            <v>30 days from date of invoice</v>
          </cell>
          <cell r="N3243" t="str">
            <v>-</v>
          </cell>
          <cell r="O3243" t="str">
            <v>DS</v>
          </cell>
          <cell r="P3243" t="str">
            <v>Securitization debtor</v>
          </cell>
        </row>
        <row r="3244">
          <cell r="A3244">
            <v>5115</v>
          </cell>
          <cell r="B3244" t="str">
            <v>RE SPECIALITY CHEMIC</v>
          </cell>
          <cell r="C3244" t="str">
            <v>GB</v>
          </cell>
          <cell r="D3244" t="str">
            <v>Great Britain</v>
          </cell>
          <cell r="E3244" t="str">
            <v>UK/Ireland</v>
          </cell>
          <cell r="F3244">
            <v>13208001</v>
          </cell>
          <cell r="G3244" t="str">
            <v>HPC Ext. Debtors</v>
          </cell>
          <cell r="H3244" t="str">
            <v>Unknown</v>
          </cell>
          <cell r="I3244" t="str">
            <v>-</v>
          </cell>
          <cell r="J3244" t="str">
            <v>-</v>
          </cell>
          <cell r="K3244" t="str">
            <v>SI30</v>
          </cell>
          <cell r="L3244" t="str">
            <v>Y</v>
          </cell>
          <cell r="M3244" t="str">
            <v>30 days from date of invoice</v>
          </cell>
          <cell r="N3244" t="str">
            <v>-</v>
          </cell>
          <cell r="O3244" t="str">
            <v>DS</v>
          </cell>
          <cell r="P3244" t="str">
            <v>Securitization debtor</v>
          </cell>
        </row>
        <row r="3245">
          <cell r="A3245">
            <v>5116</v>
          </cell>
          <cell r="B3245" t="str">
            <v>RAVAGO PLASTICS NV</v>
          </cell>
          <cell r="C3245" t="str">
            <v>BE</v>
          </cell>
          <cell r="D3245" t="str">
            <v>Belgium</v>
          </cell>
          <cell r="E3245" t="str">
            <v>Benelux</v>
          </cell>
          <cell r="F3245">
            <v>13208001</v>
          </cell>
          <cell r="G3245" t="str">
            <v>HPC Ext. Debtors</v>
          </cell>
          <cell r="H3245" t="str">
            <v>Unknown</v>
          </cell>
          <cell r="I3245" t="str">
            <v>-</v>
          </cell>
          <cell r="J3245" t="str">
            <v>-</v>
          </cell>
          <cell r="K3245" t="str">
            <v>ST30</v>
          </cell>
          <cell r="L3245" t="str">
            <v>T</v>
          </cell>
          <cell r="M3245" t="str">
            <v>30 days from date of despatch</v>
          </cell>
          <cell r="N3245" t="str">
            <v>BANK TRANSFER</v>
          </cell>
          <cell r="O3245" t="str">
            <v>DS</v>
          </cell>
          <cell r="P3245" t="str">
            <v>Securitization debtor</v>
          </cell>
        </row>
        <row r="3246">
          <cell r="A3246">
            <v>5117</v>
          </cell>
          <cell r="B3246" t="str">
            <v>KVAERNER PANEL SYSTE</v>
          </cell>
          <cell r="C3246" t="str">
            <v>DE</v>
          </cell>
          <cell r="D3246" t="str">
            <v>Germany</v>
          </cell>
          <cell r="E3246" t="str">
            <v>Mid Europe</v>
          </cell>
          <cell r="F3246">
            <v>13208001</v>
          </cell>
          <cell r="G3246" t="str">
            <v>HPC Ext. Debtors</v>
          </cell>
          <cell r="H3246" t="str">
            <v>Unknown</v>
          </cell>
          <cell r="I3246" t="str">
            <v>-</v>
          </cell>
          <cell r="J3246" t="str">
            <v>-</v>
          </cell>
          <cell r="K3246" t="str">
            <v>SI30</v>
          </cell>
          <cell r="L3246" t="str">
            <v>T</v>
          </cell>
          <cell r="M3246" t="str">
            <v>30 days from date of invoice</v>
          </cell>
          <cell r="N3246" t="str">
            <v>BANK TRANSFER</v>
          </cell>
          <cell r="O3246" t="str">
            <v>DS</v>
          </cell>
          <cell r="P3246" t="str">
            <v>Securitization debtor</v>
          </cell>
        </row>
        <row r="3247">
          <cell r="A3247">
            <v>5118</v>
          </cell>
          <cell r="B3247" t="str">
            <v>PLANATOL KLEBETECHNI</v>
          </cell>
          <cell r="C3247" t="str">
            <v>DE</v>
          </cell>
          <cell r="D3247" t="str">
            <v>Germany</v>
          </cell>
          <cell r="E3247" t="str">
            <v>Mid Europe</v>
          </cell>
          <cell r="F3247">
            <v>13208001</v>
          </cell>
          <cell r="G3247" t="str">
            <v>HPC Ext. Debtors</v>
          </cell>
          <cell r="H3247" t="str">
            <v>Unknown</v>
          </cell>
          <cell r="I3247" t="str">
            <v>-</v>
          </cell>
          <cell r="J3247" t="str">
            <v>-</v>
          </cell>
          <cell r="K3247" t="str">
            <v>SI30</v>
          </cell>
          <cell r="L3247" t="str">
            <v>T</v>
          </cell>
          <cell r="M3247" t="str">
            <v>30 days from date of invoice</v>
          </cell>
          <cell r="N3247" t="str">
            <v>BANK TRANSFER</v>
          </cell>
          <cell r="O3247" t="str">
            <v>DS</v>
          </cell>
          <cell r="P3247" t="str">
            <v>Securitization debtor</v>
          </cell>
        </row>
        <row r="3248">
          <cell r="A3248">
            <v>5119</v>
          </cell>
          <cell r="B3248" t="str">
            <v>TECHNICAL SOLUTIONS</v>
          </cell>
          <cell r="C3248" t="str">
            <v>GB</v>
          </cell>
          <cell r="D3248" t="str">
            <v>Great Britain</v>
          </cell>
          <cell r="E3248" t="str">
            <v>UK/Ireland</v>
          </cell>
          <cell r="F3248">
            <v>13208001</v>
          </cell>
          <cell r="G3248" t="str">
            <v>HPC Ext. Debtors</v>
          </cell>
          <cell r="H3248" t="str">
            <v>Unknown</v>
          </cell>
          <cell r="I3248" t="str">
            <v>-</v>
          </cell>
          <cell r="J3248" t="str">
            <v>-</v>
          </cell>
          <cell r="K3248" t="str">
            <v>SI30</v>
          </cell>
          <cell r="L3248" t="str">
            <v>Y</v>
          </cell>
          <cell r="M3248" t="str">
            <v>30 days from date of invoice</v>
          </cell>
          <cell r="N3248" t="str">
            <v>-</v>
          </cell>
          <cell r="O3248" t="str">
            <v>DS</v>
          </cell>
          <cell r="P3248" t="str">
            <v>Securitization debtor</v>
          </cell>
        </row>
        <row r="3249">
          <cell r="A3249">
            <v>5120</v>
          </cell>
          <cell r="B3249" t="str">
            <v>WARTON METALS LTD</v>
          </cell>
          <cell r="C3249" t="str">
            <v>GB</v>
          </cell>
          <cell r="D3249" t="str">
            <v>Great Britain</v>
          </cell>
          <cell r="E3249" t="str">
            <v>UK/Ireland</v>
          </cell>
          <cell r="F3249">
            <v>13208001</v>
          </cell>
          <cell r="G3249" t="str">
            <v>HPC Ext. Debtors</v>
          </cell>
          <cell r="H3249" t="str">
            <v>Unknown</v>
          </cell>
          <cell r="I3249" t="str">
            <v>-</v>
          </cell>
          <cell r="J3249" t="str">
            <v>-</v>
          </cell>
          <cell r="K3249" t="str">
            <v>SI30</v>
          </cell>
          <cell r="L3249" t="str">
            <v>Y</v>
          </cell>
          <cell r="M3249" t="str">
            <v>30 days from date of invoice</v>
          </cell>
          <cell r="N3249" t="str">
            <v>-</v>
          </cell>
          <cell r="O3249" t="str">
            <v>DS</v>
          </cell>
          <cell r="P3249" t="str">
            <v>Securitization debtor</v>
          </cell>
        </row>
        <row r="3250">
          <cell r="A3250">
            <v>5121</v>
          </cell>
          <cell r="B3250" t="str">
            <v>to be deleted</v>
          </cell>
          <cell r="C3250" t="str">
            <v>NL</v>
          </cell>
          <cell r="D3250" t="str">
            <v>Netherlands</v>
          </cell>
          <cell r="E3250" t="str">
            <v>Benelux</v>
          </cell>
          <cell r="F3250">
            <v>13208001</v>
          </cell>
          <cell r="G3250" t="str">
            <v>HPC Ext. Debtors</v>
          </cell>
          <cell r="H3250" t="str">
            <v>Unknown</v>
          </cell>
          <cell r="I3250" t="str">
            <v>-</v>
          </cell>
          <cell r="J3250" t="str">
            <v>-</v>
          </cell>
          <cell r="K3250" t="str">
            <v>SI30</v>
          </cell>
          <cell r="L3250" t="str">
            <v>T</v>
          </cell>
          <cell r="M3250" t="str">
            <v>30 days from date of invoice</v>
          </cell>
          <cell r="N3250" t="str">
            <v>BANK TRANSFER</v>
          </cell>
          <cell r="O3250" t="str">
            <v>DS</v>
          </cell>
          <cell r="P3250" t="str">
            <v>Securitization debtor</v>
          </cell>
        </row>
        <row r="3251">
          <cell r="A3251">
            <v>5122</v>
          </cell>
          <cell r="B3251" t="str">
            <v>BULGARIAN ACADEMY OF</v>
          </cell>
          <cell r="C3251" t="str">
            <v>BG</v>
          </cell>
          <cell r="D3251" t="str">
            <v>Bulgaria</v>
          </cell>
          <cell r="E3251" t="str">
            <v>Eastern Europe</v>
          </cell>
          <cell r="F3251">
            <v>13208001</v>
          </cell>
          <cell r="G3251" t="str">
            <v>HPC Ext. Debtors</v>
          </cell>
          <cell r="H3251" t="str">
            <v>Unknown</v>
          </cell>
          <cell r="I3251" t="str">
            <v>-</v>
          </cell>
          <cell r="J3251" t="str">
            <v>-</v>
          </cell>
          <cell r="K3251" t="str">
            <v>ST30</v>
          </cell>
          <cell r="L3251" t="str">
            <v>T</v>
          </cell>
          <cell r="M3251" t="str">
            <v>30 days from date of despatch</v>
          </cell>
          <cell r="N3251" t="str">
            <v>BANK TRANSFER</v>
          </cell>
          <cell r="O3251" t="str">
            <v>DE</v>
          </cell>
          <cell r="P3251" t="str">
            <v>External debtor</v>
          </cell>
        </row>
        <row r="3252">
          <cell r="A3252">
            <v>5123</v>
          </cell>
          <cell r="B3252" t="str">
            <v>SVP DEUTSCHLAND GMBH</v>
          </cell>
          <cell r="C3252" t="str">
            <v>DE</v>
          </cell>
          <cell r="D3252" t="str">
            <v>Germany</v>
          </cell>
          <cell r="E3252" t="str">
            <v>Mid Europe</v>
          </cell>
          <cell r="F3252">
            <v>13208001</v>
          </cell>
          <cell r="G3252" t="str">
            <v>HPC Ext. Debtors</v>
          </cell>
          <cell r="H3252" t="str">
            <v>Unknown</v>
          </cell>
          <cell r="I3252" t="str">
            <v>-</v>
          </cell>
          <cell r="J3252" t="str">
            <v>-</v>
          </cell>
          <cell r="K3252" t="str">
            <v>SI30</v>
          </cell>
          <cell r="L3252" t="str">
            <v>T</v>
          </cell>
          <cell r="M3252" t="str">
            <v>30 days from date of invoice</v>
          </cell>
          <cell r="N3252" t="str">
            <v>BANK TRANSFER</v>
          </cell>
          <cell r="O3252" t="str">
            <v>DS</v>
          </cell>
          <cell r="P3252" t="str">
            <v>Securitization debtor</v>
          </cell>
        </row>
        <row r="3253">
          <cell r="A3253">
            <v>5124</v>
          </cell>
          <cell r="B3253" t="str">
            <v>C.N.R.S. LABORATOIRE</v>
          </cell>
          <cell r="C3253" t="str">
            <v>FR</v>
          </cell>
          <cell r="D3253" t="str">
            <v>France</v>
          </cell>
          <cell r="E3253" t="str">
            <v>France</v>
          </cell>
          <cell r="F3253">
            <v>13208001</v>
          </cell>
          <cell r="G3253" t="str">
            <v>HPC Ext. Debtors</v>
          </cell>
          <cell r="H3253" t="str">
            <v>Unknown</v>
          </cell>
          <cell r="I3253" t="str">
            <v>-</v>
          </cell>
          <cell r="J3253" t="str">
            <v>-</v>
          </cell>
          <cell r="K3253" t="str">
            <v>ST30</v>
          </cell>
          <cell r="L3253" t="str">
            <v>T</v>
          </cell>
          <cell r="M3253" t="str">
            <v>30 days from date of despatch</v>
          </cell>
          <cell r="N3253" t="str">
            <v>BANK TRANSFER</v>
          </cell>
          <cell r="O3253" t="str">
            <v>DS</v>
          </cell>
          <cell r="P3253" t="str">
            <v>Securitization debtor</v>
          </cell>
        </row>
        <row r="3254">
          <cell r="A3254">
            <v>5125</v>
          </cell>
          <cell r="B3254" t="str">
            <v>LABORD S.A.</v>
          </cell>
          <cell r="C3254" t="str">
            <v>FR</v>
          </cell>
          <cell r="D3254" t="str">
            <v>France</v>
          </cell>
          <cell r="E3254" t="str">
            <v>France</v>
          </cell>
          <cell r="F3254">
            <v>13208001</v>
          </cell>
          <cell r="G3254" t="str">
            <v>HPC Ext. Debtors</v>
          </cell>
          <cell r="H3254" t="str">
            <v>Unknown</v>
          </cell>
          <cell r="I3254" t="str">
            <v>-</v>
          </cell>
          <cell r="J3254" t="str">
            <v>-</v>
          </cell>
          <cell r="K3254" t="str">
            <v>ST30</v>
          </cell>
          <cell r="L3254" t="str">
            <v>T</v>
          </cell>
          <cell r="M3254" t="str">
            <v>30 days from date of despatch</v>
          </cell>
          <cell r="N3254" t="str">
            <v>BANK TRANSFER</v>
          </cell>
          <cell r="O3254" t="str">
            <v>DS</v>
          </cell>
          <cell r="P3254" t="str">
            <v>Securitization debtor</v>
          </cell>
        </row>
        <row r="3255">
          <cell r="A3255">
            <v>5126</v>
          </cell>
          <cell r="B3255" t="str">
            <v>FUCHS LABO S.A.</v>
          </cell>
          <cell r="C3255" t="str">
            <v>FR</v>
          </cell>
          <cell r="D3255" t="str">
            <v>France</v>
          </cell>
          <cell r="E3255" t="str">
            <v>France</v>
          </cell>
          <cell r="F3255">
            <v>13208001</v>
          </cell>
          <cell r="G3255" t="str">
            <v>HPC Ext. Debtors</v>
          </cell>
          <cell r="H3255" t="str">
            <v>Unknown</v>
          </cell>
          <cell r="I3255" t="str">
            <v>-</v>
          </cell>
          <cell r="J3255" t="str">
            <v>-</v>
          </cell>
          <cell r="K3255" t="str">
            <v>ST30</v>
          </cell>
          <cell r="L3255" t="str">
            <v>T</v>
          </cell>
          <cell r="M3255" t="str">
            <v>30 days from date of despatch</v>
          </cell>
          <cell r="N3255" t="str">
            <v>BANK TRANSFER</v>
          </cell>
          <cell r="O3255" t="str">
            <v>DS</v>
          </cell>
          <cell r="P3255" t="str">
            <v>Securitization debtor</v>
          </cell>
        </row>
        <row r="3256">
          <cell r="A3256">
            <v>5127</v>
          </cell>
          <cell r="B3256" t="str">
            <v>TO BE DELETED</v>
          </cell>
          <cell r="C3256" t="str">
            <v>BE</v>
          </cell>
          <cell r="D3256" t="str">
            <v>Belgium</v>
          </cell>
          <cell r="E3256" t="str">
            <v>Benelux</v>
          </cell>
          <cell r="F3256">
            <v>13208001</v>
          </cell>
          <cell r="G3256" t="str">
            <v>HPC Ext. Debtors</v>
          </cell>
          <cell r="H3256" t="str">
            <v>Unknown</v>
          </cell>
          <cell r="I3256" t="str">
            <v>-</v>
          </cell>
          <cell r="J3256" t="str">
            <v>-</v>
          </cell>
          <cell r="K3256" t="str">
            <v>SI30</v>
          </cell>
          <cell r="L3256" t="str">
            <v>T</v>
          </cell>
          <cell r="M3256" t="str">
            <v>30 days from date of invoice</v>
          </cell>
          <cell r="N3256" t="str">
            <v>BANK TRANSFER</v>
          </cell>
          <cell r="O3256" t="str">
            <v>DS</v>
          </cell>
          <cell r="P3256" t="str">
            <v>Securitization debtor</v>
          </cell>
        </row>
        <row r="3257">
          <cell r="A3257">
            <v>5128</v>
          </cell>
          <cell r="B3257" t="str">
            <v>POLIVENT FEJLESZTO</v>
          </cell>
          <cell r="C3257" t="str">
            <v>HU</v>
          </cell>
          <cell r="D3257" t="str">
            <v>Hungary</v>
          </cell>
          <cell r="E3257" t="str">
            <v>Eastern Europe</v>
          </cell>
          <cell r="F3257">
            <v>13208001</v>
          </cell>
          <cell r="G3257" t="str">
            <v>HPC Ext. Debtors</v>
          </cell>
          <cell r="H3257" t="str">
            <v>Unknown</v>
          </cell>
          <cell r="I3257" t="str">
            <v>-</v>
          </cell>
          <cell r="J3257" t="str">
            <v>-</v>
          </cell>
          <cell r="K3257" t="str">
            <v>SI14</v>
          </cell>
          <cell r="L3257" t="str">
            <v>T</v>
          </cell>
          <cell r="M3257" t="str">
            <v>14 days from date of invoice</v>
          </cell>
          <cell r="N3257" t="str">
            <v>BANK TRANSFER</v>
          </cell>
          <cell r="O3257" t="str">
            <v>DE</v>
          </cell>
          <cell r="P3257" t="str">
            <v>External debtor</v>
          </cell>
        </row>
        <row r="3258">
          <cell r="A3258">
            <v>5129</v>
          </cell>
          <cell r="B3258" t="str">
            <v>F.HOFFMANN-LA ROCHE</v>
          </cell>
          <cell r="C3258" t="str">
            <v>CH</v>
          </cell>
          <cell r="D3258" t="str">
            <v>Switzerland</v>
          </cell>
          <cell r="E3258" t="str">
            <v>Mid Europe</v>
          </cell>
          <cell r="F3258">
            <v>13208001</v>
          </cell>
          <cell r="G3258" t="str">
            <v>HPC Ext. Debtors</v>
          </cell>
          <cell r="H3258" t="str">
            <v>Unknown</v>
          </cell>
          <cell r="I3258" t="str">
            <v>-</v>
          </cell>
          <cell r="J3258" t="str">
            <v>-</v>
          </cell>
          <cell r="K3258" t="str">
            <v>SI30</v>
          </cell>
          <cell r="L3258" t="str">
            <v>T</v>
          </cell>
          <cell r="M3258" t="str">
            <v>30 days from date of invoice</v>
          </cell>
          <cell r="N3258" t="str">
            <v>BANK TRANSFER</v>
          </cell>
          <cell r="O3258" t="str">
            <v>DE</v>
          </cell>
          <cell r="P3258" t="str">
            <v>External debtor</v>
          </cell>
        </row>
        <row r="3259">
          <cell r="A3259">
            <v>5130</v>
          </cell>
          <cell r="B3259" t="str">
            <v>ISOLPARMA SRL</v>
          </cell>
          <cell r="C3259" t="str">
            <v>IT</v>
          </cell>
          <cell r="D3259" t="str">
            <v>Italy</v>
          </cell>
          <cell r="E3259" t="str">
            <v>Italy/Greece</v>
          </cell>
          <cell r="F3259">
            <v>13208001</v>
          </cell>
          <cell r="G3259" t="str">
            <v>HPC Ext. Debtors</v>
          </cell>
          <cell r="H3259" t="str">
            <v>Specialty Amines</v>
          </cell>
          <cell r="I3259" t="str">
            <v>999999</v>
          </cell>
          <cell r="J3259" t="e">
            <v>#N/A</v>
          </cell>
          <cell r="K3259" t="str">
            <v>SE90</v>
          </cell>
          <cell r="L3259" t="str">
            <v>T</v>
          </cell>
          <cell r="M3259" t="str">
            <v>90 days end of month</v>
          </cell>
          <cell r="N3259" t="str">
            <v>BANK TRANSFER</v>
          </cell>
          <cell r="O3259" t="str">
            <v>DS</v>
          </cell>
          <cell r="P3259" t="str">
            <v>Securitization debtor</v>
          </cell>
        </row>
        <row r="3260">
          <cell r="A3260">
            <v>5131</v>
          </cell>
          <cell r="B3260" t="str">
            <v>POLARTECH LIMITED</v>
          </cell>
          <cell r="C3260" t="str">
            <v>GB</v>
          </cell>
          <cell r="D3260" t="str">
            <v>Great Britain</v>
          </cell>
          <cell r="E3260" t="str">
            <v>UK/Ireland</v>
          </cell>
          <cell r="F3260">
            <v>13208001</v>
          </cell>
          <cell r="G3260" t="str">
            <v>HPC Ext. Debtors</v>
          </cell>
          <cell r="H3260" t="str">
            <v>Morph/DGA</v>
          </cell>
          <cell r="I3260" t="str">
            <v>S075</v>
          </cell>
          <cell r="J3260" t="str">
            <v>HPC Europe</v>
          </cell>
          <cell r="K3260" t="str">
            <v>SI30</v>
          </cell>
          <cell r="L3260" t="str">
            <v>Y</v>
          </cell>
          <cell r="M3260" t="str">
            <v>30 days from date of invoice</v>
          </cell>
          <cell r="N3260" t="str">
            <v>-</v>
          </cell>
          <cell r="O3260" t="str">
            <v>DS</v>
          </cell>
          <cell r="P3260" t="str">
            <v>Securitization debtor</v>
          </cell>
        </row>
        <row r="3261">
          <cell r="A3261">
            <v>5132</v>
          </cell>
          <cell r="B3261" t="str">
            <v>MINERAL AND TECHNICA</v>
          </cell>
          <cell r="C3261" t="str">
            <v>GB</v>
          </cell>
          <cell r="D3261" t="str">
            <v>Great Britain</v>
          </cell>
          <cell r="E3261" t="str">
            <v>UK/Ireland</v>
          </cell>
          <cell r="F3261">
            <v>13208001</v>
          </cell>
          <cell r="G3261" t="str">
            <v>HPC Ext. Debtors</v>
          </cell>
          <cell r="H3261" t="str">
            <v>Unknown</v>
          </cell>
          <cell r="I3261" t="str">
            <v>-</v>
          </cell>
          <cell r="J3261" t="str">
            <v>-</v>
          </cell>
          <cell r="K3261" t="str">
            <v>SE2C</v>
          </cell>
          <cell r="L3261" t="str">
            <v>Y</v>
          </cell>
          <cell r="M3261" t="str">
            <v>22 days end of month date of invoice</v>
          </cell>
          <cell r="N3261" t="str">
            <v>-</v>
          </cell>
          <cell r="O3261" t="str">
            <v>DS</v>
          </cell>
          <cell r="P3261" t="str">
            <v>Securitization debtor</v>
          </cell>
        </row>
        <row r="3262">
          <cell r="A3262">
            <v>5133</v>
          </cell>
          <cell r="B3262" t="str">
            <v>COATES LORILLEUX</v>
          </cell>
          <cell r="C3262" t="str">
            <v>GB</v>
          </cell>
          <cell r="D3262" t="str">
            <v>Great Britain</v>
          </cell>
          <cell r="E3262" t="str">
            <v>UK/Ireland</v>
          </cell>
          <cell r="F3262">
            <v>13208001</v>
          </cell>
          <cell r="G3262" t="str">
            <v>HPC Ext. Debtors</v>
          </cell>
          <cell r="H3262" t="str">
            <v>Unknown</v>
          </cell>
          <cell r="I3262" t="str">
            <v>-</v>
          </cell>
          <cell r="J3262" t="str">
            <v>-</v>
          </cell>
          <cell r="K3262" t="str">
            <v>SI30</v>
          </cell>
          <cell r="L3262" t="str">
            <v>Y</v>
          </cell>
          <cell r="M3262" t="str">
            <v>30 days from date of invoice</v>
          </cell>
          <cell r="N3262" t="str">
            <v>-</v>
          </cell>
          <cell r="O3262" t="str">
            <v>DS</v>
          </cell>
          <cell r="P3262" t="str">
            <v>Securitization debtor</v>
          </cell>
        </row>
        <row r="3263">
          <cell r="A3263">
            <v>5134</v>
          </cell>
          <cell r="B3263" t="str">
            <v>RUEHL PUROMER GMBH</v>
          </cell>
          <cell r="C3263" t="str">
            <v>DE</v>
          </cell>
          <cell r="D3263" t="str">
            <v>Germany</v>
          </cell>
          <cell r="E3263" t="str">
            <v>Mid Europe</v>
          </cell>
          <cell r="F3263">
            <v>13208001</v>
          </cell>
          <cell r="G3263" t="str">
            <v>HPC Ext. Debtors</v>
          </cell>
          <cell r="H3263" t="str">
            <v>Specialty Amines</v>
          </cell>
          <cell r="I3263" t="str">
            <v>S075</v>
          </cell>
          <cell r="J3263" t="str">
            <v>HPC Europe</v>
          </cell>
          <cell r="K3263" t="str">
            <v>SI30</v>
          </cell>
          <cell r="L3263" t="str">
            <v>T</v>
          </cell>
          <cell r="M3263" t="str">
            <v>30 days from date of invoice</v>
          </cell>
          <cell r="N3263" t="str">
            <v>BANK TRANSFER</v>
          </cell>
          <cell r="O3263" t="str">
            <v>DS</v>
          </cell>
          <cell r="P3263" t="str">
            <v>Securitization debtor</v>
          </cell>
        </row>
        <row r="3264">
          <cell r="A3264">
            <v>5135</v>
          </cell>
          <cell r="B3264" t="str">
            <v>DEFRA GMBH</v>
          </cell>
          <cell r="C3264" t="str">
            <v>DE</v>
          </cell>
          <cell r="D3264" t="str">
            <v>Germany</v>
          </cell>
          <cell r="E3264" t="str">
            <v>Mid Europe</v>
          </cell>
          <cell r="F3264">
            <v>13208001</v>
          </cell>
          <cell r="G3264" t="str">
            <v>HPC Ext. Debtors</v>
          </cell>
          <cell r="H3264" t="str">
            <v>Alkoxylates</v>
          </cell>
          <cell r="I3264" t="str">
            <v>S075</v>
          </cell>
          <cell r="J3264" t="str">
            <v>HPC Europe</v>
          </cell>
          <cell r="K3264" t="str">
            <v>SA00</v>
          </cell>
          <cell r="L3264" t="str">
            <v>T</v>
          </cell>
          <cell r="M3264" t="str">
            <v>Cash in advance</v>
          </cell>
          <cell r="N3264" t="str">
            <v>BANK TRANSFER</v>
          </cell>
          <cell r="O3264" t="str">
            <v>DS</v>
          </cell>
          <cell r="P3264" t="str">
            <v>Securitization debtor</v>
          </cell>
        </row>
        <row r="3265">
          <cell r="A3265">
            <v>5136</v>
          </cell>
          <cell r="B3265" t="str">
            <v>CASTROL AUSTRIA GMBH</v>
          </cell>
          <cell r="C3265" t="str">
            <v>AT</v>
          </cell>
          <cell r="D3265" t="str">
            <v>Austria</v>
          </cell>
          <cell r="E3265" t="str">
            <v>Mid Europe</v>
          </cell>
          <cell r="F3265">
            <v>13208001</v>
          </cell>
          <cell r="G3265" t="str">
            <v>HPC Ext. Debtors</v>
          </cell>
          <cell r="H3265" t="str">
            <v>Specialty Amines</v>
          </cell>
          <cell r="I3265" t="str">
            <v>S075</v>
          </cell>
          <cell r="J3265" t="str">
            <v>HPC Europe</v>
          </cell>
          <cell r="K3265" t="str">
            <v>SI30</v>
          </cell>
          <cell r="L3265" t="str">
            <v>T</v>
          </cell>
          <cell r="M3265" t="str">
            <v>30 days from date of invoice</v>
          </cell>
          <cell r="N3265" t="str">
            <v>BANK TRANSFER</v>
          </cell>
          <cell r="O3265" t="str">
            <v>DE</v>
          </cell>
          <cell r="P3265" t="str">
            <v>External debtor</v>
          </cell>
        </row>
        <row r="3266">
          <cell r="A3266">
            <v>5137</v>
          </cell>
          <cell r="B3266" t="str">
            <v>RHONE-POULENC CHEMIC</v>
          </cell>
          <cell r="C3266" t="str">
            <v>GB</v>
          </cell>
          <cell r="D3266" t="str">
            <v>Great Britain</v>
          </cell>
          <cell r="E3266" t="str">
            <v>UK/Ireland</v>
          </cell>
          <cell r="F3266">
            <v>13208001</v>
          </cell>
          <cell r="G3266" t="str">
            <v>HPC Ext. Debtors</v>
          </cell>
          <cell r="H3266" t="str">
            <v>Unknown</v>
          </cell>
          <cell r="I3266" t="str">
            <v>-</v>
          </cell>
          <cell r="J3266" t="str">
            <v>-</v>
          </cell>
          <cell r="K3266" t="str">
            <v>SE2C</v>
          </cell>
          <cell r="L3266" t="str">
            <v>Y</v>
          </cell>
          <cell r="M3266" t="str">
            <v>22 days end of month date of invoice</v>
          </cell>
          <cell r="N3266" t="str">
            <v>-</v>
          </cell>
          <cell r="O3266" t="str">
            <v>DS</v>
          </cell>
          <cell r="P3266" t="str">
            <v>Securitization debtor</v>
          </cell>
        </row>
        <row r="3267">
          <cell r="A3267">
            <v>5138</v>
          </cell>
          <cell r="B3267" t="str">
            <v>GOLDSCHMIDT REWO</v>
          </cell>
          <cell r="C3267" t="str">
            <v>DE</v>
          </cell>
          <cell r="D3267" t="str">
            <v>Germany</v>
          </cell>
          <cell r="E3267" t="str">
            <v>Mid Europe</v>
          </cell>
          <cell r="F3267">
            <v>13208001</v>
          </cell>
          <cell r="G3267" t="str">
            <v>HPC Ext. Debtors</v>
          </cell>
          <cell r="H3267" t="str">
            <v>Morph/DGA</v>
          </cell>
          <cell r="I3267" t="str">
            <v>S075</v>
          </cell>
          <cell r="J3267" t="str">
            <v>HPC Europe</v>
          </cell>
          <cell r="K3267" t="str">
            <v>SI60</v>
          </cell>
          <cell r="L3267" t="str">
            <v>T</v>
          </cell>
          <cell r="M3267" t="str">
            <v>60 days from date of invoice</v>
          </cell>
          <cell r="N3267" t="str">
            <v>BANK TRANSFER</v>
          </cell>
          <cell r="O3267" t="str">
            <v>DS</v>
          </cell>
          <cell r="P3267" t="str">
            <v>Securitization debtor</v>
          </cell>
        </row>
        <row r="3268">
          <cell r="A3268">
            <v>5139</v>
          </cell>
          <cell r="B3268" t="str">
            <v>ALFA CHEMICALS LIMIT</v>
          </cell>
          <cell r="C3268" t="str">
            <v>GB</v>
          </cell>
          <cell r="D3268" t="str">
            <v>Great Britain</v>
          </cell>
          <cell r="E3268" t="str">
            <v>UK/Ireland</v>
          </cell>
          <cell r="F3268">
            <v>13208001</v>
          </cell>
          <cell r="G3268" t="str">
            <v>HPC Ext. Debtors</v>
          </cell>
          <cell r="H3268" t="str">
            <v>Surfonics</v>
          </cell>
          <cell r="I3268" t="str">
            <v>S075</v>
          </cell>
          <cell r="J3268" t="str">
            <v>HPC Europe</v>
          </cell>
          <cell r="K3268" t="str">
            <v>SE60</v>
          </cell>
          <cell r="L3268" t="str">
            <v>T</v>
          </cell>
          <cell r="M3268" t="str">
            <v>60 days end of month</v>
          </cell>
          <cell r="N3268" t="str">
            <v>BANK TRANSFER</v>
          </cell>
          <cell r="O3268" t="str">
            <v>DS</v>
          </cell>
          <cell r="P3268" t="str">
            <v>Securitization debtor</v>
          </cell>
        </row>
        <row r="3269">
          <cell r="A3269">
            <v>5140</v>
          </cell>
          <cell r="B3269" t="str">
            <v>CARPENTER GMBH</v>
          </cell>
          <cell r="C3269" t="str">
            <v>DE</v>
          </cell>
          <cell r="D3269" t="str">
            <v>Germany</v>
          </cell>
          <cell r="E3269" t="str">
            <v>Mid Europe</v>
          </cell>
          <cell r="F3269">
            <v>13208001</v>
          </cell>
          <cell r="G3269" t="str">
            <v>HPC Ext. Debtors</v>
          </cell>
          <cell r="H3269" t="str">
            <v>Specialty Amines</v>
          </cell>
          <cell r="I3269" t="str">
            <v>999999</v>
          </cell>
          <cell r="J3269" t="e">
            <v>#N/A</v>
          </cell>
          <cell r="K3269" t="str">
            <v>SI30</v>
          </cell>
          <cell r="L3269" t="str">
            <v>T</v>
          </cell>
          <cell r="M3269" t="str">
            <v>30 days from date of invoice</v>
          </cell>
          <cell r="N3269" t="str">
            <v>BANK TRANSFER</v>
          </cell>
          <cell r="O3269" t="str">
            <v>DS</v>
          </cell>
          <cell r="P3269" t="str">
            <v>Securitization debtor</v>
          </cell>
        </row>
        <row r="3270">
          <cell r="A3270">
            <v>5141</v>
          </cell>
          <cell r="B3270" t="str">
            <v>DUPONT PERFORMANCE C</v>
          </cell>
          <cell r="C3270" t="str">
            <v>DE</v>
          </cell>
          <cell r="D3270" t="str">
            <v>Germany</v>
          </cell>
          <cell r="E3270" t="str">
            <v>Mid Europe</v>
          </cell>
          <cell r="F3270">
            <v>13208001</v>
          </cell>
          <cell r="G3270" t="str">
            <v>HPC Ext. Debtors</v>
          </cell>
          <cell r="H3270" t="str">
            <v>Alkoxylates</v>
          </cell>
          <cell r="I3270" t="str">
            <v>S075</v>
          </cell>
          <cell r="J3270" t="str">
            <v>HPC Europe</v>
          </cell>
          <cell r="K3270" t="str">
            <v>SI30</v>
          </cell>
          <cell r="L3270" t="str">
            <v>T</v>
          </cell>
          <cell r="M3270" t="str">
            <v>30 days from date of invoice</v>
          </cell>
          <cell r="N3270" t="str">
            <v>BANK TRANSFER</v>
          </cell>
          <cell r="O3270" t="str">
            <v>DS</v>
          </cell>
          <cell r="P3270" t="str">
            <v>Securitization debtor</v>
          </cell>
        </row>
        <row r="3271">
          <cell r="A3271">
            <v>5142</v>
          </cell>
          <cell r="B3271" t="str">
            <v>LENZING AG</v>
          </cell>
          <cell r="C3271" t="str">
            <v>AT</v>
          </cell>
          <cell r="D3271" t="str">
            <v>Austria</v>
          </cell>
          <cell r="E3271" t="str">
            <v>Mid Europe</v>
          </cell>
          <cell r="F3271">
            <v>13208001</v>
          </cell>
          <cell r="G3271" t="str">
            <v>HPC Ext. Debtors</v>
          </cell>
          <cell r="H3271" t="str">
            <v>Morph/DGA</v>
          </cell>
          <cell r="I3271" t="str">
            <v>S075</v>
          </cell>
          <cell r="J3271" t="str">
            <v>HPC Europe</v>
          </cell>
          <cell r="K3271" t="str">
            <v>SJ3F</v>
          </cell>
          <cell r="L3271" t="str">
            <v>T</v>
          </cell>
          <cell r="M3271" t="str">
            <v>30 days from date of invoice or 14 days -2%</v>
          </cell>
          <cell r="N3271" t="str">
            <v>BANK TRANSFER</v>
          </cell>
          <cell r="O3271" t="str">
            <v>DE</v>
          </cell>
          <cell r="P3271" t="str">
            <v>External debtor</v>
          </cell>
        </row>
        <row r="3272">
          <cell r="A3272">
            <v>5143</v>
          </cell>
          <cell r="B3272" t="str">
            <v>KONTEX</v>
          </cell>
          <cell r="C3272" t="str">
            <v>PL</v>
          </cell>
          <cell r="D3272" t="str">
            <v>Poland</v>
          </cell>
          <cell r="E3272" t="str">
            <v>Eastern Europe</v>
          </cell>
          <cell r="F3272">
            <v>13208001</v>
          </cell>
          <cell r="G3272" t="str">
            <v>HPC Ext. Debtors</v>
          </cell>
          <cell r="H3272" t="str">
            <v>Specialty Amines</v>
          </cell>
          <cell r="I3272" t="str">
            <v>999999</v>
          </cell>
          <cell r="J3272" t="e">
            <v>#N/A</v>
          </cell>
          <cell r="K3272" t="str">
            <v>SI14</v>
          </cell>
          <cell r="L3272" t="str">
            <v>T</v>
          </cell>
          <cell r="M3272" t="str">
            <v>14 days from date of invoice</v>
          </cell>
          <cell r="N3272" t="str">
            <v>BANK TRANSFER</v>
          </cell>
          <cell r="O3272" t="str">
            <v>DS</v>
          </cell>
          <cell r="P3272" t="str">
            <v>Securitization debtor</v>
          </cell>
        </row>
        <row r="3273">
          <cell r="A3273">
            <v>5144</v>
          </cell>
          <cell r="B3273" t="str">
            <v>PUROLITE INTERNATION</v>
          </cell>
          <cell r="C3273" t="str">
            <v>GB</v>
          </cell>
          <cell r="D3273" t="str">
            <v>Great Britain</v>
          </cell>
          <cell r="E3273" t="str">
            <v>UK/Ireland</v>
          </cell>
          <cell r="F3273">
            <v>13208001</v>
          </cell>
          <cell r="G3273" t="str">
            <v>HPC Ext. Debtors</v>
          </cell>
          <cell r="H3273" t="str">
            <v>Specialty Amines</v>
          </cell>
          <cell r="I3273" t="str">
            <v>S075</v>
          </cell>
          <cell r="J3273" t="str">
            <v>HPC Europe</v>
          </cell>
          <cell r="K3273" t="str">
            <v>SE60</v>
          </cell>
          <cell r="L3273" t="str">
            <v>T</v>
          </cell>
          <cell r="M3273" t="str">
            <v>60 days end of month</v>
          </cell>
          <cell r="N3273" t="str">
            <v>BANK TRANSFER</v>
          </cell>
          <cell r="O3273" t="str">
            <v>DS</v>
          </cell>
          <cell r="P3273" t="str">
            <v>Securitization debtor</v>
          </cell>
        </row>
        <row r="3274">
          <cell r="A3274">
            <v>5145</v>
          </cell>
          <cell r="B3274" t="str">
            <v>INDUSTRIAL CO-POLYME</v>
          </cell>
          <cell r="C3274" t="str">
            <v>GB</v>
          </cell>
          <cell r="D3274" t="str">
            <v>Great Britain</v>
          </cell>
          <cell r="E3274" t="str">
            <v>UK/Ireland</v>
          </cell>
          <cell r="F3274">
            <v>13208001</v>
          </cell>
          <cell r="G3274" t="str">
            <v>HPC Ext. Debtors</v>
          </cell>
          <cell r="H3274" t="str">
            <v>Polyether Amines</v>
          </cell>
          <cell r="I3274" t="str">
            <v>S075</v>
          </cell>
          <cell r="J3274" t="str">
            <v>HPC Europe</v>
          </cell>
          <cell r="K3274" t="str">
            <v>SE30</v>
          </cell>
          <cell r="L3274" t="str">
            <v>Y</v>
          </cell>
          <cell r="M3274" t="str">
            <v>30 days end of month</v>
          </cell>
          <cell r="N3274" t="str">
            <v>-</v>
          </cell>
          <cell r="O3274" t="str">
            <v>DS</v>
          </cell>
          <cell r="P3274" t="str">
            <v>Securitization debtor</v>
          </cell>
        </row>
        <row r="3275">
          <cell r="A3275">
            <v>5146</v>
          </cell>
          <cell r="B3275" t="str">
            <v>LINTFIELD LTD</v>
          </cell>
          <cell r="C3275" t="str">
            <v>GB</v>
          </cell>
          <cell r="D3275" t="str">
            <v>Great Britain</v>
          </cell>
          <cell r="E3275" t="str">
            <v>UK/Ireland</v>
          </cell>
          <cell r="F3275">
            <v>13208001</v>
          </cell>
          <cell r="G3275" t="str">
            <v>HPC Ext. Debtors</v>
          </cell>
          <cell r="H3275" t="str">
            <v>Unknown</v>
          </cell>
          <cell r="I3275" t="str">
            <v>-</v>
          </cell>
          <cell r="J3275" t="str">
            <v>-</v>
          </cell>
          <cell r="K3275" t="str">
            <v>SI30</v>
          </cell>
          <cell r="L3275" t="str">
            <v>Y</v>
          </cell>
          <cell r="M3275" t="str">
            <v>30 days from date of invoice</v>
          </cell>
          <cell r="N3275" t="str">
            <v>-</v>
          </cell>
          <cell r="O3275" t="str">
            <v>DS</v>
          </cell>
          <cell r="P3275" t="str">
            <v>Securitization debtor</v>
          </cell>
        </row>
        <row r="3276">
          <cell r="A3276">
            <v>5147</v>
          </cell>
          <cell r="B3276" t="str">
            <v>CH CHEMICALS (PTY) L</v>
          </cell>
          <cell r="C3276" t="str">
            <v>ZA</v>
          </cell>
          <cell r="D3276" t="str">
            <v>South Africa</v>
          </cell>
          <cell r="E3276" t="str">
            <v>Benelux</v>
          </cell>
          <cell r="F3276">
            <v>13208001</v>
          </cell>
          <cell r="G3276" t="str">
            <v>HPC Ext. Debtors</v>
          </cell>
          <cell r="H3276" t="str">
            <v>Alkoxylates</v>
          </cell>
          <cell r="I3276" t="str">
            <v>999999</v>
          </cell>
          <cell r="J3276" t="e">
            <v>#N/A</v>
          </cell>
          <cell r="K3276" t="str">
            <v>SE90</v>
          </cell>
          <cell r="L3276" t="str">
            <v>T</v>
          </cell>
          <cell r="M3276" t="str">
            <v>90 days end of month</v>
          </cell>
          <cell r="N3276" t="str">
            <v>BANK TRANSFER</v>
          </cell>
          <cell r="O3276" t="str">
            <v>DE</v>
          </cell>
          <cell r="P3276" t="str">
            <v>External debtor</v>
          </cell>
        </row>
        <row r="3277">
          <cell r="A3277">
            <v>5148</v>
          </cell>
          <cell r="B3277" t="str">
            <v>DELUXE MATERIALS LTD</v>
          </cell>
          <cell r="C3277" t="str">
            <v>GB</v>
          </cell>
          <cell r="D3277" t="str">
            <v>Great Britain</v>
          </cell>
          <cell r="E3277" t="str">
            <v>UK/Ireland</v>
          </cell>
          <cell r="F3277">
            <v>13208001</v>
          </cell>
          <cell r="G3277" t="str">
            <v>HPC Ext. Debtors</v>
          </cell>
          <cell r="H3277" t="str">
            <v>Unknown</v>
          </cell>
          <cell r="I3277" t="str">
            <v>-</v>
          </cell>
          <cell r="J3277" t="str">
            <v>-</v>
          </cell>
          <cell r="K3277" t="str">
            <v>SE2C</v>
          </cell>
          <cell r="L3277" t="str">
            <v>Y</v>
          </cell>
          <cell r="M3277" t="str">
            <v>22 days end of month date of invoice</v>
          </cell>
          <cell r="N3277" t="str">
            <v>-</v>
          </cell>
          <cell r="O3277" t="str">
            <v>DS</v>
          </cell>
          <cell r="P3277" t="str">
            <v>Securitization debtor</v>
          </cell>
        </row>
        <row r="3278">
          <cell r="A3278">
            <v>5149</v>
          </cell>
          <cell r="B3278" t="str">
            <v>ABBEY RESEARCH &amp; DEV</v>
          </cell>
          <cell r="C3278" t="str">
            <v>GB</v>
          </cell>
          <cell r="D3278" t="str">
            <v>Great Britain</v>
          </cell>
          <cell r="E3278" t="str">
            <v>UK/Ireland</v>
          </cell>
          <cell r="F3278">
            <v>13208001</v>
          </cell>
          <cell r="G3278" t="str">
            <v>HPC Ext. Debtors</v>
          </cell>
          <cell r="H3278" t="str">
            <v>Morph/DGA</v>
          </cell>
          <cell r="I3278" t="str">
            <v>S075</v>
          </cell>
          <cell r="J3278" t="str">
            <v>HPC Europe</v>
          </cell>
          <cell r="K3278" t="str">
            <v>SA00</v>
          </cell>
          <cell r="L3278" t="str">
            <v>Y</v>
          </cell>
          <cell r="M3278" t="str">
            <v>Cash in advance</v>
          </cell>
          <cell r="N3278" t="str">
            <v>-</v>
          </cell>
          <cell r="O3278" t="str">
            <v>DS</v>
          </cell>
          <cell r="P3278" t="str">
            <v>Securitization debtor</v>
          </cell>
        </row>
        <row r="3279">
          <cell r="A3279">
            <v>5150</v>
          </cell>
          <cell r="B3279" t="str">
            <v>SUN CHEMICALS A/S</v>
          </cell>
          <cell r="C3279" t="str">
            <v>DK</v>
          </cell>
          <cell r="D3279" t="str">
            <v>Denmark</v>
          </cell>
          <cell r="E3279" t="str">
            <v>Nordic</v>
          </cell>
          <cell r="F3279">
            <v>13208001</v>
          </cell>
          <cell r="G3279" t="str">
            <v>HPC Ext. Debtors</v>
          </cell>
          <cell r="H3279" t="str">
            <v>Polyether Amines</v>
          </cell>
          <cell r="I3279" t="str">
            <v>S075</v>
          </cell>
          <cell r="J3279" t="str">
            <v>HPC Europe</v>
          </cell>
          <cell r="K3279" t="str">
            <v>SI30</v>
          </cell>
          <cell r="L3279" t="str">
            <v>T</v>
          </cell>
          <cell r="M3279" t="str">
            <v>30 days from date of invoice</v>
          </cell>
          <cell r="N3279" t="str">
            <v>BANK TRANSFER</v>
          </cell>
          <cell r="O3279" t="str">
            <v>DS</v>
          </cell>
          <cell r="P3279" t="str">
            <v>Securitization debtor</v>
          </cell>
        </row>
        <row r="3280">
          <cell r="A3280">
            <v>5151</v>
          </cell>
          <cell r="B3280" t="str">
            <v>DULUX (PTY) LIMITED</v>
          </cell>
          <cell r="C3280" t="str">
            <v>ZA</v>
          </cell>
          <cell r="D3280" t="str">
            <v>South Africa</v>
          </cell>
          <cell r="E3280" t="str">
            <v>Benelux</v>
          </cell>
          <cell r="F3280">
            <v>13208001</v>
          </cell>
          <cell r="G3280" t="str">
            <v>HPC Ext. Debtors</v>
          </cell>
          <cell r="H3280" t="str">
            <v>Alkoxylates</v>
          </cell>
          <cell r="I3280" t="str">
            <v>999999</v>
          </cell>
          <cell r="J3280" t="e">
            <v>#N/A</v>
          </cell>
          <cell r="K3280" t="str">
            <v>SL60</v>
          </cell>
          <cell r="L3280" t="str">
            <v>T</v>
          </cell>
          <cell r="M3280" t="str">
            <v>60 days after Bill of lading date</v>
          </cell>
          <cell r="N3280" t="str">
            <v>BANK TRANSFER</v>
          </cell>
          <cell r="O3280" t="str">
            <v>DE</v>
          </cell>
          <cell r="P3280" t="str">
            <v>External debtor</v>
          </cell>
        </row>
        <row r="3281">
          <cell r="A3281">
            <v>5152</v>
          </cell>
          <cell r="B3281" t="str">
            <v>BRISTOL MYERS CO LTD</v>
          </cell>
          <cell r="C3281" t="str">
            <v>GB</v>
          </cell>
          <cell r="D3281" t="str">
            <v>Great Britain</v>
          </cell>
          <cell r="E3281" t="str">
            <v>UK/Ireland</v>
          </cell>
          <cell r="F3281">
            <v>13208001</v>
          </cell>
          <cell r="G3281" t="str">
            <v>HPC Ext. Debtors</v>
          </cell>
          <cell r="H3281" t="str">
            <v>Ethanolamines</v>
          </cell>
          <cell r="I3281" t="str">
            <v>S075</v>
          </cell>
          <cell r="J3281" t="str">
            <v>HPC Europe</v>
          </cell>
          <cell r="K3281" t="str">
            <v>SI30</v>
          </cell>
          <cell r="L3281" t="str">
            <v>Y</v>
          </cell>
          <cell r="M3281" t="str">
            <v>30 days from date of invoice</v>
          </cell>
          <cell r="N3281" t="str">
            <v>-</v>
          </cell>
          <cell r="O3281" t="str">
            <v>DS</v>
          </cell>
          <cell r="P3281" t="str">
            <v>Securitization debtor</v>
          </cell>
        </row>
        <row r="3282">
          <cell r="A3282">
            <v>5153</v>
          </cell>
          <cell r="B3282" t="str">
            <v>KROMEX LTD</v>
          </cell>
          <cell r="C3282" t="str">
            <v>GB</v>
          </cell>
          <cell r="D3282" t="str">
            <v>Great Britain</v>
          </cell>
          <cell r="E3282" t="str">
            <v>UK/Ireland</v>
          </cell>
          <cell r="F3282">
            <v>13208001</v>
          </cell>
          <cell r="G3282" t="str">
            <v>HPC Ext. Debtors</v>
          </cell>
          <cell r="H3282" t="str">
            <v>Unknown</v>
          </cell>
          <cell r="I3282" t="str">
            <v>-</v>
          </cell>
          <cell r="J3282" t="str">
            <v>-</v>
          </cell>
          <cell r="K3282" t="str">
            <v>SA00</v>
          </cell>
          <cell r="L3282" t="str">
            <v>Y</v>
          </cell>
          <cell r="M3282" t="str">
            <v>Cash in advance</v>
          </cell>
          <cell r="N3282" t="str">
            <v>-</v>
          </cell>
          <cell r="O3282" t="str">
            <v>DS</v>
          </cell>
          <cell r="P3282" t="str">
            <v>Securitization debtor</v>
          </cell>
        </row>
        <row r="3283">
          <cell r="A3283">
            <v>5154</v>
          </cell>
          <cell r="B3283" t="str">
            <v>FUCHS LUBRITECH GMBH</v>
          </cell>
          <cell r="C3283" t="str">
            <v>DE</v>
          </cell>
          <cell r="D3283" t="str">
            <v>Germany</v>
          </cell>
          <cell r="E3283" t="str">
            <v>Mid Europe</v>
          </cell>
          <cell r="F3283">
            <v>13208001</v>
          </cell>
          <cell r="G3283" t="str">
            <v>HPC Ext. Debtors</v>
          </cell>
          <cell r="H3283" t="str">
            <v>Unknown</v>
          </cell>
          <cell r="I3283" t="str">
            <v>-</v>
          </cell>
          <cell r="J3283" t="str">
            <v>-</v>
          </cell>
          <cell r="K3283" t="str">
            <v>SI30</v>
          </cell>
          <cell r="L3283" t="str">
            <v>T</v>
          </cell>
          <cell r="M3283" t="str">
            <v>30 days from date of invoice</v>
          </cell>
          <cell r="N3283" t="str">
            <v>BANK TRANSFER</v>
          </cell>
          <cell r="O3283" t="str">
            <v>DS</v>
          </cell>
          <cell r="P3283" t="str">
            <v>Securitization debtor</v>
          </cell>
        </row>
        <row r="3284">
          <cell r="A3284">
            <v>5155</v>
          </cell>
          <cell r="B3284" t="str">
            <v>GREAT LAKES CHEMICAL</v>
          </cell>
          <cell r="C3284" t="str">
            <v>DE</v>
          </cell>
          <cell r="D3284" t="str">
            <v>Germany</v>
          </cell>
          <cell r="E3284" t="str">
            <v>Mid Europe</v>
          </cell>
          <cell r="F3284">
            <v>13208001</v>
          </cell>
          <cell r="G3284" t="str">
            <v>HPC Ext. Debtors</v>
          </cell>
          <cell r="H3284" t="str">
            <v>Alkoxylates</v>
          </cell>
          <cell r="I3284" t="str">
            <v>S075</v>
          </cell>
          <cell r="J3284" t="str">
            <v>HPC Europe</v>
          </cell>
          <cell r="K3284" t="str">
            <v>SJ3F</v>
          </cell>
          <cell r="L3284" t="str">
            <v>T</v>
          </cell>
          <cell r="M3284" t="str">
            <v>30 days from date of invoice or 14 days -2%</v>
          </cell>
          <cell r="N3284" t="str">
            <v>BANK TRANSFER</v>
          </cell>
          <cell r="O3284" t="str">
            <v>DS</v>
          </cell>
          <cell r="P3284" t="str">
            <v>Securitization debtor</v>
          </cell>
        </row>
        <row r="3285">
          <cell r="A3285">
            <v>5156</v>
          </cell>
          <cell r="B3285" t="str">
            <v>CHEMARK APS</v>
          </cell>
          <cell r="C3285" t="str">
            <v>DK</v>
          </cell>
          <cell r="D3285" t="str">
            <v>Denmark</v>
          </cell>
          <cell r="E3285" t="str">
            <v>Nordic</v>
          </cell>
          <cell r="F3285">
            <v>13208001</v>
          </cell>
          <cell r="G3285" t="str">
            <v>HPC Ext. Debtors</v>
          </cell>
          <cell r="H3285" t="str">
            <v>Alkoxylates</v>
          </cell>
          <cell r="I3285" t="str">
            <v>S075</v>
          </cell>
          <cell r="J3285" t="str">
            <v>HPC Europe</v>
          </cell>
          <cell r="K3285" t="str">
            <v>SI30</v>
          </cell>
          <cell r="L3285" t="str">
            <v>T</v>
          </cell>
          <cell r="M3285" t="str">
            <v>30 days from date of invoice</v>
          </cell>
          <cell r="N3285" t="str">
            <v>BANK TRANSFER</v>
          </cell>
          <cell r="O3285" t="str">
            <v>DS</v>
          </cell>
          <cell r="P3285" t="str">
            <v>Securitization debtor</v>
          </cell>
        </row>
        <row r="3286">
          <cell r="A3286">
            <v>5157</v>
          </cell>
          <cell r="B3286" t="str">
            <v>STAHL IBERICA S.L.</v>
          </cell>
          <cell r="C3286" t="str">
            <v>ES</v>
          </cell>
          <cell r="D3286" t="str">
            <v>Spain</v>
          </cell>
          <cell r="E3286" t="str">
            <v>Iberia</v>
          </cell>
          <cell r="F3286">
            <v>13208001</v>
          </cell>
          <cell r="G3286" t="str">
            <v>HPC Ext. Debtors</v>
          </cell>
          <cell r="H3286" t="str">
            <v>Polyether Amines</v>
          </cell>
          <cell r="I3286" t="str">
            <v>S075</v>
          </cell>
          <cell r="J3286" t="str">
            <v>HPC Europe</v>
          </cell>
          <cell r="K3286" t="str">
            <v>SI60</v>
          </cell>
          <cell r="L3286" t="str">
            <v>T</v>
          </cell>
          <cell r="M3286" t="str">
            <v>60 days from date of invoice</v>
          </cell>
          <cell r="N3286" t="str">
            <v>BANK TRANSFER</v>
          </cell>
          <cell r="O3286" t="str">
            <v>DS</v>
          </cell>
          <cell r="P3286" t="str">
            <v>Securitization debtor</v>
          </cell>
        </row>
        <row r="3287">
          <cell r="A3287">
            <v>5158</v>
          </cell>
          <cell r="B3287" t="str">
            <v>3M ESPANA S.A.</v>
          </cell>
          <cell r="C3287" t="str">
            <v>ES</v>
          </cell>
          <cell r="D3287" t="str">
            <v>Spain</v>
          </cell>
          <cell r="E3287" t="str">
            <v>Iberia</v>
          </cell>
          <cell r="F3287">
            <v>13208001</v>
          </cell>
          <cell r="G3287" t="str">
            <v>HPC Ext. Debtors</v>
          </cell>
          <cell r="H3287" t="str">
            <v>Polyether Amines</v>
          </cell>
          <cell r="I3287" t="str">
            <v>S075</v>
          </cell>
          <cell r="J3287" t="str">
            <v>HPC Europe</v>
          </cell>
          <cell r="K3287" t="str">
            <v>SI60</v>
          </cell>
          <cell r="L3287" t="str">
            <v>T</v>
          </cell>
          <cell r="M3287" t="str">
            <v>60 days from date of invoice</v>
          </cell>
          <cell r="N3287" t="str">
            <v>BANK TRANSFER</v>
          </cell>
          <cell r="O3287" t="str">
            <v>DS</v>
          </cell>
          <cell r="P3287" t="str">
            <v>Securitization debtor</v>
          </cell>
        </row>
        <row r="3288">
          <cell r="A3288">
            <v>5203</v>
          </cell>
          <cell r="B3288" t="str">
            <v>DOW TURKIYE A.S.</v>
          </cell>
          <cell r="C3288" t="str">
            <v>TR</v>
          </cell>
          <cell r="D3288" t="str">
            <v>Turkey</v>
          </cell>
          <cell r="E3288" t="str">
            <v>Middle East</v>
          </cell>
          <cell r="F3288">
            <v>13208001</v>
          </cell>
          <cell r="G3288" t="str">
            <v>HPC Ext. Debtors</v>
          </cell>
          <cell r="H3288" t="str">
            <v>Unknown</v>
          </cell>
          <cell r="I3288" t="str">
            <v>-</v>
          </cell>
          <cell r="J3288" t="str">
            <v>-</v>
          </cell>
          <cell r="K3288" t="str">
            <v>SI90</v>
          </cell>
          <cell r="L3288" t="str">
            <v>T</v>
          </cell>
          <cell r="M3288" t="str">
            <v>90 days from date of invoice</v>
          </cell>
          <cell r="N3288" t="str">
            <v>BANK TRANSFER</v>
          </cell>
          <cell r="O3288" t="str">
            <v>DE</v>
          </cell>
          <cell r="P3288" t="str">
            <v>External debtor</v>
          </cell>
        </row>
        <row r="3289">
          <cell r="A3289">
            <v>5249</v>
          </cell>
          <cell r="B3289" t="str">
            <v>KVADROFLEX</v>
          </cell>
          <cell r="C3289" t="str">
            <v>CZ</v>
          </cell>
          <cell r="D3289" t="str">
            <v>Czech Republic</v>
          </cell>
          <cell r="E3289" t="str">
            <v>Eastern Europe</v>
          </cell>
          <cell r="F3289">
            <v>13208001</v>
          </cell>
          <cell r="G3289" t="str">
            <v>HPC Ext. Debtors</v>
          </cell>
          <cell r="H3289" t="str">
            <v>Unknown</v>
          </cell>
          <cell r="I3289" t="str">
            <v>-</v>
          </cell>
          <cell r="J3289" t="str">
            <v>-</v>
          </cell>
          <cell r="K3289" t="str">
            <v>SA00</v>
          </cell>
          <cell r="L3289" t="str">
            <v>T</v>
          </cell>
          <cell r="M3289" t="str">
            <v>Cash in advance</v>
          </cell>
          <cell r="N3289" t="str">
            <v>BANK TRANSFER</v>
          </cell>
          <cell r="O3289" t="str">
            <v>DE</v>
          </cell>
          <cell r="P3289" t="str">
            <v>External debtor</v>
          </cell>
        </row>
        <row r="3290">
          <cell r="A3290">
            <v>5315</v>
          </cell>
          <cell r="B3290" t="str">
            <v>SINPOL POLIMEROS S.</v>
          </cell>
          <cell r="C3290" t="str">
            <v>PT</v>
          </cell>
          <cell r="D3290" t="str">
            <v>Portugal</v>
          </cell>
          <cell r="E3290" t="str">
            <v>Iberia</v>
          </cell>
          <cell r="F3290">
            <v>13208001</v>
          </cell>
          <cell r="G3290" t="str">
            <v>HPC Ext. Debtors</v>
          </cell>
          <cell r="H3290" t="str">
            <v>Unknown</v>
          </cell>
          <cell r="I3290" t="str">
            <v>-</v>
          </cell>
          <cell r="J3290" t="str">
            <v>-</v>
          </cell>
          <cell r="K3290" t="str">
            <v>SE60</v>
          </cell>
          <cell r="L3290" t="str">
            <v>T</v>
          </cell>
          <cell r="M3290" t="str">
            <v>60 days end of month</v>
          </cell>
          <cell r="N3290" t="str">
            <v>BANK TRANSFER</v>
          </cell>
          <cell r="O3290" t="str">
            <v>DE</v>
          </cell>
          <cell r="P3290" t="str">
            <v>External debtor</v>
          </cell>
        </row>
        <row r="3291">
          <cell r="A3291">
            <v>5506</v>
          </cell>
          <cell r="B3291" t="str">
            <v>MOUSSA ABDULHUSSAN</v>
          </cell>
          <cell r="C3291" t="str">
            <v>KW</v>
          </cell>
          <cell r="D3291" t="str">
            <v>Kuwait</v>
          </cell>
          <cell r="E3291" t="str">
            <v>Middle East</v>
          </cell>
          <cell r="F3291">
            <v>13208001</v>
          </cell>
          <cell r="G3291" t="str">
            <v>HPC Ext. Debtors</v>
          </cell>
          <cell r="H3291" t="str">
            <v>Unknown</v>
          </cell>
          <cell r="I3291" t="str">
            <v>-</v>
          </cell>
          <cell r="J3291" t="str">
            <v>-</v>
          </cell>
          <cell r="K3291" t="str">
            <v>SP00</v>
          </cell>
          <cell r="L3291" t="str">
            <v>T</v>
          </cell>
          <cell r="M3291" t="str">
            <v>Cash against documents</v>
          </cell>
          <cell r="N3291" t="str">
            <v>BANK TRANSFER</v>
          </cell>
          <cell r="O3291" t="str">
            <v>DE</v>
          </cell>
          <cell r="P3291" t="str">
            <v>External debtor</v>
          </cell>
        </row>
        <row r="3292">
          <cell r="A3292">
            <v>5520</v>
          </cell>
          <cell r="B3292" t="str">
            <v>PRITCHARD AL-BASSAM</v>
          </cell>
          <cell r="C3292" t="str">
            <v>SA</v>
          </cell>
          <cell r="D3292" t="str">
            <v>Saudi Arabia</v>
          </cell>
          <cell r="E3292" t="str">
            <v>Middle East</v>
          </cell>
          <cell r="F3292">
            <v>13208001</v>
          </cell>
          <cell r="G3292" t="str">
            <v>HPC Ext. Debtors</v>
          </cell>
          <cell r="H3292" t="str">
            <v>Unknown</v>
          </cell>
          <cell r="I3292" t="str">
            <v>-</v>
          </cell>
          <cell r="J3292" t="str">
            <v>-</v>
          </cell>
          <cell r="K3292" t="str">
            <v>SA00</v>
          </cell>
          <cell r="L3292" t="str">
            <v>T</v>
          </cell>
          <cell r="M3292" t="str">
            <v>Cash in advance</v>
          </cell>
          <cell r="N3292" t="str">
            <v>BANK TRANSFER</v>
          </cell>
          <cell r="O3292" t="str">
            <v>DE</v>
          </cell>
          <cell r="P3292" t="str">
            <v>External debtor</v>
          </cell>
        </row>
        <row r="3293">
          <cell r="A3293">
            <v>5529</v>
          </cell>
          <cell r="B3293" t="str">
            <v>THOMPSON PLASTICS (H</v>
          </cell>
          <cell r="C3293" t="str">
            <v>GB</v>
          </cell>
          <cell r="D3293" t="str">
            <v>Great Britain</v>
          </cell>
          <cell r="E3293" t="str">
            <v>UK/Ireland</v>
          </cell>
          <cell r="F3293">
            <v>13200001</v>
          </cell>
          <cell r="G3293" t="str">
            <v>Ext. EAME</v>
          </cell>
          <cell r="H3293" t="str">
            <v>Automotive</v>
          </cell>
          <cell r="I3293" t="str">
            <v>S070</v>
          </cell>
          <cell r="J3293" t="str">
            <v>Benelux/South-Africa</v>
          </cell>
          <cell r="K3293" t="str">
            <v>SA00</v>
          </cell>
          <cell r="L3293" t="str">
            <v>T</v>
          </cell>
          <cell r="M3293" t="str">
            <v>Cash in advance</v>
          </cell>
          <cell r="N3293" t="str">
            <v>BANK TRANSFER</v>
          </cell>
          <cell r="O3293" t="str">
            <v>DS</v>
          </cell>
          <cell r="P3293" t="str">
            <v>Securitization debtor</v>
          </cell>
        </row>
        <row r="3294">
          <cell r="A3294">
            <v>5530</v>
          </cell>
          <cell r="B3294" t="str">
            <v>BC ONGRO BENELUX  B.</v>
          </cell>
          <cell r="C3294" t="str">
            <v>NL</v>
          </cell>
          <cell r="D3294" t="str">
            <v>Netherlands</v>
          </cell>
          <cell r="E3294" t="str">
            <v>Benelux</v>
          </cell>
          <cell r="F3294">
            <v>13200001</v>
          </cell>
          <cell r="G3294" t="str">
            <v>Ext. EAME</v>
          </cell>
          <cell r="H3294" t="str">
            <v>Co-Manufacturing</v>
          </cell>
          <cell r="I3294" t="str">
            <v>S050</v>
          </cell>
          <cell r="J3294" t="str">
            <v>Eastern Europe</v>
          </cell>
          <cell r="K3294" t="str">
            <v>SI30</v>
          </cell>
          <cell r="L3294" t="str">
            <v>T</v>
          </cell>
          <cell r="M3294" t="str">
            <v>30 days from date of invoice</v>
          </cell>
          <cell r="N3294" t="str">
            <v>BANK TRANSFER</v>
          </cell>
          <cell r="O3294" t="str">
            <v>DS</v>
          </cell>
          <cell r="P3294" t="str">
            <v>Securitization debtor</v>
          </cell>
        </row>
        <row r="3295">
          <cell r="A3295">
            <v>5531</v>
          </cell>
          <cell r="B3295" t="str">
            <v>LIMITED LIABILITY CO</v>
          </cell>
          <cell r="C3295" t="str">
            <v>UA</v>
          </cell>
          <cell r="D3295" t="str">
            <v>Ukraine</v>
          </cell>
          <cell r="E3295" t="str">
            <v>Eastern Europe</v>
          </cell>
          <cell r="F3295">
            <v>13200001</v>
          </cell>
          <cell r="G3295" t="str">
            <v>Ext. EAME</v>
          </cell>
          <cell r="H3295" t="str">
            <v>Construction &amp; Other Rigids</v>
          </cell>
          <cell r="I3295" t="str">
            <v>S050</v>
          </cell>
          <cell r="J3295" t="str">
            <v>Eastern Europe</v>
          </cell>
          <cell r="K3295" t="str">
            <v>SI3F</v>
          </cell>
          <cell r="L3295" t="str">
            <v>T</v>
          </cell>
          <cell r="M3295" t="str">
            <v>30 DAYS DATE OF INVOICE - DIRECT REMITTANCE</v>
          </cell>
          <cell r="N3295" t="str">
            <v>BANK TRANSFER</v>
          </cell>
          <cell r="O3295" t="str">
            <v>DE</v>
          </cell>
          <cell r="P3295" t="str">
            <v>External debtor</v>
          </cell>
        </row>
        <row r="3296">
          <cell r="A3296">
            <v>5533</v>
          </cell>
          <cell r="B3296" t="str">
            <v>JSC  "BELVEST"</v>
          </cell>
          <cell r="C3296" t="str">
            <v>BY</v>
          </cell>
          <cell r="D3296" t="str">
            <v>Belarus</v>
          </cell>
          <cell r="E3296" t="str">
            <v>Eastern Europe</v>
          </cell>
          <cell r="F3296">
            <v>13200001</v>
          </cell>
          <cell r="G3296" t="str">
            <v>Ext. EAME</v>
          </cell>
          <cell r="H3296" t="str">
            <v>Footwear</v>
          </cell>
          <cell r="I3296" t="str">
            <v>S050</v>
          </cell>
          <cell r="J3296" t="str">
            <v>Eastern Europe</v>
          </cell>
          <cell r="K3296" t="str">
            <v>SI6F</v>
          </cell>
          <cell r="L3296" t="str">
            <v>T</v>
          </cell>
          <cell r="M3296" t="str">
            <v>60 DAYS DATE OF INVOICE - DIRECT REMITTANCE</v>
          </cell>
          <cell r="N3296" t="str">
            <v>BANK TRANSFER</v>
          </cell>
          <cell r="O3296" t="str">
            <v>DE</v>
          </cell>
          <cell r="P3296" t="str">
            <v>External debtor</v>
          </cell>
        </row>
        <row r="3297">
          <cell r="A3297">
            <v>5534</v>
          </cell>
          <cell r="B3297" t="str">
            <v>HOYER UK LTD</v>
          </cell>
          <cell r="C3297" t="str">
            <v>GB</v>
          </cell>
          <cell r="D3297" t="str">
            <v>Great Britain</v>
          </cell>
          <cell r="E3297" t="str">
            <v>UK/Ireland</v>
          </cell>
          <cell r="F3297">
            <v>13200001</v>
          </cell>
          <cell r="G3297" t="str">
            <v>Ext. EAME</v>
          </cell>
          <cell r="H3297" t="str">
            <v>Unknown</v>
          </cell>
          <cell r="I3297" t="str">
            <v>-</v>
          </cell>
          <cell r="J3297" t="str">
            <v>-</v>
          </cell>
          <cell r="K3297" t="str">
            <v>SI30</v>
          </cell>
          <cell r="L3297" t="str">
            <v>T</v>
          </cell>
          <cell r="M3297" t="str">
            <v>30 days from date of invoice</v>
          </cell>
          <cell r="N3297" t="str">
            <v>BANK TRANSFER</v>
          </cell>
          <cell r="O3297" t="str">
            <v>DS</v>
          </cell>
          <cell r="P3297" t="str">
            <v>Securitization debtor</v>
          </cell>
        </row>
        <row r="3298">
          <cell r="A3298">
            <v>5536</v>
          </cell>
          <cell r="B3298" t="str">
            <v>ELCA  SRL  TRASPORTI</v>
          </cell>
          <cell r="C3298" t="str">
            <v>IT</v>
          </cell>
          <cell r="D3298" t="str">
            <v>Italy</v>
          </cell>
          <cell r="E3298" t="str">
            <v>Italy/Greece</v>
          </cell>
          <cell r="F3298">
            <v>13200001</v>
          </cell>
          <cell r="G3298" t="str">
            <v>Ext. EAME</v>
          </cell>
          <cell r="H3298" t="str">
            <v>Unknown</v>
          </cell>
          <cell r="I3298" t="str">
            <v>-</v>
          </cell>
          <cell r="J3298" t="str">
            <v>-</v>
          </cell>
          <cell r="K3298" t="str">
            <v>SE30</v>
          </cell>
          <cell r="L3298" t="str">
            <v>T</v>
          </cell>
          <cell r="M3298" t="str">
            <v>30 days end of month</v>
          </cell>
          <cell r="N3298" t="str">
            <v>BANK TRANSFER</v>
          </cell>
          <cell r="O3298" t="str">
            <v>DS</v>
          </cell>
          <cell r="P3298" t="str">
            <v>Securitization debtor</v>
          </cell>
        </row>
        <row r="3299">
          <cell r="A3299">
            <v>5537</v>
          </cell>
          <cell r="B3299" t="str">
            <v>BOYKIM BOYA VE KIMYE</v>
          </cell>
          <cell r="C3299" t="str">
            <v>TR</v>
          </cell>
          <cell r="D3299" t="str">
            <v>Turkey</v>
          </cell>
          <cell r="E3299" t="str">
            <v>Middle East</v>
          </cell>
          <cell r="F3299">
            <v>13200001</v>
          </cell>
          <cell r="G3299" t="str">
            <v>Ext. EAME</v>
          </cell>
          <cell r="H3299" t="str">
            <v>Adhesives, Coatings and Elastomers</v>
          </cell>
          <cell r="I3299" t="str">
            <v>S040</v>
          </cell>
          <cell r="J3299" t="str">
            <v>Middle East</v>
          </cell>
          <cell r="K3299" t="str">
            <v>SC12</v>
          </cell>
          <cell r="L3299" t="str">
            <v>L</v>
          </cell>
          <cell r="M3299" t="str">
            <v>Letter of credit - 120 days bill of lading</v>
          </cell>
          <cell r="N3299" t="str">
            <v>LETTER OF CREDIT</v>
          </cell>
          <cell r="O3299" t="str">
            <v>DE</v>
          </cell>
          <cell r="P3299" t="str">
            <v>External debtor</v>
          </cell>
        </row>
        <row r="3300">
          <cell r="A3300">
            <v>5539</v>
          </cell>
          <cell r="B3300" t="str">
            <v>Huntsman Tioxide Gre</v>
          </cell>
          <cell r="C3300" t="str">
            <v>GB</v>
          </cell>
          <cell r="D3300" t="str">
            <v>Great Britain</v>
          </cell>
          <cell r="E3300" t="str">
            <v>UK/Ireland</v>
          </cell>
          <cell r="F3300">
            <v>76413124</v>
          </cell>
          <cell r="G3300" t="str">
            <v>Inter Group Sales</v>
          </cell>
          <cell r="H3300" t="str">
            <v>EAME</v>
          </cell>
          <cell r="I3300" t="str">
            <v>-</v>
          </cell>
          <cell r="J3300" t="str">
            <v>-</v>
          </cell>
          <cell r="K3300" t="str">
            <v>DS02</v>
          </cell>
          <cell r="L3300" t="str">
            <v>T</v>
          </cell>
          <cell r="M3300" t="str">
            <v>Within 30 days net</v>
          </cell>
          <cell r="N3300" t="str">
            <v>BANK TRANSFER</v>
          </cell>
          <cell r="O3300" t="str">
            <v>DI</v>
          </cell>
          <cell r="P3300" t="str">
            <v>Intragroup debtor</v>
          </cell>
        </row>
        <row r="3301">
          <cell r="A3301">
            <v>5541</v>
          </cell>
          <cell r="B3301" t="str">
            <v>HUNTSMAN (KOREA) YUH</v>
          </cell>
          <cell r="C3301" t="str">
            <v>KP</v>
          </cell>
          <cell r="D3301" t="str">
            <v>South Korea</v>
          </cell>
          <cell r="E3301" t="str">
            <v>Asia-Pacific</v>
          </cell>
          <cell r="F3301">
            <v>76467950</v>
          </cell>
          <cell r="G3301" t="str">
            <v>Inter Group Sales</v>
          </cell>
          <cell r="H3301" t="str">
            <v>APAC</v>
          </cell>
          <cell r="I3301" t="str">
            <v>S100</v>
          </cell>
          <cell r="J3301" t="str">
            <v>APAC</v>
          </cell>
          <cell r="K3301" t="str">
            <v>SI1A</v>
          </cell>
          <cell r="L3301" t="str">
            <v>T</v>
          </cell>
          <cell r="M3301" t="str">
            <v>120 days from date of invoice</v>
          </cell>
          <cell r="N3301" t="str">
            <v>BANK TRANSFER</v>
          </cell>
          <cell r="O3301" t="str">
            <v>DI</v>
          </cell>
          <cell r="P3301" t="str">
            <v>Intragroup debtor</v>
          </cell>
        </row>
        <row r="3302">
          <cell r="A3302">
            <v>5543</v>
          </cell>
          <cell r="B3302" t="str">
            <v>LIEN DOAN PLASTIC &amp;</v>
          </cell>
          <cell r="C3302" t="str">
            <v>VN</v>
          </cell>
          <cell r="D3302" t="str">
            <v>Vietnam</v>
          </cell>
          <cell r="E3302" t="str">
            <v>Asia-Pacific</v>
          </cell>
          <cell r="F3302">
            <v>13200002</v>
          </cell>
          <cell r="G3302" t="str">
            <v>Ext. APAC</v>
          </cell>
          <cell r="H3302" t="str">
            <v>Footwear</v>
          </cell>
          <cell r="I3302" t="str">
            <v>S100</v>
          </cell>
          <cell r="J3302" t="str">
            <v>APAC</v>
          </cell>
          <cell r="K3302" t="str">
            <v>SC00</v>
          </cell>
          <cell r="L3302" t="str">
            <v>L</v>
          </cell>
          <cell r="M3302" t="str">
            <v>Letter of credit at sight</v>
          </cell>
          <cell r="N3302" t="str">
            <v>LETTER OF CREDIT</v>
          </cell>
          <cell r="O3302" t="str">
            <v>DE</v>
          </cell>
          <cell r="P3302" t="str">
            <v>External debtor</v>
          </cell>
        </row>
        <row r="3303">
          <cell r="A3303">
            <v>5546</v>
          </cell>
          <cell r="B3303" t="str">
            <v>SOFRAPEL</v>
          </cell>
          <cell r="C3303" t="str">
            <v>FR</v>
          </cell>
          <cell r="D3303" t="str">
            <v>France</v>
          </cell>
          <cell r="E3303" t="str">
            <v>France</v>
          </cell>
          <cell r="F3303">
            <v>13200001</v>
          </cell>
          <cell r="G3303" t="str">
            <v>Ext. EAME</v>
          </cell>
          <cell r="H3303" t="str">
            <v>Adhesives, Coatings and Elastomers</v>
          </cell>
          <cell r="I3303" t="str">
            <v>S080</v>
          </cell>
          <cell r="J3303" t="str">
            <v>France</v>
          </cell>
          <cell r="K3303" t="str">
            <v>SY6B</v>
          </cell>
          <cell r="L3303" t="str">
            <v>T</v>
          </cell>
          <cell r="M3303" t="str">
            <v>60 days the 10th by promissory note</v>
          </cell>
          <cell r="N3303" t="str">
            <v>BANK TRANSFER</v>
          </cell>
          <cell r="O3303" t="str">
            <v>DS</v>
          </cell>
          <cell r="P3303" t="str">
            <v>Securitization debtor</v>
          </cell>
        </row>
        <row r="3304">
          <cell r="A3304">
            <v>5548</v>
          </cell>
          <cell r="B3304" t="str">
            <v>POLYCHEM SYSTEMS  SP</v>
          </cell>
          <cell r="C3304" t="str">
            <v>PL</v>
          </cell>
          <cell r="D3304" t="str">
            <v>Poland</v>
          </cell>
          <cell r="E3304" t="str">
            <v>Eastern Europe</v>
          </cell>
          <cell r="F3304">
            <v>13200001</v>
          </cell>
          <cell r="G3304" t="str">
            <v>Ext. EAME</v>
          </cell>
          <cell r="H3304" t="str">
            <v>Footwear</v>
          </cell>
          <cell r="I3304" t="str">
            <v>S050</v>
          </cell>
          <cell r="J3304" t="str">
            <v>Eastern Europe</v>
          </cell>
          <cell r="K3304" t="str">
            <v>SI3F</v>
          </cell>
          <cell r="L3304" t="str">
            <v>T</v>
          </cell>
          <cell r="M3304" t="str">
            <v>30 DAYS DATE OF INVOICE - DIRECT REMITTANCE</v>
          </cell>
          <cell r="N3304" t="str">
            <v>BANK TRANSFER</v>
          </cell>
          <cell r="O3304" t="str">
            <v>DS</v>
          </cell>
          <cell r="P3304" t="str">
            <v>Securitization debtor</v>
          </cell>
        </row>
        <row r="3305">
          <cell r="A3305">
            <v>5733</v>
          </cell>
          <cell r="B3305" t="str">
            <v>DE RIJKE NV (HP03)</v>
          </cell>
          <cell r="C3305" t="str">
            <v>NL</v>
          </cell>
          <cell r="D3305" t="str">
            <v>Netherlands</v>
          </cell>
          <cell r="E3305" t="str">
            <v>Benelux</v>
          </cell>
          <cell r="F3305">
            <v>13208001</v>
          </cell>
          <cell r="G3305" t="str">
            <v>HPC Ext. Debtors</v>
          </cell>
          <cell r="H3305" t="str">
            <v>Unknown</v>
          </cell>
          <cell r="I3305" t="str">
            <v>-</v>
          </cell>
          <cell r="J3305" t="str">
            <v>-</v>
          </cell>
          <cell r="K3305" t="str">
            <v>ST15</v>
          </cell>
          <cell r="L3305" t="str">
            <v>T</v>
          </cell>
          <cell r="M3305" t="str">
            <v>15 days from date of despatch</v>
          </cell>
          <cell r="N3305" t="str">
            <v>BANK TRANSFER</v>
          </cell>
          <cell r="O3305" t="str">
            <v>DS</v>
          </cell>
          <cell r="P3305" t="str">
            <v>Securitization debtor</v>
          </cell>
        </row>
        <row r="3306">
          <cell r="A3306">
            <v>5734</v>
          </cell>
          <cell r="B3306" t="str">
            <v>RIVIERA CO. FOR MANU</v>
          </cell>
          <cell r="C3306" t="str">
            <v>EG</v>
          </cell>
          <cell r="D3306" t="str">
            <v>Egypt</v>
          </cell>
          <cell r="E3306" t="str">
            <v>Middle East</v>
          </cell>
          <cell r="F3306">
            <v>13200001</v>
          </cell>
          <cell r="G3306" t="str">
            <v>Ext. EAME</v>
          </cell>
          <cell r="H3306" t="str">
            <v>Footwear</v>
          </cell>
          <cell r="I3306" t="str">
            <v>S040</v>
          </cell>
          <cell r="J3306" t="str">
            <v>Middle East</v>
          </cell>
          <cell r="K3306" t="str">
            <v>SC90</v>
          </cell>
          <cell r="L3306" t="str">
            <v>L</v>
          </cell>
          <cell r="M3306" t="str">
            <v>Letter of credit -90 days Bill of lading</v>
          </cell>
          <cell r="N3306" t="str">
            <v>LETTER OF CREDIT</v>
          </cell>
          <cell r="O3306" t="str">
            <v>DE</v>
          </cell>
          <cell r="P3306" t="str">
            <v>External debtor</v>
          </cell>
        </row>
        <row r="3307">
          <cell r="A3307">
            <v>5735</v>
          </cell>
          <cell r="B3307" t="str">
            <v>JOHNSON CONTROLS GMB</v>
          </cell>
          <cell r="C3307" t="str">
            <v>DE</v>
          </cell>
          <cell r="D3307" t="str">
            <v>Germany</v>
          </cell>
          <cell r="E3307" t="str">
            <v>Mid Europe</v>
          </cell>
          <cell r="F3307">
            <v>13200001</v>
          </cell>
          <cell r="G3307" t="str">
            <v>Ext. EAME</v>
          </cell>
          <cell r="H3307" t="str">
            <v>Automotive</v>
          </cell>
          <cell r="I3307" t="str">
            <v>S030</v>
          </cell>
          <cell r="J3307" t="str">
            <v>Mid-Europe</v>
          </cell>
          <cell r="K3307" t="str">
            <v>SJ3F</v>
          </cell>
          <cell r="L3307" t="str">
            <v>T</v>
          </cell>
          <cell r="M3307" t="str">
            <v>30 days from date of invoice or 14 days -2%</v>
          </cell>
          <cell r="N3307" t="str">
            <v>BANK TRANSFER</v>
          </cell>
          <cell r="O3307" t="str">
            <v>DS</v>
          </cell>
          <cell r="P3307" t="str">
            <v>Securitization debtor</v>
          </cell>
        </row>
        <row r="3308">
          <cell r="A3308">
            <v>5736</v>
          </cell>
          <cell r="B3308" t="str">
            <v>WOODBRIDGE FOAM DEUT</v>
          </cell>
          <cell r="C3308" t="str">
            <v>DE</v>
          </cell>
          <cell r="D3308" t="str">
            <v>Germany</v>
          </cell>
          <cell r="E3308" t="str">
            <v>Mid Europe</v>
          </cell>
          <cell r="F3308">
            <v>13200001</v>
          </cell>
          <cell r="G3308" t="str">
            <v>Ext. EAME</v>
          </cell>
          <cell r="H3308" t="str">
            <v>Unknown</v>
          </cell>
          <cell r="I3308" t="str">
            <v>-</v>
          </cell>
          <cell r="J3308" t="str">
            <v>-</v>
          </cell>
          <cell r="K3308" t="str">
            <v>SI30</v>
          </cell>
          <cell r="L3308" t="str">
            <v>T</v>
          </cell>
          <cell r="M3308" t="str">
            <v>30 days from date of invoice</v>
          </cell>
          <cell r="N3308" t="str">
            <v>BANK TRANSFER</v>
          </cell>
          <cell r="O3308" t="str">
            <v>DS</v>
          </cell>
          <cell r="P3308" t="str">
            <v>Securitization debtor</v>
          </cell>
        </row>
        <row r="3309">
          <cell r="A3309">
            <v>5737</v>
          </cell>
          <cell r="B3309" t="str">
            <v>AUSTRIA SUBEN (XP11)</v>
          </cell>
          <cell r="C3309" t="str">
            <v>XA</v>
          </cell>
          <cell r="D3309" t="str">
            <v>-</v>
          </cell>
          <cell r="E3309" t="str">
            <v>-</v>
          </cell>
          <cell r="F3309">
            <v>13208001</v>
          </cell>
          <cell r="G3309" t="str">
            <v>HPC Ext. Debtors</v>
          </cell>
          <cell r="H3309" t="str">
            <v>Unknown</v>
          </cell>
          <cell r="I3309" t="str">
            <v>-</v>
          </cell>
          <cell r="J3309" t="str">
            <v>-</v>
          </cell>
          <cell r="K3309" t="str">
            <v>SE30</v>
          </cell>
          <cell r="L3309" t="str">
            <v>T</v>
          </cell>
          <cell r="M3309" t="str">
            <v>30 days end of month</v>
          </cell>
          <cell r="N3309" t="str">
            <v>BANK TRANSFER</v>
          </cell>
          <cell r="O3309" t="str">
            <v>DE</v>
          </cell>
          <cell r="P3309" t="str">
            <v>External debtor</v>
          </cell>
        </row>
        <row r="3310">
          <cell r="A3310">
            <v>5738</v>
          </cell>
          <cell r="B3310" t="str">
            <v>LIEBHERR-HAUSGERAETE</v>
          </cell>
          <cell r="C3310" t="str">
            <v>DE</v>
          </cell>
          <cell r="D3310" t="str">
            <v>Germany</v>
          </cell>
          <cell r="E3310" t="str">
            <v>Mid Europe</v>
          </cell>
          <cell r="F3310">
            <v>13200001</v>
          </cell>
          <cell r="G3310" t="str">
            <v>Ext. EAME</v>
          </cell>
          <cell r="H3310" t="str">
            <v>Appliances</v>
          </cell>
          <cell r="I3310" t="str">
            <v>S030</v>
          </cell>
          <cell r="J3310" t="str">
            <v>Mid-Europe</v>
          </cell>
          <cell r="K3310" t="str">
            <v>SJ3G</v>
          </cell>
          <cell r="L3310" t="str">
            <v>T</v>
          </cell>
          <cell r="M3310" t="str">
            <v>30 days from date of invoice or 14 days -3%</v>
          </cell>
          <cell r="N3310" t="str">
            <v>BANK TRANSFER</v>
          </cell>
          <cell r="O3310" t="str">
            <v>DS</v>
          </cell>
          <cell r="P3310" t="str">
            <v>Securitization debtor</v>
          </cell>
        </row>
        <row r="3311">
          <cell r="A3311">
            <v>5739</v>
          </cell>
          <cell r="B3311" t="str">
            <v>DE RIJKE NV (XP03)</v>
          </cell>
          <cell r="C3311" t="str">
            <v>XN</v>
          </cell>
          <cell r="D3311" t="str">
            <v>-</v>
          </cell>
          <cell r="E3311" t="str">
            <v>-</v>
          </cell>
          <cell r="F3311">
            <v>13208001</v>
          </cell>
          <cell r="G3311" t="str">
            <v>HPC Ext. Debtors</v>
          </cell>
          <cell r="H3311" t="str">
            <v>Unknown</v>
          </cell>
          <cell r="I3311" t="str">
            <v>-</v>
          </cell>
          <cell r="J3311" t="str">
            <v>-</v>
          </cell>
          <cell r="K3311" t="str">
            <v>ST15</v>
          </cell>
          <cell r="L3311" t="str">
            <v>T</v>
          </cell>
          <cell r="M3311" t="str">
            <v>15 days from date of despatch</v>
          </cell>
          <cell r="N3311" t="str">
            <v>BANK TRANSFER</v>
          </cell>
          <cell r="O3311" t="str">
            <v>DE</v>
          </cell>
          <cell r="P3311" t="str">
            <v>External debtor</v>
          </cell>
        </row>
        <row r="3312">
          <cell r="A3312">
            <v>5740</v>
          </cell>
          <cell r="B3312" t="str">
            <v>HITC</v>
          </cell>
          <cell r="C3312" t="str">
            <v>US</v>
          </cell>
          <cell r="D3312" t="str">
            <v>United States</v>
          </cell>
          <cell r="E3312" t="str">
            <v>Americas</v>
          </cell>
          <cell r="F3312">
            <v>13208001</v>
          </cell>
          <cell r="G3312" t="str">
            <v>HPC Ext. Debtors</v>
          </cell>
          <cell r="H3312" t="str">
            <v>Unknown</v>
          </cell>
          <cell r="I3312" t="str">
            <v>-</v>
          </cell>
          <cell r="J3312" t="str">
            <v>-</v>
          </cell>
          <cell r="K3312" t="str">
            <v>SI60</v>
          </cell>
          <cell r="L3312" t="str">
            <v>T</v>
          </cell>
          <cell r="M3312" t="str">
            <v>60 days from date of invoice</v>
          </cell>
          <cell r="N3312" t="str">
            <v>BANK TRANSFER</v>
          </cell>
          <cell r="O3312" t="str">
            <v>DA</v>
          </cell>
          <cell r="P3312" t="str">
            <v>Affiliated debtor</v>
          </cell>
        </row>
        <row r="3313">
          <cell r="A3313">
            <v>5741</v>
          </cell>
          <cell r="B3313" t="str">
            <v>UCB NV (HP06)</v>
          </cell>
          <cell r="C3313" t="str">
            <v>BE</v>
          </cell>
          <cell r="D3313" t="str">
            <v>Belgium</v>
          </cell>
          <cell r="E3313" t="str">
            <v>Benelux</v>
          </cell>
          <cell r="F3313">
            <v>13208001</v>
          </cell>
          <cell r="G3313" t="str">
            <v>HPC Ext. Debtors</v>
          </cell>
          <cell r="H3313" t="str">
            <v>Unknown</v>
          </cell>
          <cell r="I3313" t="str">
            <v>-</v>
          </cell>
          <cell r="J3313" t="str">
            <v>-</v>
          </cell>
          <cell r="K3313" t="str">
            <v>SI90</v>
          </cell>
          <cell r="L3313" t="str">
            <v>T</v>
          </cell>
          <cell r="M3313" t="str">
            <v>90 days from date of invoice</v>
          </cell>
          <cell r="N3313" t="str">
            <v>BANK TRANSFER</v>
          </cell>
          <cell r="O3313" t="str">
            <v>DS</v>
          </cell>
          <cell r="P3313" t="str">
            <v>Securitization debtor</v>
          </cell>
        </row>
        <row r="3314">
          <cell r="A3314">
            <v>5742</v>
          </cell>
          <cell r="B3314" t="str">
            <v>DEGUSSA-HULS AG (HP0</v>
          </cell>
          <cell r="C3314" t="str">
            <v>DE</v>
          </cell>
          <cell r="D3314" t="str">
            <v>Germany</v>
          </cell>
          <cell r="E3314" t="str">
            <v>Mid Europe</v>
          </cell>
          <cell r="F3314">
            <v>13208001</v>
          </cell>
          <cell r="G3314" t="str">
            <v>HPC Ext. Debtors</v>
          </cell>
          <cell r="H3314" t="str">
            <v>Unknown</v>
          </cell>
          <cell r="I3314" t="str">
            <v>-</v>
          </cell>
          <cell r="J3314" t="str">
            <v>-</v>
          </cell>
          <cell r="K3314" t="str">
            <v>SI30</v>
          </cell>
          <cell r="L3314" t="str">
            <v>T</v>
          </cell>
          <cell r="M3314" t="str">
            <v>30 days from date of invoice</v>
          </cell>
          <cell r="N3314" t="str">
            <v>BANK TRANSFER</v>
          </cell>
          <cell r="O3314" t="str">
            <v>DS</v>
          </cell>
          <cell r="P3314" t="str">
            <v>Securitization debtor</v>
          </cell>
        </row>
        <row r="3315">
          <cell r="A3315">
            <v>5743</v>
          </cell>
          <cell r="B3315" t="str">
            <v>BORDEN CHEMICAL UK L</v>
          </cell>
          <cell r="C3315" t="str">
            <v>GB</v>
          </cell>
          <cell r="D3315" t="str">
            <v>Great Britain</v>
          </cell>
          <cell r="E3315" t="str">
            <v>UK/Ireland</v>
          </cell>
          <cell r="F3315">
            <v>13208001</v>
          </cell>
          <cell r="G3315" t="str">
            <v>HPC Ext. Debtors</v>
          </cell>
          <cell r="H3315" t="str">
            <v>Polyether Amines</v>
          </cell>
          <cell r="I3315" t="str">
            <v>S075</v>
          </cell>
          <cell r="J3315" t="str">
            <v>HPC Europe</v>
          </cell>
          <cell r="K3315" t="str">
            <v>SE2C</v>
          </cell>
          <cell r="L3315" t="str">
            <v>T</v>
          </cell>
          <cell r="M3315" t="str">
            <v>22 days end of month date of invoice</v>
          </cell>
          <cell r="N3315" t="str">
            <v>BANK TRANSFER</v>
          </cell>
          <cell r="O3315" t="str">
            <v>DS</v>
          </cell>
          <cell r="P3315" t="str">
            <v>Securitization debtor</v>
          </cell>
        </row>
        <row r="3316">
          <cell r="A3316">
            <v>5744</v>
          </cell>
          <cell r="B3316" t="str">
            <v>3M FRANCE</v>
          </cell>
          <cell r="C3316" t="str">
            <v>FR</v>
          </cell>
          <cell r="D3316" t="str">
            <v>France</v>
          </cell>
          <cell r="E3316" t="str">
            <v>France</v>
          </cell>
          <cell r="F3316">
            <v>13208001</v>
          </cell>
          <cell r="G3316" t="str">
            <v>HPC Ext. Debtors</v>
          </cell>
          <cell r="H3316" t="str">
            <v>Specialty Amines</v>
          </cell>
          <cell r="I3316" t="str">
            <v>S075</v>
          </cell>
          <cell r="J3316" t="str">
            <v>HPC Europe</v>
          </cell>
          <cell r="K3316" t="str">
            <v>SE6E</v>
          </cell>
          <cell r="L3316" t="str">
            <v>T</v>
          </cell>
          <cell r="M3316" t="str">
            <v>60 days end of month on the 10th</v>
          </cell>
          <cell r="N3316" t="str">
            <v>BANK TRANSFER</v>
          </cell>
          <cell r="O3316" t="str">
            <v>DS</v>
          </cell>
          <cell r="P3316" t="str">
            <v>Securitization debtor</v>
          </cell>
        </row>
        <row r="3317">
          <cell r="A3317">
            <v>5745</v>
          </cell>
          <cell r="B3317" t="str">
            <v>PPG INDUSTRIES FRANC</v>
          </cell>
          <cell r="C3317" t="str">
            <v>FR</v>
          </cell>
          <cell r="D3317" t="str">
            <v>France</v>
          </cell>
          <cell r="E3317" t="str">
            <v>France</v>
          </cell>
          <cell r="F3317">
            <v>13208001</v>
          </cell>
          <cell r="G3317" t="str">
            <v>HPC Ext. Debtors</v>
          </cell>
          <cell r="H3317" t="str">
            <v>Polyether Amines</v>
          </cell>
          <cell r="I3317" t="str">
            <v>S075</v>
          </cell>
          <cell r="J3317" t="str">
            <v>HPC Europe</v>
          </cell>
          <cell r="K3317" t="str">
            <v>SE60</v>
          </cell>
          <cell r="L3317" t="str">
            <v>T</v>
          </cell>
          <cell r="M3317" t="str">
            <v>60 days end of month</v>
          </cell>
          <cell r="N3317" t="str">
            <v>BANK TRANSFER</v>
          </cell>
          <cell r="O3317" t="str">
            <v>DS</v>
          </cell>
          <cell r="P3317" t="str">
            <v>Securitization debtor</v>
          </cell>
        </row>
        <row r="3318">
          <cell r="A3318">
            <v>5746</v>
          </cell>
          <cell r="B3318" t="str">
            <v>QUIMIDROGA  S.A.</v>
          </cell>
          <cell r="C3318" t="str">
            <v>ES</v>
          </cell>
          <cell r="D3318" t="str">
            <v>Spain</v>
          </cell>
          <cell r="E3318" t="str">
            <v>Iberia</v>
          </cell>
          <cell r="F3318">
            <v>13208001</v>
          </cell>
          <cell r="G3318" t="str">
            <v>HPC Ext. Debtors</v>
          </cell>
          <cell r="H3318" t="str">
            <v>Morph/DGA</v>
          </cell>
          <cell r="I3318" t="str">
            <v>S075</v>
          </cell>
          <cell r="J3318" t="str">
            <v>HPC Europe</v>
          </cell>
          <cell r="K3318" t="str">
            <v>SI60</v>
          </cell>
          <cell r="L3318" t="str">
            <v>T</v>
          </cell>
          <cell r="M3318" t="str">
            <v>60 days from date of invoice</v>
          </cell>
          <cell r="N3318" t="str">
            <v>BANK TRANSFER</v>
          </cell>
          <cell r="O3318" t="str">
            <v>DS</v>
          </cell>
          <cell r="P3318" t="str">
            <v>Securitization debtor</v>
          </cell>
        </row>
        <row r="3319">
          <cell r="A3319">
            <v>5747</v>
          </cell>
          <cell r="B3319" t="str">
            <v>U.C.E. S.P.A.</v>
          </cell>
          <cell r="C3319" t="str">
            <v>IT</v>
          </cell>
          <cell r="D3319" t="str">
            <v>Italy</v>
          </cell>
          <cell r="E3319" t="str">
            <v>Italy/Greece</v>
          </cell>
          <cell r="F3319">
            <v>13208001</v>
          </cell>
          <cell r="G3319" t="str">
            <v>HPC Ext. Debtors</v>
          </cell>
          <cell r="H3319" t="str">
            <v>Surfonics</v>
          </cell>
          <cell r="I3319" t="str">
            <v>S075</v>
          </cell>
          <cell r="J3319" t="str">
            <v>HPC Europe</v>
          </cell>
          <cell r="K3319" t="str">
            <v>SE60</v>
          </cell>
          <cell r="L3319" t="str">
            <v>T</v>
          </cell>
          <cell r="M3319" t="str">
            <v>60 days end of month</v>
          </cell>
          <cell r="N3319" t="str">
            <v>BANK TRANSFER</v>
          </cell>
          <cell r="O3319" t="str">
            <v>DS</v>
          </cell>
          <cell r="P3319" t="str">
            <v>Securitization debtor</v>
          </cell>
        </row>
        <row r="3320">
          <cell r="A3320">
            <v>5748</v>
          </cell>
          <cell r="B3320" t="str">
            <v>LAMBERT RIVIERE</v>
          </cell>
          <cell r="C3320" t="str">
            <v>FR</v>
          </cell>
          <cell r="D3320" t="str">
            <v>France</v>
          </cell>
          <cell r="E3320" t="str">
            <v>France</v>
          </cell>
          <cell r="F3320">
            <v>13208001</v>
          </cell>
          <cell r="G3320" t="str">
            <v>HPC Ext. Debtors</v>
          </cell>
          <cell r="H3320" t="str">
            <v>Surfonics</v>
          </cell>
          <cell r="I3320" t="str">
            <v>S075</v>
          </cell>
          <cell r="J3320" t="str">
            <v>HPC Europe</v>
          </cell>
          <cell r="K3320" t="str">
            <v>SE6E</v>
          </cell>
          <cell r="L3320" t="str">
            <v>T</v>
          </cell>
          <cell r="M3320" t="str">
            <v>60 days end of month on the 10th</v>
          </cell>
          <cell r="N3320" t="str">
            <v>BANK TRANSFER</v>
          </cell>
          <cell r="O3320" t="str">
            <v>DS</v>
          </cell>
          <cell r="P3320" t="str">
            <v>Securitization debtor</v>
          </cell>
        </row>
        <row r="3321">
          <cell r="A3321">
            <v>5749</v>
          </cell>
          <cell r="B3321" t="str">
            <v>BRENNTAG GMBH</v>
          </cell>
          <cell r="C3321" t="str">
            <v>DE</v>
          </cell>
          <cell r="D3321" t="str">
            <v>Germany</v>
          </cell>
          <cell r="E3321" t="str">
            <v>Mid Europe</v>
          </cell>
          <cell r="F3321">
            <v>13208001</v>
          </cell>
          <cell r="G3321" t="str">
            <v>HPC Ext. Debtors</v>
          </cell>
          <cell r="H3321" t="str">
            <v>Specialty Amines</v>
          </cell>
          <cell r="I3321" t="str">
            <v>S075</v>
          </cell>
          <cell r="J3321" t="str">
            <v>HPC Europe</v>
          </cell>
          <cell r="K3321" t="str">
            <v>SI30</v>
          </cell>
          <cell r="L3321" t="str">
            <v>T</v>
          </cell>
          <cell r="M3321" t="str">
            <v>30 days from date of invoice</v>
          </cell>
          <cell r="N3321" t="str">
            <v>BANK TRANSFER</v>
          </cell>
          <cell r="O3321" t="str">
            <v>DS</v>
          </cell>
          <cell r="P3321" t="str">
            <v>Securitization debtor</v>
          </cell>
        </row>
        <row r="3322">
          <cell r="A3322">
            <v>5750</v>
          </cell>
          <cell r="B3322" t="str">
            <v>RECTICEL N.V.</v>
          </cell>
          <cell r="C3322" t="str">
            <v>BE</v>
          </cell>
          <cell r="D3322" t="str">
            <v>Belgium</v>
          </cell>
          <cell r="E3322" t="str">
            <v>Benelux</v>
          </cell>
          <cell r="F3322">
            <v>13208001</v>
          </cell>
          <cell r="G3322" t="str">
            <v>HPC Ext. Debtors</v>
          </cell>
          <cell r="H3322" t="str">
            <v>Specialty Amines</v>
          </cell>
          <cell r="I3322" t="str">
            <v>S075</v>
          </cell>
          <cell r="J3322" t="str">
            <v>HPC Europe</v>
          </cell>
          <cell r="K3322" t="str">
            <v>SE60</v>
          </cell>
          <cell r="L3322" t="str">
            <v>T</v>
          </cell>
          <cell r="M3322" t="str">
            <v>60 days end of month</v>
          </cell>
          <cell r="N3322" t="str">
            <v>BANK TRANSFER</v>
          </cell>
          <cell r="O3322" t="str">
            <v>DS</v>
          </cell>
          <cell r="P3322" t="str">
            <v>Securitization debtor</v>
          </cell>
        </row>
        <row r="3323">
          <cell r="A3323">
            <v>5751</v>
          </cell>
          <cell r="B3323" t="str">
            <v>LABORATOIRES 3M SANT</v>
          </cell>
          <cell r="C3323" t="str">
            <v>FR</v>
          </cell>
          <cell r="D3323" t="str">
            <v>France</v>
          </cell>
          <cell r="E3323" t="str">
            <v>France</v>
          </cell>
          <cell r="F3323">
            <v>13208001</v>
          </cell>
          <cell r="G3323" t="str">
            <v>HPC Ext. Debtors</v>
          </cell>
          <cell r="H3323" t="str">
            <v>Specialty Amines</v>
          </cell>
          <cell r="I3323" t="str">
            <v>S075</v>
          </cell>
          <cell r="J3323" t="str">
            <v>HPC Europe</v>
          </cell>
          <cell r="K3323" t="str">
            <v>SE30</v>
          </cell>
          <cell r="L3323" t="str">
            <v>T</v>
          </cell>
          <cell r="M3323" t="str">
            <v>30 days end of month</v>
          </cell>
          <cell r="N3323" t="str">
            <v>BANK TRANSFER</v>
          </cell>
          <cell r="O3323" t="str">
            <v>DS</v>
          </cell>
          <cell r="P3323" t="str">
            <v>Securitization debtor</v>
          </cell>
        </row>
        <row r="3324">
          <cell r="A3324">
            <v>5752</v>
          </cell>
          <cell r="B3324" t="str">
            <v>CHC EXPORT S.A.</v>
          </cell>
          <cell r="C3324" t="str">
            <v>CH</v>
          </cell>
          <cell r="D3324" t="str">
            <v>Switzerland</v>
          </cell>
          <cell r="E3324" t="str">
            <v>Mid Europe</v>
          </cell>
          <cell r="F3324">
            <v>13208001</v>
          </cell>
          <cell r="G3324" t="str">
            <v>HPC Ext. Debtors</v>
          </cell>
          <cell r="H3324" t="str">
            <v>Specialty Amines</v>
          </cell>
          <cell r="I3324" t="str">
            <v>S075</v>
          </cell>
          <cell r="J3324" t="str">
            <v>HPC Europe</v>
          </cell>
          <cell r="K3324" t="str">
            <v>SL90</v>
          </cell>
          <cell r="L3324" t="str">
            <v>T</v>
          </cell>
          <cell r="M3324" t="str">
            <v>90 days after Bill of lading date</v>
          </cell>
          <cell r="N3324" t="str">
            <v>BANK TRANSFER</v>
          </cell>
          <cell r="O3324" t="str">
            <v>DE</v>
          </cell>
          <cell r="P3324" t="str">
            <v>External debtor</v>
          </cell>
        </row>
        <row r="3325">
          <cell r="A3325">
            <v>5753</v>
          </cell>
          <cell r="B3325" t="str">
            <v>ZSCHIMMER &amp; SCHWARZ</v>
          </cell>
          <cell r="C3325" t="str">
            <v>IT</v>
          </cell>
          <cell r="D3325" t="str">
            <v>Italy</v>
          </cell>
          <cell r="E3325" t="str">
            <v>Italy/Greece</v>
          </cell>
          <cell r="F3325">
            <v>13208001</v>
          </cell>
          <cell r="G3325" t="str">
            <v>HPC Ext. Debtors</v>
          </cell>
          <cell r="H3325" t="str">
            <v>Surfols</v>
          </cell>
          <cell r="I3325" t="str">
            <v>S075</v>
          </cell>
          <cell r="J3325" t="str">
            <v>HPC Europe</v>
          </cell>
          <cell r="K3325" t="str">
            <v>SE90</v>
          </cell>
          <cell r="L3325" t="str">
            <v>T</v>
          </cell>
          <cell r="M3325" t="str">
            <v>90 days end of month</v>
          </cell>
          <cell r="N3325" t="str">
            <v>BANK TRANSFER</v>
          </cell>
          <cell r="O3325" t="str">
            <v>DS</v>
          </cell>
          <cell r="P3325" t="str">
            <v>Securitization debtor</v>
          </cell>
        </row>
        <row r="3326">
          <cell r="A3326">
            <v>5754</v>
          </cell>
          <cell r="B3326" t="str">
            <v>HENKEL S.P.A.</v>
          </cell>
          <cell r="C3326" t="str">
            <v>IT</v>
          </cell>
          <cell r="D3326" t="str">
            <v>Italy</v>
          </cell>
          <cell r="E3326" t="str">
            <v>Italy/Greece</v>
          </cell>
          <cell r="F3326">
            <v>13208001</v>
          </cell>
          <cell r="G3326" t="str">
            <v>HPC Ext. Debtors</v>
          </cell>
          <cell r="H3326" t="str">
            <v>Specialty Amines</v>
          </cell>
          <cell r="I3326" t="str">
            <v>S075</v>
          </cell>
          <cell r="J3326" t="str">
            <v>HPC Europe</v>
          </cell>
          <cell r="K3326" t="str">
            <v>SE60</v>
          </cell>
          <cell r="L3326" t="str">
            <v>T</v>
          </cell>
          <cell r="M3326" t="str">
            <v>60 days end of month</v>
          </cell>
          <cell r="N3326" t="str">
            <v>BANK TRANSFER</v>
          </cell>
          <cell r="O3326" t="str">
            <v>DS</v>
          </cell>
          <cell r="P3326" t="str">
            <v>Securitization debtor</v>
          </cell>
        </row>
        <row r="3327">
          <cell r="A3327">
            <v>5755</v>
          </cell>
          <cell r="B3327" t="str">
            <v>INTERNATIO N.V.</v>
          </cell>
          <cell r="C3327" t="str">
            <v>BE</v>
          </cell>
          <cell r="D3327" t="str">
            <v>Belgium</v>
          </cell>
          <cell r="E3327" t="str">
            <v>Benelux</v>
          </cell>
          <cell r="F3327">
            <v>13208001</v>
          </cell>
          <cell r="G3327" t="str">
            <v>HPC Ext. Debtors</v>
          </cell>
          <cell r="H3327" t="str">
            <v>Surfonics</v>
          </cell>
          <cell r="I3327" t="str">
            <v>S075</v>
          </cell>
          <cell r="J3327" t="str">
            <v>HPC Europe</v>
          </cell>
          <cell r="K3327" t="str">
            <v>SE30</v>
          </cell>
          <cell r="L3327" t="str">
            <v>T</v>
          </cell>
          <cell r="M3327" t="str">
            <v>30 days end of month</v>
          </cell>
          <cell r="N3327" t="str">
            <v>BANK TRANSFER</v>
          </cell>
          <cell r="O3327" t="str">
            <v>DS</v>
          </cell>
          <cell r="P3327" t="str">
            <v>Securitization debtor</v>
          </cell>
        </row>
        <row r="3328">
          <cell r="A3328">
            <v>5756</v>
          </cell>
          <cell r="B3328" t="str">
            <v>GARZANTI CHIMICA SPA</v>
          </cell>
          <cell r="C3328" t="str">
            <v>IT</v>
          </cell>
          <cell r="D3328" t="str">
            <v>Italy</v>
          </cell>
          <cell r="E3328" t="str">
            <v>Italy/Greece</v>
          </cell>
          <cell r="F3328">
            <v>13208001</v>
          </cell>
          <cell r="G3328" t="str">
            <v>HPC Ext. Debtors</v>
          </cell>
          <cell r="H3328" t="str">
            <v>Alkoxylates</v>
          </cell>
          <cell r="I3328" t="str">
            <v>S075</v>
          </cell>
          <cell r="J3328" t="str">
            <v>HPC Europe</v>
          </cell>
          <cell r="K3328" t="str">
            <v>SE60</v>
          </cell>
          <cell r="L3328" t="str">
            <v>T</v>
          </cell>
          <cell r="M3328" t="str">
            <v>60 days end of month</v>
          </cell>
          <cell r="N3328" t="str">
            <v>BANK TRANSFER</v>
          </cell>
          <cell r="O3328" t="str">
            <v>DS</v>
          </cell>
          <cell r="P3328" t="str">
            <v>Securitization debtor</v>
          </cell>
        </row>
        <row r="3329">
          <cell r="A3329">
            <v>5757</v>
          </cell>
          <cell r="B3329" t="str">
            <v>URANIE PRODUCTION</v>
          </cell>
          <cell r="C3329" t="str">
            <v>FR</v>
          </cell>
          <cell r="D3329" t="str">
            <v>France</v>
          </cell>
          <cell r="E3329" t="str">
            <v>France</v>
          </cell>
          <cell r="F3329">
            <v>13208001</v>
          </cell>
          <cell r="G3329" t="str">
            <v>HPC Ext. Debtors</v>
          </cell>
          <cell r="H3329" t="str">
            <v>Specialty Amines</v>
          </cell>
          <cell r="I3329" t="str">
            <v>S075</v>
          </cell>
          <cell r="J3329" t="str">
            <v>HPC Europe</v>
          </cell>
          <cell r="K3329" t="str">
            <v>SE6E</v>
          </cell>
          <cell r="L3329" t="str">
            <v>T</v>
          </cell>
          <cell r="M3329" t="str">
            <v>60 days end of month on the 10th</v>
          </cell>
          <cell r="N3329" t="str">
            <v>BANK TRANSFER</v>
          </cell>
          <cell r="O3329" t="str">
            <v>DS</v>
          </cell>
          <cell r="P3329" t="str">
            <v>Securitization debtor</v>
          </cell>
        </row>
        <row r="3330">
          <cell r="A3330">
            <v>5758</v>
          </cell>
          <cell r="B3330" t="str">
            <v>FOSECO (FS) LIMITED</v>
          </cell>
          <cell r="C3330" t="str">
            <v>GB</v>
          </cell>
          <cell r="D3330" t="str">
            <v>Great Britain</v>
          </cell>
          <cell r="E3330" t="str">
            <v>UK/Ireland</v>
          </cell>
          <cell r="F3330">
            <v>13208001</v>
          </cell>
          <cell r="G3330" t="str">
            <v>HPC Ext. Debtors</v>
          </cell>
          <cell r="H3330" t="str">
            <v>Alkoxylates</v>
          </cell>
          <cell r="I3330" t="str">
            <v>S075</v>
          </cell>
          <cell r="J3330" t="str">
            <v>HPC Europe</v>
          </cell>
          <cell r="K3330" t="str">
            <v>SE30</v>
          </cell>
          <cell r="L3330" t="str">
            <v>T</v>
          </cell>
          <cell r="M3330" t="str">
            <v>30 days end of month</v>
          </cell>
          <cell r="N3330" t="str">
            <v>BANK TRANSFER</v>
          </cell>
          <cell r="O3330" t="str">
            <v>DS</v>
          </cell>
          <cell r="P3330" t="str">
            <v>Securitization debtor</v>
          </cell>
        </row>
        <row r="3331">
          <cell r="A3331">
            <v>5759</v>
          </cell>
          <cell r="B3331" t="str">
            <v>CHEMISCHE FABRIK SCH</v>
          </cell>
          <cell r="C3331" t="str">
            <v>CH</v>
          </cell>
          <cell r="D3331" t="str">
            <v>Switzerland</v>
          </cell>
          <cell r="E3331" t="str">
            <v>Mid Europe</v>
          </cell>
          <cell r="F3331">
            <v>13208001</v>
          </cell>
          <cell r="G3331" t="str">
            <v>HPC Ext. Debtors</v>
          </cell>
          <cell r="H3331" t="str">
            <v>Specialty Amines</v>
          </cell>
          <cell r="I3331" t="str">
            <v>S075</v>
          </cell>
          <cell r="J3331" t="str">
            <v>HPC Europe</v>
          </cell>
          <cell r="K3331" t="str">
            <v>SE30</v>
          </cell>
          <cell r="L3331" t="str">
            <v>T</v>
          </cell>
          <cell r="M3331" t="str">
            <v>30 days end of month</v>
          </cell>
          <cell r="N3331" t="str">
            <v>BANK TRANSFER</v>
          </cell>
          <cell r="O3331" t="str">
            <v>DE</v>
          </cell>
          <cell r="P3331" t="str">
            <v>External debtor</v>
          </cell>
        </row>
        <row r="3332">
          <cell r="A3332">
            <v>5760</v>
          </cell>
          <cell r="B3332" t="str">
            <v>PPG INDUSTRIES ITALI</v>
          </cell>
          <cell r="C3332" t="str">
            <v>IT</v>
          </cell>
          <cell r="D3332" t="str">
            <v>Italy</v>
          </cell>
          <cell r="E3332" t="str">
            <v>Italy/Greece</v>
          </cell>
          <cell r="F3332">
            <v>13208001</v>
          </cell>
          <cell r="G3332" t="str">
            <v>HPC Ext. Debtors</v>
          </cell>
          <cell r="H3332" t="str">
            <v>Specialty Amines</v>
          </cell>
          <cell r="I3332" t="str">
            <v>S075</v>
          </cell>
          <cell r="J3332" t="str">
            <v>HPC Europe</v>
          </cell>
          <cell r="K3332" t="str">
            <v>SE60</v>
          </cell>
          <cell r="L3332" t="str">
            <v>T</v>
          </cell>
          <cell r="M3332" t="str">
            <v>60 days end of month</v>
          </cell>
          <cell r="N3332" t="str">
            <v>BANK TRANSFER</v>
          </cell>
          <cell r="O3332" t="str">
            <v>DS</v>
          </cell>
          <cell r="P3332" t="str">
            <v>Securitization debtor</v>
          </cell>
        </row>
        <row r="3333">
          <cell r="A3333">
            <v>5761</v>
          </cell>
          <cell r="B3333" t="str">
            <v>COGNIS DEUTSCHLAND G</v>
          </cell>
          <cell r="C3333" t="str">
            <v>DE</v>
          </cell>
          <cell r="D3333" t="str">
            <v>Germany</v>
          </cell>
          <cell r="E3333" t="str">
            <v>Mid Europe</v>
          </cell>
          <cell r="F3333">
            <v>13208001</v>
          </cell>
          <cell r="G3333" t="str">
            <v>HPC Ext. Debtors</v>
          </cell>
          <cell r="H3333" t="str">
            <v>Specialty Amines</v>
          </cell>
          <cell r="I3333" t="str">
            <v>S075</v>
          </cell>
          <cell r="J3333" t="str">
            <v>HPC Europe</v>
          </cell>
          <cell r="K3333" t="str">
            <v>SI30</v>
          </cell>
          <cell r="L3333" t="str">
            <v>T</v>
          </cell>
          <cell r="M3333" t="str">
            <v>30 days from date of invoice</v>
          </cell>
          <cell r="N3333" t="str">
            <v>BANK TRANSFER</v>
          </cell>
          <cell r="O3333" t="str">
            <v>DS</v>
          </cell>
          <cell r="P3333" t="str">
            <v>Securitization debtor</v>
          </cell>
        </row>
        <row r="3334">
          <cell r="A3334">
            <v>5762</v>
          </cell>
          <cell r="B3334" t="str">
            <v>LYONDELL CHEM.PROD.E</v>
          </cell>
          <cell r="C3334" t="str">
            <v>FR</v>
          </cell>
          <cell r="D3334" t="str">
            <v>France</v>
          </cell>
          <cell r="E3334" t="str">
            <v>France</v>
          </cell>
          <cell r="F3334">
            <v>13208001</v>
          </cell>
          <cell r="G3334" t="str">
            <v>HPC Ext. Debtors</v>
          </cell>
          <cell r="H3334" t="str">
            <v>Specialty Amines</v>
          </cell>
          <cell r="I3334" t="str">
            <v>S075</v>
          </cell>
          <cell r="J3334" t="str">
            <v>HPC Europe</v>
          </cell>
          <cell r="K3334" t="str">
            <v>SI60</v>
          </cell>
          <cell r="L3334" t="str">
            <v>T</v>
          </cell>
          <cell r="M3334" t="str">
            <v>60 days from date of invoice</v>
          </cell>
          <cell r="N3334" t="str">
            <v>BANK TRANSFER</v>
          </cell>
          <cell r="O3334" t="str">
            <v>DS</v>
          </cell>
          <cell r="P3334" t="str">
            <v>Securitization debtor</v>
          </cell>
        </row>
        <row r="3335">
          <cell r="A3335">
            <v>5763</v>
          </cell>
          <cell r="B3335" t="str">
            <v>PULCRA IBERICA SL</v>
          </cell>
          <cell r="C3335" t="str">
            <v>ES</v>
          </cell>
          <cell r="D3335" t="str">
            <v>Spain</v>
          </cell>
          <cell r="E3335" t="str">
            <v>Iberia</v>
          </cell>
          <cell r="F3335">
            <v>13208001</v>
          </cell>
          <cell r="G3335" t="str">
            <v>HPC Ext. Debtors</v>
          </cell>
          <cell r="H3335" t="str">
            <v>Specialty Amines</v>
          </cell>
          <cell r="I3335" t="str">
            <v>S075</v>
          </cell>
          <cell r="J3335" t="str">
            <v>HPC Europe</v>
          </cell>
          <cell r="K3335" t="str">
            <v>SI9A</v>
          </cell>
          <cell r="L3335" t="str">
            <v>T</v>
          </cell>
          <cell r="M3335" t="str">
            <v>90 days after date of invoice maturity 15th &amp; 31st</v>
          </cell>
          <cell r="N3335" t="str">
            <v>BANK TRANSFER</v>
          </cell>
          <cell r="O3335" t="str">
            <v>DS</v>
          </cell>
          <cell r="P3335" t="str">
            <v>Securitization debtor</v>
          </cell>
        </row>
        <row r="3336">
          <cell r="A3336">
            <v>5764</v>
          </cell>
          <cell r="B3336" t="str">
            <v>STOCKHAUSEN GMBH &amp; C</v>
          </cell>
          <cell r="C3336" t="str">
            <v>DE</v>
          </cell>
          <cell r="D3336" t="str">
            <v>Germany</v>
          </cell>
          <cell r="E3336" t="str">
            <v>Mid Europe</v>
          </cell>
          <cell r="F3336">
            <v>13208001</v>
          </cell>
          <cell r="G3336" t="str">
            <v>HPC Ext. Debtors</v>
          </cell>
          <cell r="H3336" t="str">
            <v>Specialty Amines</v>
          </cell>
          <cell r="I3336" t="str">
            <v>S075</v>
          </cell>
          <cell r="J3336" t="str">
            <v>HPC Europe</v>
          </cell>
          <cell r="K3336" t="str">
            <v>SD3B</v>
          </cell>
          <cell r="L3336" t="str">
            <v>T</v>
          </cell>
          <cell r="M3336" t="str">
            <v>-</v>
          </cell>
          <cell r="N3336" t="str">
            <v>BANK TRANSFER</v>
          </cell>
          <cell r="O3336" t="str">
            <v>DS</v>
          </cell>
          <cell r="P3336" t="str">
            <v>Securitization debtor</v>
          </cell>
        </row>
        <row r="3337">
          <cell r="A3337">
            <v>5765</v>
          </cell>
          <cell r="B3337" t="str">
            <v>KAO CORPORATION S.A.</v>
          </cell>
          <cell r="C3337" t="str">
            <v>ES</v>
          </cell>
          <cell r="D3337" t="str">
            <v>Spain</v>
          </cell>
          <cell r="E3337" t="str">
            <v>Iberia</v>
          </cell>
          <cell r="F3337">
            <v>13208001</v>
          </cell>
          <cell r="G3337" t="str">
            <v>HPC Ext. Debtors</v>
          </cell>
          <cell r="H3337" t="str">
            <v>Specialty Amines</v>
          </cell>
          <cell r="I3337" t="str">
            <v>S075</v>
          </cell>
          <cell r="J3337" t="str">
            <v>HPC Europe</v>
          </cell>
          <cell r="K3337" t="str">
            <v>SE90</v>
          </cell>
          <cell r="L3337" t="str">
            <v>T</v>
          </cell>
          <cell r="M3337" t="str">
            <v>90 days end of month</v>
          </cell>
          <cell r="N3337" t="str">
            <v>BANK TRANSFER</v>
          </cell>
          <cell r="O3337" t="str">
            <v>DS</v>
          </cell>
          <cell r="P3337" t="str">
            <v>Securitization debtor</v>
          </cell>
        </row>
        <row r="3338">
          <cell r="A3338">
            <v>5766</v>
          </cell>
          <cell r="B3338" t="str">
            <v>RECTICEL WOODBRIDGE</v>
          </cell>
          <cell r="C3338" t="str">
            <v>BE</v>
          </cell>
          <cell r="D3338" t="str">
            <v>Belgium</v>
          </cell>
          <cell r="E3338" t="str">
            <v>Benelux</v>
          </cell>
          <cell r="F3338">
            <v>13208001</v>
          </cell>
          <cell r="G3338" t="str">
            <v>HPC Ext. Debtors</v>
          </cell>
          <cell r="H3338" t="str">
            <v>Specialty Amines</v>
          </cell>
          <cell r="I3338" t="str">
            <v>S075</v>
          </cell>
          <cell r="J3338" t="str">
            <v>HPC Europe</v>
          </cell>
          <cell r="K3338" t="str">
            <v>SE60</v>
          </cell>
          <cell r="L3338" t="str">
            <v>T</v>
          </cell>
          <cell r="M3338" t="str">
            <v>60 days end of month</v>
          </cell>
          <cell r="N3338" t="str">
            <v>BANK TRANSFER</v>
          </cell>
          <cell r="O3338" t="str">
            <v>DS</v>
          </cell>
          <cell r="P3338" t="str">
            <v>Securitization debtor</v>
          </cell>
        </row>
        <row r="3339">
          <cell r="A3339">
            <v>5767</v>
          </cell>
          <cell r="B3339" t="str">
            <v>PERSTORP CONSTRUCTIO</v>
          </cell>
          <cell r="C3339" t="str">
            <v>SE</v>
          </cell>
          <cell r="D3339" t="str">
            <v>Sweden</v>
          </cell>
          <cell r="E3339" t="str">
            <v>Nordic</v>
          </cell>
          <cell r="F3339">
            <v>13208001</v>
          </cell>
          <cell r="G3339" t="str">
            <v>HPC Ext. Debtors</v>
          </cell>
          <cell r="H3339" t="str">
            <v>Alkoxylates</v>
          </cell>
          <cell r="I3339" t="str">
            <v>S075</v>
          </cell>
          <cell r="J3339" t="str">
            <v>HPC Europe</v>
          </cell>
          <cell r="K3339" t="str">
            <v>SI30</v>
          </cell>
          <cell r="L3339" t="str">
            <v>T</v>
          </cell>
          <cell r="M3339" t="str">
            <v>30 days from date of invoice</v>
          </cell>
          <cell r="N3339" t="str">
            <v>BANK TRANSFER</v>
          </cell>
          <cell r="O3339" t="str">
            <v>DS</v>
          </cell>
          <cell r="P3339" t="str">
            <v>Securitization debtor</v>
          </cell>
        </row>
        <row r="3340">
          <cell r="A3340">
            <v>5768</v>
          </cell>
          <cell r="B3340" t="str">
            <v>TO BE DELETED</v>
          </cell>
          <cell r="C3340" t="str">
            <v>FR</v>
          </cell>
          <cell r="D3340" t="str">
            <v>France</v>
          </cell>
          <cell r="E3340" t="str">
            <v>France</v>
          </cell>
          <cell r="F3340">
            <v>13208001</v>
          </cell>
          <cell r="G3340" t="str">
            <v>HPC Ext. Debtors</v>
          </cell>
          <cell r="H3340" t="str">
            <v>Specialty Amines</v>
          </cell>
          <cell r="I3340" t="str">
            <v>S075</v>
          </cell>
          <cell r="J3340" t="str">
            <v>HPC Europe</v>
          </cell>
          <cell r="K3340" t="str">
            <v>SE75</v>
          </cell>
          <cell r="L3340" t="str">
            <v>T</v>
          </cell>
          <cell r="M3340" t="str">
            <v>75 days end of month</v>
          </cell>
          <cell r="N3340" t="str">
            <v>BANK TRANSFER</v>
          </cell>
          <cell r="O3340" t="str">
            <v>DS</v>
          </cell>
          <cell r="P3340" t="str">
            <v>Securitization debtor</v>
          </cell>
        </row>
        <row r="3341">
          <cell r="A3341">
            <v>5769</v>
          </cell>
          <cell r="B3341" t="str">
            <v>ZSCHIMMER &amp; SCHWARZ</v>
          </cell>
          <cell r="C3341" t="str">
            <v>IT</v>
          </cell>
          <cell r="D3341" t="str">
            <v>Italy</v>
          </cell>
          <cell r="E3341" t="str">
            <v>Italy/Greece</v>
          </cell>
          <cell r="F3341">
            <v>13208001</v>
          </cell>
          <cell r="G3341" t="str">
            <v>HPC Ext. Debtors</v>
          </cell>
          <cell r="H3341" t="str">
            <v>Ethanolamines</v>
          </cell>
          <cell r="I3341" t="str">
            <v>S075</v>
          </cell>
          <cell r="J3341" t="str">
            <v>HPC Europe</v>
          </cell>
          <cell r="K3341" t="str">
            <v>SE90</v>
          </cell>
          <cell r="L3341" t="str">
            <v>T</v>
          </cell>
          <cell r="M3341" t="str">
            <v>90 days end of month</v>
          </cell>
          <cell r="N3341" t="str">
            <v>BANK TRANSFER</v>
          </cell>
          <cell r="O3341" t="str">
            <v>DS</v>
          </cell>
          <cell r="P3341" t="str">
            <v>Securitization debtor</v>
          </cell>
        </row>
        <row r="3342">
          <cell r="A3342">
            <v>5770</v>
          </cell>
          <cell r="B3342" t="str">
            <v>MERCK KGAA</v>
          </cell>
          <cell r="C3342" t="str">
            <v>DE</v>
          </cell>
          <cell r="D3342" t="str">
            <v>Germany</v>
          </cell>
          <cell r="E3342" t="str">
            <v>Mid Europe</v>
          </cell>
          <cell r="F3342">
            <v>13208001</v>
          </cell>
          <cell r="G3342" t="str">
            <v>HPC Ext. Debtors</v>
          </cell>
          <cell r="H3342" t="str">
            <v>Specialty Amines</v>
          </cell>
          <cell r="I3342" t="str">
            <v>S075</v>
          </cell>
          <cell r="J3342" t="str">
            <v>HPC Europe</v>
          </cell>
          <cell r="K3342" t="str">
            <v>SI30</v>
          </cell>
          <cell r="L3342" t="str">
            <v>T</v>
          </cell>
          <cell r="M3342" t="str">
            <v>30 days from date of invoice</v>
          </cell>
          <cell r="N3342" t="str">
            <v>BANK TRANSFER</v>
          </cell>
          <cell r="O3342" t="str">
            <v>DS</v>
          </cell>
          <cell r="P3342" t="str">
            <v>Securitization debtor</v>
          </cell>
        </row>
        <row r="3343">
          <cell r="A3343">
            <v>5771</v>
          </cell>
          <cell r="B3343" t="str">
            <v>VOEST-ALPINE INTERTR</v>
          </cell>
          <cell r="C3343" t="str">
            <v>AT</v>
          </cell>
          <cell r="D3343" t="str">
            <v>Austria</v>
          </cell>
          <cell r="E3343" t="str">
            <v>Mid Europe</v>
          </cell>
          <cell r="F3343">
            <v>13208001</v>
          </cell>
          <cell r="G3343" t="str">
            <v>HPC Ext. Debtors</v>
          </cell>
          <cell r="H3343" t="str">
            <v>Morph/DGA</v>
          </cell>
          <cell r="I3343" t="str">
            <v>S075</v>
          </cell>
          <cell r="J3343" t="str">
            <v>HPC Europe</v>
          </cell>
          <cell r="K3343" t="str">
            <v>SI30</v>
          </cell>
          <cell r="L3343" t="str">
            <v>T</v>
          </cell>
          <cell r="M3343" t="str">
            <v>30 days from date of invoice</v>
          </cell>
          <cell r="N3343" t="str">
            <v>BANK TRANSFER</v>
          </cell>
          <cell r="O3343" t="str">
            <v>DE</v>
          </cell>
          <cell r="P3343" t="str">
            <v>External debtor</v>
          </cell>
        </row>
        <row r="3344">
          <cell r="A3344">
            <v>5772</v>
          </cell>
          <cell r="B3344" t="str">
            <v>BASF AG</v>
          </cell>
          <cell r="C3344" t="str">
            <v>DE</v>
          </cell>
          <cell r="D3344" t="str">
            <v>Germany</v>
          </cell>
          <cell r="E3344" t="str">
            <v>Mid Europe</v>
          </cell>
          <cell r="F3344">
            <v>13208001</v>
          </cell>
          <cell r="G3344" t="str">
            <v>HPC Ext. Debtors</v>
          </cell>
          <cell r="H3344" t="str">
            <v>Specialty Amines</v>
          </cell>
          <cell r="I3344" t="str">
            <v>S075</v>
          </cell>
          <cell r="J3344" t="str">
            <v>HPC Europe</v>
          </cell>
          <cell r="K3344" t="str">
            <v>SI30</v>
          </cell>
          <cell r="L3344" t="str">
            <v>T</v>
          </cell>
          <cell r="M3344" t="str">
            <v>30 days from date of invoice</v>
          </cell>
          <cell r="N3344" t="str">
            <v>BANK TRANSFER</v>
          </cell>
          <cell r="O3344" t="str">
            <v>DS</v>
          </cell>
          <cell r="P3344" t="str">
            <v>Securitization debtor</v>
          </cell>
        </row>
        <row r="3345">
          <cell r="A3345">
            <v>5773</v>
          </cell>
          <cell r="B3345" t="str">
            <v>SUN TECHNOCHEMICALS</v>
          </cell>
          <cell r="C3345" t="str">
            <v>JP</v>
          </cell>
          <cell r="D3345" t="str">
            <v>Japan</v>
          </cell>
          <cell r="E3345" t="str">
            <v>Asia-Pacific</v>
          </cell>
          <cell r="F3345">
            <v>13208001</v>
          </cell>
          <cell r="G3345" t="str">
            <v>HPC Ext. Debtors</v>
          </cell>
          <cell r="H3345" t="str">
            <v>Unknown</v>
          </cell>
          <cell r="I3345" t="str">
            <v>-</v>
          </cell>
          <cell r="J3345" t="str">
            <v>-</v>
          </cell>
          <cell r="K3345" t="str">
            <v>SI60</v>
          </cell>
          <cell r="L3345" t="str">
            <v>T</v>
          </cell>
          <cell r="M3345" t="str">
            <v>60 days from date of invoice</v>
          </cell>
          <cell r="N3345" t="str">
            <v>BANK TRANSFER</v>
          </cell>
          <cell r="O3345" t="str">
            <v>DE</v>
          </cell>
          <cell r="P3345" t="str">
            <v>External debtor</v>
          </cell>
        </row>
        <row r="3346">
          <cell r="A3346">
            <v>5774</v>
          </cell>
          <cell r="B3346" t="str">
            <v>to be deleted</v>
          </cell>
          <cell r="C3346" t="str">
            <v>BE</v>
          </cell>
          <cell r="D3346" t="str">
            <v>Belgium</v>
          </cell>
          <cell r="E3346" t="str">
            <v>Benelux</v>
          </cell>
          <cell r="F3346">
            <v>13208001</v>
          </cell>
          <cell r="G3346" t="str">
            <v>HPC Ext. Debtors</v>
          </cell>
          <cell r="H3346" t="str">
            <v>Unknown</v>
          </cell>
          <cell r="I3346" t="str">
            <v>-</v>
          </cell>
          <cell r="J3346" t="str">
            <v>-</v>
          </cell>
          <cell r="K3346" t="str">
            <v>SI30</v>
          </cell>
          <cell r="L3346" t="str">
            <v>T</v>
          </cell>
          <cell r="M3346" t="str">
            <v>30 days from date of invoice</v>
          </cell>
          <cell r="N3346" t="str">
            <v>BANK TRANSFER</v>
          </cell>
          <cell r="O3346" t="str">
            <v>DS</v>
          </cell>
          <cell r="P3346" t="str">
            <v>Securitization debtor</v>
          </cell>
        </row>
        <row r="3347">
          <cell r="A3347">
            <v>5775</v>
          </cell>
          <cell r="B3347" t="str">
            <v>NV OWENS CORNING SA</v>
          </cell>
          <cell r="C3347" t="str">
            <v>BE</v>
          </cell>
          <cell r="D3347" t="str">
            <v>Belgium</v>
          </cell>
          <cell r="E3347" t="str">
            <v>Benelux</v>
          </cell>
          <cell r="F3347">
            <v>13208001</v>
          </cell>
          <cell r="G3347" t="str">
            <v>HPC Ext. Debtors</v>
          </cell>
          <cell r="H3347" t="str">
            <v>Unknown</v>
          </cell>
          <cell r="I3347" t="str">
            <v>-</v>
          </cell>
          <cell r="J3347" t="str">
            <v>-</v>
          </cell>
          <cell r="K3347" t="str">
            <v>SI30</v>
          </cell>
          <cell r="L3347" t="str">
            <v>T</v>
          </cell>
          <cell r="M3347" t="str">
            <v>30 days from date of invoice</v>
          </cell>
          <cell r="N3347" t="str">
            <v>BANK TRANSFER</v>
          </cell>
          <cell r="O3347" t="str">
            <v>DS</v>
          </cell>
          <cell r="P3347" t="str">
            <v>Securitization debtor</v>
          </cell>
        </row>
        <row r="3348">
          <cell r="A3348">
            <v>5776</v>
          </cell>
          <cell r="B3348" t="str">
            <v>HUNTSMAN CASTIGLIONE</v>
          </cell>
          <cell r="C3348" t="str">
            <v>IT</v>
          </cell>
          <cell r="D3348" t="str">
            <v>Italy</v>
          </cell>
          <cell r="E3348" t="str">
            <v>Italy/Greece</v>
          </cell>
          <cell r="F3348">
            <v>76413016</v>
          </cell>
          <cell r="G3348" t="str">
            <v>Inter Group Sales</v>
          </cell>
          <cell r="H3348" t="str">
            <v>EAME</v>
          </cell>
          <cell r="I3348" t="str">
            <v>S075</v>
          </cell>
          <cell r="J3348" t="str">
            <v>HPC Europe</v>
          </cell>
          <cell r="K3348" t="str">
            <v>SE60</v>
          </cell>
          <cell r="L3348" t="str">
            <v>T</v>
          </cell>
          <cell r="M3348" t="str">
            <v>60 days end of month</v>
          </cell>
          <cell r="N3348" t="str">
            <v>BANK TRANSFER</v>
          </cell>
          <cell r="O3348" t="str">
            <v>DI</v>
          </cell>
          <cell r="P3348" t="str">
            <v>Intragroup debtor</v>
          </cell>
        </row>
        <row r="3349">
          <cell r="A3349">
            <v>5777</v>
          </cell>
          <cell r="B3349" t="str">
            <v>NEALE PETROCHEMICALS</v>
          </cell>
          <cell r="C3349" t="str">
            <v>ZA</v>
          </cell>
          <cell r="D3349" t="str">
            <v>South Africa</v>
          </cell>
          <cell r="E3349" t="str">
            <v>Benelux</v>
          </cell>
          <cell r="F3349">
            <v>13208001</v>
          </cell>
          <cell r="G3349" t="str">
            <v>HPC Ext. Debtors</v>
          </cell>
          <cell r="H3349" t="str">
            <v>Surfonics</v>
          </cell>
          <cell r="I3349" t="str">
            <v>S075</v>
          </cell>
          <cell r="J3349" t="str">
            <v>HPC Europe</v>
          </cell>
          <cell r="K3349" t="str">
            <v>SA00</v>
          </cell>
          <cell r="L3349" t="str">
            <v>T</v>
          </cell>
          <cell r="M3349" t="str">
            <v>Cash in advance</v>
          </cell>
          <cell r="N3349" t="str">
            <v>BANK TRANSFER</v>
          </cell>
          <cell r="O3349" t="str">
            <v>DE</v>
          </cell>
          <cell r="P3349" t="str">
            <v>External debtor</v>
          </cell>
        </row>
        <row r="3350">
          <cell r="A3350">
            <v>5778</v>
          </cell>
          <cell r="B3350" t="str">
            <v>AKZO NOBEL CHEMICALS</v>
          </cell>
          <cell r="C3350" t="str">
            <v>GB</v>
          </cell>
          <cell r="D3350" t="str">
            <v>Great Britain</v>
          </cell>
          <cell r="E3350" t="str">
            <v>UK/Ireland</v>
          </cell>
          <cell r="F3350">
            <v>13208001</v>
          </cell>
          <cell r="G3350" t="str">
            <v>HPC Ext. Debtors</v>
          </cell>
          <cell r="H3350" t="str">
            <v>Specialty Amines</v>
          </cell>
          <cell r="I3350" t="str">
            <v>S075</v>
          </cell>
          <cell r="J3350" t="str">
            <v>HPC Europe</v>
          </cell>
          <cell r="K3350" t="str">
            <v>SE2C</v>
          </cell>
          <cell r="L3350" t="str">
            <v>T</v>
          </cell>
          <cell r="M3350" t="str">
            <v>22 days end of month date of invoice</v>
          </cell>
          <cell r="N3350" t="str">
            <v>BANK TRANSFER</v>
          </cell>
          <cell r="O3350" t="str">
            <v>DS</v>
          </cell>
          <cell r="P3350" t="str">
            <v>Securitization debtor</v>
          </cell>
        </row>
        <row r="3351">
          <cell r="A3351">
            <v>5779</v>
          </cell>
          <cell r="B3351" t="str">
            <v>SASOL ITALY S.P.A.</v>
          </cell>
          <cell r="C3351" t="str">
            <v>IT</v>
          </cell>
          <cell r="D3351" t="str">
            <v>Italy</v>
          </cell>
          <cell r="E3351" t="str">
            <v>Italy/Greece</v>
          </cell>
          <cell r="F3351">
            <v>13208001</v>
          </cell>
          <cell r="G3351" t="str">
            <v>HPC Ext. Debtors</v>
          </cell>
          <cell r="H3351" t="str">
            <v>Specialty Amines</v>
          </cell>
          <cell r="I3351" t="str">
            <v>S075</v>
          </cell>
          <cell r="J3351" t="str">
            <v>HPC Europe</v>
          </cell>
          <cell r="K3351" t="str">
            <v>SE60</v>
          </cell>
          <cell r="L3351" t="str">
            <v>T</v>
          </cell>
          <cell r="M3351" t="str">
            <v>60 days end of month</v>
          </cell>
          <cell r="N3351" t="str">
            <v>BANK TRANSFER</v>
          </cell>
          <cell r="O3351" t="str">
            <v>DS</v>
          </cell>
          <cell r="P3351" t="str">
            <v>Securitization debtor</v>
          </cell>
        </row>
        <row r="3352">
          <cell r="A3352">
            <v>5780</v>
          </cell>
          <cell r="B3352" t="str">
            <v>AKZO NOBEL NIPPON PA</v>
          </cell>
          <cell r="C3352" t="str">
            <v>SE</v>
          </cell>
          <cell r="D3352" t="str">
            <v>Sweden</v>
          </cell>
          <cell r="E3352" t="str">
            <v>Nordic</v>
          </cell>
          <cell r="F3352">
            <v>13208001</v>
          </cell>
          <cell r="G3352" t="str">
            <v>HPC Ext. Debtors</v>
          </cell>
          <cell r="H3352" t="str">
            <v>Alkoxylates</v>
          </cell>
          <cell r="I3352" t="str">
            <v>S075</v>
          </cell>
          <cell r="J3352" t="str">
            <v>HPC Europe</v>
          </cell>
          <cell r="K3352" t="str">
            <v>SI30</v>
          </cell>
          <cell r="L3352" t="str">
            <v>T</v>
          </cell>
          <cell r="M3352" t="str">
            <v>30 days from date of invoice</v>
          </cell>
          <cell r="N3352" t="str">
            <v>BANK TRANSFER</v>
          </cell>
          <cell r="O3352" t="str">
            <v>DS</v>
          </cell>
          <cell r="P3352" t="str">
            <v>Securitization debtor</v>
          </cell>
        </row>
        <row r="3353">
          <cell r="A3353">
            <v>5781</v>
          </cell>
          <cell r="B3353" t="str">
            <v>ELASTOGRAN GMBH</v>
          </cell>
          <cell r="C3353" t="str">
            <v>DE</v>
          </cell>
          <cell r="D3353" t="str">
            <v>Germany</v>
          </cell>
          <cell r="E3353" t="str">
            <v>Mid Europe</v>
          </cell>
          <cell r="F3353">
            <v>13208001</v>
          </cell>
          <cell r="G3353" t="str">
            <v>HPC Ext. Debtors</v>
          </cell>
          <cell r="H3353" t="str">
            <v>Specialty Amines</v>
          </cell>
          <cell r="I3353" t="str">
            <v>S075</v>
          </cell>
          <cell r="J3353" t="str">
            <v>HPC Europe</v>
          </cell>
          <cell r="K3353" t="str">
            <v>SI30</v>
          </cell>
          <cell r="L3353" t="str">
            <v>T</v>
          </cell>
          <cell r="M3353" t="str">
            <v>30 days from date of invoice</v>
          </cell>
          <cell r="N3353" t="str">
            <v>BANK TRANSFER</v>
          </cell>
          <cell r="O3353" t="str">
            <v>DS</v>
          </cell>
          <cell r="P3353" t="str">
            <v>Securitization debtor</v>
          </cell>
        </row>
        <row r="3354">
          <cell r="A3354">
            <v>5782</v>
          </cell>
          <cell r="B3354" t="str">
            <v>VANTAGE CIRCUIT PROD</v>
          </cell>
          <cell r="C3354" t="str">
            <v>GB</v>
          </cell>
          <cell r="D3354" t="str">
            <v>Great Britain</v>
          </cell>
          <cell r="E3354" t="str">
            <v>UK/Ireland</v>
          </cell>
          <cell r="F3354">
            <v>13208001</v>
          </cell>
          <cell r="G3354" t="str">
            <v>HPC Ext. Debtors</v>
          </cell>
          <cell r="H3354" t="str">
            <v>Alkoxylates</v>
          </cell>
          <cell r="I3354" t="str">
            <v>S075</v>
          </cell>
          <cell r="J3354" t="str">
            <v>HPC Europe</v>
          </cell>
          <cell r="K3354" t="str">
            <v>SE2C</v>
          </cell>
          <cell r="L3354" t="str">
            <v>T</v>
          </cell>
          <cell r="M3354" t="str">
            <v>22 days end of month date of invoice</v>
          </cell>
          <cell r="N3354" t="str">
            <v>BANK TRANSFER</v>
          </cell>
          <cell r="O3354" t="str">
            <v>DS</v>
          </cell>
          <cell r="P3354" t="str">
            <v>Securitization debtor</v>
          </cell>
        </row>
        <row r="3355">
          <cell r="A3355">
            <v>5783</v>
          </cell>
          <cell r="B3355" t="str">
            <v>EPE ASMIDAL</v>
          </cell>
          <cell r="C3355" t="str">
            <v>DZ</v>
          </cell>
          <cell r="D3355" t="str">
            <v>Algeria</v>
          </cell>
          <cell r="E3355" t="str">
            <v>Africa</v>
          </cell>
          <cell r="F3355">
            <v>13208001</v>
          </cell>
          <cell r="G3355" t="str">
            <v>HPC Ext. Debtors</v>
          </cell>
          <cell r="H3355" t="str">
            <v>Morph/DGA</v>
          </cell>
          <cell r="I3355" t="str">
            <v>S075</v>
          </cell>
          <cell r="J3355" t="str">
            <v>HPC Europe</v>
          </cell>
          <cell r="K3355" t="str">
            <v>SP00</v>
          </cell>
          <cell r="L3355" t="str">
            <v>T</v>
          </cell>
          <cell r="M3355" t="str">
            <v>Cash against documents</v>
          </cell>
          <cell r="N3355" t="str">
            <v>BANK TRANSFER</v>
          </cell>
          <cell r="O3355" t="str">
            <v>DE</v>
          </cell>
          <cell r="P3355" t="str">
            <v>External debtor</v>
          </cell>
        </row>
        <row r="3356">
          <cell r="A3356">
            <v>5784</v>
          </cell>
          <cell r="B3356" t="str">
            <v>TEXACO INT. TRADER I</v>
          </cell>
          <cell r="C3356" t="str">
            <v>US</v>
          </cell>
          <cell r="D3356" t="str">
            <v>United States</v>
          </cell>
          <cell r="E3356" t="str">
            <v>Americas</v>
          </cell>
          <cell r="F3356">
            <v>13208001</v>
          </cell>
          <cell r="G3356" t="str">
            <v>HPC Ext. Debtors</v>
          </cell>
          <cell r="H3356" t="str">
            <v>Morph/DGA</v>
          </cell>
          <cell r="I3356" t="str">
            <v>S075</v>
          </cell>
          <cell r="J3356" t="str">
            <v>HPC Europe</v>
          </cell>
          <cell r="K3356" t="str">
            <v>SI30</v>
          </cell>
          <cell r="L3356" t="str">
            <v>T</v>
          </cell>
          <cell r="M3356" t="str">
            <v>30 days from date of invoice</v>
          </cell>
          <cell r="N3356" t="str">
            <v>BANK TRANSFER</v>
          </cell>
          <cell r="O3356" t="str">
            <v>DS</v>
          </cell>
          <cell r="P3356" t="str">
            <v>Securitization debtor</v>
          </cell>
        </row>
        <row r="3357">
          <cell r="A3357">
            <v>5785</v>
          </cell>
          <cell r="B3357" t="str">
            <v>CH CHEMICALS (PTY) L</v>
          </cell>
          <cell r="C3357" t="str">
            <v>ZA</v>
          </cell>
          <cell r="D3357" t="str">
            <v>South Africa</v>
          </cell>
          <cell r="E3357" t="str">
            <v>Benelux</v>
          </cell>
          <cell r="F3357">
            <v>13208001</v>
          </cell>
          <cell r="G3357" t="str">
            <v>HPC Ext. Debtors</v>
          </cell>
          <cell r="H3357" t="str">
            <v>Surfonics</v>
          </cell>
          <cell r="I3357" t="str">
            <v>S075</v>
          </cell>
          <cell r="J3357" t="str">
            <v>HPC Europe</v>
          </cell>
          <cell r="K3357" t="str">
            <v>SE90</v>
          </cell>
          <cell r="L3357" t="str">
            <v>T</v>
          </cell>
          <cell r="M3357" t="str">
            <v>90 days end of month</v>
          </cell>
          <cell r="N3357" t="str">
            <v>BANK TRANSFER</v>
          </cell>
          <cell r="O3357" t="str">
            <v>DE</v>
          </cell>
          <cell r="P3357" t="str">
            <v>External debtor</v>
          </cell>
        </row>
        <row r="3358">
          <cell r="A3358">
            <v>5786</v>
          </cell>
          <cell r="B3358" t="str">
            <v>FOSECO SOUTH AFRICA</v>
          </cell>
          <cell r="C3358" t="str">
            <v>ZA</v>
          </cell>
          <cell r="D3358" t="str">
            <v>South Africa</v>
          </cell>
          <cell r="E3358" t="str">
            <v>Benelux</v>
          </cell>
          <cell r="F3358">
            <v>13208001</v>
          </cell>
          <cell r="G3358" t="str">
            <v>HPC Ext. Debtors</v>
          </cell>
          <cell r="H3358" t="str">
            <v>Alkoxylates</v>
          </cell>
          <cell r="I3358" t="str">
            <v>S075</v>
          </cell>
          <cell r="J3358" t="str">
            <v>HPC Europe</v>
          </cell>
          <cell r="K3358" t="str">
            <v>SI60</v>
          </cell>
          <cell r="L3358" t="str">
            <v>T</v>
          </cell>
          <cell r="M3358" t="str">
            <v>60 days from date of invoice</v>
          </cell>
          <cell r="N3358" t="str">
            <v>BANK TRANSFER</v>
          </cell>
          <cell r="O3358" t="str">
            <v>DE</v>
          </cell>
          <cell r="P3358" t="str">
            <v>External debtor</v>
          </cell>
        </row>
        <row r="3359">
          <cell r="A3359">
            <v>5787</v>
          </cell>
          <cell r="B3359" t="str">
            <v>INTERNATIONAL SALES</v>
          </cell>
          <cell r="C3359" t="str">
            <v>AU</v>
          </cell>
          <cell r="D3359" t="str">
            <v>Australia</v>
          </cell>
          <cell r="E3359" t="str">
            <v>Asia-Pacific</v>
          </cell>
          <cell r="F3359">
            <v>13208001</v>
          </cell>
          <cell r="G3359" t="str">
            <v>HPC Ext. Debtors</v>
          </cell>
          <cell r="H3359" t="str">
            <v>Unknown</v>
          </cell>
          <cell r="I3359" t="str">
            <v>-</v>
          </cell>
          <cell r="J3359" t="str">
            <v>-</v>
          </cell>
          <cell r="K3359" t="str">
            <v>SI90</v>
          </cell>
          <cell r="L3359" t="str">
            <v>T</v>
          </cell>
          <cell r="M3359" t="str">
            <v>90 days from date of invoice</v>
          </cell>
          <cell r="N3359" t="str">
            <v>BANK TRANSFER</v>
          </cell>
          <cell r="O3359" t="str">
            <v>DE</v>
          </cell>
          <cell r="P3359" t="str">
            <v>External debtor</v>
          </cell>
        </row>
        <row r="3360">
          <cell r="A3360">
            <v>5788</v>
          </cell>
          <cell r="B3360" t="str">
            <v>SPOLEK PRO CHEMICKOU</v>
          </cell>
          <cell r="C3360" t="str">
            <v>CZ</v>
          </cell>
          <cell r="D3360" t="str">
            <v>Czech Republic</v>
          </cell>
          <cell r="E3360" t="str">
            <v>Eastern Europe</v>
          </cell>
          <cell r="F3360">
            <v>13208001</v>
          </cell>
          <cell r="G3360" t="str">
            <v>HPC Ext. Debtors</v>
          </cell>
          <cell r="H3360" t="str">
            <v>Specialty Amines</v>
          </cell>
          <cell r="I3360" t="str">
            <v>S075</v>
          </cell>
          <cell r="J3360" t="str">
            <v>HPC Europe</v>
          </cell>
          <cell r="K3360" t="str">
            <v>SI30</v>
          </cell>
          <cell r="L3360" t="str">
            <v>T</v>
          </cell>
          <cell r="M3360" t="str">
            <v>30 days from date of invoice</v>
          </cell>
          <cell r="N3360" t="str">
            <v>BANK TRANSFER</v>
          </cell>
          <cell r="O3360" t="str">
            <v>DE</v>
          </cell>
          <cell r="P3360" t="str">
            <v>External debtor</v>
          </cell>
        </row>
        <row r="3361">
          <cell r="A3361">
            <v>5789</v>
          </cell>
          <cell r="B3361" t="str">
            <v>SIGMAPHI</v>
          </cell>
          <cell r="C3361" t="str">
            <v>FR</v>
          </cell>
          <cell r="D3361" t="str">
            <v>France</v>
          </cell>
          <cell r="E3361" t="str">
            <v>France</v>
          </cell>
          <cell r="F3361">
            <v>13208001</v>
          </cell>
          <cell r="G3361" t="str">
            <v>HPC Ext. Debtors</v>
          </cell>
          <cell r="H3361" t="str">
            <v>Unknown</v>
          </cell>
          <cell r="I3361" t="str">
            <v>-</v>
          </cell>
          <cell r="J3361" t="str">
            <v>-</v>
          </cell>
          <cell r="K3361" t="str">
            <v>ST30</v>
          </cell>
          <cell r="L3361" t="str">
            <v>T</v>
          </cell>
          <cell r="M3361" t="str">
            <v>30 days from date of despatch</v>
          </cell>
          <cell r="N3361" t="str">
            <v>BANK TRANSFER</v>
          </cell>
          <cell r="O3361" t="str">
            <v>DS</v>
          </cell>
          <cell r="P3361" t="str">
            <v>Securitization debtor</v>
          </cell>
        </row>
        <row r="3362">
          <cell r="A3362">
            <v>5790</v>
          </cell>
          <cell r="B3362" t="str">
            <v>CALIGEN FOAM LIMITED</v>
          </cell>
          <cell r="C3362" t="str">
            <v>GB</v>
          </cell>
          <cell r="D3362" t="str">
            <v>Great Britain</v>
          </cell>
          <cell r="E3362" t="str">
            <v>UK/Ireland</v>
          </cell>
          <cell r="F3362">
            <v>13208001</v>
          </cell>
          <cell r="G3362" t="str">
            <v>HPC Ext. Debtors</v>
          </cell>
          <cell r="H3362" t="str">
            <v>Unknown</v>
          </cell>
          <cell r="I3362" t="str">
            <v>-</v>
          </cell>
          <cell r="J3362" t="str">
            <v>-</v>
          </cell>
          <cell r="K3362" t="str">
            <v>SE30</v>
          </cell>
          <cell r="L3362" t="str">
            <v>Y</v>
          </cell>
          <cell r="M3362" t="str">
            <v>30 days end of month</v>
          </cell>
          <cell r="N3362" t="str">
            <v>-</v>
          </cell>
          <cell r="O3362" t="str">
            <v>DS</v>
          </cell>
          <cell r="P3362" t="str">
            <v>Securitization debtor</v>
          </cell>
        </row>
        <row r="3363">
          <cell r="A3363">
            <v>5791</v>
          </cell>
          <cell r="B3363" t="str">
            <v>RECKITT AND COLMAN P</v>
          </cell>
          <cell r="C3363" t="str">
            <v>GB</v>
          </cell>
          <cell r="D3363" t="str">
            <v>Great Britain</v>
          </cell>
          <cell r="E3363" t="str">
            <v>UK/Ireland</v>
          </cell>
          <cell r="F3363">
            <v>13208001</v>
          </cell>
          <cell r="G3363" t="str">
            <v>HPC Ext. Debtors</v>
          </cell>
          <cell r="H3363" t="str">
            <v>Polyether Amines</v>
          </cell>
          <cell r="I3363" t="str">
            <v>S075</v>
          </cell>
          <cell r="J3363" t="str">
            <v>HPC Europe</v>
          </cell>
          <cell r="K3363" t="str">
            <v>SE30</v>
          </cell>
          <cell r="L3363" t="str">
            <v>Y</v>
          </cell>
          <cell r="M3363" t="str">
            <v>30 days end of month</v>
          </cell>
          <cell r="N3363" t="str">
            <v>-</v>
          </cell>
          <cell r="O3363" t="str">
            <v>DS</v>
          </cell>
          <cell r="P3363" t="str">
            <v>Securitization debtor</v>
          </cell>
        </row>
        <row r="3364">
          <cell r="A3364">
            <v>5792</v>
          </cell>
          <cell r="B3364" t="str">
            <v>GELPKE&amp;BATE LTD</v>
          </cell>
          <cell r="C3364" t="str">
            <v>GB</v>
          </cell>
          <cell r="D3364" t="str">
            <v>Great Britain</v>
          </cell>
          <cell r="E3364" t="str">
            <v>UK/Ireland</v>
          </cell>
          <cell r="F3364">
            <v>13208001</v>
          </cell>
          <cell r="G3364" t="str">
            <v>HPC Ext. Debtors</v>
          </cell>
          <cell r="H3364" t="str">
            <v>Specialty Amines</v>
          </cell>
          <cell r="I3364" t="str">
            <v>S075</v>
          </cell>
          <cell r="J3364" t="str">
            <v>HPC Europe</v>
          </cell>
          <cell r="K3364" t="str">
            <v>SE2C</v>
          </cell>
          <cell r="L3364" t="str">
            <v>T</v>
          </cell>
          <cell r="M3364" t="str">
            <v>22 days end of month date of invoice</v>
          </cell>
          <cell r="N3364" t="str">
            <v>BANK TRANSFER</v>
          </cell>
          <cell r="O3364" t="str">
            <v>DS</v>
          </cell>
          <cell r="P3364" t="str">
            <v>Securitization debtor</v>
          </cell>
        </row>
        <row r="3365">
          <cell r="A3365">
            <v>5793</v>
          </cell>
          <cell r="B3365" t="str">
            <v>to be deleted</v>
          </cell>
          <cell r="C3365" t="str">
            <v>HU</v>
          </cell>
          <cell r="D3365" t="str">
            <v>Hungary</v>
          </cell>
          <cell r="E3365" t="str">
            <v>Eastern Europe</v>
          </cell>
          <cell r="F3365">
            <v>13208003</v>
          </cell>
          <cell r="G3365" t="str">
            <v>HPC Aff H Corp</v>
          </cell>
          <cell r="H3365" t="str">
            <v>Specialty Amines</v>
          </cell>
          <cell r="I3365" t="str">
            <v>S075</v>
          </cell>
          <cell r="J3365" t="str">
            <v>HPC Europe</v>
          </cell>
          <cell r="K3365" t="str">
            <v>SI30</v>
          </cell>
          <cell r="L3365" t="str">
            <v>T</v>
          </cell>
          <cell r="M3365" t="str">
            <v>30 days from date of invoice</v>
          </cell>
          <cell r="N3365" t="str">
            <v>BANK TRANSFER</v>
          </cell>
          <cell r="O3365" t="str">
            <v>DA</v>
          </cell>
          <cell r="P3365" t="str">
            <v>Affiliated debtor</v>
          </cell>
        </row>
        <row r="3366">
          <cell r="A3366">
            <v>5794</v>
          </cell>
          <cell r="B3366" t="str">
            <v>HERMANN TER HELL &amp; C</v>
          </cell>
          <cell r="C3366" t="str">
            <v>DE</v>
          </cell>
          <cell r="D3366" t="str">
            <v>Germany</v>
          </cell>
          <cell r="E3366" t="str">
            <v>Mid Europe</v>
          </cell>
          <cell r="F3366">
            <v>13208001</v>
          </cell>
          <cell r="G3366" t="str">
            <v>HPC Ext. Debtors</v>
          </cell>
          <cell r="H3366" t="str">
            <v>Polymers</v>
          </cell>
          <cell r="I3366" t="str">
            <v>S075</v>
          </cell>
          <cell r="J3366" t="str">
            <v>HPC Europe</v>
          </cell>
          <cell r="K3366" t="str">
            <v>SI30</v>
          </cell>
          <cell r="L3366" t="str">
            <v>T</v>
          </cell>
          <cell r="M3366" t="str">
            <v>30 days from date of invoice</v>
          </cell>
          <cell r="N3366" t="str">
            <v>BANK TRANSFER</v>
          </cell>
          <cell r="O3366" t="str">
            <v>DS</v>
          </cell>
          <cell r="P3366" t="str">
            <v>Securitization debtor</v>
          </cell>
        </row>
        <row r="3367">
          <cell r="A3367">
            <v>5795</v>
          </cell>
          <cell r="B3367" t="str">
            <v>AVENTIS CROPSCIENCE</v>
          </cell>
          <cell r="C3367" t="str">
            <v>GB</v>
          </cell>
          <cell r="D3367" t="str">
            <v>Great Britain</v>
          </cell>
          <cell r="E3367" t="str">
            <v>UK/Ireland</v>
          </cell>
          <cell r="F3367">
            <v>13208001</v>
          </cell>
          <cell r="G3367" t="str">
            <v>HPC Ext. Debtors</v>
          </cell>
          <cell r="H3367" t="str">
            <v>Morph/DGA</v>
          </cell>
          <cell r="I3367" t="str">
            <v>S075</v>
          </cell>
          <cell r="J3367" t="str">
            <v>HPC Europe</v>
          </cell>
          <cell r="K3367" t="str">
            <v>SE2C</v>
          </cell>
          <cell r="L3367" t="str">
            <v>T</v>
          </cell>
          <cell r="M3367" t="str">
            <v>22 days end of month date of invoice</v>
          </cell>
          <cell r="N3367" t="str">
            <v>BANK TRANSFER</v>
          </cell>
          <cell r="O3367" t="str">
            <v>DS</v>
          </cell>
          <cell r="P3367" t="str">
            <v>Securitization debtor</v>
          </cell>
        </row>
        <row r="3368">
          <cell r="A3368">
            <v>5796</v>
          </cell>
          <cell r="B3368" t="str">
            <v>ATLANTIS-PAK CO LTD</v>
          </cell>
          <cell r="C3368" t="str">
            <v>RU</v>
          </cell>
          <cell r="D3368" t="str">
            <v>Russian Fed.</v>
          </cell>
          <cell r="E3368" t="str">
            <v>Eastern Europe</v>
          </cell>
          <cell r="F3368">
            <v>13208001</v>
          </cell>
          <cell r="G3368" t="str">
            <v>HPC Ext. Debtors</v>
          </cell>
          <cell r="H3368" t="str">
            <v>Unknown</v>
          </cell>
          <cell r="I3368" t="str">
            <v>-</v>
          </cell>
          <cell r="J3368" t="str">
            <v>-</v>
          </cell>
          <cell r="K3368" t="str">
            <v>SA00</v>
          </cell>
          <cell r="L3368" t="str">
            <v>T</v>
          </cell>
          <cell r="M3368" t="str">
            <v>Cash in advance</v>
          </cell>
          <cell r="N3368" t="str">
            <v>BANK TRANSFER</v>
          </cell>
          <cell r="O3368" t="str">
            <v>DE</v>
          </cell>
          <cell r="P3368" t="str">
            <v>External debtor</v>
          </cell>
        </row>
        <row r="3369">
          <cell r="A3369">
            <v>5797</v>
          </cell>
          <cell r="B3369" t="str">
            <v>NIZHNEKAMSK NEFTEKHI</v>
          </cell>
          <cell r="C3369" t="str">
            <v>RU</v>
          </cell>
          <cell r="D3369" t="str">
            <v>Russian Fed.</v>
          </cell>
          <cell r="E3369" t="str">
            <v>Eastern Europe</v>
          </cell>
          <cell r="F3369">
            <v>13208001</v>
          </cell>
          <cell r="G3369" t="str">
            <v>HPC Ext. Debtors</v>
          </cell>
          <cell r="H3369" t="str">
            <v>Morph/DGA</v>
          </cell>
          <cell r="I3369" t="str">
            <v>S075</v>
          </cell>
          <cell r="J3369" t="str">
            <v>HPC Europe</v>
          </cell>
          <cell r="K3369" t="str">
            <v>SA0A</v>
          </cell>
          <cell r="L3369" t="str">
            <v>T</v>
          </cell>
          <cell r="M3369" t="str">
            <v>Cash in advance - 2%</v>
          </cell>
          <cell r="N3369" t="str">
            <v>BANK TRANSFER</v>
          </cell>
          <cell r="O3369" t="str">
            <v>DE</v>
          </cell>
          <cell r="P3369" t="str">
            <v>External debtor</v>
          </cell>
        </row>
        <row r="3370">
          <cell r="A3370">
            <v>5798</v>
          </cell>
          <cell r="B3370" t="str">
            <v>RESIQUIMICA</v>
          </cell>
          <cell r="C3370" t="str">
            <v>PT</v>
          </cell>
          <cell r="D3370" t="str">
            <v>Portugal</v>
          </cell>
          <cell r="E3370" t="str">
            <v>Iberia</v>
          </cell>
          <cell r="F3370">
            <v>13208001</v>
          </cell>
          <cell r="G3370" t="str">
            <v>HPC Ext. Debtors</v>
          </cell>
          <cell r="H3370" t="str">
            <v>Unknown</v>
          </cell>
          <cell r="I3370" t="str">
            <v>-</v>
          </cell>
          <cell r="J3370" t="str">
            <v>-</v>
          </cell>
          <cell r="K3370" t="str">
            <v>ST60</v>
          </cell>
          <cell r="L3370" t="str">
            <v>T</v>
          </cell>
          <cell r="M3370" t="str">
            <v>60 days from date of despatch</v>
          </cell>
          <cell r="N3370" t="str">
            <v>BANK TRANSFER</v>
          </cell>
          <cell r="O3370" t="str">
            <v>DE</v>
          </cell>
          <cell r="P3370" t="str">
            <v>External debtor</v>
          </cell>
        </row>
        <row r="3371">
          <cell r="A3371">
            <v>5799</v>
          </cell>
          <cell r="B3371" t="str">
            <v>HAMBURSKA SPOLKA HAN</v>
          </cell>
          <cell r="C3371" t="str">
            <v>PL</v>
          </cell>
          <cell r="D3371" t="str">
            <v>Poland</v>
          </cell>
          <cell r="E3371" t="str">
            <v>Eastern Europe</v>
          </cell>
          <cell r="F3371">
            <v>13208001</v>
          </cell>
          <cell r="G3371" t="str">
            <v>HPC Ext. Debtors</v>
          </cell>
          <cell r="H3371" t="str">
            <v>Specialty Amines</v>
          </cell>
          <cell r="I3371" t="str">
            <v>S075</v>
          </cell>
          <cell r="J3371" t="str">
            <v>HPC Europe</v>
          </cell>
          <cell r="K3371" t="str">
            <v>SI30</v>
          </cell>
          <cell r="L3371" t="str">
            <v>T</v>
          </cell>
          <cell r="M3371" t="str">
            <v>30 days from date of invoice</v>
          </cell>
          <cell r="N3371" t="str">
            <v>BANK TRANSFER</v>
          </cell>
          <cell r="O3371" t="str">
            <v>DS</v>
          </cell>
          <cell r="P3371" t="str">
            <v>Securitization debtor</v>
          </cell>
        </row>
        <row r="3372">
          <cell r="A3372">
            <v>5800</v>
          </cell>
          <cell r="B3372" t="str">
            <v>INGLIS-PANGOLIN 2000</v>
          </cell>
          <cell r="C3372" t="str">
            <v>HU</v>
          </cell>
          <cell r="D3372" t="str">
            <v>Hungary</v>
          </cell>
          <cell r="E3372" t="str">
            <v>Eastern Europe</v>
          </cell>
          <cell r="F3372">
            <v>13208001</v>
          </cell>
          <cell r="G3372" t="str">
            <v>HPC Ext. Debtors</v>
          </cell>
          <cell r="H3372" t="str">
            <v>Alkoxylates</v>
          </cell>
          <cell r="I3372" t="str">
            <v>S075</v>
          </cell>
          <cell r="J3372" t="str">
            <v>HPC Europe</v>
          </cell>
          <cell r="K3372" t="str">
            <v>SI30</v>
          </cell>
          <cell r="L3372" t="str">
            <v>T</v>
          </cell>
          <cell r="M3372" t="str">
            <v>30 days from date of invoice</v>
          </cell>
          <cell r="N3372" t="str">
            <v>BANK TRANSFER</v>
          </cell>
          <cell r="O3372" t="str">
            <v>DE</v>
          </cell>
          <cell r="P3372" t="str">
            <v>External debtor</v>
          </cell>
        </row>
        <row r="3373">
          <cell r="A3373">
            <v>5801</v>
          </cell>
          <cell r="B3373" t="str">
            <v>AFA POLYTEK BV</v>
          </cell>
          <cell r="C3373" t="str">
            <v>NL</v>
          </cell>
          <cell r="D3373" t="str">
            <v>Netherlands</v>
          </cell>
          <cell r="E3373" t="str">
            <v>Benelux</v>
          </cell>
          <cell r="F3373">
            <v>13208001</v>
          </cell>
          <cell r="G3373" t="str">
            <v>HPC Ext. Debtors</v>
          </cell>
          <cell r="H3373" t="str">
            <v>Polymers</v>
          </cell>
          <cell r="I3373" t="str">
            <v>S075</v>
          </cell>
          <cell r="J3373" t="str">
            <v>HPC Europe</v>
          </cell>
          <cell r="K3373" t="str">
            <v>SI30</v>
          </cell>
          <cell r="L3373" t="str">
            <v>T</v>
          </cell>
          <cell r="M3373" t="str">
            <v>30 days from date of invoice</v>
          </cell>
          <cell r="N3373" t="str">
            <v>BANK TRANSFER</v>
          </cell>
          <cell r="O3373" t="str">
            <v>DS</v>
          </cell>
          <cell r="P3373" t="str">
            <v>Securitization debtor</v>
          </cell>
        </row>
        <row r="3374">
          <cell r="A3374">
            <v>5802</v>
          </cell>
          <cell r="B3374" t="str">
            <v>WITTENBURG BV</v>
          </cell>
          <cell r="C3374" t="str">
            <v>NL</v>
          </cell>
          <cell r="D3374" t="str">
            <v>Netherlands</v>
          </cell>
          <cell r="E3374" t="str">
            <v>Benelux</v>
          </cell>
          <cell r="F3374">
            <v>13208001</v>
          </cell>
          <cell r="G3374" t="str">
            <v>HPC Ext. Debtors</v>
          </cell>
          <cell r="H3374" t="str">
            <v>Polymers</v>
          </cell>
          <cell r="I3374" t="str">
            <v>S075</v>
          </cell>
          <cell r="J3374" t="str">
            <v>HPC Europe</v>
          </cell>
          <cell r="K3374" t="str">
            <v>SI60</v>
          </cell>
          <cell r="L3374" t="str">
            <v>T</v>
          </cell>
          <cell r="M3374" t="str">
            <v>60 days from date of invoice</v>
          </cell>
          <cell r="N3374" t="str">
            <v>BANK TRANSFER</v>
          </cell>
          <cell r="O3374" t="str">
            <v>DS</v>
          </cell>
          <cell r="P3374" t="str">
            <v>Securitization debtor</v>
          </cell>
        </row>
        <row r="3375">
          <cell r="A3375">
            <v>5803</v>
          </cell>
          <cell r="B3375" t="str">
            <v>C. REIFKOGEL GMBH</v>
          </cell>
          <cell r="C3375" t="str">
            <v>DE</v>
          </cell>
          <cell r="D3375" t="str">
            <v>Germany</v>
          </cell>
          <cell r="E3375" t="str">
            <v>Mid Europe</v>
          </cell>
          <cell r="F3375">
            <v>13208001</v>
          </cell>
          <cell r="G3375" t="str">
            <v>HPC Ext. Debtors</v>
          </cell>
          <cell r="H3375" t="str">
            <v>Morph/DGA</v>
          </cell>
          <cell r="I3375" t="str">
            <v>S075</v>
          </cell>
          <cell r="J3375" t="str">
            <v>HPC Europe</v>
          </cell>
          <cell r="K3375" t="str">
            <v>SI30</v>
          </cell>
          <cell r="L3375" t="str">
            <v>T</v>
          </cell>
          <cell r="M3375" t="str">
            <v>30 days from date of invoice</v>
          </cell>
          <cell r="N3375" t="str">
            <v>BANK TRANSFER</v>
          </cell>
          <cell r="O3375" t="str">
            <v>DS</v>
          </cell>
          <cell r="P3375" t="str">
            <v>Securitization debtor</v>
          </cell>
        </row>
        <row r="3376">
          <cell r="A3376">
            <v>5804</v>
          </cell>
          <cell r="B3376" t="str">
            <v>HCI CHEMICALS NEDERL</v>
          </cell>
          <cell r="C3376" t="str">
            <v>NL</v>
          </cell>
          <cell r="D3376" t="str">
            <v>Netherlands</v>
          </cell>
          <cell r="E3376" t="str">
            <v>Benelux</v>
          </cell>
          <cell r="F3376">
            <v>13208001</v>
          </cell>
          <cell r="G3376" t="str">
            <v>HPC Ext. Debtors</v>
          </cell>
          <cell r="H3376" t="str">
            <v>Specialty Amines</v>
          </cell>
          <cell r="I3376" t="str">
            <v>S075</v>
          </cell>
          <cell r="J3376" t="str">
            <v>HPC Europe</v>
          </cell>
          <cell r="K3376" t="str">
            <v>SI30</v>
          </cell>
          <cell r="L3376" t="str">
            <v>T</v>
          </cell>
          <cell r="M3376" t="str">
            <v>30 days from date of invoice</v>
          </cell>
          <cell r="N3376" t="str">
            <v>BANK TRANSFER</v>
          </cell>
          <cell r="O3376" t="str">
            <v>DS</v>
          </cell>
          <cell r="P3376" t="str">
            <v>Securitization debtor</v>
          </cell>
        </row>
        <row r="3377">
          <cell r="A3377">
            <v>5805</v>
          </cell>
          <cell r="B3377" t="str">
            <v>to be deleted</v>
          </cell>
          <cell r="C3377" t="str">
            <v>BE</v>
          </cell>
          <cell r="D3377" t="str">
            <v>Belgium</v>
          </cell>
          <cell r="E3377" t="str">
            <v>Benelux</v>
          </cell>
          <cell r="F3377">
            <v>13208001</v>
          </cell>
          <cell r="G3377" t="str">
            <v>HPC Ext. Debtors</v>
          </cell>
          <cell r="H3377" t="str">
            <v>Ethanolamines</v>
          </cell>
          <cell r="I3377" t="str">
            <v>S075</v>
          </cell>
          <cell r="J3377" t="str">
            <v>HPC Europe</v>
          </cell>
          <cell r="K3377" t="str">
            <v>SI60</v>
          </cell>
          <cell r="L3377" t="str">
            <v>T</v>
          </cell>
          <cell r="M3377" t="str">
            <v>60 days from date of invoice</v>
          </cell>
          <cell r="N3377" t="str">
            <v>BANK TRANSFER</v>
          </cell>
          <cell r="O3377" t="str">
            <v>DS</v>
          </cell>
          <cell r="P3377" t="str">
            <v>Securitization debtor</v>
          </cell>
        </row>
        <row r="3378">
          <cell r="A3378">
            <v>5806</v>
          </cell>
          <cell r="B3378" t="str">
            <v>DOW DEUTSCHLAND INC.</v>
          </cell>
          <cell r="C3378" t="str">
            <v>NL</v>
          </cell>
          <cell r="D3378" t="str">
            <v>Netherlands</v>
          </cell>
          <cell r="E3378" t="str">
            <v>Benelux</v>
          </cell>
          <cell r="F3378">
            <v>13208001</v>
          </cell>
          <cell r="G3378" t="str">
            <v>HPC Ext. Debtors</v>
          </cell>
          <cell r="H3378" t="str">
            <v>Specialty Amines</v>
          </cell>
          <cell r="I3378" t="str">
            <v>S075</v>
          </cell>
          <cell r="J3378" t="str">
            <v>HPC Europe</v>
          </cell>
          <cell r="K3378" t="str">
            <v>SI30</v>
          </cell>
          <cell r="L3378" t="str">
            <v>T</v>
          </cell>
          <cell r="M3378" t="str">
            <v>30 days from date of invoice</v>
          </cell>
          <cell r="N3378" t="str">
            <v>BANK TRANSFER</v>
          </cell>
          <cell r="O3378" t="str">
            <v>DS</v>
          </cell>
          <cell r="P3378" t="str">
            <v>Securitization debtor</v>
          </cell>
        </row>
        <row r="3379">
          <cell r="A3379">
            <v>5807</v>
          </cell>
          <cell r="B3379" t="str">
            <v>BOREALIS POLYMERS NV</v>
          </cell>
          <cell r="C3379" t="str">
            <v>BE</v>
          </cell>
          <cell r="D3379" t="str">
            <v>Belgium</v>
          </cell>
          <cell r="E3379" t="str">
            <v>Benelux</v>
          </cell>
          <cell r="F3379">
            <v>13208001</v>
          </cell>
          <cell r="G3379" t="str">
            <v>HPC Ext. Debtors</v>
          </cell>
          <cell r="H3379" t="str">
            <v>Unknown</v>
          </cell>
          <cell r="I3379" t="str">
            <v>-</v>
          </cell>
          <cell r="J3379" t="str">
            <v>-</v>
          </cell>
          <cell r="K3379" t="str">
            <v>SI60</v>
          </cell>
          <cell r="L3379" t="str">
            <v>T</v>
          </cell>
          <cell r="M3379" t="str">
            <v>60 days from date of invoice</v>
          </cell>
          <cell r="N3379" t="str">
            <v>BANK TRANSFER</v>
          </cell>
          <cell r="O3379" t="str">
            <v>DS</v>
          </cell>
          <cell r="P3379" t="str">
            <v>Securitization debtor</v>
          </cell>
        </row>
        <row r="3380">
          <cell r="A3380">
            <v>5808</v>
          </cell>
          <cell r="B3380" t="str">
            <v>SICHEM</v>
          </cell>
          <cell r="C3380" t="str">
            <v>AE</v>
          </cell>
          <cell r="D3380" t="str">
            <v>Unit.Arab Emir.</v>
          </cell>
          <cell r="E3380" t="str">
            <v>Middle East</v>
          </cell>
          <cell r="F3380">
            <v>13208001</v>
          </cell>
          <cell r="G3380" t="str">
            <v>HPC Ext. Debtors</v>
          </cell>
          <cell r="H3380" t="str">
            <v>Morph/DGA</v>
          </cell>
          <cell r="I3380" t="str">
            <v>S075</v>
          </cell>
          <cell r="J3380" t="str">
            <v>HPC Europe</v>
          </cell>
          <cell r="K3380" t="str">
            <v>SL60</v>
          </cell>
          <cell r="L3380" t="str">
            <v>T</v>
          </cell>
          <cell r="M3380" t="str">
            <v>60 days after Bill of lading date</v>
          </cell>
          <cell r="N3380" t="str">
            <v>BANK TRANSFER</v>
          </cell>
          <cell r="O3380" t="str">
            <v>DE</v>
          </cell>
          <cell r="P3380" t="str">
            <v>External debtor</v>
          </cell>
        </row>
        <row r="3381">
          <cell r="A3381">
            <v>5809</v>
          </cell>
          <cell r="B3381" t="str">
            <v>CONCORDE TRADING CO.</v>
          </cell>
          <cell r="C3381" t="str">
            <v>AE</v>
          </cell>
          <cell r="D3381" t="str">
            <v>Unit.Arab Emir.</v>
          </cell>
          <cell r="E3381" t="str">
            <v>Middle East</v>
          </cell>
          <cell r="F3381">
            <v>13208001</v>
          </cell>
          <cell r="G3381" t="str">
            <v>HPC Ext. Debtors</v>
          </cell>
          <cell r="H3381" t="str">
            <v>Morph/DGA</v>
          </cell>
          <cell r="I3381" t="str">
            <v>S075</v>
          </cell>
          <cell r="J3381" t="str">
            <v>HPC Europe</v>
          </cell>
          <cell r="K3381" t="str">
            <v>SL60</v>
          </cell>
          <cell r="L3381" t="str">
            <v>T</v>
          </cell>
          <cell r="M3381" t="str">
            <v>60 days after Bill of lading date</v>
          </cell>
          <cell r="N3381" t="str">
            <v>BANK TRANSFER</v>
          </cell>
          <cell r="O3381" t="str">
            <v>DE</v>
          </cell>
          <cell r="P3381" t="str">
            <v>External debtor</v>
          </cell>
        </row>
        <row r="3382">
          <cell r="A3382">
            <v>5810</v>
          </cell>
          <cell r="B3382" t="str">
            <v>AKZO NOBEL INDUSTRIA</v>
          </cell>
          <cell r="C3382" t="str">
            <v>GB</v>
          </cell>
          <cell r="D3382" t="str">
            <v>Great Britain</v>
          </cell>
          <cell r="E3382" t="str">
            <v>UK/Ireland</v>
          </cell>
          <cell r="F3382">
            <v>13208001</v>
          </cell>
          <cell r="G3382" t="str">
            <v>HPC Ext. Debtors</v>
          </cell>
          <cell r="H3382" t="str">
            <v>Alkoxylates</v>
          </cell>
          <cell r="I3382" t="str">
            <v>S075</v>
          </cell>
          <cell r="J3382" t="str">
            <v>HPC Europe</v>
          </cell>
          <cell r="K3382" t="str">
            <v>SI30</v>
          </cell>
          <cell r="L3382" t="str">
            <v>T</v>
          </cell>
          <cell r="M3382" t="str">
            <v>30 days from date of invoice</v>
          </cell>
          <cell r="N3382" t="str">
            <v>BANK TRANSFER</v>
          </cell>
          <cell r="O3382" t="str">
            <v>DS</v>
          </cell>
          <cell r="P3382" t="str">
            <v>Securitization debtor</v>
          </cell>
        </row>
        <row r="3383">
          <cell r="A3383">
            <v>5811</v>
          </cell>
          <cell r="B3383" t="str">
            <v>HOLDERCHEM BUILDING</v>
          </cell>
          <cell r="C3383" t="str">
            <v>LB</v>
          </cell>
          <cell r="D3383" t="str">
            <v>Lebanon</v>
          </cell>
          <cell r="E3383" t="str">
            <v>Middle East</v>
          </cell>
          <cell r="F3383">
            <v>13208001</v>
          </cell>
          <cell r="G3383" t="str">
            <v>HPC Ext. Debtors</v>
          </cell>
          <cell r="H3383" t="str">
            <v>Unknown</v>
          </cell>
          <cell r="I3383" t="str">
            <v>-</v>
          </cell>
          <cell r="J3383" t="str">
            <v>-</v>
          </cell>
          <cell r="K3383" t="str">
            <v>SC27</v>
          </cell>
          <cell r="L3383" t="str">
            <v>T</v>
          </cell>
          <cell r="M3383" t="str">
            <v>Payable immediately Due net</v>
          </cell>
          <cell r="N3383" t="str">
            <v>BANK TRANSFER</v>
          </cell>
          <cell r="O3383" t="str">
            <v>DE</v>
          </cell>
          <cell r="P3383" t="str">
            <v>External debtor</v>
          </cell>
        </row>
        <row r="3384">
          <cell r="A3384">
            <v>5812</v>
          </cell>
          <cell r="B3384" t="str">
            <v>GULF ENGINEERING &amp; T</v>
          </cell>
          <cell r="C3384" t="str">
            <v>QA</v>
          </cell>
          <cell r="D3384" t="str">
            <v>Qatar</v>
          </cell>
          <cell r="E3384" t="str">
            <v>Middle East</v>
          </cell>
          <cell r="F3384">
            <v>13208001</v>
          </cell>
          <cell r="G3384" t="str">
            <v>HPC Ext. Debtors</v>
          </cell>
          <cell r="H3384" t="str">
            <v>Morph/DGA</v>
          </cell>
          <cell r="I3384" t="str">
            <v>S075</v>
          </cell>
          <cell r="J3384" t="str">
            <v>HPC Europe</v>
          </cell>
          <cell r="K3384" t="str">
            <v>SL60</v>
          </cell>
          <cell r="L3384" t="str">
            <v>T</v>
          </cell>
          <cell r="M3384" t="str">
            <v>60 days after Bill of lading date</v>
          </cell>
          <cell r="N3384" t="str">
            <v>BANK TRANSFER</v>
          </cell>
          <cell r="O3384" t="str">
            <v>DE</v>
          </cell>
          <cell r="P3384" t="str">
            <v>External debtor</v>
          </cell>
        </row>
        <row r="3385">
          <cell r="A3385">
            <v>5813</v>
          </cell>
          <cell r="B3385" t="str">
            <v>DYFLEX-EPS INC.</v>
          </cell>
          <cell r="C3385" t="str">
            <v>NL</v>
          </cell>
          <cell r="D3385" t="str">
            <v>Netherlands</v>
          </cell>
          <cell r="E3385" t="str">
            <v>Benelux</v>
          </cell>
          <cell r="F3385">
            <v>13208001</v>
          </cell>
          <cell r="G3385" t="str">
            <v>HPC Ext. Debtors</v>
          </cell>
          <cell r="H3385" t="str">
            <v>Specialty Amines</v>
          </cell>
          <cell r="I3385" t="str">
            <v>S075</v>
          </cell>
          <cell r="J3385" t="str">
            <v>HPC Europe</v>
          </cell>
          <cell r="K3385" t="str">
            <v>SI30</v>
          </cell>
          <cell r="L3385" t="str">
            <v>T</v>
          </cell>
          <cell r="M3385" t="str">
            <v>30 days from date of invoice</v>
          </cell>
          <cell r="N3385" t="str">
            <v>BANK TRANSFER</v>
          </cell>
          <cell r="O3385" t="str">
            <v>DS</v>
          </cell>
          <cell r="P3385" t="str">
            <v>Securitization debtor</v>
          </cell>
        </row>
        <row r="3386">
          <cell r="A3386">
            <v>5814</v>
          </cell>
          <cell r="B3386" t="str">
            <v>BAKER PETROLITE</v>
          </cell>
          <cell r="C3386" t="str">
            <v>GB</v>
          </cell>
          <cell r="D3386" t="str">
            <v>Great Britain</v>
          </cell>
          <cell r="E3386" t="str">
            <v>UK/Ireland</v>
          </cell>
          <cell r="F3386">
            <v>13208001</v>
          </cell>
          <cell r="G3386" t="str">
            <v>HPC Ext. Debtors</v>
          </cell>
          <cell r="H3386" t="str">
            <v>Specialty Amines</v>
          </cell>
          <cell r="I3386" t="str">
            <v>S075</v>
          </cell>
          <cell r="J3386" t="str">
            <v>HPC Europe</v>
          </cell>
          <cell r="K3386" t="str">
            <v>SE2C</v>
          </cell>
          <cell r="L3386" t="str">
            <v>T</v>
          </cell>
          <cell r="M3386" t="str">
            <v>22 days end of month date of invoice</v>
          </cell>
          <cell r="N3386" t="str">
            <v>BANK TRANSFER</v>
          </cell>
          <cell r="O3386" t="str">
            <v>DS</v>
          </cell>
          <cell r="P3386" t="str">
            <v>Securitization debtor</v>
          </cell>
        </row>
        <row r="3387">
          <cell r="A3387">
            <v>5815</v>
          </cell>
          <cell r="B3387" t="str">
            <v>WITCO FRANCE</v>
          </cell>
          <cell r="C3387" t="str">
            <v>FR</v>
          </cell>
          <cell r="D3387" t="str">
            <v>France</v>
          </cell>
          <cell r="E3387" t="str">
            <v>France</v>
          </cell>
          <cell r="F3387">
            <v>13208001</v>
          </cell>
          <cell r="G3387" t="str">
            <v>HPC Ext. Debtors</v>
          </cell>
          <cell r="H3387" t="str">
            <v>Polyether Amines</v>
          </cell>
          <cell r="I3387" t="str">
            <v>S075</v>
          </cell>
          <cell r="J3387" t="str">
            <v>HPC Europe</v>
          </cell>
          <cell r="K3387" t="str">
            <v>SE75</v>
          </cell>
          <cell r="L3387" t="str">
            <v>T</v>
          </cell>
          <cell r="M3387" t="str">
            <v>75 days end of month</v>
          </cell>
          <cell r="N3387" t="str">
            <v>BANK TRANSFER</v>
          </cell>
          <cell r="O3387" t="str">
            <v>DS</v>
          </cell>
          <cell r="P3387" t="str">
            <v>Securitization debtor</v>
          </cell>
        </row>
        <row r="3388">
          <cell r="A3388">
            <v>5816</v>
          </cell>
          <cell r="B3388" t="str">
            <v>LOCTITE IRELAND LTD.</v>
          </cell>
          <cell r="C3388" t="str">
            <v>IE</v>
          </cell>
          <cell r="D3388" t="str">
            <v>Ireland</v>
          </cell>
          <cell r="E3388" t="str">
            <v>UK/Ireland</v>
          </cell>
          <cell r="F3388">
            <v>13208001</v>
          </cell>
          <cell r="G3388" t="str">
            <v>HPC Ext. Debtors</v>
          </cell>
          <cell r="H3388" t="str">
            <v>Polymers</v>
          </cell>
          <cell r="I3388" t="str">
            <v>S075</v>
          </cell>
          <cell r="J3388" t="str">
            <v>HPC Europe</v>
          </cell>
          <cell r="K3388" t="str">
            <v>SI30</v>
          </cell>
          <cell r="L3388" t="str">
            <v>T</v>
          </cell>
          <cell r="M3388" t="str">
            <v>30 days from date of invoice</v>
          </cell>
          <cell r="N3388" t="str">
            <v>BANK TRANSFER</v>
          </cell>
          <cell r="O3388" t="str">
            <v>DS</v>
          </cell>
          <cell r="P3388" t="str">
            <v>Securitization debtor</v>
          </cell>
        </row>
        <row r="3389">
          <cell r="A3389">
            <v>5817</v>
          </cell>
          <cell r="B3389" t="str">
            <v>ARABIAN CHEMICAL IND</v>
          </cell>
          <cell r="C3389" t="str">
            <v>BH</v>
          </cell>
          <cell r="D3389" t="str">
            <v>Bahrain</v>
          </cell>
          <cell r="E3389" t="str">
            <v>Middle East</v>
          </cell>
          <cell r="F3389">
            <v>13208001</v>
          </cell>
          <cell r="G3389" t="str">
            <v>HPC Ext. Debtors</v>
          </cell>
          <cell r="H3389" t="str">
            <v>Specialty Amines</v>
          </cell>
          <cell r="I3389" t="str">
            <v>S075</v>
          </cell>
          <cell r="J3389" t="str">
            <v>HPC Europe</v>
          </cell>
          <cell r="K3389" t="str">
            <v>SP00</v>
          </cell>
          <cell r="L3389" t="str">
            <v>T</v>
          </cell>
          <cell r="M3389" t="str">
            <v>Cash against documents</v>
          </cell>
          <cell r="N3389" t="str">
            <v>BANK TRANSFER</v>
          </cell>
          <cell r="O3389" t="str">
            <v>DE</v>
          </cell>
          <cell r="P3389" t="str">
            <v>External debtor</v>
          </cell>
        </row>
        <row r="3390">
          <cell r="A3390">
            <v>5818</v>
          </cell>
          <cell r="B3390" t="str">
            <v>FLEXSYS RUBBER CHEMI</v>
          </cell>
          <cell r="C3390" t="str">
            <v>GB</v>
          </cell>
          <cell r="D3390" t="str">
            <v>Great Britain</v>
          </cell>
          <cell r="E3390" t="str">
            <v>UK/Ireland</v>
          </cell>
          <cell r="F3390">
            <v>13208001</v>
          </cell>
          <cell r="G3390" t="str">
            <v>HPC Ext. Debtors</v>
          </cell>
          <cell r="H3390" t="str">
            <v>Morph/DGA</v>
          </cell>
          <cell r="I3390" t="str">
            <v>S075</v>
          </cell>
          <cell r="J3390" t="str">
            <v>HPC Europe</v>
          </cell>
          <cell r="K3390" t="str">
            <v>SE2C</v>
          </cell>
          <cell r="L3390" t="str">
            <v>T</v>
          </cell>
          <cell r="M3390" t="str">
            <v>22 days end of month date of invoice</v>
          </cell>
          <cell r="N3390" t="str">
            <v>BANK TRANSFER</v>
          </cell>
          <cell r="O3390" t="str">
            <v>DS</v>
          </cell>
          <cell r="P3390" t="str">
            <v>Securitization debtor</v>
          </cell>
        </row>
        <row r="3391">
          <cell r="A3391">
            <v>5819</v>
          </cell>
          <cell r="B3391" t="str">
            <v>DYNO OIL FIELD CHEMI</v>
          </cell>
          <cell r="C3391" t="str">
            <v>AE</v>
          </cell>
          <cell r="D3391" t="str">
            <v>Unit.Arab Emir.</v>
          </cell>
          <cell r="E3391" t="str">
            <v>Middle East</v>
          </cell>
          <cell r="F3391">
            <v>13208001</v>
          </cell>
          <cell r="G3391" t="str">
            <v>HPC Ext. Debtors</v>
          </cell>
          <cell r="H3391" t="str">
            <v>Morph/DGA</v>
          </cell>
          <cell r="I3391" t="str">
            <v>S075</v>
          </cell>
          <cell r="J3391" t="str">
            <v>HPC Europe</v>
          </cell>
          <cell r="K3391" t="str">
            <v>SI14</v>
          </cell>
          <cell r="L3391" t="str">
            <v>T</v>
          </cell>
          <cell r="M3391" t="str">
            <v>14 days from date of invoice</v>
          </cell>
          <cell r="N3391" t="str">
            <v>BANK TRANSFER</v>
          </cell>
          <cell r="O3391" t="str">
            <v>DE</v>
          </cell>
          <cell r="P3391" t="str">
            <v>External debtor</v>
          </cell>
        </row>
        <row r="3392">
          <cell r="A3392">
            <v>5820</v>
          </cell>
          <cell r="B3392" t="str">
            <v>GADOT CHEMICAL TERMI</v>
          </cell>
          <cell r="C3392" t="str">
            <v>IL</v>
          </cell>
          <cell r="D3392" t="str">
            <v>Israel</v>
          </cell>
          <cell r="E3392" t="str">
            <v>Middle East</v>
          </cell>
          <cell r="F3392">
            <v>13208001</v>
          </cell>
          <cell r="G3392" t="str">
            <v>HPC Ext. Debtors</v>
          </cell>
          <cell r="H3392" t="str">
            <v>Ethanolamines</v>
          </cell>
          <cell r="I3392" t="str">
            <v>999999</v>
          </cell>
          <cell r="J3392" t="e">
            <v>#N/A</v>
          </cell>
          <cell r="K3392" t="str">
            <v>SI60</v>
          </cell>
          <cell r="L3392" t="str">
            <v>T</v>
          </cell>
          <cell r="M3392" t="str">
            <v>60 days from date of invoice</v>
          </cell>
          <cell r="N3392" t="str">
            <v>BANK TRANSFER</v>
          </cell>
          <cell r="O3392" t="str">
            <v>DE</v>
          </cell>
          <cell r="P3392" t="str">
            <v>External debtor</v>
          </cell>
        </row>
        <row r="3393">
          <cell r="A3393">
            <v>5821</v>
          </cell>
          <cell r="B3393" t="str">
            <v>SEAIR INTERNATIONAL</v>
          </cell>
          <cell r="C3393" t="str">
            <v>BH</v>
          </cell>
          <cell r="D3393" t="str">
            <v>Bahrain</v>
          </cell>
          <cell r="E3393" t="str">
            <v>Middle East</v>
          </cell>
          <cell r="F3393">
            <v>13208001</v>
          </cell>
          <cell r="G3393" t="str">
            <v>HPC Ext. Debtors</v>
          </cell>
          <cell r="H3393" t="str">
            <v>Specialty Amines</v>
          </cell>
          <cell r="I3393" t="str">
            <v>999999</v>
          </cell>
          <cell r="J3393" t="e">
            <v>#N/A</v>
          </cell>
          <cell r="K3393" t="str">
            <v>SP00</v>
          </cell>
          <cell r="L3393" t="str">
            <v>T</v>
          </cell>
          <cell r="M3393" t="str">
            <v>Cash against documents</v>
          </cell>
          <cell r="N3393" t="str">
            <v>BANK TRANSFER</v>
          </cell>
          <cell r="O3393" t="str">
            <v>DE</v>
          </cell>
          <cell r="P3393" t="str">
            <v>External debtor</v>
          </cell>
        </row>
        <row r="3394">
          <cell r="A3394">
            <v>5822</v>
          </cell>
          <cell r="B3394" t="str">
            <v>CHINOIN PHARMACEUTIC</v>
          </cell>
          <cell r="C3394" t="str">
            <v>HU</v>
          </cell>
          <cell r="D3394" t="str">
            <v>Hungary</v>
          </cell>
          <cell r="E3394" t="str">
            <v>Eastern Europe</v>
          </cell>
          <cell r="F3394">
            <v>13208001</v>
          </cell>
          <cell r="G3394" t="str">
            <v>HPC Ext. Debtors</v>
          </cell>
          <cell r="H3394" t="str">
            <v>Unknown</v>
          </cell>
          <cell r="I3394" t="str">
            <v>-</v>
          </cell>
          <cell r="J3394" t="str">
            <v>-</v>
          </cell>
          <cell r="K3394" t="str">
            <v>SI30</v>
          </cell>
          <cell r="L3394" t="str">
            <v>T</v>
          </cell>
          <cell r="M3394" t="str">
            <v>30 days from date of invoice</v>
          </cell>
          <cell r="N3394" t="str">
            <v>BANK TRANSFER</v>
          </cell>
          <cell r="O3394" t="str">
            <v>DE</v>
          </cell>
          <cell r="P3394" t="str">
            <v>External debtor</v>
          </cell>
        </row>
        <row r="3395">
          <cell r="A3395">
            <v>5823</v>
          </cell>
          <cell r="B3395" t="str">
            <v>KURITA EUROPE GMBH</v>
          </cell>
          <cell r="C3395" t="str">
            <v>DE</v>
          </cell>
          <cell r="D3395" t="str">
            <v>Germany</v>
          </cell>
          <cell r="E3395" t="str">
            <v>Mid Europe</v>
          </cell>
          <cell r="F3395">
            <v>13208001</v>
          </cell>
          <cell r="G3395" t="str">
            <v>HPC Ext. Debtors</v>
          </cell>
          <cell r="H3395" t="str">
            <v>Unknown</v>
          </cell>
          <cell r="I3395" t="str">
            <v>-</v>
          </cell>
          <cell r="J3395" t="str">
            <v>-</v>
          </cell>
          <cell r="K3395" t="str">
            <v>SI30</v>
          </cell>
          <cell r="L3395" t="str">
            <v>T</v>
          </cell>
          <cell r="M3395" t="str">
            <v>30 days from date of invoice</v>
          </cell>
          <cell r="N3395" t="str">
            <v>BANK TRANSFER</v>
          </cell>
          <cell r="O3395" t="str">
            <v>DS</v>
          </cell>
          <cell r="P3395" t="str">
            <v>Securitization debtor</v>
          </cell>
        </row>
        <row r="3396">
          <cell r="A3396">
            <v>5824</v>
          </cell>
          <cell r="B3396" t="str">
            <v>AIR PRODUCTS &amp; CHEMI</v>
          </cell>
          <cell r="C3396" t="str">
            <v>DE</v>
          </cell>
          <cell r="D3396" t="str">
            <v>Germany</v>
          </cell>
          <cell r="E3396" t="str">
            <v>Mid Europe</v>
          </cell>
          <cell r="F3396">
            <v>13208001</v>
          </cell>
          <cell r="G3396" t="str">
            <v>HPC Ext. Debtors</v>
          </cell>
          <cell r="H3396" t="str">
            <v>Specialty Amines</v>
          </cell>
          <cell r="I3396" t="str">
            <v>S075</v>
          </cell>
          <cell r="J3396" t="str">
            <v>HPC Europe</v>
          </cell>
          <cell r="K3396" t="str">
            <v>SI30</v>
          </cell>
          <cell r="L3396" t="str">
            <v>T</v>
          </cell>
          <cell r="M3396" t="str">
            <v>30 days from date of invoice</v>
          </cell>
          <cell r="N3396" t="str">
            <v>BANK TRANSFER</v>
          </cell>
          <cell r="O3396" t="str">
            <v>DS</v>
          </cell>
          <cell r="P3396" t="str">
            <v>Securitization debtor</v>
          </cell>
        </row>
        <row r="3397">
          <cell r="A3397">
            <v>5825</v>
          </cell>
          <cell r="B3397" t="str">
            <v>ELI LILLY</v>
          </cell>
          <cell r="C3397" t="str">
            <v>IE</v>
          </cell>
          <cell r="D3397" t="str">
            <v>Ireland</v>
          </cell>
          <cell r="E3397" t="str">
            <v>UK/Ireland</v>
          </cell>
          <cell r="F3397">
            <v>13208001</v>
          </cell>
          <cell r="G3397" t="str">
            <v>HPC Ext. Debtors</v>
          </cell>
          <cell r="H3397" t="str">
            <v>Specialty Amines</v>
          </cell>
          <cell r="I3397" t="str">
            <v>S075</v>
          </cell>
          <cell r="J3397" t="str">
            <v>HPC Europe</v>
          </cell>
          <cell r="K3397" t="str">
            <v>SE30</v>
          </cell>
          <cell r="L3397" t="str">
            <v>T</v>
          </cell>
          <cell r="M3397" t="str">
            <v>30 days end of month</v>
          </cell>
          <cell r="N3397" t="str">
            <v>BANK TRANSFER</v>
          </cell>
          <cell r="O3397" t="str">
            <v>DS</v>
          </cell>
          <cell r="P3397" t="str">
            <v>Securitization debtor</v>
          </cell>
        </row>
        <row r="3398">
          <cell r="A3398">
            <v>5826</v>
          </cell>
          <cell r="B3398" t="str">
            <v>DOW MIDEAST SYSTEMS</v>
          </cell>
          <cell r="C3398" t="str">
            <v>EG</v>
          </cell>
          <cell r="D3398" t="str">
            <v>Egypt</v>
          </cell>
          <cell r="E3398" t="str">
            <v>Middle East</v>
          </cell>
          <cell r="F3398">
            <v>13208001</v>
          </cell>
          <cell r="G3398" t="str">
            <v>HPC Ext. Debtors</v>
          </cell>
          <cell r="H3398" t="str">
            <v>Specialty Amines</v>
          </cell>
          <cell r="I3398" t="str">
            <v>S075</v>
          </cell>
          <cell r="J3398" t="str">
            <v>HPC Europe</v>
          </cell>
          <cell r="K3398" t="str">
            <v>SI90</v>
          </cell>
          <cell r="L3398" t="str">
            <v>T</v>
          </cell>
          <cell r="M3398" t="str">
            <v>90 days from date of invoice</v>
          </cell>
          <cell r="N3398" t="str">
            <v>BANK TRANSFER</v>
          </cell>
          <cell r="O3398" t="str">
            <v>DE</v>
          </cell>
          <cell r="P3398" t="str">
            <v>External debtor</v>
          </cell>
        </row>
        <row r="3399">
          <cell r="A3399">
            <v>5827</v>
          </cell>
          <cell r="B3399" t="str">
            <v>COLD CHON GALWAY LTD</v>
          </cell>
          <cell r="C3399" t="str">
            <v>IE</v>
          </cell>
          <cell r="D3399" t="str">
            <v>Ireland</v>
          </cell>
          <cell r="E3399" t="str">
            <v>UK/Ireland</v>
          </cell>
          <cell r="F3399">
            <v>13208001</v>
          </cell>
          <cell r="G3399" t="str">
            <v>HPC Ext. Debtors</v>
          </cell>
          <cell r="H3399" t="str">
            <v>Specialty Amines</v>
          </cell>
          <cell r="I3399" t="str">
            <v>S075</v>
          </cell>
          <cell r="J3399" t="str">
            <v>HPC Europe</v>
          </cell>
          <cell r="K3399" t="str">
            <v>SE2C</v>
          </cell>
          <cell r="L3399" t="str">
            <v>T</v>
          </cell>
          <cell r="M3399" t="str">
            <v>22 days end of month date of invoice</v>
          </cell>
          <cell r="N3399" t="str">
            <v>BANK TRANSFER</v>
          </cell>
          <cell r="O3399" t="str">
            <v>DS</v>
          </cell>
          <cell r="P3399" t="str">
            <v>Securitization debtor</v>
          </cell>
        </row>
        <row r="3400">
          <cell r="A3400">
            <v>5828</v>
          </cell>
          <cell r="B3400" t="str">
            <v>ITW DEVCON LIMITED</v>
          </cell>
          <cell r="C3400" t="str">
            <v>IE</v>
          </cell>
          <cell r="D3400" t="str">
            <v>Ireland</v>
          </cell>
          <cell r="E3400" t="str">
            <v>UK/Ireland</v>
          </cell>
          <cell r="F3400">
            <v>13208001</v>
          </cell>
          <cell r="G3400" t="str">
            <v>HPC Ext. Debtors</v>
          </cell>
          <cell r="H3400" t="str">
            <v>Polyether Amines</v>
          </cell>
          <cell r="I3400" t="str">
            <v>S075</v>
          </cell>
          <cell r="J3400" t="str">
            <v>HPC Europe</v>
          </cell>
          <cell r="K3400" t="str">
            <v>SE30</v>
          </cell>
          <cell r="L3400" t="str">
            <v>T</v>
          </cell>
          <cell r="M3400" t="str">
            <v>30 days end of month</v>
          </cell>
          <cell r="N3400" t="str">
            <v>BANK TRANSFER</v>
          </cell>
          <cell r="O3400" t="str">
            <v>DS</v>
          </cell>
          <cell r="P3400" t="str">
            <v>Securitization debtor</v>
          </cell>
        </row>
        <row r="3401">
          <cell r="A3401">
            <v>5829</v>
          </cell>
          <cell r="B3401" t="str">
            <v>CHIMEDI</v>
          </cell>
          <cell r="C3401" t="str">
            <v>IT</v>
          </cell>
          <cell r="D3401" t="str">
            <v>Italy</v>
          </cell>
          <cell r="E3401" t="str">
            <v>Italy/Greece</v>
          </cell>
          <cell r="F3401">
            <v>13208001</v>
          </cell>
          <cell r="G3401" t="str">
            <v>HPC Ext. Debtors</v>
          </cell>
          <cell r="H3401" t="str">
            <v>Ethanolamines</v>
          </cell>
          <cell r="I3401" t="str">
            <v>S075</v>
          </cell>
          <cell r="J3401" t="str">
            <v>HPC Europe</v>
          </cell>
          <cell r="K3401" t="str">
            <v>SE60</v>
          </cell>
          <cell r="L3401" t="str">
            <v>T</v>
          </cell>
          <cell r="M3401" t="str">
            <v>60 days end of month</v>
          </cell>
          <cell r="N3401" t="str">
            <v>BANK TRANSFER</v>
          </cell>
          <cell r="O3401" t="str">
            <v>DS</v>
          </cell>
          <cell r="P3401" t="str">
            <v>Securitization debtor</v>
          </cell>
        </row>
        <row r="3402">
          <cell r="A3402">
            <v>5830</v>
          </cell>
          <cell r="B3402" t="str">
            <v>BAXENDEN SCANDINAVIA</v>
          </cell>
          <cell r="C3402" t="str">
            <v>DK</v>
          </cell>
          <cell r="D3402" t="str">
            <v>Denmark</v>
          </cell>
          <cell r="E3402" t="str">
            <v>Nordic</v>
          </cell>
          <cell r="F3402">
            <v>13208001</v>
          </cell>
          <cell r="G3402" t="str">
            <v>HPC Ext. Debtors</v>
          </cell>
          <cell r="H3402" t="str">
            <v>Unknown</v>
          </cell>
          <cell r="I3402" t="str">
            <v>-</v>
          </cell>
          <cell r="J3402" t="str">
            <v>-</v>
          </cell>
          <cell r="K3402" t="str">
            <v>SI30</v>
          </cell>
          <cell r="L3402" t="str">
            <v>T</v>
          </cell>
          <cell r="M3402" t="str">
            <v>30 days from date of invoice</v>
          </cell>
          <cell r="N3402" t="str">
            <v>BANK TRANSFER</v>
          </cell>
          <cell r="O3402" t="str">
            <v>DS</v>
          </cell>
          <cell r="P3402" t="str">
            <v>Securitization debtor</v>
          </cell>
        </row>
        <row r="3403">
          <cell r="A3403">
            <v>5831</v>
          </cell>
          <cell r="B3403" t="str">
            <v>PENTAGON CHEMICALS (</v>
          </cell>
          <cell r="C3403" t="str">
            <v>GB</v>
          </cell>
          <cell r="D3403" t="str">
            <v>Great Britain</v>
          </cell>
          <cell r="E3403" t="str">
            <v>UK/Ireland</v>
          </cell>
          <cell r="F3403">
            <v>13208001</v>
          </cell>
          <cell r="G3403" t="str">
            <v>HPC Ext. Debtors</v>
          </cell>
          <cell r="H3403" t="str">
            <v>Unknown</v>
          </cell>
          <cell r="I3403" t="str">
            <v>-</v>
          </cell>
          <cell r="J3403" t="str">
            <v>-</v>
          </cell>
          <cell r="K3403" t="str">
            <v>SI30</v>
          </cell>
          <cell r="L3403" t="str">
            <v>T</v>
          </cell>
          <cell r="M3403" t="str">
            <v>30 days from date of invoice</v>
          </cell>
          <cell r="N3403" t="str">
            <v>BANK TRANSFER</v>
          </cell>
          <cell r="O3403" t="str">
            <v>DS</v>
          </cell>
          <cell r="P3403" t="str">
            <v>Securitization debtor</v>
          </cell>
        </row>
        <row r="3404">
          <cell r="A3404">
            <v>5832</v>
          </cell>
          <cell r="B3404" t="str">
            <v>SGS DESTPACK (HP10)</v>
          </cell>
          <cell r="C3404" t="str">
            <v>BE</v>
          </cell>
          <cell r="D3404" t="str">
            <v>Belgium</v>
          </cell>
          <cell r="E3404" t="str">
            <v>Benelux</v>
          </cell>
          <cell r="F3404">
            <v>13208001</v>
          </cell>
          <cell r="G3404" t="str">
            <v>HPC Ext. Debtors</v>
          </cell>
          <cell r="H3404" t="str">
            <v>Unknown</v>
          </cell>
          <cell r="I3404" t="str">
            <v>-</v>
          </cell>
          <cell r="J3404" t="str">
            <v>-</v>
          </cell>
          <cell r="K3404" t="str">
            <v>SE30</v>
          </cell>
          <cell r="L3404" t="str">
            <v>T</v>
          </cell>
          <cell r="M3404" t="str">
            <v>30 days end of month</v>
          </cell>
          <cell r="N3404" t="str">
            <v>BANK TRANSFER</v>
          </cell>
          <cell r="O3404" t="str">
            <v>DS</v>
          </cell>
          <cell r="P3404" t="str">
            <v>Securitization debtor</v>
          </cell>
        </row>
        <row r="3405">
          <cell r="A3405">
            <v>5833</v>
          </cell>
          <cell r="B3405" t="str">
            <v>LBC NV (HP04)</v>
          </cell>
          <cell r="C3405" t="str">
            <v>BE</v>
          </cell>
          <cell r="D3405" t="str">
            <v>Belgium</v>
          </cell>
          <cell r="E3405" t="str">
            <v>Benelux</v>
          </cell>
          <cell r="F3405">
            <v>13208001</v>
          </cell>
          <cell r="G3405" t="str">
            <v>HPC Ext. Debtors</v>
          </cell>
          <cell r="H3405" t="str">
            <v>Unknown</v>
          </cell>
          <cell r="I3405" t="str">
            <v>-</v>
          </cell>
          <cell r="J3405" t="str">
            <v>-</v>
          </cell>
          <cell r="K3405" t="str">
            <v>SE30</v>
          </cell>
          <cell r="L3405" t="str">
            <v>T</v>
          </cell>
          <cell r="M3405" t="str">
            <v>30 days end of month</v>
          </cell>
          <cell r="N3405" t="str">
            <v>BANK TRANSFER</v>
          </cell>
          <cell r="O3405" t="str">
            <v>DS</v>
          </cell>
          <cell r="P3405" t="str">
            <v>Securitization debtor</v>
          </cell>
        </row>
        <row r="3406">
          <cell r="A3406">
            <v>5834</v>
          </cell>
          <cell r="B3406" t="str">
            <v>LBC NV (XP04)</v>
          </cell>
          <cell r="C3406" t="str">
            <v>XB</v>
          </cell>
          <cell r="D3406" t="str">
            <v>-</v>
          </cell>
          <cell r="E3406" t="str">
            <v>-</v>
          </cell>
          <cell r="F3406">
            <v>13208001</v>
          </cell>
          <cell r="G3406" t="str">
            <v>HPC Ext. Debtors</v>
          </cell>
          <cell r="H3406" t="str">
            <v>Unknown</v>
          </cell>
          <cell r="I3406" t="str">
            <v>-</v>
          </cell>
          <cell r="J3406" t="str">
            <v>-</v>
          </cell>
          <cell r="K3406" t="str">
            <v>SE30</v>
          </cell>
          <cell r="L3406" t="str">
            <v>T</v>
          </cell>
          <cell r="M3406" t="str">
            <v>30 days end of month</v>
          </cell>
          <cell r="N3406" t="str">
            <v>BANK TRANSFER</v>
          </cell>
          <cell r="O3406" t="str">
            <v>DE</v>
          </cell>
          <cell r="P3406" t="str">
            <v>External debtor</v>
          </cell>
        </row>
        <row r="3407">
          <cell r="A3407">
            <v>5835</v>
          </cell>
          <cell r="B3407" t="str">
            <v>TEPSA (HP05)</v>
          </cell>
          <cell r="C3407" t="str">
            <v>ES</v>
          </cell>
          <cell r="D3407" t="str">
            <v>Spain</v>
          </cell>
          <cell r="E3407" t="str">
            <v>Iberia</v>
          </cell>
          <cell r="F3407">
            <v>13208001</v>
          </cell>
          <cell r="G3407" t="str">
            <v>HPC Ext. Debtors</v>
          </cell>
          <cell r="H3407" t="str">
            <v>Unknown</v>
          </cell>
          <cell r="I3407" t="str">
            <v>-</v>
          </cell>
          <cell r="J3407" t="str">
            <v>-</v>
          </cell>
          <cell r="K3407" t="str">
            <v>SE30</v>
          </cell>
          <cell r="L3407" t="str">
            <v>T</v>
          </cell>
          <cell r="M3407" t="str">
            <v>30 days end of month</v>
          </cell>
          <cell r="N3407" t="str">
            <v>BANK TRANSFER</v>
          </cell>
          <cell r="O3407" t="str">
            <v>DS</v>
          </cell>
          <cell r="P3407" t="str">
            <v>Securitization debtor</v>
          </cell>
        </row>
        <row r="3408">
          <cell r="A3408">
            <v>5836</v>
          </cell>
          <cell r="B3408" t="str">
            <v>TEPSA (XP05)</v>
          </cell>
          <cell r="C3408" t="str">
            <v>XE</v>
          </cell>
          <cell r="D3408" t="str">
            <v>-</v>
          </cell>
          <cell r="E3408" t="str">
            <v>-</v>
          </cell>
          <cell r="F3408">
            <v>13208001</v>
          </cell>
          <cell r="G3408" t="str">
            <v>HPC Ext. Debtors</v>
          </cell>
          <cell r="H3408" t="str">
            <v>Unknown</v>
          </cell>
          <cell r="I3408" t="str">
            <v>-</v>
          </cell>
          <cell r="J3408" t="str">
            <v>-</v>
          </cell>
          <cell r="K3408" t="str">
            <v>SE30</v>
          </cell>
          <cell r="L3408" t="str">
            <v>T</v>
          </cell>
          <cell r="M3408" t="str">
            <v>30 days end of month</v>
          </cell>
          <cell r="N3408" t="str">
            <v>BANK TRANSFER</v>
          </cell>
          <cell r="O3408" t="str">
            <v>DE</v>
          </cell>
          <cell r="P3408" t="str">
            <v>External debtor</v>
          </cell>
        </row>
        <row r="3409">
          <cell r="A3409">
            <v>5837</v>
          </cell>
          <cell r="B3409" t="str">
            <v>HALTERMANN NV (HP09)</v>
          </cell>
          <cell r="C3409" t="str">
            <v>BE</v>
          </cell>
          <cell r="D3409" t="str">
            <v>Belgium</v>
          </cell>
          <cell r="E3409" t="str">
            <v>Benelux</v>
          </cell>
          <cell r="F3409">
            <v>13208001</v>
          </cell>
          <cell r="G3409" t="str">
            <v>HPC Ext. Debtors</v>
          </cell>
          <cell r="H3409" t="str">
            <v>Unknown</v>
          </cell>
          <cell r="I3409" t="str">
            <v>-</v>
          </cell>
          <cell r="J3409" t="str">
            <v>-</v>
          </cell>
          <cell r="K3409" t="str">
            <v>SE30</v>
          </cell>
          <cell r="L3409" t="str">
            <v>T</v>
          </cell>
          <cell r="M3409" t="str">
            <v>30 days end of month</v>
          </cell>
          <cell r="N3409" t="str">
            <v>BANK TRANSFER</v>
          </cell>
          <cell r="O3409" t="str">
            <v>DS</v>
          </cell>
          <cell r="P3409" t="str">
            <v>Securitization debtor</v>
          </cell>
        </row>
        <row r="3410">
          <cell r="A3410">
            <v>5838</v>
          </cell>
          <cell r="B3410" t="str">
            <v>HALTERMANN NV (XP09)</v>
          </cell>
          <cell r="C3410" t="str">
            <v>XB</v>
          </cell>
          <cell r="D3410" t="str">
            <v>-</v>
          </cell>
          <cell r="E3410" t="str">
            <v>-</v>
          </cell>
          <cell r="F3410">
            <v>13208001</v>
          </cell>
          <cell r="G3410" t="str">
            <v>HPC Ext. Debtors</v>
          </cell>
          <cell r="H3410" t="str">
            <v>Unknown</v>
          </cell>
          <cell r="I3410" t="str">
            <v>-</v>
          </cell>
          <cell r="J3410" t="str">
            <v>-</v>
          </cell>
          <cell r="K3410" t="str">
            <v>SE30</v>
          </cell>
          <cell r="L3410" t="str">
            <v>T</v>
          </cell>
          <cell r="M3410" t="str">
            <v>30 days end of month</v>
          </cell>
          <cell r="N3410" t="str">
            <v>BANK TRANSFER</v>
          </cell>
          <cell r="O3410" t="str">
            <v>DE</v>
          </cell>
          <cell r="P3410" t="str">
            <v>External debtor</v>
          </cell>
        </row>
        <row r="3411">
          <cell r="A3411">
            <v>5839</v>
          </cell>
          <cell r="B3411" t="str">
            <v>HUNTSMAN CORPORATION</v>
          </cell>
          <cell r="C3411" t="str">
            <v>GB</v>
          </cell>
          <cell r="D3411" t="str">
            <v>Great Britain</v>
          </cell>
          <cell r="E3411" t="str">
            <v>UK/Ireland</v>
          </cell>
          <cell r="F3411">
            <v>13208001</v>
          </cell>
          <cell r="G3411" t="str">
            <v>HPC Ext. Debtors</v>
          </cell>
          <cell r="H3411" t="str">
            <v>Unknown</v>
          </cell>
          <cell r="I3411" t="str">
            <v>-</v>
          </cell>
          <cell r="J3411" t="str">
            <v>-</v>
          </cell>
          <cell r="K3411" t="str">
            <v>SI30</v>
          </cell>
          <cell r="L3411" t="str">
            <v>T</v>
          </cell>
          <cell r="M3411" t="str">
            <v>30 days from date of invoice</v>
          </cell>
          <cell r="N3411" t="str">
            <v>BANK TRANSFER</v>
          </cell>
          <cell r="O3411" t="str">
            <v>DS</v>
          </cell>
          <cell r="P3411" t="str">
            <v>Securitization debtor</v>
          </cell>
        </row>
        <row r="3412">
          <cell r="A3412">
            <v>5840</v>
          </cell>
          <cell r="B3412" t="str">
            <v>AUSTRIA SUBEN (HP11)</v>
          </cell>
          <cell r="C3412" t="str">
            <v>AT</v>
          </cell>
          <cell r="D3412" t="str">
            <v>Austria</v>
          </cell>
          <cell r="E3412" t="str">
            <v>Mid Europe</v>
          </cell>
          <cell r="F3412">
            <v>13208001</v>
          </cell>
          <cell r="G3412" t="str">
            <v>HPC Ext. Debtors</v>
          </cell>
          <cell r="H3412" t="str">
            <v>Unknown</v>
          </cell>
          <cell r="I3412" t="str">
            <v>-</v>
          </cell>
          <cell r="J3412" t="str">
            <v>-</v>
          </cell>
          <cell r="K3412" t="str">
            <v>SI30</v>
          </cell>
          <cell r="L3412" t="str">
            <v>T</v>
          </cell>
          <cell r="M3412" t="str">
            <v>30 days from date of invoice</v>
          </cell>
          <cell r="N3412" t="str">
            <v>BANK TRANSFER</v>
          </cell>
          <cell r="O3412" t="str">
            <v>DE</v>
          </cell>
          <cell r="P3412" t="str">
            <v>External debtor</v>
          </cell>
        </row>
        <row r="3413">
          <cell r="A3413">
            <v>5841</v>
          </cell>
          <cell r="B3413" t="str">
            <v>EINKAUFSKOOPERATION</v>
          </cell>
          <cell r="C3413" t="str">
            <v>DE</v>
          </cell>
          <cell r="D3413" t="str">
            <v>Germany</v>
          </cell>
          <cell r="E3413" t="str">
            <v>Mid Europe</v>
          </cell>
          <cell r="F3413">
            <v>13200001</v>
          </cell>
          <cell r="G3413" t="str">
            <v>Ext. EAME</v>
          </cell>
          <cell r="H3413" t="str">
            <v>Unknown</v>
          </cell>
          <cell r="I3413" t="str">
            <v>-</v>
          </cell>
          <cell r="J3413" t="str">
            <v>-</v>
          </cell>
          <cell r="K3413" t="str">
            <v>SJ3G</v>
          </cell>
          <cell r="L3413" t="str">
            <v>T</v>
          </cell>
          <cell r="M3413" t="str">
            <v>30 days from date of invoice or 14 days -3%</v>
          </cell>
          <cell r="N3413" t="str">
            <v>BANK TRANSFER</v>
          </cell>
          <cell r="O3413" t="str">
            <v>DS</v>
          </cell>
          <cell r="P3413" t="str">
            <v>Securitization debtor</v>
          </cell>
        </row>
        <row r="3414">
          <cell r="A3414">
            <v>5844</v>
          </cell>
          <cell r="B3414" t="str">
            <v>HYDRO AGRI PORSGRUNN</v>
          </cell>
          <cell r="C3414" t="str">
            <v>NO</v>
          </cell>
          <cell r="D3414" t="str">
            <v>Norway</v>
          </cell>
          <cell r="E3414" t="str">
            <v>Nordic</v>
          </cell>
          <cell r="F3414">
            <v>13208001</v>
          </cell>
          <cell r="G3414" t="str">
            <v>HPC Ext. Debtors</v>
          </cell>
          <cell r="H3414" t="str">
            <v>Unknown</v>
          </cell>
          <cell r="I3414" t="str">
            <v>-</v>
          </cell>
          <cell r="J3414" t="str">
            <v>-</v>
          </cell>
          <cell r="K3414" t="str">
            <v>SI30</v>
          </cell>
          <cell r="L3414" t="str">
            <v>T</v>
          </cell>
          <cell r="M3414" t="str">
            <v>30 days from date of invoice</v>
          </cell>
          <cell r="N3414" t="str">
            <v>BANK TRANSFER</v>
          </cell>
          <cell r="O3414" t="str">
            <v>DE</v>
          </cell>
          <cell r="P3414" t="str">
            <v>External debtor</v>
          </cell>
        </row>
        <row r="3415">
          <cell r="A3415">
            <v>5845</v>
          </cell>
          <cell r="B3415" t="str">
            <v>HYDRO CHEMICALS NORG</v>
          </cell>
          <cell r="C3415" t="str">
            <v>NO</v>
          </cell>
          <cell r="D3415" t="str">
            <v>Norway</v>
          </cell>
          <cell r="E3415" t="str">
            <v>Nordic</v>
          </cell>
          <cell r="F3415">
            <v>13208001</v>
          </cell>
          <cell r="G3415" t="str">
            <v>HPC Ext. Debtors</v>
          </cell>
          <cell r="H3415" t="str">
            <v>Polyether Amines</v>
          </cell>
          <cell r="I3415" t="str">
            <v>999999</v>
          </cell>
          <cell r="J3415" t="e">
            <v>#N/A</v>
          </cell>
          <cell r="K3415" t="str">
            <v>SI60</v>
          </cell>
          <cell r="L3415" t="str">
            <v>T</v>
          </cell>
          <cell r="M3415" t="str">
            <v>60 days from date of invoice</v>
          </cell>
          <cell r="N3415" t="str">
            <v>BANK TRANSFER</v>
          </cell>
          <cell r="O3415" t="str">
            <v>DE</v>
          </cell>
          <cell r="P3415" t="str">
            <v>External debtor</v>
          </cell>
        </row>
        <row r="3416">
          <cell r="A3416">
            <v>5846</v>
          </cell>
          <cell r="B3416" t="str">
            <v>UNGER FABRIKKER A.S.</v>
          </cell>
          <cell r="C3416" t="str">
            <v>NO</v>
          </cell>
          <cell r="D3416" t="str">
            <v>Norway</v>
          </cell>
          <cell r="E3416" t="str">
            <v>Nordic</v>
          </cell>
          <cell r="F3416">
            <v>13208001</v>
          </cell>
          <cell r="G3416" t="str">
            <v>HPC Ext. Debtors</v>
          </cell>
          <cell r="H3416" t="str">
            <v>Surfols</v>
          </cell>
          <cell r="I3416" t="str">
            <v>S075</v>
          </cell>
          <cell r="J3416" t="str">
            <v>HPC Europe</v>
          </cell>
          <cell r="K3416" t="str">
            <v>SI30</v>
          </cell>
          <cell r="L3416" t="str">
            <v>T</v>
          </cell>
          <cell r="M3416" t="str">
            <v>30 days from date of invoice</v>
          </cell>
          <cell r="N3416" t="str">
            <v>BANK TRANSFER</v>
          </cell>
          <cell r="O3416" t="str">
            <v>DE</v>
          </cell>
          <cell r="P3416" t="str">
            <v>External debtor</v>
          </cell>
        </row>
        <row r="3417">
          <cell r="A3417">
            <v>5847</v>
          </cell>
          <cell r="B3417" t="str">
            <v>ARCON AS</v>
          </cell>
          <cell r="C3417" t="str">
            <v>NO</v>
          </cell>
          <cell r="D3417" t="str">
            <v>Norway</v>
          </cell>
          <cell r="E3417" t="str">
            <v>Nordic</v>
          </cell>
          <cell r="F3417">
            <v>13208001</v>
          </cell>
          <cell r="G3417" t="str">
            <v>HPC Ext. Debtors</v>
          </cell>
          <cell r="H3417" t="str">
            <v>Specialty Amines</v>
          </cell>
          <cell r="I3417" t="str">
            <v>S075</v>
          </cell>
          <cell r="J3417" t="str">
            <v>HPC Europe</v>
          </cell>
          <cell r="K3417" t="str">
            <v>SI30</v>
          </cell>
          <cell r="L3417" t="str">
            <v>T</v>
          </cell>
          <cell r="M3417" t="str">
            <v>30 days from date of invoice</v>
          </cell>
          <cell r="N3417" t="str">
            <v>BANK TRANSFER</v>
          </cell>
          <cell r="O3417" t="str">
            <v>DE</v>
          </cell>
          <cell r="P3417" t="str">
            <v>External debtor</v>
          </cell>
        </row>
        <row r="3418">
          <cell r="A3418">
            <v>5848</v>
          </cell>
          <cell r="B3418" t="str">
            <v>SVEDAKJEMI A.S.</v>
          </cell>
          <cell r="C3418" t="str">
            <v>NO</v>
          </cell>
          <cell r="D3418" t="str">
            <v>Norway</v>
          </cell>
          <cell r="E3418" t="str">
            <v>Nordic</v>
          </cell>
          <cell r="F3418">
            <v>13208001</v>
          </cell>
          <cell r="G3418" t="str">
            <v>HPC Ext. Debtors</v>
          </cell>
          <cell r="H3418" t="str">
            <v>Ethanolamines</v>
          </cell>
          <cell r="I3418" t="str">
            <v>S075</v>
          </cell>
          <cell r="J3418" t="str">
            <v>HPC Europe</v>
          </cell>
          <cell r="K3418" t="str">
            <v>SI30</v>
          </cell>
          <cell r="L3418" t="str">
            <v>T</v>
          </cell>
          <cell r="M3418" t="str">
            <v>30 days from date of invoice</v>
          </cell>
          <cell r="N3418" t="str">
            <v>BANK TRANSFER</v>
          </cell>
          <cell r="O3418" t="str">
            <v>DE</v>
          </cell>
          <cell r="P3418" t="str">
            <v>External debtor</v>
          </cell>
        </row>
        <row r="3419">
          <cell r="A3419">
            <v>5849</v>
          </cell>
          <cell r="B3419" t="str">
            <v>SHELL NEDERLAND CHEM</v>
          </cell>
          <cell r="C3419" t="str">
            <v>NL</v>
          </cell>
          <cell r="D3419" t="str">
            <v>Netherlands</v>
          </cell>
          <cell r="E3419" t="str">
            <v>Benelux</v>
          </cell>
          <cell r="F3419">
            <v>13200001</v>
          </cell>
          <cell r="G3419" t="str">
            <v>Ext. EAME</v>
          </cell>
          <cell r="H3419" t="str">
            <v>Co-Manufacturing</v>
          </cell>
          <cell r="I3419" t="str">
            <v>S070</v>
          </cell>
          <cell r="J3419" t="str">
            <v>Benelux/South-Africa</v>
          </cell>
          <cell r="K3419" t="str">
            <v>SI30</v>
          </cell>
          <cell r="L3419" t="str">
            <v>T</v>
          </cell>
          <cell r="M3419" t="str">
            <v>30 days from date of invoice</v>
          </cell>
          <cell r="N3419" t="str">
            <v>BANK TRANSFER</v>
          </cell>
          <cell r="O3419" t="str">
            <v>DS</v>
          </cell>
          <cell r="P3419" t="str">
            <v>Securitization debtor</v>
          </cell>
        </row>
        <row r="3420">
          <cell r="A3420">
            <v>5850</v>
          </cell>
          <cell r="B3420" t="str">
            <v>LITERIE MAGHREBINE S</v>
          </cell>
          <cell r="C3420" t="str">
            <v>DZ</v>
          </cell>
          <cell r="D3420" t="str">
            <v>Algeria</v>
          </cell>
          <cell r="E3420" t="str">
            <v>Africa</v>
          </cell>
          <cell r="F3420">
            <v>13200001</v>
          </cell>
          <cell r="G3420" t="str">
            <v>Ext. EAME</v>
          </cell>
          <cell r="H3420" t="str">
            <v>Furniture</v>
          </cell>
          <cell r="I3420" t="str">
            <v>S040</v>
          </cell>
          <cell r="J3420" t="str">
            <v>Middle East</v>
          </cell>
          <cell r="K3420" t="str">
            <v>SC00</v>
          </cell>
          <cell r="L3420" t="str">
            <v>L</v>
          </cell>
          <cell r="M3420" t="str">
            <v>Letter of credit at sight</v>
          </cell>
          <cell r="N3420" t="str">
            <v>LETTER OF CREDIT</v>
          </cell>
          <cell r="O3420" t="str">
            <v>DE</v>
          </cell>
          <cell r="P3420" t="str">
            <v>External debtor</v>
          </cell>
        </row>
        <row r="3421">
          <cell r="A3421">
            <v>5851</v>
          </cell>
          <cell r="B3421" t="str">
            <v>ORION  SP.  Z.O.O.</v>
          </cell>
          <cell r="C3421" t="str">
            <v>PL</v>
          </cell>
          <cell r="D3421" t="str">
            <v>Poland</v>
          </cell>
          <cell r="E3421" t="str">
            <v>Eastern Europe</v>
          </cell>
          <cell r="F3421">
            <v>13200001</v>
          </cell>
          <cell r="G3421" t="str">
            <v>Ext. EAME</v>
          </cell>
          <cell r="H3421" t="str">
            <v>Construction &amp; Other Rigids</v>
          </cell>
          <cell r="I3421" t="str">
            <v>S050</v>
          </cell>
          <cell r="J3421" t="str">
            <v>Eastern Europe</v>
          </cell>
          <cell r="K3421" t="str">
            <v>SI6F</v>
          </cell>
          <cell r="L3421" t="str">
            <v>T</v>
          </cell>
          <cell r="M3421" t="str">
            <v>60 DAYS DATE OF INVOICE - DIRECT REMITTANCE</v>
          </cell>
          <cell r="N3421" t="str">
            <v>BANK TRANSFER</v>
          </cell>
          <cell r="O3421" t="str">
            <v>DS</v>
          </cell>
          <cell r="P3421" t="str">
            <v>Securitization debtor</v>
          </cell>
        </row>
        <row r="3422">
          <cell r="A3422">
            <v>5852</v>
          </cell>
          <cell r="B3422" t="str">
            <v>CHESTER MOLECULAR  S</v>
          </cell>
          <cell r="C3422" t="str">
            <v>PL</v>
          </cell>
          <cell r="D3422" t="str">
            <v>Poland</v>
          </cell>
          <cell r="E3422" t="str">
            <v>Eastern Europe</v>
          </cell>
          <cell r="F3422">
            <v>13200001</v>
          </cell>
          <cell r="G3422" t="str">
            <v>Ext. EAME</v>
          </cell>
          <cell r="H3422" t="str">
            <v>Adhesives, Coatings and Elastomers</v>
          </cell>
          <cell r="I3422" t="str">
            <v>S050</v>
          </cell>
          <cell r="J3422" t="str">
            <v>Eastern Europe</v>
          </cell>
          <cell r="K3422" t="str">
            <v>SA00</v>
          </cell>
          <cell r="L3422" t="str">
            <v>T</v>
          </cell>
          <cell r="M3422" t="str">
            <v>Cash in advance</v>
          </cell>
          <cell r="N3422" t="str">
            <v>BANK TRANSFER</v>
          </cell>
          <cell r="O3422" t="str">
            <v>DS</v>
          </cell>
          <cell r="P3422" t="str">
            <v>Securitization debtor</v>
          </cell>
        </row>
        <row r="3423">
          <cell r="A3423">
            <v>5853</v>
          </cell>
          <cell r="B3423" t="str">
            <v>CI-ESSE</v>
          </cell>
          <cell r="C3423" t="str">
            <v>IT</v>
          </cell>
          <cell r="D3423" t="str">
            <v>Italy</v>
          </cell>
          <cell r="E3423" t="str">
            <v>Italy/Greece</v>
          </cell>
          <cell r="F3423">
            <v>13200001</v>
          </cell>
          <cell r="G3423" t="str">
            <v>Ext. EAME</v>
          </cell>
          <cell r="H3423" t="str">
            <v>Appliances</v>
          </cell>
          <cell r="I3423" t="str">
            <v>S060</v>
          </cell>
          <cell r="J3423" t="str">
            <v>Italy &amp; Greece</v>
          </cell>
          <cell r="K3423" t="str">
            <v>SF00</v>
          </cell>
          <cell r="L3423" t="str">
            <v>F</v>
          </cell>
          <cell r="M3423" t="str">
            <v>Free of charge</v>
          </cell>
          <cell r="N3423" t="str">
            <v>FREE OF CHARGE</v>
          </cell>
          <cell r="O3423" t="str">
            <v>DS</v>
          </cell>
          <cell r="P3423" t="str">
            <v>Securitization debtor</v>
          </cell>
        </row>
        <row r="3424">
          <cell r="A3424">
            <v>5854</v>
          </cell>
          <cell r="B3424" t="str">
            <v>BITAHACO</v>
          </cell>
          <cell r="C3424" t="str">
            <v>VN</v>
          </cell>
          <cell r="D3424" t="str">
            <v>Vietnam</v>
          </cell>
          <cell r="E3424" t="str">
            <v>Asia-Pacific</v>
          </cell>
          <cell r="F3424">
            <v>13200002</v>
          </cell>
          <cell r="G3424" t="str">
            <v>Ext. APAC</v>
          </cell>
          <cell r="H3424" t="str">
            <v>Automotive</v>
          </cell>
          <cell r="I3424" t="str">
            <v>S100</v>
          </cell>
          <cell r="J3424" t="str">
            <v>APAC</v>
          </cell>
          <cell r="K3424" t="str">
            <v>SP00</v>
          </cell>
          <cell r="L3424" t="str">
            <v>P</v>
          </cell>
          <cell r="M3424" t="str">
            <v>Cash against documents</v>
          </cell>
          <cell r="N3424" t="str">
            <v>DRAFT</v>
          </cell>
          <cell r="O3424" t="str">
            <v>DE</v>
          </cell>
          <cell r="P3424" t="str">
            <v>External debtor</v>
          </cell>
        </row>
        <row r="3425">
          <cell r="A3425">
            <v>5855</v>
          </cell>
          <cell r="B3425" t="str">
            <v>VUNG TAU SHIPYARD-HC</v>
          </cell>
          <cell r="C3425" t="str">
            <v>VN</v>
          </cell>
          <cell r="D3425" t="str">
            <v>Vietnam</v>
          </cell>
          <cell r="E3425" t="str">
            <v>Asia-Pacific</v>
          </cell>
          <cell r="F3425">
            <v>13200002</v>
          </cell>
          <cell r="G3425" t="str">
            <v>Ext. APAC</v>
          </cell>
          <cell r="H3425" t="str">
            <v>Automotive</v>
          </cell>
          <cell r="I3425" t="str">
            <v>S100</v>
          </cell>
          <cell r="J3425" t="str">
            <v>APAC</v>
          </cell>
          <cell r="K3425" t="str">
            <v>SC00</v>
          </cell>
          <cell r="L3425" t="str">
            <v>L</v>
          </cell>
          <cell r="M3425" t="str">
            <v>Letter of credit at sight</v>
          </cell>
          <cell r="N3425" t="str">
            <v>LETTER OF CREDIT</v>
          </cell>
          <cell r="O3425" t="str">
            <v>DE</v>
          </cell>
          <cell r="P3425" t="str">
            <v>External debtor</v>
          </cell>
        </row>
        <row r="3426">
          <cell r="A3426">
            <v>5856</v>
          </cell>
          <cell r="B3426" t="str">
            <v>GARGI HUTTENES - ALB</v>
          </cell>
          <cell r="C3426" t="str">
            <v>IN</v>
          </cell>
          <cell r="D3426" t="str">
            <v>India</v>
          </cell>
          <cell r="E3426" t="str">
            <v>Asia-Pacific</v>
          </cell>
          <cell r="F3426">
            <v>13200002</v>
          </cell>
          <cell r="G3426" t="str">
            <v>Ext. APAC</v>
          </cell>
          <cell r="H3426" t="str">
            <v>Construction &amp; Other Rigids</v>
          </cell>
          <cell r="I3426" t="str">
            <v>S100</v>
          </cell>
          <cell r="J3426" t="str">
            <v>APAC</v>
          </cell>
          <cell r="K3426" t="str">
            <v>SC90</v>
          </cell>
          <cell r="L3426" t="str">
            <v>T</v>
          </cell>
          <cell r="M3426" t="str">
            <v>Letter of credit -90 days Bill of lading</v>
          </cell>
          <cell r="N3426" t="str">
            <v>BANK TRANSFER</v>
          </cell>
          <cell r="O3426" t="str">
            <v>DE</v>
          </cell>
          <cell r="P3426" t="str">
            <v>External debtor</v>
          </cell>
        </row>
        <row r="3427">
          <cell r="A3427">
            <v>5857</v>
          </cell>
          <cell r="B3427" t="str">
            <v>GARGI INDUSTRIES</v>
          </cell>
          <cell r="C3427" t="str">
            <v>IN</v>
          </cell>
          <cell r="D3427" t="str">
            <v>India</v>
          </cell>
          <cell r="E3427" t="str">
            <v>Asia-Pacific</v>
          </cell>
          <cell r="F3427">
            <v>13200002</v>
          </cell>
          <cell r="G3427" t="str">
            <v>Ext. APAC</v>
          </cell>
          <cell r="H3427" t="str">
            <v>Adhesives, Coatings and Elastomers</v>
          </cell>
          <cell r="I3427" t="str">
            <v>S100</v>
          </cell>
          <cell r="J3427" t="str">
            <v>APAC</v>
          </cell>
          <cell r="K3427" t="str">
            <v>SC90</v>
          </cell>
          <cell r="L3427" t="str">
            <v>T</v>
          </cell>
          <cell r="M3427" t="str">
            <v>Letter of credit -90 days Bill of lading</v>
          </cell>
          <cell r="N3427" t="str">
            <v>BANK TRANSFER</v>
          </cell>
          <cell r="O3427" t="str">
            <v>DE</v>
          </cell>
          <cell r="P3427" t="str">
            <v>External debtor</v>
          </cell>
        </row>
        <row r="3428">
          <cell r="A3428">
            <v>5858</v>
          </cell>
          <cell r="B3428" t="str">
            <v>TAEKWANG INDUSTRIAL</v>
          </cell>
          <cell r="C3428" t="str">
            <v>KP</v>
          </cell>
          <cell r="D3428" t="str">
            <v>South Korea</v>
          </cell>
          <cell r="E3428" t="str">
            <v>Asia-Pacific</v>
          </cell>
          <cell r="F3428">
            <v>13200002</v>
          </cell>
          <cell r="G3428" t="str">
            <v>Ext. APAC</v>
          </cell>
          <cell r="H3428" t="str">
            <v>Footwear</v>
          </cell>
          <cell r="I3428" t="str">
            <v>S100</v>
          </cell>
          <cell r="J3428" t="str">
            <v>APAC</v>
          </cell>
          <cell r="K3428" t="str">
            <v>SA00</v>
          </cell>
          <cell r="L3428" t="str">
            <v>T</v>
          </cell>
          <cell r="M3428" t="str">
            <v>Cash in advance</v>
          </cell>
          <cell r="N3428" t="str">
            <v>BANK TRANSFER</v>
          </cell>
          <cell r="O3428" t="str">
            <v>DE</v>
          </cell>
          <cell r="P3428" t="str">
            <v>External debtor</v>
          </cell>
        </row>
        <row r="3429">
          <cell r="A3429">
            <v>5859</v>
          </cell>
          <cell r="B3429" t="str">
            <v>POLIFOAM YALITIM SAN</v>
          </cell>
          <cell r="C3429" t="str">
            <v>TR</v>
          </cell>
          <cell r="D3429" t="str">
            <v>Turkey</v>
          </cell>
          <cell r="E3429" t="str">
            <v>Middle East</v>
          </cell>
          <cell r="F3429">
            <v>13200001</v>
          </cell>
          <cell r="G3429" t="str">
            <v>Ext. EAME</v>
          </cell>
          <cell r="H3429" t="str">
            <v>Construction &amp; Other Rigids</v>
          </cell>
          <cell r="I3429" t="str">
            <v>S040</v>
          </cell>
          <cell r="J3429" t="str">
            <v>Middle East</v>
          </cell>
          <cell r="K3429" t="str">
            <v>SP00</v>
          </cell>
          <cell r="L3429" t="str">
            <v>W</v>
          </cell>
          <cell r="M3429" t="str">
            <v>Cash against documents</v>
          </cell>
          <cell r="N3429" t="str">
            <v>CASH AGAINST DOCUMENTS</v>
          </cell>
          <cell r="O3429" t="str">
            <v>DE</v>
          </cell>
          <cell r="P3429" t="str">
            <v>External debtor</v>
          </cell>
        </row>
        <row r="3430">
          <cell r="A3430">
            <v>5860</v>
          </cell>
          <cell r="B3430" t="str">
            <v>Electrolux Home Prod</v>
          </cell>
          <cell r="C3430" t="str">
            <v>SE</v>
          </cell>
          <cell r="D3430" t="str">
            <v>Sweden</v>
          </cell>
          <cell r="E3430" t="str">
            <v>Nordic</v>
          </cell>
          <cell r="F3430">
            <v>13200001</v>
          </cell>
          <cell r="G3430" t="str">
            <v>Ext. EAME</v>
          </cell>
          <cell r="H3430" t="str">
            <v>Unknown</v>
          </cell>
          <cell r="I3430" t="str">
            <v>-</v>
          </cell>
          <cell r="J3430" t="str">
            <v>-</v>
          </cell>
          <cell r="K3430" t="str">
            <v>SE90</v>
          </cell>
          <cell r="L3430" t="str">
            <v>T</v>
          </cell>
          <cell r="M3430" t="str">
            <v>90 days end of month</v>
          </cell>
          <cell r="N3430" t="str">
            <v>BANK TRANSFER</v>
          </cell>
          <cell r="O3430" t="str">
            <v>DS</v>
          </cell>
          <cell r="P3430" t="str">
            <v>Securitization debtor</v>
          </cell>
        </row>
        <row r="3431">
          <cell r="A3431">
            <v>5861</v>
          </cell>
          <cell r="B3431" t="str">
            <v>SOLARIA  SRL</v>
          </cell>
          <cell r="C3431" t="str">
            <v>IT</v>
          </cell>
          <cell r="D3431" t="str">
            <v>Italy</v>
          </cell>
          <cell r="E3431" t="str">
            <v>Italy/Greece</v>
          </cell>
          <cell r="F3431">
            <v>13200001</v>
          </cell>
          <cell r="G3431" t="str">
            <v>Ext. EAME</v>
          </cell>
          <cell r="H3431" t="str">
            <v>Footwear</v>
          </cell>
          <cell r="I3431" t="str">
            <v>S050</v>
          </cell>
          <cell r="J3431" t="str">
            <v>Eastern Europe</v>
          </cell>
          <cell r="K3431" t="str">
            <v>SA00</v>
          </cell>
          <cell r="L3431" t="str">
            <v>T</v>
          </cell>
          <cell r="M3431" t="str">
            <v>Cash in advance</v>
          </cell>
          <cell r="N3431" t="str">
            <v>BANK TRANSFER</v>
          </cell>
          <cell r="O3431" t="str">
            <v>DS</v>
          </cell>
          <cell r="P3431" t="str">
            <v>Securitization debtor</v>
          </cell>
        </row>
        <row r="3432">
          <cell r="A3432">
            <v>5864</v>
          </cell>
          <cell r="B3432" t="str">
            <v>EXERT  SRL</v>
          </cell>
          <cell r="C3432" t="str">
            <v>IT</v>
          </cell>
          <cell r="D3432" t="str">
            <v>Italy</v>
          </cell>
          <cell r="E3432" t="str">
            <v>Italy/Greece</v>
          </cell>
          <cell r="F3432">
            <v>13200001</v>
          </cell>
          <cell r="G3432" t="str">
            <v>Ext. EAME</v>
          </cell>
          <cell r="H3432" t="str">
            <v>Automotive</v>
          </cell>
          <cell r="I3432" t="str">
            <v>S060</v>
          </cell>
          <cell r="J3432" t="str">
            <v>Italy &amp; Greece</v>
          </cell>
          <cell r="K3432" t="str">
            <v>SE30</v>
          </cell>
          <cell r="L3432" t="str">
            <v>T</v>
          </cell>
          <cell r="M3432" t="str">
            <v>30 days end of month</v>
          </cell>
          <cell r="N3432" t="str">
            <v>BANK TRANSFER</v>
          </cell>
          <cell r="O3432" t="str">
            <v>DS</v>
          </cell>
          <cell r="P3432" t="str">
            <v>Securitization debtor</v>
          </cell>
        </row>
        <row r="3433">
          <cell r="A3433">
            <v>5865</v>
          </cell>
          <cell r="B3433" t="str">
            <v>EINKAUFSKOOPERATION</v>
          </cell>
          <cell r="C3433" t="str">
            <v>DE</v>
          </cell>
          <cell r="D3433" t="str">
            <v>Germany</v>
          </cell>
          <cell r="E3433" t="str">
            <v>Mid Europe</v>
          </cell>
          <cell r="F3433">
            <v>13200001</v>
          </cell>
          <cell r="G3433" t="str">
            <v>Ext. EAME</v>
          </cell>
          <cell r="H3433" t="str">
            <v>Unknown</v>
          </cell>
          <cell r="I3433" t="str">
            <v>-</v>
          </cell>
          <cell r="J3433" t="str">
            <v>-</v>
          </cell>
          <cell r="K3433" t="str">
            <v>SJ3G</v>
          </cell>
          <cell r="L3433" t="str">
            <v>T</v>
          </cell>
          <cell r="M3433" t="str">
            <v>30 days from date of invoice or 14 days -3%</v>
          </cell>
          <cell r="N3433" t="str">
            <v>BANK TRANSFER</v>
          </cell>
          <cell r="O3433" t="str">
            <v>DS</v>
          </cell>
          <cell r="P3433" t="str">
            <v>Securitization debtor</v>
          </cell>
        </row>
        <row r="3434">
          <cell r="A3434">
            <v>5867</v>
          </cell>
          <cell r="B3434" t="str">
            <v>HUNTSMAN (GERMANY) G</v>
          </cell>
          <cell r="C3434" t="str">
            <v>DE</v>
          </cell>
          <cell r="D3434" t="str">
            <v>Germany</v>
          </cell>
          <cell r="E3434" t="str">
            <v>Mid Europe</v>
          </cell>
          <cell r="F3434">
            <v>76406906</v>
          </cell>
          <cell r="G3434" t="str">
            <v>Inter Group Sales</v>
          </cell>
          <cell r="H3434" t="str">
            <v>EAME</v>
          </cell>
          <cell r="I3434" t="str">
            <v>S010</v>
          </cell>
          <cell r="J3434" t="str">
            <v>UK &amp; Ireland</v>
          </cell>
          <cell r="K3434" t="str">
            <v>SJ3F</v>
          </cell>
          <cell r="L3434" t="str">
            <v>T</v>
          </cell>
          <cell r="M3434" t="str">
            <v>30 days from date of invoice or 14 days -2%</v>
          </cell>
          <cell r="N3434" t="str">
            <v>BANK TRANSFER</v>
          </cell>
          <cell r="O3434" t="str">
            <v>DI</v>
          </cell>
          <cell r="P3434" t="str">
            <v>Intragroup debtor</v>
          </cell>
        </row>
        <row r="3435">
          <cell r="A3435">
            <v>5868</v>
          </cell>
          <cell r="B3435" t="str">
            <v>CROMPTON S.A.</v>
          </cell>
          <cell r="C3435" t="str">
            <v>CH</v>
          </cell>
          <cell r="D3435" t="str">
            <v>Switzerland</v>
          </cell>
          <cell r="E3435" t="str">
            <v>Mid Europe</v>
          </cell>
          <cell r="F3435">
            <v>13200001</v>
          </cell>
          <cell r="G3435" t="str">
            <v>Ext. EAME</v>
          </cell>
          <cell r="H3435" t="str">
            <v>Automotive</v>
          </cell>
          <cell r="I3435" t="str">
            <v>S030</v>
          </cell>
          <cell r="J3435" t="str">
            <v>Mid-Europe</v>
          </cell>
          <cell r="K3435" t="str">
            <v>SJ3F</v>
          </cell>
          <cell r="L3435" t="str">
            <v>T</v>
          </cell>
          <cell r="M3435" t="str">
            <v>30 days from date of invoice or 14 days -2%</v>
          </cell>
          <cell r="N3435" t="str">
            <v>BANK TRANSFER</v>
          </cell>
          <cell r="O3435" t="str">
            <v>DE</v>
          </cell>
          <cell r="P3435" t="str">
            <v>External debtor</v>
          </cell>
        </row>
        <row r="3436">
          <cell r="A3436">
            <v>5870</v>
          </cell>
          <cell r="B3436" t="str">
            <v>SANAYE TOLID DASHBOA</v>
          </cell>
          <cell r="C3436" t="str">
            <v>IR</v>
          </cell>
          <cell r="D3436" t="str">
            <v>Iran</v>
          </cell>
          <cell r="E3436" t="str">
            <v>Middle East</v>
          </cell>
          <cell r="F3436">
            <v>13200001</v>
          </cell>
          <cell r="G3436" t="str">
            <v>Ext. EAME</v>
          </cell>
          <cell r="H3436" t="str">
            <v>Automotive</v>
          </cell>
          <cell r="I3436" t="str">
            <v>S040</v>
          </cell>
          <cell r="J3436" t="str">
            <v>Middle East</v>
          </cell>
          <cell r="K3436" t="str">
            <v>SC00</v>
          </cell>
          <cell r="L3436" t="str">
            <v>L</v>
          </cell>
          <cell r="M3436" t="str">
            <v>Letter of credit at sight</v>
          </cell>
          <cell r="N3436" t="str">
            <v>LETTER OF CREDIT</v>
          </cell>
          <cell r="O3436" t="str">
            <v>DE</v>
          </cell>
          <cell r="P3436" t="str">
            <v>External debtor</v>
          </cell>
        </row>
        <row r="3437">
          <cell r="A3437">
            <v>5871</v>
          </cell>
          <cell r="B3437" t="str">
            <v>TECNOFIBRE  SRL</v>
          </cell>
          <cell r="C3437" t="str">
            <v>IT</v>
          </cell>
          <cell r="D3437" t="str">
            <v>Italy</v>
          </cell>
          <cell r="E3437" t="str">
            <v>Italy/Greece</v>
          </cell>
          <cell r="F3437">
            <v>13200001</v>
          </cell>
          <cell r="G3437" t="str">
            <v>Ext. EAME</v>
          </cell>
          <cell r="H3437" t="str">
            <v>Furniture</v>
          </cell>
          <cell r="I3437" t="str">
            <v>S060</v>
          </cell>
          <cell r="J3437" t="str">
            <v>Italy &amp; Greece</v>
          </cell>
          <cell r="K3437" t="str">
            <v>SE60</v>
          </cell>
          <cell r="L3437" t="str">
            <v>T</v>
          </cell>
          <cell r="M3437" t="str">
            <v>60 days end of month</v>
          </cell>
          <cell r="N3437" t="str">
            <v>BANK TRANSFER</v>
          </cell>
          <cell r="O3437" t="str">
            <v>DS</v>
          </cell>
          <cell r="P3437" t="str">
            <v>Securitization debtor</v>
          </cell>
        </row>
        <row r="3438">
          <cell r="A3438">
            <v>5873</v>
          </cell>
          <cell r="B3438" t="str">
            <v>HUNTSMAN HOLLAND BV</v>
          </cell>
          <cell r="C3438" t="str">
            <v>GB</v>
          </cell>
          <cell r="D3438" t="str">
            <v>Great Britain</v>
          </cell>
          <cell r="E3438" t="str">
            <v>UK/Ireland</v>
          </cell>
          <cell r="F3438">
            <v>13200001</v>
          </cell>
          <cell r="G3438" t="str">
            <v>Ext. EAME</v>
          </cell>
          <cell r="H3438" t="str">
            <v>Unknown</v>
          </cell>
          <cell r="I3438" t="str">
            <v>-</v>
          </cell>
          <cell r="J3438" t="str">
            <v>-</v>
          </cell>
          <cell r="K3438" t="str">
            <v>SM2K</v>
          </cell>
          <cell r="L3438" t="str">
            <v>Y</v>
          </cell>
          <cell r="M3438" t="str">
            <v>20 of the month f.m.o.i or m.o.i. -1,5%</v>
          </cell>
          <cell r="N3438" t="str">
            <v>-</v>
          </cell>
          <cell r="O3438" t="str">
            <v>DS</v>
          </cell>
          <cell r="P3438" t="str">
            <v>Securitization debtor</v>
          </cell>
        </row>
        <row r="3439">
          <cell r="A3439">
            <v>5874</v>
          </cell>
          <cell r="B3439" t="str">
            <v>INDIAN CORE OILS PVT</v>
          </cell>
          <cell r="C3439" t="str">
            <v>IN</v>
          </cell>
          <cell r="D3439" t="str">
            <v>India</v>
          </cell>
          <cell r="E3439" t="str">
            <v>Asia-Pacific</v>
          </cell>
          <cell r="F3439">
            <v>13200002</v>
          </cell>
          <cell r="G3439" t="str">
            <v>Ext. APAC</v>
          </cell>
          <cell r="H3439" t="str">
            <v>Construction &amp; Other Rigids</v>
          </cell>
          <cell r="I3439" t="str">
            <v>S100</v>
          </cell>
          <cell r="J3439" t="str">
            <v>APAC</v>
          </cell>
          <cell r="K3439" t="str">
            <v>SC90</v>
          </cell>
          <cell r="L3439" t="str">
            <v>L</v>
          </cell>
          <cell r="M3439" t="str">
            <v>Letter of credit -90 days Bill of lading</v>
          </cell>
          <cell r="N3439" t="str">
            <v>LETTER OF CREDIT</v>
          </cell>
          <cell r="O3439" t="str">
            <v>DE</v>
          </cell>
          <cell r="P3439" t="str">
            <v>External debtor</v>
          </cell>
        </row>
        <row r="3440">
          <cell r="A3440">
            <v>5875</v>
          </cell>
          <cell r="B3440" t="str">
            <v>CEMACO HANOI</v>
          </cell>
          <cell r="C3440" t="str">
            <v>VN</v>
          </cell>
          <cell r="D3440" t="str">
            <v>Vietnam</v>
          </cell>
          <cell r="E3440" t="str">
            <v>Asia-Pacific</v>
          </cell>
          <cell r="F3440">
            <v>13200002</v>
          </cell>
          <cell r="G3440" t="str">
            <v>Ext. APAC</v>
          </cell>
          <cell r="H3440" t="str">
            <v>Automotive</v>
          </cell>
          <cell r="I3440" t="str">
            <v>S100</v>
          </cell>
          <cell r="J3440" t="str">
            <v>APAC</v>
          </cell>
          <cell r="K3440" t="str">
            <v>SP00</v>
          </cell>
          <cell r="L3440" t="str">
            <v>W</v>
          </cell>
          <cell r="M3440" t="str">
            <v>Cash against documents</v>
          </cell>
          <cell r="N3440" t="str">
            <v>CASH AGAINST DOCUMENTS</v>
          </cell>
          <cell r="O3440" t="str">
            <v>DE</v>
          </cell>
          <cell r="P3440" t="str">
            <v>External debtor</v>
          </cell>
        </row>
        <row r="3441">
          <cell r="A3441">
            <v>5876</v>
          </cell>
          <cell r="B3441" t="str">
            <v>ARAMCO OVERSEAS COMP</v>
          </cell>
          <cell r="C3441" t="str">
            <v>NL</v>
          </cell>
          <cell r="D3441" t="str">
            <v>Netherlands</v>
          </cell>
          <cell r="E3441" t="str">
            <v>Benelux</v>
          </cell>
          <cell r="F3441">
            <v>13208001</v>
          </cell>
          <cell r="G3441" t="str">
            <v>HPC Ext. Debtors</v>
          </cell>
          <cell r="H3441" t="str">
            <v>Ethanolamines</v>
          </cell>
          <cell r="I3441" t="str">
            <v>S075</v>
          </cell>
          <cell r="J3441" t="str">
            <v>HPC Europe</v>
          </cell>
          <cell r="K3441" t="str">
            <v>SI30</v>
          </cell>
          <cell r="L3441" t="str">
            <v>T</v>
          </cell>
          <cell r="M3441" t="str">
            <v>30 days from date of invoice</v>
          </cell>
          <cell r="N3441" t="str">
            <v>BANK TRANSFER</v>
          </cell>
          <cell r="O3441" t="str">
            <v>DS</v>
          </cell>
          <cell r="P3441" t="str">
            <v>Securitization debtor</v>
          </cell>
        </row>
        <row r="3442">
          <cell r="A3442">
            <v>5877</v>
          </cell>
          <cell r="B3442" t="str">
            <v>MAKTESHIM CHEMICAL W</v>
          </cell>
          <cell r="C3442" t="str">
            <v>IL</v>
          </cell>
          <cell r="D3442" t="str">
            <v>Israel</v>
          </cell>
          <cell r="E3442" t="str">
            <v>Middle East</v>
          </cell>
          <cell r="F3442">
            <v>13208001</v>
          </cell>
          <cell r="G3442" t="str">
            <v>HPC Ext. Debtors</v>
          </cell>
          <cell r="H3442" t="str">
            <v>Morph/DGA</v>
          </cell>
          <cell r="I3442" t="str">
            <v>S075</v>
          </cell>
          <cell r="J3442" t="str">
            <v>HPC Europe</v>
          </cell>
          <cell r="K3442" t="str">
            <v>SE90</v>
          </cell>
          <cell r="L3442" t="str">
            <v>T</v>
          </cell>
          <cell r="M3442" t="str">
            <v>90 days end of month</v>
          </cell>
          <cell r="N3442" t="str">
            <v>BANK TRANSFER</v>
          </cell>
          <cell r="O3442" t="str">
            <v>DE</v>
          </cell>
          <cell r="P3442" t="str">
            <v>External debtor</v>
          </cell>
        </row>
        <row r="3443">
          <cell r="A3443">
            <v>5878</v>
          </cell>
          <cell r="B3443" t="str">
            <v>CLARIANT UK LTD</v>
          </cell>
          <cell r="C3443" t="str">
            <v>GB</v>
          </cell>
          <cell r="D3443" t="str">
            <v>Great Britain</v>
          </cell>
          <cell r="E3443" t="str">
            <v>UK/Ireland</v>
          </cell>
          <cell r="F3443">
            <v>13208001</v>
          </cell>
          <cell r="G3443" t="str">
            <v>HPC Ext. Debtors</v>
          </cell>
          <cell r="H3443" t="str">
            <v>Specialty Amines</v>
          </cell>
          <cell r="I3443" t="str">
            <v>S075</v>
          </cell>
          <cell r="J3443" t="str">
            <v>HPC Europe</v>
          </cell>
          <cell r="K3443" t="str">
            <v>SE2C</v>
          </cell>
          <cell r="L3443" t="str">
            <v>Y</v>
          </cell>
          <cell r="M3443" t="str">
            <v>22 days end of month date of invoice</v>
          </cell>
          <cell r="N3443" t="str">
            <v>-</v>
          </cell>
          <cell r="O3443" t="str">
            <v>DS</v>
          </cell>
          <cell r="P3443" t="str">
            <v>Securitization debtor</v>
          </cell>
        </row>
        <row r="3444">
          <cell r="A3444">
            <v>5879</v>
          </cell>
          <cell r="B3444" t="str">
            <v>AMTEST GMBH</v>
          </cell>
          <cell r="C3444" t="str">
            <v>DE</v>
          </cell>
          <cell r="D3444" t="str">
            <v>Germany</v>
          </cell>
          <cell r="E3444" t="str">
            <v>Mid Europe</v>
          </cell>
          <cell r="F3444">
            <v>13208001</v>
          </cell>
          <cell r="G3444" t="str">
            <v>HPC Ext. Debtors</v>
          </cell>
          <cell r="H3444" t="str">
            <v>Alkoxylates</v>
          </cell>
          <cell r="I3444" t="str">
            <v>S075</v>
          </cell>
          <cell r="J3444" t="str">
            <v>HPC Europe</v>
          </cell>
          <cell r="K3444" t="str">
            <v>SI30</v>
          </cell>
          <cell r="L3444" t="str">
            <v>T</v>
          </cell>
          <cell r="M3444" t="str">
            <v>30 days from date of invoice</v>
          </cell>
          <cell r="N3444" t="str">
            <v>BANK TRANSFER</v>
          </cell>
          <cell r="O3444" t="str">
            <v>DS</v>
          </cell>
          <cell r="P3444" t="str">
            <v>Securitization debtor</v>
          </cell>
        </row>
        <row r="3445">
          <cell r="A3445">
            <v>5880</v>
          </cell>
          <cell r="B3445" t="str">
            <v>HOUSE OF CHEMICALS L</v>
          </cell>
          <cell r="C3445" t="str">
            <v>AE</v>
          </cell>
          <cell r="D3445" t="str">
            <v>Unit.Arab Emir.</v>
          </cell>
          <cell r="E3445" t="str">
            <v>Middle East</v>
          </cell>
          <cell r="F3445">
            <v>13208001</v>
          </cell>
          <cell r="G3445" t="str">
            <v>HPC Ext. Debtors</v>
          </cell>
          <cell r="H3445" t="str">
            <v>Morph/DGA</v>
          </cell>
          <cell r="I3445" t="str">
            <v>S075</v>
          </cell>
          <cell r="J3445" t="str">
            <v>HPC Europe</v>
          </cell>
          <cell r="K3445" t="str">
            <v>SC27</v>
          </cell>
          <cell r="L3445" t="str">
            <v>T</v>
          </cell>
          <cell r="M3445" t="str">
            <v>Payable immediately Due net</v>
          </cell>
          <cell r="N3445" t="str">
            <v>BANK TRANSFER</v>
          </cell>
          <cell r="O3445" t="str">
            <v>DE</v>
          </cell>
          <cell r="P3445" t="str">
            <v>External debtor</v>
          </cell>
        </row>
        <row r="3446">
          <cell r="A3446">
            <v>5881</v>
          </cell>
          <cell r="B3446" t="str">
            <v>BUEKA-CHEMIE GMBH</v>
          </cell>
          <cell r="C3446" t="str">
            <v>DE</v>
          </cell>
          <cell r="D3446" t="str">
            <v>Germany</v>
          </cell>
          <cell r="E3446" t="str">
            <v>Mid Europe</v>
          </cell>
          <cell r="F3446">
            <v>13208001</v>
          </cell>
          <cell r="G3446" t="str">
            <v>HPC Ext. Debtors</v>
          </cell>
          <cell r="H3446" t="str">
            <v>Specialty Amines</v>
          </cell>
          <cell r="I3446" t="str">
            <v>S075</v>
          </cell>
          <cell r="J3446" t="str">
            <v>HPC Europe</v>
          </cell>
          <cell r="K3446" t="str">
            <v>SI30</v>
          </cell>
          <cell r="L3446" t="str">
            <v>T</v>
          </cell>
          <cell r="M3446" t="str">
            <v>30 days from date of invoice</v>
          </cell>
          <cell r="N3446" t="str">
            <v>BANK TRANSFER</v>
          </cell>
          <cell r="O3446" t="str">
            <v>DS</v>
          </cell>
          <cell r="P3446" t="str">
            <v>Securitization debtor</v>
          </cell>
        </row>
        <row r="3447">
          <cell r="A3447">
            <v>5882</v>
          </cell>
          <cell r="B3447" t="str">
            <v>WINN &amp; COALES (DENSO</v>
          </cell>
          <cell r="C3447" t="str">
            <v>GB</v>
          </cell>
          <cell r="D3447" t="str">
            <v>Great Britain</v>
          </cell>
          <cell r="E3447" t="str">
            <v>UK/Ireland</v>
          </cell>
          <cell r="F3447">
            <v>13208001</v>
          </cell>
          <cell r="G3447" t="str">
            <v>HPC Ext. Debtors</v>
          </cell>
          <cell r="H3447" t="str">
            <v>Surfonics</v>
          </cell>
          <cell r="I3447" t="str">
            <v>S075</v>
          </cell>
          <cell r="J3447" t="str">
            <v>HPC Europe</v>
          </cell>
          <cell r="K3447" t="str">
            <v>SE2C</v>
          </cell>
          <cell r="L3447" t="str">
            <v>Y</v>
          </cell>
          <cell r="M3447" t="str">
            <v>22 days end of month date of invoice</v>
          </cell>
          <cell r="N3447" t="str">
            <v>-</v>
          </cell>
          <cell r="O3447" t="str">
            <v>DS</v>
          </cell>
          <cell r="P3447" t="str">
            <v>Securitization debtor</v>
          </cell>
        </row>
        <row r="3448">
          <cell r="A3448">
            <v>5883</v>
          </cell>
          <cell r="B3448" t="str">
            <v>PORT SAID CH.&amp; TEC.S</v>
          </cell>
          <cell r="C3448" t="str">
            <v>EG</v>
          </cell>
          <cell r="D3448" t="str">
            <v>Egypt</v>
          </cell>
          <cell r="E3448" t="str">
            <v>Middle East</v>
          </cell>
          <cell r="F3448">
            <v>13208001</v>
          </cell>
          <cell r="G3448" t="str">
            <v>HPC Ext. Debtors</v>
          </cell>
          <cell r="H3448" t="str">
            <v>Ethanolamines</v>
          </cell>
          <cell r="I3448" t="str">
            <v>S075</v>
          </cell>
          <cell r="J3448" t="str">
            <v>HPC Europe</v>
          </cell>
          <cell r="K3448" t="str">
            <v>SL60</v>
          </cell>
          <cell r="L3448" t="str">
            <v>T</v>
          </cell>
          <cell r="M3448" t="str">
            <v>60 days after Bill of lading date</v>
          </cell>
          <cell r="N3448" t="str">
            <v>BANK TRANSFER</v>
          </cell>
          <cell r="O3448" t="str">
            <v>DE</v>
          </cell>
          <cell r="P3448" t="str">
            <v>External debtor</v>
          </cell>
        </row>
        <row r="3449">
          <cell r="A3449">
            <v>5884</v>
          </cell>
          <cell r="B3449" t="str">
            <v>ASE CHEMICALS N.V.</v>
          </cell>
          <cell r="C3449" t="str">
            <v>BE</v>
          </cell>
          <cell r="D3449" t="str">
            <v>Belgium</v>
          </cell>
          <cell r="E3449" t="str">
            <v>Benelux</v>
          </cell>
          <cell r="F3449">
            <v>13208001</v>
          </cell>
          <cell r="G3449" t="str">
            <v>HPC Ext. Debtors</v>
          </cell>
          <cell r="H3449" t="str">
            <v>Morph/DGA</v>
          </cell>
          <cell r="I3449" t="str">
            <v>S075</v>
          </cell>
          <cell r="J3449" t="str">
            <v>HPC Europe</v>
          </cell>
          <cell r="K3449" t="str">
            <v>SE15</v>
          </cell>
          <cell r="L3449" t="str">
            <v>T</v>
          </cell>
          <cell r="M3449" t="str">
            <v>End of next month from date of inv. or 15th next m</v>
          </cell>
          <cell r="N3449" t="str">
            <v>BANK TRANSFER</v>
          </cell>
          <cell r="O3449" t="str">
            <v>DS</v>
          </cell>
          <cell r="P3449" t="str">
            <v>Securitization debtor</v>
          </cell>
        </row>
        <row r="3450">
          <cell r="A3450">
            <v>5885</v>
          </cell>
          <cell r="B3450" t="str">
            <v>PCI AUGSBURG GMBH</v>
          </cell>
          <cell r="C3450" t="str">
            <v>DE</v>
          </cell>
          <cell r="D3450" t="str">
            <v>Germany</v>
          </cell>
          <cell r="E3450" t="str">
            <v>Mid Europe</v>
          </cell>
          <cell r="F3450">
            <v>13208001</v>
          </cell>
          <cell r="G3450" t="str">
            <v>HPC Ext. Debtors</v>
          </cell>
          <cell r="H3450" t="str">
            <v>Polyether Amines</v>
          </cell>
          <cell r="I3450" t="str">
            <v>S075</v>
          </cell>
          <cell r="J3450" t="str">
            <v>HPC Europe</v>
          </cell>
          <cell r="K3450" t="str">
            <v>SI30</v>
          </cell>
          <cell r="L3450" t="str">
            <v>T</v>
          </cell>
          <cell r="M3450" t="str">
            <v>30 days from date of invoice</v>
          </cell>
          <cell r="N3450" t="str">
            <v>BANK TRANSFER</v>
          </cell>
          <cell r="O3450" t="str">
            <v>DS</v>
          </cell>
          <cell r="P3450" t="str">
            <v>Securitization debtor</v>
          </cell>
        </row>
        <row r="3451">
          <cell r="A3451">
            <v>5886</v>
          </cell>
          <cell r="B3451" t="str">
            <v>CORRECT P H U</v>
          </cell>
          <cell r="C3451" t="str">
            <v>PL</v>
          </cell>
          <cell r="D3451" t="str">
            <v>Poland</v>
          </cell>
          <cell r="E3451" t="str">
            <v>Eastern Europe</v>
          </cell>
          <cell r="F3451">
            <v>13208001</v>
          </cell>
          <cell r="G3451" t="str">
            <v>HPC Ext. Debtors</v>
          </cell>
          <cell r="H3451" t="str">
            <v>Ethanolamines</v>
          </cell>
          <cell r="I3451" t="str">
            <v>S075</v>
          </cell>
          <cell r="J3451" t="str">
            <v>HPC Europe</v>
          </cell>
          <cell r="K3451" t="str">
            <v>SA0A</v>
          </cell>
          <cell r="L3451" t="str">
            <v>T</v>
          </cell>
          <cell r="M3451" t="str">
            <v>Cash in advance - 2%</v>
          </cell>
          <cell r="N3451" t="str">
            <v>BANK TRANSFER</v>
          </cell>
          <cell r="O3451" t="str">
            <v>DS</v>
          </cell>
          <cell r="P3451" t="str">
            <v>Securitization debtor</v>
          </cell>
        </row>
        <row r="3452">
          <cell r="A3452">
            <v>5887</v>
          </cell>
          <cell r="B3452" t="str">
            <v>GOWER CHEMICALS LTD</v>
          </cell>
          <cell r="C3452" t="str">
            <v>GB</v>
          </cell>
          <cell r="D3452" t="str">
            <v>Great Britain</v>
          </cell>
          <cell r="E3452" t="str">
            <v>UK/Ireland</v>
          </cell>
          <cell r="F3452">
            <v>13208001</v>
          </cell>
          <cell r="G3452" t="str">
            <v>HPC Ext. Debtors</v>
          </cell>
          <cell r="H3452" t="str">
            <v>Morph/DGA</v>
          </cell>
          <cell r="I3452" t="str">
            <v>S075</v>
          </cell>
          <cell r="J3452" t="str">
            <v>HPC Europe</v>
          </cell>
          <cell r="K3452" t="str">
            <v>SI30</v>
          </cell>
          <cell r="L3452" t="str">
            <v>Y</v>
          </cell>
          <cell r="M3452" t="str">
            <v>30 days from date of invoice</v>
          </cell>
          <cell r="N3452" t="str">
            <v>-</v>
          </cell>
          <cell r="O3452" t="str">
            <v>DS</v>
          </cell>
          <cell r="P3452" t="str">
            <v>Securitization debtor</v>
          </cell>
        </row>
        <row r="3453">
          <cell r="A3453">
            <v>5888</v>
          </cell>
          <cell r="B3453" t="str">
            <v>TOTAL RAFFINADERIJ</v>
          </cell>
          <cell r="C3453" t="str">
            <v>NL</v>
          </cell>
          <cell r="D3453" t="str">
            <v>Netherlands</v>
          </cell>
          <cell r="E3453" t="str">
            <v>Benelux</v>
          </cell>
          <cell r="F3453">
            <v>13208001</v>
          </cell>
          <cell r="G3453" t="str">
            <v>HPC Ext. Debtors</v>
          </cell>
          <cell r="H3453" t="str">
            <v>Specialty Amines</v>
          </cell>
          <cell r="I3453" t="str">
            <v>S075</v>
          </cell>
          <cell r="J3453" t="str">
            <v>HPC Europe</v>
          </cell>
          <cell r="K3453" t="str">
            <v>SI30</v>
          </cell>
          <cell r="L3453" t="str">
            <v>T</v>
          </cell>
          <cell r="M3453" t="str">
            <v>30 days from date of invoice</v>
          </cell>
          <cell r="N3453" t="str">
            <v>BANK TRANSFER</v>
          </cell>
          <cell r="O3453" t="str">
            <v>DS</v>
          </cell>
          <cell r="P3453" t="str">
            <v>Securitization debtor</v>
          </cell>
        </row>
        <row r="3454">
          <cell r="A3454">
            <v>5889</v>
          </cell>
          <cell r="B3454" t="str">
            <v>ZEFIN AB</v>
          </cell>
          <cell r="C3454" t="str">
            <v>SE</v>
          </cell>
          <cell r="D3454" t="str">
            <v>Sweden</v>
          </cell>
          <cell r="E3454" t="str">
            <v>Nordic</v>
          </cell>
          <cell r="F3454">
            <v>13208001</v>
          </cell>
          <cell r="G3454" t="str">
            <v>HPC Ext. Debtors</v>
          </cell>
          <cell r="H3454" t="str">
            <v>Specialty Amines</v>
          </cell>
          <cell r="I3454" t="str">
            <v>S075</v>
          </cell>
          <cell r="J3454" t="str">
            <v>HPC Europe</v>
          </cell>
          <cell r="K3454" t="str">
            <v>SI30</v>
          </cell>
          <cell r="L3454" t="str">
            <v>T</v>
          </cell>
          <cell r="M3454" t="str">
            <v>30 days from date of invoice</v>
          </cell>
          <cell r="N3454" t="str">
            <v>BANK TRANSFER</v>
          </cell>
          <cell r="O3454" t="str">
            <v>DS</v>
          </cell>
          <cell r="P3454" t="str">
            <v>Securitization debtor</v>
          </cell>
        </row>
        <row r="3455">
          <cell r="A3455">
            <v>5890</v>
          </cell>
          <cell r="B3455" t="str">
            <v>CWW-GERKO AKKUSTIK G</v>
          </cell>
          <cell r="C3455" t="str">
            <v>DE</v>
          </cell>
          <cell r="D3455" t="str">
            <v>Germany</v>
          </cell>
          <cell r="E3455" t="str">
            <v>Mid Europe</v>
          </cell>
          <cell r="F3455">
            <v>13208001</v>
          </cell>
          <cell r="G3455" t="str">
            <v>HPC Ext. Debtors</v>
          </cell>
          <cell r="H3455" t="str">
            <v>Specialty Amines</v>
          </cell>
          <cell r="I3455" t="str">
            <v>S075</v>
          </cell>
          <cell r="J3455" t="str">
            <v>HPC Europe</v>
          </cell>
          <cell r="K3455" t="str">
            <v>SI30</v>
          </cell>
          <cell r="L3455" t="str">
            <v>T</v>
          </cell>
          <cell r="M3455" t="str">
            <v>30 days from date of invoice</v>
          </cell>
          <cell r="N3455" t="str">
            <v>BANK TRANSFER</v>
          </cell>
          <cell r="O3455" t="str">
            <v>DS</v>
          </cell>
          <cell r="P3455" t="str">
            <v>Securitization debtor</v>
          </cell>
        </row>
        <row r="3456">
          <cell r="A3456">
            <v>5891</v>
          </cell>
          <cell r="B3456" t="str">
            <v>ADVANCED MEDICAL SOL</v>
          </cell>
          <cell r="C3456" t="str">
            <v>GB</v>
          </cell>
          <cell r="D3456" t="str">
            <v>Great Britain</v>
          </cell>
          <cell r="E3456" t="str">
            <v>UK/Ireland</v>
          </cell>
          <cell r="F3456">
            <v>13208001</v>
          </cell>
          <cell r="G3456" t="str">
            <v>HPC Ext. Debtors</v>
          </cell>
          <cell r="H3456" t="str">
            <v>Polyether Amines</v>
          </cell>
          <cell r="I3456" t="str">
            <v>S075</v>
          </cell>
          <cell r="J3456" t="str">
            <v>HPC Europe</v>
          </cell>
          <cell r="K3456" t="str">
            <v>SE2C</v>
          </cell>
          <cell r="L3456" t="str">
            <v>Y</v>
          </cell>
          <cell r="M3456" t="str">
            <v>22 days end of month date of invoice</v>
          </cell>
          <cell r="N3456" t="str">
            <v>-</v>
          </cell>
          <cell r="O3456" t="str">
            <v>DS</v>
          </cell>
          <cell r="P3456" t="str">
            <v>Securitization debtor</v>
          </cell>
        </row>
        <row r="3457">
          <cell r="A3457">
            <v>5892</v>
          </cell>
          <cell r="B3457" t="str">
            <v>STAHLGRUBER OTTO GRU</v>
          </cell>
          <cell r="C3457" t="str">
            <v>DE</v>
          </cell>
          <cell r="D3457" t="str">
            <v>Germany</v>
          </cell>
          <cell r="E3457" t="str">
            <v>Mid Europe</v>
          </cell>
          <cell r="F3457">
            <v>13208001</v>
          </cell>
          <cell r="G3457" t="str">
            <v>HPC Ext. Debtors</v>
          </cell>
          <cell r="H3457" t="str">
            <v>Alkoxylates</v>
          </cell>
          <cell r="I3457" t="str">
            <v>S075</v>
          </cell>
          <cell r="J3457" t="str">
            <v>HPC Europe</v>
          </cell>
          <cell r="K3457" t="str">
            <v>SI30</v>
          </cell>
          <cell r="L3457" t="str">
            <v>T</v>
          </cell>
          <cell r="M3457" t="str">
            <v>30 days from date of invoice</v>
          </cell>
          <cell r="N3457" t="str">
            <v>BANK TRANSFER</v>
          </cell>
          <cell r="O3457" t="str">
            <v>DS</v>
          </cell>
          <cell r="P3457" t="str">
            <v>Securitization debtor</v>
          </cell>
        </row>
        <row r="3458">
          <cell r="A3458">
            <v>5893</v>
          </cell>
          <cell r="B3458" t="str">
            <v>GIRINDIUS AG</v>
          </cell>
          <cell r="C3458" t="str">
            <v>DE</v>
          </cell>
          <cell r="D3458" t="str">
            <v>Germany</v>
          </cell>
          <cell r="E3458" t="str">
            <v>Mid Europe</v>
          </cell>
          <cell r="F3458">
            <v>13208001</v>
          </cell>
          <cell r="G3458" t="str">
            <v>HPC Ext. Debtors</v>
          </cell>
          <cell r="H3458" t="str">
            <v>Unknown</v>
          </cell>
          <cell r="I3458" t="str">
            <v>-</v>
          </cell>
          <cell r="J3458" t="str">
            <v>-</v>
          </cell>
          <cell r="K3458" t="str">
            <v>SI30</v>
          </cell>
          <cell r="L3458" t="str">
            <v>T</v>
          </cell>
          <cell r="M3458" t="str">
            <v>30 days from date of invoice</v>
          </cell>
          <cell r="N3458" t="str">
            <v>BANK TRANSFER</v>
          </cell>
          <cell r="O3458" t="str">
            <v>DS</v>
          </cell>
          <cell r="P3458" t="str">
            <v>Securitization debtor</v>
          </cell>
        </row>
        <row r="3459">
          <cell r="A3459">
            <v>5894</v>
          </cell>
          <cell r="B3459" t="str">
            <v>PPG</v>
          </cell>
          <cell r="C3459" t="str">
            <v>FR</v>
          </cell>
          <cell r="D3459" t="str">
            <v>France</v>
          </cell>
          <cell r="E3459" t="str">
            <v>France</v>
          </cell>
          <cell r="F3459">
            <v>13208001</v>
          </cell>
          <cell r="G3459" t="str">
            <v>HPC Ext. Debtors</v>
          </cell>
          <cell r="H3459" t="str">
            <v>Polyether Amines</v>
          </cell>
          <cell r="I3459" t="str">
            <v>S075</v>
          </cell>
          <cell r="J3459" t="str">
            <v>HPC Europe</v>
          </cell>
          <cell r="K3459" t="str">
            <v>SE6E</v>
          </cell>
          <cell r="L3459" t="str">
            <v>T</v>
          </cell>
          <cell r="M3459" t="str">
            <v>60 days end of month on the 10th</v>
          </cell>
          <cell r="N3459" t="str">
            <v>BANK TRANSFER</v>
          </cell>
          <cell r="O3459" t="str">
            <v>DS</v>
          </cell>
          <cell r="P3459" t="str">
            <v>Securitization debtor</v>
          </cell>
        </row>
        <row r="3460">
          <cell r="A3460">
            <v>5895</v>
          </cell>
          <cell r="B3460" t="str">
            <v>COMPAGNIA COMMERCIAL</v>
          </cell>
          <cell r="C3460" t="str">
            <v>IT</v>
          </cell>
          <cell r="D3460" t="str">
            <v>Italy</v>
          </cell>
          <cell r="E3460" t="str">
            <v>Italy/Greece</v>
          </cell>
          <cell r="F3460">
            <v>13208001</v>
          </cell>
          <cell r="G3460" t="str">
            <v>HPC Ext. Debtors</v>
          </cell>
          <cell r="H3460" t="str">
            <v>Polyether Amines</v>
          </cell>
          <cell r="I3460" t="str">
            <v>S075</v>
          </cell>
          <cell r="J3460" t="str">
            <v>HPC Europe</v>
          </cell>
          <cell r="K3460" t="str">
            <v>ST60</v>
          </cell>
          <cell r="L3460" t="str">
            <v>T</v>
          </cell>
          <cell r="M3460" t="str">
            <v>60 days from date of despatch</v>
          </cell>
          <cell r="N3460" t="str">
            <v>BANK TRANSFER</v>
          </cell>
          <cell r="O3460" t="str">
            <v>DS</v>
          </cell>
          <cell r="P3460" t="str">
            <v>Securitization debtor</v>
          </cell>
        </row>
        <row r="3461">
          <cell r="A3461">
            <v>5896</v>
          </cell>
          <cell r="B3461" t="str">
            <v>NATIONAL PAINTS FACT</v>
          </cell>
          <cell r="C3461" t="str">
            <v>JO</v>
          </cell>
          <cell r="D3461" t="str">
            <v>Jordan</v>
          </cell>
          <cell r="E3461" t="str">
            <v>Middle East</v>
          </cell>
          <cell r="F3461">
            <v>13208001</v>
          </cell>
          <cell r="G3461" t="str">
            <v>HPC Ext. Debtors</v>
          </cell>
          <cell r="H3461" t="str">
            <v>Unknown</v>
          </cell>
          <cell r="I3461" t="str">
            <v>-</v>
          </cell>
          <cell r="J3461" t="str">
            <v>-</v>
          </cell>
          <cell r="K3461" t="str">
            <v>SP00</v>
          </cell>
          <cell r="L3461" t="str">
            <v>T</v>
          </cell>
          <cell r="M3461" t="str">
            <v>Cash against documents</v>
          </cell>
          <cell r="N3461" t="str">
            <v>BANK TRANSFER</v>
          </cell>
          <cell r="O3461" t="str">
            <v>DE</v>
          </cell>
          <cell r="P3461" t="str">
            <v>External debtor</v>
          </cell>
        </row>
        <row r="3462">
          <cell r="A3462">
            <v>5897</v>
          </cell>
          <cell r="B3462" t="str">
            <v>BOSTIK FINDLEY</v>
          </cell>
          <cell r="C3462" t="str">
            <v>GB</v>
          </cell>
          <cell r="D3462" t="str">
            <v>Great Britain</v>
          </cell>
          <cell r="E3462" t="str">
            <v>UK/Ireland</v>
          </cell>
          <cell r="F3462">
            <v>13208001</v>
          </cell>
          <cell r="G3462" t="str">
            <v>HPC Ext. Debtors</v>
          </cell>
          <cell r="H3462" t="str">
            <v>Polyether Amines</v>
          </cell>
          <cell r="I3462" t="str">
            <v>S075</v>
          </cell>
          <cell r="J3462" t="str">
            <v>HPC Europe</v>
          </cell>
          <cell r="K3462" t="str">
            <v>SE15</v>
          </cell>
          <cell r="L3462" t="str">
            <v>Y</v>
          </cell>
          <cell r="M3462" t="str">
            <v>End of next month from date of inv. or 15th next m</v>
          </cell>
          <cell r="N3462" t="str">
            <v>-</v>
          </cell>
          <cell r="O3462" t="str">
            <v>DS</v>
          </cell>
          <cell r="P3462" t="str">
            <v>Securitization debtor</v>
          </cell>
        </row>
        <row r="3463">
          <cell r="A3463">
            <v>5898</v>
          </cell>
          <cell r="B3463" t="str">
            <v>VANTICO GMBH</v>
          </cell>
          <cell r="C3463" t="str">
            <v>AT</v>
          </cell>
          <cell r="D3463" t="str">
            <v>Austria</v>
          </cell>
          <cell r="E3463" t="str">
            <v>Mid Europe</v>
          </cell>
          <cell r="F3463">
            <v>13208001</v>
          </cell>
          <cell r="G3463" t="str">
            <v>HPC Ext. Debtors</v>
          </cell>
          <cell r="H3463" t="str">
            <v>Polyether Amines</v>
          </cell>
          <cell r="I3463" t="str">
            <v>S075</v>
          </cell>
          <cell r="J3463" t="str">
            <v>HPC Europe</v>
          </cell>
          <cell r="K3463" t="str">
            <v>SI30</v>
          </cell>
          <cell r="L3463" t="str">
            <v>T</v>
          </cell>
          <cell r="M3463" t="str">
            <v>30 days from date of invoice</v>
          </cell>
          <cell r="N3463" t="str">
            <v>BANK TRANSFER</v>
          </cell>
          <cell r="O3463" t="str">
            <v>DE</v>
          </cell>
          <cell r="P3463" t="str">
            <v>External debtor</v>
          </cell>
        </row>
        <row r="3464">
          <cell r="A3464">
            <v>5899</v>
          </cell>
          <cell r="B3464" t="str">
            <v>VANTICO GMBH &amp; CO.KG</v>
          </cell>
          <cell r="C3464" t="str">
            <v>DE</v>
          </cell>
          <cell r="D3464" t="str">
            <v>Germany</v>
          </cell>
          <cell r="E3464" t="str">
            <v>Mid Europe</v>
          </cell>
          <cell r="F3464">
            <v>13208001</v>
          </cell>
          <cell r="G3464" t="str">
            <v>HPC Ext. Debtors</v>
          </cell>
          <cell r="H3464" t="str">
            <v>Polyether Amines</v>
          </cell>
          <cell r="I3464" t="str">
            <v>S075</v>
          </cell>
          <cell r="J3464" t="str">
            <v>HPC Europe</v>
          </cell>
          <cell r="K3464" t="str">
            <v>SJ3F</v>
          </cell>
          <cell r="L3464" t="str">
            <v>T</v>
          </cell>
          <cell r="M3464" t="str">
            <v>30 days from date of invoice or 14 days -2%</v>
          </cell>
          <cell r="N3464" t="str">
            <v>BANK TRANSFER</v>
          </cell>
          <cell r="O3464" t="str">
            <v>DS</v>
          </cell>
          <cell r="P3464" t="str">
            <v>Securitization debtor</v>
          </cell>
        </row>
        <row r="3465">
          <cell r="A3465">
            <v>5900</v>
          </cell>
          <cell r="B3465" t="str">
            <v>HUNTSMAN (GERMANY) G</v>
          </cell>
          <cell r="C3465" t="str">
            <v>DE</v>
          </cell>
          <cell r="D3465" t="str">
            <v>Germany</v>
          </cell>
          <cell r="E3465" t="str">
            <v>Mid Europe</v>
          </cell>
          <cell r="F3465">
            <v>13208001</v>
          </cell>
          <cell r="G3465" t="str">
            <v>HPC Ext. Debtors</v>
          </cell>
          <cell r="H3465" t="str">
            <v>Specialty Amines</v>
          </cell>
          <cell r="I3465" t="str">
            <v>S075</v>
          </cell>
          <cell r="J3465" t="str">
            <v>HPC Europe</v>
          </cell>
          <cell r="K3465" t="str">
            <v>SI30</v>
          </cell>
          <cell r="L3465" t="str">
            <v>T</v>
          </cell>
          <cell r="M3465" t="str">
            <v>30 days from date of invoice</v>
          </cell>
          <cell r="N3465" t="str">
            <v>BANK TRANSFER</v>
          </cell>
          <cell r="O3465" t="str">
            <v>DS</v>
          </cell>
          <cell r="P3465" t="str">
            <v>Securitization debtor</v>
          </cell>
        </row>
        <row r="3466">
          <cell r="A3466">
            <v>5901</v>
          </cell>
          <cell r="B3466" t="str">
            <v>VANTICO GMBH &amp;CO KG</v>
          </cell>
          <cell r="C3466" t="str">
            <v>DE</v>
          </cell>
          <cell r="D3466" t="str">
            <v>Germany</v>
          </cell>
          <cell r="E3466" t="str">
            <v>Mid Europe</v>
          </cell>
          <cell r="F3466">
            <v>13208001</v>
          </cell>
          <cell r="G3466" t="str">
            <v>HPC Ext. Debtors</v>
          </cell>
          <cell r="H3466" t="str">
            <v>Surfonics</v>
          </cell>
          <cell r="I3466" t="str">
            <v>S075</v>
          </cell>
          <cell r="J3466" t="str">
            <v>HPC Europe</v>
          </cell>
          <cell r="K3466" t="str">
            <v>SI30</v>
          </cell>
          <cell r="L3466" t="str">
            <v>T</v>
          </cell>
          <cell r="M3466" t="str">
            <v>30 days from date of invoice</v>
          </cell>
          <cell r="N3466" t="str">
            <v>BANK TRANSFER</v>
          </cell>
          <cell r="O3466" t="str">
            <v>DS</v>
          </cell>
          <cell r="P3466" t="str">
            <v>Securitization debtor</v>
          </cell>
        </row>
        <row r="3467">
          <cell r="A3467">
            <v>5902</v>
          </cell>
          <cell r="B3467" t="str">
            <v>VANTICO LIMITED</v>
          </cell>
          <cell r="C3467" t="str">
            <v>GB</v>
          </cell>
          <cell r="D3467" t="str">
            <v>Great Britain</v>
          </cell>
          <cell r="E3467" t="str">
            <v>UK/Ireland</v>
          </cell>
          <cell r="F3467">
            <v>13208001</v>
          </cell>
          <cell r="G3467" t="str">
            <v>HPC Ext. Debtors</v>
          </cell>
          <cell r="H3467" t="str">
            <v>Polyether Amines</v>
          </cell>
          <cell r="I3467" t="str">
            <v>S075</v>
          </cell>
          <cell r="J3467" t="str">
            <v>HPC Europe</v>
          </cell>
          <cell r="K3467" t="str">
            <v>SI60</v>
          </cell>
          <cell r="L3467" t="str">
            <v>T</v>
          </cell>
          <cell r="M3467" t="str">
            <v>60 days from date of invoice</v>
          </cell>
          <cell r="N3467" t="str">
            <v>BANK TRANSFER</v>
          </cell>
          <cell r="O3467" t="str">
            <v>DS</v>
          </cell>
          <cell r="P3467" t="str">
            <v>Securitization debtor</v>
          </cell>
        </row>
        <row r="3468">
          <cell r="A3468">
            <v>5903</v>
          </cell>
          <cell r="B3468" t="str">
            <v>ELGA EUROPE SRL</v>
          </cell>
          <cell r="C3468" t="str">
            <v>IT</v>
          </cell>
          <cell r="D3468" t="str">
            <v>Italy</v>
          </cell>
          <cell r="E3468" t="str">
            <v>Italy/Greece</v>
          </cell>
          <cell r="F3468">
            <v>13208001</v>
          </cell>
          <cell r="G3468" t="str">
            <v>HPC Ext. Debtors</v>
          </cell>
          <cell r="H3468" t="str">
            <v>Surfonics</v>
          </cell>
          <cell r="I3468" t="str">
            <v>S075</v>
          </cell>
          <cell r="J3468" t="str">
            <v>HPC Europe</v>
          </cell>
          <cell r="K3468" t="str">
            <v>SE15</v>
          </cell>
          <cell r="L3468" t="str">
            <v>T</v>
          </cell>
          <cell r="M3468" t="str">
            <v>End of next month from date of inv. or 15th next m</v>
          </cell>
          <cell r="N3468" t="str">
            <v>BANK TRANSFER</v>
          </cell>
          <cell r="O3468" t="str">
            <v>DS</v>
          </cell>
          <cell r="P3468" t="str">
            <v>Securitization debtor</v>
          </cell>
        </row>
        <row r="3469">
          <cell r="A3469">
            <v>5904</v>
          </cell>
          <cell r="B3469" t="str">
            <v>EUROSTEP POLAND SP.Z</v>
          </cell>
          <cell r="C3469" t="str">
            <v>PL</v>
          </cell>
          <cell r="D3469" t="str">
            <v>Poland</v>
          </cell>
          <cell r="E3469" t="str">
            <v>Eastern Europe</v>
          </cell>
          <cell r="F3469">
            <v>13208001</v>
          </cell>
          <cell r="G3469" t="str">
            <v>HPC Ext. Debtors</v>
          </cell>
          <cell r="H3469" t="str">
            <v>Polyether Amines</v>
          </cell>
          <cell r="I3469" t="str">
            <v>S075</v>
          </cell>
          <cell r="J3469" t="str">
            <v>HPC Europe</v>
          </cell>
          <cell r="K3469" t="str">
            <v>SA00</v>
          </cell>
          <cell r="L3469" t="str">
            <v>T</v>
          </cell>
          <cell r="M3469" t="str">
            <v>Cash in advance</v>
          </cell>
          <cell r="N3469" t="str">
            <v>BANK TRANSFER</v>
          </cell>
          <cell r="O3469" t="str">
            <v>DS</v>
          </cell>
          <cell r="P3469" t="str">
            <v>Securitization debtor</v>
          </cell>
        </row>
        <row r="3470">
          <cell r="A3470">
            <v>5905</v>
          </cell>
          <cell r="B3470" t="str">
            <v>HAGO DR.SCHIRM</v>
          </cell>
          <cell r="C3470" t="str">
            <v>DE</v>
          </cell>
          <cell r="D3470" t="str">
            <v>Germany</v>
          </cell>
          <cell r="E3470" t="str">
            <v>Mid Europe</v>
          </cell>
          <cell r="F3470">
            <v>13208001</v>
          </cell>
          <cell r="G3470" t="str">
            <v>HPC Ext. Debtors</v>
          </cell>
          <cell r="H3470" t="str">
            <v>Specialty Amines</v>
          </cell>
          <cell r="I3470" t="str">
            <v>S075</v>
          </cell>
          <cell r="J3470" t="str">
            <v>HPC Europe</v>
          </cell>
          <cell r="K3470" t="str">
            <v>SI30</v>
          </cell>
          <cell r="L3470" t="str">
            <v>T</v>
          </cell>
          <cell r="M3470" t="str">
            <v>30 days from date of invoice</v>
          </cell>
          <cell r="N3470" t="str">
            <v>BANK TRANSFER</v>
          </cell>
          <cell r="O3470" t="str">
            <v>DS</v>
          </cell>
          <cell r="P3470" t="str">
            <v>Securitization debtor</v>
          </cell>
        </row>
        <row r="3471">
          <cell r="A3471">
            <v>5906</v>
          </cell>
          <cell r="B3471" t="str">
            <v>SHELL GAS NIGERIA BV</v>
          </cell>
          <cell r="C3471" t="str">
            <v>NL</v>
          </cell>
          <cell r="D3471" t="str">
            <v>Netherlands</v>
          </cell>
          <cell r="E3471" t="str">
            <v>Benelux</v>
          </cell>
          <cell r="F3471">
            <v>13208001</v>
          </cell>
          <cell r="G3471" t="str">
            <v>HPC Ext. Debtors</v>
          </cell>
          <cell r="H3471" t="str">
            <v>Ethanolamines</v>
          </cell>
          <cell r="I3471" t="str">
            <v>S075</v>
          </cell>
          <cell r="J3471" t="str">
            <v>HPC Europe</v>
          </cell>
          <cell r="K3471" t="str">
            <v>SI30</v>
          </cell>
          <cell r="L3471" t="str">
            <v>T</v>
          </cell>
          <cell r="M3471" t="str">
            <v>30 days from date of invoice</v>
          </cell>
          <cell r="N3471" t="str">
            <v>BANK TRANSFER</v>
          </cell>
          <cell r="O3471" t="str">
            <v>DS</v>
          </cell>
          <cell r="P3471" t="str">
            <v>Securitization debtor</v>
          </cell>
        </row>
        <row r="3472">
          <cell r="A3472">
            <v>5907</v>
          </cell>
          <cell r="B3472" t="str">
            <v>P.O.C. OILINDUSTRY</v>
          </cell>
          <cell r="C3472" t="str">
            <v>AT</v>
          </cell>
          <cell r="D3472" t="str">
            <v>Austria</v>
          </cell>
          <cell r="E3472" t="str">
            <v>Mid Europe</v>
          </cell>
          <cell r="F3472">
            <v>13208001</v>
          </cell>
          <cell r="G3472" t="str">
            <v>HPC Ext. Debtors</v>
          </cell>
          <cell r="H3472" t="str">
            <v>Polyether Amines</v>
          </cell>
          <cell r="I3472" t="str">
            <v>S075</v>
          </cell>
          <cell r="J3472" t="str">
            <v>HPC Europe</v>
          </cell>
          <cell r="K3472" t="str">
            <v>SI30</v>
          </cell>
          <cell r="L3472" t="str">
            <v>T</v>
          </cell>
          <cell r="M3472" t="str">
            <v>30 days from date of invoice</v>
          </cell>
          <cell r="N3472" t="str">
            <v>BANK TRANSFER</v>
          </cell>
          <cell r="O3472" t="str">
            <v>DE</v>
          </cell>
          <cell r="P3472" t="str">
            <v>External debtor</v>
          </cell>
        </row>
        <row r="3473">
          <cell r="A3473">
            <v>5908</v>
          </cell>
          <cell r="B3473" t="str">
            <v>E. WOOD LIMITED</v>
          </cell>
          <cell r="C3473" t="str">
            <v>GB</v>
          </cell>
          <cell r="D3473" t="str">
            <v>Great Britain</v>
          </cell>
          <cell r="E3473" t="str">
            <v>UK/Ireland</v>
          </cell>
          <cell r="F3473">
            <v>13208001</v>
          </cell>
          <cell r="G3473" t="str">
            <v>HPC Ext. Debtors</v>
          </cell>
          <cell r="H3473" t="str">
            <v>Polyether Amines</v>
          </cell>
          <cell r="I3473" t="str">
            <v>S075</v>
          </cell>
          <cell r="J3473" t="str">
            <v>HPC Europe</v>
          </cell>
          <cell r="K3473" t="str">
            <v>SE15</v>
          </cell>
          <cell r="L3473" t="str">
            <v>T</v>
          </cell>
          <cell r="M3473" t="str">
            <v>End of next month from date of inv. or 15th next m</v>
          </cell>
          <cell r="N3473" t="str">
            <v>BANK TRANSFER</v>
          </cell>
          <cell r="O3473" t="str">
            <v>DS</v>
          </cell>
          <cell r="P3473" t="str">
            <v>Securitization debtor</v>
          </cell>
        </row>
        <row r="3474">
          <cell r="A3474">
            <v>5909</v>
          </cell>
          <cell r="B3474" t="str">
            <v>SOLUTIA AUSTRIA GMBH</v>
          </cell>
          <cell r="C3474" t="str">
            <v>AT</v>
          </cell>
          <cell r="D3474" t="str">
            <v>Austria</v>
          </cell>
          <cell r="E3474" t="str">
            <v>Mid Europe</v>
          </cell>
          <cell r="F3474">
            <v>13208001</v>
          </cell>
          <cell r="G3474" t="str">
            <v>HPC Ext. Debtors</v>
          </cell>
          <cell r="H3474" t="str">
            <v>Specialty Amines</v>
          </cell>
          <cell r="I3474" t="str">
            <v>S075</v>
          </cell>
          <cell r="J3474" t="str">
            <v>HPC Europe</v>
          </cell>
          <cell r="K3474" t="str">
            <v>SI30</v>
          </cell>
          <cell r="L3474" t="str">
            <v>T</v>
          </cell>
          <cell r="M3474" t="str">
            <v>30 days from date of invoice</v>
          </cell>
          <cell r="N3474" t="str">
            <v>BANK TRANSFER</v>
          </cell>
          <cell r="O3474" t="str">
            <v>DE</v>
          </cell>
          <cell r="P3474" t="str">
            <v>External debtor</v>
          </cell>
        </row>
        <row r="3475">
          <cell r="A3475">
            <v>5910</v>
          </cell>
          <cell r="B3475" t="str">
            <v>STAG LIMITED</v>
          </cell>
          <cell r="C3475" t="str">
            <v>GB</v>
          </cell>
          <cell r="D3475" t="str">
            <v>Great Britain</v>
          </cell>
          <cell r="E3475" t="str">
            <v>UK/Ireland</v>
          </cell>
          <cell r="F3475">
            <v>13208001</v>
          </cell>
          <cell r="G3475" t="str">
            <v>HPC Ext. Debtors</v>
          </cell>
          <cell r="H3475" t="str">
            <v>Surfonics</v>
          </cell>
          <cell r="I3475" t="str">
            <v>S075</v>
          </cell>
          <cell r="J3475" t="str">
            <v>HPC Europe</v>
          </cell>
          <cell r="K3475" t="str">
            <v>SE2C</v>
          </cell>
          <cell r="L3475" t="str">
            <v>Y</v>
          </cell>
          <cell r="M3475" t="str">
            <v>22 days end of month date of invoice</v>
          </cell>
          <cell r="N3475" t="str">
            <v>-</v>
          </cell>
          <cell r="O3475" t="str">
            <v>DS</v>
          </cell>
          <cell r="P3475" t="str">
            <v>Securitization debtor</v>
          </cell>
        </row>
        <row r="3476">
          <cell r="A3476">
            <v>5911</v>
          </cell>
          <cell r="B3476" t="str">
            <v>DOW DEUTSCHLAND INC.</v>
          </cell>
          <cell r="C3476" t="str">
            <v>NL</v>
          </cell>
          <cell r="D3476" t="str">
            <v>Netherlands</v>
          </cell>
          <cell r="E3476" t="str">
            <v>Benelux</v>
          </cell>
          <cell r="F3476">
            <v>13208001</v>
          </cell>
          <cell r="G3476" t="str">
            <v>HPC Ext. Debtors</v>
          </cell>
          <cell r="H3476" t="str">
            <v>Specialty Amines</v>
          </cell>
          <cell r="I3476" t="str">
            <v>S075</v>
          </cell>
          <cell r="J3476" t="str">
            <v>HPC Europe</v>
          </cell>
          <cell r="K3476" t="str">
            <v>SI30</v>
          </cell>
          <cell r="L3476" t="str">
            <v>T</v>
          </cell>
          <cell r="M3476" t="str">
            <v>30 days from date of invoice</v>
          </cell>
          <cell r="N3476" t="str">
            <v>BANK TRANSFER</v>
          </cell>
          <cell r="O3476" t="str">
            <v>DS</v>
          </cell>
          <cell r="P3476" t="str">
            <v>Securitization debtor</v>
          </cell>
        </row>
        <row r="3477">
          <cell r="A3477">
            <v>5912</v>
          </cell>
          <cell r="B3477" t="str">
            <v>DOW DEUTSCHLAND INC.</v>
          </cell>
          <cell r="C3477" t="str">
            <v>NL</v>
          </cell>
          <cell r="D3477" t="str">
            <v>Netherlands</v>
          </cell>
          <cell r="E3477" t="str">
            <v>Benelux</v>
          </cell>
          <cell r="F3477">
            <v>13208001</v>
          </cell>
          <cell r="G3477" t="str">
            <v>HPC Ext. Debtors</v>
          </cell>
          <cell r="H3477" t="str">
            <v>Specialty Amines</v>
          </cell>
          <cell r="I3477" t="str">
            <v>S075</v>
          </cell>
          <cell r="J3477" t="str">
            <v>HPC Europe</v>
          </cell>
          <cell r="K3477" t="str">
            <v>SI30</v>
          </cell>
          <cell r="L3477" t="str">
            <v>T</v>
          </cell>
          <cell r="M3477" t="str">
            <v>30 days from date of invoice</v>
          </cell>
          <cell r="N3477" t="str">
            <v>BANK TRANSFER</v>
          </cell>
          <cell r="O3477" t="str">
            <v>DS</v>
          </cell>
          <cell r="P3477" t="str">
            <v>Securitization debtor</v>
          </cell>
        </row>
        <row r="3478">
          <cell r="A3478">
            <v>5913</v>
          </cell>
          <cell r="B3478" t="str">
            <v>M.P.I. MILEAGE-PRODU</v>
          </cell>
          <cell r="C3478" t="str">
            <v>NL</v>
          </cell>
          <cell r="D3478" t="str">
            <v>Netherlands</v>
          </cell>
          <cell r="E3478" t="str">
            <v>Benelux</v>
          </cell>
          <cell r="F3478">
            <v>13208001</v>
          </cell>
          <cell r="G3478" t="str">
            <v>HPC Ext. Debtors</v>
          </cell>
          <cell r="H3478" t="str">
            <v>Ethanolamines</v>
          </cell>
          <cell r="I3478" t="str">
            <v>S075</v>
          </cell>
          <cell r="J3478" t="str">
            <v>HPC Europe</v>
          </cell>
          <cell r="K3478" t="str">
            <v>SI30</v>
          </cell>
          <cell r="L3478" t="str">
            <v>T</v>
          </cell>
          <cell r="M3478" t="str">
            <v>30 days from date of invoice</v>
          </cell>
          <cell r="N3478" t="str">
            <v>BANK TRANSFER</v>
          </cell>
          <cell r="O3478" t="str">
            <v>DS</v>
          </cell>
          <cell r="P3478" t="str">
            <v>Securitization debtor</v>
          </cell>
        </row>
        <row r="3479">
          <cell r="A3479">
            <v>5914</v>
          </cell>
          <cell r="B3479" t="str">
            <v>TENGIZCHEVROIL</v>
          </cell>
          <cell r="C3479" t="str">
            <v>KZ</v>
          </cell>
          <cell r="D3479" t="str">
            <v>Kazakhstan</v>
          </cell>
          <cell r="E3479" t="str">
            <v>Eastern Europe</v>
          </cell>
          <cell r="F3479">
            <v>13208001</v>
          </cell>
          <cell r="G3479" t="str">
            <v>HPC Ext. Debtors</v>
          </cell>
          <cell r="H3479" t="str">
            <v>Ethanolamines</v>
          </cell>
          <cell r="I3479" t="str">
            <v>S075</v>
          </cell>
          <cell r="J3479" t="str">
            <v>HPC Europe</v>
          </cell>
          <cell r="K3479" t="str">
            <v>SI30</v>
          </cell>
          <cell r="L3479" t="str">
            <v>T</v>
          </cell>
          <cell r="M3479" t="str">
            <v>30 days from date of invoice</v>
          </cell>
          <cell r="N3479" t="str">
            <v>BANK TRANSFER</v>
          </cell>
          <cell r="O3479" t="str">
            <v>DE</v>
          </cell>
          <cell r="P3479" t="str">
            <v>External debtor</v>
          </cell>
        </row>
        <row r="3480">
          <cell r="A3480">
            <v>5915</v>
          </cell>
          <cell r="B3480" t="str">
            <v>VALSPAR UK CORP LTD</v>
          </cell>
          <cell r="C3480" t="str">
            <v>GB</v>
          </cell>
          <cell r="D3480" t="str">
            <v>Great Britain</v>
          </cell>
          <cell r="E3480" t="str">
            <v>UK/Ireland</v>
          </cell>
          <cell r="F3480">
            <v>13208001</v>
          </cell>
          <cell r="G3480" t="str">
            <v>HPC Ext. Debtors</v>
          </cell>
          <cell r="H3480" t="str">
            <v>Specialty Amines</v>
          </cell>
          <cell r="I3480" t="str">
            <v>S075</v>
          </cell>
          <cell r="J3480" t="str">
            <v>HPC Europe</v>
          </cell>
          <cell r="K3480" t="str">
            <v>SE60</v>
          </cell>
          <cell r="L3480" t="str">
            <v>T</v>
          </cell>
          <cell r="M3480" t="str">
            <v>60 days end of month</v>
          </cell>
          <cell r="N3480" t="str">
            <v>BANK TRANSFER</v>
          </cell>
          <cell r="O3480" t="str">
            <v>DS</v>
          </cell>
          <cell r="P3480" t="str">
            <v>Securitization debtor</v>
          </cell>
        </row>
        <row r="3481">
          <cell r="A3481">
            <v>5916</v>
          </cell>
          <cell r="B3481" t="str">
            <v>DO NOT USE</v>
          </cell>
          <cell r="C3481" t="str">
            <v>DE</v>
          </cell>
          <cell r="D3481" t="str">
            <v>Germany</v>
          </cell>
          <cell r="E3481" t="str">
            <v>Mid Europe</v>
          </cell>
          <cell r="F3481">
            <v>13208001</v>
          </cell>
          <cell r="G3481" t="str">
            <v>HPC Ext. Debtors</v>
          </cell>
          <cell r="H3481" t="str">
            <v>Specialty Amines</v>
          </cell>
          <cell r="I3481" t="str">
            <v>S075</v>
          </cell>
          <cell r="J3481" t="str">
            <v>HPC Europe</v>
          </cell>
          <cell r="K3481" t="str">
            <v>SI30</v>
          </cell>
          <cell r="L3481" t="str">
            <v>T</v>
          </cell>
          <cell r="M3481" t="str">
            <v>30 days from date of invoice</v>
          </cell>
          <cell r="N3481" t="str">
            <v>BANK TRANSFER</v>
          </cell>
          <cell r="O3481" t="str">
            <v>DS</v>
          </cell>
          <cell r="P3481" t="str">
            <v>Securitization debtor</v>
          </cell>
        </row>
        <row r="3482">
          <cell r="A3482">
            <v>5917</v>
          </cell>
          <cell r="B3482" t="str">
            <v>INTERTECH CHEMICALS</v>
          </cell>
          <cell r="C3482" t="str">
            <v>GB</v>
          </cell>
          <cell r="D3482" t="str">
            <v>Great Britain</v>
          </cell>
          <cell r="E3482" t="str">
            <v>UK/Ireland</v>
          </cell>
          <cell r="F3482">
            <v>13208001</v>
          </cell>
          <cell r="G3482" t="str">
            <v>HPC Ext. Debtors</v>
          </cell>
          <cell r="H3482" t="str">
            <v>Morph/DGA</v>
          </cell>
          <cell r="I3482" t="str">
            <v>S075</v>
          </cell>
          <cell r="J3482" t="str">
            <v>HPC Europe</v>
          </cell>
          <cell r="K3482" t="str">
            <v>SA0E</v>
          </cell>
          <cell r="L3482" t="str">
            <v>T</v>
          </cell>
          <cell r="M3482" t="str">
            <v>-</v>
          </cell>
          <cell r="N3482" t="str">
            <v>BANK TRANSFER</v>
          </cell>
          <cell r="O3482" t="str">
            <v>DS</v>
          </cell>
          <cell r="P3482" t="str">
            <v>Securitization debtor</v>
          </cell>
        </row>
        <row r="3483">
          <cell r="A3483">
            <v>5918</v>
          </cell>
          <cell r="B3483" t="str">
            <v>HUNTSMAN HOLLAND B.V</v>
          </cell>
          <cell r="C3483" t="str">
            <v>NL</v>
          </cell>
          <cell r="D3483" t="str">
            <v>Netherlands</v>
          </cell>
          <cell r="E3483" t="str">
            <v>Benelux</v>
          </cell>
          <cell r="F3483">
            <v>13208001</v>
          </cell>
          <cell r="G3483" t="str">
            <v>HPC Ext. Debtors</v>
          </cell>
          <cell r="H3483" t="str">
            <v>Specialty Amines</v>
          </cell>
          <cell r="I3483" t="str">
            <v>S075</v>
          </cell>
          <cell r="J3483" t="str">
            <v>HPC Europe</v>
          </cell>
          <cell r="K3483" t="str">
            <v>SE60</v>
          </cell>
          <cell r="L3483" t="str">
            <v>T</v>
          </cell>
          <cell r="M3483" t="str">
            <v>60 days end of month</v>
          </cell>
          <cell r="N3483" t="str">
            <v>BANK TRANSFER</v>
          </cell>
          <cell r="O3483" t="str">
            <v>DS</v>
          </cell>
          <cell r="P3483" t="str">
            <v>Securitization debtor</v>
          </cell>
        </row>
        <row r="3484">
          <cell r="A3484">
            <v>5919</v>
          </cell>
          <cell r="B3484" t="str">
            <v>TRANSOL CHEMIEHANDEL</v>
          </cell>
          <cell r="C3484" t="str">
            <v>DE</v>
          </cell>
          <cell r="D3484" t="str">
            <v>Germany</v>
          </cell>
          <cell r="E3484" t="str">
            <v>Mid Europe</v>
          </cell>
          <cell r="F3484">
            <v>13208001</v>
          </cell>
          <cell r="G3484" t="str">
            <v>HPC Ext. Debtors</v>
          </cell>
          <cell r="H3484" t="str">
            <v>Ethanolamines</v>
          </cell>
          <cell r="I3484" t="str">
            <v>S075</v>
          </cell>
          <cell r="J3484" t="str">
            <v>HPC Europe</v>
          </cell>
          <cell r="K3484" t="str">
            <v>SI30</v>
          </cell>
          <cell r="L3484" t="str">
            <v>T</v>
          </cell>
          <cell r="M3484" t="str">
            <v>30 days from date of invoice</v>
          </cell>
          <cell r="N3484" t="str">
            <v>BANK TRANSFER</v>
          </cell>
          <cell r="O3484" t="str">
            <v>DS</v>
          </cell>
          <cell r="P3484" t="str">
            <v>Securitization debtor</v>
          </cell>
        </row>
        <row r="3485">
          <cell r="A3485">
            <v>5920</v>
          </cell>
          <cell r="B3485" t="str">
            <v>URANIE INTERNATIONAL</v>
          </cell>
          <cell r="C3485" t="str">
            <v>BE</v>
          </cell>
          <cell r="D3485" t="str">
            <v>Belgium</v>
          </cell>
          <cell r="E3485" t="str">
            <v>Benelux</v>
          </cell>
          <cell r="F3485">
            <v>13208001</v>
          </cell>
          <cell r="G3485" t="str">
            <v>HPC Ext. Debtors</v>
          </cell>
          <cell r="H3485" t="str">
            <v>Specialty Amines</v>
          </cell>
          <cell r="I3485" t="str">
            <v>S075</v>
          </cell>
          <cell r="J3485" t="str">
            <v>HPC Europe</v>
          </cell>
          <cell r="K3485" t="str">
            <v>SE75</v>
          </cell>
          <cell r="L3485" t="str">
            <v>T</v>
          </cell>
          <cell r="M3485" t="str">
            <v>75 days end of month</v>
          </cell>
          <cell r="N3485" t="str">
            <v>BANK TRANSFER</v>
          </cell>
          <cell r="O3485" t="str">
            <v>DS</v>
          </cell>
          <cell r="P3485" t="str">
            <v>Securitization debtor</v>
          </cell>
        </row>
        <row r="3486">
          <cell r="A3486">
            <v>5921</v>
          </cell>
          <cell r="B3486" t="str">
            <v>RICOMEX S.A.</v>
          </cell>
          <cell r="C3486" t="str">
            <v>GR</v>
          </cell>
          <cell r="D3486" t="str">
            <v>Greece</v>
          </cell>
          <cell r="E3486" t="str">
            <v>Italy/Greece</v>
          </cell>
          <cell r="F3486">
            <v>13208001</v>
          </cell>
          <cell r="G3486" t="str">
            <v>HPC Ext. Debtors</v>
          </cell>
          <cell r="H3486" t="str">
            <v>Specialty Amines</v>
          </cell>
          <cell r="I3486" t="str">
            <v>999999</v>
          </cell>
          <cell r="J3486" t="e">
            <v>#N/A</v>
          </cell>
          <cell r="K3486" t="str">
            <v>SI90</v>
          </cell>
          <cell r="L3486" t="str">
            <v>T</v>
          </cell>
          <cell r="M3486" t="str">
            <v>90 days from date of invoice</v>
          </cell>
          <cell r="N3486" t="str">
            <v>BANK TRANSFER</v>
          </cell>
          <cell r="O3486" t="str">
            <v>DE</v>
          </cell>
          <cell r="P3486" t="str">
            <v>External debtor</v>
          </cell>
        </row>
        <row r="3487">
          <cell r="A3487">
            <v>5922</v>
          </cell>
          <cell r="B3487" t="str">
            <v>CARL HAERING GMBH &amp;</v>
          </cell>
          <cell r="C3487" t="str">
            <v>DE</v>
          </cell>
          <cell r="D3487" t="str">
            <v>Germany</v>
          </cell>
          <cell r="E3487" t="str">
            <v>Mid Europe</v>
          </cell>
          <cell r="F3487">
            <v>13208001</v>
          </cell>
          <cell r="G3487" t="str">
            <v>HPC Ext. Debtors</v>
          </cell>
          <cell r="H3487" t="str">
            <v>Alkoxylates</v>
          </cell>
          <cell r="I3487" t="str">
            <v>S075</v>
          </cell>
          <cell r="J3487" t="str">
            <v>HPC Europe</v>
          </cell>
          <cell r="K3487" t="str">
            <v>SI30</v>
          </cell>
          <cell r="L3487" t="str">
            <v>T</v>
          </cell>
          <cell r="M3487" t="str">
            <v>30 days from date of invoice</v>
          </cell>
          <cell r="N3487" t="str">
            <v>BANK TRANSFER</v>
          </cell>
          <cell r="O3487" t="str">
            <v>DS</v>
          </cell>
          <cell r="P3487" t="str">
            <v>Securitization debtor</v>
          </cell>
        </row>
        <row r="3488">
          <cell r="A3488">
            <v>5923</v>
          </cell>
          <cell r="B3488" t="str">
            <v>MULTY FOAM A.B.E.E.</v>
          </cell>
          <cell r="C3488" t="str">
            <v>GR</v>
          </cell>
          <cell r="D3488" t="str">
            <v>Greece</v>
          </cell>
          <cell r="E3488" t="str">
            <v>Italy/Greece</v>
          </cell>
          <cell r="F3488">
            <v>13208001</v>
          </cell>
          <cell r="G3488" t="str">
            <v>HPC Ext. Debtors</v>
          </cell>
          <cell r="H3488" t="str">
            <v>Specialty Amines</v>
          </cell>
          <cell r="I3488" t="str">
            <v>S075</v>
          </cell>
          <cell r="J3488" t="str">
            <v>HPC Europe</v>
          </cell>
          <cell r="K3488" t="str">
            <v>ST90</v>
          </cell>
          <cell r="L3488" t="str">
            <v>T</v>
          </cell>
          <cell r="M3488" t="str">
            <v>90 days from date of despatch</v>
          </cell>
          <cell r="N3488" t="str">
            <v>BANK TRANSFER</v>
          </cell>
          <cell r="O3488" t="str">
            <v>DE</v>
          </cell>
          <cell r="P3488" t="str">
            <v>External debtor</v>
          </cell>
        </row>
        <row r="3489">
          <cell r="A3489">
            <v>5924</v>
          </cell>
          <cell r="B3489" t="str">
            <v>KONTI HELLENIC STEEL</v>
          </cell>
          <cell r="C3489" t="str">
            <v>GR</v>
          </cell>
          <cell r="D3489" t="str">
            <v>Greece</v>
          </cell>
          <cell r="E3489" t="str">
            <v>Italy/Greece</v>
          </cell>
          <cell r="F3489">
            <v>13208001</v>
          </cell>
          <cell r="G3489" t="str">
            <v>HPC Ext. Debtors</v>
          </cell>
          <cell r="H3489" t="str">
            <v>Specialty Amines</v>
          </cell>
          <cell r="I3489" t="str">
            <v>S075</v>
          </cell>
          <cell r="J3489" t="str">
            <v>HPC Europe</v>
          </cell>
          <cell r="K3489" t="str">
            <v>SI90</v>
          </cell>
          <cell r="L3489" t="str">
            <v>T</v>
          </cell>
          <cell r="M3489" t="str">
            <v>90 days from date of invoice</v>
          </cell>
          <cell r="N3489" t="str">
            <v>BANK TRANSFER</v>
          </cell>
          <cell r="O3489" t="str">
            <v>DE</v>
          </cell>
          <cell r="P3489" t="str">
            <v>External debtor</v>
          </cell>
        </row>
        <row r="3490">
          <cell r="A3490">
            <v>5925</v>
          </cell>
          <cell r="B3490" t="str">
            <v>K &amp; H CHEMICALS V.O.</v>
          </cell>
          <cell r="C3490" t="str">
            <v>NL</v>
          </cell>
          <cell r="D3490" t="str">
            <v>Netherlands</v>
          </cell>
          <cell r="E3490" t="str">
            <v>Benelux</v>
          </cell>
          <cell r="F3490">
            <v>13208001</v>
          </cell>
          <cell r="G3490" t="str">
            <v>HPC Ext. Debtors</v>
          </cell>
          <cell r="H3490" t="str">
            <v>Alkoxylates</v>
          </cell>
          <cell r="I3490" t="str">
            <v>S075</v>
          </cell>
          <cell r="J3490" t="str">
            <v>HPC Europe</v>
          </cell>
          <cell r="K3490" t="str">
            <v>SA00</v>
          </cell>
          <cell r="L3490" t="str">
            <v>T</v>
          </cell>
          <cell r="M3490" t="str">
            <v>Cash in advance</v>
          </cell>
          <cell r="N3490" t="str">
            <v>BANK TRANSFER</v>
          </cell>
          <cell r="O3490" t="str">
            <v>DS</v>
          </cell>
          <cell r="P3490" t="str">
            <v>Securitization debtor</v>
          </cell>
        </row>
        <row r="3491">
          <cell r="A3491">
            <v>5926</v>
          </cell>
          <cell r="B3491" t="str">
            <v>CYTEC INDUSTRIES EUR</v>
          </cell>
          <cell r="C3491" t="str">
            <v>BE</v>
          </cell>
          <cell r="D3491" t="str">
            <v>Belgium</v>
          </cell>
          <cell r="E3491" t="str">
            <v>Benelux</v>
          </cell>
          <cell r="F3491">
            <v>13208001</v>
          </cell>
          <cell r="G3491" t="str">
            <v>HPC Ext. Debtors</v>
          </cell>
          <cell r="H3491" t="str">
            <v>Surfonics</v>
          </cell>
          <cell r="I3491" t="str">
            <v>S075</v>
          </cell>
          <cell r="J3491" t="str">
            <v>HPC Europe</v>
          </cell>
          <cell r="K3491" t="str">
            <v>SI30</v>
          </cell>
          <cell r="L3491" t="str">
            <v>T</v>
          </cell>
          <cell r="M3491" t="str">
            <v>30 days from date of invoice</v>
          </cell>
          <cell r="N3491" t="str">
            <v>BANK TRANSFER</v>
          </cell>
          <cell r="O3491" t="str">
            <v>DS</v>
          </cell>
          <cell r="P3491" t="str">
            <v>Securitization debtor</v>
          </cell>
        </row>
        <row r="3492">
          <cell r="A3492">
            <v>5928</v>
          </cell>
          <cell r="B3492" t="str">
            <v>HARYANA STEEL FAB &amp;</v>
          </cell>
          <cell r="C3492" t="str">
            <v>IN</v>
          </cell>
          <cell r="D3492" t="str">
            <v>India</v>
          </cell>
          <cell r="E3492" t="str">
            <v>Asia-Pacific</v>
          </cell>
          <cell r="F3492">
            <v>13200002</v>
          </cell>
          <cell r="G3492" t="str">
            <v>Ext. APAC</v>
          </cell>
          <cell r="H3492" t="str">
            <v>Construction &amp; Other Rigids</v>
          </cell>
          <cell r="I3492" t="str">
            <v>S100</v>
          </cell>
          <cell r="J3492" t="str">
            <v>APAC</v>
          </cell>
          <cell r="K3492" t="str">
            <v>SC90</v>
          </cell>
          <cell r="L3492" t="str">
            <v>L</v>
          </cell>
          <cell r="M3492" t="str">
            <v>Letter of credit -90 days Bill of lading</v>
          </cell>
          <cell r="N3492" t="str">
            <v>LETTER OF CREDIT</v>
          </cell>
          <cell r="O3492" t="str">
            <v>DE</v>
          </cell>
          <cell r="P3492" t="str">
            <v>External debtor</v>
          </cell>
        </row>
        <row r="3493">
          <cell r="A3493">
            <v>5958</v>
          </cell>
          <cell r="B3493" t="str">
            <v>SOGO ITALIANA S.R.L.</v>
          </cell>
          <cell r="C3493" t="str">
            <v>UA</v>
          </cell>
          <cell r="D3493" t="str">
            <v>Ukraine</v>
          </cell>
          <cell r="E3493" t="str">
            <v>Eastern Europe</v>
          </cell>
          <cell r="F3493">
            <v>13208001</v>
          </cell>
          <cell r="G3493" t="str">
            <v>HPC Ext. Debtors</v>
          </cell>
          <cell r="H3493" t="str">
            <v>Unknown</v>
          </cell>
          <cell r="I3493" t="str">
            <v>-</v>
          </cell>
          <cell r="J3493" t="str">
            <v>-</v>
          </cell>
          <cell r="K3493" t="str">
            <v>SA00</v>
          </cell>
          <cell r="L3493" t="str">
            <v>T</v>
          </cell>
          <cell r="M3493" t="str">
            <v>Cash in advance</v>
          </cell>
          <cell r="N3493" t="str">
            <v>BANK TRANSFER</v>
          </cell>
          <cell r="O3493" t="str">
            <v>DE</v>
          </cell>
          <cell r="P3493" t="str">
            <v>External debtor</v>
          </cell>
        </row>
        <row r="3494">
          <cell r="A3494">
            <v>5959</v>
          </cell>
          <cell r="B3494" t="str">
            <v>VOEST-ALPINE INTERTR</v>
          </cell>
          <cell r="C3494" t="str">
            <v>CZ</v>
          </cell>
          <cell r="D3494" t="str">
            <v>Czech Republic</v>
          </cell>
          <cell r="E3494" t="str">
            <v>Eastern Europe</v>
          </cell>
          <cell r="F3494">
            <v>13208001</v>
          </cell>
          <cell r="G3494" t="str">
            <v>HPC Ext. Debtors</v>
          </cell>
          <cell r="H3494" t="str">
            <v>Unknown</v>
          </cell>
          <cell r="I3494" t="str">
            <v>-</v>
          </cell>
          <cell r="J3494" t="str">
            <v>-</v>
          </cell>
          <cell r="K3494" t="str">
            <v>SI30</v>
          </cell>
          <cell r="L3494" t="str">
            <v>T</v>
          </cell>
          <cell r="M3494" t="str">
            <v>30 days from date of invoice</v>
          </cell>
          <cell r="N3494" t="str">
            <v>BANK TRANSFER</v>
          </cell>
          <cell r="O3494" t="str">
            <v>DE</v>
          </cell>
          <cell r="P3494" t="str">
            <v>External debtor</v>
          </cell>
        </row>
        <row r="3495">
          <cell r="A3495">
            <v>5960</v>
          </cell>
          <cell r="B3495" t="str">
            <v>C. REIFKOGEL GMBH</v>
          </cell>
          <cell r="C3495" t="str">
            <v>MA</v>
          </cell>
          <cell r="D3495" t="str">
            <v>Morocco</v>
          </cell>
          <cell r="E3495" t="str">
            <v>Africa</v>
          </cell>
          <cell r="F3495">
            <v>13208001</v>
          </cell>
          <cell r="G3495" t="str">
            <v>HPC Ext. Debtors</v>
          </cell>
          <cell r="H3495" t="str">
            <v>Unknown</v>
          </cell>
          <cell r="I3495" t="str">
            <v>-</v>
          </cell>
          <cell r="J3495" t="str">
            <v>-</v>
          </cell>
          <cell r="K3495" t="str">
            <v>SA00</v>
          </cell>
          <cell r="L3495" t="str">
            <v>T</v>
          </cell>
          <cell r="M3495" t="str">
            <v>Cash in advance</v>
          </cell>
          <cell r="N3495" t="str">
            <v>BANK TRANSFER</v>
          </cell>
          <cell r="O3495" t="str">
            <v>DE</v>
          </cell>
          <cell r="P3495" t="str">
            <v>External debtor</v>
          </cell>
        </row>
        <row r="3496">
          <cell r="A3496">
            <v>5965</v>
          </cell>
          <cell r="B3496" t="str">
            <v>ABACI KIMYA ITHALAT</v>
          </cell>
          <cell r="C3496" t="str">
            <v>TR</v>
          </cell>
          <cell r="D3496" t="str">
            <v>Turkey</v>
          </cell>
          <cell r="E3496" t="str">
            <v>Middle East</v>
          </cell>
          <cell r="F3496">
            <v>13208001</v>
          </cell>
          <cell r="G3496" t="str">
            <v>HPC Ext. Debtors</v>
          </cell>
          <cell r="H3496" t="str">
            <v>Unknown</v>
          </cell>
          <cell r="I3496" t="str">
            <v>-</v>
          </cell>
          <cell r="J3496" t="str">
            <v>-</v>
          </cell>
          <cell r="K3496" t="str">
            <v>SP00</v>
          </cell>
          <cell r="L3496" t="str">
            <v>T</v>
          </cell>
          <cell r="M3496" t="str">
            <v>Cash against documents</v>
          </cell>
          <cell r="N3496" t="str">
            <v>BANK TRANSFER</v>
          </cell>
          <cell r="O3496" t="str">
            <v>DE</v>
          </cell>
          <cell r="P3496" t="str">
            <v>External debtor</v>
          </cell>
        </row>
        <row r="3497">
          <cell r="A3497">
            <v>5966</v>
          </cell>
          <cell r="B3497" t="str">
            <v>HCI CHEMICALS NEDERL</v>
          </cell>
          <cell r="C3497" t="str">
            <v>HU</v>
          </cell>
          <cell r="D3497" t="str">
            <v>Hungary</v>
          </cell>
          <cell r="E3497" t="str">
            <v>Eastern Europe</v>
          </cell>
          <cell r="F3497">
            <v>13208001</v>
          </cell>
          <cell r="G3497" t="str">
            <v>HPC Ext. Debtors</v>
          </cell>
          <cell r="H3497" t="str">
            <v>Unknown</v>
          </cell>
          <cell r="I3497" t="str">
            <v>-</v>
          </cell>
          <cell r="J3497" t="str">
            <v>-</v>
          </cell>
          <cell r="K3497" t="str">
            <v>SI30</v>
          </cell>
          <cell r="L3497" t="str">
            <v>T</v>
          </cell>
          <cell r="M3497" t="str">
            <v>30 days from date of invoice</v>
          </cell>
          <cell r="N3497" t="str">
            <v>BANK TRANSFER</v>
          </cell>
          <cell r="O3497" t="str">
            <v>DE</v>
          </cell>
          <cell r="P3497" t="str">
            <v>External debtor</v>
          </cell>
        </row>
        <row r="3498">
          <cell r="A3498">
            <v>5974</v>
          </cell>
          <cell r="B3498" t="str">
            <v>HOUSE OF CHEMICALS L</v>
          </cell>
          <cell r="C3498" t="str">
            <v>AE</v>
          </cell>
          <cell r="D3498" t="str">
            <v>Unit.Arab Emir.</v>
          </cell>
          <cell r="E3498" t="str">
            <v>Middle East</v>
          </cell>
          <cell r="F3498">
            <v>13208001</v>
          </cell>
          <cell r="G3498" t="str">
            <v>HPC Ext. Debtors</v>
          </cell>
          <cell r="H3498" t="str">
            <v>Unknown</v>
          </cell>
          <cell r="I3498" t="str">
            <v>-</v>
          </cell>
          <cell r="J3498" t="str">
            <v>-</v>
          </cell>
          <cell r="K3498" t="str">
            <v>SC00</v>
          </cell>
          <cell r="L3498" t="str">
            <v>T</v>
          </cell>
          <cell r="M3498" t="str">
            <v>Letter of credit at sight</v>
          </cell>
          <cell r="N3498" t="str">
            <v>BANK TRANSFER</v>
          </cell>
          <cell r="O3498" t="str">
            <v>DE</v>
          </cell>
          <cell r="P3498" t="str">
            <v>External debtor</v>
          </cell>
        </row>
        <row r="3499">
          <cell r="A3499">
            <v>5986</v>
          </cell>
          <cell r="B3499" t="str">
            <v>IN TIME FUTARSZOLGAL</v>
          </cell>
          <cell r="C3499" t="str">
            <v>HU</v>
          </cell>
          <cell r="D3499" t="str">
            <v>Hungary</v>
          </cell>
          <cell r="E3499" t="str">
            <v>Eastern Europe</v>
          </cell>
          <cell r="F3499">
            <v>13208001</v>
          </cell>
          <cell r="G3499" t="str">
            <v>HPC Ext. Debtors</v>
          </cell>
          <cell r="H3499" t="str">
            <v>Unknown</v>
          </cell>
          <cell r="I3499" t="str">
            <v>-</v>
          </cell>
          <cell r="J3499" t="str">
            <v>-</v>
          </cell>
          <cell r="K3499" t="str">
            <v>SA00</v>
          </cell>
          <cell r="L3499" t="str">
            <v>T</v>
          </cell>
          <cell r="M3499" t="str">
            <v>Cash in advance</v>
          </cell>
          <cell r="N3499" t="str">
            <v>BANK TRANSFER</v>
          </cell>
          <cell r="O3499" t="str">
            <v>DE</v>
          </cell>
          <cell r="P3499" t="str">
            <v>External debtor</v>
          </cell>
        </row>
        <row r="3500">
          <cell r="A3500">
            <v>5991</v>
          </cell>
          <cell r="B3500" t="str">
            <v>W. BIESTERFELD &amp; CO.</v>
          </cell>
          <cell r="C3500" t="str">
            <v>CM</v>
          </cell>
          <cell r="D3500" t="str">
            <v>Cameroon</v>
          </cell>
          <cell r="E3500" t="str">
            <v>Africa</v>
          </cell>
          <cell r="F3500">
            <v>13208001</v>
          </cell>
          <cell r="G3500" t="str">
            <v>HPC Ext. Debtors</v>
          </cell>
          <cell r="H3500" t="str">
            <v>Unknown</v>
          </cell>
          <cell r="I3500" t="str">
            <v>-</v>
          </cell>
          <cell r="J3500" t="str">
            <v>-</v>
          </cell>
          <cell r="K3500" t="str">
            <v>SA00</v>
          </cell>
          <cell r="L3500" t="str">
            <v>T</v>
          </cell>
          <cell r="M3500" t="str">
            <v>Cash in advance</v>
          </cell>
          <cell r="N3500" t="str">
            <v>BANK TRANSFER</v>
          </cell>
          <cell r="O3500" t="str">
            <v>DE</v>
          </cell>
          <cell r="P3500" t="str">
            <v>External debtor</v>
          </cell>
        </row>
        <row r="3501">
          <cell r="A3501">
            <v>5992</v>
          </cell>
          <cell r="B3501" t="str">
            <v>JOLI &amp; CO.</v>
          </cell>
          <cell r="C3501" t="str">
            <v>HR</v>
          </cell>
          <cell r="D3501" t="str">
            <v>Croatia</v>
          </cell>
          <cell r="E3501" t="str">
            <v>Eastern Europe</v>
          </cell>
          <cell r="F3501">
            <v>13208001</v>
          </cell>
          <cell r="G3501" t="str">
            <v>HPC Ext. Debtors</v>
          </cell>
          <cell r="H3501" t="str">
            <v>Unknown</v>
          </cell>
          <cell r="I3501" t="str">
            <v>-</v>
          </cell>
          <cell r="J3501" t="str">
            <v>-</v>
          </cell>
          <cell r="K3501" t="str">
            <v>SA00</v>
          </cell>
          <cell r="L3501" t="str">
            <v>T</v>
          </cell>
          <cell r="M3501" t="str">
            <v>Cash in advance</v>
          </cell>
          <cell r="N3501" t="str">
            <v>BANK TRANSFER</v>
          </cell>
          <cell r="O3501" t="str">
            <v>DE</v>
          </cell>
          <cell r="P3501" t="str">
            <v>External debtor</v>
          </cell>
        </row>
        <row r="3502">
          <cell r="A3502">
            <v>5993</v>
          </cell>
          <cell r="B3502" t="str">
            <v>GADOT CHEM.TERMINALS</v>
          </cell>
          <cell r="C3502" t="str">
            <v>IL</v>
          </cell>
          <cell r="D3502" t="str">
            <v>Israel</v>
          </cell>
          <cell r="E3502" t="str">
            <v>Middle East</v>
          </cell>
          <cell r="F3502">
            <v>13208001</v>
          </cell>
          <cell r="G3502" t="str">
            <v>HPC Ext. Debtors</v>
          </cell>
          <cell r="H3502" t="str">
            <v>Unknown</v>
          </cell>
          <cell r="I3502" t="str">
            <v>-</v>
          </cell>
          <cell r="J3502" t="str">
            <v>-</v>
          </cell>
          <cell r="K3502" t="str">
            <v>SP00</v>
          </cell>
          <cell r="L3502" t="str">
            <v>T</v>
          </cell>
          <cell r="M3502" t="str">
            <v>Cash against documents</v>
          </cell>
          <cell r="N3502" t="str">
            <v>BANK TRANSFER</v>
          </cell>
          <cell r="O3502" t="str">
            <v>DE</v>
          </cell>
          <cell r="P3502" t="str">
            <v>External debtor</v>
          </cell>
        </row>
        <row r="3503">
          <cell r="A3503">
            <v>5994</v>
          </cell>
          <cell r="B3503" t="str">
            <v>JOLI &amp; CO.</v>
          </cell>
          <cell r="C3503" t="str">
            <v>MK</v>
          </cell>
          <cell r="D3503" t="str">
            <v>Macedonia</v>
          </cell>
          <cell r="E3503" t="str">
            <v>Eastern Europe</v>
          </cell>
          <cell r="F3503">
            <v>13208001</v>
          </cell>
          <cell r="G3503" t="str">
            <v>HPC Ext. Debtors</v>
          </cell>
          <cell r="H3503" t="str">
            <v>Unknown</v>
          </cell>
          <cell r="I3503" t="str">
            <v>-</v>
          </cell>
          <cell r="J3503" t="str">
            <v>-</v>
          </cell>
          <cell r="K3503" t="str">
            <v>SA00</v>
          </cell>
          <cell r="L3503" t="str">
            <v>T</v>
          </cell>
          <cell r="M3503" t="str">
            <v>Cash in advance</v>
          </cell>
          <cell r="N3503" t="str">
            <v>BANK TRANSFER</v>
          </cell>
          <cell r="O3503" t="str">
            <v>DE</v>
          </cell>
          <cell r="P3503" t="str">
            <v>External debtor</v>
          </cell>
        </row>
        <row r="3504">
          <cell r="A3504">
            <v>6001</v>
          </cell>
          <cell r="B3504" t="str">
            <v>SICHEM</v>
          </cell>
          <cell r="C3504" t="str">
            <v>AE</v>
          </cell>
          <cell r="D3504" t="str">
            <v>Unit.Arab Emir.</v>
          </cell>
          <cell r="E3504" t="str">
            <v>Middle East</v>
          </cell>
          <cell r="F3504">
            <v>13208001</v>
          </cell>
          <cell r="G3504" t="str">
            <v>HPC Ext. Debtors</v>
          </cell>
          <cell r="H3504" t="str">
            <v>Unknown</v>
          </cell>
          <cell r="I3504" t="str">
            <v>-</v>
          </cell>
          <cell r="J3504" t="str">
            <v>-</v>
          </cell>
          <cell r="K3504" t="str">
            <v>SL60</v>
          </cell>
          <cell r="L3504" t="str">
            <v>T</v>
          </cell>
          <cell r="M3504" t="str">
            <v>60 days after Bill of lading date</v>
          </cell>
          <cell r="N3504" t="str">
            <v>BANK TRANSFER</v>
          </cell>
          <cell r="O3504" t="str">
            <v>DE</v>
          </cell>
          <cell r="P3504" t="str">
            <v>External debtor</v>
          </cell>
        </row>
        <row r="3505">
          <cell r="A3505">
            <v>6012</v>
          </cell>
          <cell r="B3505" t="str">
            <v>HCI CHEMICALS NEDERL</v>
          </cell>
          <cell r="C3505" t="str">
            <v>CZ</v>
          </cell>
          <cell r="D3505" t="str">
            <v>Czech Republic</v>
          </cell>
          <cell r="E3505" t="str">
            <v>Eastern Europe</v>
          </cell>
          <cell r="F3505">
            <v>13208001</v>
          </cell>
          <cell r="G3505" t="str">
            <v>HPC Ext. Debtors</v>
          </cell>
          <cell r="H3505" t="str">
            <v>Unknown</v>
          </cell>
          <cell r="I3505" t="str">
            <v>-</v>
          </cell>
          <cell r="J3505" t="str">
            <v>-</v>
          </cell>
          <cell r="K3505" t="str">
            <v>SI30</v>
          </cell>
          <cell r="L3505" t="str">
            <v>T</v>
          </cell>
          <cell r="M3505" t="str">
            <v>30 days from date of invoice</v>
          </cell>
          <cell r="N3505" t="str">
            <v>BANK TRANSFER</v>
          </cell>
          <cell r="O3505" t="str">
            <v>DE</v>
          </cell>
          <cell r="P3505" t="str">
            <v>External debtor</v>
          </cell>
        </row>
        <row r="3506">
          <cell r="A3506">
            <v>6018</v>
          </cell>
          <cell r="B3506" t="str">
            <v>SAUDI WATER TREATMEN</v>
          </cell>
          <cell r="C3506" t="str">
            <v>SA</v>
          </cell>
          <cell r="D3506" t="str">
            <v>Saudi Arabia</v>
          </cell>
          <cell r="E3506" t="str">
            <v>Middle East</v>
          </cell>
          <cell r="F3506">
            <v>13208001</v>
          </cell>
          <cell r="G3506" t="str">
            <v>HPC Ext. Debtors</v>
          </cell>
          <cell r="H3506" t="str">
            <v>Unknown</v>
          </cell>
          <cell r="I3506" t="str">
            <v>-</v>
          </cell>
          <cell r="J3506" t="str">
            <v>-</v>
          </cell>
          <cell r="K3506" t="str">
            <v>SI60</v>
          </cell>
          <cell r="L3506" t="str">
            <v>T</v>
          </cell>
          <cell r="M3506" t="str">
            <v>60 days from date of invoice</v>
          </cell>
          <cell r="N3506" t="str">
            <v>BANK TRANSFER</v>
          </cell>
          <cell r="O3506" t="str">
            <v>DE</v>
          </cell>
          <cell r="P3506" t="str">
            <v>External debtor</v>
          </cell>
        </row>
        <row r="3507">
          <cell r="A3507">
            <v>6019</v>
          </cell>
          <cell r="B3507" t="str">
            <v>AGRO-CHEMIA KFT</v>
          </cell>
          <cell r="C3507" t="str">
            <v>HU</v>
          </cell>
          <cell r="D3507" t="str">
            <v>Hungary</v>
          </cell>
          <cell r="E3507" t="str">
            <v>Eastern Europe</v>
          </cell>
          <cell r="F3507">
            <v>13208001</v>
          </cell>
          <cell r="G3507" t="str">
            <v>HPC Ext. Debtors</v>
          </cell>
          <cell r="H3507" t="str">
            <v>Unknown</v>
          </cell>
          <cell r="I3507" t="str">
            <v>-</v>
          </cell>
          <cell r="J3507" t="str">
            <v>-</v>
          </cell>
          <cell r="K3507" t="str">
            <v>SA00</v>
          </cell>
          <cell r="L3507" t="str">
            <v>T</v>
          </cell>
          <cell r="M3507" t="str">
            <v>Cash in advance</v>
          </cell>
          <cell r="N3507" t="str">
            <v>BANK TRANSFER</v>
          </cell>
          <cell r="O3507" t="str">
            <v>DE</v>
          </cell>
          <cell r="P3507" t="str">
            <v>External debtor</v>
          </cell>
        </row>
        <row r="3508">
          <cell r="A3508">
            <v>6025</v>
          </cell>
          <cell r="B3508" t="str">
            <v>POLYCHEM HANDELS GMB</v>
          </cell>
          <cell r="C3508" t="str">
            <v>AT</v>
          </cell>
          <cell r="D3508" t="str">
            <v>Austria</v>
          </cell>
          <cell r="E3508" t="str">
            <v>Mid Europe</v>
          </cell>
          <cell r="F3508">
            <v>13208001</v>
          </cell>
          <cell r="G3508" t="str">
            <v>HPC Ext. Debtors</v>
          </cell>
          <cell r="H3508" t="str">
            <v>Specialty Amines</v>
          </cell>
          <cell r="I3508" t="str">
            <v>S075</v>
          </cell>
          <cell r="J3508" t="str">
            <v>HPC Europe</v>
          </cell>
          <cell r="K3508" t="str">
            <v>SI30</v>
          </cell>
          <cell r="L3508" t="str">
            <v>T</v>
          </cell>
          <cell r="M3508" t="str">
            <v>30 days from date of invoice</v>
          </cell>
          <cell r="N3508" t="str">
            <v>BANK TRANSFER</v>
          </cell>
          <cell r="O3508" t="str">
            <v>DE</v>
          </cell>
          <cell r="P3508" t="str">
            <v>External debtor</v>
          </cell>
        </row>
        <row r="3509">
          <cell r="A3509">
            <v>6026</v>
          </cell>
          <cell r="B3509" t="str">
            <v>SYNTHESIA ESPANOLA S</v>
          </cell>
          <cell r="C3509" t="str">
            <v>ES</v>
          </cell>
          <cell r="D3509" t="str">
            <v>Spain</v>
          </cell>
          <cell r="E3509" t="str">
            <v>Iberia</v>
          </cell>
          <cell r="F3509">
            <v>13208001</v>
          </cell>
          <cell r="G3509" t="str">
            <v>HPC Ext. Debtors</v>
          </cell>
          <cell r="H3509" t="str">
            <v>Unknown</v>
          </cell>
          <cell r="I3509" t="str">
            <v>-</v>
          </cell>
          <cell r="J3509" t="str">
            <v>-</v>
          </cell>
          <cell r="K3509" t="str">
            <v>SI60</v>
          </cell>
          <cell r="L3509" t="str">
            <v>T</v>
          </cell>
          <cell r="M3509" t="str">
            <v>60 days from date of invoice</v>
          </cell>
          <cell r="N3509" t="str">
            <v>BANK TRANSFER</v>
          </cell>
          <cell r="O3509" t="str">
            <v>DS</v>
          </cell>
          <cell r="P3509" t="str">
            <v>Securitization debtor</v>
          </cell>
        </row>
        <row r="3510">
          <cell r="A3510">
            <v>6027</v>
          </cell>
          <cell r="B3510" t="str">
            <v>KAO CHEMICALS GMBH</v>
          </cell>
          <cell r="C3510" t="str">
            <v>DE</v>
          </cell>
          <cell r="D3510" t="str">
            <v>Germany</v>
          </cell>
          <cell r="E3510" t="str">
            <v>Mid Europe</v>
          </cell>
          <cell r="F3510">
            <v>13208001</v>
          </cell>
          <cell r="G3510" t="str">
            <v>HPC Ext. Debtors</v>
          </cell>
          <cell r="H3510" t="str">
            <v>Ethanolamines</v>
          </cell>
          <cell r="I3510" t="str">
            <v>S075</v>
          </cell>
          <cell r="J3510" t="str">
            <v>HPC Europe</v>
          </cell>
          <cell r="K3510" t="str">
            <v>SI30</v>
          </cell>
          <cell r="L3510" t="str">
            <v>T</v>
          </cell>
          <cell r="M3510" t="str">
            <v>30 days from date of invoice</v>
          </cell>
          <cell r="N3510" t="str">
            <v>BANK TRANSFER</v>
          </cell>
          <cell r="O3510" t="str">
            <v>DS</v>
          </cell>
          <cell r="P3510" t="str">
            <v>Securitization debtor</v>
          </cell>
        </row>
        <row r="3511">
          <cell r="A3511">
            <v>6028</v>
          </cell>
          <cell r="B3511" t="str">
            <v>DEAN LINE L.L.C.</v>
          </cell>
          <cell r="C3511" t="str">
            <v>US</v>
          </cell>
          <cell r="D3511" t="str">
            <v>United States</v>
          </cell>
          <cell r="E3511" t="str">
            <v>Americas</v>
          </cell>
          <cell r="F3511">
            <v>13208001</v>
          </cell>
          <cell r="G3511" t="str">
            <v>HPC Ext. Debtors</v>
          </cell>
          <cell r="H3511" t="str">
            <v>Specialty Amines</v>
          </cell>
          <cell r="I3511" t="str">
            <v>S075</v>
          </cell>
          <cell r="J3511" t="str">
            <v>HPC Europe</v>
          </cell>
          <cell r="K3511" t="str">
            <v>SA00</v>
          </cell>
          <cell r="L3511" t="str">
            <v>T</v>
          </cell>
          <cell r="M3511" t="str">
            <v>Cash in advance</v>
          </cell>
          <cell r="N3511" t="str">
            <v>BANK TRANSFER</v>
          </cell>
          <cell r="O3511" t="str">
            <v>DS</v>
          </cell>
          <cell r="P3511" t="str">
            <v>Securitization debtor</v>
          </cell>
        </row>
        <row r="3512">
          <cell r="A3512">
            <v>6030</v>
          </cell>
          <cell r="B3512" t="str">
            <v>GOLDSCHMIDT ITALIA</v>
          </cell>
          <cell r="C3512" t="str">
            <v>IT</v>
          </cell>
          <cell r="D3512" t="str">
            <v>Italy</v>
          </cell>
          <cell r="E3512" t="str">
            <v>Italy/Greece</v>
          </cell>
          <cell r="F3512">
            <v>13200001</v>
          </cell>
          <cell r="G3512" t="str">
            <v>Ext. EAME</v>
          </cell>
          <cell r="H3512" t="str">
            <v>Appliances</v>
          </cell>
          <cell r="I3512" t="str">
            <v>S060</v>
          </cell>
          <cell r="J3512" t="str">
            <v>Italy &amp; Greece</v>
          </cell>
          <cell r="K3512" t="str">
            <v>SF00</v>
          </cell>
          <cell r="L3512" t="str">
            <v>F</v>
          </cell>
          <cell r="M3512" t="str">
            <v>Free of charge</v>
          </cell>
          <cell r="N3512" t="str">
            <v>FREE OF CHARGE</v>
          </cell>
          <cell r="O3512" t="str">
            <v>DS</v>
          </cell>
          <cell r="P3512" t="str">
            <v>Securitization debtor</v>
          </cell>
        </row>
        <row r="3513">
          <cell r="A3513">
            <v>6031</v>
          </cell>
          <cell r="B3513" t="str">
            <v>TAKATA PETRI PARTS P</v>
          </cell>
          <cell r="C3513" t="str">
            <v>PL</v>
          </cell>
          <cell r="D3513" t="str">
            <v>Poland</v>
          </cell>
          <cell r="E3513" t="str">
            <v>Eastern Europe</v>
          </cell>
          <cell r="F3513">
            <v>13200001</v>
          </cell>
          <cell r="G3513" t="str">
            <v>Ext. EAME</v>
          </cell>
          <cell r="H3513" t="str">
            <v>Automotive</v>
          </cell>
          <cell r="I3513" t="str">
            <v>S030</v>
          </cell>
          <cell r="J3513" t="str">
            <v>Mid-Europe</v>
          </cell>
          <cell r="K3513" t="str">
            <v>SM1B</v>
          </cell>
          <cell r="L3513" t="str">
            <v>T</v>
          </cell>
          <cell r="M3513" t="str">
            <v>25th of next month - 2%</v>
          </cell>
          <cell r="N3513" t="str">
            <v>BANK TRANSFER</v>
          </cell>
          <cell r="O3513" t="str">
            <v>DS</v>
          </cell>
          <cell r="P3513" t="str">
            <v>Securitization debtor</v>
          </cell>
        </row>
        <row r="3514">
          <cell r="A3514">
            <v>6032</v>
          </cell>
          <cell r="B3514" t="str">
            <v>CRP GROUP LTD</v>
          </cell>
          <cell r="C3514" t="str">
            <v>GB</v>
          </cell>
          <cell r="D3514" t="str">
            <v>Great Britain</v>
          </cell>
          <cell r="E3514" t="str">
            <v>UK/Ireland</v>
          </cell>
          <cell r="F3514">
            <v>13200001</v>
          </cell>
          <cell r="G3514" t="str">
            <v>Ext. EAME</v>
          </cell>
          <cell r="H3514" t="str">
            <v>Unknown</v>
          </cell>
          <cell r="I3514" t="str">
            <v>-</v>
          </cell>
          <cell r="J3514" t="str">
            <v>-</v>
          </cell>
          <cell r="K3514" t="str">
            <v>SM00</v>
          </cell>
          <cell r="L3514" t="str">
            <v>Y</v>
          </cell>
          <cell r="M3514" t="str">
            <v>End of month following month of invoice</v>
          </cell>
          <cell r="N3514" t="str">
            <v>-</v>
          </cell>
          <cell r="O3514" t="str">
            <v>DS</v>
          </cell>
          <cell r="P3514" t="str">
            <v>Securitization debtor</v>
          </cell>
        </row>
        <row r="3515">
          <cell r="A3515">
            <v>6033</v>
          </cell>
          <cell r="B3515" t="str">
            <v>S.A.R.L.  OFFICE PLU</v>
          </cell>
          <cell r="C3515" t="str">
            <v>DZ</v>
          </cell>
          <cell r="D3515" t="str">
            <v>Algeria</v>
          </cell>
          <cell r="E3515" t="str">
            <v>Africa</v>
          </cell>
          <cell r="F3515">
            <v>13200001</v>
          </cell>
          <cell r="G3515" t="str">
            <v>Ext. EAME</v>
          </cell>
          <cell r="H3515" t="str">
            <v>Appliances</v>
          </cell>
          <cell r="I3515" t="str">
            <v>S040</v>
          </cell>
          <cell r="J3515" t="str">
            <v>Middle East</v>
          </cell>
          <cell r="K3515" t="str">
            <v>SA00</v>
          </cell>
          <cell r="L3515" t="str">
            <v>T</v>
          </cell>
          <cell r="M3515" t="str">
            <v>Cash in advance</v>
          </cell>
          <cell r="N3515" t="str">
            <v>BANK TRANSFER</v>
          </cell>
          <cell r="O3515" t="str">
            <v>DE</v>
          </cell>
          <cell r="P3515" t="str">
            <v>External debtor</v>
          </cell>
        </row>
        <row r="3516">
          <cell r="A3516">
            <v>6034</v>
          </cell>
          <cell r="B3516" t="str">
            <v>MONTANA BAUSYSTEME A</v>
          </cell>
          <cell r="C3516" t="str">
            <v>CH</v>
          </cell>
          <cell r="D3516" t="str">
            <v>Switzerland</v>
          </cell>
          <cell r="E3516" t="str">
            <v>Mid Europe</v>
          </cell>
          <cell r="F3516">
            <v>13200001</v>
          </cell>
          <cell r="G3516" t="str">
            <v>Ext. EAME</v>
          </cell>
          <cell r="H3516" t="str">
            <v>Unknown</v>
          </cell>
          <cell r="I3516" t="str">
            <v>-</v>
          </cell>
          <cell r="J3516" t="str">
            <v>-</v>
          </cell>
          <cell r="K3516" t="str">
            <v>SJ3F</v>
          </cell>
          <cell r="L3516" t="str">
            <v>T</v>
          </cell>
          <cell r="M3516" t="str">
            <v>30 days from date of invoice or 14 days -2%</v>
          </cell>
          <cell r="N3516" t="str">
            <v>BANK TRANSFER</v>
          </cell>
          <cell r="O3516" t="str">
            <v>DE</v>
          </cell>
          <cell r="P3516" t="str">
            <v>External debtor</v>
          </cell>
        </row>
        <row r="3517">
          <cell r="A3517">
            <v>6035</v>
          </cell>
          <cell r="B3517" t="str">
            <v>DIAB  SPA</v>
          </cell>
          <cell r="C3517" t="str">
            <v>IT</v>
          </cell>
          <cell r="D3517" t="str">
            <v>Italy</v>
          </cell>
          <cell r="E3517" t="str">
            <v>Italy/Greece</v>
          </cell>
          <cell r="F3517">
            <v>13200001</v>
          </cell>
          <cell r="G3517" t="str">
            <v>Ext. EAME</v>
          </cell>
          <cell r="H3517" t="str">
            <v>Construction &amp; Other Rigids</v>
          </cell>
          <cell r="I3517" t="str">
            <v>S060</v>
          </cell>
          <cell r="J3517" t="str">
            <v>Italy &amp; Greece</v>
          </cell>
          <cell r="K3517" t="str">
            <v>SE30</v>
          </cell>
          <cell r="L3517" t="str">
            <v>T</v>
          </cell>
          <cell r="M3517" t="str">
            <v>30 days end of month</v>
          </cell>
          <cell r="N3517" t="str">
            <v>BANK TRANSFER</v>
          </cell>
          <cell r="O3517" t="str">
            <v>DS</v>
          </cell>
          <cell r="P3517" t="str">
            <v>Securitization debtor</v>
          </cell>
        </row>
        <row r="3518">
          <cell r="A3518">
            <v>6037</v>
          </cell>
          <cell r="B3518" t="str">
            <v>BILLY  SRL</v>
          </cell>
          <cell r="C3518" t="str">
            <v>IT</v>
          </cell>
          <cell r="D3518" t="str">
            <v>Italy</v>
          </cell>
          <cell r="E3518" t="str">
            <v>Italy/Greece</v>
          </cell>
          <cell r="F3518">
            <v>13200001</v>
          </cell>
          <cell r="G3518" t="str">
            <v>Ext. EAME</v>
          </cell>
          <cell r="H3518" t="str">
            <v>Footwear</v>
          </cell>
          <cell r="I3518" t="str">
            <v>S060</v>
          </cell>
          <cell r="J3518" t="str">
            <v>Italy &amp; Greece</v>
          </cell>
          <cell r="K3518" t="str">
            <v>SE60</v>
          </cell>
          <cell r="L3518" t="str">
            <v>T</v>
          </cell>
          <cell r="M3518" t="str">
            <v>60 days end of month</v>
          </cell>
          <cell r="N3518" t="str">
            <v>BANK TRANSFER</v>
          </cell>
          <cell r="O3518" t="str">
            <v>DS</v>
          </cell>
          <cell r="P3518" t="str">
            <v>Securitization debtor</v>
          </cell>
        </row>
        <row r="3519">
          <cell r="A3519">
            <v>6038</v>
          </cell>
          <cell r="B3519" t="str">
            <v>T. A. B.   SRL</v>
          </cell>
          <cell r="C3519" t="str">
            <v>IT</v>
          </cell>
          <cell r="D3519" t="str">
            <v>Italy</v>
          </cell>
          <cell r="E3519" t="str">
            <v>Italy/Greece</v>
          </cell>
          <cell r="F3519">
            <v>13200001</v>
          </cell>
          <cell r="G3519" t="str">
            <v>Ext. EAME</v>
          </cell>
          <cell r="H3519" t="str">
            <v>Unknown</v>
          </cell>
          <cell r="I3519" t="str">
            <v>-</v>
          </cell>
          <cell r="J3519" t="str">
            <v>-</v>
          </cell>
          <cell r="K3519" t="str">
            <v>SE60</v>
          </cell>
          <cell r="L3519" t="str">
            <v>T</v>
          </cell>
          <cell r="M3519" t="str">
            <v>60 days end of month</v>
          </cell>
          <cell r="N3519" t="str">
            <v>BANK TRANSFER</v>
          </cell>
          <cell r="O3519" t="str">
            <v>DS</v>
          </cell>
          <cell r="P3519" t="str">
            <v>Securitization debtor</v>
          </cell>
        </row>
        <row r="3520">
          <cell r="A3520">
            <v>6039</v>
          </cell>
          <cell r="B3520" t="str">
            <v>XI NGHIEP CO KHI BIN</v>
          </cell>
          <cell r="C3520" t="str">
            <v>VN</v>
          </cell>
          <cell r="D3520" t="str">
            <v>Vietnam</v>
          </cell>
          <cell r="E3520" t="str">
            <v>Asia-Pacific</v>
          </cell>
          <cell r="F3520">
            <v>13200002</v>
          </cell>
          <cell r="G3520" t="str">
            <v>Ext. APAC</v>
          </cell>
          <cell r="H3520" t="str">
            <v>Automotive</v>
          </cell>
          <cell r="I3520" t="str">
            <v>S100</v>
          </cell>
          <cell r="J3520" t="str">
            <v>APAC</v>
          </cell>
          <cell r="K3520" t="str">
            <v>SC00</v>
          </cell>
          <cell r="L3520" t="str">
            <v>L</v>
          </cell>
          <cell r="M3520" t="str">
            <v>Letter of credit at sight</v>
          </cell>
          <cell r="N3520" t="str">
            <v>LETTER OF CREDIT</v>
          </cell>
          <cell r="O3520" t="str">
            <v>DE</v>
          </cell>
          <cell r="P3520" t="str">
            <v>External debtor</v>
          </cell>
        </row>
        <row r="3521">
          <cell r="A3521">
            <v>6041</v>
          </cell>
          <cell r="B3521" t="str">
            <v>ULTRA INSULATED PANE</v>
          </cell>
          <cell r="C3521" t="str">
            <v>PH</v>
          </cell>
          <cell r="D3521" t="str">
            <v>Philippines</v>
          </cell>
          <cell r="E3521" t="str">
            <v>Asia-Pacific</v>
          </cell>
          <cell r="F3521">
            <v>13200002</v>
          </cell>
          <cell r="G3521" t="str">
            <v>Ext. APAC</v>
          </cell>
          <cell r="H3521" t="str">
            <v>Construction &amp; Other Rigids</v>
          </cell>
          <cell r="I3521" t="str">
            <v>S100</v>
          </cell>
          <cell r="J3521" t="str">
            <v>APAC</v>
          </cell>
          <cell r="K3521" t="str">
            <v>SC30</v>
          </cell>
          <cell r="L3521" t="str">
            <v>L</v>
          </cell>
          <cell r="M3521" t="str">
            <v>letter of credit - 30 days bill of lading</v>
          </cell>
          <cell r="N3521" t="str">
            <v>LETTER OF CREDIT</v>
          </cell>
          <cell r="O3521" t="str">
            <v>DE</v>
          </cell>
          <cell r="P3521" t="str">
            <v>External debtor</v>
          </cell>
        </row>
        <row r="3522">
          <cell r="A3522">
            <v>6042</v>
          </cell>
          <cell r="B3522" t="str">
            <v>UNITED METACHEM PVT</v>
          </cell>
          <cell r="C3522" t="str">
            <v>IN</v>
          </cell>
          <cell r="D3522" t="str">
            <v>India</v>
          </cell>
          <cell r="E3522" t="str">
            <v>Asia-Pacific</v>
          </cell>
          <cell r="F3522">
            <v>13200002</v>
          </cell>
          <cell r="G3522" t="str">
            <v>Ext. APAC</v>
          </cell>
          <cell r="H3522" t="str">
            <v>Construction &amp; Other Rigids</v>
          </cell>
          <cell r="I3522" t="str">
            <v>S100</v>
          </cell>
          <cell r="J3522" t="str">
            <v>APAC</v>
          </cell>
          <cell r="K3522" t="str">
            <v>SC90</v>
          </cell>
          <cell r="L3522" t="str">
            <v>L</v>
          </cell>
          <cell r="M3522" t="str">
            <v>Letter of credit -90 days Bill of lading</v>
          </cell>
          <cell r="N3522" t="str">
            <v>LETTER OF CREDIT</v>
          </cell>
          <cell r="O3522" t="str">
            <v>DE</v>
          </cell>
          <cell r="P3522" t="str">
            <v>External debtor</v>
          </cell>
        </row>
        <row r="3523">
          <cell r="A3523">
            <v>6043</v>
          </cell>
          <cell r="B3523" t="str">
            <v>POLYMER SOLUTIONS (M</v>
          </cell>
          <cell r="C3523" t="str">
            <v>MY</v>
          </cell>
          <cell r="D3523" t="str">
            <v>Malaysia</v>
          </cell>
          <cell r="E3523" t="str">
            <v>Asia-Pacific</v>
          </cell>
          <cell r="F3523">
            <v>13200002</v>
          </cell>
          <cell r="G3523" t="str">
            <v>Ext. APAC</v>
          </cell>
          <cell r="H3523" t="str">
            <v>Automotive</v>
          </cell>
          <cell r="I3523" t="str">
            <v>S100</v>
          </cell>
          <cell r="J3523" t="str">
            <v>APAC</v>
          </cell>
          <cell r="K3523" t="str">
            <v>SC00</v>
          </cell>
          <cell r="L3523" t="str">
            <v>L</v>
          </cell>
          <cell r="M3523" t="str">
            <v>Letter of credit at sight</v>
          </cell>
          <cell r="N3523" t="str">
            <v>LETTER OF CREDIT</v>
          </cell>
          <cell r="O3523" t="str">
            <v>DE</v>
          </cell>
          <cell r="P3523" t="str">
            <v>External debtor</v>
          </cell>
        </row>
        <row r="3524">
          <cell r="A3524">
            <v>6044</v>
          </cell>
          <cell r="B3524" t="str">
            <v>TEIJIN TWARON BV</v>
          </cell>
          <cell r="C3524" t="str">
            <v>NL</v>
          </cell>
          <cell r="D3524" t="str">
            <v>Netherlands</v>
          </cell>
          <cell r="E3524" t="str">
            <v>Benelux</v>
          </cell>
          <cell r="F3524">
            <v>13200001</v>
          </cell>
          <cell r="G3524" t="str">
            <v>Ext. EAME</v>
          </cell>
          <cell r="H3524" t="str">
            <v>Intermediates</v>
          </cell>
          <cell r="I3524" t="str">
            <v>S070</v>
          </cell>
          <cell r="J3524" t="str">
            <v>Benelux/South-Africa</v>
          </cell>
          <cell r="K3524" t="str">
            <v>SI30</v>
          </cell>
          <cell r="L3524" t="str">
            <v>T</v>
          </cell>
          <cell r="M3524" t="str">
            <v>30 days from date of invoice</v>
          </cell>
          <cell r="N3524" t="str">
            <v>BANK TRANSFER</v>
          </cell>
          <cell r="O3524" t="str">
            <v>DS</v>
          </cell>
          <cell r="P3524" t="str">
            <v>Securitization debtor</v>
          </cell>
        </row>
        <row r="3525">
          <cell r="A3525">
            <v>6049</v>
          </cell>
          <cell r="B3525" t="str">
            <v>CHEMATEK SPA</v>
          </cell>
          <cell r="C3525" t="str">
            <v>IT</v>
          </cell>
          <cell r="D3525" t="str">
            <v>Italy</v>
          </cell>
          <cell r="E3525" t="str">
            <v>Italy/Greece</v>
          </cell>
          <cell r="F3525">
            <v>13208001</v>
          </cell>
          <cell r="G3525" t="str">
            <v>HPC Ext. Debtors</v>
          </cell>
          <cell r="H3525" t="str">
            <v>Specialty Amines</v>
          </cell>
          <cell r="I3525" t="str">
            <v>S075</v>
          </cell>
          <cell r="J3525" t="str">
            <v>HPC Europe</v>
          </cell>
          <cell r="K3525" t="str">
            <v>SE60</v>
          </cell>
          <cell r="L3525" t="str">
            <v>T</v>
          </cell>
          <cell r="M3525" t="str">
            <v>60 days end of month</v>
          </cell>
          <cell r="N3525" t="str">
            <v>BANK TRANSFER</v>
          </cell>
          <cell r="O3525" t="str">
            <v>DS</v>
          </cell>
          <cell r="P3525" t="str">
            <v>Securitization debtor</v>
          </cell>
        </row>
        <row r="3526">
          <cell r="A3526">
            <v>6050</v>
          </cell>
          <cell r="B3526" t="str">
            <v>ISOLA AG</v>
          </cell>
          <cell r="C3526" t="str">
            <v>DE</v>
          </cell>
          <cell r="D3526" t="str">
            <v>Germany</v>
          </cell>
          <cell r="E3526" t="str">
            <v>Mid Europe</v>
          </cell>
          <cell r="F3526">
            <v>13208001</v>
          </cell>
          <cell r="G3526" t="str">
            <v>HPC Ext. Debtors</v>
          </cell>
          <cell r="H3526" t="str">
            <v>Alkoxylates</v>
          </cell>
          <cell r="I3526" t="str">
            <v>S075</v>
          </cell>
          <cell r="J3526" t="str">
            <v>HPC Europe</v>
          </cell>
          <cell r="K3526" t="str">
            <v>SI30</v>
          </cell>
          <cell r="L3526" t="str">
            <v>T</v>
          </cell>
          <cell r="M3526" t="str">
            <v>30 days from date of invoice</v>
          </cell>
          <cell r="N3526" t="str">
            <v>BANK TRANSFER</v>
          </cell>
          <cell r="O3526" t="str">
            <v>DS</v>
          </cell>
          <cell r="P3526" t="str">
            <v>Securitization debtor</v>
          </cell>
        </row>
        <row r="3527">
          <cell r="A3527">
            <v>6051</v>
          </cell>
          <cell r="B3527" t="str">
            <v>ALPHA PC FAB GMBH</v>
          </cell>
          <cell r="C3527" t="str">
            <v>DE</v>
          </cell>
          <cell r="D3527" t="str">
            <v>Germany</v>
          </cell>
          <cell r="E3527" t="str">
            <v>Mid Europe</v>
          </cell>
          <cell r="F3527">
            <v>13208001</v>
          </cell>
          <cell r="G3527" t="str">
            <v>HPC Ext. Debtors</v>
          </cell>
          <cell r="H3527" t="str">
            <v>Alkoxylates</v>
          </cell>
          <cell r="I3527" t="str">
            <v>S075</v>
          </cell>
          <cell r="J3527" t="str">
            <v>HPC Europe</v>
          </cell>
          <cell r="K3527" t="str">
            <v>SI30</v>
          </cell>
          <cell r="L3527" t="str">
            <v>T</v>
          </cell>
          <cell r="M3527" t="str">
            <v>30 days from date of invoice</v>
          </cell>
          <cell r="N3527" t="str">
            <v>BANK TRANSFER</v>
          </cell>
          <cell r="O3527" t="str">
            <v>DS</v>
          </cell>
          <cell r="P3527" t="str">
            <v>Securitization debtor</v>
          </cell>
        </row>
        <row r="3528">
          <cell r="A3528">
            <v>6059</v>
          </cell>
          <cell r="B3528" t="str">
            <v>PETROCHEMICAL HOLDIN</v>
          </cell>
          <cell r="C3528" t="str">
            <v>AT</v>
          </cell>
          <cell r="D3528" t="str">
            <v>Austria</v>
          </cell>
          <cell r="E3528" t="str">
            <v>Mid Europe</v>
          </cell>
          <cell r="F3528">
            <v>13200001</v>
          </cell>
          <cell r="G3528" t="str">
            <v>Ext. EAME</v>
          </cell>
          <cell r="H3528" t="str">
            <v>Adhesives, Coatings and Elastomers</v>
          </cell>
          <cell r="I3528" t="str">
            <v>S050</v>
          </cell>
          <cell r="J3528" t="str">
            <v>Eastern Europe</v>
          </cell>
          <cell r="K3528" t="str">
            <v>SI3F</v>
          </cell>
          <cell r="L3528" t="str">
            <v>T</v>
          </cell>
          <cell r="M3528" t="str">
            <v>30 DAYS DATE OF INVOICE - DIRECT REMITTANCE</v>
          </cell>
          <cell r="N3528" t="str">
            <v>BANK TRANSFER</v>
          </cell>
          <cell r="O3528" t="str">
            <v>DE</v>
          </cell>
          <cell r="P3528" t="str">
            <v>External debtor</v>
          </cell>
        </row>
        <row r="3529">
          <cell r="A3529">
            <v>6067</v>
          </cell>
          <cell r="B3529" t="str">
            <v>TOTAL RAFFINADERIJ N</v>
          </cell>
          <cell r="C3529" t="str">
            <v>NL</v>
          </cell>
          <cell r="D3529" t="str">
            <v>Netherlands</v>
          </cell>
          <cell r="E3529" t="str">
            <v>Benelux</v>
          </cell>
          <cell r="F3529">
            <v>13208001</v>
          </cell>
          <cell r="G3529" t="str">
            <v>HPC Ext. Debtors</v>
          </cell>
          <cell r="H3529" t="str">
            <v>Specialty Amines</v>
          </cell>
          <cell r="I3529" t="str">
            <v>S075</v>
          </cell>
          <cell r="J3529" t="str">
            <v>HPC Europe</v>
          </cell>
          <cell r="K3529" t="str">
            <v>SI30</v>
          </cell>
          <cell r="L3529" t="str">
            <v>T</v>
          </cell>
          <cell r="M3529" t="str">
            <v>30 days from date of invoice</v>
          </cell>
          <cell r="N3529" t="str">
            <v>BANK TRANSFER</v>
          </cell>
          <cell r="O3529" t="str">
            <v>DS</v>
          </cell>
          <cell r="P3529" t="str">
            <v>Securitization debtor</v>
          </cell>
        </row>
        <row r="3530">
          <cell r="A3530">
            <v>6071</v>
          </cell>
          <cell r="B3530" t="str">
            <v>Nalco France S.A.S.</v>
          </cell>
          <cell r="C3530" t="str">
            <v>FR</v>
          </cell>
          <cell r="D3530" t="str">
            <v>France</v>
          </cell>
          <cell r="E3530" t="str">
            <v>France</v>
          </cell>
          <cell r="F3530">
            <v>13208001</v>
          </cell>
          <cell r="G3530" t="str">
            <v>HPC Ext. Debtors</v>
          </cell>
          <cell r="H3530" t="str">
            <v>Specialty Amines</v>
          </cell>
          <cell r="I3530" t="str">
            <v>S075</v>
          </cell>
          <cell r="J3530" t="str">
            <v>HPC Europe</v>
          </cell>
          <cell r="K3530" t="str">
            <v>GP31</v>
          </cell>
          <cell r="L3530" t="str">
            <v>T</v>
          </cell>
          <cell r="M3530" t="str">
            <v>Payment 30 days after end of month</v>
          </cell>
          <cell r="N3530" t="str">
            <v>BANK TRANSFER</v>
          </cell>
          <cell r="O3530" t="str">
            <v>DS</v>
          </cell>
          <cell r="P3530" t="str">
            <v>Securitization debtor</v>
          </cell>
        </row>
        <row r="3531">
          <cell r="A3531">
            <v>6079</v>
          </cell>
          <cell r="B3531" t="str">
            <v>LIEBHERR-HAUSGERAETE</v>
          </cell>
          <cell r="C3531" t="str">
            <v>BG</v>
          </cell>
          <cell r="D3531" t="str">
            <v>Bulgaria</v>
          </cell>
          <cell r="E3531" t="str">
            <v>Eastern Europe</v>
          </cell>
          <cell r="F3531">
            <v>13200001</v>
          </cell>
          <cell r="G3531" t="str">
            <v>Ext. EAME</v>
          </cell>
          <cell r="H3531" t="str">
            <v>Appliances</v>
          </cell>
          <cell r="I3531" t="str">
            <v>S050</v>
          </cell>
          <cell r="J3531" t="str">
            <v>Eastern Europe</v>
          </cell>
          <cell r="K3531" t="str">
            <v>SI3F</v>
          </cell>
          <cell r="L3531" t="str">
            <v>T</v>
          </cell>
          <cell r="M3531" t="str">
            <v>30 DAYS DATE OF INVOICE - DIRECT REMITTANCE</v>
          </cell>
          <cell r="N3531" t="str">
            <v>BANK TRANSFER</v>
          </cell>
          <cell r="O3531" t="str">
            <v>DE</v>
          </cell>
          <cell r="P3531" t="str">
            <v>External debtor</v>
          </cell>
        </row>
        <row r="3532">
          <cell r="A3532">
            <v>6081</v>
          </cell>
          <cell r="B3532" t="str">
            <v>KELTEC B.V.</v>
          </cell>
          <cell r="C3532" t="str">
            <v>NL</v>
          </cell>
          <cell r="D3532" t="str">
            <v>Netherlands</v>
          </cell>
          <cell r="E3532" t="str">
            <v>Benelux</v>
          </cell>
          <cell r="F3532">
            <v>13208001</v>
          </cell>
          <cell r="G3532" t="str">
            <v>HPC Ext. Debtors</v>
          </cell>
          <cell r="H3532" t="str">
            <v>Polymers</v>
          </cell>
          <cell r="I3532" t="str">
            <v>S075</v>
          </cell>
          <cell r="J3532" t="str">
            <v>HPC Europe</v>
          </cell>
          <cell r="K3532" t="str">
            <v>GP31</v>
          </cell>
          <cell r="L3532" t="str">
            <v>T</v>
          </cell>
          <cell r="M3532" t="str">
            <v>Payment 30 days after end of month</v>
          </cell>
          <cell r="N3532" t="str">
            <v>BANK TRANSFER</v>
          </cell>
          <cell r="O3532" t="str">
            <v>DS</v>
          </cell>
          <cell r="P3532" t="str">
            <v>Securitization debtor</v>
          </cell>
        </row>
        <row r="3533">
          <cell r="A3533">
            <v>6083</v>
          </cell>
          <cell r="B3533" t="str">
            <v>ARCAN AG</v>
          </cell>
          <cell r="C3533" t="str">
            <v>CH</v>
          </cell>
          <cell r="D3533" t="str">
            <v>Switzerland</v>
          </cell>
          <cell r="E3533" t="str">
            <v>Mid Europe</v>
          </cell>
          <cell r="F3533">
            <v>13208001</v>
          </cell>
          <cell r="G3533" t="str">
            <v>HPC Ext. Debtors</v>
          </cell>
          <cell r="H3533" t="str">
            <v>Specialty Amines</v>
          </cell>
          <cell r="I3533" t="str">
            <v>S075</v>
          </cell>
          <cell r="J3533" t="str">
            <v>HPC Europe</v>
          </cell>
          <cell r="K3533" t="str">
            <v>SI30</v>
          </cell>
          <cell r="L3533" t="str">
            <v>T</v>
          </cell>
          <cell r="M3533" t="str">
            <v>30 days from date of invoice</v>
          </cell>
          <cell r="N3533" t="str">
            <v>BANK TRANSFER</v>
          </cell>
          <cell r="O3533" t="str">
            <v>DE</v>
          </cell>
          <cell r="P3533" t="str">
            <v>External debtor</v>
          </cell>
        </row>
        <row r="3534">
          <cell r="A3534">
            <v>6084</v>
          </cell>
          <cell r="B3534" t="str">
            <v>AFINO FINE CHEMICALS</v>
          </cell>
          <cell r="C3534" t="str">
            <v>TW</v>
          </cell>
          <cell r="D3534" t="str">
            <v>Taiwan</v>
          </cell>
          <cell r="E3534" t="str">
            <v>Asia-Pacific</v>
          </cell>
          <cell r="F3534">
            <v>13200002</v>
          </cell>
          <cell r="G3534" t="str">
            <v>Ext. APAC</v>
          </cell>
          <cell r="H3534" t="str">
            <v>Construction &amp; Other Rigids</v>
          </cell>
          <cell r="I3534" t="str">
            <v>S100</v>
          </cell>
          <cell r="J3534" t="str">
            <v>APAC</v>
          </cell>
          <cell r="K3534" t="str">
            <v>SA00</v>
          </cell>
          <cell r="L3534" t="str">
            <v>U</v>
          </cell>
          <cell r="M3534" t="str">
            <v>Cash in advance</v>
          </cell>
          <cell r="N3534" t="str">
            <v>DIRECT REMITTANCE</v>
          </cell>
          <cell r="O3534" t="str">
            <v>DE</v>
          </cell>
          <cell r="P3534" t="str">
            <v>External debtor</v>
          </cell>
        </row>
        <row r="3535">
          <cell r="A3535">
            <v>6085</v>
          </cell>
          <cell r="B3535" t="str">
            <v>INSULATION PANEL CO</v>
          </cell>
          <cell r="C3535" t="str">
            <v>VN</v>
          </cell>
          <cell r="D3535" t="str">
            <v>Vietnam</v>
          </cell>
          <cell r="E3535" t="str">
            <v>Asia-Pacific</v>
          </cell>
          <cell r="F3535">
            <v>13200002</v>
          </cell>
          <cell r="G3535" t="str">
            <v>Ext. APAC</v>
          </cell>
          <cell r="H3535" t="str">
            <v>Construction &amp; Other Rigids</v>
          </cell>
          <cell r="I3535" t="str">
            <v>S100</v>
          </cell>
          <cell r="J3535" t="str">
            <v>APAC</v>
          </cell>
          <cell r="K3535" t="str">
            <v>SI60</v>
          </cell>
          <cell r="L3535" t="str">
            <v>T</v>
          </cell>
          <cell r="M3535" t="str">
            <v>60 days from date of invoice</v>
          </cell>
          <cell r="N3535" t="str">
            <v>BANK TRANSFER</v>
          </cell>
          <cell r="O3535" t="str">
            <v>DE</v>
          </cell>
          <cell r="P3535" t="str">
            <v>External debtor</v>
          </cell>
        </row>
        <row r="3536">
          <cell r="A3536">
            <v>6086</v>
          </cell>
          <cell r="B3536" t="str">
            <v>HAI THANH COMPANY</v>
          </cell>
          <cell r="C3536" t="str">
            <v>VN</v>
          </cell>
          <cell r="D3536" t="str">
            <v>Vietnam</v>
          </cell>
          <cell r="E3536" t="str">
            <v>Asia-Pacific</v>
          </cell>
          <cell r="F3536">
            <v>13200002</v>
          </cell>
          <cell r="G3536" t="str">
            <v>Ext. APAC</v>
          </cell>
          <cell r="H3536" t="str">
            <v>Unknown</v>
          </cell>
          <cell r="I3536" t="str">
            <v>-</v>
          </cell>
          <cell r="J3536" t="str">
            <v>-</v>
          </cell>
          <cell r="K3536" t="str">
            <v>SC00</v>
          </cell>
          <cell r="L3536" t="str">
            <v>L</v>
          </cell>
          <cell r="M3536" t="str">
            <v>Letter of credit at sight</v>
          </cell>
          <cell r="N3536" t="str">
            <v>LETTER OF CREDIT</v>
          </cell>
          <cell r="O3536" t="str">
            <v>DE</v>
          </cell>
          <cell r="P3536" t="str">
            <v>External debtor</v>
          </cell>
        </row>
        <row r="3537">
          <cell r="A3537">
            <v>6088</v>
          </cell>
          <cell r="B3537" t="str">
            <v>DR SABHARWAL'S BULK</v>
          </cell>
          <cell r="C3537" t="str">
            <v>IN</v>
          </cell>
          <cell r="D3537" t="str">
            <v>India</v>
          </cell>
          <cell r="E3537" t="str">
            <v>Asia-Pacific</v>
          </cell>
          <cell r="F3537">
            <v>13200002</v>
          </cell>
          <cell r="G3537" t="str">
            <v>Ext. APAC</v>
          </cell>
          <cell r="H3537" t="str">
            <v>Adhesives, Coatings and Elastomers</v>
          </cell>
          <cell r="I3537" t="str">
            <v>S100</v>
          </cell>
          <cell r="J3537" t="str">
            <v>APAC</v>
          </cell>
          <cell r="K3537" t="str">
            <v>SA00</v>
          </cell>
          <cell r="L3537" t="str">
            <v>U</v>
          </cell>
          <cell r="M3537" t="str">
            <v>Cash in advance</v>
          </cell>
          <cell r="N3537" t="str">
            <v>DIRECT REMITTANCE</v>
          </cell>
          <cell r="O3537" t="str">
            <v>DE</v>
          </cell>
          <cell r="P3537" t="str">
            <v>External debtor</v>
          </cell>
        </row>
        <row r="3538">
          <cell r="A3538">
            <v>6090</v>
          </cell>
          <cell r="B3538" t="str">
            <v>INDUSTRIAL COPYOLYME</v>
          </cell>
          <cell r="C3538" t="str">
            <v>GB</v>
          </cell>
          <cell r="D3538" t="str">
            <v>Great Britain</v>
          </cell>
          <cell r="E3538" t="str">
            <v>UK/Ireland</v>
          </cell>
          <cell r="F3538">
            <v>13200001</v>
          </cell>
          <cell r="G3538" t="str">
            <v>Ext. EAME</v>
          </cell>
          <cell r="H3538" t="str">
            <v>Unknown</v>
          </cell>
          <cell r="I3538" t="str">
            <v>-</v>
          </cell>
          <cell r="J3538" t="str">
            <v>-</v>
          </cell>
          <cell r="K3538" t="str">
            <v>SM00</v>
          </cell>
          <cell r="L3538" t="str">
            <v>T</v>
          </cell>
          <cell r="M3538" t="str">
            <v>End of month following month of invoice</v>
          </cell>
          <cell r="N3538" t="str">
            <v>BANK TRANSFER</v>
          </cell>
          <cell r="O3538" t="str">
            <v>DS</v>
          </cell>
          <cell r="P3538" t="str">
            <v>Securitization debtor</v>
          </cell>
        </row>
        <row r="3539">
          <cell r="A3539">
            <v>6091</v>
          </cell>
          <cell r="B3539" t="str">
            <v>Houghton Italia S.p.</v>
          </cell>
          <cell r="C3539" t="str">
            <v>IT</v>
          </cell>
          <cell r="D3539" t="str">
            <v>Italy</v>
          </cell>
          <cell r="E3539" t="str">
            <v>Italy/Greece</v>
          </cell>
          <cell r="F3539">
            <v>13208001</v>
          </cell>
          <cell r="G3539" t="str">
            <v>HPC Ext. Debtors</v>
          </cell>
          <cell r="H3539" t="str">
            <v>Ethanolamines</v>
          </cell>
          <cell r="I3539" t="str">
            <v>S075</v>
          </cell>
          <cell r="J3539" t="str">
            <v>HPC Europe</v>
          </cell>
          <cell r="K3539" t="str">
            <v>SI60</v>
          </cell>
          <cell r="L3539" t="str">
            <v>T</v>
          </cell>
          <cell r="M3539" t="str">
            <v>60 days from date of invoice</v>
          </cell>
          <cell r="N3539" t="str">
            <v>BANK TRANSFER</v>
          </cell>
          <cell r="O3539" t="str">
            <v>DS</v>
          </cell>
          <cell r="P3539" t="str">
            <v>Securitization debtor</v>
          </cell>
        </row>
        <row r="3540">
          <cell r="A3540">
            <v>6093</v>
          </cell>
          <cell r="B3540" t="str">
            <v>NOTEDOME</v>
          </cell>
          <cell r="C3540" t="str">
            <v>GB</v>
          </cell>
          <cell r="D3540" t="str">
            <v>Great Britain</v>
          </cell>
          <cell r="E3540" t="str">
            <v>UK/Ireland</v>
          </cell>
          <cell r="F3540">
            <v>13200001</v>
          </cell>
          <cell r="G3540" t="str">
            <v>Ext. EAME</v>
          </cell>
          <cell r="H3540" t="str">
            <v>Unknown</v>
          </cell>
          <cell r="I3540" t="str">
            <v>-</v>
          </cell>
          <cell r="J3540" t="str">
            <v>-</v>
          </cell>
          <cell r="K3540" t="str">
            <v>SM00</v>
          </cell>
          <cell r="L3540" t="str">
            <v>D</v>
          </cell>
          <cell r="M3540" t="str">
            <v>End of month following month of invoice</v>
          </cell>
          <cell r="N3540" t="str">
            <v>DIRECT DEBIT</v>
          </cell>
          <cell r="O3540" t="str">
            <v>DS</v>
          </cell>
          <cell r="P3540" t="str">
            <v>Securitization debtor</v>
          </cell>
        </row>
        <row r="3541">
          <cell r="A3541">
            <v>6095</v>
          </cell>
          <cell r="B3541" t="str">
            <v>HUNTSMAN INTERNATION</v>
          </cell>
          <cell r="C3541" t="str">
            <v>US</v>
          </cell>
          <cell r="D3541" t="str">
            <v>United States</v>
          </cell>
          <cell r="E3541" t="str">
            <v>Americas</v>
          </cell>
          <cell r="F3541">
            <v>13208003</v>
          </cell>
          <cell r="G3541" t="str">
            <v>HPC Aff H Corp</v>
          </cell>
          <cell r="H3541" t="str">
            <v>Surfols</v>
          </cell>
          <cell r="I3541" t="str">
            <v>S075</v>
          </cell>
          <cell r="J3541" t="str">
            <v>HPC Europe</v>
          </cell>
          <cell r="K3541" t="str">
            <v>SI30</v>
          </cell>
          <cell r="L3541" t="str">
            <v>T</v>
          </cell>
          <cell r="M3541" t="str">
            <v>30 days from date of invoice</v>
          </cell>
          <cell r="N3541" t="str">
            <v>BANK TRANSFER</v>
          </cell>
          <cell r="O3541" t="str">
            <v>DA</v>
          </cell>
          <cell r="P3541" t="str">
            <v>Affiliated debtor</v>
          </cell>
        </row>
        <row r="3542">
          <cell r="A3542">
            <v>6096</v>
          </cell>
          <cell r="B3542" t="str">
            <v>CEPSA</v>
          </cell>
          <cell r="C3542" t="str">
            <v>ES</v>
          </cell>
          <cell r="D3542" t="str">
            <v>Spain</v>
          </cell>
          <cell r="E3542" t="str">
            <v>Iberia</v>
          </cell>
          <cell r="F3542">
            <v>13208001</v>
          </cell>
          <cell r="G3542" t="str">
            <v>HPC Ext. Debtors</v>
          </cell>
          <cell r="H3542" t="str">
            <v>Ethanolamines</v>
          </cell>
          <cell r="I3542" t="str">
            <v>S075</v>
          </cell>
          <cell r="J3542" t="str">
            <v>HPC Europe</v>
          </cell>
          <cell r="K3542" t="str">
            <v>SI9C</v>
          </cell>
          <cell r="L3542" t="str">
            <v>T</v>
          </cell>
          <cell r="M3542" t="str">
            <v>90 days date of invoice the 10th</v>
          </cell>
          <cell r="N3542" t="str">
            <v>BANK TRANSFER</v>
          </cell>
          <cell r="O3542" t="str">
            <v>DS</v>
          </cell>
          <cell r="P3542" t="str">
            <v>Securitization debtor</v>
          </cell>
        </row>
        <row r="3543">
          <cell r="A3543">
            <v>6103</v>
          </cell>
          <cell r="B3543" t="str">
            <v>ARABIAN POLYOL COMPA</v>
          </cell>
          <cell r="C3543" t="str">
            <v>SA</v>
          </cell>
          <cell r="D3543" t="str">
            <v>Saudi Arabia</v>
          </cell>
          <cell r="E3543" t="str">
            <v>Middle East</v>
          </cell>
          <cell r="F3543">
            <v>13208001</v>
          </cell>
          <cell r="G3543" t="str">
            <v>HPC Ext. Debtors</v>
          </cell>
          <cell r="H3543" t="str">
            <v>Specialty Amines</v>
          </cell>
          <cell r="I3543" t="str">
            <v>S075</v>
          </cell>
          <cell r="J3543" t="str">
            <v>HPC Europe</v>
          </cell>
          <cell r="K3543" t="str">
            <v>SL90</v>
          </cell>
          <cell r="L3543" t="str">
            <v>T</v>
          </cell>
          <cell r="M3543" t="str">
            <v>90 days after Bill of lading date</v>
          </cell>
          <cell r="N3543" t="str">
            <v>BANK TRANSFER</v>
          </cell>
          <cell r="O3543" t="str">
            <v>DE</v>
          </cell>
          <cell r="P3543" t="str">
            <v>External debtor</v>
          </cell>
        </row>
        <row r="3544">
          <cell r="A3544">
            <v>6104</v>
          </cell>
          <cell r="B3544" t="str">
            <v>UHLSYSTEM DEUTSCHLAN</v>
          </cell>
          <cell r="C3544" t="str">
            <v>DE</v>
          </cell>
          <cell r="D3544" t="str">
            <v>Germany</v>
          </cell>
          <cell r="E3544" t="str">
            <v>Mid Europe</v>
          </cell>
          <cell r="F3544">
            <v>13200001</v>
          </cell>
          <cell r="G3544" t="str">
            <v>Ext. EAME</v>
          </cell>
          <cell r="H3544" t="str">
            <v>Footwear</v>
          </cell>
          <cell r="I3544" t="str">
            <v>S030</v>
          </cell>
          <cell r="J3544" t="str">
            <v>Mid-Europe</v>
          </cell>
          <cell r="K3544" t="str">
            <v>SI60</v>
          </cell>
          <cell r="L3544" t="str">
            <v>T</v>
          </cell>
          <cell r="M3544" t="str">
            <v>60 days from date of invoice</v>
          </cell>
          <cell r="N3544" t="str">
            <v>BANK TRANSFER</v>
          </cell>
          <cell r="O3544" t="str">
            <v>DS</v>
          </cell>
          <cell r="P3544" t="str">
            <v>Securitization debtor</v>
          </cell>
        </row>
        <row r="3545">
          <cell r="A3545">
            <v>6106</v>
          </cell>
          <cell r="B3545" t="str">
            <v>Feb MBT</v>
          </cell>
          <cell r="C3545" t="str">
            <v>GB</v>
          </cell>
          <cell r="D3545" t="str">
            <v>Great Britain</v>
          </cell>
          <cell r="E3545" t="str">
            <v>UK/Ireland</v>
          </cell>
          <cell r="F3545">
            <v>13200001</v>
          </cell>
          <cell r="G3545" t="str">
            <v>Ext. EAME</v>
          </cell>
          <cell r="H3545" t="str">
            <v>Adhesives, Coatings and Elastomers</v>
          </cell>
          <cell r="I3545" t="str">
            <v>S010</v>
          </cell>
          <cell r="J3545" t="str">
            <v>UK &amp; Ireland</v>
          </cell>
          <cell r="K3545" t="str">
            <v>SM00</v>
          </cell>
          <cell r="L3545" t="str">
            <v>T</v>
          </cell>
          <cell r="M3545" t="str">
            <v>End of month following month of invoice</v>
          </cell>
          <cell r="N3545" t="str">
            <v>BANK TRANSFER</v>
          </cell>
          <cell r="O3545" t="str">
            <v>DS</v>
          </cell>
          <cell r="P3545" t="str">
            <v>Securitization debtor</v>
          </cell>
        </row>
        <row r="3546">
          <cell r="A3546">
            <v>6109</v>
          </cell>
          <cell r="B3546" t="str">
            <v>HENKEL OBERFLAECHENT</v>
          </cell>
          <cell r="C3546" t="str">
            <v>DE</v>
          </cell>
          <cell r="D3546" t="str">
            <v>Germany</v>
          </cell>
          <cell r="E3546" t="str">
            <v>Mid Europe</v>
          </cell>
          <cell r="F3546">
            <v>13200001</v>
          </cell>
          <cell r="G3546" t="str">
            <v>Ext. EAME</v>
          </cell>
          <cell r="H3546" t="str">
            <v>Unknown</v>
          </cell>
          <cell r="I3546" t="str">
            <v>-</v>
          </cell>
          <cell r="J3546" t="str">
            <v>-</v>
          </cell>
          <cell r="K3546" t="str">
            <v>SI30</v>
          </cell>
          <cell r="L3546" t="str">
            <v>T</v>
          </cell>
          <cell r="M3546" t="str">
            <v>30 days from date of invoice</v>
          </cell>
          <cell r="N3546" t="str">
            <v>BANK TRANSFER</v>
          </cell>
          <cell r="O3546" t="str">
            <v>DS</v>
          </cell>
          <cell r="P3546" t="str">
            <v>Securitization debtor</v>
          </cell>
        </row>
        <row r="3547">
          <cell r="A3547">
            <v>6111</v>
          </cell>
          <cell r="B3547" t="str">
            <v>HENKEL OBERFLAECHENT</v>
          </cell>
          <cell r="C3547" t="str">
            <v>DE</v>
          </cell>
          <cell r="D3547" t="str">
            <v>Germany</v>
          </cell>
          <cell r="E3547" t="str">
            <v>Mid Europe</v>
          </cell>
          <cell r="F3547">
            <v>13208001</v>
          </cell>
          <cell r="G3547" t="str">
            <v>HPC Ext. Debtors</v>
          </cell>
          <cell r="H3547" t="str">
            <v>Morph/DGA</v>
          </cell>
          <cell r="I3547" t="str">
            <v>S075</v>
          </cell>
          <cell r="J3547" t="str">
            <v>HPC Europe</v>
          </cell>
          <cell r="K3547" t="str">
            <v>SI30</v>
          </cell>
          <cell r="L3547" t="str">
            <v>T</v>
          </cell>
          <cell r="M3547" t="str">
            <v>30 days from date of invoice</v>
          </cell>
          <cell r="N3547" t="str">
            <v>BANK TRANSFER</v>
          </cell>
          <cell r="O3547" t="str">
            <v>DS</v>
          </cell>
          <cell r="P3547" t="str">
            <v>Securitization debtor</v>
          </cell>
        </row>
        <row r="3548">
          <cell r="A3548">
            <v>6119</v>
          </cell>
          <cell r="B3548" t="str">
            <v>S. PAVLOPOULOU &amp; CO.</v>
          </cell>
          <cell r="C3548" t="str">
            <v>GR</v>
          </cell>
          <cell r="D3548" t="str">
            <v>Greece</v>
          </cell>
          <cell r="E3548" t="str">
            <v>Italy/Greece</v>
          </cell>
          <cell r="F3548">
            <v>13200001</v>
          </cell>
          <cell r="G3548" t="str">
            <v>Ext. EAME</v>
          </cell>
          <cell r="H3548" t="str">
            <v>Footwear</v>
          </cell>
          <cell r="I3548" t="str">
            <v>S060</v>
          </cell>
          <cell r="J3548" t="str">
            <v>Italy &amp; Greece</v>
          </cell>
          <cell r="K3548" t="str">
            <v>SE9E</v>
          </cell>
          <cell r="L3548" t="str">
            <v>T</v>
          </cell>
          <cell r="M3548" t="str">
            <v>90 days end of month on the 20th</v>
          </cell>
          <cell r="N3548" t="str">
            <v>BANK TRANSFER</v>
          </cell>
          <cell r="O3548" t="str">
            <v>DE</v>
          </cell>
          <cell r="P3548" t="str">
            <v>External debtor</v>
          </cell>
        </row>
        <row r="3549">
          <cell r="A3549">
            <v>6121</v>
          </cell>
          <cell r="B3549" t="str">
            <v>SUBSIDIARY COMPANY</v>
          </cell>
          <cell r="C3549" t="str">
            <v>UA</v>
          </cell>
          <cell r="D3549" t="str">
            <v>Ukraine</v>
          </cell>
          <cell r="E3549" t="str">
            <v>Eastern Europe</v>
          </cell>
          <cell r="F3549">
            <v>13200001</v>
          </cell>
          <cell r="G3549" t="str">
            <v>Ext. EAME</v>
          </cell>
          <cell r="H3549" t="str">
            <v>Unknown</v>
          </cell>
          <cell r="I3549" t="str">
            <v>-</v>
          </cell>
          <cell r="J3549" t="str">
            <v>-</v>
          </cell>
          <cell r="K3549" t="str">
            <v>SI3F</v>
          </cell>
          <cell r="L3549" t="str">
            <v>T</v>
          </cell>
          <cell r="M3549" t="str">
            <v>30 DAYS DATE OF INVOICE - DIRECT REMITTANCE</v>
          </cell>
          <cell r="N3549" t="str">
            <v>BANK TRANSFER</v>
          </cell>
          <cell r="O3549" t="str">
            <v>DE</v>
          </cell>
          <cell r="P3549" t="str">
            <v>External debtor</v>
          </cell>
        </row>
        <row r="3550">
          <cell r="A3550">
            <v>6123</v>
          </cell>
          <cell r="B3550" t="str">
            <v>SHOKOUH TEJARAT SADA</v>
          </cell>
          <cell r="C3550" t="str">
            <v>IR</v>
          </cell>
          <cell r="D3550" t="str">
            <v>Iran</v>
          </cell>
          <cell r="E3550" t="str">
            <v>Middle East</v>
          </cell>
          <cell r="F3550">
            <v>13200001</v>
          </cell>
          <cell r="G3550" t="str">
            <v>Ext. EAME</v>
          </cell>
          <cell r="H3550" t="str">
            <v>Appliances</v>
          </cell>
          <cell r="I3550" t="str">
            <v>S040</v>
          </cell>
          <cell r="J3550" t="str">
            <v>Middle East</v>
          </cell>
          <cell r="K3550" t="str">
            <v>SC00</v>
          </cell>
          <cell r="L3550" t="str">
            <v>L</v>
          </cell>
          <cell r="M3550" t="str">
            <v>Letter of credit at sight</v>
          </cell>
          <cell r="N3550" t="str">
            <v>LETTER OF CREDIT</v>
          </cell>
          <cell r="O3550" t="str">
            <v>DE</v>
          </cell>
          <cell r="P3550" t="str">
            <v>External debtor</v>
          </cell>
        </row>
        <row r="3551">
          <cell r="A3551">
            <v>6127</v>
          </cell>
          <cell r="B3551" t="str">
            <v>FARIDA SHOES LTD</v>
          </cell>
          <cell r="C3551" t="str">
            <v>IN</v>
          </cell>
          <cell r="D3551" t="str">
            <v>India</v>
          </cell>
          <cell r="E3551" t="str">
            <v>Asia-Pacific</v>
          </cell>
          <cell r="F3551">
            <v>13200002</v>
          </cell>
          <cell r="G3551" t="str">
            <v>Ext. APAC</v>
          </cell>
          <cell r="H3551" t="str">
            <v>Footwear</v>
          </cell>
          <cell r="I3551" t="str">
            <v>S100</v>
          </cell>
          <cell r="J3551" t="str">
            <v>APAC</v>
          </cell>
          <cell r="K3551" t="str">
            <v>SC90</v>
          </cell>
          <cell r="L3551" t="str">
            <v>L</v>
          </cell>
          <cell r="M3551" t="str">
            <v>Letter of credit -90 days Bill of lading</v>
          </cell>
          <cell r="N3551" t="str">
            <v>LETTER OF CREDIT</v>
          </cell>
          <cell r="O3551" t="str">
            <v>DE</v>
          </cell>
          <cell r="P3551" t="str">
            <v>External debtor</v>
          </cell>
        </row>
        <row r="3552">
          <cell r="A3552">
            <v>6128</v>
          </cell>
          <cell r="B3552" t="str">
            <v>VIETNAM NATIONAL LIV</v>
          </cell>
          <cell r="C3552" t="str">
            <v>VN</v>
          </cell>
          <cell r="D3552" t="str">
            <v>Vietnam</v>
          </cell>
          <cell r="E3552" t="str">
            <v>Asia-Pacific</v>
          </cell>
          <cell r="F3552">
            <v>13200002</v>
          </cell>
          <cell r="G3552" t="str">
            <v>Ext. APAC</v>
          </cell>
          <cell r="H3552" t="str">
            <v>Automotive</v>
          </cell>
          <cell r="I3552" t="str">
            <v>S100</v>
          </cell>
          <cell r="J3552" t="str">
            <v>APAC</v>
          </cell>
          <cell r="K3552" t="str">
            <v>SP00</v>
          </cell>
          <cell r="L3552" t="str">
            <v>P</v>
          </cell>
          <cell r="M3552" t="str">
            <v>Cash against documents</v>
          </cell>
          <cell r="N3552" t="str">
            <v>DRAFT</v>
          </cell>
          <cell r="O3552" t="str">
            <v>DE</v>
          </cell>
          <cell r="P3552" t="str">
            <v>External debtor</v>
          </cell>
        </row>
        <row r="3553">
          <cell r="A3553">
            <v>6129</v>
          </cell>
          <cell r="B3553" t="str">
            <v>PEYKE-E-VASLAT-E-YAR</v>
          </cell>
          <cell r="C3553" t="str">
            <v>IR</v>
          </cell>
          <cell r="D3553" t="str">
            <v>Iran</v>
          </cell>
          <cell r="E3553" t="str">
            <v>Middle East</v>
          </cell>
          <cell r="F3553">
            <v>13200001</v>
          </cell>
          <cell r="G3553" t="str">
            <v>Ext. EAME</v>
          </cell>
          <cell r="H3553" t="str">
            <v>Appliances</v>
          </cell>
          <cell r="I3553" t="str">
            <v>S040</v>
          </cell>
          <cell r="J3553" t="str">
            <v>Middle East</v>
          </cell>
          <cell r="K3553" t="str">
            <v>SC00</v>
          </cell>
          <cell r="L3553" t="str">
            <v>L</v>
          </cell>
          <cell r="M3553" t="str">
            <v>Letter of credit at sight</v>
          </cell>
          <cell r="N3553" t="str">
            <v>LETTER OF CREDIT</v>
          </cell>
          <cell r="O3553" t="str">
            <v>DE</v>
          </cell>
          <cell r="P3553" t="str">
            <v>External debtor</v>
          </cell>
        </row>
        <row r="3554">
          <cell r="A3554">
            <v>6130</v>
          </cell>
          <cell r="B3554" t="str">
            <v>'FOLTEX' S.C.,PRODUK</v>
          </cell>
          <cell r="C3554" t="str">
            <v>PL</v>
          </cell>
          <cell r="D3554" t="str">
            <v>Poland</v>
          </cell>
          <cell r="E3554" t="str">
            <v>Eastern Europe</v>
          </cell>
          <cell r="F3554">
            <v>13200001</v>
          </cell>
          <cell r="G3554" t="str">
            <v>Ext. EAME</v>
          </cell>
          <cell r="H3554" t="str">
            <v>Unknown</v>
          </cell>
          <cell r="I3554" t="str">
            <v>-</v>
          </cell>
          <cell r="J3554" t="str">
            <v>-</v>
          </cell>
          <cell r="K3554" t="str">
            <v>SA00</v>
          </cell>
          <cell r="L3554" t="str">
            <v>T</v>
          </cell>
          <cell r="M3554" t="str">
            <v>Cash in advance</v>
          </cell>
          <cell r="N3554" t="str">
            <v>BANK TRANSFER</v>
          </cell>
          <cell r="O3554" t="str">
            <v>DS</v>
          </cell>
          <cell r="P3554" t="str">
            <v>Securitization debtor</v>
          </cell>
        </row>
        <row r="3555">
          <cell r="A3555">
            <v>6131</v>
          </cell>
          <cell r="B3555" t="str">
            <v>SALCHI - RHENACOAT</v>
          </cell>
          <cell r="C3555" t="str">
            <v>IT</v>
          </cell>
          <cell r="D3555" t="str">
            <v>Italy</v>
          </cell>
          <cell r="E3555" t="str">
            <v>Italy/Greece</v>
          </cell>
          <cell r="F3555">
            <v>13200001</v>
          </cell>
          <cell r="G3555" t="str">
            <v>Ext. EAME</v>
          </cell>
          <cell r="H3555" t="str">
            <v>Unknown</v>
          </cell>
          <cell r="I3555" t="str">
            <v>-</v>
          </cell>
          <cell r="J3555" t="str">
            <v>-</v>
          </cell>
          <cell r="K3555" t="str">
            <v>SF00</v>
          </cell>
          <cell r="L3555" t="str">
            <v>F</v>
          </cell>
          <cell r="M3555" t="str">
            <v>Free of charge</v>
          </cell>
          <cell r="N3555" t="str">
            <v>FREE OF CHARGE</v>
          </cell>
          <cell r="O3555" t="str">
            <v>DS</v>
          </cell>
          <cell r="P3555" t="str">
            <v>Securitization debtor</v>
          </cell>
        </row>
        <row r="3556">
          <cell r="A3556">
            <v>6133</v>
          </cell>
          <cell r="B3556" t="str">
            <v>EMBANKMENTS PLASTICS</v>
          </cell>
          <cell r="C3556" t="str">
            <v>IE</v>
          </cell>
          <cell r="D3556" t="str">
            <v>Ireland</v>
          </cell>
          <cell r="E3556" t="str">
            <v>UK/Ireland</v>
          </cell>
          <cell r="F3556">
            <v>13208001</v>
          </cell>
          <cell r="G3556" t="str">
            <v>HPC Ext. Debtors</v>
          </cell>
          <cell r="H3556" t="str">
            <v>Unknown</v>
          </cell>
          <cell r="I3556" t="str">
            <v>-</v>
          </cell>
          <cell r="J3556" t="str">
            <v>-</v>
          </cell>
          <cell r="K3556" t="str">
            <v>SI30</v>
          </cell>
          <cell r="L3556" t="str">
            <v>T</v>
          </cell>
          <cell r="M3556" t="str">
            <v>30 days from date of invoice</v>
          </cell>
          <cell r="N3556" t="str">
            <v>BANK TRANSFER</v>
          </cell>
          <cell r="O3556" t="str">
            <v>DS</v>
          </cell>
          <cell r="P3556" t="str">
            <v>Securitization debtor</v>
          </cell>
        </row>
        <row r="3557">
          <cell r="A3557">
            <v>6134</v>
          </cell>
          <cell r="B3557" t="str">
            <v>JOHNSON CONTROLS ASG</v>
          </cell>
          <cell r="C3557" t="str">
            <v>DE</v>
          </cell>
          <cell r="D3557" t="str">
            <v>Germany</v>
          </cell>
          <cell r="E3557" t="str">
            <v>Mid Europe</v>
          </cell>
          <cell r="F3557">
            <v>13200001</v>
          </cell>
          <cell r="G3557" t="str">
            <v>Ext. EAME</v>
          </cell>
          <cell r="H3557" t="str">
            <v>Unknown</v>
          </cell>
          <cell r="I3557" t="str">
            <v>-</v>
          </cell>
          <cell r="J3557" t="str">
            <v>-</v>
          </cell>
          <cell r="K3557" t="str">
            <v>SI9F</v>
          </cell>
          <cell r="L3557" t="str">
            <v>T</v>
          </cell>
          <cell r="M3557" t="str">
            <v>90 DAYS DATE OF INVOICE - DIRECT REMITTANCE</v>
          </cell>
          <cell r="N3557" t="str">
            <v>BANK TRANSFER</v>
          </cell>
          <cell r="O3557" t="str">
            <v>DS</v>
          </cell>
          <cell r="P3557" t="str">
            <v>Securitization debtor</v>
          </cell>
        </row>
        <row r="3558">
          <cell r="A3558">
            <v>6135</v>
          </cell>
          <cell r="B3558" t="str">
            <v>BATTENFELD</v>
          </cell>
          <cell r="C3558" t="str">
            <v>DE</v>
          </cell>
          <cell r="D3558" t="str">
            <v>Germany</v>
          </cell>
          <cell r="E3558" t="str">
            <v>Mid Europe</v>
          </cell>
          <cell r="F3558">
            <v>13200001</v>
          </cell>
          <cell r="G3558" t="str">
            <v>Ext. EAME</v>
          </cell>
          <cell r="H3558" t="str">
            <v>Unknown</v>
          </cell>
          <cell r="I3558" t="str">
            <v>-</v>
          </cell>
          <cell r="J3558" t="str">
            <v>-</v>
          </cell>
          <cell r="K3558" t="str">
            <v>SJ3F</v>
          </cell>
          <cell r="L3558" t="str">
            <v>T</v>
          </cell>
          <cell r="M3558" t="str">
            <v>30 days from date of invoice or 14 days -2%</v>
          </cell>
          <cell r="N3558" t="str">
            <v>BANK TRANSFER</v>
          </cell>
          <cell r="O3558" t="str">
            <v>DS</v>
          </cell>
          <cell r="P3558" t="str">
            <v>Securitization debtor</v>
          </cell>
        </row>
        <row r="3559">
          <cell r="A3559">
            <v>6138</v>
          </cell>
          <cell r="B3559" t="str">
            <v>CarboTech Fosroc Gmb</v>
          </cell>
          <cell r="C3559" t="str">
            <v>DE</v>
          </cell>
          <cell r="D3559" t="str">
            <v>Germany</v>
          </cell>
          <cell r="E3559" t="str">
            <v>Mid Europe</v>
          </cell>
          <cell r="F3559">
            <v>13208001</v>
          </cell>
          <cell r="G3559" t="str">
            <v>HPC Ext. Debtors</v>
          </cell>
          <cell r="H3559" t="str">
            <v>Alkoxylates</v>
          </cell>
          <cell r="I3559" t="str">
            <v>S075</v>
          </cell>
          <cell r="J3559" t="str">
            <v>HPC Europe</v>
          </cell>
          <cell r="K3559" t="str">
            <v>SI30</v>
          </cell>
          <cell r="L3559" t="str">
            <v>T</v>
          </cell>
          <cell r="M3559" t="str">
            <v>30 days from date of invoice</v>
          </cell>
          <cell r="N3559" t="str">
            <v>BANK TRANSFER</v>
          </cell>
          <cell r="O3559" t="str">
            <v>DS</v>
          </cell>
          <cell r="P3559" t="str">
            <v>Securitization debtor</v>
          </cell>
        </row>
        <row r="3560">
          <cell r="A3560">
            <v>6139</v>
          </cell>
          <cell r="B3560" t="str">
            <v>Lumar Quimica S.L.</v>
          </cell>
          <cell r="C3560" t="str">
            <v>ES</v>
          </cell>
          <cell r="D3560" t="str">
            <v>Spain</v>
          </cell>
          <cell r="E3560" t="str">
            <v>Iberia</v>
          </cell>
          <cell r="F3560">
            <v>13208001</v>
          </cell>
          <cell r="G3560" t="str">
            <v>HPC Ext. Debtors</v>
          </cell>
          <cell r="H3560" t="str">
            <v>Specialty Amines</v>
          </cell>
          <cell r="I3560" t="str">
            <v>S075</v>
          </cell>
          <cell r="J3560" t="str">
            <v>HPC Europe</v>
          </cell>
          <cell r="K3560" t="str">
            <v>SI6A</v>
          </cell>
          <cell r="L3560" t="str">
            <v>T</v>
          </cell>
          <cell r="M3560" t="str">
            <v>60 days from date of invoice on 10th</v>
          </cell>
          <cell r="N3560" t="str">
            <v>BANK TRANSFER</v>
          </cell>
          <cell r="O3560" t="str">
            <v>DS</v>
          </cell>
          <cell r="P3560" t="str">
            <v>Securitization debtor</v>
          </cell>
        </row>
        <row r="3561">
          <cell r="A3561">
            <v>6143</v>
          </cell>
          <cell r="B3561" t="str">
            <v>KEMIRA CHEMIE GES. M</v>
          </cell>
          <cell r="C3561" t="str">
            <v>AT</v>
          </cell>
          <cell r="D3561" t="str">
            <v>Austria</v>
          </cell>
          <cell r="E3561" t="str">
            <v>Mid Europe</v>
          </cell>
          <cell r="F3561">
            <v>13208001</v>
          </cell>
          <cell r="G3561" t="str">
            <v>HPC Ext. Debtors</v>
          </cell>
          <cell r="H3561" t="str">
            <v>Ethanolamines</v>
          </cell>
          <cell r="I3561" t="str">
            <v>S075</v>
          </cell>
          <cell r="J3561" t="str">
            <v>HPC Europe</v>
          </cell>
          <cell r="K3561" t="str">
            <v>SI30</v>
          </cell>
          <cell r="L3561" t="str">
            <v>T</v>
          </cell>
          <cell r="M3561" t="str">
            <v>30 days from date of invoice</v>
          </cell>
          <cell r="N3561" t="str">
            <v>BANK TRANSFER</v>
          </cell>
          <cell r="O3561" t="str">
            <v>DE</v>
          </cell>
          <cell r="P3561" t="str">
            <v>External debtor</v>
          </cell>
        </row>
        <row r="3562">
          <cell r="A3562">
            <v>6145</v>
          </cell>
          <cell r="B3562" t="str">
            <v>CLARKS INTERNATIONAL</v>
          </cell>
          <cell r="C3562" t="str">
            <v>GB</v>
          </cell>
          <cell r="D3562" t="str">
            <v>Great Britain</v>
          </cell>
          <cell r="E3562" t="str">
            <v>UK/Ireland</v>
          </cell>
          <cell r="F3562">
            <v>13200001</v>
          </cell>
          <cell r="G3562" t="str">
            <v>Ext. EAME</v>
          </cell>
          <cell r="H3562" t="str">
            <v>Unknown</v>
          </cell>
          <cell r="I3562" t="str">
            <v>-</v>
          </cell>
          <cell r="J3562" t="str">
            <v>-</v>
          </cell>
          <cell r="K3562" t="str">
            <v>SM00</v>
          </cell>
          <cell r="L3562" t="str">
            <v>Y</v>
          </cell>
          <cell r="M3562" t="str">
            <v>End of month following month of invoice</v>
          </cell>
          <cell r="N3562" t="str">
            <v>-</v>
          </cell>
          <cell r="O3562" t="str">
            <v>DS</v>
          </cell>
          <cell r="P3562" t="str">
            <v>Securitization debtor</v>
          </cell>
        </row>
        <row r="3563">
          <cell r="A3563">
            <v>6147</v>
          </cell>
          <cell r="B3563" t="str">
            <v>COGNIS FRANCE</v>
          </cell>
          <cell r="C3563" t="str">
            <v>FR</v>
          </cell>
          <cell r="D3563" t="str">
            <v>France</v>
          </cell>
          <cell r="E3563" t="str">
            <v>France</v>
          </cell>
          <cell r="F3563">
            <v>13208001</v>
          </cell>
          <cell r="G3563" t="str">
            <v>HPC Ext. Debtors</v>
          </cell>
          <cell r="H3563" t="str">
            <v>Ethylene Amines</v>
          </cell>
          <cell r="I3563" t="str">
            <v>S075</v>
          </cell>
          <cell r="J3563" t="str">
            <v>HPC Europe</v>
          </cell>
          <cell r="K3563" t="str">
            <v>SB6B</v>
          </cell>
          <cell r="L3563" t="str">
            <v>T</v>
          </cell>
          <cell r="M3563" t="str">
            <v>60 days end of month the 10th by BOE</v>
          </cell>
          <cell r="N3563" t="str">
            <v>BANK TRANSFER</v>
          </cell>
          <cell r="O3563" t="str">
            <v>DS</v>
          </cell>
          <cell r="P3563" t="str">
            <v>Securitization debtor</v>
          </cell>
        </row>
        <row r="3564">
          <cell r="A3564">
            <v>6149</v>
          </cell>
          <cell r="B3564" t="str">
            <v>SOUTH CITY UNIVERSAL</v>
          </cell>
          <cell r="C3564" t="str">
            <v>TH</v>
          </cell>
          <cell r="D3564" t="str">
            <v>Thailand</v>
          </cell>
          <cell r="E3564" t="str">
            <v>Asia-Pacific</v>
          </cell>
          <cell r="F3564">
            <v>13200002</v>
          </cell>
          <cell r="G3564" t="str">
            <v>Ext. APAC</v>
          </cell>
          <cell r="H3564" t="str">
            <v>Construction &amp; Other Rigids</v>
          </cell>
          <cell r="I3564" t="str">
            <v>S100</v>
          </cell>
          <cell r="J3564" t="str">
            <v>APAC</v>
          </cell>
          <cell r="K3564" t="str">
            <v>SC90</v>
          </cell>
          <cell r="L3564" t="str">
            <v>L</v>
          </cell>
          <cell r="M3564" t="str">
            <v>Letter of credit -90 days Bill of lading</v>
          </cell>
          <cell r="N3564" t="str">
            <v>LETTER OF CREDIT</v>
          </cell>
          <cell r="O3564" t="str">
            <v>DE</v>
          </cell>
          <cell r="P3564" t="str">
            <v>External debtor</v>
          </cell>
        </row>
        <row r="3565">
          <cell r="A3565">
            <v>6150</v>
          </cell>
          <cell r="B3565" t="str">
            <v>BIJANUS PLASTICS CO</v>
          </cell>
          <cell r="C3565" t="str">
            <v>TW</v>
          </cell>
          <cell r="D3565" t="str">
            <v>Taiwan</v>
          </cell>
          <cell r="E3565" t="str">
            <v>Asia-Pacific</v>
          </cell>
          <cell r="F3565">
            <v>13200002</v>
          </cell>
          <cell r="G3565" t="str">
            <v>Ext. APAC</v>
          </cell>
          <cell r="H3565" t="str">
            <v>Adhesives, Coatings and Elastomers</v>
          </cell>
          <cell r="I3565" t="str">
            <v>S100</v>
          </cell>
          <cell r="J3565" t="str">
            <v>APAC</v>
          </cell>
          <cell r="K3565" t="str">
            <v>SC60</v>
          </cell>
          <cell r="L3565" t="str">
            <v>L</v>
          </cell>
          <cell r="M3565" t="str">
            <v>Letter of credit - 60 days Bill of lading</v>
          </cell>
          <cell r="N3565" t="str">
            <v>LETTER OF CREDIT</v>
          </cell>
          <cell r="O3565" t="str">
            <v>DE</v>
          </cell>
          <cell r="P3565" t="str">
            <v>External debtor</v>
          </cell>
        </row>
        <row r="3566">
          <cell r="A3566">
            <v>6151</v>
          </cell>
          <cell r="B3566" t="str">
            <v>VARIOLINE INTERCOOL</v>
          </cell>
          <cell r="C3566" t="str">
            <v>PK</v>
          </cell>
          <cell r="D3566" t="str">
            <v>Pakistan</v>
          </cell>
          <cell r="E3566" t="str">
            <v>Asia-Pacific</v>
          </cell>
          <cell r="F3566">
            <v>13200002</v>
          </cell>
          <cell r="G3566" t="str">
            <v>Ext. APAC</v>
          </cell>
          <cell r="H3566" t="str">
            <v>Unknown</v>
          </cell>
          <cell r="I3566" t="str">
            <v>-</v>
          </cell>
          <cell r="J3566" t="str">
            <v>-</v>
          </cell>
          <cell r="K3566" t="str">
            <v>SC60</v>
          </cell>
          <cell r="L3566" t="str">
            <v>L</v>
          </cell>
          <cell r="M3566" t="str">
            <v>Letter of credit - 60 days Bill of lading</v>
          </cell>
          <cell r="N3566" t="str">
            <v>LETTER OF CREDIT</v>
          </cell>
          <cell r="O3566" t="str">
            <v>DE</v>
          </cell>
          <cell r="P3566" t="str">
            <v>External debtor</v>
          </cell>
        </row>
        <row r="3567">
          <cell r="A3567">
            <v>6152</v>
          </cell>
          <cell r="B3567" t="str">
            <v>MIJUNG CO LTD</v>
          </cell>
          <cell r="C3567" t="str">
            <v>KP</v>
          </cell>
          <cell r="D3567" t="str">
            <v>South Korea</v>
          </cell>
          <cell r="E3567" t="str">
            <v>Asia-Pacific</v>
          </cell>
          <cell r="F3567">
            <v>13200002</v>
          </cell>
          <cell r="G3567" t="str">
            <v>Ext. APAC</v>
          </cell>
          <cell r="H3567" t="str">
            <v>Adhesives, Coatings and Elastomers</v>
          </cell>
          <cell r="I3567" t="str">
            <v>S100</v>
          </cell>
          <cell r="J3567" t="str">
            <v>APAC</v>
          </cell>
          <cell r="K3567" t="str">
            <v>SC00</v>
          </cell>
          <cell r="L3567" t="str">
            <v>L</v>
          </cell>
          <cell r="M3567" t="str">
            <v>Letter of credit at sight</v>
          </cell>
          <cell r="N3567" t="str">
            <v>LETTER OF CREDIT</v>
          </cell>
          <cell r="O3567" t="str">
            <v>DE</v>
          </cell>
          <cell r="P3567" t="str">
            <v>External debtor</v>
          </cell>
        </row>
        <row r="3568">
          <cell r="A3568">
            <v>6156</v>
          </cell>
          <cell r="B3568" t="str">
            <v>NEUBER BRENNTAG</v>
          </cell>
          <cell r="C3568" t="str">
            <v>CZ</v>
          </cell>
          <cell r="D3568" t="str">
            <v>Czech Republic</v>
          </cell>
          <cell r="E3568" t="str">
            <v>Eastern Europe</v>
          </cell>
          <cell r="F3568">
            <v>13208001</v>
          </cell>
          <cell r="G3568" t="str">
            <v>HPC Ext. Debtors</v>
          </cell>
          <cell r="H3568" t="str">
            <v>Specialty Amines</v>
          </cell>
          <cell r="I3568" t="str">
            <v>S075</v>
          </cell>
          <cell r="J3568" t="str">
            <v>HPC Europe</v>
          </cell>
          <cell r="K3568" t="str">
            <v>SI30</v>
          </cell>
          <cell r="L3568" t="str">
            <v>T</v>
          </cell>
          <cell r="M3568" t="str">
            <v>30 days from date of invoice</v>
          </cell>
          <cell r="N3568" t="str">
            <v>BANK TRANSFER</v>
          </cell>
          <cell r="O3568" t="str">
            <v>DE</v>
          </cell>
          <cell r="P3568" t="str">
            <v>External debtor</v>
          </cell>
        </row>
        <row r="3569">
          <cell r="A3569">
            <v>6159</v>
          </cell>
          <cell r="B3569" t="str">
            <v>MARCEGAGLIA  SPA</v>
          </cell>
          <cell r="C3569" t="str">
            <v>IT</v>
          </cell>
          <cell r="D3569" t="str">
            <v>Italy</v>
          </cell>
          <cell r="E3569" t="str">
            <v>Italy/Greece</v>
          </cell>
          <cell r="F3569">
            <v>13200001</v>
          </cell>
          <cell r="G3569" t="str">
            <v>Ext. EAME</v>
          </cell>
          <cell r="H3569" t="str">
            <v>Unknown</v>
          </cell>
          <cell r="I3569" t="str">
            <v>-</v>
          </cell>
          <cell r="J3569" t="str">
            <v>-</v>
          </cell>
          <cell r="K3569" t="str">
            <v>SF00</v>
          </cell>
          <cell r="L3569" t="str">
            <v>F</v>
          </cell>
          <cell r="M3569" t="str">
            <v>Free of charge</v>
          </cell>
          <cell r="N3569" t="str">
            <v>FREE OF CHARGE</v>
          </cell>
          <cell r="O3569" t="str">
            <v>DS</v>
          </cell>
          <cell r="P3569" t="str">
            <v>Securitization debtor</v>
          </cell>
        </row>
        <row r="3570">
          <cell r="A3570">
            <v>6160</v>
          </cell>
          <cell r="B3570" t="str">
            <v>MAROC POLYURETHANNE</v>
          </cell>
          <cell r="C3570" t="str">
            <v>MA</v>
          </cell>
          <cell r="D3570" t="str">
            <v>Morocco</v>
          </cell>
          <cell r="E3570" t="str">
            <v>Africa</v>
          </cell>
          <cell r="F3570">
            <v>13200001</v>
          </cell>
          <cell r="G3570" t="str">
            <v>Ext. EAME</v>
          </cell>
          <cell r="H3570" t="str">
            <v>Automotive</v>
          </cell>
          <cell r="I3570" t="str">
            <v>S040</v>
          </cell>
          <cell r="J3570" t="str">
            <v>Middle East</v>
          </cell>
          <cell r="K3570" t="str">
            <v>SP00</v>
          </cell>
          <cell r="L3570" t="str">
            <v>W</v>
          </cell>
          <cell r="M3570" t="str">
            <v>Cash against documents</v>
          </cell>
          <cell r="N3570" t="str">
            <v>CASH AGAINST DOCUMENTS</v>
          </cell>
          <cell r="O3570" t="str">
            <v>DE</v>
          </cell>
          <cell r="P3570" t="str">
            <v>External debtor</v>
          </cell>
        </row>
        <row r="3571">
          <cell r="A3571">
            <v>6161</v>
          </cell>
          <cell r="B3571" t="str">
            <v>HUNTSMAN CHEMICAL TR</v>
          </cell>
          <cell r="C3571" t="str">
            <v>CN</v>
          </cell>
          <cell r="D3571" t="str">
            <v>China</v>
          </cell>
          <cell r="E3571" t="str">
            <v>Asia-Pacific</v>
          </cell>
          <cell r="F3571">
            <v>76457182</v>
          </cell>
          <cell r="G3571" t="str">
            <v>Inter Group Sales</v>
          </cell>
          <cell r="H3571" t="str">
            <v>APAC</v>
          </cell>
          <cell r="I3571" t="str">
            <v>S120</v>
          </cell>
          <cell r="J3571" t="str">
            <v>Aniline &amp; Derivative</v>
          </cell>
          <cell r="K3571" t="str">
            <v>SI1A</v>
          </cell>
          <cell r="L3571" t="str">
            <v>U</v>
          </cell>
          <cell r="M3571" t="str">
            <v>120 days from date of invoice</v>
          </cell>
          <cell r="N3571" t="str">
            <v>DIRECT REMITTANCE</v>
          </cell>
          <cell r="O3571" t="str">
            <v>DI</v>
          </cell>
          <cell r="P3571" t="str">
            <v>Intragroup debtor</v>
          </cell>
        </row>
        <row r="3572">
          <cell r="A3572">
            <v>6162</v>
          </cell>
          <cell r="B3572" t="str">
            <v>INDUSTRIAL URETHANES</v>
          </cell>
          <cell r="C3572" t="str">
            <v>ZA</v>
          </cell>
          <cell r="D3572" t="str">
            <v>South Africa</v>
          </cell>
          <cell r="E3572" t="str">
            <v>Benelux</v>
          </cell>
          <cell r="F3572">
            <v>13208001</v>
          </cell>
          <cell r="G3572" t="str">
            <v>HPC Ext. Debtors</v>
          </cell>
          <cell r="H3572" t="str">
            <v>Unknown</v>
          </cell>
          <cell r="I3572" t="str">
            <v>-</v>
          </cell>
          <cell r="J3572" t="str">
            <v>-</v>
          </cell>
          <cell r="K3572" t="str">
            <v>SL90</v>
          </cell>
          <cell r="L3572" t="str">
            <v>T</v>
          </cell>
          <cell r="M3572" t="str">
            <v>90 days after Bill of lading date</v>
          </cell>
          <cell r="N3572" t="str">
            <v>BANK TRANSFER</v>
          </cell>
          <cell r="O3572" t="str">
            <v>DE</v>
          </cell>
          <cell r="P3572" t="str">
            <v>External debtor</v>
          </cell>
        </row>
        <row r="3573">
          <cell r="A3573">
            <v>6163</v>
          </cell>
          <cell r="B3573" t="str">
            <v>APT Chemieprodukte G</v>
          </cell>
          <cell r="C3573" t="str">
            <v>DE</v>
          </cell>
          <cell r="D3573" t="str">
            <v>Germany</v>
          </cell>
          <cell r="E3573" t="str">
            <v>Mid Europe</v>
          </cell>
          <cell r="F3573">
            <v>13200001</v>
          </cell>
          <cell r="G3573" t="str">
            <v>Ext. EAME</v>
          </cell>
          <cell r="H3573" t="str">
            <v>Adhesives, Coatings and Elastomers</v>
          </cell>
          <cell r="I3573" t="str">
            <v>S030</v>
          </cell>
          <cell r="J3573" t="str">
            <v>Mid-Europe</v>
          </cell>
          <cell r="K3573" t="str">
            <v>SJ3F</v>
          </cell>
          <cell r="L3573" t="str">
            <v>T</v>
          </cell>
          <cell r="M3573" t="str">
            <v>30 days from date of invoice or 14 days -2%</v>
          </cell>
          <cell r="N3573" t="str">
            <v>BANK TRANSFER</v>
          </cell>
          <cell r="O3573" t="str">
            <v>DS</v>
          </cell>
          <cell r="P3573" t="str">
            <v>Securitization debtor</v>
          </cell>
        </row>
        <row r="3574">
          <cell r="A3574">
            <v>6166</v>
          </cell>
          <cell r="B3574" t="str">
            <v>SIAM CHEMICAL INDUST</v>
          </cell>
          <cell r="C3574" t="str">
            <v>TH</v>
          </cell>
          <cell r="D3574" t="str">
            <v>Thailand</v>
          </cell>
          <cell r="E3574" t="str">
            <v>Asia-Pacific</v>
          </cell>
          <cell r="F3574">
            <v>13200002</v>
          </cell>
          <cell r="G3574" t="str">
            <v>Ext. APAC</v>
          </cell>
          <cell r="H3574" t="str">
            <v>APAC Unclassified</v>
          </cell>
          <cell r="I3574" t="str">
            <v>S100</v>
          </cell>
          <cell r="J3574" t="str">
            <v>APAC</v>
          </cell>
          <cell r="K3574" t="str">
            <v>SP90</v>
          </cell>
          <cell r="L3574" t="str">
            <v>P</v>
          </cell>
          <cell r="M3574" t="str">
            <v>90 days cash against document bill of lading date</v>
          </cell>
          <cell r="N3574" t="str">
            <v>DRAFT</v>
          </cell>
          <cell r="O3574" t="str">
            <v>DE</v>
          </cell>
          <cell r="P3574" t="str">
            <v>External debtor</v>
          </cell>
        </row>
        <row r="3575">
          <cell r="A3575">
            <v>6167</v>
          </cell>
          <cell r="B3575" t="str">
            <v>TORPEDO SHOES P LTD</v>
          </cell>
          <cell r="C3575" t="str">
            <v>IN</v>
          </cell>
          <cell r="D3575" t="str">
            <v>India</v>
          </cell>
          <cell r="E3575" t="str">
            <v>Asia-Pacific</v>
          </cell>
          <cell r="F3575">
            <v>13200002</v>
          </cell>
          <cell r="G3575" t="str">
            <v>Ext. APAC</v>
          </cell>
          <cell r="H3575" t="str">
            <v>Footwear</v>
          </cell>
          <cell r="I3575" t="str">
            <v>S100</v>
          </cell>
          <cell r="J3575" t="str">
            <v>APAC</v>
          </cell>
          <cell r="K3575" t="str">
            <v>SL60</v>
          </cell>
          <cell r="L3575" t="str">
            <v>N</v>
          </cell>
          <cell r="M3575" t="str">
            <v>60 days after Bill of lading date</v>
          </cell>
          <cell r="N3575" t="str">
            <v>BILL OF LADING DATE</v>
          </cell>
          <cell r="O3575" t="str">
            <v>DE</v>
          </cell>
          <cell r="P3575" t="str">
            <v>External debtor</v>
          </cell>
        </row>
        <row r="3576">
          <cell r="A3576">
            <v>6168</v>
          </cell>
          <cell r="B3576" t="str">
            <v>Huntsman Polyurethan</v>
          </cell>
          <cell r="C3576" t="str">
            <v>DE</v>
          </cell>
          <cell r="D3576" t="str">
            <v>Germany</v>
          </cell>
          <cell r="E3576" t="str">
            <v>Mid Europe</v>
          </cell>
          <cell r="F3576">
            <v>76426005</v>
          </cell>
          <cell r="G3576" t="str">
            <v>Inter Group Sales</v>
          </cell>
          <cell r="H3576" t="str">
            <v>EAME</v>
          </cell>
          <cell r="I3576" t="str">
            <v>-</v>
          </cell>
          <cell r="J3576" t="str">
            <v>-</v>
          </cell>
          <cell r="K3576" t="str">
            <v>SE30</v>
          </cell>
          <cell r="L3576" t="str">
            <v>T</v>
          </cell>
          <cell r="M3576" t="str">
            <v>30 days end of month</v>
          </cell>
          <cell r="N3576" t="str">
            <v>BANK TRANSFER</v>
          </cell>
          <cell r="O3576" t="str">
            <v>DI</v>
          </cell>
          <cell r="P3576" t="str">
            <v>Intragroup debtor</v>
          </cell>
        </row>
        <row r="3577">
          <cell r="A3577">
            <v>6171</v>
          </cell>
          <cell r="B3577" t="str">
            <v>OCEANEERING SPACE SY</v>
          </cell>
          <cell r="C3577" t="str">
            <v>US</v>
          </cell>
          <cell r="D3577" t="str">
            <v>United States</v>
          </cell>
          <cell r="E3577" t="str">
            <v>Americas</v>
          </cell>
          <cell r="F3577">
            <v>13200003</v>
          </cell>
          <cell r="G3577" t="str">
            <v>Ext. AMERICA</v>
          </cell>
          <cell r="H3577" t="str">
            <v>Construction &amp; Other Rigids</v>
          </cell>
          <cell r="I3577" t="str">
            <v>S010</v>
          </cell>
          <cell r="J3577" t="str">
            <v>UK &amp; Ireland</v>
          </cell>
          <cell r="K3577" t="str">
            <v>SP90</v>
          </cell>
          <cell r="L3577" t="str">
            <v>T</v>
          </cell>
          <cell r="M3577" t="str">
            <v>90 days cash against document bill of lading date</v>
          </cell>
          <cell r="N3577" t="str">
            <v>BANK TRANSFER</v>
          </cell>
          <cell r="O3577" t="str">
            <v>DS</v>
          </cell>
          <cell r="P3577" t="str">
            <v>Securitization debtor</v>
          </cell>
        </row>
        <row r="3578">
          <cell r="A3578">
            <v>6175</v>
          </cell>
          <cell r="B3578" t="str">
            <v>AGATHOS INT. B.V.</v>
          </cell>
          <cell r="C3578" t="str">
            <v>NL</v>
          </cell>
          <cell r="D3578" t="str">
            <v>Netherlands</v>
          </cell>
          <cell r="E3578" t="str">
            <v>Benelux</v>
          </cell>
          <cell r="F3578">
            <v>13208001</v>
          </cell>
          <cell r="G3578" t="str">
            <v>HPC Ext. Debtors</v>
          </cell>
          <cell r="H3578" t="str">
            <v>Alkoxylates</v>
          </cell>
          <cell r="I3578" t="str">
            <v>S075</v>
          </cell>
          <cell r="J3578" t="str">
            <v>HPC Europe</v>
          </cell>
          <cell r="K3578" t="str">
            <v>SA0A</v>
          </cell>
          <cell r="L3578" t="str">
            <v>T</v>
          </cell>
          <cell r="M3578" t="str">
            <v>Cash in advance - 2%</v>
          </cell>
          <cell r="N3578" t="str">
            <v>BANK TRANSFER</v>
          </cell>
          <cell r="O3578" t="str">
            <v>DS</v>
          </cell>
          <cell r="P3578" t="str">
            <v>Securitization debtor</v>
          </cell>
        </row>
        <row r="3579">
          <cell r="A3579">
            <v>6178</v>
          </cell>
          <cell r="B3579" t="str">
            <v>HUNTSMAN CORPORATION</v>
          </cell>
          <cell r="C3579" t="str">
            <v>BE</v>
          </cell>
          <cell r="D3579" t="str">
            <v>Belgium</v>
          </cell>
          <cell r="E3579" t="str">
            <v>Benelux</v>
          </cell>
          <cell r="F3579">
            <v>13208003</v>
          </cell>
          <cell r="G3579" t="str">
            <v>HPC Aff H Corp</v>
          </cell>
          <cell r="H3579" t="str">
            <v>Unknown</v>
          </cell>
          <cell r="I3579" t="str">
            <v>-</v>
          </cell>
          <cell r="J3579" t="str">
            <v>-</v>
          </cell>
          <cell r="K3579" t="str">
            <v>P102</v>
          </cell>
          <cell r="L3579" t="str">
            <v>T</v>
          </cell>
          <cell r="M3579" t="str">
            <v>Within 40 days Due net</v>
          </cell>
          <cell r="N3579" t="str">
            <v>BANK TRANSFER</v>
          </cell>
          <cell r="O3579" t="str">
            <v>DA</v>
          </cell>
          <cell r="P3579" t="str">
            <v>Affiliated debtor</v>
          </cell>
        </row>
        <row r="3580">
          <cell r="A3580">
            <v>6180</v>
          </cell>
          <cell r="B3580" t="str">
            <v>COMES  SNC  DI DE AN</v>
          </cell>
          <cell r="C3580" t="str">
            <v>IT</v>
          </cell>
          <cell r="D3580" t="str">
            <v>Italy</v>
          </cell>
          <cell r="E3580" t="str">
            <v>Italy/Greece</v>
          </cell>
          <cell r="F3580">
            <v>13200001</v>
          </cell>
          <cell r="G3580" t="str">
            <v>Ext. EAME</v>
          </cell>
          <cell r="H3580" t="str">
            <v>Furniture</v>
          </cell>
          <cell r="I3580" t="str">
            <v>S060</v>
          </cell>
          <cell r="J3580" t="str">
            <v>Italy &amp; Greece</v>
          </cell>
          <cell r="K3580" t="str">
            <v>SE6E</v>
          </cell>
          <cell r="L3580" t="str">
            <v>T</v>
          </cell>
          <cell r="M3580" t="str">
            <v>60 days end of month on the 10th</v>
          </cell>
          <cell r="N3580" t="str">
            <v>BANK TRANSFER</v>
          </cell>
          <cell r="O3580" t="str">
            <v>DS</v>
          </cell>
          <cell r="P3580" t="str">
            <v>Securitization debtor</v>
          </cell>
        </row>
        <row r="3581">
          <cell r="A3581">
            <v>6182</v>
          </cell>
          <cell r="B3581" t="str">
            <v>SENGEWALD VERPACKUNG</v>
          </cell>
          <cell r="C3581" t="str">
            <v>DE</v>
          </cell>
          <cell r="D3581" t="str">
            <v>Germany</v>
          </cell>
          <cell r="E3581" t="str">
            <v>Mid Europe</v>
          </cell>
          <cell r="F3581">
            <v>13208001</v>
          </cell>
          <cell r="G3581" t="str">
            <v>HPC Ext. Debtors</v>
          </cell>
          <cell r="H3581" t="str">
            <v>Polymers</v>
          </cell>
          <cell r="I3581" t="str">
            <v>S075</v>
          </cell>
          <cell r="J3581" t="str">
            <v>HPC Europe</v>
          </cell>
          <cell r="K3581" t="str">
            <v>SI30</v>
          </cell>
          <cell r="L3581" t="str">
            <v>T</v>
          </cell>
          <cell r="M3581" t="str">
            <v>30 days from date of invoice</v>
          </cell>
          <cell r="N3581" t="str">
            <v>BANK TRANSFER</v>
          </cell>
          <cell r="O3581" t="str">
            <v>DS</v>
          </cell>
          <cell r="P3581" t="str">
            <v>Securitization debtor</v>
          </cell>
        </row>
        <row r="3582">
          <cell r="A3582">
            <v>6183</v>
          </cell>
          <cell r="B3582" t="str">
            <v>FINTHERM PRAHA -</v>
          </cell>
          <cell r="C3582" t="str">
            <v>CZ</v>
          </cell>
          <cell r="D3582" t="str">
            <v>Czech Republic</v>
          </cell>
          <cell r="E3582" t="str">
            <v>Eastern Europe</v>
          </cell>
          <cell r="F3582">
            <v>13208001</v>
          </cell>
          <cell r="G3582" t="str">
            <v>HPC Ext. Debtors</v>
          </cell>
          <cell r="H3582" t="str">
            <v>Specialty Amines</v>
          </cell>
          <cell r="I3582" t="str">
            <v>S075</v>
          </cell>
          <cell r="J3582" t="str">
            <v>HPC Europe</v>
          </cell>
          <cell r="K3582" t="str">
            <v>SI30</v>
          </cell>
          <cell r="L3582" t="str">
            <v>T</v>
          </cell>
          <cell r="M3582" t="str">
            <v>30 days from date of invoice</v>
          </cell>
          <cell r="N3582" t="str">
            <v>BANK TRANSFER</v>
          </cell>
          <cell r="O3582" t="str">
            <v>DE</v>
          </cell>
          <cell r="P3582" t="str">
            <v>External debtor</v>
          </cell>
        </row>
        <row r="3583">
          <cell r="A3583">
            <v>6188</v>
          </cell>
          <cell r="B3583" t="str">
            <v>BIESTERFELD SPEZIALC</v>
          </cell>
          <cell r="C3583" t="str">
            <v>DE</v>
          </cell>
          <cell r="D3583" t="str">
            <v>Germany</v>
          </cell>
          <cell r="E3583" t="str">
            <v>Mid Europe</v>
          </cell>
          <cell r="F3583">
            <v>13208001</v>
          </cell>
          <cell r="G3583" t="str">
            <v>HPC Ext. Debtors</v>
          </cell>
          <cell r="H3583" t="str">
            <v>Surfonics</v>
          </cell>
          <cell r="I3583" t="str">
            <v>S075</v>
          </cell>
          <cell r="J3583" t="str">
            <v>HPC Europe</v>
          </cell>
          <cell r="K3583" t="str">
            <v>SI30</v>
          </cell>
          <cell r="L3583" t="str">
            <v>T</v>
          </cell>
          <cell r="M3583" t="str">
            <v>30 days from date of invoice</v>
          </cell>
          <cell r="N3583" t="str">
            <v>BANK TRANSFER</v>
          </cell>
          <cell r="O3583" t="str">
            <v>DS</v>
          </cell>
          <cell r="P3583" t="str">
            <v>Securitization debtor</v>
          </cell>
        </row>
        <row r="3584">
          <cell r="A3584">
            <v>6191</v>
          </cell>
          <cell r="B3584" t="str">
            <v>AVKO</v>
          </cell>
          <cell r="C3584" t="str">
            <v>BG</v>
          </cell>
          <cell r="D3584" t="str">
            <v>Bulgaria</v>
          </cell>
          <cell r="E3584" t="str">
            <v>Eastern Europe</v>
          </cell>
          <cell r="F3584">
            <v>13200001</v>
          </cell>
          <cell r="G3584" t="str">
            <v>Ext. EAME</v>
          </cell>
          <cell r="H3584" t="str">
            <v>Unknown</v>
          </cell>
          <cell r="I3584" t="str">
            <v>-</v>
          </cell>
          <cell r="J3584" t="str">
            <v>-</v>
          </cell>
          <cell r="K3584" t="str">
            <v>SA00</v>
          </cell>
          <cell r="L3584" t="str">
            <v>T</v>
          </cell>
          <cell r="M3584" t="str">
            <v>Cash in advance</v>
          </cell>
          <cell r="N3584" t="str">
            <v>BANK TRANSFER</v>
          </cell>
          <cell r="O3584" t="str">
            <v>DE</v>
          </cell>
          <cell r="P3584" t="str">
            <v>External debtor</v>
          </cell>
        </row>
        <row r="3585">
          <cell r="A3585">
            <v>6192</v>
          </cell>
          <cell r="B3585" t="str">
            <v>Nalco Europe BV</v>
          </cell>
          <cell r="C3585" t="str">
            <v>NL</v>
          </cell>
          <cell r="D3585" t="str">
            <v>Netherlands</v>
          </cell>
          <cell r="E3585" t="str">
            <v>Benelux</v>
          </cell>
          <cell r="F3585">
            <v>13208001</v>
          </cell>
          <cell r="G3585" t="str">
            <v>HPC Ext. Debtors</v>
          </cell>
          <cell r="H3585" t="str">
            <v>Specialty Amines</v>
          </cell>
          <cell r="I3585" t="str">
            <v>S075</v>
          </cell>
          <cell r="J3585" t="str">
            <v>HPC Europe</v>
          </cell>
          <cell r="K3585" t="str">
            <v>SE60</v>
          </cell>
          <cell r="L3585" t="str">
            <v>T</v>
          </cell>
          <cell r="M3585" t="str">
            <v>60 days end of month</v>
          </cell>
          <cell r="N3585" t="str">
            <v>BANK TRANSFER</v>
          </cell>
          <cell r="O3585" t="str">
            <v>DS</v>
          </cell>
          <cell r="P3585" t="str">
            <v>Securitization debtor</v>
          </cell>
        </row>
        <row r="3586">
          <cell r="A3586">
            <v>6193</v>
          </cell>
          <cell r="B3586" t="str">
            <v>DR. THEODOR SCHUCHAR</v>
          </cell>
          <cell r="C3586" t="str">
            <v>DE</v>
          </cell>
          <cell r="D3586" t="str">
            <v>Germany</v>
          </cell>
          <cell r="E3586" t="str">
            <v>Mid Europe</v>
          </cell>
          <cell r="F3586">
            <v>13208001</v>
          </cell>
          <cell r="G3586" t="str">
            <v>HPC Ext. Debtors</v>
          </cell>
          <cell r="H3586" t="str">
            <v>Unknown</v>
          </cell>
          <cell r="I3586" t="str">
            <v>-</v>
          </cell>
          <cell r="J3586" t="str">
            <v>-</v>
          </cell>
          <cell r="K3586" t="str">
            <v>SI30</v>
          </cell>
          <cell r="L3586" t="str">
            <v>T</v>
          </cell>
          <cell r="M3586" t="str">
            <v>30 days from date of invoice</v>
          </cell>
          <cell r="N3586" t="str">
            <v>BANK TRANSFER</v>
          </cell>
          <cell r="O3586" t="str">
            <v>DS</v>
          </cell>
          <cell r="P3586" t="str">
            <v>Securitization debtor</v>
          </cell>
        </row>
        <row r="3587">
          <cell r="A3587">
            <v>6194</v>
          </cell>
          <cell r="B3587" t="str">
            <v>BIESTERFELD SPEZIALC</v>
          </cell>
          <cell r="C3587" t="str">
            <v>CM</v>
          </cell>
          <cell r="D3587" t="str">
            <v>Cameroon</v>
          </cell>
          <cell r="E3587" t="str">
            <v>Africa</v>
          </cell>
          <cell r="F3587">
            <v>13208001</v>
          </cell>
          <cell r="G3587" t="str">
            <v>HPC Ext. Debtors</v>
          </cell>
          <cell r="H3587" t="str">
            <v>Unknown</v>
          </cell>
          <cell r="I3587" t="str">
            <v>-</v>
          </cell>
          <cell r="J3587" t="str">
            <v>-</v>
          </cell>
          <cell r="K3587" t="str">
            <v>SA00</v>
          </cell>
          <cell r="L3587" t="str">
            <v>T</v>
          </cell>
          <cell r="M3587" t="str">
            <v>Cash in advance</v>
          </cell>
          <cell r="N3587" t="str">
            <v>BANK TRANSFER</v>
          </cell>
          <cell r="O3587" t="str">
            <v>DE</v>
          </cell>
          <cell r="P3587" t="str">
            <v>External debtor</v>
          </cell>
        </row>
        <row r="3588">
          <cell r="A3588">
            <v>6196</v>
          </cell>
          <cell r="B3588" t="str">
            <v>INTERCHIM  INC.</v>
          </cell>
          <cell r="C3588" t="str">
            <v>US</v>
          </cell>
          <cell r="D3588" t="str">
            <v>United States</v>
          </cell>
          <cell r="E3588" t="str">
            <v>Americas</v>
          </cell>
          <cell r="F3588">
            <v>13200001</v>
          </cell>
          <cell r="G3588" t="str">
            <v>Ext. EAME</v>
          </cell>
          <cell r="H3588" t="str">
            <v>Furniture</v>
          </cell>
          <cell r="I3588" t="str">
            <v>S050</v>
          </cell>
          <cell r="J3588" t="str">
            <v>Eastern Europe</v>
          </cell>
          <cell r="K3588" t="str">
            <v>SA00</v>
          </cell>
          <cell r="L3588" t="str">
            <v>T</v>
          </cell>
          <cell r="M3588" t="str">
            <v>Cash in advance</v>
          </cell>
          <cell r="N3588" t="str">
            <v>BANK TRANSFER</v>
          </cell>
          <cell r="O3588" t="str">
            <v>DS</v>
          </cell>
          <cell r="P3588" t="str">
            <v>Securitization debtor</v>
          </cell>
        </row>
        <row r="3589">
          <cell r="A3589">
            <v>6198</v>
          </cell>
          <cell r="B3589" t="str">
            <v>ISOCHEM</v>
          </cell>
          <cell r="C3589" t="str">
            <v>FR</v>
          </cell>
          <cell r="D3589" t="str">
            <v>France</v>
          </cell>
          <cell r="E3589" t="str">
            <v>France</v>
          </cell>
          <cell r="F3589">
            <v>13208001</v>
          </cell>
          <cell r="G3589" t="str">
            <v>HPC Ext. Debtors</v>
          </cell>
          <cell r="H3589" t="str">
            <v>Specialty Amines</v>
          </cell>
          <cell r="I3589" t="str">
            <v>S075</v>
          </cell>
          <cell r="J3589" t="str">
            <v>HPC Europe</v>
          </cell>
          <cell r="K3589" t="str">
            <v>SE6E</v>
          </cell>
          <cell r="L3589" t="str">
            <v>T</v>
          </cell>
          <cell r="M3589" t="str">
            <v>60 days end of month on the 10th</v>
          </cell>
          <cell r="N3589" t="str">
            <v>BANK TRANSFER</v>
          </cell>
          <cell r="O3589" t="str">
            <v>DS</v>
          </cell>
          <cell r="P3589" t="str">
            <v>Securitization debtor</v>
          </cell>
        </row>
        <row r="3590">
          <cell r="A3590">
            <v>6199</v>
          </cell>
          <cell r="B3590" t="str">
            <v>Hoocker SA</v>
          </cell>
          <cell r="C3590" t="str">
            <v>ES</v>
          </cell>
          <cell r="D3590" t="str">
            <v>Spain</v>
          </cell>
          <cell r="E3590" t="str">
            <v>Iberia</v>
          </cell>
          <cell r="F3590">
            <v>13208001</v>
          </cell>
          <cell r="G3590" t="str">
            <v>HPC Ext. Debtors</v>
          </cell>
          <cell r="H3590" t="str">
            <v>Alkoxylates</v>
          </cell>
          <cell r="I3590" t="str">
            <v>S075</v>
          </cell>
          <cell r="J3590" t="str">
            <v>HPC Europe</v>
          </cell>
          <cell r="K3590" t="str">
            <v>SI60</v>
          </cell>
          <cell r="L3590" t="str">
            <v>T</v>
          </cell>
          <cell r="M3590" t="str">
            <v>60 days from date of invoice</v>
          </cell>
          <cell r="N3590" t="str">
            <v>BANK TRANSFER</v>
          </cell>
          <cell r="O3590" t="str">
            <v>DS</v>
          </cell>
          <cell r="P3590" t="str">
            <v>Securitization debtor</v>
          </cell>
        </row>
        <row r="3591">
          <cell r="A3591">
            <v>6201</v>
          </cell>
          <cell r="B3591" t="str">
            <v>KRES  GMBH</v>
          </cell>
          <cell r="C3591" t="str">
            <v>DE</v>
          </cell>
          <cell r="D3591" t="str">
            <v>Germany</v>
          </cell>
          <cell r="E3591" t="str">
            <v>Mid Europe</v>
          </cell>
          <cell r="F3591">
            <v>13200001</v>
          </cell>
          <cell r="G3591" t="str">
            <v>Ext. EAME</v>
          </cell>
          <cell r="H3591" t="str">
            <v>Unknown</v>
          </cell>
          <cell r="I3591" t="str">
            <v>-</v>
          </cell>
          <cell r="J3591" t="str">
            <v>-</v>
          </cell>
          <cell r="K3591" t="str">
            <v>SA00</v>
          </cell>
          <cell r="L3591" t="str">
            <v>T</v>
          </cell>
          <cell r="M3591" t="str">
            <v>Cash in advance</v>
          </cell>
          <cell r="N3591" t="str">
            <v>BANK TRANSFER</v>
          </cell>
          <cell r="O3591" t="str">
            <v>DS</v>
          </cell>
          <cell r="P3591" t="str">
            <v>Securitization debtor</v>
          </cell>
        </row>
        <row r="3592">
          <cell r="A3592">
            <v>6203</v>
          </cell>
          <cell r="B3592" t="str">
            <v>DSM COMPOSITE RESINS</v>
          </cell>
          <cell r="C3592" t="str">
            <v>IT</v>
          </cell>
          <cell r="D3592" t="str">
            <v>Italy</v>
          </cell>
          <cell r="E3592" t="str">
            <v>Italy/Greece</v>
          </cell>
          <cell r="F3592">
            <v>13208001</v>
          </cell>
          <cell r="G3592" t="str">
            <v>HPC Ext. Debtors</v>
          </cell>
          <cell r="H3592" t="str">
            <v>Alkoxylates</v>
          </cell>
          <cell r="I3592" t="str">
            <v>S060</v>
          </cell>
          <cell r="J3592" t="str">
            <v>Italy &amp; Greece</v>
          </cell>
          <cell r="K3592" t="str">
            <v>SE30</v>
          </cell>
          <cell r="L3592" t="str">
            <v>T</v>
          </cell>
          <cell r="M3592" t="str">
            <v>30 days end of month</v>
          </cell>
          <cell r="N3592" t="str">
            <v>BANK TRANSFER</v>
          </cell>
          <cell r="O3592" t="str">
            <v>DS</v>
          </cell>
          <cell r="P3592" t="str">
            <v>Securitization debtor</v>
          </cell>
        </row>
        <row r="3593">
          <cell r="A3593">
            <v>6204</v>
          </cell>
          <cell r="B3593" t="str">
            <v>SOPAP</v>
          </cell>
          <cell r="C3593" t="str">
            <v>FR</v>
          </cell>
          <cell r="D3593" t="str">
            <v>France</v>
          </cell>
          <cell r="E3593" t="str">
            <v>France</v>
          </cell>
          <cell r="F3593">
            <v>13200001</v>
          </cell>
          <cell r="G3593" t="str">
            <v>Ext. EAME</v>
          </cell>
          <cell r="H3593" t="str">
            <v>Adhesives, Coatings and Elastomers</v>
          </cell>
          <cell r="I3593" t="str">
            <v>S080</v>
          </cell>
          <cell r="J3593" t="str">
            <v>France</v>
          </cell>
          <cell r="K3593" t="str">
            <v>SY6B</v>
          </cell>
          <cell r="L3593" t="str">
            <v>C</v>
          </cell>
          <cell r="M3593" t="str">
            <v>60 days the 10th by promissory note</v>
          </cell>
          <cell r="N3593" t="str">
            <v>BANK TRANSFER VIA FACTORING</v>
          </cell>
          <cell r="O3593" t="str">
            <v>DS</v>
          </cell>
          <cell r="P3593" t="str">
            <v>Securitization debtor</v>
          </cell>
        </row>
        <row r="3594">
          <cell r="A3594">
            <v>6205</v>
          </cell>
          <cell r="B3594" t="str">
            <v>TERMOCHIM</v>
          </cell>
          <cell r="C3594" t="str">
            <v>BG</v>
          </cell>
          <cell r="D3594" t="str">
            <v>Bulgaria</v>
          </cell>
          <cell r="E3594" t="str">
            <v>Eastern Europe</v>
          </cell>
          <cell r="F3594">
            <v>13200001</v>
          </cell>
          <cell r="G3594" t="str">
            <v>Ext. EAME</v>
          </cell>
          <cell r="H3594" t="str">
            <v>Unknown</v>
          </cell>
          <cell r="I3594" t="str">
            <v>-</v>
          </cell>
          <cell r="J3594" t="str">
            <v>-</v>
          </cell>
          <cell r="K3594" t="str">
            <v>SI6F</v>
          </cell>
          <cell r="L3594" t="str">
            <v>T</v>
          </cell>
          <cell r="M3594" t="str">
            <v>60 DAYS DATE OF INVOICE - DIRECT REMITTANCE</v>
          </cell>
          <cell r="N3594" t="str">
            <v>BANK TRANSFER</v>
          </cell>
          <cell r="O3594" t="str">
            <v>DE</v>
          </cell>
          <cell r="P3594" t="str">
            <v>External debtor</v>
          </cell>
        </row>
        <row r="3595">
          <cell r="A3595">
            <v>6207</v>
          </cell>
          <cell r="B3595" t="str">
            <v>E.V.I.E.P.  SA.</v>
          </cell>
          <cell r="C3595" t="str">
            <v>GR</v>
          </cell>
          <cell r="D3595" t="str">
            <v>Greece</v>
          </cell>
          <cell r="E3595" t="str">
            <v>Italy/Greece</v>
          </cell>
          <cell r="F3595">
            <v>13200001</v>
          </cell>
          <cell r="G3595" t="str">
            <v>Ext. EAME</v>
          </cell>
          <cell r="H3595" t="str">
            <v>Construction &amp; Other Rigids</v>
          </cell>
          <cell r="I3595" t="str">
            <v>S060</v>
          </cell>
          <cell r="J3595" t="str">
            <v>Italy &amp; Greece</v>
          </cell>
          <cell r="K3595" t="str">
            <v>SE9E</v>
          </cell>
          <cell r="L3595" t="str">
            <v>T</v>
          </cell>
          <cell r="M3595" t="str">
            <v>90 days end of month on the 20th</v>
          </cell>
          <cell r="N3595" t="str">
            <v>BANK TRANSFER</v>
          </cell>
          <cell r="O3595" t="str">
            <v>DE</v>
          </cell>
          <cell r="P3595" t="str">
            <v>External debtor</v>
          </cell>
        </row>
        <row r="3596">
          <cell r="A3596">
            <v>6210</v>
          </cell>
          <cell r="B3596" t="str">
            <v>MCINTYRE U.K. LTD</v>
          </cell>
          <cell r="C3596" t="str">
            <v>GB</v>
          </cell>
          <cell r="D3596" t="str">
            <v>Great Britain</v>
          </cell>
          <cell r="E3596" t="str">
            <v>UK/Ireland</v>
          </cell>
          <cell r="F3596">
            <v>13208001</v>
          </cell>
          <cell r="G3596" t="str">
            <v>HPC Ext. Debtors</v>
          </cell>
          <cell r="H3596" t="str">
            <v>Specialty Amines</v>
          </cell>
          <cell r="I3596" t="str">
            <v>S075</v>
          </cell>
          <cell r="J3596" t="str">
            <v>HPC Europe</v>
          </cell>
          <cell r="K3596" t="str">
            <v>P300</v>
          </cell>
          <cell r="L3596" t="str">
            <v>T</v>
          </cell>
          <cell r="M3596" t="str">
            <v>Payment 30 days after end of month of invoice</v>
          </cell>
          <cell r="N3596" t="str">
            <v>BANK TRANSFER</v>
          </cell>
          <cell r="O3596" t="str">
            <v>DS</v>
          </cell>
          <cell r="P3596" t="str">
            <v>Securitization debtor</v>
          </cell>
        </row>
        <row r="3597">
          <cell r="A3597">
            <v>6211</v>
          </cell>
          <cell r="B3597" t="str">
            <v>APT CHEMIE PRODUKTE</v>
          </cell>
          <cell r="C3597" t="str">
            <v>DE</v>
          </cell>
          <cell r="D3597" t="str">
            <v>Germany</v>
          </cell>
          <cell r="E3597" t="str">
            <v>Mid Europe</v>
          </cell>
          <cell r="F3597">
            <v>13208001</v>
          </cell>
          <cell r="G3597" t="str">
            <v>HPC Ext. Debtors</v>
          </cell>
          <cell r="H3597" t="str">
            <v>Specialty Amines</v>
          </cell>
          <cell r="I3597" t="str">
            <v>S075</v>
          </cell>
          <cell r="J3597" t="str">
            <v>HPC Europe</v>
          </cell>
          <cell r="K3597" t="str">
            <v>SI30</v>
          </cell>
          <cell r="L3597" t="str">
            <v>T</v>
          </cell>
          <cell r="M3597" t="str">
            <v>30 days from date of invoice</v>
          </cell>
          <cell r="N3597" t="str">
            <v>BANK TRANSFER</v>
          </cell>
          <cell r="O3597" t="str">
            <v>DS</v>
          </cell>
          <cell r="P3597" t="str">
            <v>Securitization debtor</v>
          </cell>
        </row>
        <row r="3598">
          <cell r="A3598">
            <v>6214</v>
          </cell>
          <cell r="B3598" t="str">
            <v>Bijl Security Servic</v>
          </cell>
          <cell r="C3598" t="str">
            <v>NL</v>
          </cell>
          <cell r="D3598" t="str">
            <v>Netherlands</v>
          </cell>
          <cell r="E3598" t="str">
            <v>Benelux</v>
          </cell>
          <cell r="F3598">
            <v>13200001</v>
          </cell>
          <cell r="G3598" t="str">
            <v>Ext. EAME</v>
          </cell>
          <cell r="H3598" t="str">
            <v>Unknown</v>
          </cell>
          <cell r="I3598" t="str">
            <v>-</v>
          </cell>
          <cell r="J3598" t="str">
            <v>-</v>
          </cell>
          <cell r="K3598" t="str">
            <v>DS02</v>
          </cell>
          <cell r="L3598" t="str">
            <v>T</v>
          </cell>
          <cell r="M3598" t="str">
            <v>Within 30 days net</v>
          </cell>
          <cell r="N3598" t="str">
            <v>BANK TRANSFER</v>
          </cell>
          <cell r="O3598" t="str">
            <v>DS</v>
          </cell>
          <cell r="P3598" t="str">
            <v>Securitization debtor</v>
          </cell>
        </row>
        <row r="3599">
          <cell r="A3599">
            <v>6215</v>
          </cell>
          <cell r="B3599" t="str">
            <v>THANH HUNG PRIVATE C</v>
          </cell>
          <cell r="C3599" t="str">
            <v>VN</v>
          </cell>
          <cell r="D3599" t="str">
            <v>Vietnam</v>
          </cell>
          <cell r="E3599" t="str">
            <v>Asia-Pacific</v>
          </cell>
          <cell r="F3599">
            <v>13200002</v>
          </cell>
          <cell r="G3599" t="str">
            <v>Ext. APAC</v>
          </cell>
          <cell r="H3599" t="str">
            <v>Automotive</v>
          </cell>
          <cell r="I3599" t="str">
            <v>S100</v>
          </cell>
          <cell r="J3599" t="str">
            <v>APAC</v>
          </cell>
          <cell r="K3599" t="str">
            <v>SC00</v>
          </cell>
          <cell r="L3599" t="str">
            <v>L</v>
          </cell>
          <cell r="M3599" t="str">
            <v>Letter of credit at sight</v>
          </cell>
          <cell r="N3599" t="str">
            <v>LETTER OF CREDIT</v>
          </cell>
          <cell r="O3599" t="str">
            <v>DE</v>
          </cell>
          <cell r="P3599" t="str">
            <v>External debtor</v>
          </cell>
        </row>
        <row r="3600">
          <cell r="A3600">
            <v>6216</v>
          </cell>
          <cell r="B3600" t="str">
            <v>DANANG FOODSTUFF PRO</v>
          </cell>
          <cell r="C3600" t="str">
            <v>VN</v>
          </cell>
          <cell r="D3600" t="str">
            <v>Vietnam</v>
          </cell>
          <cell r="E3600" t="str">
            <v>Asia-Pacific</v>
          </cell>
          <cell r="F3600">
            <v>13200002</v>
          </cell>
          <cell r="G3600" t="str">
            <v>Ext. APAC</v>
          </cell>
          <cell r="H3600" t="str">
            <v>Automotive</v>
          </cell>
          <cell r="I3600" t="str">
            <v>S100</v>
          </cell>
          <cell r="J3600" t="str">
            <v>APAC</v>
          </cell>
          <cell r="K3600" t="str">
            <v>SC00</v>
          </cell>
          <cell r="L3600" t="str">
            <v>L</v>
          </cell>
          <cell r="M3600" t="str">
            <v>Letter of credit at sight</v>
          </cell>
          <cell r="N3600" t="str">
            <v>LETTER OF CREDIT</v>
          </cell>
          <cell r="O3600" t="str">
            <v>DE</v>
          </cell>
          <cell r="P3600" t="str">
            <v>External debtor</v>
          </cell>
        </row>
        <row r="3601">
          <cell r="A3601">
            <v>6218</v>
          </cell>
          <cell r="B3601" t="str">
            <v>PDM</v>
          </cell>
          <cell r="C3601" t="str">
            <v>NL</v>
          </cell>
          <cell r="D3601" t="str">
            <v>Netherlands</v>
          </cell>
          <cell r="E3601" t="str">
            <v>Benelux</v>
          </cell>
          <cell r="F3601">
            <v>13200001</v>
          </cell>
          <cell r="G3601" t="str">
            <v>Ext. EAME</v>
          </cell>
          <cell r="H3601" t="str">
            <v>Unknown</v>
          </cell>
          <cell r="I3601" t="str">
            <v>-</v>
          </cell>
          <cell r="J3601" t="str">
            <v>-</v>
          </cell>
          <cell r="K3601" t="str">
            <v>DS02</v>
          </cell>
          <cell r="L3601" t="str">
            <v>T</v>
          </cell>
          <cell r="M3601" t="str">
            <v>Within 30 days net</v>
          </cell>
          <cell r="N3601" t="str">
            <v>BANK TRANSFER</v>
          </cell>
          <cell r="O3601" t="str">
            <v>DS</v>
          </cell>
          <cell r="P3601" t="str">
            <v>Securitization debtor</v>
          </cell>
        </row>
        <row r="3602">
          <cell r="A3602">
            <v>6220</v>
          </cell>
          <cell r="B3602" t="str">
            <v>CarboTech Fosroc Gmb</v>
          </cell>
          <cell r="C3602" t="str">
            <v>DE</v>
          </cell>
          <cell r="D3602" t="str">
            <v>Germany</v>
          </cell>
          <cell r="E3602" t="str">
            <v>Mid Europe</v>
          </cell>
          <cell r="F3602">
            <v>13200001</v>
          </cell>
          <cell r="G3602" t="str">
            <v>Ext. EAME</v>
          </cell>
          <cell r="H3602" t="str">
            <v>Construction &amp; Other Rigids</v>
          </cell>
          <cell r="I3602" t="str">
            <v>S030</v>
          </cell>
          <cell r="J3602" t="str">
            <v>Mid-Europe</v>
          </cell>
          <cell r="K3602" t="str">
            <v>SZ00</v>
          </cell>
          <cell r="L3602" t="str">
            <v>D</v>
          </cell>
          <cell r="M3602" t="str">
            <v>-3% discount, direct debit</v>
          </cell>
          <cell r="N3602" t="str">
            <v>DIRECT DEBIT</v>
          </cell>
          <cell r="O3602" t="str">
            <v>DS</v>
          </cell>
          <cell r="P3602" t="str">
            <v>Securitization debtor</v>
          </cell>
        </row>
        <row r="3603">
          <cell r="A3603">
            <v>6221</v>
          </cell>
          <cell r="B3603" t="str">
            <v>JOHNSON CONTROLS AUT</v>
          </cell>
          <cell r="C3603" t="str">
            <v>GB</v>
          </cell>
          <cell r="D3603" t="str">
            <v>Great Britain</v>
          </cell>
          <cell r="E3603" t="str">
            <v>UK/Ireland</v>
          </cell>
          <cell r="F3603">
            <v>13200001</v>
          </cell>
          <cell r="G3603" t="str">
            <v>Ext. EAME</v>
          </cell>
          <cell r="H3603" t="str">
            <v>Automotive</v>
          </cell>
          <cell r="I3603" t="str">
            <v>S010</v>
          </cell>
          <cell r="J3603" t="str">
            <v>UK &amp; Ireland</v>
          </cell>
          <cell r="K3603" t="str">
            <v>SM20</v>
          </cell>
          <cell r="L3603" t="str">
            <v>Y</v>
          </cell>
          <cell r="M3603" t="str">
            <v>20th of the month foll.month of invoice</v>
          </cell>
          <cell r="N3603" t="str">
            <v>-</v>
          </cell>
          <cell r="O3603" t="str">
            <v>DS</v>
          </cell>
          <cell r="P3603" t="str">
            <v>Securitization debtor</v>
          </cell>
        </row>
        <row r="3604">
          <cell r="A3604">
            <v>6222</v>
          </cell>
          <cell r="B3604" t="str">
            <v>TECNOS  SPA</v>
          </cell>
          <cell r="C3604" t="str">
            <v>IT</v>
          </cell>
          <cell r="D3604" t="str">
            <v>Italy</v>
          </cell>
          <cell r="E3604" t="str">
            <v>Italy/Greece</v>
          </cell>
          <cell r="F3604">
            <v>13200001</v>
          </cell>
          <cell r="G3604" t="str">
            <v>Ext. EAME</v>
          </cell>
          <cell r="H3604" t="str">
            <v>Automotive</v>
          </cell>
          <cell r="I3604" t="str">
            <v>S060</v>
          </cell>
          <cell r="J3604" t="str">
            <v>Italy &amp; Greece</v>
          </cell>
          <cell r="K3604" t="str">
            <v>SF00</v>
          </cell>
          <cell r="L3604" t="str">
            <v>F</v>
          </cell>
          <cell r="M3604" t="str">
            <v>Free of charge</v>
          </cell>
          <cell r="N3604" t="str">
            <v>FREE OF CHARGE</v>
          </cell>
          <cell r="O3604" t="str">
            <v>DS</v>
          </cell>
          <cell r="P3604" t="str">
            <v>Securitization debtor</v>
          </cell>
        </row>
        <row r="3605">
          <cell r="A3605">
            <v>6223</v>
          </cell>
          <cell r="B3605" t="str">
            <v>HERAEUS KULZER GmbH</v>
          </cell>
          <cell r="C3605" t="str">
            <v>DE</v>
          </cell>
          <cell r="D3605" t="str">
            <v>Germany</v>
          </cell>
          <cell r="E3605" t="str">
            <v>Mid Europe</v>
          </cell>
          <cell r="F3605">
            <v>13208001</v>
          </cell>
          <cell r="G3605" t="str">
            <v>HPC Ext. Debtors</v>
          </cell>
          <cell r="H3605" t="str">
            <v>Polyether Amines</v>
          </cell>
          <cell r="I3605" t="str">
            <v>S075</v>
          </cell>
          <cell r="J3605" t="str">
            <v>HPC Europe</v>
          </cell>
          <cell r="K3605" t="str">
            <v>SI30</v>
          </cell>
          <cell r="L3605" t="str">
            <v>T</v>
          </cell>
          <cell r="M3605" t="str">
            <v>30 days from date of invoice</v>
          </cell>
          <cell r="N3605" t="str">
            <v>BANK TRANSFER</v>
          </cell>
          <cell r="O3605" t="str">
            <v>DS</v>
          </cell>
          <cell r="P3605" t="str">
            <v>Securitization debtor</v>
          </cell>
        </row>
        <row r="3606">
          <cell r="A3606">
            <v>6224</v>
          </cell>
          <cell r="B3606" t="str">
            <v>Brugarolas SA</v>
          </cell>
          <cell r="C3606" t="str">
            <v>ES</v>
          </cell>
          <cell r="D3606" t="str">
            <v>Spain</v>
          </cell>
          <cell r="E3606" t="str">
            <v>Iberia</v>
          </cell>
          <cell r="F3606">
            <v>13208001</v>
          </cell>
          <cell r="G3606" t="str">
            <v>HPC Ext. Debtors</v>
          </cell>
          <cell r="H3606" t="str">
            <v>Morph/DGA</v>
          </cell>
          <cell r="I3606" t="str">
            <v>S075</v>
          </cell>
          <cell r="J3606" t="str">
            <v>HPC Europe</v>
          </cell>
          <cell r="K3606" t="str">
            <v>SI9C</v>
          </cell>
          <cell r="L3606" t="str">
            <v>T</v>
          </cell>
          <cell r="M3606" t="str">
            <v>90 days date of invoice the 10th</v>
          </cell>
          <cell r="N3606" t="str">
            <v>BANK TRANSFER</v>
          </cell>
          <cell r="O3606" t="str">
            <v>DS</v>
          </cell>
          <cell r="P3606" t="str">
            <v>Securitization debtor</v>
          </cell>
        </row>
        <row r="3607">
          <cell r="A3607">
            <v>6225</v>
          </cell>
          <cell r="B3607" t="str">
            <v>TRIDENT FLUID TECHNO</v>
          </cell>
          <cell r="C3607" t="str">
            <v>GB</v>
          </cell>
          <cell r="D3607" t="str">
            <v>Great Britain</v>
          </cell>
          <cell r="E3607" t="str">
            <v>UK/Ireland</v>
          </cell>
          <cell r="F3607">
            <v>13208001</v>
          </cell>
          <cell r="G3607" t="str">
            <v>HPC Ext. Debtors</v>
          </cell>
          <cell r="H3607" t="str">
            <v>Unknown</v>
          </cell>
          <cell r="I3607" t="str">
            <v>-</v>
          </cell>
          <cell r="J3607" t="str">
            <v>-</v>
          </cell>
          <cell r="K3607" t="str">
            <v>DS02</v>
          </cell>
          <cell r="L3607" t="str">
            <v>T</v>
          </cell>
          <cell r="M3607" t="str">
            <v>Within 30 days net</v>
          </cell>
          <cell r="N3607" t="str">
            <v>BANK TRANSFER</v>
          </cell>
          <cell r="O3607" t="str">
            <v>DS</v>
          </cell>
          <cell r="P3607" t="str">
            <v>Securitization debtor</v>
          </cell>
        </row>
        <row r="3608">
          <cell r="A3608">
            <v>6227</v>
          </cell>
          <cell r="B3608" t="str">
            <v>HUNTSMAN HOLLAND BV</v>
          </cell>
          <cell r="C3608" t="str">
            <v>GB</v>
          </cell>
          <cell r="D3608" t="str">
            <v>Great Britain</v>
          </cell>
          <cell r="E3608" t="str">
            <v>UK/Ireland</v>
          </cell>
          <cell r="F3608">
            <v>13200001</v>
          </cell>
          <cell r="G3608" t="str">
            <v>Ext. EAME</v>
          </cell>
          <cell r="H3608" t="str">
            <v>Unknown</v>
          </cell>
          <cell r="I3608" t="str">
            <v>-</v>
          </cell>
          <cell r="J3608" t="str">
            <v>-</v>
          </cell>
          <cell r="K3608" t="str">
            <v>SM2K</v>
          </cell>
          <cell r="L3608" t="str">
            <v>Y</v>
          </cell>
          <cell r="M3608" t="str">
            <v>20 of the month f.m.o.i or m.o.i. -1,5%</v>
          </cell>
          <cell r="N3608" t="str">
            <v>-</v>
          </cell>
          <cell r="O3608" t="str">
            <v>DS</v>
          </cell>
          <cell r="P3608" t="str">
            <v>Securitization debtor</v>
          </cell>
        </row>
        <row r="3609">
          <cell r="A3609">
            <v>6228</v>
          </cell>
          <cell r="B3609" t="str">
            <v>JAS EXPORT A.S.</v>
          </cell>
          <cell r="C3609" t="str">
            <v>SK</v>
          </cell>
          <cell r="D3609" t="str">
            <v>Slovakia</v>
          </cell>
          <cell r="E3609" t="str">
            <v>Eastern Europe</v>
          </cell>
          <cell r="F3609">
            <v>13200001</v>
          </cell>
          <cell r="G3609" t="str">
            <v>Ext. EAME</v>
          </cell>
          <cell r="H3609" t="str">
            <v>Footwear</v>
          </cell>
          <cell r="I3609" t="str">
            <v>S030</v>
          </cell>
          <cell r="J3609" t="str">
            <v>Mid-Europe</v>
          </cell>
          <cell r="K3609" t="str">
            <v>SJ7A</v>
          </cell>
          <cell r="L3609" t="str">
            <v>T</v>
          </cell>
          <cell r="M3609" t="str">
            <v>70d date of invoice or 30d -2% or 10d -3%</v>
          </cell>
          <cell r="N3609" t="str">
            <v>BANK TRANSFER</v>
          </cell>
          <cell r="O3609" t="str">
            <v>DE</v>
          </cell>
          <cell r="P3609" t="str">
            <v>External debtor</v>
          </cell>
        </row>
        <row r="3610">
          <cell r="A3610">
            <v>6229</v>
          </cell>
          <cell r="B3610" t="str">
            <v>UNILIN S.A</v>
          </cell>
          <cell r="C3610" t="str">
            <v>FR</v>
          </cell>
          <cell r="D3610" t="str">
            <v>France</v>
          </cell>
          <cell r="E3610" t="str">
            <v>France</v>
          </cell>
          <cell r="F3610">
            <v>13200001</v>
          </cell>
          <cell r="G3610" t="str">
            <v>Ext. EAME</v>
          </cell>
          <cell r="H3610" t="str">
            <v>Composite Wood Products</v>
          </cell>
          <cell r="I3610" t="str">
            <v>S080</v>
          </cell>
          <cell r="J3610" t="str">
            <v>France</v>
          </cell>
          <cell r="K3610" t="str">
            <v>SY6B</v>
          </cell>
          <cell r="L3610">
            <v>2</v>
          </cell>
          <cell r="M3610" t="str">
            <v>60 days the 10th by promissory note</v>
          </cell>
          <cell r="N3610" t="str">
            <v>LCR Automatic</v>
          </cell>
          <cell r="O3610" t="str">
            <v>DS</v>
          </cell>
          <cell r="P3610" t="str">
            <v>Securitization debtor</v>
          </cell>
        </row>
        <row r="3611">
          <cell r="A3611">
            <v>6230</v>
          </cell>
          <cell r="B3611" t="str">
            <v>RECTICEL</v>
          </cell>
          <cell r="C3611" t="str">
            <v>FR</v>
          </cell>
          <cell r="D3611" t="str">
            <v>France</v>
          </cell>
          <cell r="E3611" t="str">
            <v>France</v>
          </cell>
          <cell r="F3611">
            <v>13208001</v>
          </cell>
          <cell r="G3611" t="str">
            <v>HPC Ext. Debtors</v>
          </cell>
          <cell r="H3611" t="str">
            <v>Specialty Amines</v>
          </cell>
          <cell r="I3611" t="str">
            <v>S075</v>
          </cell>
          <cell r="J3611" t="str">
            <v>HPC Europe</v>
          </cell>
          <cell r="K3611" t="str">
            <v>SE3G</v>
          </cell>
          <cell r="L3611" t="str">
            <v>T</v>
          </cell>
          <cell r="M3611" t="str">
            <v>-</v>
          </cell>
          <cell r="N3611" t="str">
            <v>BANK TRANSFER</v>
          </cell>
          <cell r="O3611" t="str">
            <v>DS</v>
          </cell>
          <cell r="P3611" t="str">
            <v>Securitization debtor</v>
          </cell>
        </row>
        <row r="3612">
          <cell r="A3612">
            <v>6231</v>
          </cell>
          <cell r="B3612" t="str">
            <v>Huntsman Corporation</v>
          </cell>
          <cell r="C3612" t="str">
            <v>HU</v>
          </cell>
          <cell r="D3612" t="str">
            <v>Hungary</v>
          </cell>
          <cell r="E3612" t="str">
            <v>Eastern Europe</v>
          </cell>
          <cell r="F3612">
            <v>13208003</v>
          </cell>
          <cell r="G3612" t="str">
            <v>HPC Aff H Corp</v>
          </cell>
          <cell r="H3612" t="str">
            <v>Specialty Amines</v>
          </cell>
          <cell r="I3612" t="str">
            <v>S075</v>
          </cell>
          <cell r="J3612" t="str">
            <v>HPC Europe</v>
          </cell>
          <cell r="K3612" t="str">
            <v>SI30</v>
          </cell>
          <cell r="L3612" t="str">
            <v>T</v>
          </cell>
          <cell r="M3612" t="str">
            <v>30 days from date of invoice</v>
          </cell>
          <cell r="N3612" t="str">
            <v>BANK TRANSFER</v>
          </cell>
          <cell r="O3612" t="str">
            <v>DA</v>
          </cell>
          <cell r="P3612" t="str">
            <v>Affiliated debtor</v>
          </cell>
        </row>
        <row r="3613">
          <cell r="A3613">
            <v>6232</v>
          </cell>
          <cell r="B3613" t="str">
            <v>SOGO ITALIANA S.R.L.</v>
          </cell>
          <cell r="C3613" t="str">
            <v>RU</v>
          </cell>
          <cell r="D3613" t="str">
            <v>Russian Fed.</v>
          </cell>
          <cell r="E3613" t="str">
            <v>Eastern Europe</v>
          </cell>
          <cell r="F3613">
            <v>13208001</v>
          </cell>
          <cell r="G3613" t="str">
            <v>HPC Ext. Debtors</v>
          </cell>
          <cell r="H3613" t="str">
            <v>Unknown</v>
          </cell>
          <cell r="I3613" t="str">
            <v>-</v>
          </cell>
          <cell r="J3613" t="str">
            <v>-</v>
          </cell>
          <cell r="K3613" t="str">
            <v>SA00</v>
          </cell>
          <cell r="L3613" t="str">
            <v>T</v>
          </cell>
          <cell r="M3613" t="str">
            <v>Cash in advance</v>
          </cell>
          <cell r="N3613" t="str">
            <v>BANK TRANSFER</v>
          </cell>
          <cell r="O3613" t="str">
            <v>DE</v>
          </cell>
          <cell r="P3613" t="str">
            <v>External debtor</v>
          </cell>
        </row>
        <row r="3614">
          <cell r="A3614">
            <v>6237</v>
          </cell>
          <cell r="B3614" t="str">
            <v>DEGUSSA AG</v>
          </cell>
          <cell r="C3614" t="str">
            <v>DE</v>
          </cell>
          <cell r="D3614" t="str">
            <v>Germany</v>
          </cell>
          <cell r="E3614" t="str">
            <v>Mid Europe</v>
          </cell>
          <cell r="F3614">
            <v>13208001</v>
          </cell>
          <cell r="G3614" t="str">
            <v>HPC Ext. Debtors</v>
          </cell>
          <cell r="H3614" t="str">
            <v>Polyether Amines</v>
          </cell>
          <cell r="I3614" t="str">
            <v>S075</v>
          </cell>
          <cell r="J3614" t="str">
            <v>HPC Europe</v>
          </cell>
          <cell r="K3614" t="str">
            <v>SI30</v>
          </cell>
          <cell r="L3614" t="str">
            <v>T</v>
          </cell>
          <cell r="M3614" t="str">
            <v>30 days from date of invoice</v>
          </cell>
          <cell r="N3614" t="str">
            <v>BANK TRANSFER</v>
          </cell>
          <cell r="O3614" t="str">
            <v>DS</v>
          </cell>
          <cell r="P3614" t="str">
            <v>Securitization debtor</v>
          </cell>
        </row>
        <row r="3615">
          <cell r="A3615">
            <v>6238</v>
          </cell>
          <cell r="B3615" t="str">
            <v>KADRI OZDIL PROFIL S</v>
          </cell>
          <cell r="C3615" t="str">
            <v>TR</v>
          </cell>
          <cell r="D3615" t="str">
            <v>Turkey</v>
          </cell>
          <cell r="E3615" t="str">
            <v>Middle East</v>
          </cell>
          <cell r="F3615">
            <v>13200001</v>
          </cell>
          <cell r="G3615" t="str">
            <v>Ext. EAME</v>
          </cell>
          <cell r="H3615" t="str">
            <v>Construction &amp; Other Rigids</v>
          </cell>
          <cell r="I3615" t="str">
            <v>S040</v>
          </cell>
          <cell r="J3615" t="str">
            <v>Middle East</v>
          </cell>
          <cell r="K3615" t="str">
            <v>SA00</v>
          </cell>
          <cell r="L3615" t="str">
            <v>T</v>
          </cell>
          <cell r="M3615" t="str">
            <v>Cash in advance</v>
          </cell>
          <cell r="N3615" t="str">
            <v>BANK TRANSFER</v>
          </cell>
          <cell r="O3615" t="str">
            <v>DE</v>
          </cell>
          <cell r="P3615" t="str">
            <v>External debtor</v>
          </cell>
        </row>
        <row r="3616">
          <cell r="A3616">
            <v>6241</v>
          </cell>
          <cell r="B3616" t="str">
            <v>MAYSON INDUSTRIAL CH</v>
          </cell>
          <cell r="C3616" t="str">
            <v>BE</v>
          </cell>
          <cell r="D3616" t="str">
            <v>Belgium</v>
          </cell>
          <cell r="E3616" t="str">
            <v>Benelux</v>
          </cell>
          <cell r="F3616">
            <v>13208001</v>
          </cell>
          <cell r="G3616" t="str">
            <v>HPC Ext. Debtors</v>
          </cell>
          <cell r="H3616" t="str">
            <v>Ethanolamines</v>
          </cell>
          <cell r="I3616" t="str">
            <v>S075</v>
          </cell>
          <cell r="J3616" t="str">
            <v>HPC Europe</v>
          </cell>
          <cell r="K3616" t="str">
            <v>SL90</v>
          </cell>
          <cell r="L3616" t="str">
            <v>T</v>
          </cell>
          <cell r="M3616" t="str">
            <v>90 days after Bill of lading date</v>
          </cell>
          <cell r="N3616" t="str">
            <v>BANK TRANSFER</v>
          </cell>
          <cell r="O3616" t="str">
            <v>DS</v>
          </cell>
          <cell r="P3616" t="str">
            <v>Securitization debtor</v>
          </cell>
        </row>
        <row r="3617">
          <cell r="A3617">
            <v>6243</v>
          </cell>
          <cell r="B3617" t="str">
            <v>MR HAMID NIYOU - POU</v>
          </cell>
          <cell r="C3617" t="str">
            <v>IR</v>
          </cell>
          <cell r="D3617" t="str">
            <v>Iran</v>
          </cell>
          <cell r="E3617" t="str">
            <v>Middle East</v>
          </cell>
          <cell r="F3617">
            <v>13200001</v>
          </cell>
          <cell r="G3617" t="str">
            <v>Ext. EAME</v>
          </cell>
          <cell r="H3617" t="str">
            <v>Construction &amp; Other Rigids</v>
          </cell>
          <cell r="I3617" t="str">
            <v>S040</v>
          </cell>
          <cell r="J3617" t="str">
            <v>Middle East</v>
          </cell>
          <cell r="K3617" t="str">
            <v>SC00</v>
          </cell>
          <cell r="L3617" t="str">
            <v>L</v>
          </cell>
          <cell r="M3617" t="str">
            <v>Letter of credit at sight</v>
          </cell>
          <cell r="N3617" t="str">
            <v>LETTER OF CREDIT</v>
          </cell>
          <cell r="O3617" t="str">
            <v>DE</v>
          </cell>
          <cell r="P3617" t="str">
            <v>External debtor</v>
          </cell>
        </row>
        <row r="3618">
          <cell r="A3618">
            <v>6244</v>
          </cell>
          <cell r="B3618" t="str">
            <v>GULF CABLE &amp; ELECTRI</v>
          </cell>
          <cell r="C3618" t="str">
            <v>KW</v>
          </cell>
          <cell r="D3618" t="str">
            <v>Kuwait</v>
          </cell>
          <cell r="E3618" t="str">
            <v>Middle East</v>
          </cell>
          <cell r="F3618">
            <v>13200001</v>
          </cell>
          <cell r="G3618" t="str">
            <v>Ext. EAME</v>
          </cell>
          <cell r="H3618" t="str">
            <v>Adhesives, Coatings and Elastomers</v>
          </cell>
          <cell r="I3618" t="str">
            <v>S040</v>
          </cell>
          <cell r="J3618" t="str">
            <v>Middle East</v>
          </cell>
          <cell r="K3618" t="str">
            <v>SP00</v>
          </cell>
          <cell r="L3618" t="str">
            <v>W</v>
          </cell>
          <cell r="M3618" t="str">
            <v>Cash against documents</v>
          </cell>
          <cell r="N3618" t="str">
            <v>CASH AGAINST DOCUMENTS</v>
          </cell>
          <cell r="O3618" t="str">
            <v>DE</v>
          </cell>
          <cell r="P3618" t="str">
            <v>External debtor</v>
          </cell>
        </row>
        <row r="3619">
          <cell r="A3619">
            <v>6245</v>
          </cell>
          <cell r="B3619" t="str">
            <v>PROSPERO SUPPLIERS</v>
          </cell>
          <cell r="C3619" t="str">
            <v>CY</v>
          </cell>
          <cell r="D3619" t="str">
            <v>Cyprus</v>
          </cell>
          <cell r="E3619" t="str">
            <v>Middle East</v>
          </cell>
          <cell r="F3619">
            <v>13200001</v>
          </cell>
          <cell r="G3619" t="str">
            <v>Ext. EAME</v>
          </cell>
          <cell r="H3619" t="str">
            <v>Footwear</v>
          </cell>
          <cell r="I3619" t="str">
            <v>S040</v>
          </cell>
          <cell r="J3619" t="str">
            <v>Middle East</v>
          </cell>
          <cell r="K3619" t="str">
            <v>SL90</v>
          </cell>
          <cell r="L3619" t="str">
            <v>T</v>
          </cell>
          <cell r="M3619" t="str">
            <v>90 days after Bill of lading date</v>
          </cell>
          <cell r="N3619" t="str">
            <v>BANK TRANSFER</v>
          </cell>
          <cell r="O3619" t="str">
            <v>DE</v>
          </cell>
          <cell r="P3619" t="str">
            <v>External debtor</v>
          </cell>
        </row>
        <row r="3620">
          <cell r="A3620">
            <v>6246</v>
          </cell>
          <cell r="B3620" t="str">
            <v>EGGER (UK) LTD</v>
          </cell>
          <cell r="C3620" t="str">
            <v>GB</v>
          </cell>
          <cell r="D3620" t="str">
            <v>Great Britain</v>
          </cell>
          <cell r="E3620" t="str">
            <v>UK/Ireland</v>
          </cell>
          <cell r="F3620">
            <v>13200001</v>
          </cell>
          <cell r="G3620" t="str">
            <v>Ext. EAME</v>
          </cell>
          <cell r="H3620" t="str">
            <v>Composite Wood Products</v>
          </cell>
          <cell r="I3620" t="str">
            <v>S010</v>
          </cell>
          <cell r="J3620" t="str">
            <v>UK &amp; Ireland</v>
          </cell>
          <cell r="K3620" t="str">
            <v>SJ3G</v>
          </cell>
          <cell r="L3620" t="str">
            <v>T</v>
          </cell>
          <cell r="M3620" t="str">
            <v>30 days from date of invoice or 14 days -3%</v>
          </cell>
          <cell r="N3620" t="str">
            <v>BANK TRANSFER</v>
          </cell>
          <cell r="O3620" t="str">
            <v>DS</v>
          </cell>
          <cell r="P3620" t="str">
            <v>Securitization debtor</v>
          </cell>
        </row>
        <row r="3621">
          <cell r="A3621">
            <v>6247</v>
          </cell>
          <cell r="B3621" t="str">
            <v>NOTEDOME LIMITED</v>
          </cell>
          <cell r="C3621" t="str">
            <v>GB</v>
          </cell>
          <cell r="D3621" t="str">
            <v>Great Britain</v>
          </cell>
          <cell r="E3621" t="str">
            <v>UK/Ireland</v>
          </cell>
          <cell r="F3621">
            <v>13208001</v>
          </cell>
          <cell r="G3621" t="str">
            <v>HPC Ext. Debtors</v>
          </cell>
          <cell r="H3621" t="str">
            <v>Unknown</v>
          </cell>
          <cell r="I3621" t="str">
            <v>-</v>
          </cell>
          <cell r="J3621" t="str">
            <v>-</v>
          </cell>
          <cell r="K3621" t="str">
            <v>P500</v>
          </cell>
          <cell r="L3621" t="str">
            <v>Y</v>
          </cell>
          <cell r="M3621" t="str">
            <v>Payment on 20th of month following delivery month</v>
          </cell>
          <cell r="N3621" t="str">
            <v>-</v>
          </cell>
          <cell r="O3621" t="str">
            <v>DS</v>
          </cell>
          <cell r="P3621" t="str">
            <v>Securitization debtor</v>
          </cell>
        </row>
        <row r="3622">
          <cell r="A3622">
            <v>6250</v>
          </cell>
          <cell r="B3622" t="str">
            <v>FRESENIUS KABI DEUTS</v>
          </cell>
          <cell r="C3622" t="str">
            <v>DE</v>
          </cell>
          <cell r="D3622" t="str">
            <v>Germany</v>
          </cell>
          <cell r="E3622" t="str">
            <v>Mid Europe</v>
          </cell>
          <cell r="F3622">
            <v>13208001</v>
          </cell>
          <cell r="G3622" t="str">
            <v>HPC Ext. Debtors</v>
          </cell>
          <cell r="H3622" t="str">
            <v>Polymers</v>
          </cell>
          <cell r="I3622" t="str">
            <v>S075</v>
          </cell>
          <cell r="J3622" t="str">
            <v>HPC Europe</v>
          </cell>
          <cell r="K3622" t="str">
            <v>SI30</v>
          </cell>
          <cell r="L3622" t="str">
            <v>T</v>
          </cell>
          <cell r="M3622" t="str">
            <v>30 days from date of invoice</v>
          </cell>
          <cell r="N3622" t="str">
            <v>BANK TRANSFER</v>
          </cell>
          <cell r="O3622" t="str">
            <v>DS</v>
          </cell>
          <cell r="P3622" t="str">
            <v>Securitization debtor</v>
          </cell>
        </row>
        <row r="3623">
          <cell r="A3623">
            <v>6253</v>
          </cell>
          <cell r="B3623" t="str">
            <v>BP Chemicals SNC</v>
          </cell>
          <cell r="C3623" t="str">
            <v>GB</v>
          </cell>
          <cell r="D3623" t="str">
            <v>Great Britain</v>
          </cell>
          <cell r="E3623" t="str">
            <v>UK/Ireland</v>
          </cell>
          <cell r="F3623">
            <v>13208001</v>
          </cell>
          <cell r="G3623" t="str">
            <v>HPC Ext. Debtors</v>
          </cell>
          <cell r="H3623" t="str">
            <v>Ethanolamines</v>
          </cell>
          <cell r="I3623" t="str">
            <v>S075</v>
          </cell>
          <cell r="J3623" t="str">
            <v>HPC Europe</v>
          </cell>
          <cell r="K3623" t="str">
            <v>SI60</v>
          </cell>
          <cell r="L3623" t="str">
            <v>T</v>
          </cell>
          <cell r="M3623" t="str">
            <v>60 days from date of invoice</v>
          </cell>
          <cell r="N3623" t="str">
            <v>BANK TRANSFER</v>
          </cell>
          <cell r="O3623" t="str">
            <v>DS</v>
          </cell>
          <cell r="P3623" t="str">
            <v>Securitization debtor</v>
          </cell>
        </row>
        <row r="3624">
          <cell r="A3624">
            <v>6254</v>
          </cell>
          <cell r="B3624" t="str">
            <v>NOTECH N.H.  KFT</v>
          </cell>
          <cell r="C3624" t="str">
            <v>HU</v>
          </cell>
          <cell r="D3624" t="str">
            <v>Hungary</v>
          </cell>
          <cell r="E3624" t="str">
            <v>Eastern Europe</v>
          </cell>
          <cell r="F3624">
            <v>13200001</v>
          </cell>
          <cell r="G3624" t="str">
            <v>Ext. EAME</v>
          </cell>
          <cell r="H3624" t="str">
            <v>Footwear</v>
          </cell>
          <cell r="I3624" t="str">
            <v>S060</v>
          </cell>
          <cell r="J3624" t="str">
            <v>Italy &amp; Greece</v>
          </cell>
          <cell r="K3624" t="str">
            <v>SE60</v>
          </cell>
          <cell r="L3624" t="str">
            <v>T</v>
          </cell>
          <cell r="M3624" t="str">
            <v>60 days end of month</v>
          </cell>
          <cell r="N3624" t="str">
            <v>BANK TRANSFER</v>
          </cell>
          <cell r="O3624" t="str">
            <v>DE</v>
          </cell>
          <cell r="P3624" t="str">
            <v>External debtor</v>
          </cell>
        </row>
        <row r="3625">
          <cell r="A3625">
            <v>6256</v>
          </cell>
          <cell r="B3625" t="str">
            <v>AKZO NOBEL CHEMICALS</v>
          </cell>
          <cell r="C3625" t="str">
            <v>DE</v>
          </cell>
          <cell r="D3625" t="str">
            <v>Germany</v>
          </cell>
          <cell r="E3625" t="str">
            <v>Mid Europe</v>
          </cell>
          <cell r="F3625">
            <v>13200001</v>
          </cell>
          <cell r="G3625" t="str">
            <v>Ext. EAME</v>
          </cell>
          <cell r="H3625" t="str">
            <v>Intermediates</v>
          </cell>
          <cell r="I3625" t="str">
            <v>S030</v>
          </cell>
          <cell r="J3625" t="str">
            <v>Mid-Europe</v>
          </cell>
          <cell r="K3625" t="str">
            <v>SM2L</v>
          </cell>
          <cell r="L3625" t="str">
            <v>T</v>
          </cell>
          <cell r="M3625" t="str">
            <v>Maturity date the 25th of each month</v>
          </cell>
          <cell r="N3625" t="str">
            <v>BANK TRANSFER</v>
          </cell>
          <cell r="O3625" t="str">
            <v>DS</v>
          </cell>
          <cell r="P3625" t="str">
            <v>Securitization debtor</v>
          </cell>
        </row>
        <row r="3626">
          <cell r="A3626">
            <v>6259</v>
          </cell>
          <cell r="B3626" t="str">
            <v>RECTICEL WOODBRIDGE</v>
          </cell>
          <cell r="C3626" t="str">
            <v>BE</v>
          </cell>
          <cell r="D3626" t="str">
            <v>Belgium</v>
          </cell>
          <cell r="E3626" t="str">
            <v>Benelux</v>
          </cell>
          <cell r="F3626">
            <v>13200001</v>
          </cell>
          <cell r="G3626" t="str">
            <v>Ext. EAME</v>
          </cell>
          <cell r="H3626" t="str">
            <v>Automotive</v>
          </cell>
          <cell r="I3626" t="str">
            <v>S070</v>
          </cell>
          <cell r="J3626" t="str">
            <v>Benelux/South-Africa</v>
          </cell>
          <cell r="K3626" t="str">
            <v>SE9A</v>
          </cell>
          <cell r="L3626" t="str">
            <v>T</v>
          </cell>
          <cell r="M3626" t="str">
            <v>90 days end of month or 10 days date of inv. -4%</v>
          </cell>
          <cell r="N3626" t="str">
            <v>BANK TRANSFER</v>
          </cell>
          <cell r="O3626" t="str">
            <v>DS</v>
          </cell>
          <cell r="P3626" t="str">
            <v>Securitization debtor</v>
          </cell>
        </row>
        <row r="3627">
          <cell r="A3627">
            <v>6260</v>
          </cell>
          <cell r="B3627" t="str">
            <v>PROCTER &amp; GAMBLE INT</v>
          </cell>
          <cell r="C3627" t="str">
            <v>CH</v>
          </cell>
          <cell r="D3627" t="str">
            <v>Switzerland</v>
          </cell>
          <cell r="E3627" t="str">
            <v>Mid Europe</v>
          </cell>
          <cell r="F3627">
            <v>13208001</v>
          </cell>
          <cell r="G3627" t="str">
            <v>HPC Ext. Debtors</v>
          </cell>
          <cell r="H3627" t="str">
            <v>Unknown</v>
          </cell>
          <cell r="I3627" t="str">
            <v>-</v>
          </cell>
          <cell r="J3627" t="str">
            <v>-</v>
          </cell>
          <cell r="K3627" t="str">
            <v>SI60</v>
          </cell>
          <cell r="L3627" t="str">
            <v>T</v>
          </cell>
          <cell r="M3627" t="str">
            <v>60 days from date of invoice</v>
          </cell>
          <cell r="N3627" t="str">
            <v>BANK TRANSFER</v>
          </cell>
          <cell r="O3627" t="str">
            <v>DE</v>
          </cell>
          <cell r="P3627" t="str">
            <v>External debtor</v>
          </cell>
        </row>
        <row r="3628">
          <cell r="A3628">
            <v>6263</v>
          </cell>
          <cell r="B3628" t="str">
            <v>VIPO  A.S.</v>
          </cell>
          <cell r="C3628" t="str">
            <v>SK</v>
          </cell>
          <cell r="D3628" t="str">
            <v>Slovakia</v>
          </cell>
          <cell r="E3628" t="str">
            <v>Eastern Europe</v>
          </cell>
          <cell r="F3628">
            <v>13200001</v>
          </cell>
          <cell r="G3628" t="str">
            <v>Ext. EAME</v>
          </cell>
          <cell r="H3628" t="str">
            <v>Adhesives, Coatings and Elastomers</v>
          </cell>
          <cell r="I3628" t="str">
            <v>S050</v>
          </cell>
          <cell r="J3628" t="str">
            <v>Eastern Europe</v>
          </cell>
          <cell r="K3628" t="str">
            <v>SI3F</v>
          </cell>
          <cell r="L3628" t="str">
            <v>T</v>
          </cell>
          <cell r="M3628" t="str">
            <v>30 DAYS DATE OF INVOICE - DIRECT REMITTANCE</v>
          </cell>
          <cell r="N3628" t="str">
            <v>BANK TRANSFER</v>
          </cell>
          <cell r="O3628" t="str">
            <v>DE</v>
          </cell>
          <cell r="P3628" t="str">
            <v>External debtor</v>
          </cell>
        </row>
        <row r="3629">
          <cell r="A3629">
            <v>6264</v>
          </cell>
          <cell r="B3629" t="str">
            <v>BEAR BEDDING  SRL</v>
          </cell>
          <cell r="C3629" t="str">
            <v>IT</v>
          </cell>
          <cell r="D3629" t="str">
            <v>Italy</v>
          </cell>
          <cell r="E3629" t="str">
            <v>Italy/Greece</v>
          </cell>
          <cell r="F3629">
            <v>13200001</v>
          </cell>
          <cell r="G3629" t="str">
            <v>Ext. EAME</v>
          </cell>
          <cell r="H3629" t="str">
            <v>Furniture</v>
          </cell>
          <cell r="I3629" t="str">
            <v>S060</v>
          </cell>
          <cell r="J3629" t="str">
            <v>Italy &amp; Greece</v>
          </cell>
          <cell r="K3629" t="str">
            <v>SE90</v>
          </cell>
          <cell r="L3629" t="str">
            <v>T</v>
          </cell>
          <cell r="M3629" t="str">
            <v>90 days end of month</v>
          </cell>
          <cell r="N3629" t="str">
            <v>BANK TRANSFER</v>
          </cell>
          <cell r="O3629" t="str">
            <v>DS</v>
          </cell>
          <cell r="P3629" t="str">
            <v>Securitization debtor</v>
          </cell>
        </row>
        <row r="3630">
          <cell r="A3630">
            <v>6265</v>
          </cell>
          <cell r="B3630" t="str">
            <v>NALCO EUROPE BV</v>
          </cell>
          <cell r="C3630" t="str">
            <v>NL</v>
          </cell>
          <cell r="D3630" t="str">
            <v>Netherlands</v>
          </cell>
          <cell r="E3630" t="str">
            <v>Benelux</v>
          </cell>
          <cell r="F3630">
            <v>13208001</v>
          </cell>
          <cell r="G3630" t="str">
            <v>HPC Ext. Debtors</v>
          </cell>
          <cell r="H3630" t="str">
            <v>Specialty Amines</v>
          </cell>
          <cell r="I3630" t="str">
            <v>S075</v>
          </cell>
          <cell r="J3630" t="str">
            <v>HPC Europe</v>
          </cell>
          <cell r="K3630" t="str">
            <v>SI30</v>
          </cell>
          <cell r="L3630" t="str">
            <v>T</v>
          </cell>
          <cell r="M3630" t="str">
            <v>30 days from date of invoice</v>
          </cell>
          <cell r="N3630" t="str">
            <v>BANK TRANSFER</v>
          </cell>
          <cell r="O3630" t="str">
            <v>DS</v>
          </cell>
          <cell r="P3630" t="str">
            <v>Securitization debtor</v>
          </cell>
        </row>
        <row r="3631">
          <cell r="A3631">
            <v>6269</v>
          </cell>
          <cell r="B3631" t="str">
            <v>UNIMAGNA PHILIPPINES</v>
          </cell>
          <cell r="C3631" t="str">
            <v>PH</v>
          </cell>
          <cell r="D3631" t="str">
            <v>Philippines</v>
          </cell>
          <cell r="E3631" t="str">
            <v>Asia-Pacific</v>
          </cell>
          <cell r="F3631">
            <v>13200002</v>
          </cell>
          <cell r="G3631" t="str">
            <v>Ext. APAC</v>
          </cell>
          <cell r="H3631" t="str">
            <v>Construction &amp; Other Rigids</v>
          </cell>
          <cell r="I3631" t="str">
            <v>S100</v>
          </cell>
          <cell r="J3631" t="str">
            <v>APAC</v>
          </cell>
          <cell r="K3631" t="str">
            <v>SC60</v>
          </cell>
          <cell r="L3631" t="str">
            <v>L</v>
          </cell>
          <cell r="M3631" t="str">
            <v>Letter of credit - 60 days Bill of lading</v>
          </cell>
          <cell r="N3631" t="str">
            <v>LETTER OF CREDIT</v>
          </cell>
          <cell r="O3631" t="str">
            <v>DE</v>
          </cell>
          <cell r="P3631" t="str">
            <v>External debtor</v>
          </cell>
        </row>
        <row r="3632">
          <cell r="A3632">
            <v>6270</v>
          </cell>
          <cell r="B3632" t="str">
            <v>PT ALASMAS BERKAT UT</v>
          </cell>
          <cell r="C3632" t="str">
            <v>ID</v>
          </cell>
          <cell r="D3632" t="str">
            <v>Indonesia</v>
          </cell>
          <cell r="E3632" t="str">
            <v>Asia-Pacific</v>
          </cell>
          <cell r="F3632">
            <v>13200002</v>
          </cell>
          <cell r="G3632" t="str">
            <v>Ext. APAC</v>
          </cell>
          <cell r="H3632" t="str">
            <v>Footwear</v>
          </cell>
          <cell r="I3632" t="str">
            <v>S100</v>
          </cell>
          <cell r="J3632" t="str">
            <v>APAC</v>
          </cell>
          <cell r="K3632" t="str">
            <v>SI12</v>
          </cell>
          <cell r="L3632" t="str">
            <v>U</v>
          </cell>
          <cell r="M3632" t="str">
            <v>12 days from date of invoice</v>
          </cell>
          <cell r="N3632" t="str">
            <v>DIRECT REMITTANCE</v>
          </cell>
          <cell r="O3632" t="str">
            <v>DE</v>
          </cell>
          <cell r="P3632" t="str">
            <v>External debtor</v>
          </cell>
        </row>
        <row r="3633">
          <cell r="A3633">
            <v>6271</v>
          </cell>
          <cell r="B3633" t="str">
            <v>Hoyer Nederland BV</v>
          </cell>
          <cell r="C3633" t="str">
            <v>NL</v>
          </cell>
          <cell r="D3633" t="str">
            <v>Netherlands</v>
          </cell>
          <cell r="E3633" t="str">
            <v>Benelux</v>
          </cell>
          <cell r="F3633">
            <v>13200001</v>
          </cell>
          <cell r="G3633" t="str">
            <v>Ext. EAME</v>
          </cell>
          <cell r="H3633" t="str">
            <v>Unknown</v>
          </cell>
          <cell r="I3633" t="str">
            <v>-</v>
          </cell>
          <cell r="J3633" t="str">
            <v>-</v>
          </cell>
          <cell r="K3633" t="str">
            <v>DS02</v>
          </cell>
          <cell r="L3633" t="str">
            <v>T</v>
          </cell>
          <cell r="M3633" t="str">
            <v>Within 30 days net</v>
          </cell>
          <cell r="N3633" t="str">
            <v>BANK TRANSFER</v>
          </cell>
          <cell r="O3633" t="str">
            <v>DS</v>
          </cell>
          <cell r="P3633" t="str">
            <v>Securitization debtor</v>
          </cell>
        </row>
        <row r="3634">
          <cell r="A3634">
            <v>6274</v>
          </cell>
          <cell r="B3634" t="str">
            <v>DEAN LINE L.L.C.</v>
          </cell>
          <cell r="C3634" t="str">
            <v>LT</v>
          </cell>
          <cell r="D3634" t="str">
            <v>Lithuania</v>
          </cell>
          <cell r="E3634" t="str">
            <v>Eastern Europe</v>
          </cell>
          <cell r="F3634">
            <v>13208001</v>
          </cell>
          <cell r="G3634" t="str">
            <v>HPC Ext. Debtors</v>
          </cell>
          <cell r="H3634" t="str">
            <v>Unknown</v>
          </cell>
          <cell r="I3634" t="str">
            <v>-</v>
          </cell>
          <cell r="J3634" t="str">
            <v>-</v>
          </cell>
          <cell r="K3634" t="str">
            <v>SA00</v>
          </cell>
          <cell r="L3634" t="str">
            <v>T</v>
          </cell>
          <cell r="M3634" t="str">
            <v>Cash in advance</v>
          </cell>
          <cell r="N3634" t="str">
            <v>BANK TRANSFER</v>
          </cell>
          <cell r="O3634" t="str">
            <v>DE</v>
          </cell>
          <cell r="P3634" t="str">
            <v>External debtor</v>
          </cell>
        </row>
        <row r="3635">
          <cell r="A3635">
            <v>6277</v>
          </cell>
          <cell r="B3635" t="str">
            <v>AP CHEMICALS LIMITED</v>
          </cell>
          <cell r="C3635" t="str">
            <v>GB</v>
          </cell>
          <cell r="D3635" t="str">
            <v>Great Britain</v>
          </cell>
          <cell r="E3635" t="str">
            <v>UK/Ireland</v>
          </cell>
          <cell r="F3635">
            <v>13208001</v>
          </cell>
          <cell r="G3635" t="str">
            <v>HPC Ext. Debtors</v>
          </cell>
          <cell r="H3635" t="str">
            <v>Morph/DGA</v>
          </cell>
          <cell r="I3635" t="str">
            <v>S075</v>
          </cell>
          <cell r="J3635" t="str">
            <v>HPC Europe</v>
          </cell>
          <cell r="K3635" t="str">
            <v>E525</v>
          </cell>
          <cell r="L3635" t="str">
            <v>Y</v>
          </cell>
          <cell r="M3635" t="str">
            <v>20th of month following month of invoice</v>
          </cell>
          <cell r="N3635" t="str">
            <v>-</v>
          </cell>
          <cell r="O3635" t="str">
            <v>DS</v>
          </cell>
          <cell r="P3635" t="str">
            <v>Securitization debtor</v>
          </cell>
        </row>
        <row r="3636">
          <cell r="A3636">
            <v>6279</v>
          </cell>
          <cell r="B3636" t="str">
            <v>DYNEA ASA</v>
          </cell>
          <cell r="C3636" t="str">
            <v>NO</v>
          </cell>
          <cell r="D3636" t="str">
            <v>Norway</v>
          </cell>
          <cell r="E3636" t="str">
            <v>Nordic</v>
          </cell>
          <cell r="F3636">
            <v>13208001</v>
          </cell>
          <cell r="G3636" t="str">
            <v>HPC Ext. Debtors</v>
          </cell>
          <cell r="H3636" t="str">
            <v>Morph/DGA</v>
          </cell>
          <cell r="I3636" t="str">
            <v>S075</v>
          </cell>
          <cell r="J3636" t="str">
            <v>HPC Europe</v>
          </cell>
          <cell r="K3636" t="str">
            <v>SI30</v>
          </cell>
          <cell r="L3636" t="str">
            <v>T</v>
          </cell>
          <cell r="M3636" t="str">
            <v>30 days from date of invoice</v>
          </cell>
          <cell r="N3636" t="str">
            <v>BANK TRANSFER</v>
          </cell>
          <cell r="O3636" t="str">
            <v>DE</v>
          </cell>
          <cell r="P3636" t="str">
            <v>External debtor</v>
          </cell>
        </row>
        <row r="3637">
          <cell r="A3637">
            <v>6280</v>
          </cell>
          <cell r="B3637" t="str">
            <v>ALCHEMIE LTD</v>
          </cell>
          <cell r="C3637" t="str">
            <v>GB</v>
          </cell>
          <cell r="D3637" t="str">
            <v>Great Britain</v>
          </cell>
          <cell r="E3637" t="str">
            <v>UK/Ireland</v>
          </cell>
          <cell r="F3637">
            <v>13200001</v>
          </cell>
          <cell r="G3637" t="str">
            <v>Ext. EAME</v>
          </cell>
          <cell r="H3637" t="str">
            <v>Adhesives, Coatings and Elastomers</v>
          </cell>
          <cell r="I3637" t="str">
            <v>S010</v>
          </cell>
          <cell r="J3637" t="str">
            <v>UK &amp; Ireland</v>
          </cell>
          <cell r="K3637" t="str">
            <v>SM00</v>
          </cell>
          <cell r="L3637" t="str">
            <v>T</v>
          </cell>
          <cell r="M3637" t="str">
            <v>End of month following month of invoice</v>
          </cell>
          <cell r="N3637" t="str">
            <v>BANK TRANSFER</v>
          </cell>
          <cell r="O3637" t="str">
            <v>DS</v>
          </cell>
          <cell r="P3637" t="str">
            <v>Securitization debtor</v>
          </cell>
        </row>
        <row r="3638">
          <cell r="A3638">
            <v>6282</v>
          </cell>
          <cell r="B3638" t="str">
            <v>MEHR CAM PARS  CO.</v>
          </cell>
          <cell r="C3638" t="str">
            <v>IR</v>
          </cell>
          <cell r="D3638" t="str">
            <v>Iran</v>
          </cell>
          <cell r="E3638" t="str">
            <v>Middle East</v>
          </cell>
          <cell r="F3638">
            <v>13200001</v>
          </cell>
          <cell r="G3638" t="str">
            <v>Ext. EAME</v>
          </cell>
          <cell r="H3638" t="str">
            <v>Automotive</v>
          </cell>
          <cell r="I3638" t="str">
            <v>S040</v>
          </cell>
          <cell r="J3638" t="str">
            <v>Middle East</v>
          </cell>
          <cell r="K3638" t="str">
            <v>SC00</v>
          </cell>
          <cell r="L3638" t="str">
            <v>L</v>
          </cell>
          <cell r="M3638" t="str">
            <v>Letter of credit at sight</v>
          </cell>
          <cell r="N3638" t="str">
            <v>LETTER OF CREDIT</v>
          </cell>
          <cell r="O3638" t="str">
            <v>DE</v>
          </cell>
          <cell r="P3638" t="str">
            <v>External debtor</v>
          </cell>
        </row>
        <row r="3639">
          <cell r="A3639">
            <v>6283</v>
          </cell>
          <cell r="B3639" t="str">
            <v>STERIPAK</v>
          </cell>
          <cell r="C3639" t="str">
            <v>GB</v>
          </cell>
          <cell r="D3639" t="str">
            <v>Great Britain</v>
          </cell>
          <cell r="E3639" t="str">
            <v>UK/Ireland</v>
          </cell>
          <cell r="F3639">
            <v>13208001</v>
          </cell>
          <cell r="G3639" t="str">
            <v>HPC Ext. Debtors</v>
          </cell>
          <cell r="H3639" t="str">
            <v>Unknown</v>
          </cell>
          <cell r="I3639" t="str">
            <v>-</v>
          </cell>
          <cell r="J3639" t="str">
            <v>-</v>
          </cell>
          <cell r="K3639" t="str">
            <v>SI30</v>
          </cell>
          <cell r="L3639" t="str">
            <v>T</v>
          </cell>
          <cell r="M3639" t="str">
            <v>30 days from date of invoice</v>
          </cell>
          <cell r="N3639" t="str">
            <v>BANK TRANSFER</v>
          </cell>
          <cell r="O3639" t="str">
            <v>DS</v>
          </cell>
          <cell r="P3639" t="str">
            <v>Securitization debtor</v>
          </cell>
        </row>
        <row r="3640">
          <cell r="A3640">
            <v>6285</v>
          </cell>
          <cell r="B3640" t="str">
            <v>WESSEX RESINS &amp; ADHE</v>
          </cell>
          <cell r="C3640" t="str">
            <v>GB</v>
          </cell>
          <cell r="D3640" t="str">
            <v>Great Britain</v>
          </cell>
          <cell r="E3640" t="str">
            <v>UK/Ireland</v>
          </cell>
          <cell r="F3640">
            <v>13200001</v>
          </cell>
          <cell r="G3640" t="str">
            <v>Ext. EAME</v>
          </cell>
          <cell r="H3640" t="str">
            <v>Adhesives, Coatings and Elastomers</v>
          </cell>
          <cell r="I3640" t="str">
            <v>S010</v>
          </cell>
          <cell r="J3640" t="str">
            <v>UK &amp; Ireland</v>
          </cell>
          <cell r="K3640" t="str">
            <v>SM20</v>
          </cell>
          <cell r="L3640" t="str">
            <v>T</v>
          </cell>
          <cell r="M3640" t="str">
            <v>20th of the month foll.month of invoice</v>
          </cell>
          <cell r="N3640" t="str">
            <v>BANK TRANSFER</v>
          </cell>
          <cell r="O3640" t="str">
            <v>DS</v>
          </cell>
          <cell r="P3640" t="str">
            <v>Securitization debtor</v>
          </cell>
        </row>
        <row r="3641">
          <cell r="A3641">
            <v>6288</v>
          </cell>
          <cell r="B3641" t="str">
            <v>TIGER PROFILES &amp; INS</v>
          </cell>
          <cell r="C3641" t="str">
            <v>AE</v>
          </cell>
          <cell r="D3641" t="str">
            <v>Unit.Arab Emir.</v>
          </cell>
          <cell r="E3641" t="str">
            <v>Middle East</v>
          </cell>
          <cell r="F3641">
            <v>13200001</v>
          </cell>
          <cell r="G3641" t="str">
            <v>Ext. EAME</v>
          </cell>
          <cell r="H3641" t="str">
            <v>Unknown</v>
          </cell>
          <cell r="I3641" t="str">
            <v>-</v>
          </cell>
          <cell r="J3641" t="str">
            <v>-</v>
          </cell>
          <cell r="K3641" t="str">
            <v>SC18</v>
          </cell>
          <cell r="L3641" t="str">
            <v>L</v>
          </cell>
          <cell r="M3641" t="str">
            <v>letter of credit - 180 days Bill of lading</v>
          </cell>
          <cell r="N3641" t="str">
            <v>LETTER OF CREDIT</v>
          </cell>
          <cell r="O3641" t="str">
            <v>DE</v>
          </cell>
          <cell r="P3641" t="str">
            <v>External debtor</v>
          </cell>
        </row>
        <row r="3642">
          <cell r="A3642">
            <v>6290</v>
          </cell>
          <cell r="B3642" t="str">
            <v>PAUL BAUDER GMBH &amp; C</v>
          </cell>
          <cell r="C3642" t="str">
            <v>DE</v>
          </cell>
          <cell r="D3642" t="str">
            <v>Germany</v>
          </cell>
          <cell r="E3642" t="str">
            <v>Mid Europe</v>
          </cell>
          <cell r="F3642">
            <v>13208001</v>
          </cell>
          <cell r="G3642" t="str">
            <v>HPC Ext. Debtors</v>
          </cell>
          <cell r="H3642" t="str">
            <v>Alkoxylates</v>
          </cell>
          <cell r="I3642" t="str">
            <v>S075</v>
          </cell>
          <cell r="J3642" t="str">
            <v>HPC Europe</v>
          </cell>
          <cell r="K3642" t="str">
            <v>SI30</v>
          </cell>
          <cell r="L3642" t="str">
            <v>T</v>
          </cell>
          <cell r="M3642" t="str">
            <v>30 days from date of invoice</v>
          </cell>
          <cell r="N3642" t="str">
            <v>BANK TRANSFER</v>
          </cell>
          <cell r="O3642" t="str">
            <v>DS</v>
          </cell>
          <cell r="P3642" t="str">
            <v>Securitization debtor</v>
          </cell>
        </row>
        <row r="3643">
          <cell r="A3643">
            <v>6294</v>
          </cell>
          <cell r="B3643" t="str">
            <v>PAKSHOMA  CO.</v>
          </cell>
          <cell r="C3643" t="str">
            <v>IR</v>
          </cell>
          <cell r="D3643" t="str">
            <v>Iran</v>
          </cell>
          <cell r="E3643" t="str">
            <v>Middle East</v>
          </cell>
          <cell r="F3643">
            <v>13200001</v>
          </cell>
          <cell r="G3643" t="str">
            <v>Ext. EAME</v>
          </cell>
          <cell r="H3643" t="str">
            <v>Appliances</v>
          </cell>
          <cell r="I3643" t="str">
            <v>S040</v>
          </cell>
          <cell r="J3643" t="str">
            <v>Middle East</v>
          </cell>
          <cell r="K3643" t="str">
            <v>SC00</v>
          </cell>
          <cell r="L3643" t="str">
            <v>L</v>
          </cell>
          <cell r="M3643" t="str">
            <v>Letter of credit at sight</v>
          </cell>
          <cell r="N3643" t="str">
            <v>LETTER OF CREDIT</v>
          </cell>
          <cell r="O3643" t="str">
            <v>DE</v>
          </cell>
          <cell r="P3643" t="str">
            <v>External debtor</v>
          </cell>
        </row>
        <row r="3644">
          <cell r="A3644">
            <v>6295</v>
          </cell>
          <cell r="B3644" t="str">
            <v>PERSTORP CHEMITEC GM</v>
          </cell>
          <cell r="C3644" t="str">
            <v>DE</v>
          </cell>
          <cell r="D3644" t="str">
            <v>Germany</v>
          </cell>
          <cell r="E3644" t="str">
            <v>Mid Europe</v>
          </cell>
          <cell r="F3644">
            <v>13208001</v>
          </cell>
          <cell r="G3644" t="str">
            <v>HPC Ext. Debtors</v>
          </cell>
          <cell r="H3644" t="str">
            <v>Specialty Amines</v>
          </cell>
          <cell r="I3644" t="str">
            <v>S075</v>
          </cell>
          <cell r="J3644" t="str">
            <v>HPC Europe</v>
          </cell>
          <cell r="K3644" t="str">
            <v>SI30</v>
          </cell>
          <cell r="L3644" t="str">
            <v>T</v>
          </cell>
          <cell r="M3644" t="str">
            <v>30 days from date of invoice</v>
          </cell>
          <cell r="N3644" t="str">
            <v>BANK TRANSFER</v>
          </cell>
          <cell r="O3644" t="str">
            <v>DS</v>
          </cell>
          <cell r="P3644" t="str">
            <v>Securitization debtor</v>
          </cell>
        </row>
        <row r="3645">
          <cell r="A3645">
            <v>6305</v>
          </cell>
          <cell r="B3645" t="str">
            <v>GESTA</v>
          </cell>
          <cell r="C3645" t="str">
            <v>IT</v>
          </cell>
          <cell r="D3645" t="str">
            <v>Italy</v>
          </cell>
          <cell r="E3645" t="str">
            <v>Italy/Greece</v>
          </cell>
          <cell r="F3645">
            <v>13200001</v>
          </cell>
          <cell r="G3645" t="str">
            <v>Ext. EAME</v>
          </cell>
          <cell r="H3645" t="str">
            <v>Unknown</v>
          </cell>
          <cell r="I3645" t="str">
            <v>-</v>
          </cell>
          <cell r="J3645" t="str">
            <v>-</v>
          </cell>
          <cell r="K3645" t="str">
            <v>DS01</v>
          </cell>
          <cell r="L3645" t="str">
            <v>T</v>
          </cell>
          <cell r="M3645" t="str">
            <v>Within 0 days net</v>
          </cell>
          <cell r="N3645" t="str">
            <v>BANK TRANSFER</v>
          </cell>
          <cell r="O3645" t="str">
            <v>DS</v>
          </cell>
          <cell r="P3645" t="str">
            <v>Securitization debtor</v>
          </cell>
        </row>
        <row r="3646">
          <cell r="A3646">
            <v>6309</v>
          </cell>
          <cell r="B3646" t="str">
            <v>DISPORT DO BRASIL LT</v>
          </cell>
          <cell r="C3646" t="str">
            <v>BR</v>
          </cell>
          <cell r="D3646" t="str">
            <v>Brazil</v>
          </cell>
          <cell r="E3646" t="str">
            <v>Americas</v>
          </cell>
          <cell r="F3646">
            <v>13200001</v>
          </cell>
          <cell r="G3646" t="str">
            <v>Ext. EAME</v>
          </cell>
          <cell r="H3646" t="str">
            <v>Footwear</v>
          </cell>
          <cell r="I3646" t="str">
            <v>S010</v>
          </cell>
          <cell r="J3646" t="str">
            <v>UK &amp; Ireland</v>
          </cell>
          <cell r="K3646" t="str">
            <v>SL12</v>
          </cell>
          <cell r="L3646" t="str">
            <v>T</v>
          </cell>
          <cell r="M3646" t="str">
            <v>120 days after Bill of lading date</v>
          </cell>
          <cell r="N3646" t="str">
            <v>BANK TRANSFER</v>
          </cell>
          <cell r="O3646" t="str">
            <v>DE</v>
          </cell>
          <cell r="P3646" t="str">
            <v>External debtor</v>
          </cell>
        </row>
        <row r="3647">
          <cell r="A3647">
            <v>6310</v>
          </cell>
          <cell r="B3647" t="str">
            <v>BREDERO PRICE COATER</v>
          </cell>
          <cell r="C3647" t="str">
            <v>GB</v>
          </cell>
          <cell r="D3647" t="str">
            <v>Great Britain</v>
          </cell>
          <cell r="E3647" t="str">
            <v>UK/Ireland</v>
          </cell>
          <cell r="F3647">
            <v>13200001</v>
          </cell>
          <cell r="G3647" t="str">
            <v>Ext. EAME</v>
          </cell>
          <cell r="H3647" t="str">
            <v>Adhesives, Coatings and Elastomers</v>
          </cell>
          <cell r="I3647" t="str">
            <v>S010</v>
          </cell>
          <cell r="J3647" t="str">
            <v>UK &amp; Ireland</v>
          </cell>
          <cell r="K3647" t="str">
            <v>SM00</v>
          </cell>
          <cell r="L3647" t="str">
            <v>T</v>
          </cell>
          <cell r="M3647" t="str">
            <v>End of month following month of invoice</v>
          </cell>
          <cell r="N3647" t="str">
            <v>BANK TRANSFER</v>
          </cell>
          <cell r="O3647" t="str">
            <v>DS</v>
          </cell>
          <cell r="P3647" t="str">
            <v>Securitization debtor</v>
          </cell>
        </row>
        <row r="3648">
          <cell r="A3648">
            <v>6312</v>
          </cell>
          <cell r="B3648" t="str">
            <v>ROHM &amp; HAAS Deutschl</v>
          </cell>
          <cell r="C3648" t="str">
            <v>DE</v>
          </cell>
          <cell r="D3648" t="str">
            <v>Germany</v>
          </cell>
          <cell r="E3648" t="str">
            <v>Mid Europe</v>
          </cell>
          <cell r="F3648">
            <v>13200001</v>
          </cell>
          <cell r="G3648" t="str">
            <v>Ext. EAME</v>
          </cell>
          <cell r="H3648" t="str">
            <v>Adhesives, Coatings and Elastomers</v>
          </cell>
          <cell r="I3648" t="str">
            <v>S030</v>
          </cell>
          <cell r="J3648" t="str">
            <v>Mid-Europe</v>
          </cell>
          <cell r="K3648" t="str">
            <v>SJ3F</v>
          </cell>
          <cell r="L3648" t="str">
            <v>T</v>
          </cell>
          <cell r="M3648" t="str">
            <v>30 days from date of invoice or 14 days -2%</v>
          </cell>
          <cell r="N3648" t="str">
            <v>BANK TRANSFER</v>
          </cell>
          <cell r="O3648" t="str">
            <v>DS</v>
          </cell>
          <cell r="P3648" t="str">
            <v>Securitization debtor</v>
          </cell>
        </row>
        <row r="3649">
          <cell r="A3649">
            <v>6314</v>
          </cell>
          <cell r="B3649" t="str">
            <v>CASTROL ITALIANA SPA</v>
          </cell>
          <cell r="C3649" t="str">
            <v>IT</v>
          </cell>
          <cell r="D3649" t="str">
            <v>Italy</v>
          </cell>
          <cell r="E3649" t="str">
            <v>Italy/Greece</v>
          </cell>
          <cell r="F3649">
            <v>13208001</v>
          </cell>
          <cell r="G3649" t="str">
            <v>HPC Ext. Debtors</v>
          </cell>
          <cell r="H3649" t="str">
            <v>Ethanolamines</v>
          </cell>
          <cell r="I3649" t="str">
            <v>S075</v>
          </cell>
          <cell r="J3649" t="str">
            <v>HPC Europe</v>
          </cell>
          <cell r="K3649" t="str">
            <v>SE60</v>
          </cell>
          <cell r="L3649" t="str">
            <v>T</v>
          </cell>
          <cell r="M3649" t="str">
            <v>60 days end of month</v>
          </cell>
          <cell r="N3649" t="str">
            <v>BANK TRANSFER</v>
          </cell>
          <cell r="O3649" t="str">
            <v>DS</v>
          </cell>
          <cell r="P3649" t="str">
            <v>Securitization debtor</v>
          </cell>
        </row>
        <row r="3650">
          <cell r="A3650">
            <v>6318</v>
          </cell>
          <cell r="B3650" t="str">
            <v>CARDANOL CHEMICALS N</v>
          </cell>
          <cell r="C3650" t="str">
            <v>BE</v>
          </cell>
          <cell r="D3650" t="str">
            <v>Belgium</v>
          </cell>
          <cell r="E3650" t="str">
            <v>Benelux</v>
          </cell>
          <cell r="F3650">
            <v>13208001</v>
          </cell>
          <cell r="G3650" t="str">
            <v>HPC Ext. Debtors</v>
          </cell>
          <cell r="H3650" t="str">
            <v>Alkoxylates</v>
          </cell>
          <cell r="I3650" t="str">
            <v>S075</v>
          </cell>
          <cell r="J3650" t="str">
            <v>HPC Europe</v>
          </cell>
          <cell r="K3650" t="str">
            <v>SA0E</v>
          </cell>
          <cell r="L3650" t="str">
            <v>T</v>
          </cell>
          <cell r="M3650" t="str">
            <v>-</v>
          </cell>
          <cell r="N3650" t="str">
            <v>BANK TRANSFER</v>
          </cell>
          <cell r="O3650" t="str">
            <v>DS</v>
          </cell>
          <cell r="P3650" t="str">
            <v>Securitization debtor</v>
          </cell>
        </row>
        <row r="3651">
          <cell r="A3651">
            <v>6319</v>
          </cell>
          <cell r="B3651" t="str">
            <v>HUNTSMAN POLYURETHAN</v>
          </cell>
          <cell r="C3651" t="str">
            <v>US</v>
          </cell>
          <cell r="D3651" t="str">
            <v>United States</v>
          </cell>
          <cell r="E3651" t="str">
            <v>Americas</v>
          </cell>
          <cell r="F3651">
            <v>76485656</v>
          </cell>
          <cell r="G3651" t="str">
            <v>Inter Group Sales</v>
          </cell>
          <cell r="H3651" t="str">
            <v>Americas</v>
          </cell>
          <cell r="I3651" t="str">
            <v>S010</v>
          </cell>
          <cell r="J3651" t="str">
            <v>UK &amp; Ireland</v>
          </cell>
          <cell r="K3651" t="str">
            <v>SL90</v>
          </cell>
          <cell r="L3651" t="str">
            <v>N</v>
          </cell>
          <cell r="M3651" t="str">
            <v>90 days after Bill of lading date</v>
          </cell>
          <cell r="N3651" t="str">
            <v>BILL OF LADING DATE</v>
          </cell>
          <cell r="O3651" t="str">
            <v>DI</v>
          </cell>
          <cell r="P3651" t="str">
            <v>Intragroup debtor</v>
          </cell>
        </row>
        <row r="3652">
          <cell r="A3652">
            <v>6320</v>
          </cell>
          <cell r="B3652" t="str">
            <v>TO BE DELETED</v>
          </cell>
          <cell r="C3652" t="str">
            <v>IT</v>
          </cell>
          <cell r="D3652" t="str">
            <v>Italy</v>
          </cell>
          <cell r="E3652" t="str">
            <v>Italy/Greece</v>
          </cell>
          <cell r="F3652">
            <v>13208001</v>
          </cell>
          <cell r="G3652" t="str">
            <v>HPC Ext. Debtors</v>
          </cell>
          <cell r="H3652" t="str">
            <v>Unknown</v>
          </cell>
          <cell r="I3652" t="str">
            <v>-</v>
          </cell>
          <cell r="J3652" t="str">
            <v>-</v>
          </cell>
          <cell r="K3652" t="str">
            <v>SE60</v>
          </cell>
          <cell r="L3652" t="str">
            <v>T</v>
          </cell>
          <cell r="M3652" t="str">
            <v>60 days end of month</v>
          </cell>
          <cell r="N3652" t="str">
            <v>BANK TRANSFER</v>
          </cell>
          <cell r="O3652" t="str">
            <v>DS</v>
          </cell>
          <cell r="P3652" t="str">
            <v>Securitization debtor</v>
          </cell>
        </row>
        <row r="3653">
          <cell r="A3653">
            <v>6322</v>
          </cell>
          <cell r="B3653" t="str">
            <v>ISOPLUS ROMANIA  S.R</v>
          </cell>
          <cell r="C3653" t="str">
            <v>RO</v>
          </cell>
          <cell r="D3653" t="str">
            <v>Romania</v>
          </cell>
          <cell r="E3653" t="str">
            <v>Eastern Europe</v>
          </cell>
          <cell r="F3653">
            <v>13200001</v>
          </cell>
          <cell r="G3653" t="str">
            <v>Ext. EAME</v>
          </cell>
          <cell r="H3653" t="str">
            <v>Construction &amp; Other Rigids</v>
          </cell>
          <cell r="I3653" t="str">
            <v>S050</v>
          </cell>
          <cell r="J3653" t="str">
            <v>Eastern Europe</v>
          </cell>
          <cell r="K3653" t="str">
            <v>SI30</v>
          </cell>
          <cell r="L3653" t="str">
            <v>T</v>
          </cell>
          <cell r="M3653" t="str">
            <v>30 days from date of invoice</v>
          </cell>
          <cell r="N3653" t="str">
            <v>BANK TRANSFER</v>
          </cell>
          <cell r="O3653" t="str">
            <v>DE</v>
          </cell>
          <cell r="P3653" t="str">
            <v>External debtor</v>
          </cell>
        </row>
        <row r="3654">
          <cell r="A3654">
            <v>6323</v>
          </cell>
          <cell r="B3654" t="str">
            <v>HUNTSMAN PATRICA SRL</v>
          </cell>
          <cell r="C3654" t="str">
            <v>IT</v>
          </cell>
          <cell r="D3654" t="str">
            <v>Italy</v>
          </cell>
          <cell r="E3654" t="str">
            <v>Italy/Greece</v>
          </cell>
          <cell r="F3654">
            <v>13208001</v>
          </cell>
          <cell r="G3654" t="str">
            <v>HPC Ext. Debtors</v>
          </cell>
          <cell r="H3654" t="str">
            <v>Ethanolamines</v>
          </cell>
          <cell r="I3654" t="str">
            <v>S075</v>
          </cell>
          <cell r="J3654" t="str">
            <v>HPC Europe</v>
          </cell>
          <cell r="K3654" t="str">
            <v>SE60</v>
          </cell>
          <cell r="L3654" t="str">
            <v>T</v>
          </cell>
          <cell r="M3654" t="str">
            <v>60 days end of month</v>
          </cell>
          <cell r="N3654" t="str">
            <v>BANK TRANSFER</v>
          </cell>
          <cell r="O3654" t="str">
            <v>DS</v>
          </cell>
          <cell r="P3654" t="str">
            <v>Securitization debtor</v>
          </cell>
        </row>
        <row r="3655">
          <cell r="A3655">
            <v>6324</v>
          </cell>
          <cell r="B3655" t="str">
            <v>GREAT LAKES U.K. LIM</v>
          </cell>
          <cell r="C3655" t="str">
            <v>GB</v>
          </cell>
          <cell r="D3655" t="str">
            <v>Great Britain</v>
          </cell>
          <cell r="E3655" t="str">
            <v>UK/Ireland</v>
          </cell>
          <cell r="F3655">
            <v>13208001</v>
          </cell>
          <cell r="G3655" t="str">
            <v>HPC Ext. Debtors</v>
          </cell>
          <cell r="H3655" t="str">
            <v>Specialty Amines</v>
          </cell>
          <cell r="I3655" t="str">
            <v>S075</v>
          </cell>
          <cell r="J3655" t="str">
            <v>HPC Europe</v>
          </cell>
          <cell r="K3655" t="str">
            <v>SE30</v>
          </cell>
          <cell r="L3655" t="str">
            <v>T</v>
          </cell>
          <cell r="M3655" t="str">
            <v>30 days end of month</v>
          </cell>
          <cell r="N3655" t="str">
            <v>BANK TRANSFER</v>
          </cell>
          <cell r="O3655" t="str">
            <v>DS</v>
          </cell>
          <cell r="P3655" t="str">
            <v>Securitization debtor</v>
          </cell>
        </row>
        <row r="3656">
          <cell r="A3656">
            <v>6331</v>
          </cell>
          <cell r="B3656" t="str">
            <v>HENKEL LOCTITE ADESI</v>
          </cell>
          <cell r="C3656" t="str">
            <v>IT</v>
          </cell>
          <cell r="D3656" t="str">
            <v>Italy</v>
          </cell>
          <cell r="E3656" t="str">
            <v>Italy/Greece</v>
          </cell>
          <cell r="F3656">
            <v>13208001</v>
          </cell>
          <cell r="G3656" t="str">
            <v>HPC Ext. Debtors</v>
          </cell>
          <cell r="H3656" t="str">
            <v>Specialty Amines</v>
          </cell>
          <cell r="I3656" t="str">
            <v>S075</v>
          </cell>
          <cell r="J3656" t="str">
            <v>HPC Europe</v>
          </cell>
          <cell r="K3656" t="str">
            <v>SE60</v>
          </cell>
          <cell r="L3656" t="str">
            <v>T</v>
          </cell>
          <cell r="M3656" t="str">
            <v>60 days end of month</v>
          </cell>
          <cell r="N3656" t="str">
            <v>BANK TRANSFER</v>
          </cell>
          <cell r="O3656" t="str">
            <v>DS</v>
          </cell>
          <cell r="P3656" t="str">
            <v>Securitization debtor</v>
          </cell>
        </row>
        <row r="3657">
          <cell r="A3657">
            <v>6332</v>
          </cell>
          <cell r="B3657" t="str">
            <v>SAPO-STE ALSACIENNE</v>
          </cell>
          <cell r="C3657" t="str">
            <v>FR</v>
          </cell>
          <cell r="D3657" t="str">
            <v>France</v>
          </cell>
          <cell r="E3657" t="str">
            <v>France</v>
          </cell>
          <cell r="F3657">
            <v>13200001</v>
          </cell>
          <cell r="G3657" t="str">
            <v>Ext. EAME</v>
          </cell>
          <cell r="H3657" t="str">
            <v>Adhesives, Coatings and Elastomers</v>
          </cell>
          <cell r="I3657" t="str">
            <v>S080</v>
          </cell>
          <cell r="J3657" t="str">
            <v>France</v>
          </cell>
          <cell r="K3657" t="str">
            <v>SY6B</v>
          </cell>
          <cell r="L3657" t="str">
            <v>P</v>
          </cell>
          <cell r="M3657" t="str">
            <v>60 days the 10th by promissory note</v>
          </cell>
          <cell r="N3657" t="str">
            <v>DRAFT</v>
          </cell>
          <cell r="O3657" t="str">
            <v>DS</v>
          </cell>
          <cell r="P3657" t="str">
            <v>Securitization debtor</v>
          </cell>
        </row>
        <row r="3658">
          <cell r="A3658">
            <v>6333</v>
          </cell>
          <cell r="B3658" t="str">
            <v>POLINVENT</v>
          </cell>
          <cell r="C3658" t="str">
            <v>HU</v>
          </cell>
          <cell r="D3658" t="str">
            <v>Hungary</v>
          </cell>
          <cell r="E3658" t="str">
            <v>Eastern Europe</v>
          </cell>
          <cell r="F3658">
            <v>13208001</v>
          </cell>
          <cell r="G3658" t="str">
            <v>HPC Ext. Debtors</v>
          </cell>
          <cell r="H3658" t="str">
            <v>Polyether Amines</v>
          </cell>
          <cell r="I3658" t="str">
            <v>S075</v>
          </cell>
          <cell r="J3658" t="str">
            <v>HPC Europe</v>
          </cell>
          <cell r="K3658" t="str">
            <v>SI30</v>
          </cell>
          <cell r="L3658" t="str">
            <v>T</v>
          </cell>
          <cell r="M3658" t="str">
            <v>30 days from date of invoice</v>
          </cell>
          <cell r="N3658" t="str">
            <v>BANK TRANSFER</v>
          </cell>
          <cell r="O3658" t="str">
            <v>DE</v>
          </cell>
          <cell r="P3658" t="str">
            <v>External debtor</v>
          </cell>
        </row>
        <row r="3659">
          <cell r="A3659">
            <v>6336</v>
          </cell>
          <cell r="B3659" t="str">
            <v>HUNTSMAN (SINGAPORE)</v>
          </cell>
          <cell r="C3659" t="str">
            <v>SG</v>
          </cell>
          <cell r="D3659" t="str">
            <v>Singapore</v>
          </cell>
          <cell r="E3659" t="str">
            <v>Asia-Pacific</v>
          </cell>
          <cell r="F3659">
            <v>76457236</v>
          </cell>
          <cell r="G3659" t="str">
            <v>Inter Group Sales</v>
          </cell>
          <cell r="H3659" t="str">
            <v>APAC</v>
          </cell>
          <cell r="I3659" t="str">
            <v>S100</v>
          </cell>
          <cell r="J3659" t="str">
            <v>APAC</v>
          </cell>
          <cell r="K3659" t="str">
            <v>SI60</v>
          </cell>
          <cell r="L3659" t="str">
            <v>U</v>
          </cell>
          <cell r="M3659" t="str">
            <v>60 days from date of invoice</v>
          </cell>
          <cell r="N3659" t="str">
            <v>DIRECT REMITTANCE</v>
          </cell>
          <cell r="O3659" t="str">
            <v>DI</v>
          </cell>
          <cell r="P3659" t="str">
            <v>Intragroup debtor</v>
          </cell>
        </row>
        <row r="3660">
          <cell r="A3660">
            <v>6337</v>
          </cell>
          <cell r="B3660" t="str">
            <v>BPL EUROTRADE LTD</v>
          </cell>
          <cell r="C3660" t="str">
            <v>GB</v>
          </cell>
          <cell r="D3660" t="str">
            <v>Great Britain</v>
          </cell>
          <cell r="E3660" t="str">
            <v>UK/Ireland</v>
          </cell>
          <cell r="F3660">
            <v>13200002</v>
          </cell>
          <cell r="G3660" t="str">
            <v>Ext. APAC</v>
          </cell>
          <cell r="H3660" t="str">
            <v>Appliances</v>
          </cell>
          <cell r="I3660" t="str">
            <v>S100</v>
          </cell>
          <cell r="J3660" t="str">
            <v>APAC</v>
          </cell>
          <cell r="K3660" t="str">
            <v>SC90</v>
          </cell>
          <cell r="L3660" t="str">
            <v>L</v>
          </cell>
          <cell r="M3660" t="str">
            <v>Letter of credit -90 days Bill of lading</v>
          </cell>
          <cell r="N3660" t="str">
            <v>LETTER OF CREDIT</v>
          </cell>
          <cell r="O3660" t="str">
            <v>DS</v>
          </cell>
          <cell r="P3660" t="str">
            <v>Securitization debtor</v>
          </cell>
        </row>
        <row r="3661">
          <cell r="A3661">
            <v>6338</v>
          </cell>
          <cell r="B3661" t="str">
            <v>BPL REFRIGERATION LT</v>
          </cell>
          <cell r="C3661" t="str">
            <v>IN</v>
          </cell>
          <cell r="D3661" t="str">
            <v>India</v>
          </cell>
          <cell r="E3661" t="str">
            <v>Asia-Pacific</v>
          </cell>
          <cell r="F3661">
            <v>13200002</v>
          </cell>
          <cell r="G3661" t="str">
            <v>Ext. APAC</v>
          </cell>
          <cell r="H3661" t="str">
            <v>Unknown</v>
          </cell>
          <cell r="I3661" t="str">
            <v>-</v>
          </cell>
          <cell r="J3661" t="str">
            <v>-</v>
          </cell>
          <cell r="K3661" t="str">
            <v>SC90</v>
          </cell>
          <cell r="L3661" t="str">
            <v>L</v>
          </cell>
          <cell r="M3661" t="str">
            <v>Letter of credit -90 days Bill of lading</v>
          </cell>
          <cell r="N3661" t="str">
            <v>LETTER OF CREDIT</v>
          </cell>
          <cell r="O3661" t="str">
            <v>DE</v>
          </cell>
          <cell r="P3661" t="str">
            <v>External debtor</v>
          </cell>
        </row>
        <row r="3662">
          <cell r="A3662">
            <v>6339</v>
          </cell>
          <cell r="B3662" t="str">
            <v>K.H. KLINK</v>
          </cell>
          <cell r="C3662" t="str">
            <v>DE</v>
          </cell>
          <cell r="D3662" t="str">
            <v>Germany</v>
          </cell>
          <cell r="E3662" t="str">
            <v>Mid Europe</v>
          </cell>
          <cell r="F3662">
            <v>13208001</v>
          </cell>
          <cell r="G3662" t="str">
            <v>HPC Ext. Debtors</v>
          </cell>
          <cell r="H3662" t="str">
            <v>Alkoxylates</v>
          </cell>
          <cell r="I3662" t="str">
            <v>S075</v>
          </cell>
          <cell r="J3662" t="str">
            <v>HPC Europe</v>
          </cell>
          <cell r="K3662" t="str">
            <v>SI30</v>
          </cell>
          <cell r="L3662" t="str">
            <v>T</v>
          </cell>
          <cell r="M3662" t="str">
            <v>30 days from date of invoice</v>
          </cell>
          <cell r="N3662" t="str">
            <v>BANK TRANSFER</v>
          </cell>
          <cell r="O3662" t="str">
            <v>DS</v>
          </cell>
          <cell r="P3662" t="str">
            <v>Securitization debtor</v>
          </cell>
        </row>
        <row r="3663">
          <cell r="A3663">
            <v>6340</v>
          </cell>
          <cell r="B3663" t="str">
            <v>POLINVENT Kft.</v>
          </cell>
          <cell r="C3663" t="str">
            <v>HU</v>
          </cell>
          <cell r="D3663" t="str">
            <v>Hungary</v>
          </cell>
          <cell r="E3663" t="str">
            <v>Eastern Europe</v>
          </cell>
          <cell r="F3663">
            <v>13208001</v>
          </cell>
          <cell r="G3663" t="str">
            <v>HPC Ext. Debtors</v>
          </cell>
          <cell r="H3663" t="str">
            <v>Unknown</v>
          </cell>
          <cell r="I3663" t="str">
            <v>-</v>
          </cell>
          <cell r="J3663" t="str">
            <v>-</v>
          </cell>
          <cell r="K3663" t="str">
            <v>SA00</v>
          </cell>
          <cell r="L3663" t="str">
            <v>T</v>
          </cell>
          <cell r="M3663" t="str">
            <v>Cash in advance</v>
          </cell>
          <cell r="N3663" t="str">
            <v>BANK TRANSFER</v>
          </cell>
          <cell r="O3663" t="str">
            <v>DE</v>
          </cell>
          <cell r="P3663" t="str">
            <v>External debtor</v>
          </cell>
        </row>
        <row r="3664">
          <cell r="A3664">
            <v>6341</v>
          </cell>
          <cell r="B3664" t="str">
            <v>NUR CHEMICALS AND EN</v>
          </cell>
          <cell r="C3664" t="str">
            <v>JO</v>
          </cell>
          <cell r="D3664" t="str">
            <v>Jordan</v>
          </cell>
          <cell r="E3664" t="str">
            <v>Middle East</v>
          </cell>
          <cell r="F3664">
            <v>13208001</v>
          </cell>
          <cell r="G3664" t="str">
            <v>HPC Ext. Debtors</v>
          </cell>
          <cell r="H3664" t="str">
            <v>Specialty Amines</v>
          </cell>
          <cell r="I3664" t="str">
            <v>S075</v>
          </cell>
          <cell r="J3664" t="str">
            <v>HPC Europe</v>
          </cell>
          <cell r="K3664" t="str">
            <v>SI30</v>
          </cell>
          <cell r="L3664" t="str">
            <v>T</v>
          </cell>
          <cell r="M3664" t="str">
            <v>30 days from date of invoice</v>
          </cell>
          <cell r="N3664" t="str">
            <v>BANK TRANSFER</v>
          </cell>
          <cell r="O3664" t="str">
            <v>DE</v>
          </cell>
          <cell r="P3664" t="str">
            <v>External debtor</v>
          </cell>
        </row>
        <row r="3665">
          <cell r="A3665">
            <v>6344</v>
          </cell>
          <cell r="B3665" t="str">
            <v>HUNTSMAN CORPORATION</v>
          </cell>
          <cell r="C3665" t="str">
            <v>CA</v>
          </cell>
          <cell r="D3665" t="str">
            <v>Canada</v>
          </cell>
          <cell r="E3665" t="str">
            <v>Americas</v>
          </cell>
          <cell r="F3665">
            <v>13208003</v>
          </cell>
          <cell r="G3665" t="str">
            <v>HPC Aff H Corp</v>
          </cell>
          <cell r="H3665" t="str">
            <v>Surfonics</v>
          </cell>
          <cell r="I3665" t="str">
            <v>S075</v>
          </cell>
          <cell r="J3665" t="str">
            <v>HPC Europe</v>
          </cell>
          <cell r="K3665" t="str">
            <v>SI30</v>
          </cell>
          <cell r="L3665" t="str">
            <v>T</v>
          </cell>
          <cell r="M3665" t="str">
            <v>30 days from date of invoice</v>
          </cell>
          <cell r="N3665" t="str">
            <v>BANK TRANSFER</v>
          </cell>
          <cell r="O3665" t="str">
            <v>DA</v>
          </cell>
          <cell r="P3665" t="str">
            <v>Affiliated debtor</v>
          </cell>
        </row>
        <row r="3666">
          <cell r="A3666">
            <v>6345</v>
          </cell>
          <cell r="B3666" t="str">
            <v>V.A.G.</v>
          </cell>
          <cell r="C3666" t="str">
            <v>DE</v>
          </cell>
          <cell r="D3666" t="str">
            <v>Germany</v>
          </cell>
          <cell r="E3666" t="str">
            <v>Mid Europe</v>
          </cell>
          <cell r="F3666">
            <v>13208001</v>
          </cell>
          <cell r="G3666" t="str">
            <v>HPC Ext. Debtors</v>
          </cell>
          <cell r="H3666" t="str">
            <v>Alkoxylates</v>
          </cell>
          <cell r="I3666" t="str">
            <v>S075</v>
          </cell>
          <cell r="J3666" t="str">
            <v>HPC Europe</v>
          </cell>
          <cell r="K3666" t="str">
            <v>SI30</v>
          </cell>
          <cell r="L3666" t="str">
            <v>T</v>
          </cell>
          <cell r="M3666" t="str">
            <v>30 days from date of invoice</v>
          </cell>
          <cell r="N3666" t="str">
            <v>BANK TRANSFER</v>
          </cell>
          <cell r="O3666" t="str">
            <v>DS</v>
          </cell>
          <cell r="P3666" t="str">
            <v>Securitization debtor</v>
          </cell>
        </row>
        <row r="3667">
          <cell r="A3667">
            <v>6346</v>
          </cell>
          <cell r="B3667" t="str">
            <v>NUOVA GESCO  SRL</v>
          </cell>
          <cell r="C3667" t="str">
            <v>IT</v>
          </cell>
          <cell r="D3667" t="str">
            <v>Italy</v>
          </cell>
          <cell r="E3667" t="str">
            <v>Italy/Greece</v>
          </cell>
          <cell r="F3667">
            <v>13200001</v>
          </cell>
          <cell r="G3667" t="str">
            <v>Ext. EAME</v>
          </cell>
          <cell r="H3667" t="str">
            <v>Footwear</v>
          </cell>
          <cell r="I3667" t="str">
            <v>S060</v>
          </cell>
          <cell r="J3667" t="str">
            <v>Italy &amp; Greece</v>
          </cell>
          <cell r="K3667" t="str">
            <v>SI30</v>
          </cell>
          <cell r="L3667" t="str">
            <v>T</v>
          </cell>
          <cell r="M3667" t="str">
            <v>30 days from date of invoice</v>
          </cell>
          <cell r="N3667" t="str">
            <v>BANK TRANSFER</v>
          </cell>
          <cell r="O3667" t="str">
            <v>DS</v>
          </cell>
          <cell r="P3667" t="str">
            <v>Securitization debtor</v>
          </cell>
        </row>
        <row r="3668">
          <cell r="A3668">
            <v>6347</v>
          </cell>
          <cell r="B3668" t="str">
            <v>TRANSPORT DEVELOPMEN</v>
          </cell>
          <cell r="C3668" t="str">
            <v>GB</v>
          </cell>
          <cell r="D3668" t="str">
            <v>Great Britain</v>
          </cell>
          <cell r="E3668" t="str">
            <v>UK/Ireland</v>
          </cell>
          <cell r="F3668">
            <v>13200001</v>
          </cell>
          <cell r="G3668" t="str">
            <v>Ext. EAME</v>
          </cell>
          <cell r="H3668" t="str">
            <v>Unknown</v>
          </cell>
          <cell r="I3668" t="str">
            <v>-</v>
          </cell>
          <cell r="J3668" t="str">
            <v>-</v>
          </cell>
          <cell r="K3668" t="str">
            <v>SM00</v>
          </cell>
          <cell r="L3668" t="str">
            <v>T</v>
          </cell>
          <cell r="M3668" t="str">
            <v>End of month following month of invoice</v>
          </cell>
          <cell r="N3668" t="str">
            <v>BANK TRANSFER</v>
          </cell>
          <cell r="O3668" t="str">
            <v>DS</v>
          </cell>
          <cell r="P3668" t="str">
            <v>Securitization debtor</v>
          </cell>
        </row>
        <row r="3669">
          <cell r="A3669">
            <v>6348</v>
          </cell>
          <cell r="B3669" t="str">
            <v>ENVIROCHEM TECHNOLOG</v>
          </cell>
          <cell r="C3669" t="str">
            <v>US</v>
          </cell>
          <cell r="D3669" t="str">
            <v>United States</v>
          </cell>
          <cell r="E3669" t="str">
            <v>Americas</v>
          </cell>
          <cell r="F3669">
            <v>13200001</v>
          </cell>
          <cell r="G3669" t="str">
            <v>Ext. EAME</v>
          </cell>
          <cell r="H3669" t="str">
            <v>Unknown</v>
          </cell>
          <cell r="I3669" t="str">
            <v>-</v>
          </cell>
          <cell r="J3669" t="str">
            <v>-</v>
          </cell>
          <cell r="K3669" t="str">
            <v>SL27</v>
          </cell>
          <cell r="L3669" t="str">
            <v>T</v>
          </cell>
          <cell r="M3669" t="str">
            <v>270 days after bill of lading date</v>
          </cell>
          <cell r="N3669" t="str">
            <v>BANK TRANSFER</v>
          </cell>
          <cell r="O3669" t="str">
            <v>E1</v>
          </cell>
          <cell r="P3669" t="str">
            <v>External debtors</v>
          </cell>
        </row>
        <row r="3670">
          <cell r="A3670">
            <v>6349</v>
          </cell>
          <cell r="B3670" t="str">
            <v>DSM Research</v>
          </cell>
          <cell r="C3670" t="str">
            <v>NL</v>
          </cell>
          <cell r="D3670" t="str">
            <v>Netherlands</v>
          </cell>
          <cell r="E3670" t="str">
            <v>Benelux</v>
          </cell>
          <cell r="F3670">
            <v>13208001</v>
          </cell>
          <cell r="G3670" t="str">
            <v>HPC Ext. Debtors</v>
          </cell>
          <cell r="H3670" t="str">
            <v>Polyether Amines</v>
          </cell>
          <cell r="I3670" t="str">
            <v>S075</v>
          </cell>
          <cell r="J3670" t="str">
            <v>HPC Europe</v>
          </cell>
          <cell r="K3670" t="str">
            <v>SE30</v>
          </cell>
          <cell r="L3670" t="str">
            <v>T</v>
          </cell>
          <cell r="M3670" t="str">
            <v>30 days end of month</v>
          </cell>
          <cell r="N3670" t="str">
            <v>BANK TRANSFER</v>
          </cell>
          <cell r="O3670" t="str">
            <v>DS</v>
          </cell>
          <cell r="P3670" t="str">
            <v>Securitization debtor</v>
          </cell>
        </row>
        <row r="3671">
          <cell r="A3671">
            <v>6351</v>
          </cell>
          <cell r="B3671" t="str">
            <v>GILL PLASTICS</v>
          </cell>
          <cell r="C3671" t="str">
            <v>GB</v>
          </cell>
          <cell r="D3671" t="str">
            <v>Great Britain</v>
          </cell>
          <cell r="E3671" t="str">
            <v>UK/Ireland</v>
          </cell>
          <cell r="F3671">
            <v>13200001</v>
          </cell>
          <cell r="G3671" t="str">
            <v>Ext. EAME</v>
          </cell>
          <cell r="H3671" t="str">
            <v>Footwear</v>
          </cell>
          <cell r="I3671" t="str">
            <v>S010</v>
          </cell>
          <cell r="J3671" t="str">
            <v>UK &amp; Ireland</v>
          </cell>
          <cell r="K3671" t="str">
            <v>SM00</v>
          </cell>
          <cell r="L3671" t="str">
            <v>Y</v>
          </cell>
          <cell r="M3671" t="str">
            <v>End of month following month of invoice</v>
          </cell>
          <cell r="N3671" t="str">
            <v>-</v>
          </cell>
          <cell r="O3671" t="str">
            <v>DS</v>
          </cell>
          <cell r="P3671" t="str">
            <v>Securitization debtor</v>
          </cell>
        </row>
        <row r="3672">
          <cell r="A3672">
            <v>6352</v>
          </cell>
          <cell r="B3672" t="str">
            <v>VETPRO LIMITED</v>
          </cell>
          <cell r="C3672" t="str">
            <v>GB</v>
          </cell>
          <cell r="D3672" t="str">
            <v>Great Britain</v>
          </cell>
          <cell r="E3672" t="str">
            <v>UK/Ireland</v>
          </cell>
          <cell r="F3672">
            <v>13208001</v>
          </cell>
          <cell r="G3672" t="str">
            <v>HPC Ext. Debtors</v>
          </cell>
          <cell r="H3672" t="str">
            <v>Ethanolamines</v>
          </cell>
          <cell r="I3672" t="str">
            <v>S075</v>
          </cell>
          <cell r="J3672" t="str">
            <v>HPC Europe</v>
          </cell>
          <cell r="K3672" t="str">
            <v>SA00</v>
          </cell>
          <cell r="L3672" t="str">
            <v>T</v>
          </cell>
          <cell r="M3672" t="str">
            <v>Cash in advance</v>
          </cell>
          <cell r="N3672" t="str">
            <v>BANK TRANSFER</v>
          </cell>
          <cell r="O3672" t="str">
            <v>DS</v>
          </cell>
          <cell r="P3672" t="str">
            <v>Securitization debtor</v>
          </cell>
        </row>
        <row r="3673">
          <cell r="A3673">
            <v>6353</v>
          </cell>
          <cell r="B3673" t="str">
            <v>Comercial e Industri</v>
          </cell>
          <cell r="C3673" t="str">
            <v>CL</v>
          </cell>
          <cell r="D3673" t="str">
            <v>Chile</v>
          </cell>
          <cell r="E3673" t="str">
            <v>Americas</v>
          </cell>
          <cell r="F3673">
            <v>76467188</v>
          </cell>
          <cell r="G3673" t="str">
            <v>Inter Group Sales</v>
          </cell>
          <cell r="H3673" t="str">
            <v>APAC</v>
          </cell>
          <cell r="I3673" t="str">
            <v>-</v>
          </cell>
          <cell r="J3673" t="str">
            <v>-</v>
          </cell>
          <cell r="K3673" t="str">
            <v>SC00</v>
          </cell>
          <cell r="L3673" t="str">
            <v>L</v>
          </cell>
          <cell r="M3673" t="str">
            <v>Letter of credit at sight</v>
          </cell>
          <cell r="N3673" t="str">
            <v>LETTER OF CREDIT</v>
          </cell>
          <cell r="O3673" t="str">
            <v>DI</v>
          </cell>
          <cell r="P3673" t="str">
            <v>Intragroup debtor</v>
          </cell>
        </row>
        <row r="3674">
          <cell r="A3674">
            <v>6354</v>
          </cell>
          <cell r="B3674" t="str">
            <v>ALCAR INDUS CO.</v>
          </cell>
          <cell r="C3674" t="str">
            <v>IR</v>
          </cell>
          <cell r="D3674" t="str">
            <v>Iran</v>
          </cell>
          <cell r="E3674" t="str">
            <v>Middle East</v>
          </cell>
          <cell r="F3674">
            <v>13200001</v>
          </cell>
          <cell r="G3674" t="str">
            <v>Ext. EAME</v>
          </cell>
          <cell r="H3674" t="str">
            <v>Automotive</v>
          </cell>
          <cell r="I3674" t="str">
            <v>S040</v>
          </cell>
          <cell r="J3674" t="str">
            <v>Middle East</v>
          </cell>
          <cell r="K3674" t="str">
            <v>SC00</v>
          </cell>
          <cell r="L3674" t="str">
            <v>L</v>
          </cell>
          <cell r="M3674" t="str">
            <v>Letter of credit at sight</v>
          </cell>
          <cell r="N3674" t="str">
            <v>LETTER OF CREDIT</v>
          </cell>
          <cell r="O3674" t="str">
            <v>DE</v>
          </cell>
          <cell r="P3674" t="str">
            <v>External debtor</v>
          </cell>
        </row>
        <row r="3675">
          <cell r="A3675">
            <v>6356</v>
          </cell>
          <cell r="B3675" t="str">
            <v>S.A.P.I.C.I.  SPA</v>
          </cell>
          <cell r="C3675" t="str">
            <v>IT</v>
          </cell>
          <cell r="D3675" t="str">
            <v>Italy</v>
          </cell>
          <cell r="E3675" t="str">
            <v>Italy/Greece</v>
          </cell>
          <cell r="F3675">
            <v>13200001</v>
          </cell>
          <cell r="G3675" t="str">
            <v>Ext. EAME</v>
          </cell>
          <cell r="H3675" t="str">
            <v>Unknown</v>
          </cell>
          <cell r="I3675" t="str">
            <v>-</v>
          </cell>
          <cell r="J3675" t="str">
            <v>-</v>
          </cell>
          <cell r="K3675" t="str">
            <v>SE60</v>
          </cell>
          <cell r="L3675" t="str">
            <v>T</v>
          </cell>
          <cell r="M3675" t="str">
            <v>60 days end of month</v>
          </cell>
          <cell r="N3675" t="str">
            <v>BANK TRANSFER</v>
          </cell>
          <cell r="O3675" t="str">
            <v>DS</v>
          </cell>
          <cell r="P3675" t="str">
            <v>Securitization debtor</v>
          </cell>
        </row>
        <row r="3676">
          <cell r="A3676">
            <v>6357</v>
          </cell>
          <cell r="B3676" t="str">
            <v>FERT-COM OU</v>
          </cell>
          <cell r="C3676" t="str">
            <v>EE</v>
          </cell>
          <cell r="D3676" t="str">
            <v>Estonia</v>
          </cell>
          <cell r="E3676" t="str">
            <v>Nordic</v>
          </cell>
          <cell r="F3676">
            <v>13208001</v>
          </cell>
          <cell r="G3676" t="str">
            <v>HPC Ext. Debtors</v>
          </cell>
          <cell r="H3676" t="str">
            <v>Ethanolamines</v>
          </cell>
          <cell r="I3676" t="str">
            <v>S075</v>
          </cell>
          <cell r="J3676" t="str">
            <v>HPC Europe</v>
          </cell>
          <cell r="K3676" t="str">
            <v>SA00</v>
          </cell>
          <cell r="L3676" t="str">
            <v>T</v>
          </cell>
          <cell r="M3676" t="str">
            <v>Cash in advance</v>
          </cell>
          <cell r="N3676" t="str">
            <v>BANK TRANSFER</v>
          </cell>
          <cell r="O3676" t="str">
            <v>DE</v>
          </cell>
          <cell r="P3676" t="str">
            <v>External debtor</v>
          </cell>
        </row>
        <row r="3677">
          <cell r="A3677">
            <v>6359</v>
          </cell>
          <cell r="B3677" t="str">
            <v>Huntsman (Belgium) B</v>
          </cell>
          <cell r="C3677" t="str">
            <v>BE</v>
          </cell>
          <cell r="D3677" t="str">
            <v>Belgium</v>
          </cell>
          <cell r="E3677" t="str">
            <v>Benelux</v>
          </cell>
          <cell r="F3677">
            <v>76406053</v>
          </cell>
          <cell r="G3677" t="str">
            <v>Inter Group Sales</v>
          </cell>
          <cell r="H3677" t="str">
            <v>EAME</v>
          </cell>
          <cell r="I3677" t="str">
            <v>-</v>
          </cell>
          <cell r="J3677" t="str">
            <v>-</v>
          </cell>
          <cell r="K3677" t="str">
            <v>DS02</v>
          </cell>
          <cell r="L3677" t="str">
            <v>T</v>
          </cell>
          <cell r="M3677" t="str">
            <v>Within 30 days net</v>
          </cell>
          <cell r="N3677" t="str">
            <v>BANK TRANSFER</v>
          </cell>
          <cell r="O3677" t="str">
            <v>DI</v>
          </cell>
          <cell r="P3677" t="str">
            <v>Intragroup debtor</v>
          </cell>
        </row>
        <row r="3678">
          <cell r="A3678">
            <v>6361</v>
          </cell>
          <cell r="B3678" t="str">
            <v>INTERCHEM CO LTD</v>
          </cell>
          <cell r="C3678" t="str">
            <v>KP</v>
          </cell>
          <cell r="D3678" t="str">
            <v>South Korea</v>
          </cell>
          <cell r="E3678" t="str">
            <v>Asia-Pacific</v>
          </cell>
          <cell r="F3678">
            <v>13200002</v>
          </cell>
          <cell r="G3678" t="str">
            <v>Ext. APAC</v>
          </cell>
          <cell r="H3678" t="str">
            <v>Footwear</v>
          </cell>
          <cell r="I3678" t="str">
            <v>S100</v>
          </cell>
          <cell r="J3678" t="str">
            <v>APAC</v>
          </cell>
          <cell r="K3678" t="str">
            <v>SA00</v>
          </cell>
          <cell r="L3678" t="str">
            <v>U</v>
          </cell>
          <cell r="M3678" t="str">
            <v>Cash in advance</v>
          </cell>
          <cell r="N3678" t="str">
            <v>DIRECT REMITTANCE</v>
          </cell>
          <cell r="O3678" t="str">
            <v>DE</v>
          </cell>
          <cell r="P3678" t="str">
            <v>External debtor</v>
          </cell>
        </row>
        <row r="3679">
          <cell r="A3679">
            <v>6362</v>
          </cell>
          <cell r="B3679" t="str">
            <v>CELLO HOME PRODUCTS</v>
          </cell>
          <cell r="C3679" t="str">
            <v>IN</v>
          </cell>
          <cell r="D3679" t="str">
            <v>India</v>
          </cell>
          <cell r="E3679" t="str">
            <v>Asia-Pacific</v>
          </cell>
          <cell r="F3679">
            <v>13200002</v>
          </cell>
          <cell r="G3679" t="str">
            <v>Ext. APAC</v>
          </cell>
          <cell r="H3679" t="str">
            <v>Construction &amp; Other Rigids</v>
          </cell>
          <cell r="I3679" t="str">
            <v>S100</v>
          </cell>
          <cell r="J3679" t="str">
            <v>APAC</v>
          </cell>
          <cell r="K3679" t="str">
            <v>SC90</v>
          </cell>
          <cell r="L3679" t="str">
            <v>L</v>
          </cell>
          <cell r="M3679" t="str">
            <v>Letter of credit -90 days Bill of lading</v>
          </cell>
          <cell r="N3679" t="str">
            <v>LETTER OF CREDIT</v>
          </cell>
          <cell r="O3679" t="str">
            <v>DE</v>
          </cell>
          <cell r="P3679" t="str">
            <v>External debtor</v>
          </cell>
        </row>
        <row r="3680">
          <cell r="A3680">
            <v>6363</v>
          </cell>
          <cell r="B3680" t="str">
            <v>ICI BFSC (Purchasing</v>
          </cell>
          <cell r="C3680" t="str">
            <v>GB</v>
          </cell>
          <cell r="D3680" t="str">
            <v>Great Britain</v>
          </cell>
          <cell r="E3680" t="str">
            <v>UK/Ireland</v>
          </cell>
          <cell r="F3680">
            <v>13200001</v>
          </cell>
          <cell r="G3680" t="str">
            <v>Ext. EAME</v>
          </cell>
          <cell r="H3680" t="str">
            <v>Unknown</v>
          </cell>
          <cell r="I3680" t="str">
            <v>-</v>
          </cell>
          <cell r="J3680" t="str">
            <v>-</v>
          </cell>
          <cell r="K3680" t="str">
            <v>DS02</v>
          </cell>
          <cell r="L3680" t="str">
            <v>T</v>
          </cell>
          <cell r="M3680" t="str">
            <v>Within 30 days net</v>
          </cell>
          <cell r="N3680" t="str">
            <v>BANK TRANSFER</v>
          </cell>
          <cell r="O3680" t="str">
            <v>DA</v>
          </cell>
          <cell r="P3680" t="str">
            <v>Affiliated debtor</v>
          </cell>
        </row>
        <row r="3681">
          <cell r="A3681">
            <v>6364</v>
          </cell>
          <cell r="B3681" t="str">
            <v>T.H.TECNICS S.L.</v>
          </cell>
          <cell r="C3681" t="str">
            <v>ES</v>
          </cell>
          <cell r="D3681" t="str">
            <v>Spain</v>
          </cell>
          <cell r="E3681" t="str">
            <v>Iberia</v>
          </cell>
          <cell r="F3681">
            <v>13200001</v>
          </cell>
          <cell r="G3681" t="str">
            <v>Ext. EAME</v>
          </cell>
          <cell r="H3681" t="str">
            <v>Construction &amp; Other Rigids</v>
          </cell>
          <cell r="I3681" t="str">
            <v>S090</v>
          </cell>
          <cell r="J3681" t="str">
            <v>Iberia</v>
          </cell>
          <cell r="K3681" t="str">
            <v>SI60</v>
          </cell>
          <cell r="L3681" t="str">
            <v>T</v>
          </cell>
          <cell r="M3681" t="str">
            <v>60 days from date of invoice</v>
          </cell>
          <cell r="N3681" t="str">
            <v>BANK TRANSFER</v>
          </cell>
          <cell r="O3681" t="str">
            <v>DS</v>
          </cell>
          <cell r="P3681" t="str">
            <v>Securitization debtor</v>
          </cell>
        </row>
        <row r="3682">
          <cell r="A3682">
            <v>6368</v>
          </cell>
          <cell r="B3682" t="str">
            <v>ROOFING RESINS B.V.</v>
          </cell>
          <cell r="C3682" t="str">
            <v>NL</v>
          </cell>
          <cell r="D3682" t="str">
            <v>Netherlands</v>
          </cell>
          <cell r="E3682" t="str">
            <v>Benelux</v>
          </cell>
          <cell r="F3682">
            <v>13208001</v>
          </cell>
          <cell r="G3682" t="str">
            <v>HPC Ext. Debtors</v>
          </cell>
          <cell r="H3682" t="str">
            <v>Polyether Amines</v>
          </cell>
          <cell r="I3682" t="str">
            <v>S075</v>
          </cell>
          <cell r="J3682" t="str">
            <v>HPC Europe</v>
          </cell>
          <cell r="K3682" t="str">
            <v>SA00</v>
          </cell>
          <cell r="L3682" t="str">
            <v>T</v>
          </cell>
          <cell r="M3682" t="str">
            <v>Cash in advance</v>
          </cell>
          <cell r="N3682" t="str">
            <v>BANK TRANSFER</v>
          </cell>
          <cell r="O3682" t="str">
            <v>DS</v>
          </cell>
          <cell r="P3682" t="str">
            <v>Securitization debtor</v>
          </cell>
        </row>
        <row r="3683">
          <cell r="A3683">
            <v>6369</v>
          </cell>
          <cell r="B3683" t="str">
            <v>SCHOLTEN LIJMEN BV</v>
          </cell>
          <cell r="C3683" t="str">
            <v>NL</v>
          </cell>
          <cell r="D3683" t="str">
            <v>Netherlands</v>
          </cell>
          <cell r="E3683" t="str">
            <v>Benelux</v>
          </cell>
          <cell r="F3683">
            <v>13200001</v>
          </cell>
          <cell r="G3683" t="str">
            <v>Ext. EAME</v>
          </cell>
          <cell r="H3683" t="str">
            <v>Adhesives, Coatings and Elastomers</v>
          </cell>
          <cell r="I3683" t="str">
            <v>S070</v>
          </cell>
          <cell r="J3683" t="str">
            <v>Benelux/South-Africa</v>
          </cell>
          <cell r="K3683" t="str">
            <v>SI30</v>
          </cell>
          <cell r="L3683" t="str">
            <v>T</v>
          </cell>
          <cell r="M3683" t="str">
            <v>30 days from date of invoice</v>
          </cell>
          <cell r="N3683" t="str">
            <v>BANK TRANSFER</v>
          </cell>
          <cell r="O3683" t="str">
            <v>DS</v>
          </cell>
          <cell r="P3683" t="str">
            <v>Securitization debtor</v>
          </cell>
        </row>
        <row r="3684">
          <cell r="A3684">
            <v>6371</v>
          </cell>
          <cell r="B3684" t="str">
            <v>GEWE WINTERGARTEN</v>
          </cell>
          <cell r="C3684" t="str">
            <v>DE</v>
          </cell>
          <cell r="D3684" t="str">
            <v>Germany</v>
          </cell>
          <cell r="E3684" t="str">
            <v>Mid Europe</v>
          </cell>
          <cell r="F3684">
            <v>13200001</v>
          </cell>
          <cell r="G3684" t="str">
            <v>Ext. EAME</v>
          </cell>
          <cell r="H3684" t="str">
            <v>Footwear</v>
          </cell>
          <cell r="I3684" t="str">
            <v>S050</v>
          </cell>
          <cell r="J3684" t="str">
            <v>Eastern Europe</v>
          </cell>
          <cell r="K3684" t="str">
            <v>SA00</v>
          </cell>
          <cell r="L3684" t="str">
            <v>T</v>
          </cell>
          <cell r="M3684" t="str">
            <v>Cash in advance</v>
          </cell>
          <cell r="N3684" t="str">
            <v>BANK TRANSFER</v>
          </cell>
          <cell r="O3684" t="str">
            <v>DS</v>
          </cell>
          <cell r="P3684" t="str">
            <v>Securitization debtor</v>
          </cell>
        </row>
        <row r="3685">
          <cell r="A3685">
            <v>6372</v>
          </cell>
          <cell r="B3685" t="str">
            <v>BIO COMPOSITE</v>
          </cell>
          <cell r="C3685" t="str">
            <v>GB</v>
          </cell>
          <cell r="D3685" t="str">
            <v>Great Britain</v>
          </cell>
          <cell r="E3685" t="str">
            <v>UK/Ireland</v>
          </cell>
          <cell r="F3685">
            <v>13200001</v>
          </cell>
          <cell r="G3685" t="str">
            <v>Ext. EAME</v>
          </cell>
          <cell r="H3685" t="str">
            <v>Unknown</v>
          </cell>
          <cell r="I3685" t="str">
            <v>-</v>
          </cell>
          <cell r="J3685" t="str">
            <v>-</v>
          </cell>
          <cell r="K3685" t="str">
            <v>SM20</v>
          </cell>
          <cell r="L3685" t="str">
            <v>F</v>
          </cell>
          <cell r="M3685" t="str">
            <v>20th of the month foll.month of invoice</v>
          </cell>
          <cell r="N3685" t="str">
            <v>FREE OF CHARGE</v>
          </cell>
          <cell r="O3685" t="str">
            <v>DS</v>
          </cell>
          <cell r="P3685" t="str">
            <v>Securitization debtor</v>
          </cell>
        </row>
        <row r="3686">
          <cell r="A3686">
            <v>6373</v>
          </cell>
          <cell r="B3686" t="str">
            <v>WARDEL CHEMICALS LIM</v>
          </cell>
          <cell r="C3686" t="str">
            <v>GB</v>
          </cell>
          <cell r="D3686" t="str">
            <v>Great Britain</v>
          </cell>
          <cell r="E3686" t="str">
            <v>UK/Ireland</v>
          </cell>
          <cell r="F3686">
            <v>13208001</v>
          </cell>
          <cell r="G3686" t="str">
            <v>HPC Ext. Debtors</v>
          </cell>
          <cell r="H3686" t="str">
            <v>Alkoxylates</v>
          </cell>
          <cell r="I3686" t="str">
            <v>S075</v>
          </cell>
          <cell r="J3686" t="str">
            <v>HPC Europe</v>
          </cell>
          <cell r="K3686" t="str">
            <v>SE30</v>
          </cell>
          <cell r="L3686" t="str">
            <v>T</v>
          </cell>
          <cell r="M3686" t="str">
            <v>30 days end of month</v>
          </cell>
          <cell r="N3686" t="str">
            <v>BANK TRANSFER</v>
          </cell>
          <cell r="O3686" t="str">
            <v>DS</v>
          </cell>
          <cell r="P3686" t="str">
            <v>Securitization debtor</v>
          </cell>
        </row>
        <row r="3687">
          <cell r="A3687">
            <v>6374</v>
          </cell>
          <cell r="B3687" t="str">
            <v>RECTICEL BV</v>
          </cell>
          <cell r="C3687" t="str">
            <v>NL</v>
          </cell>
          <cell r="D3687" t="str">
            <v>Netherlands</v>
          </cell>
          <cell r="E3687" t="str">
            <v>Benelux</v>
          </cell>
          <cell r="F3687">
            <v>13208001</v>
          </cell>
          <cell r="G3687" t="str">
            <v>HPC Ext. Debtors</v>
          </cell>
          <cell r="H3687" t="str">
            <v>Specialty Amines</v>
          </cell>
          <cell r="I3687" t="str">
            <v>S075</v>
          </cell>
          <cell r="J3687" t="str">
            <v>HPC Europe</v>
          </cell>
          <cell r="K3687" t="str">
            <v>SI30</v>
          </cell>
          <cell r="L3687" t="str">
            <v>T</v>
          </cell>
          <cell r="M3687" t="str">
            <v>30 days from date of invoice</v>
          </cell>
          <cell r="N3687" t="str">
            <v>BANK TRANSFER</v>
          </cell>
          <cell r="O3687" t="str">
            <v>DS</v>
          </cell>
          <cell r="P3687" t="str">
            <v>Securitization debtor</v>
          </cell>
        </row>
        <row r="3688">
          <cell r="A3688">
            <v>6375</v>
          </cell>
          <cell r="B3688" t="str">
            <v>AKZO NOBEL CHEMICALS</v>
          </cell>
          <cell r="C3688" t="str">
            <v>IT</v>
          </cell>
          <cell r="D3688" t="str">
            <v>Italy</v>
          </cell>
          <cell r="E3688" t="str">
            <v>Italy/Greece</v>
          </cell>
          <cell r="F3688">
            <v>13208001</v>
          </cell>
          <cell r="G3688" t="str">
            <v>HPC Ext. Debtors</v>
          </cell>
          <cell r="H3688" t="str">
            <v>Specialty Amines</v>
          </cell>
          <cell r="I3688" t="str">
            <v>S075</v>
          </cell>
          <cell r="J3688" t="str">
            <v>HPC Europe</v>
          </cell>
          <cell r="K3688" t="str">
            <v>SE60</v>
          </cell>
          <cell r="L3688" t="str">
            <v>T</v>
          </cell>
          <cell r="M3688" t="str">
            <v>60 days end of month</v>
          </cell>
          <cell r="N3688" t="str">
            <v>BANK TRANSFER</v>
          </cell>
          <cell r="O3688" t="str">
            <v>DS</v>
          </cell>
          <cell r="P3688" t="str">
            <v>Securitization debtor</v>
          </cell>
        </row>
        <row r="3689">
          <cell r="A3689">
            <v>6377</v>
          </cell>
          <cell r="B3689" t="str">
            <v>TALISMAN ENERGY U.K.</v>
          </cell>
          <cell r="C3689" t="str">
            <v>GB</v>
          </cell>
          <cell r="D3689" t="str">
            <v>Great Britain</v>
          </cell>
          <cell r="E3689" t="str">
            <v>UK/Ireland</v>
          </cell>
          <cell r="F3689">
            <v>13208001</v>
          </cell>
          <cell r="G3689" t="str">
            <v>HPC Ext. Debtors</v>
          </cell>
          <cell r="H3689" t="str">
            <v>Morph/DGA</v>
          </cell>
          <cell r="I3689" t="str">
            <v>S075</v>
          </cell>
          <cell r="J3689" t="str">
            <v>HPC Europe</v>
          </cell>
          <cell r="K3689" t="str">
            <v>E501</v>
          </cell>
          <cell r="L3689" t="str">
            <v>T</v>
          </cell>
          <cell r="M3689" t="str">
            <v>within 30 days due net from date of invoice</v>
          </cell>
          <cell r="N3689" t="str">
            <v>BANK TRANSFER</v>
          </cell>
          <cell r="O3689" t="str">
            <v>DS</v>
          </cell>
          <cell r="P3689" t="str">
            <v>Securitization debtor</v>
          </cell>
        </row>
        <row r="3690">
          <cell r="A3690">
            <v>6378</v>
          </cell>
          <cell r="B3690" t="str">
            <v>TALASH MAJD</v>
          </cell>
          <cell r="C3690" t="str">
            <v>IR</v>
          </cell>
          <cell r="D3690" t="str">
            <v>Iran</v>
          </cell>
          <cell r="E3690" t="str">
            <v>Middle East</v>
          </cell>
          <cell r="F3690">
            <v>13200001</v>
          </cell>
          <cell r="G3690" t="str">
            <v>Ext. EAME</v>
          </cell>
          <cell r="H3690" t="str">
            <v>Furniture</v>
          </cell>
          <cell r="I3690" t="str">
            <v>S040</v>
          </cell>
          <cell r="J3690" t="str">
            <v>Middle East</v>
          </cell>
          <cell r="K3690" t="str">
            <v>SC00</v>
          </cell>
          <cell r="L3690" t="str">
            <v>L</v>
          </cell>
          <cell r="M3690" t="str">
            <v>Letter of credit at sight</v>
          </cell>
          <cell r="N3690" t="str">
            <v>LETTER OF CREDIT</v>
          </cell>
          <cell r="O3690" t="str">
            <v>DE</v>
          </cell>
          <cell r="P3690" t="str">
            <v>External debtor</v>
          </cell>
        </row>
        <row r="3691">
          <cell r="A3691">
            <v>6380</v>
          </cell>
          <cell r="B3691" t="str">
            <v>ALKIMIA Vegyipari Sz</v>
          </cell>
          <cell r="C3691" t="str">
            <v>HU</v>
          </cell>
          <cell r="D3691" t="str">
            <v>Hungary</v>
          </cell>
          <cell r="E3691" t="str">
            <v>Eastern Europe</v>
          </cell>
          <cell r="F3691">
            <v>13208001</v>
          </cell>
          <cell r="G3691" t="str">
            <v>HPC Ext. Debtors</v>
          </cell>
          <cell r="H3691" t="str">
            <v>Specialty Amines</v>
          </cell>
          <cell r="I3691" t="str">
            <v>S075</v>
          </cell>
          <cell r="J3691" t="str">
            <v>HPC Europe</v>
          </cell>
          <cell r="K3691" t="str">
            <v>SI30</v>
          </cell>
          <cell r="L3691" t="str">
            <v>T</v>
          </cell>
          <cell r="M3691" t="str">
            <v>30 days from date of invoice</v>
          </cell>
          <cell r="N3691" t="str">
            <v>BANK TRANSFER</v>
          </cell>
          <cell r="O3691" t="str">
            <v>DE</v>
          </cell>
          <cell r="P3691" t="str">
            <v>External debtor</v>
          </cell>
        </row>
        <row r="3692">
          <cell r="A3692">
            <v>6381</v>
          </cell>
          <cell r="B3692" t="str">
            <v>ALCAN KAPA GMBH</v>
          </cell>
          <cell r="C3692" t="str">
            <v>DE</v>
          </cell>
          <cell r="D3692" t="str">
            <v>Germany</v>
          </cell>
          <cell r="E3692" t="str">
            <v>Mid Europe</v>
          </cell>
          <cell r="F3692">
            <v>13208001</v>
          </cell>
          <cell r="G3692" t="str">
            <v>HPC Ext. Debtors</v>
          </cell>
          <cell r="H3692" t="str">
            <v>Alkoxylates</v>
          </cell>
          <cell r="I3692" t="str">
            <v>S075</v>
          </cell>
          <cell r="J3692" t="str">
            <v>HPC Europe</v>
          </cell>
          <cell r="K3692" t="str">
            <v>SI30</v>
          </cell>
          <cell r="L3692" t="str">
            <v>T</v>
          </cell>
          <cell r="M3692" t="str">
            <v>30 days from date of invoice</v>
          </cell>
          <cell r="N3692" t="str">
            <v>BANK TRANSFER</v>
          </cell>
          <cell r="O3692" t="str">
            <v>DS</v>
          </cell>
          <cell r="P3692" t="str">
            <v>Securitization debtor</v>
          </cell>
        </row>
        <row r="3693">
          <cell r="A3693">
            <v>6382</v>
          </cell>
          <cell r="B3693" t="str">
            <v>ALKIMIA Vegyipari Sz</v>
          </cell>
          <cell r="C3693" t="str">
            <v>HU</v>
          </cell>
          <cell r="D3693" t="str">
            <v>Hungary</v>
          </cell>
          <cell r="E3693" t="str">
            <v>Eastern Europe</v>
          </cell>
          <cell r="F3693">
            <v>13208001</v>
          </cell>
          <cell r="G3693" t="str">
            <v>HPC Ext. Debtors</v>
          </cell>
          <cell r="H3693" t="str">
            <v>Unknown</v>
          </cell>
          <cell r="I3693" t="str">
            <v>-</v>
          </cell>
          <cell r="J3693" t="str">
            <v>-</v>
          </cell>
          <cell r="K3693" t="str">
            <v>SA00</v>
          </cell>
          <cell r="L3693" t="str">
            <v>T</v>
          </cell>
          <cell r="M3693" t="str">
            <v>Cash in advance</v>
          </cell>
          <cell r="N3693" t="str">
            <v>BANK TRANSFER</v>
          </cell>
          <cell r="O3693" t="str">
            <v>DE</v>
          </cell>
          <cell r="P3693" t="str">
            <v>External debtor</v>
          </cell>
        </row>
        <row r="3694">
          <cell r="A3694">
            <v>6383</v>
          </cell>
          <cell r="B3694" t="str">
            <v>UNITED TRADING SYSTE</v>
          </cell>
          <cell r="C3694" t="str">
            <v>SE</v>
          </cell>
          <cell r="D3694" t="str">
            <v>Sweden</v>
          </cell>
          <cell r="E3694" t="str">
            <v>Nordic</v>
          </cell>
          <cell r="F3694">
            <v>13208001</v>
          </cell>
          <cell r="G3694" t="str">
            <v>HPC Ext. Debtors</v>
          </cell>
          <cell r="H3694" t="str">
            <v>Surfonics</v>
          </cell>
          <cell r="I3694" t="str">
            <v>S075</v>
          </cell>
          <cell r="J3694" t="str">
            <v>HPC Europe</v>
          </cell>
          <cell r="K3694" t="str">
            <v>SI30</v>
          </cell>
          <cell r="L3694" t="str">
            <v>T</v>
          </cell>
          <cell r="M3694" t="str">
            <v>30 days from date of invoice</v>
          </cell>
          <cell r="N3694" t="str">
            <v>BANK TRANSFER</v>
          </cell>
          <cell r="O3694" t="str">
            <v>DS</v>
          </cell>
          <cell r="P3694" t="str">
            <v>Securitization debtor</v>
          </cell>
        </row>
        <row r="3695">
          <cell r="A3695">
            <v>6384</v>
          </cell>
          <cell r="B3695" t="str">
            <v>PT ASIA KARYA DUTA D</v>
          </cell>
          <cell r="C3695" t="str">
            <v>ID</v>
          </cell>
          <cell r="D3695" t="str">
            <v>Indonesia</v>
          </cell>
          <cell r="E3695" t="str">
            <v>Asia-Pacific</v>
          </cell>
          <cell r="F3695">
            <v>13200002</v>
          </cell>
          <cell r="G3695" t="str">
            <v>Ext. APAC</v>
          </cell>
          <cell r="H3695" t="str">
            <v>Footwear</v>
          </cell>
          <cell r="I3695" t="str">
            <v>S100</v>
          </cell>
          <cell r="J3695" t="str">
            <v>APAC</v>
          </cell>
          <cell r="K3695" t="str">
            <v>SL60</v>
          </cell>
          <cell r="L3695" t="str">
            <v>U</v>
          </cell>
          <cell r="M3695" t="str">
            <v>60 days after Bill of lading date</v>
          </cell>
          <cell r="N3695" t="str">
            <v>DIRECT REMITTANCE</v>
          </cell>
          <cell r="O3695" t="str">
            <v>DE</v>
          </cell>
          <cell r="P3695" t="str">
            <v>External debtor</v>
          </cell>
        </row>
        <row r="3696">
          <cell r="A3696">
            <v>6385</v>
          </cell>
          <cell r="B3696" t="str">
            <v>TRADE SERVICE AND PR</v>
          </cell>
          <cell r="C3696" t="str">
            <v>VN</v>
          </cell>
          <cell r="D3696" t="str">
            <v>Vietnam</v>
          </cell>
          <cell r="E3696" t="str">
            <v>Asia-Pacific</v>
          </cell>
          <cell r="F3696">
            <v>13200002</v>
          </cell>
          <cell r="G3696" t="str">
            <v>Ext. APAC</v>
          </cell>
          <cell r="H3696" t="str">
            <v>Automotive</v>
          </cell>
          <cell r="I3696" t="str">
            <v>S100</v>
          </cell>
          <cell r="J3696" t="str">
            <v>APAC</v>
          </cell>
          <cell r="K3696" t="str">
            <v>SP00</v>
          </cell>
          <cell r="L3696" t="str">
            <v>P</v>
          </cell>
          <cell r="M3696" t="str">
            <v>Cash against documents</v>
          </cell>
          <cell r="N3696" t="str">
            <v>DRAFT</v>
          </cell>
          <cell r="O3696" t="str">
            <v>DE</v>
          </cell>
          <cell r="P3696" t="str">
            <v>External debtor</v>
          </cell>
        </row>
        <row r="3697">
          <cell r="A3697">
            <v>6386</v>
          </cell>
          <cell r="B3697" t="str">
            <v>KURT O JOHN SHOE COM</v>
          </cell>
          <cell r="C3697" t="str">
            <v>IN</v>
          </cell>
          <cell r="D3697" t="str">
            <v>India</v>
          </cell>
          <cell r="E3697" t="str">
            <v>Asia-Pacific</v>
          </cell>
          <cell r="F3697">
            <v>13200002</v>
          </cell>
          <cell r="G3697" t="str">
            <v>Ext. APAC</v>
          </cell>
          <cell r="H3697" t="str">
            <v>Footwear</v>
          </cell>
          <cell r="I3697" t="str">
            <v>S100</v>
          </cell>
          <cell r="J3697" t="str">
            <v>APAC</v>
          </cell>
          <cell r="K3697" t="str">
            <v>SL90</v>
          </cell>
          <cell r="L3697" t="str">
            <v>N</v>
          </cell>
          <cell r="M3697" t="str">
            <v>90 days after Bill of lading date</v>
          </cell>
          <cell r="N3697" t="str">
            <v>BILL OF LADING DATE</v>
          </cell>
          <cell r="O3697" t="str">
            <v>DE</v>
          </cell>
          <cell r="P3697" t="str">
            <v>External debtor</v>
          </cell>
        </row>
        <row r="3698">
          <cell r="A3698">
            <v>6387</v>
          </cell>
          <cell r="B3698" t="str">
            <v>TINNA OVERSEAS LIMIT</v>
          </cell>
          <cell r="C3698" t="str">
            <v>IN</v>
          </cell>
          <cell r="D3698" t="str">
            <v>India</v>
          </cell>
          <cell r="E3698" t="str">
            <v>Asia-Pacific</v>
          </cell>
          <cell r="F3698">
            <v>13200002</v>
          </cell>
          <cell r="G3698" t="str">
            <v>Ext. APAC</v>
          </cell>
          <cell r="H3698" t="str">
            <v>Footwear</v>
          </cell>
          <cell r="I3698" t="str">
            <v>S100</v>
          </cell>
          <cell r="J3698" t="str">
            <v>APAC</v>
          </cell>
          <cell r="K3698" t="str">
            <v>SL60</v>
          </cell>
          <cell r="L3698" t="str">
            <v>N</v>
          </cell>
          <cell r="M3698" t="str">
            <v>60 days after Bill of lading date</v>
          </cell>
          <cell r="N3698" t="str">
            <v>BILL OF LADING DATE</v>
          </cell>
          <cell r="O3698" t="str">
            <v>DE</v>
          </cell>
          <cell r="P3698" t="str">
            <v>External debtor</v>
          </cell>
        </row>
        <row r="3699">
          <cell r="A3699">
            <v>6388</v>
          </cell>
          <cell r="B3699" t="str">
            <v>JADHAV EXPORTS PVT L</v>
          </cell>
          <cell r="C3699" t="str">
            <v>IN</v>
          </cell>
          <cell r="D3699" t="str">
            <v>India</v>
          </cell>
          <cell r="E3699" t="str">
            <v>Asia-Pacific</v>
          </cell>
          <cell r="F3699">
            <v>13200003</v>
          </cell>
          <cell r="G3699" t="str">
            <v>Ext. AMERICA</v>
          </cell>
          <cell r="H3699" t="str">
            <v>Footwear</v>
          </cell>
          <cell r="I3699" t="str">
            <v>S100</v>
          </cell>
          <cell r="J3699" t="str">
            <v>APAC</v>
          </cell>
          <cell r="K3699" t="str">
            <v>SC90</v>
          </cell>
          <cell r="L3699" t="str">
            <v>L</v>
          </cell>
          <cell r="M3699" t="str">
            <v>Letter of credit -90 days Bill of lading</v>
          </cell>
          <cell r="N3699" t="str">
            <v>LETTER OF CREDIT</v>
          </cell>
          <cell r="O3699" t="str">
            <v>DE</v>
          </cell>
          <cell r="P3699" t="str">
            <v>External debtor</v>
          </cell>
        </row>
        <row r="3700">
          <cell r="A3700">
            <v>6389</v>
          </cell>
          <cell r="B3700" t="str">
            <v>KURT O. JOHN SPOL S.</v>
          </cell>
          <cell r="C3700" t="str">
            <v>CZ</v>
          </cell>
          <cell r="D3700" t="str">
            <v>Czech Republic</v>
          </cell>
          <cell r="E3700" t="str">
            <v>Eastern Europe</v>
          </cell>
          <cell r="F3700">
            <v>13200001</v>
          </cell>
          <cell r="G3700" t="str">
            <v>Ext. EAME</v>
          </cell>
          <cell r="H3700" t="str">
            <v>Footwear</v>
          </cell>
          <cell r="I3700" t="str">
            <v>S030</v>
          </cell>
          <cell r="J3700" t="str">
            <v>Mid-Europe</v>
          </cell>
          <cell r="K3700" t="str">
            <v>SJ3G</v>
          </cell>
          <cell r="L3700" t="str">
            <v>T</v>
          </cell>
          <cell r="M3700" t="str">
            <v>30 days from date of invoice or 14 days -3%</v>
          </cell>
          <cell r="N3700" t="str">
            <v>BANK TRANSFER</v>
          </cell>
          <cell r="O3700" t="str">
            <v>DE</v>
          </cell>
          <cell r="P3700" t="str">
            <v>External debtor</v>
          </cell>
        </row>
        <row r="3701">
          <cell r="A3701">
            <v>6391</v>
          </cell>
          <cell r="B3701" t="str">
            <v>ROCOL LUBRICANTS</v>
          </cell>
          <cell r="C3701" t="str">
            <v>GB</v>
          </cell>
          <cell r="D3701" t="str">
            <v>Great Britain</v>
          </cell>
          <cell r="E3701" t="str">
            <v>UK/Ireland</v>
          </cell>
          <cell r="F3701">
            <v>13208001</v>
          </cell>
          <cell r="G3701" t="str">
            <v>HPC Ext. Debtors</v>
          </cell>
          <cell r="H3701" t="str">
            <v>Morph/DGA</v>
          </cell>
          <cell r="I3701" t="str">
            <v>S075</v>
          </cell>
          <cell r="J3701" t="str">
            <v>HPC Europe</v>
          </cell>
          <cell r="K3701" t="str">
            <v>E525</v>
          </cell>
          <cell r="L3701" t="str">
            <v>T</v>
          </cell>
          <cell r="M3701" t="str">
            <v>20th of month following month of invoice</v>
          </cell>
          <cell r="N3701" t="str">
            <v>BANK TRANSFER</v>
          </cell>
          <cell r="O3701" t="str">
            <v>DS</v>
          </cell>
          <cell r="P3701" t="str">
            <v>Securitization debtor</v>
          </cell>
        </row>
        <row r="3702">
          <cell r="A3702">
            <v>6393</v>
          </cell>
          <cell r="B3702" t="str">
            <v>GABEX</v>
          </cell>
          <cell r="C3702" t="str">
            <v>DE</v>
          </cell>
          <cell r="D3702" t="str">
            <v>Germany</v>
          </cell>
          <cell r="E3702" t="str">
            <v>Mid Europe</v>
          </cell>
          <cell r="F3702">
            <v>13200001</v>
          </cell>
          <cell r="G3702" t="str">
            <v>Ext. EAME</v>
          </cell>
          <cell r="H3702" t="str">
            <v>Construction &amp; Other Rigids</v>
          </cell>
          <cell r="I3702" t="str">
            <v>S050</v>
          </cell>
          <cell r="J3702" t="str">
            <v>Eastern Europe</v>
          </cell>
          <cell r="K3702" t="str">
            <v>SA00</v>
          </cell>
          <cell r="L3702" t="str">
            <v>T</v>
          </cell>
          <cell r="M3702" t="str">
            <v>Cash in advance</v>
          </cell>
          <cell r="N3702" t="str">
            <v>BANK TRANSFER</v>
          </cell>
          <cell r="O3702" t="str">
            <v>DS</v>
          </cell>
          <cell r="P3702" t="str">
            <v>Securitization debtor</v>
          </cell>
        </row>
        <row r="3703">
          <cell r="A3703">
            <v>6394</v>
          </cell>
          <cell r="B3703" t="str">
            <v>EMBANKMENT PLASTICS</v>
          </cell>
          <cell r="C3703" t="str">
            <v>IE</v>
          </cell>
          <cell r="D3703" t="str">
            <v>Ireland</v>
          </cell>
          <cell r="E3703" t="str">
            <v>UK/Ireland</v>
          </cell>
          <cell r="F3703">
            <v>13208001</v>
          </cell>
          <cell r="G3703" t="str">
            <v>HPC Ext. Debtors</v>
          </cell>
          <cell r="H3703" t="str">
            <v>Polymers</v>
          </cell>
          <cell r="I3703" t="str">
            <v>S075</v>
          </cell>
          <cell r="J3703" t="str">
            <v>HPC Europe</v>
          </cell>
          <cell r="K3703" t="str">
            <v>SI30</v>
          </cell>
          <cell r="L3703" t="str">
            <v>T</v>
          </cell>
          <cell r="M3703" t="str">
            <v>30 days from date of invoice</v>
          </cell>
          <cell r="N3703" t="str">
            <v>BANK TRANSFER</v>
          </cell>
          <cell r="O3703" t="str">
            <v>DS</v>
          </cell>
          <cell r="P3703" t="str">
            <v>Securitization debtor</v>
          </cell>
        </row>
        <row r="3704">
          <cell r="A3704">
            <v>6396</v>
          </cell>
          <cell r="B3704" t="str">
            <v>JAHAD TAHGHIGHAT SAN</v>
          </cell>
          <cell r="C3704" t="str">
            <v>IR</v>
          </cell>
          <cell r="D3704" t="str">
            <v>Iran</v>
          </cell>
          <cell r="E3704" t="str">
            <v>Middle East</v>
          </cell>
          <cell r="F3704">
            <v>13200001</v>
          </cell>
          <cell r="G3704" t="str">
            <v>Ext. EAME</v>
          </cell>
          <cell r="H3704" t="str">
            <v>Automotive</v>
          </cell>
          <cell r="I3704" t="str">
            <v>S040</v>
          </cell>
          <cell r="J3704" t="str">
            <v>Middle East</v>
          </cell>
          <cell r="K3704" t="str">
            <v>SC00</v>
          </cell>
          <cell r="L3704" t="str">
            <v>L</v>
          </cell>
          <cell r="M3704" t="str">
            <v>Letter of credit at sight</v>
          </cell>
          <cell r="N3704" t="str">
            <v>LETTER OF CREDIT</v>
          </cell>
          <cell r="O3704" t="str">
            <v>DE</v>
          </cell>
          <cell r="P3704" t="str">
            <v>External debtor</v>
          </cell>
        </row>
        <row r="3705">
          <cell r="A3705">
            <v>6397</v>
          </cell>
          <cell r="B3705" t="str">
            <v>ACROS ORGANICS</v>
          </cell>
          <cell r="C3705" t="str">
            <v>BE</v>
          </cell>
          <cell r="D3705" t="str">
            <v>Belgium</v>
          </cell>
          <cell r="E3705" t="str">
            <v>Benelux</v>
          </cell>
          <cell r="F3705">
            <v>13208001</v>
          </cell>
          <cell r="G3705" t="str">
            <v>HPC Ext. Debtors</v>
          </cell>
          <cell r="H3705" t="str">
            <v>Specialty Amines</v>
          </cell>
          <cell r="I3705" t="str">
            <v>S075</v>
          </cell>
          <cell r="J3705" t="str">
            <v>HPC Europe</v>
          </cell>
          <cell r="K3705" t="str">
            <v>SA00</v>
          </cell>
          <cell r="L3705" t="str">
            <v>T</v>
          </cell>
          <cell r="M3705" t="str">
            <v>Cash in advance</v>
          </cell>
          <cell r="N3705" t="str">
            <v>BANK TRANSFER</v>
          </cell>
          <cell r="O3705" t="str">
            <v>DS</v>
          </cell>
          <cell r="P3705" t="str">
            <v>Securitization debtor</v>
          </cell>
        </row>
        <row r="3706">
          <cell r="A3706">
            <v>6399</v>
          </cell>
          <cell r="B3706" t="str">
            <v>COMPOSITE PIPES INDU</v>
          </cell>
          <cell r="C3706" t="str">
            <v>OM</v>
          </cell>
          <cell r="D3706" t="str">
            <v>Oman</v>
          </cell>
          <cell r="E3706" t="str">
            <v>Middle East</v>
          </cell>
          <cell r="F3706">
            <v>13208001</v>
          </cell>
          <cell r="G3706" t="str">
            <v>HPC Ext. Debtors</v>
          </cell>
          <cell r="H3706" t="str">
            <v>Polyether Amines</v>
          </cell>
          <cell r="I3706" t="str">
            <v>S075</v>
          </cell>
          <cell r="J3706" t="str">
            <v>HPC Europe</v>
          </cell>
          <cell r="K3706" t="str">
            <v>SC60</v>
          </cell>
          <cell r="L3706" t="str">
            <v>L</v>
          </cell>
          <cell r="M3706" t="str">
            <v>Letter of credit - 60 days Bill of lading</v>
          </cell>
          <cell r="N3706" t="str">
            <v>LETTER OF CREDIT</v>
          </cell>
          <cell r="O3706" t="str">
            <v>DE</v>
          </cell>
          <cell r="P3706" t="str">
            <v>External debtor</v>
          </cell>
        </row>
        <row r="3707">
          <cell r="A3707">
            <v>6400</v>
          </cell>
          <cell r="B3707" t="str">
            <v>SIEDOUBS</v>
          </cell>
          <cell r="C3707" t="str">
            <v>FR</v>
          </cell>
          <cell r="D3707" t="str">
            <v>France</v>
          </cell>
          <cell r="E3707" t="str">
            <v>France</v>
          </cell>
          <cell r="F3707">
            <v>13200001</v>
          </cell>
          <cell r="G3707" t="str">
            <v>Ext. EAME</v>
          </cell>
          <cell r="H3707" t="str">
            <v>Automotive</v>
          </cell>
          <cell r="I3707" t="str">
            <v>S080</v>
          </cell>
          <cell r="J3707" t="str">
            <v>France</v>
          </cell>
          <cell r="K3707" t="str">
            <v>SB3L</v>
          </cell>
          <cell r="L3707" t="str">
            <v>T</v>
          </cell>
          <cell r="M3707" t="str">
            <v>30 days the 10th by automatic bill -.85%</v>
          </cell>
          <cell r="N3707" t="str">
            <v>BANK TRANSFER</v>
          </cell>
          <cell r="O3707" t="str">
            <v>DS</v>
          </cell>
          <cell r="P3707" t="str">
            <v>Securitization debtor</v>
          </cell>
        </row>
        <row r="3708">
          <cell r="A3708">
            <v>6401</v>
          </cell>
          <cell r="B3708" t="str">
            <v>QUIMICA ANGLOCHILENA</v>
          </cell>
          <cell r="C3708" t="str">
            <v>CL</v>
          </cell>
          <cell r="D3708" t="str">
            <v>Chile</v>
          </cell>
          <cell r="E3708" t="str">
            <v>Americas</v>
          </cell>
          <cell r="F3708">
            <v>13200003</v>
          </cell>
          <cell r="G3708" t="str">
            <v>Ext. AMERICA</v>
          </cell>
          <cell r="H3708" t="str">
            <v>Unknown</v>
          </cell>
          <cell r="I3708" t="str">
            <v>-</v>
          </cell>
          <cell r="J3708" t="str">
            <v>-</v>
          </cell>
          <cell r="K3708" t="str">
            <v>SL12</v>
          </cell>
          <cell r="L3708" t="str">
            <v>P</v>
          </cell>
          <cell r="M3708" t="str">
            <v>120 days after Bill of lading date</v>
          </cell>
          <cell r="N3708" t="str">
            <v>DRAFT</v>
          </cell>
          <cell r="O3708" t="str">
            <v>DE</v>
          </cell>
          <cell r="P3708" t="str">
            <v>External debtor</v>
          </cell>
        </row>
        <row r="3709">
          <cell r="A3709">
            <v>6405</v>
          </cell>
          <cell r="B3709" t="str">
            <v>ELEKTROCHEMISCHE IND</v>
          </cell>
          <cell r="C3709" t="str">
            <v>DE</v>
          </cell>
          <cell r="D3709" t="str">
            <v>Germany</v>
          </cell>
          <cell r="E3709" t="str">
            <v>Mid Europe</v>
          </cell>
          <cell r="F3709">
            <v>13200001</v>
          </cell>
          <cell r="G3709" t="str">
            <v>Ext. EAME</v>
          </cell>
          <cell r="H3709" t="str">
            <v>Unknown</v>
          </cell>
          <cell r="I3709" t="str">
            <v>-</v>
          </cell>
          <cell r="J3709" t="str">
            <v>-</v>
          </cell>
          <cell r="K3709" t="str">
            <v>DS01</v>
          </cell>
          <cell r="L3709" t="str">
            <v>F</v>
          </cell>
          <cell r="M3709" t="str">
            <v>Within 0 days net</v>
          </cell>
          <cell r="N3709" t="str">
            <v>FREE OF CHARGE</v>
          </cell>
          <cell r="O3709" t="str">
            <v>DS</v>
          </cell>
          <cell r="P3709" t="str">
            <v>Securitization debtor</v>
          </cell>
        </row>
        <row r="3710">
          <cell r="A3710">
            <v>6411</v>
          </cell>
          <cell r="B3710" t="str">
            <v>S-METAL  D.O.O.</v>
          </cell>
          <cell r="C3710" t="str">
            <v>SI</v>
          </cell>
          <cell r="D3710" t="str">
            <v>Slovenia</v>
          </cell>
          <cell r="E3710" t="str">
            <v>Eastern Europe</v>
          </cell>
          <cell r="F3710">
            <v>13200001</v>
          </cell>
          <cell r="G3710" t="str">
            <v>Ext. EAME</v>
          </cell>
          <cell r="H3710" t="str">
            <v>Unknown</v>
          </cell>
          <cell r="I3710" t="str">
            <v>-</v>
          </cell>
          <cell r="J3710" t="str">
            <v>-</v>
          </cell>
          <cell r="K3710" t="str">
            <v>SA00</v>
          </cell>
          <cell r="L3710" t="str">
            <v>T</v>
          </cell>
          <cell r="M3710" t="str">
            <v>Cash in advance</v>
          </cell>
          <cell r="N3710" t="str">
            <v>BANK TRANSFER</v>
          </cell>
          <cell r="O3710" t="str">
            <v>DE</v>
          </cell>
          <cell r="P3710" t="str">
            <v>External debtor</v>
          </cell>
        </row>
        <row r="3711">
          <cell r="A3711">
            <v>6412</v>
          </cell>
          <cell r="B3711" t="str">
            <v>ISCOM INC</v>
          </cell>
          <cell r="C3711" t="str">
            <v>US</v>
          </cell>
          <cell r="D3711" t="str">
            <v>United States</v>
          </cell>
          <cell r="E3711" t="str">
            <v>Americas</v>
          </cell>
          <cell r="F3711">
            <v>13208001</v>
          </cell>
          <cell r="G3711" t="str">
            <v>HPC Ext. Debtors</v>
          </cell>
          <cell r="H3711" t="str">
            <v>Unknown</v>
          </cell>
          <cell r="I3711" t="str">
            <v>-</v>
          </cell>
          <cell r="J3711" t="str">
            <v>-</v>
          </cell>
          <cell r="K3711" t="str">
            <v>SI60</v>
          </cell>
          <cell r="L3711" t="str">
            <v>T</v>
          </cell>
          <cell r="M3711" t="str">
            <v>60 days from date of invoice</v>
          </cell>
          <cell r="N3711" t="str">
            <v>BANK TRANSFER</v>
          </cell>
          <cell r="O3711" t="str">
            <v>DS</v>
          </cell>
          <cell r="P3711" t="str">
            <v>Securitization debtor</v>
          </cell>
        </row>
        <row r="3712">
          <cell r="A3712">
            <v>6413</v>
          </cell>
          <cell r="B3712" t="str">
            <v>ISCOM</v>
          </cell>
          <cell r="C3712" t="str">
            <v>US</v>
          </cell>
          <cell r="D3712" t="str">
            <v>United States</v>
          </cell>
          <cell r="E3712" t="str">
            <v>Americas</v>
          </cell>
          <cell r="F3712">
            <v>13208001</v>
          </cell>
          <cell r="G3712" t="str">
            <v>HPC Ext. Debtors</v>
          </cell>
          <cell r="H3712" t="str">
            <v>Unknown</v>
          </cell>
          <cell r="I3712" t="str">
            <v>-</v>
          </cell>
          <cell r="J3712" t="str">
            <v>-</v>
          </cell>
          <cell r="K3712" t="str">
            <v>SI30</v>
          </cell>
          <cell r="L3712" t="str">
            <v>T</v>
          </cell>
          <cell r="M3712" t="str">
            <v>30 days from date of invoice</v>
          </cell>
          <cell r="N3712" t="str">
            <v>BANK TRANSFER</v>
          </cell>
          <cell r="O3712" t="str">
            <v>DE</v>
          </cell>
          <cell r="P3712" t="str">
            <v>External debtor</v>
          </cell>
        </row>
        <row r="3713">
          <cell r="A3713">
            <v>6414</v>
          </cell>
          <cell r="B3713" t="str">
            <v>De Rijke Transport &amp;</v>
          </cell>
          <cell r="C3713" t="str">
            <v>NL</v>
          </cell>
          <cell r="D3713" t="str">
            <v>Netherlands</v>
          </cell>
          <cell r="E3713" t="str">
            <v>Benelux</v>
          </cell>
          <cell r="F3713">
            <v>13200001</v>
          </cell>
          <cell r="G3713" t="str">
            <v>Ext. EAME</v>
          </cell>
          <cell r="H3713" t="str">
            <v>Unknown</v>
          </cell>
          <cell r="I3713" t="str">
            <v>-</v>
          </cell>
          <cell r="J3713" t="str">
            <v>-</v>
          </cell>
          <cell r="K3713" t="str">
            <v>DS02</v>
          </cell>
          <cell r="L3713" t="str">
            <v>T</v>
          </cell>
          <cell r="M3713" t="str">
            <v>Within 30 days net</v>
          </cell>
          <cell r="N3713" t="str">
            <v>BANK TRANSFER</v>
          </cell>
          <cell r="O3713" t="str">
            <v>DS</v>
          </cell>
          <cell r="P3713" t="str">
            <v>Securitization debtor</v>
          </cell>
        </row>
        <row r="3714">
          <cell r="A3714">
            <v>6415</v>
          </cell>
          <cell r="B3714" t="str">
            <v>INYATI FOOTWEARS LIM</v>
          </cell>
          <cell r="C3714" t="str">
            <v>IN</v>
          </cell>
          <cell r="D3714" t="str">
            <v>India</v>
          </cell>
          <cell r="E3714" t="str">
            <v>Asia-Pacific</v>
          </cell>
          <cell r="F3714">
            <v>13200002</v>
          </cell>
          <cell r="G3714" t="str">
            <v>Ext. APAC</v>
          </cell>
          <cell r="H3714" t="str">
            <v>Footwear</v>
          </cell>
          <cell r="I3714" t="str">
            <v>S100</v>
          </cell>
          <cell r="J3714" t="str">
            <v>APAC</v>
          </cell>
          <cell r="K3714" t="str">
            <v>SC90</v>
          </cell>
          <cell r="L3714" t="str">
            <v>L</v>
          </cell>
          <cell r="M3714" t="str">
            <v>Letter of credit -90 days Bill of lading</v>
          </cell>
          <cell r="N3714" t="str">
            <v>LETTER OF CREDIT</v>
          </cell>
          <cell r="O3714" t="str">
            <v>DE</v>
          </cell>
          <cell r="P3714" t="str">
            <v>External debtor</v>
          </cell>
        </row>
        <row r="3715">
          <cell r="A3715">
            <v>6417</v>
          </cell>
          <cell r="B3715" t="str">
            <v>Vopak Shared Service</v>
          </cell>
          <cell r="C3715" t="str">
            <v>NL</v>
          </cell>
          <cell r="D3715" t="str">
            <v>Netherlands</v>
          </cell>
          <cell r="E3715" t="str">
            <v>Benelux</v>
          </cell>
          <cell r="F3715">
            <v>13200001</v>
          </cell>
          <cell r="G3715" t="str">
            <v>Ext. EAME</v>
          </cell>
          <cell r="H3715" t="str">
            <v>Unknown</v>
          </cell>
          <cell r="I3715" t="str">
            <v>-</v>
          </cell>
          <cell r="J3715" t="str">
            <v>-</v>
          </cell>
          <cell r="K3715" t="str">
            <v>DS02</v>
          </cell>
          <cell r="L3715" t="str">
            <v>T</v>
          </cell>
          <cell r="M3715" t="str">
            <v>Within 30 days net</v>
          </cell>
          <cell r="N3715" t="str">
            <v>BANK TRANSFER</v>
          </cell>
          <cell r="O3715" t="str">
            <v>DS</v>
          </cell>
          <cell r="P3715" t="str">
            <v>Securitization debtor</v>
          </cell>
        </row>
        <row r="3716">
          <cell r="A3716">
            <v>6418</v>
          </cell>
          <cell r="B3716" t="str">
            <v>LIEN A CO LTD</v>
          </cell>
          <cell r="C3716" t="str">
            <v>VN</v>
          </cell>
          <cell r="D3716" t="str">
            <v>Vietnam</v>
          </cell>
          <cell r="E3716" t="str">
            <v>Asia-Pacific</v>
          </cell>
          <cell r="F3716">
            <v>13200002</v>
          </cell>
          <cell r="G3716" t="str">
            <v>Ext. APAC</v>
          </cell>
          <cell r="H3716" t="str">
            <v>Automotive</v>
          </cell>
          <cell r="I3716" t="str">
            <v>S100</v>
          </cell>
          <cell r="J3716" t="str">
            <v>APAC</v>
          </cell>
          <cell r="K3716" t="str">
            <v>SC00</v>
          </cell>
          <cell r="L3716" t="str">
            <v>L</v>
          </cell>
          <cell r="M3716" t="str">
            <v>Letter of credit at sight</v>
          </cell>
          <cell r="N3716" t="str">
            <v>LETTER OF CREDIT</v>
          </cell>
          <cell r="O3716" t="str">
            <v>DE</v>
          </cell>
          <cell r="P3716" t="str">
            <v>External debtor</v>
          </cell>
        </row>
        <row r="3717">
          <cell r="A3717">
            <v>6419</v>
          </cell>
          <cell r="B3717" t="str">
            <v>ALPHAMIN SA</v>
          </cell>
          <cell r="C3717" t="str">
            <v>BE</v>
          </cell>
          <cell r="D3717" t="str">
            <v>Belgium</v>
          </cell>
          <cell r="E3717" t="str">
            <v>Benelux</v>
          </cell>
          <cell r="F3717">
            <v>13208001</v>
          </cell>
          <cell r="G3717" t="str">
            <v>HPC Ext. Debtors</v>
          </cell>
          <cell r="H3717" t="str">
            <v>Polymers</v>
          </cell>
          <cell r="I3717" t="str">
            <v>S075</v>
          </cell>
          <cell r="J3717" t="str">
            <v>HPC Europe</v>
          </cell>
          <cell r="K3717" t="str">
            <v>SI60</v>
          </cell>
          <cell r="L3717" t="str">
            <v>T</v>
          </cell>
          <cell r="M3717" t="str">
            <v>60 days from date of invoice</v>
          </cell>
          <cell r="N3717" t="str">
            <v>BANK TRANSFER</v>
          </cell>
          <cell r="O3717" t="str">
            <v>DS</v>
          </cell>
          <cell r="P3717" t="str">
            <v>Securitization debtor</v>
          </cell>
        </row>
        <row r="3718">
          <cell r="A3718">
            <v>6420</v>
          </cell>
          <cell r="B3718" t="str">
            <v>MICHELMAN INTERNATIO</v>
          </cell>
          <cell r="C3718" t="str">
            <v>BE</v>
          </cell>
          <cell r="D3718" t="str">
            <v>Belgium</v>
          </cell>
          <cell r="E3718" t="str">
            <v>Benelux</v>
          </cell>
          <cell r="F3718">
            <v>13208001</v>
          </cell>
          <cell r="G3718" t="str">
            <v>HPC Ext. Debtors</v>
          </cell>
          <cell r="H3718" t="str">
            <v>Polyether Amines</v>
          </cell>
          <cell r="I3718" t="str">
            <v>S075</v>
          </cell>
          <cell r="J3718" t="str">
            <v>HPC Europe</v>
          </cell>
          <cell r="K3718" t="str">
            <v>SI30</v>
          </cell>
          <cell r="L3718" t="str">
            <v>T</v>
          </cell>
          <cell r="M3718" t="str">
            <v>30 days from date of invoice</v>
          </cell>
          <cell r="N3718" t="str">
            <v>BANK TRANSFER</v>
          </cell>
          <cell r="O3718" t="str">
            <v>DS</v>
          </cell>
          <cell r="P3718" t="str">
            <v>Securitization debtor</v>
          </cell>
        </row>
        <row r="3719">
          <cell r="A3719">
            <v>6421</v>
          </cell>
          <cell r="B3719" t="str">
            <v>ELASTOGRAN KEMIPUR K</v>
          </cell>
          <cell r="C3719" t="str">
            <v>HU</v>
          </cell>
          <cell r="D3719" t="str">
            <v>Hungary</v>
          </cell>
          <cell r="E3719" t="str">
            <v>Eastern Europe</v>
          </cell>
          <cell r="F3719">
            <v>13208001</v>
          </cell>
          <cell r="G3719" t="str">
            <v>HPC Ext. Debtors</v>
          </cell>
          <cell r="H3719" t="str">
            <v>Specialty Amines</v>
          </cell>
          <cell r="I3719" t="str">
            <v>S075</v>
          </cell>
          <cell r="J3719" t="str">
            <v>HPC Europe</v>
          </cell>
          <cell r="K3719" t="str">
            <v>SI14</v>
          </cell>
          <cell r="L3719" t="str">
            <v>T</v>
          </cell>
          <cell r="M3719" t="str">
            <v>14 days from date of invoice</v>
          </cell>
          <cell r="N3719" t="str">
            <v>BANK TRANSFER</v>
          </cell>
          <cell r="O3719" t="str">
            <v>DE</v>
          </cell>
          <cell r="P3719" t="str">
            <v>External debtor</v>
          </cell>
        </row>
        <row r="3720">
          <cell r="A3720">
            <v>6422</v>
          </cell>
          <cell r="B3720" t="str">
            <v>MERLONI ELETTRODOMES</v>
          </cell>
          <cell r="C3720" t="str">
            <v>IT</v>
          </cell>
          <cell r="D3720" t="str">
            <v>Italy</v>
          </cell>
          <cell r="E3720" t="str">
            <v>Italy/Greece</v>
          </cell>
          <cell r="F3720">
            <v>13200001</v>
          </cell>
          <cell r="G3720" t="str">
            <v>Ext. EAME</v>
          </cell>
          <cell r="H3720" t="str">
            <v>Appliances</v>
          </cell>
          <cell r="I3720" t="str">
            <v>S050</v>
          </cell>
          <cell r="J3720" t="str">
            <v>Eastern Europe</v>
          </cell>
          <cell r="K3720" t="str">
            <v>SE1A</v>
          </cell>
          <cell r="L3720" t="str">
            <v>T</v>
          </cell>
          <cell r="M3720" t="str">
            <v>120 days end of month on the 10th</v>
          </cell>
          <cell r="N3720" t="str">
            <v>BANK TRANSFER</v>
          </cell>
          <cell r="O3720" t="str">
            <v>DS</v>
          </cell>
          <cell r="P3720" t="str">
            <v>Securitization debtor</v>
          </cell>
        </row>
        <row r="3721">
          <cell r="A3721">
            <v>6423</v>
          </cell>
          <cell r="B3721" t="str">
            <v>INCOLD  SPA</v>
          </cell>
          <cell r="C3721" t="str">
            <v>IT</v>
          </cell>
          <cell r="D3721" t="str">
            <v>Italy</v>
          </cell>
          <cell r="E3721" t="str">
            <v>Italy/Greece</v>
          </cell>
          <cell r="F3721">
            <v>13200001</v>
          </cell>
          <cell r="G3721" t="str">
            <v>Ext. EAME</v>
          </cell>
          <cell r="H3721" t="str">
            <v>Construction &amp; Other Rigids</v>
          </cell>
          <cell r="I3721" t="str">
            <v>S060</v>
          </cell>
          <cell r="J3721" t="str">
            <v>Italy &amp; Greece</v>
          </cell>
          <cell r="K3721" t="str">
            <v>SE90</v>
          </cell>
          <cell r="L3721" t="str">
            <v>T</v>
          </cell>
          <cell r="M3721" t="str">
            <v>90 days end of month</v>
          </cell>
          <cell r="N3721" t="str">
            <v>BANK TRANSFER</v>
          </cell>
          <cell r="O3721" t="str">
            <v>DS</v>
          </cell>
          <cell r="P3721" t="str">
            <v>Securitization debtor</v>
          </cell>
        </row>
        <row r="3722">
          <cell r="A3722">
            <v>6424</v>
          </cell>
          <cell r="B3722" t="str">
            <v>ABCR GMBH &amp; CO KG</v>
          </cell>
          <cell r="C3722" t="str">
            <v>DE</v>
          </cell>
          <cell r="D3722" t="str">
            <v>Germany</v>
          </cell>
          <cell r="E3722" t="str">
            <v>Mid Europe</v>
          </cell>
          <cell r="F3722">
            <v>13208001</v>
          </cell>
          <cell r="G3722" t="str">
            <v>HPC Ext. Debtors</v>
          </cell>
          <cell r="H3722" t="str">
            <v>Specialty Amines</v>
          </cell>
          <cell r="I3722" t="str">
            <v>S075</v>
          </cell>
          <cell r="J3722" t="str">
            <v>HPC Europe</v>
          </cell>
          <cell r="K3722" t="str">
            <v>SI30</v>
          </cell>
          <cell r="L3722" t="str">
            <v>T</v>
          </cell>
          <cell r="M3722" t="str">
            <v>30 days from date of invoice</v>
          </cell>
          <cell r="N3722" t="str">
            <v>BANK TRANSFER</v>
          </cell>
          <cell r="O3722" t="str">
            <v>DS</v>
          </cell>
          <cell r="P3722" t="str">
            <v>Securitization debtor</v>
          </cell>
        </row>
        <row r="3723">
          <cell r="A3723">
            <v>6426</v>
          </cell>
          <cell r="B3723" t="str">
            <v>NICOS ESPANSI  S.R.L</v>
          </cell>
          <cell r="C3723" t="str">
            <v>IT</v>
          </cell>
          <cell r="D3723" t="str">
            <v>Italy</v>
          </cell>
          <cell r="E3723" t="str">
            <v>Italy/Greece</v>
          </cell>
          <cell r="F3723">
            <v>13200001</v>
          </cell>
          <cell r="G3723" t="str">
            <v>Ext. EAME</v>
          </cell>
          <cell r="H3723" t="str">
            <v>Unknown</v>
          </cell>
          <cell r="I3723" t="str">
            <v>-</v>
          </cell>
          <cell r="J3723" t="str">
            <v>-</v>
          </cell>
          <cell r="K3723" t="str">
            <v>SE60</v>
          </cell>
          <cell r="L3723" t="str">
            <v>T</v>
          </cell>
          <cell r="M3723" t="str">
            <v>60 days end of month</v>
          </cell>
          <cell r="N3723" t="str">
            <v>BANK TRANSFER</v>
          </cell>
          <cell r="O3723" t="str">
            <v>DS</v>
          </cell>
          <cell r="P3723" t="str">
            <v>Securitization debtor</v>
          </cell>
        </row>
        <row r="3724">
          <cell r="A3724">
            <v>6427</v>
          </cell>
          <cell r="B3724" t="str">
            <v>NICOS ESPANSI  S.R.L</v>
          </cell>
          <cell r="C3724" t="str">
            <v>IT</v>
          </cell>
          <cell r="D3724" t="str">
            <v>Italy</v>
          </cell>
          <cell r="E3724" t="str">
            <v>Italy/Greece</v>
          </cell>
          <cell r="F3724">
            <v>13200001</v>
          </cell>
          <cell r="G3724" t="str">
            <v>Ext. EAME</v>
          </cell>
          <cell r="H3724" t="str">
            <v>Furniture</v>
          </cell>
          <cell r="I3724" t="str">
            <v>S060</v>
          </cell>
          <cell r="J3724" t="str">
            <v>Italy &amp; Greece</v>
          </cell>
          <cell r="K3724" t="str">
            <v>SE60</v>
          </cell>
          <cell r="L3724" t="str">
            <v>T</v>
          </cell>
          <cell r="M3724" t="str">
            <v>60 days end of month</v>
          </cell>
          <cell r="N3724" t="str">
            <v>BANK TRANSFER</v>
          </cell>
          <cell r="O3724" t="str">
            <v>DS</v>
          </cell>
          <cell r="P3724" t="str">
            <v>Securitization debtor</v>
          </cell>
        </row>
        <row r="3725">
          <cell r="A3725">
            <v>6428</v>
          </cell>
          <cell r="B3725" t="str">
            <v>POZIS  STATE UNITA</v>
          </cell>
          <cell r="C3725" t="str">
            <v>RU</v>
          </cell>
          <cell r="D3725" t="str">
            <v>Russian Fed.</v>
          </cell>
          <cell r="E3725" t="str">
            <v>Eastern Europe</v>
          </cell>
          <cell r="F3725">
            <v>13200001</v>
          </cell>
          <cell r="G3725" t="str">
            <v>Ext. EAME</v>
          </cell>
          <cell r="H3725" t="str">
            <v>Appliances</v>
          </cell>
          <cell r="I3725" t="str">
            <v>S050</v>
          </cell>
          <cell r="J3725" t="str">
            <v>Eastern Europe</v>
          </cell>
          <cell r="K3725" t="str">
            <v>SI6F</v>
          </cell>
          <cell r="L3725" t="str">
            <v>T</v>
          </cell>
          <cell r="M3725" t="str">
            <v>60 DAYS DATE OF INVOICE - DIRECT REMITTANCE</v>
          </cell>
          <cell r="N3725" t="str">
            <v>BANK TRANSFER</v>
          </cell>
          <cell r="O3725" t="str">
            <v>DE</v>
          </cell>
          <cell r="P3725" t="str">
            <v>External debtor</v>
          </cell>
        </row>
        <row r="3726">
          <cell r="A3726">
            <v>6429</v>
          </cell>
          <cell r="B3726" t="str">
            <v>OOO "NPP IZOLAN"</v>
          </cell>
          <cell r="C3726" t="str">
            <v>RU</v>
          </cell>
          <cell r="D3726" t="str">
            <v>Russian Fed.</v>
          </cell>
          <cell r="E3726" t="str">
            <v>Eastern Europe</v>
          </cell>
          <cell r="F3726">
            <v>13200001</v>
          </cell>
          <cell r="G3726" t="str">
            <v>Ext. EAME</v>
          </cell>
          <cell r="H3726" t="str">
            <v>Construction &amp; Other Rigids</v>
          </cell>
          <cell r="I3726" t="str">
            <v>S050</v>
          </cell>
          <cell r="J3726" t="str">
            <v>Eastern Europe</v>
          </cell>
          <cell r="K3726" t="str">
            <v>SI6F</v>
          </cell>
          <cell r="L3726" t="str">
            <v>T</v>
          </cell>
          <cell r="M3726" t="str">
            <v>60 DAYS DATE OF INVOICE - DIRECT REMITTANCE</v>
          </cell>
          <cell r="N3726" t="str">
            <v>BANK TRANSFER</v>
          </cell>
          <cell r="O3726" t="str">
            <v>DE</v>
          </cell>
          <cell r="P3726" t="str">
            <v>External debtor</v>
          </cell>
        </row>
        <row r="3727">
          <cell r="A3727">
            <v>6430</v>
          </cell>
          <cell r="B3727" t="str">
            <v>KREMS CHEMIE CHEMICA</v>
          </cell>
          <cell r="C3727" t="str">
            <v>AT</v>
          </cell>
          <cell r="D3727" t="str">
            <v>Austria</v>
          </cell>
          <cell r="E3727" t="str">
            <v>Mid Europe</v>
          </cell>
          <cell r="F3727">
            <v>13208001</v>
          </cell>
          <cell r="G3727" t="str">
            <v>HPC Ext. Debtors</v>
          </cell>
          <cell r="H3727" t="str">
            <v>Specialty Amines</v>
          </cell>
          <cell r="I3727" t="str">
            <v>S075</v>
          </cell>
          <cell r="J3727" t="str">
            <v>HPC Europe</v>
          </cell>
          <cell r="K3727" t="str">
            <v>SI30</v>
          </cell>
          <cell r="L3727" t="str">
            <v>T</v>
          </cell>
          <cell r="M3727" t="str">
            <v>30 days from date of invoice</v>
          </cell>
          <cell r="N3727" t="str">
            <v>BANK TRANSFER</v>
          </cell>
          <cell r="O3727" t="str">
            <v>DE</v>
          </cell>
          <cell r="P3727" t="str">
            <v>External debtor</v>
          </cell>
        </row>
        <row r="3728">
          <cell r="A3728">
            <v>6431</v>
          </cell>
          <cell r="B3728" t="str">
            <v>PROCALÇADO</v>
          </cell>
          <cell r="C3728" t="str">
            <v>PT</v>
          </cell>
          <cell r="D3728" t="str">
            <v>Portugal</v>
          </cell>
          <cell r="E3728" t="str">
            <v>Iberia</v>
          </cell>
          <cell r="F3728">
            <v>13200001</v>
          </cell>
          <cell r="G3728" t="str">
            <v>Ext. EAME</v>
          </cell>
          <cell r="H3728" t="str">
            <v>Footwear</v>
          </cell>
          <cell r="I3728" t="str">
            <v>S080</v>
          </cell>
          <cell r="J3728" t="str">
            <v>France</v>
          </cell>
          <cell r="K3728" t="str">
            <v>SE30</v>
          </cell>
          <cell r="L3728" t="str">
            <v>T</v>
          </cell>
          <cell r="M3728" t="str">
            <v>30 days end of month</v>
          </cell>
          <cell r="N3728" t="str">
            <v>BANK TRANSFER</v>
          </cell>
          <cell r="O3728" t="str">
            <v>DE</v>
          </cell>
          <cell r="P3728" t="str">
            <v>External debtor</v>
          </cell>
        </row>
        <row r="3729">
          <cell r="A3729">
            <v>6432</v>
          </cell>
          <cell r="B3729" t="str">
            <v>PRIMCO LIMITED</v>
          </cell>
          <cell r="C3729" t="str">
            <v>GB</v>
          </cell>
          <cell r="D3729" t="str">
            <v>Great Britain</v>
          </cell>
          <cell r="E3729" t="str">
            <v>UK/Ireland</v>
          </cell>
          <cell r="F3729">
            <v>13208001</v>
          </cell>
          <cell r="G3729" t="str">
            <v>HPC Ext. Debtors</v>
          </cell>
          <cell r="H3729" t="str">
            <v>Polyether Amines</v>
          </cell>
          <cell r="I3729" t="str">
            <v>S075</v>
          </cell>
          <cell r="J3729" t="str">
            <v>HPC Europe</v>
          </cell>
          <cell r="K3729" t="str">
            <v>SA00</v>
          </cell>
          <cell r="L3729" t="str">
            <v>Y</v>
          </cell>
          <cell r="M3729" t="str">
            <v>Cash in advance</v>
          </cell>
          <cell r="N3729" t="str">
            <v>-</v>
          </cell>
          <cell r="O3729" t="str">
            <v>DS</v>
          </cell>
          <cell r="P3729" t="str">
            <v>Securitization debtor</v>
          </cell>
        </row>
        <row r="3730">
          <cell r="A3730">
            <v>6433</v>
          </cell>
          <cell r="B3730" t="str">
            <v>BK GIULINI CHEMIE</v>
          </cell>
          <cell r="C3730" t="str">
            <v>DE</v>
          </cell>
          <cell r="D3730" t="str">
            <v>Germany</v>
          </cell>
          <cell r="E3730" t="str">
            <v>Mid Europe</v>
          </cell>
          <cell r="F3730">
            <v>13208001</v>
          </cell>
          <cell r="G3730" t="str">
            <v>HPC Ext. Debtors</v>
          </cell>
          <cell r="H3730" t="str">
            <v>Morph/DGA</v>
          </cell>
          <cell r="I3730" t="str">
            <v>S075</v>
          </cell>
          <cell r="J3730" t="str">
            <v>HPC Europe</v>
          </cell>
          <cell r="K3730" t="str">
            <v>SI30</v>
          </cell>
          <cell r="L3730" t="str">
            <v>T</v>
          </cell>
          <cell r="M3730" t="str">
            <v>30 days from date of invoice</v>
          </cell>
          <cell r="N3730" t="str">
            <v>BANK TRANSFER</v>
          </cell>
          <cell r="O3730" t="str">
            <v>DS</v>
          </cell>
          <cell r="P3730" t="str">
            <v>Securitization debtor</v>
          </cell>
        </row>
        <row r="3731">
          <cell r="A3731">
            <v>6434</v>
          </cell>
          <cell r="B3731" t="str">
            <v>ZAKLAD PRODUKCYJNO-U</v>
          </cell>
          <cell r="C3731" t="str">
            <v>PL</v>
          </cell>
          <cell r="D3731" t="str">
            <v>Poland</v>
          </cell>
          <cell r="E3731" t="str">
            <v>Eastern Europe</v>
          </cell>
          <cell r="F3731">
            <v>13200001</v>
          </cell>
          <cell r="G3731" t="str">
            <v>Ext. EAME</v>
          </cell>
          <cell r="H3731" t="str">
            <v>Construction &amp; Other Rigids</v>
          </cell>
          <cell r="I3731" t="str">
            <v>S050</v>
          </cell>
          <cell r="J3731" t="str">
            <v>Eastern Europe</v>
          </cell>
          <cell r="K3731" t="str">
            <v>SI6F</v>
          </cell>
          <cell r="L3731" t="str">
            <v>T</v>
          </cell>
          <cell r="M3731" t="str">
            <v>60 DAYS DATE OF INVOICE - DIRECT REMITTANCE</v>
          </cell>
          <cell r="N3731" t="str">
            <v>BANK TRANSFER</v>
          </cell>
          <cell r="O3731" t="str">
            <v>DS</v>
          </cell>
          <cell r="P3731" t="str">
            <v>Securitization debtor</v>
          </cell>
        </row>
        <row r="3732">
          <cell r="A3732">
            <v>6435</v>
          </cell>
          <cell r="B3732" t="str">
            <v>ZAKLAD USLUGOWO-PROD</v>
          </cell>
          <cell r="C3732" t="str">
            <v>PL</v>
          </cell>
          <cell r="D3732" t="str">
            <v>Poland</v>
          </cell>
          <cell r="E3732" t="str">
            <v>Eastern Europe</v>
          </cell>
          <cell r="F3732">
            <v>13200001</v>
          </cell>
          <cell r="G3732" t="str">
            <v>Ext. EAME</v>
          </cell>
          <cell r="H3732" t="str">
            <v>Construction &amp; Other Rigids</v>
          </cell>
          <cell r="I3732" t="str">
            <v>S050</v>
          </cell>
          <cell r="J3732" t="str">
            <v>Eastern Europe</v>
          </cell>
          <cell r="K3732" t="str">
            <v>SI6F</v>
          </cell>
          <cell r="L3732" t="str">
            <v>T</v>
          </cell>
          <cell r="M3732" t="str">
            <v>60 DAYS DATE OF INVOICE - DIRECT REMITTANCE</v>
          </cell>
          <cell r="N3732" t="str">
            <v>BANK TRANSFER</v>
          </cell>
          <cell r="O3732" t="str">
            <v>DS</v>
          </cell>
          <cell r="P3732" t="str">
            <v>Securitization debtor</v>
          </cell>
        </row>
        <row r="3733">
          <cell r="A3733">
            <v>6436</v>
          </cell>
          <cell r="B3733" t="str">
            <v>ZAKLAD  PRODUKCYJNO</v>
          </cell>
          <cell r="C3733" t="str">
            <v>PL</v>
          </cell>
          <cell r="D3733" t="str">
            <v>Poland</v>
          </cell>
          <cell r="E3733" t="str">
            <v>Eastern Europe</v>
          </cell>
          <cell r="F3733">
            <v>13200001</v>
          </cell>
          <cell r="G3733" t="str">
            <v>Ext. EAME</v>
          </cell>
          <cell r="H3733" t="str">
            <v>Construction &amp; Other Rigids</v>
          </cell>
          <cell r="I3733" t="str">
            <v>S050</v>
          </cell>
          <cell r="J3733" t="str">
            <v>Eastern Europe</v>
          </cell>
          <cell r="K3733" t="str">
            <v>SI6F</v>
          </cell>
          <cell r="L3733" t="str">
            <v>T</v>
          </cell>
          <cell r="M3733" t="str">
            <v>60 DAYS DATE OF INVOICE - DIRECT REMITTANCE</v>
          </cell>
          <cell r="N3733" t="str">
            <v>BANK TRANSFER</v>
          </cell>
          <cell r="O3733" t="str">
            <v>DS</v>
          </cell>
          <cell r="P3733" t="str">
            <v>Securitization debtor</v>
          </cell>
        </row>
        <row r="3734">
          <cell r="A3734">
            <v>6438</v>
          </cell>
          <cell r="B3734" t="str">
            <v>SYLEA</v>
          </cell>
          <cell r="C3734" t="str">
            <v>FR</v>
          </cell>
          <cell r="D3734" t="str">
            <v>France</v>
          </cell>
          <cell r="E3734" t="str">
            <v>France</v>
          </cell>
          <cell r="F3734">
            <v>13200001</v>
          </cell>
          <cell r="G3734" t="str">
            <v>Ext. EAME</v>
          </cell>
          <cell r="H3734" t="str">
            <v>Unknown</v>
          </cell>
          <cell r="I3734" t="str">
            <v>-</v>
          </cell>
          <cell r="J3734" t="str">
            <v>-</v>
          </cell>
          <cell r="K3734" t="str">
            <v>SB3I</v>
          </cell>
          <cell r="L3734">
            <v>2</v>
          </cell>
          <cell r="M3734" t="str">
            <v>30 days end of month by automatic bill - 1.5%</v>
          </cell>
          <cell r="N3734" t="str">
            <v>LCR Automatic</v>
          </cell>
          <cell r="O3734" t="str">
            <v>DS</v>
          </cell>
          <cell r="P3734" t="str">
            <v>Securitization debtor</v>
          </cell>
        </row>
        <row r="3735">
          <cell r="A3735">
            <v>6440</v>
          </cell>
          <cell r="B3735" t="str">
            <v>SPEFORM GIESSEREI-CH</v>
          </cell>
          <cell r="C3735" t="str">
            <v>DE</v>
          </cell>
          <cell r="D3735" t="str">
            <v>Germany</v>
          </cell>
          <cell r="E3735" t="str">
            <v>Mid Europe</v>
          </cell>
          <cell r="F3735">
            <v>13208001</v>
          </cell>
          <cell r="G3735" t="str">
            <v>HPC Ext. Debtors</v>
          </cell>
          <cell r="H3735" t="str">
            <v>Alkoxylates</v>
          </cell>
          <cell r="I3735" t="str">
            <v>S075</v>
          </cell>
          <cell r="J3735" t="str">
            <v>HPC Europe</v>
          </cell>
          <cell r="K3735" t="str">
            <v>SI30</v>
          </cell>
          <cell r="L3735" t="str">
            <v>T</v>
          </cell>
          <cell r="M3735" t="str">
            <v>30 days from date of invoice</v>
          </cell>
          <cell r="N3735" t="str">
            <v>BANK TRANSFER</v>
          </cell>
          <cell r="O3735" t="str">
            <v>DS</v>
          </cell>
          <cell r="P3735" t="str">
            <v>Securitization debtor</v>
          </cell>
        </row>
        <row r="3736">
          <cell r="A3736">
            <v>6442</v>
          </cell>
          <cell r="B3736" t="str">
            <v>BRENNTAG (UK) LIMITE</v>
          </cell>
          <cell r="C3736" t="str">
            <v>GB</v>
          </cell>
          <cell r="D3736" t="str">
            <v>Great Britain</v>
          </cell>
          <cell r="E3736" t="str">
            <v>UK/Ireland</v>
          </cell>
          <cell r="F3736">
            <v>13208001</v>
          </cell>
          <cell r="G3736" t="str">
            <v>HPC Ext. Debtors</v>
          </cell>
          <cell r="H3736" t="str">
            <v>Polyether Amines</v>
          </cell>
          <cell r="I3736" t="str">
            <v>S075</v>
          </cell>
          <cell r="J3736" t="str">
            <v>HPC Europe</v>
          </cell>
          <cell r="K3736" t="str">
            <v>GS01</v>
          </cell>
          <cell r="L3736" t="str">
            <v>T</v>
          </cell>
          <cell r="M3736" t="str">
            <v>20th of month following month of invoice</v>
          </cell>
          <cell r="N3736" t="str">
            <v>BANK TRANSFER</v>
          </cell>
          <cell r="O3736" t="str">
            <v>DS</v>
          </cell>
          <cell r="P3736" t="str">
            <v>Securitization debtor</v>
          </cell>
        </row>
        <row r="3737">
          <cell r="A3737">
            <v>6444</v>
          </cell>
          <cell r="B3737" t="str">
            <v>VOEST ALPINE INTERTR</v>
          </cell>
          <cell r="C3737" t="str">
            <v>UA</v>
          </cell>
          <cell r="D3737" t="str">
            <v>Ukraine</v>
          </cell>
          <cell r="E3737" t="str">
            <v>Eastern Europe</v>
          </cell>
          <cell r="F3737">
            <v>13208001</v>
          </cell>
          <cell r="G3737" t="str">
            <v>HPC Ext. Debtors</v>
          </cell>
          <cell r="H3737" t="str">
            <v>Unknown</v>
          </cell>
          <cell r="I3737" t="str">
            <v>-</v>
          </cell>
          <cell r="J3737" t="str">
            <v>-</v>
          </cell>
          <cell r="K3737" t="str">
            <v>SP00</v>
          </cell>
          <cell r="L3737" t="str">
            <v>T</v>
          </cell>
          <cell r="M3737" t="str">
            <v>Cash against documents</v>
          </cell>
          <cell r="N3737" t="str">
            <v>BANK TRANSFER</v>
          </cell>
          <cell r="O3737" t="str">
            <v>DE</v>
          </cell>
          <cell r="P3737" t="str">
            <v>External debtor</v>
          </cell>
        </row>
        <row r="3738">
          <cell r="A3738">
            <v>6445</v>
          </cell>
          <cell r="B3738" t="str">
            <v>QUILOSA</v>
          </cell>
          <cell r="C3738" t="str">
            <v>ES</v>
          </cell>
          <cell r="D3738" t="str">
            <v>Spain</v>
          </cell>
          <cell r="E3738" t="str">
            <v>Iberia</v>
          </cell>
          <cell r="F3738">
            <v>13200001</v>
          </cell>
          <cell r="G3738" t="str">
            <v>Ext. EAME</v>
          </cell>
          <cell r="H3738" t="str">
            <v>Construction &amp; Other Rigids</v>
          </cell>
          <cell r="I3738" t="str">
            <v>S090</v>
          </cell>
          <cell r="J3738" t="str">
            <v>Iberia</v>
          </cell>
          <cell r="K3738" t="str">
            <v>SE9E</v>
          </cell>
          <cell r="L3738" t="str">
            <v>T</v>
          </cell>
          <cell r="M3738" t="str">
            <v>90 days end of month on the 20th</v>
          </cell>
          <cell r="N3738" t="str">
            <v>BANK TRANSFER</v>
          </cell>
          <cell r="O3738" t="str">
            <v>DS</v>
          </cell>
          <cell r="P3738" t="str">
            <v>Securitization debtor</v>
          </cell>
        </row>
        <row r="3739">
          <cell r="A3739">
            <v>6447</v>
          </cell>
          <cell r="B3739" t="str">
            <v>ICI PACKAGING COATIN</v>
          </cell>
          <cell r="C3739" t="str">
            <v>GB</v>
          </cell>
          <cell r="D3739" t="str">
            <v>Great Britain</v>
          </cell>
          <cell r="E3739" t="str">
            <v>UK/Ireland</v>
          </cell>
          <cell r="F3739">
            <v>13200001</v>
          </cell>
          <cell r="G3739" t="str">
            <v>Ext. EAME</v>
          </cell>
          <cell r="H3739" t="str">
            <v>Unknown</v>
          </cell>
          <cell r="I3739" t="str">
            <v>-</v>
          </cell>
          <cell r="J3739" t="str">
            <v>-</v>
          </cell>
          <cell r="K3739" t="str">
            <v>SM00</v>
          </cell>
          <cell r="L3739" t="str">
            <v>T</v>
          </cell>
          <cell r="M3739" t="str">
            <v>End of month following month of invoice</v>
          </cell>
          <cell r="N3739" t="str">
            <v>BANK TRANSFER</v>
          </cell>
          <cell r="O3739" t="str">
            <v>DS</v>
          </cell>
          <cell r="P3739" t="str">
            <v>Securitization debtor</v>
          </cell>
        </row>
        <row r="3740">
          <cell r="A3740">
            <v>6450</v>
          </cell>
          <cell r="B3740" t="str">
            <v>ALBRIGHT &amp; WILSON ST</v>
          </cell>
          <cell r="C3740" t="str">
            <v>FR</v>
          </cell>
          <cell r="D3740" t="str">
            <v>France</v>
          </cell>
          <cell r="E3740" t="str">
            <v>France</v>
          </cell>
          <cell r="F3740">
            <v>13208001</v>
          </cell>
          <cell r="G3740" t="str">
            <v>HPC Ext. Debtors</v>
          </cell>
          <cell r="H3740" t="str">
            <v>Unknown</v>
          </cell>
          <cell r="I3740" t="str">
            <v>-</v>
          </cell>
          <cell r="J3740" t="str">
            <v>-</v>
          </cell>
          <cell r="K3740" t="str">
            <v>SE60</v>
          </cell>
          <cell r="L3740" t="str">
            <v>T</v>
          </cell>
          <cell r="M3740" t="str">
            <v>60 days end of month</v>
          </cell>
          <cell r="N3740" t="str">
            <v>BANK TRANSFER</v>
          </cell>
          <cell r="O3740" t="str">
            <v>DS</v>
          </cell>
          <cell r="P3740" t="str">
            <v>Securitization debtor</v>
          </cell>
        </row>
        <row r="3741">
          <cell r="A3741">
            <v>6452</v>
          </cell>
          <cell r="B3741" t="str">
            <v>COGNIS IBERIA, S.L.</v>
          </cell>
          <cell r="C3741" t="str">
            <v>ES</v>
          </cell>
          <cell r="D3741" t="str">
            <v>Spain</v>
          </cell>
          <cell r="E3741" t="str">
            <v>Iberia</v>
          </cell>
          <cell r="F3741">
            <v>13208001</v>
          </cell>
          <cell r="G3741" t="str">
            <v>HPC Ext. Debtors</v>
          </cell>
          <cell r="H3741" t="str">
            <v>Specialty Amines</v>
          </cell>
          <cell r="I3741" t="str">
            <v>S075</v>
          </cell>
          <cell r="J3741" t="str">
            <v>HPC Europe</v>
          </cell>
          <cell r="K3741" t="str">
            <v>SI90</v>
          </cell>
          <cell r="L3741" t="str">
            <v>T</v>
          </cell>
          <cell r="M3741" t="str">
            <v>90 days from date of invoice</v>
          </cell>
          <cell r="N3741" t="str">
            <v>BANK TRANSFER</v>
          </cell>
          <cell r="O3741" t="str">
            <v>DS</v>
          </cell>
          <cell r="P3741" t="str">
            <v>Securitization debtor</v>
          </cell>
        </row>
        <row r="3742">
          <cell r="A3742">
            <v>6459</v>
          </cell>
          <cell r="B3742" t="str">
            <v>CASTROL INDUSTRIE GM</v>
          </cell>
          <cell r="C3742" t="str">
            <v>DE</v>
          </cell>
          <cell r="D3742" t="str">
            <v>Germany</v>
          </cell>
          <cell r="E3742" t="str">
            <v>Mid Europe</v>
          </cell>
          <cell r="F3742">
            <v>13208001</v>
          </cell>
          <cell r="G3742" t="str">
            <v>HPC Ext. Debtors</v>
          </cell>
          <cell r="H3742" t="str">
            <v>Specialty Amines</v>
          </cell>
          <cell r="I3742" t="str">
            <v>S075</v>
          </cell>
          <cell r="J3742" t="str">
            <v>HPC Europe</v>
          </cell>
          <cell r="K3742" t="str">
            <v>SI30</v>
          </cell>
          <cell r="L3742" t="str">
            <v>T</v>
          </cell>
          <cell r="M3742" t="str">
            <v>30 days from date of invoice</v>
          </cell>
          <cell r="N3742" t="str">
            <v>BANK TRANSFER</v>
          </cell>
          <cell r="O3742" t="str">
            <v>DS</v>
          </cell>
          <cell r="P3742" t="str">
            <v>Securitization debtor</v>
          </cell>
        </row>
        <row r="3743">
          <cell r="A3743">
            <v>6460</v>
          </cell>
          <cell r="B3743" t="str">
            <v>KWH Pipe Ltd Thermop</v>
          </cell>
          <cell r="C3743" t="str">
            <v>FI</v>
          </cell>
          <cell r="D3743" t="str">
            <v>Finland</v>
          </cell>
          <cell r="E3743" t="str">
            <v>Nordic</v>
          </cell>
          <cell r="F3743">
            <v>13200001</v>
          </cell>
          <cell r="G3743" t="str">
            <v>Ext. EAME</v>
          </cell>
          <cell r="H3743" t="str">
            <v>Construction &amp; Other Rigids</v>
          </cell>
          <cell r="I3743" t="str">
            <v>S020</v>
          </cell>
          <cell r="J3743" t="str">
            <v>Nordic</v>
          </cell>
          <cell r="K3743" t="str">
            <v>SI60</v>
          </cell>
          <cell r="L3743" t="str">
            <v>T</v>
          </cell>
          <cell r="M3743" t="str">
            <v>60 days from date of invoice</v>
          </cell>
          <cell r="N3743" t="str">
            <v>BANK TRANSFER</v>
          </cell>
          <cell r="O3743" t="str">
            <v>DE</v>
          </cell>
          <cell r="P3743" t="str">
            <v>External debtor</v>
          </cell>
        </row>
        <row r="3744">
          <cell r="A3744">
            <v>6462</v>
          </cell>
          <cell r="B3744" t="str">
            <v>ANKEL VEGYIPARI BETE</v>
          </cell>
          <cell r="C3744" t="str">
            <v>HU</v>
          </cell>
          <cell r="D3744" t="str">
            <v>Hungary</v>
          </cell>
          <cell r="E3744" t="str">
            <v>Eastern Europe</v>
          </cell>
          <cell r="F3744">
            <v>13208001</v>
          </cell>
          <cell r="G3744" t="str">
            <v>HPC Ext. Debtors</v>
          </cell>
          <cell r="H3744" t="str">
            <v>Alkoxylates</v>
          </cell>
          <cell r="I3744" t="str">
            <v>S075</v>
          </cell>
          <cell r="J3744" t="str">
            <v>HPC Europe</v>
          </cell>
          <cell r="K3744" t="str">
            <v>SI30</v>
          </cell>
          <cell r="L3744" t="str">
            <v>T</v>
          </cell>
          <cell r="M3744" t="str">
            <v>30 days from date of invoice</v>
          </cell>
          <cell r="N3744" t="str">
            <v>BANK TRANSFER</v>
          </cell>
          <cell r="O3744" t="str">
            <v>DE</v>
          </cell>
          <cell r="P3744" t="str">
            <v>External debtor</v>
          </cell>
        </row>
        <row r="3745">
          <cell r="A3745">
            <v>6463</v>
          </cell>
          <cell r="B3745" t="str">
            <v>VEEMBEDRIJF DE RIJKE</v>
          </cell>
          <cell r="C3745" t="str">
            <v>NL</v>
          </cell>
          <cell r="D3745" t="str">
            <v>Netherlands</v>
          </cell>
          <cell r="E3745" t="str">
            <v>Benelux</v>
          </cell>
          <cell r="F3745">
            <v>13208001</v>
          </cell>
          <cell r="G3745" t="str">
            <v>HPC Ext. Debtors</v>
          </cell>
          <cell r="H3745" t="str">
            <v>Unknown</v>
          </cell>
          <cell r="I3745" t="str">
            <v>-</v>
          </cell>
          <cell r="J3745" t="str">
            <v>-</v>
          </cell>
          <cell r="K3745" t="str">
            <v>SI30</v>
          </cell>
          <cell r="L3745" t="str">
            <v>T</v>
          </cell>
          <cell r="M3745" t="str">
            <v>30 days from date of invoice</v>
          </cell>
          <cell r="N3745" t="str">
            <v>BANK TRANSFER</v>
          </cell>
          <cell r="O3745" t="str">
            <v>DS</v>
          </cell>
          <cell r="P3745" t="str">
            <v>Securitization debtor</v>
          </cell>
        </row>
        <row r="3746">
          <cell r="A3746">
            <v>6464</v>
          </cell>
          <cell r="B3746" t="str">
            <v>CIPY POLYURETHANES P</v>
          </cell>
          <cell r="C3746" t="str">
            <v>IN</v>
          </cell>
          <cell r="D3746" t="str">
            <v>India</v>
          </cell>
          <cell r="E3746" t="str">
            <v>Asia-Pacific</v>
          </cell>
          <cell r="F3746">
            <v>13200002</v>
          </cell>
          <cell r="G3746" t="str">
            <v>Ext. APAC</v>
          </cell>
          <cell r="H3746" t="str">
            <v>Adhesives, Coatings and Elastomers</v>
          </cell>
          <cell r="I3746" t="str">
            <v>S100</v>
          </cell>
          <cell r="J3746" t="str">
            <v>APAC</v>
          </cell>
          <cell r="K3746" t="str">
            <v>SC60</v>
          </cell>
          <cell r="L3746" t="str">
            <v>L</v>
          </cell>
          <cell r="M3746" t="str">
            <v>Letter of credit - 60 days Bill of lading</v>
          </cell>
          <cell r="N3746" t="str">
            <v>LETTER OF CREDIT</v>
          </cell>
          <cell r="O3746" t="str">
            <v>DE</v>
          </cell>
          <cell r="P3746" t="str">
            <v>External debtor</v>
          </cell>
        </row>
        <row r="3747">
          <cell r="A3747">
            <v>6465</v>
          </cell>
          <cell r="B3747" t="str">
            <v>TAEJIN CORPORATION</v>
          </cell>
          <cell r="C3747" t="str">
            <v>KP</v>
          </cell>
          <cell r="D3747" t="str">
            <v>South Korea</v>
          </cell>
          <cell r="E3747" t="str">
            <v>Asia-Pacific</v>
          </cell>
          <cell r="F3747">
            <v>13200002</v>
          </cell>
          <cell r="G3747" t="str">
            <v>Ext. APAC</v>
          </cell>
          <cell r="H3747" t="str">
            <v>Footwear</v>
          </cell>
          <cell r="I3747" t="str">
            <v>S100</v>
          </cell>
          <cell r="J3747" t="str">
            <v>APAC</v>
          </cell>
          <cell r="K3747" t="str">
            <v>SC00</v>
          </cell>
          <cell r="L3747" t="str">
            <v>L</v>
          </cell>
          <cell r="M3747" t="str">
            <v>Letter of credit at sight</v>
          </cell>
          <cell r="N3747" t="str">
            <v>LETTER OF CREDIT</v>
          </cell>
          <cell r="O3747" t="str">
            <v>DE</v>
          </cell>
          <cell r="P3747" t="str">
            <v>External debtor</v>
          </cell>
        </row>
        <row r="3748">
          <cell r="A3748">
            <v>6466</v>
          </cell>
          <cell r="B3748" t="str">
            <v>WESTERN REFRIGERATIO</v>
          </cell>
          <cell r="C3748" t="str">
            <v>IN</v>
          </cell>
          <cell r="D3748" t="str">
            <v>India</v>
          </cell>
          <cell r="E3748" t="str">
            <v>Asia-Pacific</v>
          </cell>
          <cell r="F3748">
            <v>13200002</v>
          </cell>
          <cell r="G3748" t="str">
            <v>Ext. APAC</v>
          </cell>
          <cell r="H3748" t="str">
            <v>Construction &amp; Other Rigids</v>
          </cell>
          <cell r="I3748" t="str">
            <v>S100</v>
          </cell>
          <cell r="J3748" t="str">
            <v>APAC</v>
          </cell>
          <cell r="K3748" t="str">
            <v>SC90</v>
          </cell>
          <cell r="L3748" t="str">
            <v>L</v>
          </cell>
          <cell r="M3748" t="str">
            <v>Letter of credit -90 days Bill of lading</v>
          </cell>
          <cell r="N3748" t="str">
            <v>LETTER OF CREDIT</v>
          </cell>
          <cell r="O3748" t="str">
            <v>DE</v>
          </cell>
          <cell r="P3748" t="str">
            <v>External debtor</v>
          </cell>
        </row>
        <row r="3749">
          <cell r="A3749">
            <v>6467</v>
          </cell>
          <cell r="B3749" t="str">
            <v>Rivierpolitie</v>
          </cell>
          <cell r="C3749" t="str">
            <v>NL</v>
          </cell>
          <cell r="D3749" t="str">
            <v>Netherlands</v>
          </cell>
          <cell r="E3749" t="str">
            <v>Benelux</v>
          </cell>
          <cell r="F3749">
            <v>13200001</v>
          </cell>
          <cell r="G3749" t="str">
            <v>Ext. EAME</v>
          </cell>
          <cell r="H3749" t="str">
            <v>Unknown</v>
          </cell>
          <cell r="I3749" t="str">
            <v>-</v>
          </cell>
          <cell r="J3749" t="str">
            <v>-</v>
          </cell>
          <cell r="K3749" t="str">
            <v>DS02</v>
          </cell>
          <cell r="L3749" t="str">
            <v>T</v>
          </cell>
          <cell r="M3749" t="str">
            <v>Within 30 days net</v>
          </cell>
          <cell r="N3749" t="str">
            <v>BANK TRANSFER</v>
          </cell>
          <cell r="O3749" t="str">
            <v>DS</v>
          </cell>
          <cell r="P3749" t="str">
            <v>Securitization debtor</v>
          </cell>
        </row>
        <row r="3750">
          <cell r="A3750">
            <v>6468</v>
          </cell>
          <cell r="B3750" t="str">
            <v>YOSON INTERNATIONAL</v>
          </cell>
          <cell r="C3750" t="str">
            <v>VG</v>
          </cell>
          <cell r="D3750" t="str">
            <v>Brit.Virgin Is.</v>
          </cell>
          <cell r="E3750" t="str">
            <v>Others</v>
          </cell>
          <cell r="F3750">
            <v>13200002</v>
          </cell>
          <cell r="G3750" t="str">
            <v>Ext. APAC</v>
          </cell>
          <cell r="H3750" t="str">
            <v>Footwear</v>
          </cell>
          <cell r="I3750" t="str">
            <v>S100</v>
          </cell>
          <cell r="J3750" t="str">
            <v>APAC</v>
          </cell>
          <cell r="K3750" t="str">
            <v>SC90</v>
          </cell>
          <cell r="L3750" t="str">
            <v>L</v>
          </cell>
          <cell r="M3750" t="str">
            <v>Letter of credit -90 days Bill of lading</v>
          </cell>
          <cell r="N3750" t="str">
            <v>LETTER OF CREDIT</v>
          </cell>
          <cell r="O3750" t="str">
            <v>DE</v>
          </cell>
          <cell r="P3750" t="str">
            <v>External debtor</v>
          </cell>
        </row>
        <row r="3751">
          <cell r="A3751">
            <v>6469</v>
          </cell>
          <cell r="B3751" t="str">
            <v>DOW DEUTSCHLAND GMBH</v>
          </cell>
          <cell r="C3751" t="str">
            <v>NL</v>
          </cell>
          <cell r="D3751" t="str">
            <v>Netherlands</v>
          </cell>
          <cell r="E3751" t="str">
            <v>Benelux</v>
          </cell>
          <cell r="F3751">
            <v>13208001</v>
          </cell>
          <cell r="G3751" t="str">
            <v>HPC Ext. Debtors</v>
          </cell>
          <cell r="H3751" t="str">
            <v>Specialty Amines</v>
          </cell>
          <cell r="I3751" t="str">
            <v>S075</v>
          </cell>
          <cell r="J3751" t="str">
            <v>HPC Europe</v>
          </cell>
          <cell r="K3751" t="str">
            <v>SI30</v>
          </cell>
          <cell r="L3751" t="str">
            <v>T</v>
          </cell>
          <cell r="M3751" t="str">
            <v>30 days from date of invoice</v>
          </cell>
          <cell r="N3751" t="str">
            <v>BANK TRANSFER</v>
          </cell>
          <cell r="O3751" t="str">
            <v>DS</v>
          </cell>
          <cell r="P3751" t="str">
            <v>Securitization debtor</v>
          </cell>
        </row>
        <row r="3752">
          <cell r="A3752">
            <v>6470</v>
          </cell>
          <cell r="B3752" t="str">
            <v>ISCA  SPA</v>
          </cell>
          <cell r="C3752" t="str">
            <v>IT</v>
          </cell>
          <cell r="D3752" t="str">
            <v>Italy</v>
          </cell>
          <cell r="E3752" t="str">
            <v>Italy/Greece</v>
          </cell>
          <cell r="F3752">
            <v>13200001</v>
          </cell>
          <cell r="G3752" t="str">
            <v>Ext. EAME</v>
          </cell>
          <cell r="H3752" t="str">
            <v>Furniture</v>
          </cell>
          <cell r="I3752" t="str">
            <v>S060</v>
          </cell>
          <cell r="J3752" t="str">
            <v>Italy &amp; Greece</v>
          </cell>
          <cell r="K3752" t="str">
            <v>SE60</v>
          </cell>
          <cell r="L3752" t="str">
            <v>T</v>
          </cell>
          <cell r="M3752" t="str">
            <v>60 days end of month</v>
          </cell>
          <cell r="N3752" t="str">
            <v>BANK TRANSFER</v>
          </cell>
          <cell r="O3752" t="str">
            <v>DS</v>
          </cell>
          <cell r="P3752" t="str">
            <v>Securitization debtor</v>
          </cell>
        </row>
        <row r="3753">
          <cell r="A3753">
            <v>6472</v>
          </cell>
          <cell r="B3753" t="str">
            <v>MAHE EURO  AS</v>
          </cell>
          <cell r="C3753" t="str">
            <v>DK</v>
          </cell>
          <cell r="D3753" t="str">
            <v>Denmark</v>
          </cell>
          <cell r="E3753" t="str">
            <v>Nordic</v>
          </cell>
          <cell r="F3753">
            <v>13200001</v>
          </cell>
          <cell r="G3753" t="str">
            <v>Ext. EAME</v>
          </cell>
          <cell r="H3753" t="str">
            <v>Construction &amp; Other Rigids</v>
          </cell>
          <cell r="I3753" t="str">
            <v>S050</v>
          </cell>
          <cell r="J3753" t="str">
            <v>Eastern Europe</v>
          </cell>
          <cell r="K3753" t="str">
            <v>SI3F</v>
          </cell>
          <cell r="L3753" t="str">
            <v>T</v>
          </cell>
          <cell r="M3753" t="str">
            <v>30 DAYS DATE OF INVOICE - DIRECT REMITTANCE</v>
          </cell>
          <cell r="N3753" t="str">
            <v>BANK TRANSFER</v>
          </cell>
          <cell r="O3753" t="str">
            <v>DS</v>
          </cell>
          <cell r="P3753" t="str">
            <v>Securitization debtor</v>
          </cell>
        </row>
        <row r="3754">
          <cell r="A3754">
            <v>6474</v>
          </cell>
          <cell r="B3754" t="str">
            <v>DIFA AG</v>
          </cell>
          <cell r="C3754" t="str">
            <v>BY</v>
          </cell>
          <cell r="D3754" t="str">
            <v>Belarus</v>
          </cell>
          <cell r="E3754" t="str">
            <v>Eastern Europe</v>
          </cell>
          <cell r="F3754">
            <v>13208001</v>
          </cell>
          <cell r="G3754" t="str">
            <v>HPC Ext. Debtors</v>
          </cell>
          <cell r="H3754" t="str">
            <v>Specialty Amines</v>
          </cell>
          <cell r="I3754" t="str">
            <v>S075</v>
          </cell>
          <cell r="J3754" t="str">
            <v>HPC Europe</v>
          </cell>
          <cell r="K3754" t="str">
            <v>SA00</v>
          </cell>
          <cell r="L3754" t="str">
            <v>T</v>
          </cell>
          <cell r="M3754" t="str">
            <v>Cash in advance</v>
          </cell>
          <cell r="N3754" t="str">
            <v>BANK TRANSFER</v>
          </cell>
          <cell r="O3754" t="str">
            <v>DE</v>
          </cell>
          <cell r="P3754" t="str">
            <v>External debtor</v>
          </cell>
        </row>
        <row r="3755">
          <cell r="A3755">
            <v>6476</v>
          </cell>
          <cell r="B3755" t="str">
            <v>FEYCO AG</v>
          </cell>
          <cell r="C3755" t="str">
            <v>CH</v>
          </cell>
          <cell r="D3755" t="str">
            <v>Switzerland</v>
          </cell>
          <cell r="E3755" t="str">
            <v>Mid Europe</v>
          </cell>
          <cell r="F3755">
            <v>13200001</v>
          </cell>
          <cell r="G3755" t="str">
            <v>Ext. EAME</v>
          </cell>
          <cell r="H3755" t="str">
            <v>Adhesives, Coatings and Elastomers</v>
          </cell>
          <cell r="I3755" t="str">
            <v>S030</v>
          </cell>
          <cell r="J3755" t="str">
            <v>Mid-Europe</v>
          </cell>
          <cell r="K3755" t="str">
            <v>SJ3F</v>
          </cell>
          <cell r="L3755" t="str">
            <v>T</v>
          </cell>
          <cell r="M3755" t="str">
            <v>30 days from date of invoice or 14 days -2%</v>
          </cell>
          <cell r="N3755" t="str">
            <v>BANK TRANSFER</v>
          </cell>
          <cell r="O3755" t="str">
            <v>DE</v>
          </cell>
          <cell r="P3755" t="str">
            <v>External debtor</v>
          </cell>
        </row>
        <row r="3756">
          <cell r="A3756">
            <v>6477</v>
          </cell>
          <cell r="B3756" t="str">
            <v>WESTLEY PLASTICS LIM</v>
          </cell>
          <cell r="C3756" t="str">
            <v>GB</v>
          </cell>
          <cell r="D3756" t="str">
            <v>Great Britain</v>
          </cell>
          <cell r="E3756" t="str">
            <v>UK/Ireland</v>
          </cell>
          <cell r="F3756">
            <v>13208001</v>
          </cell>
          <cell r="G3756" t="str">
            <v>HPC Ext. Debtors</v>
          </cell>
          <cell r="H3756" t="str">
            <v>Polyether Amines</v>
          </cell>
          <cell r="I3756" t="str">
            <v>S075</v>
          </cell>
          <cell r="J3756" t="str">
            <v>HPC Europe</v>
          </cell>
          <cell r="K3756" t="str">
            <v>GP31</v>
          </cell>
          <cell r="L3756" t="str">
            <v>T</v>
          </cell>
          <cell r="M3756" t="str">
            <v>Payment 30 days after end of month</v>
          </cell>
          <cell r="N3756" t="str">
            <v>BANK TRANSFER</v>
          </cell>
          <cell r="O3756" t="str">
            <v>DS</v>
          </cell>
          <cell r="P3756" t="str">
            <v>Securitization debtor</v>
          </cell>
        </row>
        <row r="3757">
          <cell r="A3757">
            <v>6478</v>
          </cell>
          <cell r="B3757" t="str">
            <v>JULIUS HOESCH</v>
          </cell>
          <cell r="C3757" t="str">
            <v>DE</v>
          </cell>
          <cell r="D3757" t="str">
            <v>Germany</v>
          </cell>
          <cell r="E3757" t="str">
            <v>Mid Europe</v>
          </cell>
          <cell r="F3757">
            <v>13208001</v>
          </cell>
          <cell r="G3757" t="str">
            <v>HPC Ext. Debtors</v>
          </cell>
          <cell r="H3757" t="str">
            <v>Ethanolamines</v>
          </cell>
          <cell r="I3757" t="str">
            <v>S075</v>
          </cell>
          <cell r="J3757" t="str">
            <v>HPC Europe</v>
          </cell>
          <cell r="K3757" t="str">
            <v>SI30</v>
          </cell>
          <cell r="L3757" t="str">
            <v>T</v>
          </cell>
          <cell r="M3757" t="str">
            <v>30 days from date of invoice</v>
          </cell>
          <cell r="N3757" t="str">
            <v>BANK TRANSFER</v>
          </cell>
          <cell r="O3757" t="str">
            <v>DS</v>
          </cell>
          <cell r="P3757" t="str">
            <v>Securitization debtor</v>
          </cell>
        </row>
        <row r="3758">
          <cell r="A3758">
            <v>6479</v>
          </cell>
          <cell r="B3758" t="str">
            <v>SNPE PROPULSION</v>
          </cell>
          <cell r="C3758" t="str">
            <v>FR</v>
          </cell>
          <cell r="D3758" t="str">
            <v>France</v>
          </cell>
          <cell r="E3758" t="str">
            <v>France</v>
          </cell>
          <cell r="F3758">
            <v>13208001</v>
          </cell>
          <cell r="G3758" t="str">
            <v>HPC Ext. Debtors</v>
          </cell>
          <cell r="H3758" t="str">
            <v>Polyether Amines</v>
          </cell>
          <cell r="I3758" t="str">
            <v>S075</v>
          </cell>
          <cell r="J3758" t="str">
            <v>HPC Europe</v>
          </cell>
          <cell r="K3758" t="str">
            <v>SI30</v>
          </cell>
          <cell r="L3758" t="str">
            <v>T</v>
          </cell>
          <cell r="M3758" t="str">
            <v>30 days from date of invoice</v>
          </cell>
          <cell r="N3758" t="str">
            <v>BANK TRANSFER</v>
          </cell>
          <cell r="O3758" t="str">
            <v>DS</v>
          </cell>
          <cell r="P3758" t="str">
            <v>Securitization debtor</v>
          </cell>
        </row>
        <row r="3759">
          <cell r="A3759">
            <v>6481</v>
          </cell>
          <cell r="B3759" t="str">
            <v>EX-TRADE  CO</v>
          </cell>
          <cell r="C3759" t="str">
            <v>US</v>
          </cell>
          <cell r="D3759" t="str">
            <v>United States</v>
          </cell>
          <cell r="E3759" t="str">
            <v>Americas</v>
          </cell>
          <cell r="F3759">
            <v>13200001</v>
          </cell>
          <cell r="G3759" t="str">
            <v>Ext. EAME</v>
          </cell>
          <cell r="H3759" t="str">
            <v>Unknown</v>
          </cell>
          <cell r="I3759" t="str">
            <v>-</v>
          </cell>
          <cell r="J3759" t="str">
            <v>-</v>
          </cell>
          <cell r="K3759" t="str">
            <v>SI6F</v>
          </cell>
          <cell r="L3759" t="str">
            <v>T</v>
          </cell>
          <cell r="M3759" t="str">
            <v>60 DAYS DATE OF INVOICE - DIRECT REMITTANCE</v>
          </cell>
          <cell r="N3759" t="str">
            <v>BANK TRANSFER</v>
          </cell>
          <cell r="O3759" t="str">
            <v>DS</v>
          </cell>
          <cell r="P3759" t="str">
            <v>Securitization debtor</v>
          </cell>
        </row>
        <row r="3760">
          <cell r="A3760">
            <v>6482</v>
          </cell>
          <cell r="B3760" t="str">
            <v>X.KOYSKOYTIS - N.SIM</v>
          </cell>
          <cell r="C3760" t="str">
            <v>GR</v>
          </cell>
          <cell r="D3760" t="str">
            <v>Greece</v>
          </cell>
          <cell r="E3760" t="str">
            <v>Italy/Greece</v>
          </cell>
          <cell r="F3760">
            <v>13200001</v>
          </cell>
          <cell r="G3760" t="str">
            <v>Ext. EAME</v>
          </cell>
          <cell r="H3760" t="str">
            <v>Furniture</v>
          </cell>
          <cell r="I3760" t="str">
            <v>S060</v>
          </cell>
          <cell r="J3760" t="str">
            <v>Italy &amp; Greece</v>
          </cell>
          <cell r="K3760" t="str">
            <v>SA00</v>
          </cell>
          <cell r="L3760" t="str">
            <v>T</v>
          </cell>
          <cell r="M3760" t="str">
            <v>Cash in advance</v>
          </cell>
          <cell r="N3760" t="str">
            <v>BANK TRANSFER</v>
          </cell>
          <cell r="O3760" t="str">
            <v>DE</v>
          </cell>
          <cell r="P3760" t="str">
            <v>External debtor</v>
          </cell>
        </row>
        <row r="3761">
          <cell r="A3761">
            <v>6483</v>
          </cell>
          <cell r="B3761" t="str">
            <v>RECKITT BENCKISER (E</v>
          </cell>
          <cell r="C3761" t="str">
            <v>ES</v>
          </cell>
          <cell r="D3761" t="str">
            <v>Spain</v>
          </cell>
          <cell r="E3761" t="str">
            <v>Iberia</v>
          </cell>
          <cell r="F3761">
            <v>13208001</v>
          </cell>
          <cell r="G3761" t="str">
            <v>HPC Ext. Debtors</v>
          </cell>
          <cell r="H3761" t="str">
            <v>Ethanolamines</v>
          </cell>
          <cell r="I3761" t="str">
            <v>S075</v>
          </cell>
          <cell r="J3761" t="str">
            <v>HPC Europe</v>
          </cell>
          <cell r="K3761" t="str">
            <v>SE60</v>
          </cell>
          <cell r="L3761" t="str">
            <v>T</v>
          </cell>
          <cell r="M3761" t="str">
            <v>60 days end of month</v>
          </cell>
          <cell r="N3761" t="str">
            <v>BANK TRANSFER</v>
          </cell>
          <cell r="O3761" t="str">
            <v>DS</v>
          </cell>
          <cell r="P3761" t="str">
            <v>Securitization debtor</v>
          </cell>
        </row>
        <row r="3762">
          <cell r="A3762">
            <v>6485</v>
          </cell>
          <cell r="B3762" t="str">
            <v>D.A. STUART LIMITED</v>
          </cell>
          <cell r="C3762" t="str">
            <v>GB</v>
          </cell>
          <cell r="D3762" t="str">
            <v>Great Britain</v>
          </cell>
          <cell r="E3762" t="str">
            <v>UK/Ireland</v>
          </cell>
          <cell r="F3762">
            <v>13208001</v>
          </cell>
          <cell r="G3762" t="str">
            <v>HPC Ext. Debtors</v>
          </cell>
          <cell r="H3762" t="str">
            <v>Morph/DGA</v>
          </cell>
          <cell r="I3762" t="str">
            <v>S075</v>
          </cell>
          <cell r="J3762" t="str">
            <v>HPC Europe</v>
          </cell>
          <cell r="K3762" t="str">
            <v>GP31</v>
          </cell>
          <cell r="L3762" t="str">
            <v>Y</v>
          </cell>
          <cell r="M3762" t="str">
            <v>Payment 30 days after end of month</v>
          </cell>
          <cell r="N3762" t="str">
            <v>-</v>
          </cell>
          <cell r="O3762" t="str">
            <v>DS</v>
          </cell>
          <cell r="P3762" t="str">
            <v>Securitization debtor</v>
          </cell>
        </row>
        <row r="3763">
          <cell r="A3763">
            <v>6489</v>
          </cell>
          <cell r="B3763" t="str">
            <v>UNIQEMA CHEMIE B.V.</v>
          </cell>
          <cell r="C3763" t="str">
            <v>GB</v>
          </cell>
          <cell r="D3763" t="str">
            <v>Great Britain</v>
          </cell>
          <cell r="E3763" t="str">
            <v>UK/Ireland</v>
          </cell>
          <cell r="F3763">
            <v>13200001</v>
          </cell>
          <cell r="G3763" t="str">
            <v>Ext. EAME</v>
          </cell>
          <cell r="H3763" t="str">
            <v>Automotive</v>
          </cell>
          <cell r="I3763" t="str">
            <v>S010</v>
          </cell>
          <cell r="J3763" t="str">
            <v>UK &amp; Ireland</v>
          </cell>
          <cell r="K3763" t="str">
            <v>SM20</v>
          </cell>
          <cell r="L3763" t="str">
            <v>T</v>
          </cell>
          <cell r="M3763" t="str">
            <v>20th of the month foll.month of invoice</v>
          </cell>
          <cell r="N3763" t="str">
            <v>BANK TRANSFER</v>
          </cell>
          <cell r="O3763" t="str">
            <v>DS</v>
          </cell>
          <cell r="P3763" t="str">
            <v>Securitization debtor</v>
          </cell>
        </row>
        <row r="3764">
          <cell r="A3764">
            <v>6491</v>
          </cell>
          <cell r="B3764" t="str">
            <v>ALCERU SCHWARZA GMBH</v>
          </cell>
          <cell r="C3764" t="str">
            <v>DE</v>
          </cell>
          <cell r="D3764" t="str">
            <v>Germany</v>
          </cell>
          <cell r="E3764" t="str">
            <v>Mid Europe</v>
          </cell>
          <cell r="F3764">
            <v>13208001</v>
          </cell>
          <cell r="G3764" t="str">
            <v>HPC Ext. Debtors</v>
          </cell>
          <cell r="H3764" t="str">
            <v>Morph/DGA</v>
          </cell>
          <cell r="I3764" t="str">
            <v>S075</v>
          </cell>
          <cell r="J3764" t="str">
            <v>HPC Europe</v>
          </cell>
          <cell r="K3764" t="str">
            <v>SI30</v>
          </cell>
          <cell r="L3764" t="str">
            <v>T</v>
          </cell>
          <cell r="M3764" t="str">
            <v>30 days from date of invoice</v>
          </cell>
          <cell r="N3764" t="str">
            <v>BANK TRANSFER</v>
          </cell>
          <cell r="O3764" t="str">
            <v>DS</v>
          </cell>
          <cell r="P3764" t="str">
            <v>Securitization debtor</v>
          </cell>
        </row>
        <row r="3765">
          <cell r="A3765">
            <v>6494</v>
          </cell>
          <cell r="B3765" t="str">
            <v>HACHEMIE GMBH</v>
          </cell>
          <cell r="C3765" t="str">
            <v>DE</v>
          </cell>
          <cell r="D3765" t="str">
            <v>Germany</v>
          </cell>
          <cell r="E3765" t="str">
            <v>Mid Europe</v>
          </cell>
          <cell r="F3765">
            <v>13208001</v>
          </cell>
          <cell r="G3765" t="str">
            <v>HPC Ext. Debtors</v>
          </cell>
          <cell r="H3765" t="str">
            <v>Unknown</v>
          </cell>
          <cell r="I3765" t="str">
            <v>-</v>
          </cell>
          <cell r="J3765" t="str">
            <v>-</v>
          </cell>
          <cell r="K3765" t="str">
            <v>SI30</v>
          </cell>
          <cell r="L3765" t="str">
            <v>T</v>
          </cell>
          <cell r="M3765" t="str">
            <v>30 days from date of invoice</v>
          </cell>
          <cell r="N3765" t="str">
            <v>BANK TRANSFER</v>
          </cell>
          <cell r="O3765" t="str">
            <v>DS</v>
          </cell>
          <cell r="P3765" t="str">
            <v>Securitization debtor</v>
          </cell>
        </row>
        <row r="3766">
          <cell r="A3766">
            <v>6496</v>
          </cell>
          <cell r="B3766" t="str">
            <v>BREDOX</v>
          </cell>
          <cell r="C3766" t="str">
            <v>NL</v>
          </cell>
          <cell r="D3766" t="str">
            <v>Netherlands</v>
          </cell>
          <cell r="E3766" t="str">
            <v>Benelux</v>
          </cell>
          <cell r="F3766">
            <v>13208001</v>
          </cell>
          <cell r="G3766" t="str">
            <v>HPC Ext. Debtors</v>
          </cell>
          <cell r="H3766" t="str">
            <v>Alkoxylates</v>
          </cell>
          <cell r="I3766" t="str">
            <v>S075</v>
          </cell>
          <cell r="J3766" t="str">
            <v>HPC Europe</v>
          </cell>
          <cell r="K3766" t="str">
            <v>SA00</v>
          </cell>
          <cell r="L3766" t="str">
            <v>T</v>
          </cell>
          <cell r="M3766" t="str">
            <v>Cash in advance</v>
          </cell>
          <cell r="N3766" t="str">
            <v>BANK TRANSFER</v>
          </cell>
          <cell r="O3766" t="str">
            <v>DS</v>
          </cell>
          <cell r="P3766" t="str">
            <v>Securitization debtor</v>
          </cell>
        </row>
        <row r="3767">
          <cell r="A3767">
            <v>6497</v>
          </cell>
          <cell r="B3767" t="str">
            <v>V.A.G.</v>
          </cell>
          <cell r="C3767" t="str">
            <v>DE</v>
          </cell>
          <cell r="D3767" t="str">
            <v>Germany</v>
          </cell>
          <cell r="E3767" t="str">
            <v>Mid Europe</v>
          </cell>
          <cell r="F3767">
            <v>13208001</v>
          </cell>
          <cell r="G3767" t="str">
            <v>HPC Ext. Debtors</v>
          </cell>
          <cell r="H3767" t="str">
            <v>Alkoxylates</v>
          </cell>
          <cell r="I3767" t="str">
            <v>S075</v>
          </cell>
          <cell r="J3767" t="str">
            <v>HPC Europe</v>
          </cell>
          <cell r="K3767" t="str">
            <v>SI30</v>
          </cell>
          <cell r="L3767" t="str">
            <v>T</v>
          </cell>
          <cell r="M3767" t="str">
            <v>30 days from date of invoice</v>
          </cell>
          <cell r="N3767" t="str">
            <v>BANK TRANSFER</v>
          </cell>
          <cell r="O3767" t="str">
            <v>DS</v>
          </cell>
          <cell r="P3767" t="str">
            <v>Securitization debtor</v>
          </cell>
        </row>
        <row r="3768">
          <cell r="A3768">
            <v>6498</v>
          </cell>
          <cell r="B3768" t="str">
            <v>RECTICEL WOODRIDGE M</v>
          </cell>
          <cell r="C3768" t="str">
            <v>BE</v>
          </cell>
          <cell r="D3768" t="str">
            <v>Belgium</v>
          </cell>
          <cell r="E3768" t="str">
            <v>Benelux</v>
          </cell>
          <cell r="F3768">
            <v>13208001</v>
          </cell>
          <cell r="G3768" t="str">
            <v>HPC Ext. Debtors</v>
          </cell>
          <cell r="H3768" t="str">
            <v>Unknown</v>
          </cell>
          <cell r="I3768" t="str">
            <v>-</v>
          </cell>
          <cell r="J3768" t="str">
            <v>-</v>
          </cell>
          <cell r="K3768" t="str">
            <v>SI30</v>
          </cell>
          <cell r="L3768" t="str">
            <v>T</v>
          </cell>
          <cell r="M3768" t="str">
            <v>30 days from date of invoice</v>
          </cell>
          <cell r="N3768" t="str">
            <v>BANK TRANSFER</v>
          </cell>
          <cell r="O3768" t="str">
            <v>DS</v>
          </cell>
          <cell r="P3768" t="str">
            <v>Securitization debtor</v>
          </cell>
        </row>
        <row r="3769">
          <cell r="A3769">
            <v>6499</v>
          </cell>
          <cell r="B3769" t="str">
            <v>COZZI  SRL</v>
          </cell>
          <cell r="C3769" t="str">
            <v>IT</v>
          </cell>
          <cell r="D3769" t="str">
            <v>Italy</v>
          </cell>
          <cell r="E3769" t="str">
            <v>Italy/Greece</v>
          </cell>
          <cell r="F3769">
            <v>13200001</v>
          </cell>
          <cell r="G3769" t="str">
            <v>Ext. EAME</v>
          </cell>
          <cell r="H3769" t="str">
            <v>Footwear</v>
          </cell>
          <cell r="I3769" t="str">
            <v>S060</v>
          </cell>
          <cell r="J3769" t="str">
            <v>Italy &amp; Greece</v>
          </cell>
          <cell r="K3769" t="str">
            <v>SF00</v>
          </cell>
          <cell r="L3769" t="str">
            <v>F</v>
          </cell>
          <cell r="M3769" t="str">
            <v>Free of charge</v>
          </cell>
          <cell r="N3769" t="str">
            <v>FREE OF CHARGE</v>
          </cell>
          <cell r="O3769" t="str">
            <v>DS</v>
          </cell>
          <cell r="P3769" t="str">
            <v>Securitization debtor</v>
          </cell>
        </row>
        <row r="3770">
          <cell r="A3770">
            <v>6500</v>
          </cell>
          <cell r="B3770" t="str">
            <v>WEBER</v>
          </cell>
          <cell r="C3770" t="str">
            <v>FR</v>
          </cell>
          <cell r="D3770" t="str">
            <v>France</v>
          </cell>
          <cell r="E3770" t="str">
            <v>France</v>
          </cell>
          <cell r="F3770">
            <v>13200001</v>
          </cell>
          <cell r="G3770" t="str">
            <v>Ext. EAME</v>
          </cell>
          <cell r="H3770" t="str">
            <v>Adhesives, Coatings and Elastomers</v>
          </cell>
          <cell r="I3770" t="str">
            <v>S080</v>
          </cell>
          <cell r="J3770" t="str">
            <v>France</v>
          </cell>
          <cell r="K3770" t="str">
            <v>SY6B</v>
          </cell>
          <cell r="L3770">
            <v>1</v>
          </cell>
          <cell r="M3770" t="str">
            <v>60 days the 10th by promissory note</v>
          </cell>
          <cell r="N3770" t="str">
            <v>Promissory Note</v>
          </cell>
          <cell r="O3770" t="str">
            <v>DS</v>
          </cell>
          <cell r="P3770" t="str">
            <v>Securitization debtor</v>
          </cell>
        </row>
        <row r="3771">
          <cell r="A3771">
            <v>6501</v>
          </cell>
          <cell r="B3771" t="str">
            <v>OAO "KOMPLEKT"</v>
          </cell>
          <cell r="C3771" t="str">
            <v>RU</v>
          </cell>
          <cell r="D3771" t="str">
            <v>Russian Fed.</v>
          </cell>
          <cell r="E3771" t="str">
            <v>Eastern Europe</v>
          </cell>
          <cell r="F3771">
            <v>13200001</v>
          </cell>
          <cell r="G3771" t="str">
            <v>Ext. EAME</v>
          </cell>
          <cell r="H3771" t="str">
            <v>Footwear</v>
          </cell>
          <cell r="I3771" t="str">
            <v>S050</v>
          </cell>
          <cell r="J3771" t="str">
            <v>Eastern Europe</v>
          </cell>
          <cell r="K3771" t="str">
            <v>SA00</v>
          </cell>
          <cell r="L3771" t="str">
            <v>T</v>
          </cell>
          <cell r="M3771" t="str">
            <v>Cash in advance</v>
          </cell>
          <cell r="N3771" t="str">
            <v>BANK TRANSFER</v>
          </cell>
          <cell r="O3771" t="str">
            <v>DE</v>
          </cell>
          <cell r="P3771" t="str">
            <v>External debtor</v>
          </cell>
        </row>
        <row r="3772">
          <cell r="A3772">
            <v>6502</v>
          </cell>
          <cell r="B3772" t="str">
            <v>IZOLAN, LTD.</v>
          </cell>
          <cell r="C3772" t="str">
            <v>RU</v>
          </cell>
          <cell r="D3772" t="str">
            <v>Russian Fed.</v>
          </cell>
          <cell r="E3772" t="str">
            <v>Eastern Europe</v>
          </cell>
          <cell r="F3772">
            <v>13208001</v>
          </cell>
          <cell r="G3772" t="str">
            <v>HPC Ext. Debtors</v>
          </cell>
          <cell r="H3772" t="str">
            <v>Specialty Amines</v>
          </cell>
          <cell r="I3772" t="str">
            <v>S075</v>
          </cell>
          <cell r="J3772" t="str">
            <v>HPC Europe</v>
          </cell>
          <cell r="K3772" t="str">
            <v>SA00</v>
          </cell>
          <cell r="L3772" t="str">
            <v>T</v>
          </cell>
          <cell r="M3772" t="str">
            <v>Cash in advance</v>
          </cell>
          <cell r="N3772" t="str">
            <v>BANK TRANSFER</v>
          </cell>
          <cell r="O3772" t="str">
            <v>DE</v>
          </cell>
          <cell r="P3772" t="str">
            <v>External debtor</v>
          </cell>
        </row>
        <row r="3773">
          <cell r="A3773">
            <v>6503</v>
          </cell>
          <cell r="B3773" t="str">
            <v>MAGOTRA HANDELSGESEL</v>
          </cell>
          <cell r="C3773" t="str">
            <v>DE</v>
          </cell>
          <cell r="D3773" t="str">
            <v>Germany</v>
          </cell>
          <cell r="E3773" t="str">
            <v>Mid Europe</v>
          </cell>
          <cell r="F3773">
            <v>13200001</v>
          </cell>
          <cell r="G3773" t="str">
            <v>Ext. EAME</v>
          </cell>
          <cell r="H3773" t="str">
            <v>Appliances</v>
          </cell>
          <cell r="I3773" t="str">
            <v>S050</v>
          </cell>
          <cell r="J3773" t="str">
            <v>Eastern Europe</v>
          </cell>
          <cell r="K3773" t="str">
            <v>SI3F</v>
          </cell>
          <cell r="L3773" t="str">
            <v>T</v>
          </cell>
          <cell r="M3773" t="str">
            <v>30 DAYS DATE OF INVOICE - DIRECT REMITTANCE</v>
          </cell>
          <cell r="N3773" t="str">
            <v>BANK TRANSFER</v>
          </cell>
          <cell r="O3773" t="str">
            <v>DS</v>
          </cell>
          <cell r="P3773" t="str">
            <v>Securitization debtor</v>
          </cell>
        </row>
        <row r="3774">
          <cell r="A3774">
            <v>6504</v>
          </cell>
          <cell r="B3774" t="str">
            <v>HUNTSMAN PETROCHEMIC</v>
          </cell>
          <cell r="C3774" t="str">
            <v>US</v>
          </cell>
          <cell r="D3774" t="str">
            <v>United States</v>
          </cell>
          <cell r="E3774" t="str">
            <v>Americas</v>
          </cell>
          <cell r="F3774">
            <v>13208001</v>
          </cell>
          <cell r="G3774" t="str">
            <v>HPC Ext. Debtors</v>
          </cell>
          <cell r="H3774" t="str">
            <v>Unknown</v>
          </cell>
          <cell r="I3774" t="str">
            <v>-</v>
          </cell>
          <cell r="J3774" t="str">
            <v>-</v>
          </cell>
          <cell r="K3774" t="str">
            <v>SI30</v>
          </cell>
          <cell r="L3774" t="str">
            <v>T</v>
          </cell>
          <cell r="M3774" t="str">
            <v>30 days from date of invoice</v>
          </cell>
          <cell r="N3774" t="str">
            <v>BANK TRANSFER</v>
          </cell>
          <cell r="O3774" t="str">
            <v>DI</v>
          </cell>
          <cell r="P3774" t="str">
            <v>Intragroup debtor</v>
          </cell>
        </row>
        <row r="3775">
          <cell r="A3775">
            <v>6505</v>
          </cell>
          <cell r="B3775" t="str">
            <v>ELASTICO Kft.</v>
          </cell>
          <cell r="C3775" t="str">
            <v>HU</v>
          </cell>
          <cell r="D3775" t="str">
            <v>Hungary</v>
          </cell>
          <cell r="E3775" t="str">
            <v>Eastern Europe</v>
          </cell>
          <cell r="F3775">
            <v>13208001</v>
          </cell>
          <cell r="G3775" t="str">
            <v>HPC Ext. Debtors</v>
          </cell>
          <cell r="H3775" t="str">
            <v>Specialty Amines</v>
          </cell>
          <cell r="I3775" t="str">
            <v>S075</v>
          </cell>
          <cell r="J3775" t="str">
            <v>HPC Europe</v>
          </cell>
          <cell r="K3775" t="str">
            <v>SI30</v>
          </cell>
          <cell r="L3775" t="str">
            <v>T</v>
          </cell>
          <cell r="M3775" t="str">
            <v>30 days from date of invoice</v>
          </cell>
          <cell r="N3775" t="str">
            <v>BANK TRANSFER</v>
          </cell>
          <cell r="O3775" t="str">
            <v>DE</v>
          </cell>
          <cell r="P3775" t="str">
            <v>External debtor</v>
          </cell>
        </row>
        <row r="3776">
          <cell r="A3776">
            <v>6508</v>
          </cell>
          <cell r="B3776" t="str">
            <v>HANSA CHEMIE AG</v>
          </cell>
          <cell r="C3776" t="str">
            <v>DE</v>
          </cell>
          <cell r="D3776" t="str">
            <v>Germany</v>
          </cell>
          <cell r="E3776" t="str">
            <v>Mid Europe</v>
          </cell>
          <cell r="F3776">
            <v>13208001</v>
          </cell>
          <cell r="G3776" t="str">
            <v>HPC Ext. Debtors</v>
          </cell>
          <cell r="H3776" t="str">
            <v>Specialty Amines</v>
          </cell>
          <cell r="I3776" t="str">
            <v>S075</v>
          </cell>
          <cell r="J3776" t="str">
            <v>HPC Europe</v>
          </cell>
          <cell r="K3776" t="str">
            <v>SI30</v>
          </cell>
          <cell r="L3776" t="str">
            <v>T</v>
          </cell>
          <cell r="M3776" t="str">
            <v>30 days from date of invoice</v>
          </cell>
          <cell r="N3776" t="str">
            <v>BANK TRANSFER</v>
          </cell>
          <cell r="O3776" t="str">
            <v>DS</v>
          </cell>
          <cell r="P3776" t="str">
            <v>Securitization debtor</v>
          </cell>
        </row>
        <row r="3777">
          <cell r="A3777">
            <v>6509</v>
          </cell>
          <cell r="B3777" t="str">
            <v>RUEN LTD.</v>
          </cell>
          <cell r="C3777" t="str">
            <v>BG</v>
          </cell>
          <cell r="D3777" t="str">
            <v>Bulgaria</v>
          </cell>
          <cell r="E3777" t="str">
            <v>Eastern Europe</v>
          </cell>
          <cell r="F3777">
            <v>13200001</v>
          </cell>
          <cell r="G3777" t="str">
            <v>Ext. EAME</v>
          </cell>
          <cell r="H3777" t="str">
            <v>Unknown</v>
          </cell>
          <cell r="I3777" t="str">
            <v>-</v>
          </cell>
          <cell r="J3777" t="str">
            <v>-</v>
          </cell>
          <cell r="K3777" t="str">
            <v>SJ7A</v>
          </cell>
          <cell r="L3777" t="str">
            <v>T</v>
          </cell>
          <cell r="M3777" t="str">
            <v>70d date of invoice or 30d -2% or 10d -3%</v>
          </cell>
          <cell r="N3777" t="str">
            <v>BANK TRANSFER</v>
          </cell>
          <cell r="O3777" t="str">
            <v>DE</v>
          </cell>
          <cell r="P3777" t="str">
            <v>External debtor</v>
          </cell>
        </row>
        <row r="3778">
          <cell r="A3778">
            <v>6511</v>
          </cell>
          <cell r="B3778" t="str">
            <v>SIENOR - FAURECIA</v>
          </cell>
          <cell r="C3778" t="str">
            <v>FR</v>
          </cell>
          <cell r="D3778" t="str">
            <v>France</v>
          </cell>
          <cell r="E3778" t="str">
            <v>France</v>
          </cell>
          <cell r="F3778">
            <v>13200001</v>
          </cell>
          <cell r="G3778" t="str">
            <v>Ext. EAME</v>
          </cell>
          <cell r="H3778" t="str">
            <v>Automotive</v>
          </cell>
          <cell r="I3778" t="str">
            <v>S080</v>
          </cell>
          <cell r="J3778" t="str">
            <v>France</v>
          </cell>
          <cell r="K3778" t="str">
            <v>SB3L</v>
          </cell>
          <cell r="L3778" t="str">
            <v>T</v>
          </cell>
          <cell r="M3778" t="str">
            <v>30 days the 10th by automatic bill -.85%</v>
          </cell>
          <cell r="N3778" t="str">
            <v>BANK TRANSFER</v>
          </cell>
          <cell r="O3778" t="str">
            <v>DS</v>
          </cell>
          <cell r="P3778" t="str">
            <v>Securitization debtor</v>
          </cell>
        </row>
        <row r="3779">
          <cell r="A3779">
            <v>6513</v>
          </cell>
          <cell r="B3779" t="str">
            <v>Sanofi-synthelabo re</v>
          </cell>
          <cell r="C3779" t="str">
            <v>FR</v>
          </cell>
          <cell r="D3779" t="str">
            <v>France</v>
          </cell>
          <cell r="E3779" t="str">
            <v>France</v>
          </cell>
          <cell r="F3779">
            <v>13208001</v>
          </cell>
          <cell r="G3779" t="str">
            <v>HPC Ext. Debtors</v>
          </cell>
          <cell r="H3779" t="str">
            <v>Specialty Amines</v>
          </cell>
          <cell r="I3779" t="str">
            <v>S075</v>
          </cell>
          <cell r="J3779" t="str">
            <v>HPC Europe</v>
          </cell>
          <cell r="K3779" t="str">
            <v>SE3G</v>
          </cell>
          <cell r="L3779" t="str">
            <v>T</v>
          </cell>
          <cell r="M3779" t="str">
            <v>-</v>
          </cell>
          <cell r="N3779" t="str">
            <v>BANK TRANSFER</v>
          </cell>
          <cell r="O3779" t="str">
            <v>DS</v>
          </cell>
          <cell r="P3779" t="str">
            <v>Securitization debtor</v>
          </cell>
        </row>
        <row r="3780">
          <cell r="A3780">
            <v>6515</v>
          </cell>
          <cell r="B3780" t="str">
            <v>BRENNTAG CHEMIEPARTN</v>
          </cell>
          <cell r="C3780" t="str">
            <v>DE</v>
          </cell>
          <cell r="D3780" t="str">
            <v>Germany</v>
          </cell>
          <cell r="E3780" t="str">
            <v>Mid Europe</v>
          </cell>
          <cell r="F3780">
            <v>13208001</v>
          </cell>
          <cell r="G3780" t="str">
            <v>HPC Ext. Debtors</v>
          </cell>
          <cell r="H3780" t="str">
            <v>Specialty Amines</v>
          </cell>
          <cell r="I3780" t="str">
            <v>S075</v>
          </cell>
          <cell r="J3780" t="str">
            <v>HPC Europe</v>
          </cell>
          <cell r="K3780" t="str">
            <v>SI30</v>
          </cell>
          <cell r="L3780" t="str">
            <v>T</v>
          </cell>
          <cell r="M3780" t="str">
            <v>30 days from date of invoice</v>
          </cell>
          <cell r="N3780" t="str">
            <v>BANK TRANSFER</v>
          </cell>
          <cell r="O3780" t="str">
            <v>DS</v>
          </cell>
          <cell r="P3780" t="str">
            <v>Securitization debtor</v>
          </cell>
        </row>
        <row r="3781">
          <cell r="A3781">
            <v>6517</v>
          </cell>
          <cell r="B3781" t="str">
            <v>HUNTSMAN INTERNATION</v>
          </cell>
          <cell r="C3781" t="str">
            <v>SG</v>
          </cell>
          <cell r="D3781" t="str">
            <v>Singapore</v>
          </cell>
          <cell r="E3781" t="str">
            <v>Asia-Pacific</v>
          </cell>
          <cell r="F3781">
            <v>13208003</v>
          </cell>
          <cell r="G3781" t="str">
            <v>HPC Aff H Corp</v>
          </cell>
          <cell r="H3781" t="str">
            <v>Intermediates</v>
          </cell>
          <cell r="I3781" t="str">
            <v>S110</v>
          </cell>
          <cell r="J3781" t="str">
            <v>Aniline &amp; Derivative</v>
          </cell>
          <cell r="K3781" t="str">
            <v>SN30</v>
          </cell>
          <cell r="L3781" t="str">
            <v>N</v>
          </cell>
          <cell r="M3781" t="str">
            <v>30 days from bill of lading draft</v>
          </cell>
          <cell r="N3781" t="str">
            <v>BILL OF LADING DATE</v>
          </cell>
          <cell r="O3781" t="str">
            <v>DA</v>
          </cell>
          <cell r="P3781" t="str">
            <v>Affiliated debtor</v>
          </cell>
        </row>
        <row r="3782">
          <cell r="A3782">
            <v>6518</v>
          </cell>
          <cell r="B3782" t="str">
            <v>FUCHS LUBRICANTES, S</v>
          </cell>
          <cell r="C3782" t="str">
            <v>ES</v>
          </cell>
          <cell r="D3782" t="str">
            <v>Spain</v>
          </cell>
          <cell r="E3782" t="str">
            <v>Iberia</v>
          </cell>
          <cell r="F3782">
            <v>13208001</v>
          </cell>
          <cell r="G3782" t="str">
            <v>HPC Ext. Debtors</v>
          </cell>
          <cell r="H3782" t="str">
            <v>Morph/DGA</v>
          </cell>
          <cell r="I3782" t="str">
            <v>S075</v>
          </cell>
          <cell r="J3782" t="str">
            <v>HPC Europe</v>
          </cell>
          <cell r="K3782" t="str">
            <v>SI60</v>
          </cell>
          <cell r="L3782" t="str">
            <v>T</v>
          </cell>
          <cell r="M3782" t="str">
            <v>60 days from date of invoice</v>
          </cell>
          <cell r="N3782" t="str">
            <v>BANK TRANSFER</v>
          </cell>
          <cell r="O3782" t="str">
            <v>DS</v>
          </cell>
          <cell r="P3782" t="str">
            <v>Securitization debtor</v>
          </cell>
        </row>
        <row r="3783">
          <cell r="A3783">
            <v>6520</v>
          </cell>
          <cell r="B3783" t="str">
            <v>SINTECH EUROPE  SRL</v>
          </cell>
          <cell r="C3783" t="str">
            <v>IT</v>
          </cell>
          <cell r="D3783" t="str">
            <v>Italy</v>
          </cell>
          <cell r="E3783" t="str">
            <v>Italy/Greece</v>
          </cell>
          <cell r="F3783">
            <v>13200001</v>
          </cell>
          <cell r="G3783" t="str">
            <v>Ext. EAME</v>
          </cell>
          <cell r="H3783" t="str">
            <v>Furniture</v>
          </cell>
          <cell r="I3783" t="str">
            <v>S060</v>
          </cell>
          <cell r="J3783" t="str">
            <v>Italy &amp; Greece</v>
          </cell>
          <cell r="K3783" t="str">
            <v>SE9D</v>
          </cell>
          <cell r="L3783" t="str">
            <v>T</v>
          </cell>
          <cell r="M3783" t="str">
            <v>90 days end of month on the 15th</v>
          </cell>
          <cell r="N3783" t="str">
            <v>BANK TRANSFER</v>
          </cell>
          <cell r="O3783" t="str">
            <v>DS</v>
          </cell>
          <cell r="P3783" t="str">
            <v>Securitization debtor</v>
          </cell>
        </row>
        <row r="3784">
          <cell r="A3784">
            <v>6521</v>
          </cell>
          <cell r="B3784" t="str">
            <v>CHEMVAL  SRL</v>
          </cell>
          <cell r="C3784" t="str">
            <v>IT</v>
          </cell>
          <cell r="D3784" t="str">
            <v>Italy</v>
          </cell>
          <cell r="E3784" t="str">
            <v>Italy/Greece</v>
          </cell>
          <cell r="F3784">
            <v>13200001</v>
          </cell>
          <cell r="G3784" t="str">
            <v>Ext. EAME</v>
          </cell>
          <cell r="H3784" t="str">
            <v>Adhesives, Coatings and Elastomers</v>
          </cell>
          <cell r="I3784" t="str">
            <v>S060</v>
          </cell>
          <cell r="J3784" t="str">
            <v>Italy &amp; Greece</v>
          </cell>
          <cell r="K3784" t="str">
            <v>SI6F</v>
          </cell>
          <cell r="L3784" t="str">
            <v>T</v>
          </cell>
          <cell r="M3784" t="str">
            <v>60 DAYS DATE OF INVOICE - DIRECT REMITTANCE</v>
          </cell>
          <cell r="N3784" t="str">
            <v>BANK TRANSFER</v>
          </cell>
          <cell r="O3784" t="str">
            <v>DS</v>
          </cell>
          <cell r="P3784" t="str">
            <v>Securitization debtor</v>
          </cell>
        </row>
        <row r="3785">
          <cell r="A3785">
            <v>6522</v>
          </cell>
          <cell r="B3785" t="str">
            <v>GUELEC</v>
          </cell>
          <cell r="C3785" t="str">
            <v>DE</v>
          </cell>
          <cell r="D3785" t="str">
            <v>Germany</v>
          </cell>
          <cell r="E3785" t="str">
            <v>Mid Europe</v>
          </cell>
          <cell r="F3785">
            <v>13208001</v>
          </cell>
          <cell r="G3785" t="str">
            <v>HPC Ext. Debtors</v>
          </cell>
          <cell r="H3785" t="str">
            <v>Morph/DGA</v>
          </cell>
          <cell r="I3785" t="str">
            <v>S075</v>
          </cell>
          <cell r="J3785" t="str">
            <v>HPC Europe</v>
          </cell>
          <cell r="K3785" t="str">
            <v>SA0E</v>
          </cell>
          <cell r="L3785" t="str">
            <v>T</v>
          </cell>
          <cell r="M3785" t="str">
            <v>-</v>
          </cell>
          <cell r="N3785" t="str">
            <v>BANK TRANSFER</v>
          </cell>
          <cell r="O3785" t="str">
            <v>DS</v>
          </cell>
          <cell r="P3785" t="str">
            <v>Securitization debtor</v>
          </cell>
        </row>
        <row r="3786">
          <cell r="A3786">
            <v>6526</v>
          </cell>
          <cell r="B3786" t="str">
            <v>HENKEL DORUS GMBH &amp;</v>
          </cell>
          <cell r="C3786" t="str">
            <v>DE</v>
          </cell>
          <cell r="D3786" t="str">
            <v>Germany</v>
          </cell>
          <cell r="E3786" t="str">
            <v>Mid Europe</v>
          </cell>
          <cell r="F3786">
            <v>13208001</v>
          </cell>
          <cell r="G3786" t="str">
            <v>HPC Ext. Debtors</v>
          </cell>
          <cell r="H3786" t="str">
            <v>Polyether Amines</v>
          </cell>
          <cell r="I3786" t="str">
            <v>S075</v>
          </cell>
          <cell r="J3786" t="str">
            <v>HPC Europe</v>
          </cell>
          <cell r="K3786" t="str">
            <v>SI30</v>
          </cell>
          <cell r="L3786" t="str">
            <v>T</v>
          </cell>
          <cell r="M3786" t="str">
            <v>30 days from date of invoice</v>
          </cell>
          <cell r="N3786" t="str">
            <v>BANK TRANSFER</v>
          </cell>
          <cell r="O3786" t="str">
            <v>DS</v>
          </cell>
          <cell r="P3786" t="str">
            <v>Securitization debtor</v>
          </cell>
        </row>
        <row r="3787">
          <cell r="A3787">
            <v>6527</v>
          </cell>
          <cell r="B3787" t="str">
            <v>HOUGHTON IBERICA</v>
          </cell>
          <cell r="C3787" t="str">
            <v>ES</v>
          </cell>
          <cell r="D3787" t="str">
            <v>Spain</v>
          </cell>
          <cell r="E3787" t="str">
            <v>Iberia</v>
          </cell>
          <cell r="F3787">
            <v>13208001</v>
          </cell>
          <cell r="G3787" t="str">
            <v>HPC Ext. Debtors</v>
          </cell>
          <cell r="H3787" t="str">
            <v>Ethanolamines</v>
          </cell>
          <cell r="I3787" t="str">
            <v>S075</v>
          </cell>
          <cell r="J3787" t="str">
            <v>HPC Europe</v>
          </cell>
          <cell r="K3787" t="str">
            <v>SE60</v>
          </cell>
          <cell r="L3787" t="str">
            <v>T</v>
          </cell>
          <cell r="M3787" t="str">
            <v>60 days end of month</v>
          </cell>
          <cell r="N3787" t="str">
            <v>BANK TRANSFER</v>
          </cell>
          <cell r="O3787" t="str">
            <v>DS</v>
          </cell>
          <cell r="P3787" t="str">
            <v>Securitization debtor</v>
          </cell>
        </row>
        <row r="3788">
          <cell r="A3788">
            <v>6529</v>
          </cell>
          <cell r="B3788" t="str">
            <v>KOLTECH TRADING LTD.</v>
          </cell>
          <cell r="C3788" t="str">
            <v>CA</v>
          </cell>
          <cell r="D3788" t="str">
            <v>Canada</v>
          </cell>
          <cell r="E3788" t="str">
            <v>Americas</v>
          </cell>
          <cell r="F3788">
            <v>13208001</v>
          </cell>
          <cell r="G3788" t="str">
            <v>HPC Ext. Debtors</v>
          </cell>
          <cell r="H3788" t="str">
            <v>Specialty Amines</v>
          </cell>
          <cell r="I3788" t="str">
            <v>S075</v>
          </cell>
          <cell r="J3788" t="str">
            <v>HPC Europe</v>
          </cell>
          <cell r="K3788" t="str">
            <v>SI30</v>
          </cell>
          <cell r="L3788" t="str">
            <v>T</v>
          </cell>
          <cell r="M3788" t="str">
            <v>30 days from date of invoice</v>
          </cell>
          <cell r="N3788" t="str">
            <v>BANK TRANSFER</v>
          </cell>
          <cell r="O3788" t="str">
            <v>DS</v>
          </cell>
          <cell r="P3788" t="str">
            <v>Securitization debtor</v>
          </cell>
        </row>
        <row r="3789">
          <cell r="A3789">
            <v>6533</v>
          </cell>
          <cell r="B3789" t="str">
            <v>ISOCAB FRANCE S.A.</v>
          </cell>
          <cell r="C3789" t="str">
            <v>FR</v>
          </cell>
          <cell r="D3789" t="str">
            <v>France</v>
          </cell>
          <cell r="E3789" t="str">
            <v>France</v>
          </cell>
          <cell r="F3789">
            <v>13208001</v>
          </cell>
          <cell r="G3789" t="str">
            <v>HPC Ext. Debtors</v>
          </cell>
          <cell r="H3789" t="str">
            <v>Specialty Amines</v>
          </cell>
          <cell r="I3789" t="str">
            <v>S075</v>
          </cell>
          <cell r="J3789" t="str">
            <v>HPC Europe</v>
          </cell>
          <cell r="K3789" t="str">
            <v>SE60</v>
          </cell>
          <cell r="L3789" t="str">
            <v>T</v>
          </cell>
          <cell r="M3789" t="str">
            <v>60 days end of month</v>
          </cell>
          <cell r="N3789" t="str">
            <v>BANK TRANSFER</v>
          </cell>
          <cell r="O3789" t="str">
            <v>DS</v>
          </cell>
          <cell r="P3789" t="str">
            <v>Securitization debtor</v>
          </cell>
        </row>
        <row r="3790">
          <cell r="A3790">
            <v>6534</v>
          </cell>
          <cell r="B3790" t="str">
            <v>GOOD YEAR CHEMICALS</v>
          </cell>
          <cell r="C3790" t="str">
            <v>FR</v>
          </cell>
          <cell r="D3790" t="str">
            <v>France</v>
          </cell>
          <cell r="E3790" t="str">
            <v>France</v>
          </cell>
          <cell r="F3790">
            <v>13200001</v>
          </cell>
          <cell r="G3790" t="str">
            <v>Ext. EAME</v>
          </cell>
          <cell r="H3790" t="str">
            <v>Footwear</v>
          </cell>
          <cell r="I3790" t="str">
            <v>S080</v>
          </cell>
          <cell r="J3790" t="str">
            <v>France</v>
          </cell>
          <cell r="K3790" t="str">
            <v>SO00</v>
          </cell>
          <cell r="L3790" t="str">
            <v>T</v>
          </cell>
          <cell r="M3790" t="str">
            <v>Receipt of invoice</v>
          </cell>
          <cell r="N3790" t="str">
            <v>BANK TRANSFER</v>
          </cell>
          <cell r="O3790" t="str">
            <v>DS</v>
          </cell>
          <cell r="P3790" t="str">
            <v>Securitization debtor</v>
          </cell>
        </row>
        <row r="3791">
          <cell r="A3791">
            <v>6537</v>
          </cell>
          <cell r="B3791" t="str">
            <v>S.T.I.F.  SPA</v>
          </cell>
          <cell r="C3791" t="str">
            <v>IT</v>
          </cell>
          <cell r="D3791" t="str">
            <v>Italy</v>
          </cell>
          <cell r="E3791" t="str">
            <v>Italy/Greece</v>
          </cell>
          <cell r="F3791">
            <v>13200001</v>
          </cell>
          <cell r="G3791" t="str">
            <v>Ext. EAME</v>
          </cell>
          <cell r="H3791" t="str">
            <v>Construction &amp; Other Rigids</v>
          </cell>
          <cell r="I3791" t="str">
            <v>S060</v>
          </cell>
          <cell r="J3791" t="str">
            <v>Italy &amp; Greece</v>
          </cell>
          <cell r="K3791" t="str">
            <v>SE90</v>
          </cell>
          <cell r="L3791" t="str">
            <v>T</v>
          </cell>
          <cell r="M3791" t="str">
            <v>90 days end of month</v>
          </cell>
          <cell r="N3791" t="str">
            <v>BANK TRANSFER</v>
          </cell>
          <cell r="O3791" t="str">
            <v>DS</v>
          </cell>
          <cell r="P3791" t="str">
            <v>Securitization debtor</v>
          </cell>
        </row>
        <row r="3792">
          <cell r="A3792">
            <v>6538</v>
          </cell>
          <cell r="B3792" t="str">
            <v>DELTA  SRL</v>
          </cell>
          <cell r="C3792" t="str">
            <v>IT</v>
          </cell>
          <cell r="D3792" t="str">
            <v>Italy</v>
          </cell>
          <cell r="E3792" t="str">
            <v>Italy/Greece</v>
          </cell>
          <cell r="F3792">
            <v>13200001</v>
          </cell>
          <cell r="G3792" t="str">
            <v>Ext. EAME</v>
          </cell>
          <cell r="H3792" t="str">
            <v>Furniture</v>
          </cell>
          <cell r="I3792" t="str">
            <v>S060</v>
          </cell>
          <cell r="J3792" t="str">
            <v>Italy &amp; Greece</v>
          </cell>
          <cell r="K3792" t="str">
            <v>SE90</v>
          </cell>
          <cell r="L3792" t="str">
            <v>T</v>
          </cell>
          <cell r="M3792" t="str">
            <v>90 days end of month</v>
          </cell>
          <cell r="N3792" t="str">
            <v>BANK TRANSFER</v>
          </cell>
          <cell r="O3792" t="str">
            <v>DS</v>
          </cell>
          <cell r="P3792" t="str">
            <v>Securitization debtor</v>
          </cell>
        </row>
        <row r="3793">
          <cell r="A3793">
            <v>6540</v>
          </cell>
          <cell r="B3793" t="str">
            <v>SOLVADIS DEUTSCHLAND</v>
          </cell>
          <cell r="C3793" t="str">
            <v>DE</v>
          </cell>
          <cell r="D3793" t="str">
            <v>Germany</v>
          </cell>
          <cell r="E3793" t="str">
            <v>Mid Europe</v>
          </cell>
          <cell r="F3793">
            <v>13208001</v>
          </cell>
          <cell r="G3793" t="str">
            <v>HPC Ext. Debtors</v>
          </cell>
          <cell r="H3793" t="str">
            <v>Ethanolamines</v>
          </cell>
          <cell r="I3793" t="str">
            <v>S075</v>
          </cell>
          <cell r="J3793" t="str">
            <v>HPC Europe</v>
          </cell>
          <cell r="K3793" t="str">
            <v>SI30</v>
          </cell>
          <cell r="L3793" t="str">
            <v>T</v>
          </cell>
          <cell r="M3793" t="str">
            <v>30 days from date of invoice</v>
          </cell>
          <cell r="N3793" t="str">
            <v>BANK TRANSFER</v>
          </cell>
          <cell r="O3793" t="str">
            <v>DS</v>
          </cell>
          <cell r="P3793" t="str">
            <v>Securitization debtor</v>
          </cell>
        </row>
        <row r="3794">
          <cell r="A3794">
            <v>6542</v>
          </cell>
          <cell r="B3794" t="str">
            <v>LIQUIMENT LINZ GMBH</v>
          </cell>
          <cell r="C3794" t="str">
            <v>AT</v>
          </cell>
          <cell r="D3794" t="str">
            <v>Austria</v>
          </cell>
          <cell r="E3794" t="str">
            <v>Mid Europe</v>
          </cell>
          <cell r="F3794">
            <v>13208001</v>
          </cell>
          <cell r="G3794" t="str">
            <v>HPC Ext. Debtors</v>
          </cell>
          <cell r="H3794" t="str">
            <v>Polyether Amines</v>
          </cell>
          <cell r="I3794" t="str">
            <v>S075</v>
          </cell>
          <cell r="J3794" t="str">
            <v>HPC Europe</v>
          </cell>
          <cell r="K3794" t="str">
            <v>SI30</v>
          </cell>
          <cell r="L3794" t="str">
            <v>T</v>
          </cell>
          <cell r="M3794" t="str">
            <v>30 days from date of invoice</v>
          </cell>
          <cell r="N3794" t="str">
            <v>BANK TRANSFER</v>
          </cell>
          <cell r="O3794" t="str">
            <v>DE</v>
          </cell>
          <cell r="P3794" t="str">
            <v>External debtor</v>
          </cell>
        </row>
        <row r="3795">
          <cell r="A3795">
            <v>6544</v>
          </cell>
          <cell r="B3795" t="str">
            <v>ALCHIMICA</v>
          </cell>
          <cell r="C3795" t="str">
            <v>CZ</v>
          </cell>
          <cell r="D3795" t="str">
            <v>Czech Republic</v>
          </cell>
          <cell r="E3795" t="str">
            <v>Eastern Europe</v>
          </cell>
          <cell r="F3795">
            <v>13208001</v>
          </cell>
          <cell r="G3795" t="str">
            <v>HPC Ext. Debtors</v>
          </cell>
          <cell r="H3795" t="str">
            <v>Ethanolamines</v>
          </cell>
          <cell r="I3795" t="str">
            <v>S075</v>
          </cell>
          <cell r="J3795" t="str">
            <v>HPC Europe</v>
          </cell>
          <cell r="K3795" t="str">
            <v>SI30</v>
          </cell>
          <cell r="L3795" t="str">
            <v>T</v>
          </cell>
          <cell r="M3795" t="str">
            <v>30 days from date of invoice</v>
          </cell>
          <cell r="N3795" t="str">
            <v>BANK TRANSFER</v>
          </cell>
          <cell r="O3795" t="str">
            <v>DE</v>
          </cell>
          <cell r="P3795" t="str">
            <v>External debtor</v>
          </cell>
        </row>
        <row r="3796">
          <cell r="A3796">
            <v>6546</v>
          </cell>
          <cell r="B3796" t="str">
            <v>AZIN KHODRO CO.</v>
          </cell>
          <cell r="C3796" t="str">
            <v>IR</v>
          </cell>
          <cell r="D3796" t="str">
            <v>Iran</v>
          </cell>
          <cell r="E3796" t="str">
            <v>Middle East</v>
          </cell>
          <cell r="F3796">
            <v>13200001</v>
          </cell>
          <cell r="G3796" t="str">
            <v>Ext. EAME</v>
          </cell>
          <cell r="H3796" t="str">
            <v>Automotive</v>
          </cell>
          <cell r="I3796" t="str">
            <v>S040</v>
          </cell>
          <cell r="J3796" t="str">
            <v>Middle East</v>
          </cell>
          <cell r="K3796" t="str">
            <v>SC00</v>
          </cell>
          <cell r="L3796" t="str">
            <v>L</v>
          </cell>
          <cell r="M3796" t="str">
            <v>Letter of credit at sight</v>
          </cell>
          <cell r="N3796" t="str">
            <v>LETTER OF CREDIT</v>
          </cell>
          <cell r="O3796" t="str">
            <v>DE</v>
          </cell>
          <cell r="P3796" t="str">
            <v>External debtor</v>
          </cell>
        </row>
        <row r="3797">
          <cell r="A3797">
            <v>6547</v>
          </cell>
          <cell r="B3797" t="str">
            <v>OOO  "ALFAREL"</v>
          </cell>
          <cell r="C3797" t="str">
            <v>RU</v>
          </cell>
          <cell r="D3797" t="str">
            <v>Russian Fed.</v>
          </cell>
          <cell r="E3797" t="str">
            <v>Eastern Europe</v>
          </cell>
          <cell r="F3797">
            <v>13200001</v>
          </cell>
          <cell r="G3797" t="str">
            <v>Ext. EAME</v>
          </cell>
          <cell r="H3797" t="str">
            <v>Construction &amp; Other Rigids</v>
          </cell>
          <cell r="I3797" t="str">
            <v>S035</v>
          </cell>
          <cell r="J3797" t="str">
            <v>Osnabrück</v>
          </cell>
          <cell r="K3797" t="str">
            <v>SI3F</v>
          </cell>
          <cell r="L3797" t="str">
            <v>T</v>
          </cell>
          <cell r="M3797" t="str">
            <v>30 DAYS DATE OF INVOICE - DIRECT REMITTANCE</v>
          </cell>
          <cell r="N3797" t="str">
            <v>BANK TRANSFER</v>
          </cell>
          <cell r="O3797" t="str">
            <v>DE</v>
          </cell>
          <cell r="P3797" t="str">
            <v>External debtor</v>
          </cell>
        </row>
        <row r="3798">
          <cell r="A3798">
            <v>6548</v>
          </cell>
          <cell r="B3798" t="str">
            <v>INTER TRADING  SRL</v>
          </cell>
          <cell r="C3798" t="str">
            <v>IT</v>
          </cell>
          <cell r="D3798" t="str">
            <v>Italy</v>
          </cell>
          <cell r="E3798" t="str">
            <v>Italy/Greece</v>
          </cell>
          <cell r="F3798">
            <v>13200001</v>
          </cell>
          <cell r="G3798" t="str">
            <v>Ext. EAME</v>
          </cell>
          <cell r="H3798" t="str">
            <v>Unknown</v>
          </cell>
          <cell r="I3798" t="str">
            <v>-</v>
          </cell>
          <cell r="J3798" t="str">
            <v>-</v>
          </cell>
          <cell r="K3798" t="str">
            <v>SE30</v>
          </cell>
          <cell r="L3798" t="str">
            <v>T</v>
          </cell>
          <cell r="M3798" t="str">
            <v>30 days end of month</v>
          </cell>
          <cell r="N3798" t="str">
            <v>BANK TRANSFER</v>
          </cell>
          <cell r="O3798" t="str">
            <v>DS</v>
          </cell>
          <cell r="P3798" t="str">
            <v>Securitization debtor</v>
          </cell>
        </row>
        <row r="3799">
          <cell r="A3799">
            <v>6549</v>
          </cell>
          <cell r="B3799" t="str">
            <v>PPG INDUSTRIE FRANCE</v>
          </cell>
          <cell r="C3799" t="str">
            <v>FR</v>
          </cell>
          <cell r="D3799" t="str">
            <v>France</v>
          </cell>
          <cell r="E3799" t="str">
            <v>France</v>
          </cell>
          <cell r="F3799">
            <v>13208001</v>
          </cell>
          <cell r="G3799" t="str">
            <v>HPC Ext. Debtors</v>
          </cell>
          <cell r="H3799" t="str">
            <v>Unknown</v>
          </cell>
          <cell r="I3799" t="str">
            <v>-</v>
          </cell>
          <cell r="J3799" t="str">
            <v>-</v>
          </cell>
          <cell r="K3799" t="str">
            <v>SI60</v>
          </cell>
          <cell r="L3799" t="str">
            <v>T</v>
          </cell>
          <cell r="M3799" t="str">
            <v>60 days from date of invoice</v>
          </cell>
          <cell r="N3799" t="str">
            <v>BANK TRANSFER</v>
          </cell>
          <cell r="O3799" t="str">
            <v>DS</v>
          </cell>
          <cell r="P3799" t="str">
            <v>Securitization debtor</v>
          </cell>
        </row>
        <row r="3800">
          <cell r="A3800">
            <v>6550</v>
          </cell>
          <cell r="B3800" t="str">
            <v>EXPANCO</v>
          </cell>
          <cell r="C3800" t="str">
            <v>LU</v>
          </cell>
          <cell r="D3800" t="str">
            <v>Luxembourg</v>
          </cell>
          <cell r="E3800" t="str">
            <v>Benelux</v>
          </cell>
          <cell r="F3800">
            <v>13200001</v>
          </cell>
          <cell r="G3800" t="str">
            <v>Ext. EAME</v>
          </cell>
          <cell r="H3800" t="str">
            <v>Construction &amp; Other Rigids</v>
          </cell>
          <cell r="I3800" t="str">
            <v>S050</v>
          </cell>
          <cell r="J3800" t="str">
            <v>Eastern Europe</v>
          </cell>
          <cell r="K3800" t="str">
            <v>SI3F</v>
          </cell>
          <cell r="L3800" t="str">
            <v>T</v>
          </cell>
          <cell r="M3800" t="str">
            <v>30 DAYS DATE OF INVOICE - DIRECT REMITTANCE</v>
          </cell>
          <cell r="N3800" t="str">
            <v>BANK TRANSFER</v>
          </cell>
          <cell r="O3800" t="str">
            <v>DE</v>
          </cell>
          <cell r="P3800" t="str">
            <v>External debtor</v>
          </cell>
        </row>
        <row r="3801">
          <cell r="A3801">
            <v>6551</v>
          </cell>
          <cell r="B3801" t="str">
            <v>SIELEST</v>
          </cell>
          <cell r="C3801" t="str">
            <v>FR</v>
          </cell>
          <cell r="D3801" t="str">
            <v>France</v>
          </cell>
          <cell r="E3801" t="str">
            <v>France</v>
          </cell>
          <cell r="F3801">
            <v>13200001</v>
          </cell>
          <cell r="G3801" t="str">
            <v>Ext. EAME</v>
          </cell>
          <cell r="H3801" t="str">
            <v>Automotive</v>
          </cell>
          <cell r="I3801" t="str">
            <v>S080</v>
          </cell>
          <cell r="J3801" t="str">
            <v>France</v>
          </cell>
          <cell r="K3801" t="str">
            <v>SB3L</v>
          </cell>
          <cell r="L3801" t="str">
            <v>T</v>
          </cell>
          <cell r="M3801" t="str">
            <v>30 days the 10th by automatic bill -.85%</v>
          </cell>
          <cell r="N3801" t="str">
            <v>BANK TRANSFER</v>
          </cell>
          <cell r="O3801" t="str">
            <v>DS</v>
          </cell>
          <cell r="P3801" t="str">
            <v>Securitization debtor</v>
          </cell>
        </row>
        <row r="3802">
          <cell r="A3802">
            <v>6552</v>
          </cell>
          <cell r="B3802" t="str">
            <v>REISGIES SCHAUMSTOFF</v>
          </cell>
          <cell r="C3802" t="str">
            <v>DE</v>
          </cell>
          <cell r="D3802" t="str">
            <v>Germany</v>
          </cell>
          <cell r="E3802" t="str">
            <v>Mid Europe</v>
          </cell>
          <cell r="F3802">
            <v>13200001</v>
          </cell>
          <cell r="G3802" t="str">
            <v>Ext. EAME</v>
          </cell>
          <cell r="H3802" t="str">
            <v>Automotive</v>
          </cell>
          <cell r="I3802" t="str">
            <v>S030</v>
          </cell>
          <cell r="J3802" t="str">
            <v>Mid-Europe</v>
          </cell>
          <cell r="K3802" t="str">
            <v>SJ3F</v>
          </cell>
          <cell r="L3802" t="str">
            <v>T</v>
          </cell>
          <cell r="M3802" t="str">
            <v>30 days from date of invoice or 14 days -2%</v>
          </cell>
          <cell r="N3802" t="str">
            <v>BANK TRANSFER</v>
          </cell>
          <cell r="O3802" t="str">
            <v>DS</v>
          </cell>
          <cell r="P3802" t="str">
            <v>Securitization debtor</v>
          </cell>
        </row>
        <row r="3803">
          <cell r="A3803">
            <v>6554</v>
          </cell>
          <cell r="B3803" t="str">
            <v>HUNTSMAN SAINT MIHIE</v>
          </cell>
          <cell r="C3803" t="str">
            <v>FR</v>
          </cell>
          <cell r="D3803" t="str">
            <v>France</v>
          </cell>
          <cell r="E3803" t="str">
            <v>France</v>
          </cell>
          <cell r="F3803">
            <v>76413026</v>
          </cell>
          <cell r="G3803" t="str">
            <v>Inter Group Sales</v>
          </cell>
          <cell r="H3803" t="str">
            <v>EAME</v>
          </cell>
          <cell r="I3803" t="str">
            <v>S075</v>
          </cell>
          <cell r="J3803" t="str">
            <v>HPC Europe</v>
          </cell>
          <cell r="K3803" t="str">
            <v>SE60</v>
          </cell>
          <cell r="L3803" t="str">
            <v>T</v>
          </cell>
          <cell r="M3803" t="str">
            <v>60 days end of month</v>
          </cell>
          <cell r="N3803" t="str">
            <v>BANK TRANSFER</v>
          </cell>
          <cell r="O3803" t="str">
            <v>DI</v>
          </cell>
          <cell r="P3803" t="str">
            <v>Intragroup debtor</v>
          </cell>
        </row>
        <row r="3804">
          <cell r="A3804">
            <v>6555</v>
          </cell>
          <cell r="B3804" t="str">
            <v>DELTA RESINS LIMITED</v>
          </cell>
          <cell r="C3804" t="str">
            <v>GB</v>
          </cell>
          <cell r="D3804" t="str">
            <v>Great Britain</v>
          </cell>
          <cell r="E3804" t="str">
            <v>UK/Ireland</v>
          </cell>
          <cell r="F3804">
            <v>13208001</v>
          </cell>
          <cell r="G3804" t="str">
            <v>HPC Ext. Debtors</v>
          </cell>
          <cell r="H3804" t="str">
            <v>Polyether Amines</v>
          </cell>
          <cell r="I3804" t="str">
            <v>S075</v>
          </cell>
          <cell r="J3804" t="str">
            <v>HPC Europe</v>
          </cell>
          <cell r="K3804" t="str">
            <v>E525</v>
          </cell>
          <cell r="L3804" t="str">
            <v>Y</v>
          </cell>
          <cell r="M3804" t="str">
            <v>20th of month following month of invoice</v>
          </cell>
          <cell r="N3804" t="str">
            <v>-</v>
          </cell>
          <cell r="O3804" t="str">
            <v>DS</v>
          </cell>
          <cell r="P3804" t="str">
            <v>Securitization debtor</v>
          </cell>
        </row>
        <row r="3805">
          <cell r="A3805">
            <v>6556</v>
          </cell>
          <cell r="B3805" t="str">
            <v>GENEX  SRL</v>
          </cell>
          <cell r="C3805" t="str">
            <v>IT</v>
          </cell>
          <cell r="D3805" t="str">
            <v>Italy</v>
          </cell>
          <cell r="E3805" t="str">
            <v>Italy/Greece</v>
          </cell>
          <cell r="F3805">
            <v>13200001</v>
          </cell>
          <cell r="G3805" t="str">
            <v>Ext. EAME</v>
          </cell>
          <cell r="H3805" t="str">
            <v>Appliances</v>
          </cell>
          <cell r="I3805" t="str">
            <v>S050</v>
          </cell>
          <cell r="J3805" t="str">
            <v>Eastern Europe</v>
          </cell>
          <cell r="K3805" t="str">
            <v>SA00</v>
          </cell>
          <cell r="L3805" t="str">
            <v>T</v>
          </cell>
          <cell r="M3805" t="str">
            <v>Cash in advance</v>
          </cell>
          <cell r="N3805" t="str">
            <v>BANK TRANSFER</v>
          </cell>
          <cell r="O3805" t="str">
            <v>DS</v>
          </cell>
          <cell r="P3805" t="str">
            <v>Securitization debtor</v>
          </cell>
        </row>
        <row r="3806">
          <cell r="A3806">
            <v>6557</v>
          </cell>
          <cell r="B3806" t="str">
            <v>TRUST FOR ENGINEERIN</v>
          </cell>
          <cell r="C3806" t="str">
            <v>EG</v>
          </cell>
          <cell r="D3806" t="str">
            <v>Egypt</v>
          </cell>
          <cell r="E3806" t="str">
            <v>Middle East</v>
          </cell>
          <cell r="F3806">
            <v>13200001</v>
          </cell>
          <cell r="G3806" t="str">
            <v>Ext. EAME</v>
          </cell>
          <cell r="H3806" t="str">
            <v>Unknown</v>
          </cell>
          <cell r="I3806" t="str">
            <v>-</v>
          </cell>
          <cell r="J3806" t="str">
            <v>-</v>
          </cell>
          <cell r="K3806" t="str">
            <v>SC00</v>
          </cell>
          <cell r="L3806" t="str">
            <v>L</v>
          </cell>
          <cell r="M3806" t="str">
            <v>Letter of credit at sight</v>
          </cell>
          <cell r="N3806" t="str">
            <v>LETTER OF CREDIT</v>
          </cell>
          <cell r="O3806" t="str">
            <v>DE</v>
          </cell>
          <cell r="P3806" t="str">
            <v>External debtor</v>
          </cell>
        </row>
        <row r="3807">
          <cell r="A3807">
            <v>6559</v>
          </cell>
          <cell r="B3807" t="str">
            <v>CHEMVAL SRL</v>
          </cell>
          <cell r="C3807" t="str">
            <v>IT</v>
          </cell>
          <cell r="D3807" t="str">
            <v>Italy</v>
          </cell>
          <cell r="E3807" t="str">
            <v>Italy/Greece</v>
          </cell>
          <cell r="F3807">
            <v>13208001</v>
          </cell>
          <cell r="G3807" t="str">
            <v>HPC Ext. Debtors</v>
          </cell>
          <cell r="H3807" t="str">
            <v>Polyether Amines</v>
          </cell>
          <cell r="I3807" t="str">
            <v>S075</v>
          </cell>
          <cell r="J3807" t="str">
            <v>HPC Europe</v>
          </cell>
          <cell r="K3807" t="str">
            <v>SI60</v>
          </cell>
          <cell r="L3807" t="str">
            <v>T</v>
          </cell>
          <cell r="M3807" t="str">
            <v>60 days from date of invoice</v>
          </cell>
          <cell r="N3807" t="str">
            <v>BANK TRANSFER</v>
          </cell>
          <cell r="O3807" t="str">
            <v>DS</v>
          </cell>
          <cell r="P3807" t="str">
            <v>Securitization debtor</v>
          </cell>
        </row>
        <row r="3808">
          <cell r="A3808">
            <v>6561</v>
          </cell>
          <cell r="B3808" t="str">
            <v>FONDERAL  SRL</v>
          </cell>
          <cell r="C3808" t="str">
            <v>IT</v>
          </cell>
          <cell r="D3808" t="str">
            <v>Italy</v>
          </cell>
          <cell r="E3808" t="str">
            <v>Italy/Greece</v>
          </cell>
          <cell r="F3808">
            <v>13200001</v>
          </cell>
          <cell r="G3808" t="str">
            <v>Ext. EAME</v>
          </cell>
          <cell r="H3808" t="str">
            <v>Unknown</v>
          </cell>
          <cell r="I3808" t="str">
            <v>-</v>
          </cell>
          <cell r="J3808" t="str">
            <v>-</v>
          </cell>
          <cell r="K3808" t="str">
            <v>SF00</v>
          </cell>
          <cell r="L3808" t="str">
            <v>F</v>
          </cell>
          <cell r="M3808" t="str">
            <v>Free of charge</v>
          </cell>
          <cell r="N3808" t="str">
            <v>FREE OF CHARGE</v>
          </cell>
          <cell r="O3808" t="str">
            <v>DS</v>
          </cell>
          <cell r="P3808" t="str">
            <v>Securitization debtor</v>
          </cell>
        </row>
        <row r="3809">
          <cell r="A3809">
            <v>6567</v>
          </cell>
          <cell r="B3809" t="str">
            <v>HUNTSMAN (S) PTE LTD</v>
          </cell>
          <cell r="C3809" t="str">
            <v>VN</v>
          </cell>
          <cell r="D3809" t="str">
            <v>Vietnam</v>
          </cell>
          <cell r="E3809" t="str">
            <v>Asia-Pacific</v>
          </cell>
          <cell r="F3809">
            <v>76467960</v>
          </cell>
          <cell r="G3809" t="str">
            <v>Inter Group Sales</v>
          </cell>
          <cell r="H3809" t="str">
            <v>APAC</v>
          </cell>
          <cell r="I3809" t="str">
            <v>S100</v>
          </cell>
          <cell r="J3809" t="str">
            <v>APAC</v>
          </cell>
          <cell r="K3809" t="str">
            <v>SI60</v>
          </cell>
          <cell r="L3809" t="str">
            <v>U</v>
          </cell>
          <cell r="M3809" t="str">
            <v>60 days from date of invoice</v>
          </cell>
          <cell r="N3809" t="str">
            <v>DIRECT REMITTANCE</v>
          </cell>
          <cell r="O3809" t="str">
            <v>DI</v>
          </cell>
          <cell r="P3809" t="str">
            <v>Intragroup debtor</v>
          </cell>
        </row>
        <row r="3810">
          <cell r="A3810">
            <v>6568</v>
          </cell>
          <cell r="B3810" t="str">
            <v>PIDILITE INDUSTRIES</v>
          </cell>
          <cell r="C3810" t="str">
            <v>IN</v>
          </cell>
          <cell r="D3810" t="str">
            <v>India</v>
          </cell>
          <cell r="E3810" t="str">
            <v>Asia-Pacific</v>
          </cell>
          <cell r="F3810">
            <v>13200002</v>
          </cell>
          <cell r="G3810" t="str">
            <v>Ext. APAC</v>
          </cell>
          <cell r="H3810" t="str">
            <v>Adhesives, Coatings and Elastomers</v>
          </cell>
          <cell r="I3810" t="str">
            <v>S100</v>
          </cell>
          <cell r="J3810" t="str">
            <v>APAC</v>
          </cell>
          <cell r="K3810" t="str">
            <v>SA00</v>
          </cell>
          <cell r="L3810" t="str">
            <v>U</v>
          </cell>
          <cell r="M3810" t="str">
            <v>Cash in advance</v>
          </cell>
          <cell r="N3810" t="str">
            <v>DIRECT REMITTANCE</v>
          </cell>
          <cell r="O3810" t="str">
            <v>DE</v>
          </cell>
          <cell r="P3810" t="str">
            <v>External debtor</v>
          </cell>
        </row>
        <row r="3811">
          <cell r="A3811">
            <v>6569</v>
          </cell>
          <cell r="B3811" t="str">
            <v>CECA</v>
          </cell>
          <cell r="C3811" t="str">
            <v>FR</v>
          </cell>
          <cell r="D3811" t="str">
            <v>France</v>
          </cell>
          <cell r="E3811" t="str">
            <v>France</v>
          </cell>
          <cell r="F3811">
            <v>13208001</v>
          </cell>
          <cell r="G3811" t="str">
            <v>HPC Ext. Debtors</v>
          </cell>
          <cell r="H3811" t="str">
            <v>Specialty Amines</v>
          </cell>
          <cell r="I3811" t="str">
            <v>S075</v>
          </cell>
          <cell r="J3811" t="str">
            <v>HPC Europe</v>
          </cell>
          <cell r="K3811" t="str">
            <v>SE6D</v>
          </cell>
          <cell r="L3811" t="str">
            <v>T</v>
          </cell>
          <cell r="M3811" t="str">
            <v>60 days end of month on the 5th</v>
          </cell>
          <cell r="N3811" t="str">
            <v>BANK TRANSFER</v>
          </cell>
          <cell r="O3811" t="str">
            <v>DS</v>
          </cell>
          <cell r="P3811" t="str">
            <v>Securitization debtor</v>
          </cell>
        </row>
        <row r="3812">
          <cell r="A3812">
            <v>6570</v>
          </cell>
          <cell r="B3812" t="str">
            <v>LUBRIZOL FRANCE</v>
          </cell>
          <cell r="C3812" t="str">
            <v>FR</v>
          </cell>
          <cell r="D3812" t="str">
            <v>France</v>
          </cell>
          <cell r="E3812" t="str">
            <v>France</v>
          </cell>
          <cell r="F3812">
            <v>13208001</v>
          </cell>
          <cell r="G3812" t="str">
            <v>HPC Ext. Debtors</v>
          </cell>
          <cell r="H3812" t="str">
            <v>Ethylene Amines</v>
          </cell>
          <cell r="I3812" t="str">
            <v>S075</v>
          </cell>
          <cell r="J3812" t="str">
            <v>HPC Europe</v>
          </cell>
          <cell r="K3812" t="str">
            <v>SE30</v>
          </cell>
          <cell r="L3812" t="str">
            <v>T</v>
          </cell>
          <cell r="M3812" t="str">
            <v>30 days end of month</v>
          </cell>
          <cell r="N3812" t="str">
            <v>BANK TRANSFER</v>
          </cell>
          <cell r="O3812" t="str">
            <v>DS</v>
          </cell>
          <cell r="P3812" t="str">
            <v>Securitization debtor</v>
          </cell>
        </row>
        <row r="3813">
          <cell r="A3813">
            <v>6571</v>
          </cell>
          <cell r="B3813" t="str">
            <v>to be deleted</v>
          </cell>
          <cell r="C3813" t="str">
            <v>DE</v>
          </cell>
          <cell r="D3813" t="str">
            <v>Germany</v>
          </cell>
          <cell r="E3813" t="str">
            <v>Mid Europe</v>
          </cell>
          <cell r="F3813">
            <v>13208001</v>
          </cell>
          <cell r="G3813" t="str">
            <v>HPC Ext. Debtors</v>
          </cell>
          <cell r="H3813" t="str">
            <v>Unknown</v>
          </cell>
          <cell r="I3813" t="str">
            <v>-</v>
          </cell>
          <cell r="J3813" t="str">
            <v>-</v>
          </cell>
          <cell r="K3813" t="str">
            <v>SI30</v>
          </cell>
          <cell r="L3813" t="str">
            <v>T</v>
          </cell>
          <cell r="M3813" t="str">
            <v>30 days from date of invoice</v>
          </cell>
          <cell r="N3813" t="str">
            <v>BANK TRANSFER</v>
          </cell>
          <cell r="O3813" t="str">
            <v>DS</v>
          </cell>
          <cell r="P3813" t="str">
            <v>Securitization debtor</v>
          </cell>
        </row>
        <row r="3814">
          <cell r="A3814">
            <v>6572</v>
          </cell>
          <cell r="B3814" t="str">
            <v>HOLDING DEMETRA OOO</v>
          </cell>
          <cell r="C3814" t="str">
            <v>RU</v>
          </cell>
          <cell r="D3814" t="str">
            <v>Russian Fed.</v>
          </cell>
          <cell r="E3814" t="str">
            <v>Eastern Europe</v>
          </cell>
          <cell r="F3814">
            <v>13208001</v>
          </cell>
          <cell r="G3814" t="str">
            <v>HPC Ext. Debtors</v>
          </cell>
          <cell r="H3814" t="str">
            <v>Unknown</v>
          </cell>
          <cell r="I3814" t="str">
            <v>-</v>
          </cell>
          <cell r="J3814" t="str">
            <v>-</v>
          </cell>
          <cell r="K3814" t="str">
            <v>SI60</v>
          </cell>
          <cell r="L3814" t="str">
            <v>T</v>
          </cell>
          <cell r="M3814" t="str">
            <v>60 days from date of invoice</v>
          </cell>
          <cell r="N3814" t="str">
            <v>BANK TRANSFER</v>
          </cell>
          <cell r="O3814" t="str">
            <v>DE</v>
          </cell>
          <cell r="P3814" t="str">
            <v>External debtor</v>
          </cell>
        </row>
        <row r="3815">
          <cell r="A3815">
            <v>6573</v>
          </cell>
          <cell r="B3815" t="str">
            <v>ABACI KIMYA ITH.SAN.</v>
          </cell>
          <cell r="C3815" t="str">
            <v>TR</v>
          </cell>
          <cell r="D3815" t="str">
            <v>Turkey</v>
          </cell>
          <cell r="E3815" t="str">
            <v>Middle East</v>
          </cell>
          <cell r="F3815">
            <v>13208001</v>
          </cell>
          <cell r="G3815" t="str">
            <v>HPC Ext. Debtors</v>
          </cell>
          <cell r="H3815" t="str">
            <v>Unknown</v>
          </cell>
          <cell r="I3815" t="str">
            <v>-</v>
          </cell>
          <cell r="J3815" t="str">
            <v>-</v>
          </cell>
          <cell r="K3815" t="str">
            <v>SP00</v>
          </cell>
          <cell r="L3815" t="str">
            <v>T</v>
          </cell>
          <cell r="M3815" t="str">
            <v>Cash against documents</v>
          </cell>
          <cell r="N3815" t="str">
            <v>BANK TRANSFER</v>
          </cell>
          <cell r="O3815" t="str">
            <v>DE</v>
          </cell>
          <cell r="P3815" t="str">
            <v>External debtor</v>
          </cell>
        </row>
        <row r="3816">
          <cell r="A3816">
            <v>6574</v>
          </cell>
          <cell r="B3816" t="str">
            <v>MODERN BUILDING CARP</v>
          </cell>
          <cell r="C3816" t="str">
            <v>EG</v>
          </cell>
          <cell r="D3816" t="str">
            <v>Egypt</v>
          </cell>
          <cell r="E3816" t="str">
            <v>Middle East</v>
          </cell>
          <cell r="F3816">
            <v>13200001</v>
          </cell>
          <cell r="G3816" t="str">
            <v>Ext. EAME</v>
          </cell>
          <cell r="H3816" t="str">
            <v>Automotive</v>
          </cell>
          <cell r="I3816" t="str">
            <v>S040</v>
          </cell>
          <cell r="J3816" t="str">
            <v>Middle East</v>
          </cell>
          <cell r="K3816" t="str">
            <v>SC90</v>
          </cell>
          <cell r="L3816" t="str">
            <v>L</v>
          </cell>
          <cell r="M3816" t="str">
            <v>Letter of credit -90 days Bill of lading</v>
          </cell>
          <cell r="N3816" t="str">
            <v>LETTER OF CREDIT</v>
          </cell>
          <cell r="O3816" t="str">
            <v>DE</v>
          </cell>
          <cell r="P3816" t="str">
            <v>External debtor</v>
          </cell>
        </row>
        <row r="3817">
          <cell r="A3817">
            <v>6575</v>
          </cell>
          <cell r="B3817" t="str">
            <v>CARDANOL CHEMICALS N</v>
          </cell>
          <cell r="C3817" t="str">
            <v>BE</v>
          </cell>
          <cell r="D3817" t="str">
            <v>Belgium</v>
          </cell>
          <cell r="E3817" t="str">
            <v>Benelux</v>
          </cell>
          <cell r="F3817">
            <v>13208001</v>
          </cell>
          <cell r="G3817" t="str">
            <v>HPC Ext. Debtors</v>
          </cell>
          <cell r="H3817" t="str">
            <v>Unknown</v>
          </cell>
          <cell r="I3817" t="str">
            <v>-</v>
          </cell>
          <cell r="J3817" t="str">
            <v>-</v>
          </cell>
          <cell r="K3817" t="str">
            <v>SA0A</v>
          </cell>
          <cell r="L3817" t="str">
            <v>T</v>
          </cell>
          <cell r="M3817" t="str">
            <v>Cash in advance - 2%</v>
          </cell>
          <cell r="N3817" t="str">
            <v>BANK TRANSFER</v>
          </cell>
          <cell r="O3817" t="str">
            <v>DS</v>
          </cell>
          <cell r="P3817" t="str">
            <v>Securitization debtor</v>
          </cell>
        </row>
        <row r="3818">
          <cell r="A3818">
            <v>6576</v>
          </cell>
          <cell r="B3818" t="str">
            <v>PANTA RHEI S R.O.</v>
          </cell>
          <cell r="C3818" t="str">
            <v>CZ</v>
          </cell>
          <cell r="D3818" t="str">
            <v>Czech Republic</v>
          </cell>
          <cell r="E3818" t="str">
            <v>Eastern Europe</v>
          </cell>
          <cell r="F3818">
            <v>13208001</v>
          </cell>
          <cell r="G3818" t="str">
            <v>HPC Ext. Debtors</v>
          </cell>
          <cell r="H3818" t="str">
            <v>Ethylene Amines</v>
          </cell>
          <cell r="I3818" t="str">
            <v>S075</v>
          </cell>
          <cell r="J3818" t="str">
            <v>HPC Europe</v>
          </cell>
          <cell r="K3818" t="str">
            <v>SI30</v>
          </cell>
          <cell r="L3818" t="str">
            <v>T</v>
          </cell>
          <cell r="M3818" t="str">
            <v>30 days from date of invoice</v>
          </cell>
          <cell r="N3818" t="str">
            <v>BANK TRANSFER</v>
          </cell>
          <cell r="O3818" t="str">
            <v>DE</v>
          </cell>
          <cell r="P3818" t="str">
            <v>External debtor</v>
          </cell>
        </row>
        <row r="3819">
          <cell r="A3819">
            <v>6577</v>
          </cell>
          <cell r="B3819" t="str">
            <v>CHEVRON ORONITE SA</v>
          </cell>
          <cell r="C3819" t="str">
            <v>FR</v>
          </cell>
          <cell r="D3819" t="str">
            <v>France</v>
          </cell>
          <cell r="E3819" t="str">
            <v>France</v>
          </cell>
          <cell r="F3819">
            <v>13208001</v>
          </cell>
          <cell r="G3819" t="str">
            <v>HPC Ext. Debtors</v>
          </cell>
          <cell r="H3819" t="str">
            <v>Ethylene Amines</v>
          </cell>
          <cell r="I3819" t="str">
            <v>S075</v>
          </cell>
          <cell r="J3819" t="str">
            <v>HPC Europe</v>
          </cell>
          <cell r="K3819" t="str">
            <v>SE3G</v>
          </cell>
          <cell r="L3819" t="str">
            <v>T</v>
          </cell>
          <cell r="M3819" t="str">
            <v>-</v>
          </cell>
          <cell r="N3819" t="str">
            <v>BANK TRANSFER</v>
          </cell>
          <cell r="O3819" t="str">
            <v>DS</v>
          </cell>
          <cell r="P3819" t="str">
            <v>Securitization debtor</v>
          </cell>
        </row>
        <row r="3820">
          <cell r="A3820">
            <v>6578</v>
          </cell>
          <cell r="B3820" t="str">
            <v>HERCULES SA</v>
          </cell>
          <cell r="C3820" t="str">
            <v>FR</v>
          </cell>
          <cell r="D3820" t="str">
            <v>France</v>
          </cell>
          <cell r="E3820" t="str">
            <v>France</v>
          </cell>
          <cell r="F3820">
            <v>13208001</v>
          </cell>
          <cell r="G3820" t="str">
            <v>HPC Ext. Debtors</v>
          </cell>
          <cell r="H3820" t="str">
            <v>Ethylene Amines</v>
          </cell>
          <cell r="I3820" t="str">
            <v>S075</v>
          </cell>
          <cell r="J3820" t="str">
            <v>HPC Europe</v>
          </cell>
          <cell r="K3820" t="str">
            <v>SE30</v>
          </cell>
          <cell r="L3820" t="str">
            <v>T</v>
          </cell>
          <cell r="M3820" t="str">
            <v>30 days end of month</v>
          </cell>
          <cell r="N3820" t="str">
            <v>BANK TRANSFER</v>
          </cell>
          <cell r="O3820" t="str">
            <v>DS</v>
          </cell>
          <cell r="P3820" t="str">
            <v>Securitization debtor</v>
          </cell>
        </row>
        <row r="3821">
          <cell r="A3821">
            <v>6579</v>
          </cell>
          <cell r="B3821" t="str">
            <v>MLPC INTERNATINAL S.</v>
          </cell>
          <cell r="C3821" t="str">
            <v>FR</v>
          </cell>
          <cell r="D3821" t="str">
            <v>France</v>
          </cell>
          <cell r="E3821" t="str">
            <v>France</v>
          </cell>
          <cell r="F3821">
            <v>13208001</v>
          </cell>
          <cell r="G3821" t="str">
            <v>HPC Ext. Debtors</v>
          </cell>
          <cell r="H3821" t="str">
            <v>Ethylene Amines</v>
          </cell>
          <cell r="I3821" t="str">
            <v>S075</v>
          </cell>
          <cell r="J3821" t="str">
            <v>HPC Europe</v>
          </cell>
          <cell r="K3821" t="str">
            <v>SE3G</v>
          </cell>
          <cell r="L3821" t="str">
            <v>T</v>
          </cell>
          <cell r="M3821" t="str">
            <v>-</v>
          </cell>
          <cell r="N3821" t="str">
            <v>BANK TRANSFER</v>
          </cell>
          <cell r="O3821" t="str">
            <v>DS</v>
          </cell>
          <cell r="P3821" t="str">
            <v>Securitization debtor</v>
          </cell>
        </row>
        <row r="3822">
          <cell r="A3822">
            <v>6580</v>
          </cell>
          <cell r="B3822" t="str">
            <v>BK GIULINI GMBH &amp; CO</v>
          </cell>
          <cell r="C3822" t="str">
            <v>DE</v>
          </cell>
          <cell r="D3822" t="str">
            <v>Germany</v>
          </cell>
          <cell r="E3822" t="str">
            <v>Mid Europe</v>
          </cell>
          <cell r="F3822">
            <v>13208001</v>
          </cell>
          <cell r="G3822" t="str">
            <v>HPC Ext. Debtors</v>
          </cell>
          <cell r="H3822" t="str">
            <v>Morph/DGA</v>
          </cell>
          <cell r="I3822" t="str">
            <v>S075</v>
          </cell>
          <cell r="J3822" t="str">
            <v>HPC Europe</v>
          </cell>
          <cell r="K3822" t="str">
            <v>SI30</v>
          </cell>
          <cell r="L3822" t="str">
            <v>T</v>
          </cell>
          <cell r="M3822" t="str">
            <v>30 days from date of invoice</v>
          </cell>
          <cell r="N3822" t="str">
            <v>BANK TRANSFER</v>
          </cell>
          <cell r="O3822" t="str">
            <v>DS</v>
          </cell>
          <cell r="P3822" t="str">
            <v>Securitization debtor</v>
          </cell>
        </row>
        <row r="3823">
          <cell r="A3823">
            <v>6581</v>
          </cell>
          <cell r="B3823" t="str">
            <v>NORDMANN, RASSMANN G</v>
          </cell>
          <cell r="C3823" t="str">
            <v>DE</v>
          </cell>
          <cell r="D3823" t="str">
            <v>Germany</v>
          </cell>
          <cell r="E3823" t="str">
            <v>Mid Europe</v>
          </cell>
          <cell r="F3823">
            <v>13208001</v>
          </cell>
          <cell r="G3823" t="str">
            <v>HPC Ext. Debtors</v>
          </cell>
          <cell r="H3823" t="str">
            <v>Ethylene Amines</v>
          </cell>
          <cell r="I3823" t="str">
            <v>S075</v>
          </cell>
          <cell r="J3823" t="str">
            <v>HPC Europe</v>
          </cell>
          <cell r="K3823" t="str">
            <v>SI30</v>
          </cell>
          <cell r="L3823" t="str">
            <v>T</v>
          </cell>
          <cell r="M3823" t="str">
            <v>30 days from date of invoice</v>
          </cell>
          <cell r="N3823" t="str">
            <v>BANK TRANSFER</v>
          </cell>
          <cell r="O3823" t="str">
            <v>DS</v>
          </cell>
          <cell r="P3823" t="str">
            <v>Securitization debtor</v>
          </cell>
        </row>
        <row r="3824">
          <cell r="A3824">
            <v>6582</v>
          </cell>
          <cell r="B3824" t="str">
            <v>HENKEL IRELAND</v>
          </cell>
          <cell r="C3824" t="str">
            <v>IE</v>
          </cell>
          <cell r="D3824" t="str">
            <v>Ireland</v>
          </cell>
          <cell r="E3824" t="str">
            <v>UK/Ireland</v>
          </cell>
          <cell r="F3824">
            <v>13208001</v>
          </cell>
          <cell r="G3824" t="str">
            <v>HPC Ext. Debtors</v>
          </cell>
          <cell r="H3824" t="str">
            <v>Ethylene Amines</v>
          </cell>
          <cell r="I3824" t="str">
            <v>S075</v>
          </cell>
          <cell r="J3824" t="str">
            <v>HPC Europe</v>
          </cell>
          <cell r="K3824" t="str">
            <v>SE30</v>
          </cell>
          <cell r="L3824" t="str">
            <v>T</v>
          </cell>
          <cell r="M3824" t="str">
            <v>30 days end of month</v>
          </cell>
          <cell r="N3824" t="str">
            <v>BANK TRANSFER</v>
          </cell>
          <cell r="O3824" t="str">
            <v>DS</v>
          </cell>
          <cell r="P3824" t="str">
            <v>Securitization debtor</v>
          </cell>
        </row>
        <row r="3825">
          <cell r="A3825">
            <v>6583</v>
          </cell>
          <cell r="B3825" t="str">
            <v>CAFFARO</v>
          </cell>
          <cell r="C3825" t="str">
            <v>IT</v>
          </cell>
          <cell r="D3825" t="str">
            <v>Italy</v>
          </cell>
          <cell r="E3825" t="str">
            <v>Italy/Greece</v>
          </cell>
          <cell r="F3825">
            <v>13208001</v>
          </cell>
          <cell r="G3825" t="str">
            <v>HPC Ext. Debtors</v>
          </cell>
          <cell r="H3825" t="str">
            <v>Unknown</v>
          </cell>
          <cell r="I3825" t="str">
            <v>-</v>
          </cell>
          <cell r="J3825" t="str">
            <v>-</v>
          </cell>
          <cell r="K3825" t="str">
            <v>SE90</v>
          </cell>
          <cell r="L3825" t="str">
            <v>T</v>
          </cell>
          <cell r="M3825" t="str">
            <v>90 days end of month</v>
          </cell>
          <cell r="N3825" t="str">
            <v>BANK TRANSFER</v>
          </cell>
          <cell r="O3825" t="str">
            <v>DS</v>
          </cell>
          <cell r="P3825" t="str">
            <v>Securitization debtor</v>
          </cell>
        </row>
        <row r="3826">
          <cell r="A3826">
            <v>6584</v>
          </cell>
          <cell r="B3826" t="str">
            <v>INFINEUM ITALIA SRL</v>
          </cell>
          <cell r="C3826" t="str">
            <v>IT</v>
          </cell>
          <cell r="D3826" t="str">
            <v>Italy</v>
          </cell>
          <cell r="E3826" t="str">
            <v>Italy/Greece</v>
          </cell>
          <cell r="F3826">
            <v>13208001</v>
          </cell>
          <cell r="G3826" t="str">
            <v>HPC Ext. Debtors</v>
          </cell>
          <cell r="H3826" t="str">
            <v>Ethylene Amines</v>
          </cell>
          <cell r="I3826" t="str">
            <v>S075</v>
          </cell>
          <cell r="J3826" t="str">
            <v>HPC Europe</v>
          </cell>
          <cell r="K3826" t="str">
            <v>SI60</v>
          </cell>
          <cell r="L3826" t="str">
            <v>T</v>
          </cell>
          <cell r="M3826" t="str">
            <v>60 days from date of invoice</v>
          </cell>
          <cell r="N3826" t="str">
            <v>BANK TRANSFER</v>
          </cell>
          <cell r="O3826" t="str">
            <v>DS</v>
          </cell>
          <cell r="P3826" t="str">
            <v>Securitization debtor</v>
          </cell>
        </row>
        <row r="3827">
          <cell r="A3827">
            <v>6585</v>
          </cell>
          <cell r="B3827" t="str">
            <v>LAMBERTI</v>
          </cell>
          <cell r="C3827" t="str">
            <v>IT</v>
          </cell>
          <cell r="D3827" t="str">
            <v>Italy</v>
          </cell>
          <cell r="E3827" t="str">
            <v>Italy/Greece</v>
          </cell>
          <cell r="F3827">
            <v>13208001</v>
          </cell>
          <cell r="G3827" t="str">
            <v>HPC Ext. Debtors</v>
          </cell>
          <cell r="H3827" t="str">
            <v>Unknown</v>
          </cell>
          <cell r="I3827" t="str">
            <v>-</v>
          </cell>
          <cell r="J3827" t="str">
            <v>-</v>
          </cell>
          <cell r="K3827" t="str">
            <v>SE60</v>
          </cell>
          <cell r="L3827" t="str">
            <v>T</v>
          </cell>
          <cell r="M3827" t="str">
            <v>60 days end of month</v>
          </cell>
          <cell r="N3827" t="str">
            <v>BANK TRANSFER</v>
          </cell>
          <cell r="O3827" t="str">
            <v>DS</v>
          </cell>
          <cell r="P3827" t="str">
            <v>Securitization debtor</v>
          </cell>
        </row>
        <row r="3828">
          <cell r="A3828">
            <v>6586</v>
          </cell>
          <cell r="B3828" t="str">
            <v>MARE SPA</v>
          </cell>
          <cell r="C3828" t="str">
            <v>IT</v>
          </cell>
          <cell r="D3828" t="str">
            <v>Italy</v>
          </cell>
          <cell r="E3828" t="str">
            <v>Italy/Greece</v>
          </cell>
          <cell r="F3828">
            <v>13208001</v>
          </cell>
          <cell r="G3828" t="str">
            <v>HPC Ext. Debtors</v>
          </cell>
          <cell r="H3828" t="str">
            <v>Ethylene Amines</v>
          </cell>
          <cell r="I3828" t="str">
            <v>S075</v>
          </cell>
          <cell r="J3828" t="str">
            <v>HPC Europe</v>
          </cell>
          <cell r="K3828" t="str">
            <v>SI30</v>
          </cell>
          <cell r="L3828" t="str">
            <v>T</v>
          </cell>
          <cell r="M3828" t="str">
            <v>30 days from date of invoice</v>
          </cell>
          <cell r="N3828" t="str">
            <v>BANK TRANSFER</v>
          </cell>
          <cell r="O3828" t="str">
            <v>DS</v>
          </cell>
          <cell r="P3828" t="str">
            <v>Securitization debtor</v>
          </cell>
        </row>
        <row r="3829">
          <cell r="A3829">
            <v>6587</v>
          </cell>
          <cell r="B3829" t="str">
            <v>HERCULES BV</v>
          </cell>
          <cell r="C3829" t="str">
            <v>NL</v>
          </cell>
          <cell r="D3829" t="str">
            <v>Netherlands</v>
          </cell>
          <cell r="E3829" t="str">
            <v>Benelux</v>
          </cell>
          <cell r="F3829">
            <v>13208001</v>
          </cell>
          <cell r="G3829" t="str">
            <v>HPC Ext. Debtors</v>
          </cell>
          <cell r="H3829" t="str">
            <v>Unknown</v>
          </cell>
          <cell r="I3829" t="str">
            <v>-</v>
          </cell>
          <cell r="J3829" t="str">
            <v>-</v>
          </cell>
          <cell r="K3829" t="str">
            <v>SE30</v>
          </cell>
          <cell r="L3829" t="str">
            <v>T</v>
          </cell>
          <cell r="M3829" t="str">
            <v>30 days end of month</v>
          </cell>
          <cell r="N3829" t="str">
            <v>BANK TRANSFER</v>
          </cell>
          <cell r="O3829" t="str">
            <v>DS</v>
          </cell>
          <cell r="P3829" t="str">
            <v>Securitization debtor</v>
          </cell>
        </row>
        <row r="3830">
          <cell r="A3830">
            <v>6588</v>
          </cell>
          <cell r="B3830" t="str">
            <v>SC BRIDGEXIM IND SRL</v>
          </cell>
          <cell r="C3830" t="str">
            <v>RO</v>
          </cell>
          <cell r="D3830" t="str">
            <v>Romania</v>
          </cell>
          <cell r="E3830" t="str">
            <v>Eastern Europe</v>
          </cell>
          <cell r="F3830">
            <v>13208001</v>
          </cell>
          <cell r="G3830" t="str">
            <v>HPC Ext. Debtors</v>
          </cell>
          <cell r="H3830" t="str">
            <v>Unknown</v>
          </cell>
          <cell r="I3830" t="str">
            <v>-</v>
          </cell>
          <cell r="J3830" t="str">
            <v>-</v>
          </cell>
          <cell r="K3830" t="str">
            <v>SI30</v>
          </cell>
          <cell r="L3830" t="str">
            <v>T</v>
          </cell>
          <cell r="M3830" t="str">
            <v>30 days from date of invoice</v>
          </cell>
          <cell r="N3830" t="str">
            <v>BANK TRANSFER</v>
          </cell>
          <cell r="O3830" t="str">
            <v>DE</v>
          </cell>
          <cell r="P3830" t="str">
            <v>External debtor</v>
          </cell>
        </row>
        <row r="3831">
          <cell r="A3831">
            <v>6589</v>
          </cell>
          <cell r="B3831" t="str">
            <v>CRAY VALLEY RESINS</v>
          </cell>
          <cell r="C3831" t="str">
            <v>ZA</v>
          </cell>
          <cell r="D3831" t="str">
            <v>South Africa</v>
          </cell>
          <cell r="E3831" t="str">
            <v>Benelux</v>
          </cell>
          <cell r="F3831">
            <v>13208001</v>
          </cell>
          <cell r="G3831" t="str">
            <v>HPC Ext. Debtors</v>
          </cell>
          <cell r="H3831" t="str">
            <v>Ethylene Amines</v>
          </cell>
          <cell r="I3831" t="str">
            <v>S075</v>
          </cell>
          <cell r="J3831" t="str">
            <v>HPC Europe</v>
          </cell>
          <cell r="K3831" t="str">
            <v>SE60</v>
          </cell>
          <cell r="L3831" t="str">
            <v>T</v>
          </cell>
          <cell r="M3831" t="str">
            <v>60 days end of month</v>
          </cell>
          <cell r="N3831" t="str">
            <v>BANK TRANSFER</v>
          </cell>
          <cell r="O3831" t="str">
            <v>DE</v>
          </cell>
          <cell r="P3831" t="str">
            <v>External debtor</v>
          </cell>
        </row>
        <row r="3832">
          <cell r="A3832">
            <v>6590</v>
          </cell>
          <cell r="B3832" t="str">
            <v>AKZO NOBEL SURFACE C</v>
          </cell>
          <cell r="C3832" t="str">
            <v>SE</v>
          </cell>
          <cell r="D3832" t="str">
            <v>Sweden</v>
          </cell>
          <cell r="E3832" t="str">
            <v>Nordic</v>
          </cell>
          <cell r="F3832">
            <v>13208001</v>
          </cell>
          <cell r="G3832" t="str">
            <v>HPC Ext. Debtors</v>
          </cell>
          <cell r="H3832" t="str">
            <v>Specialty Amines</v>
          </cell>
          <cell r="I3832" t="str">
            <v>S075</v>
          </cell>
          <cell r="J3832" t="str">
            <v>HPC Europe</v>
          </cell>
          <cell r="K3832" t="str">
            <v>SI30</v>
          </cell>
          <cell r="L3832" t="str">
            <v>T</v>
          </cell>
          <cell r="M3832" t="str">
            <v>30 days from date of invoice</v>
          </cell>
          <cell r="N3832" t="str">
            <v>BANK TRANSFER</v>
          </cell>
          <cell r="O3832" t="str">
            <v>DS</v>
          </cell>
          <cell r="P3832" t="str">
            <v>Securitization debtor</v>
          </cell>
        </row>
        <row r="3833">
          <cell r="A3833">
            <v>6591</v>
          </cell>
          <cell r="B3833" t="str">
            <v>MB SVEDA AB</v>
          </cell>
          <cell r="C3833" t="str">
            <v>SE</v>
          </cell>
          <cell r="D3833" t="str">
            <v>Sweden</v>
          </cell>
          <cell r="E3833" t="str">
            <v>Nordic</v>
          </cell>
          <cell r="F3833">
            <v>13208001</v>
          </cell>
          <cell r="G3833" t="str">
            <v>HPC Ext. Debtors</v>
          </cell>
          <cell r="H3833" t="str">
            <v>Unknown</v>
          </cell>
          <cell r="I3833" t="str">
            <v>-</v>
          </cell>
          <cell r="J3833" t="str">
            <v>-</v>
          </cell>
          <cell r="K3833" t="str">
            <v>SE15</v>
          </cell>
          <cell r="L3833" t="str">
            <v>T</v>
          </cell>
          <cell r="M3833" t="str">
            <v>End of next month from date of inv. or 15th next m</v>
          </cell>
          <cell r="N3833" t="str">
            <v>BANK TRANSFER</v>
          </cell>
          <cell r="O3833" t="str">
            <v>DS</v>
          </cell>
          <cell r="P3833" t="str">
            <v>Securitization debtor</v>
          </cell>
        </row>
        <row r="3834">
          <cell r="A3834">
            <v>6592</v>
          </cell>
          <cell r="B3834" t="str">
            <v>SCHELLER HANDEL AG</v>
          </cell>
          <cell r="C3834" t="str">
            <v>CH</v>
          </cell>
          <cell r="D3834" t="str">
            <v>Switzerland</v>
          </cell>
          <cell r="E3834" t="str">
            <v>Mid Europe</v>
          </cell>
          <cell r="F3834">
            <v>13208001</v>
          </cell>
          <cell r="G3834" t="str">
            <v>HPC Ext. Debtors</v>
          </cell>
          <cell r="H3834" t="str">
            <v>Ethylene Amines</v>
          </cell>
          <cell r="I3834" t="str">
            <v>S075</v>
          </cell>
          <cell r="J3834" t="str">
            <v>HPC Europe</v>
          </cell>
          <cell r="K3834" t="str">
            <v>SJ3L</v>
          </cell>
          <cell r="L3834" t="str">
            <v>T</v>
          </cell>
          <cell r="M3834" t="str">
            <v>30 days of invoice or 15 days - 1%</v>
          </cell>
          <cell r="N3834" t="str">
            <v>BANK TRANSFER</v>
          </cell>
          <cell r="O3834" t="str">
            <v>DE</v>
          </cell>
          <cell r="P3834" t="str">
            <v>External debtor</v>
          </cell>
        </row>
        <row r="3835">
          <cell r="A3835">
            <v>6593</v>
          </cell>
          <cell r="B3835" t="str">
            <v>VANTICO AG</v>
          </cell>
          <cell r="C3835" t="str">
            <v>CH</v>
          </cell>
          <cell r="D3835" t="str">
            <v>Switzerland</v>
          </cell>
          <cell r="E3835" t="str">
            <v>Mid Europe</v>
          </cell>
          <cell r="F3835">
            <v>13208001</v>
          </cell>
          <cell r="G3835" t="str">
            <v>HPC Ext. Debtors</v>
          </cell>
          <cell r="H3835" t="str">
            <v>Ethylene Amines</v>
          </cell>
          <cell r="I3835" t="str">
            <v>S075</v>
          </cell>
          <cell r="J3835" t="str">
            <v>HPC Europe</v>
          </cell>
          <cell r="K3835" t="str">
            <v>SI30</v>
          </cell>
          <cell r="L3835" t="str">
            <v>T</v>
          </cell>
          <cell r="M3835" t="str">
            <v>30 days from date of invoice</v>
          </cell>
          <cell r="N3835" t="str">
            <v>BANK TRANSFER</v>
          </cell>
          <cell r="O3835" t="str">
            <v>DE</v>
          </cell>
          <cell r="P3835" t="str">
            <v>External debtor</v>
          </cell>
        </row>
        <row r="3836">
          <cell r="A3836">
            <v>6594</v>
          </cell>
          <cell r="B3836" t="str">
            <v>to be deleted</v>
          </cell>
          <cell r="C3836" t="str">
            <v>GB</v>
          </cell>
          <cell r="D3836" t="str">
            <v>Great Britain</v>
          </cell>
          <cell r="E3836" t="str">
            <v>UK/Ireland</v>
          </cell>
          <cell r="F3836">
            <v>13208001</v>
          </cell>
          <cell r="G3836" t="str">
            <v>HPC Ext. Debtors</v>
          </cell>
          <cell r="H3836" t="str">
            <v>Unknown</v>
          </cell>
          <cell r="I3836" t="str">
            <v>-</v>
          </cell>
          <cell r="J3836" t="str">
            <v>-</v>
          </cell>
          <cell r="K3836" t="str">
            <v>SE2C</v>
          </cell>
          <cell r="L3836" t="str">
            <v>T</v>
          </cell>
          <cell r="M3836" t="str">
            <v>22 days end of month date of invoice</v>
          </cell>
          <cell r="N3836" t="str">
            <v>BANK TRANSFER</v>
          </cell>
          <cell r="O3836" t="str">
            <v>DS</v>
          </cell>
          <cell r="P3836" t="str">
            <v>Securitization debtor</v>
          </cell>
        </row>
        <row r="3837">
          <cell r="A3837">
            <v>6595</v>
          </cell>
          <cell r="B3837" t="str">
            <v>to be deleted</v>
          </cell>
          <cell r="C3837" t="str">
            <v>GB</v>
          </cell>
          <cell r="D3837" t="str">
            <v>Great Britain</v>
          </cell>
          <cell r="E3837" t="str">
            <v>UK/Ireland</v>
          </cell>
          <cell r="F3837">
            <v>13208001</v>
          </cell>
          <cell r="G3837" t="str">
            <v>HPC Ext. Debtors</v>
          </cell>
          <cell r="H3837" t="str">
            <v>Unknown</v>
          </cell>
          <cell r="I3837" t="str">
            <v>-</v>
          </cell>
          <cell r="J3837" t="str">
            <v>-</v>
          </cell>
          <cell r="K3837" t="str">
            <v>SE2C</v>
          </cell>
          <cell r="L3837" t="str">
            <v>T</v>
          </cell>
          <cell r="M3837" t="str">
            <v>22 days end of month date of invoice</v>
          </cell>
          <cell r="N3837" t="str">
            <v>BANK TRANSFER</v>
          </cell>
          <cell r="O3837" t="str">
            <v>DS</v>
          </cell>
          <cell r="P3837" t="str">
            <v>Securitization debtor</v>
          </cell>
        </row>
        <row r="3838">
          <cell r="A3838">
            <v>6596</v>
          </cell>
          <cell r="B3838" t="str">
            <v>SOLUTIA UK LTD</v>
          </cell>
          <cell r="C3838" t="str">
            <v>GB</v>
          </cell>
          <cell r="D3838" t="str">
            <v>Great Britain</v>
          </cell>
          <cell r="E3838" t="str">
            <v>UK/Ireland</v>
          </cell>
          <cell r="F3838">
            <v>13208001</v>
          </cell>
          <cell r="G3838" t="str">
            <v>HPC Ext. Debtors</v>
          </cell>
          <cell r="H3838" t="str">
            <v>Ethylene Amines</v>
          </cell>
          <cell r="I3838" t="str">
            <v>S075</v>
          </cell>
          <cell r="J3838" t="str">
            <v>HPC Europe</v>
          </cell>
          <cell r="K3838" t="str">
            <v>SE2C</v>
          </cell>
          <cell r="L3838" t="str">
            <v>T</v>
          </cell>
          <cell r="M3838" t="str">
            <v>22 days end of month date of invoice</v>
          </cell>
          <cell r="N3838" t="str">
            <v>BANK TRANSFER</v>
          </cell>
          <cell r="O3838" t="str">
            <v>DS</v>
          </cell>
          <cell r="P3838" t="str">
            <v>Securitization debtor</v>
          </cell>
        </row>
        <row r="3839">
          <cell r="A3839">
            <v>6597</v>
          </cell>
          <cell r="B3839" t="str">
            <v>SPECHEM - SPECIALITY</v>
          </cell>
          <cell r="C3839" t="str">
            <v>IT</v>
          </cell>
          <cell r="D3839" t="str">
            <v>Italy</v>
          </cell>
          <cell r="E3839" t="str">
            <v>Italy/Greece</v>
          </cell>
          <cell r="F3839">
            <v>13200001</v>
          </cell>
          <cell r="G3839" t="str">
            <v>Ext. EAME</v>
          </cell>
          <cell r="H3839" t="str">
            <v>Footwear</v>
          </cell>
          <cell r="I3839" t="str">
            <v>S060</v>
          </cell>
          <cell r="J3839" t="str">
            <v>Italy &amp; Greece</v>
          </cell>
          <cell r="K3839" t="str">
            <v>SA00</v>
          </cell>
          <cell r="L3839" t="str">
            <v>T</v>
          </cell>
          <cell r="M3839" t="str">
            <v>Cash in advance</v>
          </cell>
          <cell r="N3839" t="str">
            <v>BANK TRANSFER</v>
          </cell>
          <cell r="O3839" t="str">
            <v>DS</v>
          </cell>
          <cell r="P3839" t="str">
            <v>Securitization debtor</v>
          </cell>
        </row>
        <row r="3840">
          <cell r="A3840">
            <v>6604</v>
          </cell>
          <cell r="B3840" t="str">
            <v>CEREXAGRI BV</v>
          </cell>
          <cell r="C3840" t="str">
            <v>NL</v>
          </cell>
          <cell r="D3840" t="str">
            <v>Netherlands</v>
          </cell>
          <cell r="E3840" t="str">
            <v>Benelux</v>
          </cell>
          <cell r="F3840">
            <v>13208001</v>
          </cell>
          <cell r="G3840" t="str">
            <v>HPC Ext. Debtors</v>
          </cell>
          <cell r="H3840" t="str">
            <v>Ethylene Amines</v>
          </cell>
          <cell r="I3840" t="str">
            <v>S075</v>
          </cell>
          <cell r="J3840" t="str">
            <v>HPC Europe</v>
          </cell>
          <cell r="K3840" t="str">
            <v>SI30</v>
          </cell>
          <cell r="L3840" t="str">
            <v>T</v>
          </cell>
          <cell r="M3840" t="str">
            <v>30 days from date of invoice</v>
          </cell>
          <cell r="N3840" t="str">
            <v>BANK TRANSFER</v>
          </cell>
          <cell r="O3840" t="str">
            <v>DS</v>
          </cell>
          <cell r="P3840" t="str">
            <v>Securitization debtor</v>
          </cell>
        </row>
        <row r="3841">
          <cell r="A3841">
            <v>6605</v>
          </cell>
          <cell r="B3841" t="str">
            <v>REVOTECT GIESS- UND</v>
          </cell>
          <cell r="C3841" t="str">
            <v>DE</v>
          </cell>
          <cell r="D3841" t="str">
            <v>Germany</v>
          </cell>
          <cell r="E3841" t="str">
            <v>Mid Europe</v>
          </cell>
          <cell r="F3841">
            <v>13208001</v>
          </cell>
          <cell r="G3841" t="str">
            <v>HPC Ext. Debtors</v>
          </cell>
          <cell r="H3841" t="str">
            <v>Polyether Amines</v>
          </cell>
          <cell r="I3841" t="str">
            <v>S075</v>
          </cell>
          <cell r="J3841" t="str">
            <v>HPC Europe</v>
          </cell>
          <cell r="K3841" t="str">
            <v>SI30</v>
          </cell>
          <cell r="L3841" t="str">
            <v>T</v>
          </cell>
          <cell r="M3841" t="str">
            <v>30 days from date of invoice</v>
          </cell>
          <cell r="N3841" t="str">
            <v>BANK TRANSFER</v>
          </cell>
          <cell r="O3841" t="str">
            <v>DS</v>
          </cell>
          <cell r="P3841" t="str">
            <v>Securitization debtor</v>
          </cell>
        </row>
        <row r="3842">
          <cell r="A3842">
            <v>6609</v>
          </cell>
          <cell r="B3842" t="str">
            <v>COGNIS FRANCE</v>
          </cell>
          <cell r="C3842" t="str">
            <v>FR</v>
          </cell>
          <cell r="D3842" t="str">
            <v>France</v>
          </cell>
          <cell r="E3842" t="str">
            <v>France</v>
          </cell>
          <cell r="F3842">
            <v>13208001</v>
          </cell>
          <cell r="G3842" t="str">
            <v>HPC Ext. Debtors</v>
          </cell>
          <cell r="H3842" t="str">
            <v>Ethylene Amines</v>
          </cell>
          <cell r="I3842" t="str">
            <v>S075</v>
          </cell>
          <cell r="J3842" t="str">
            <v>HPC Europe</v>
          </cell>
          <cell r="K3842" t="str">
            <v>SE60</v>
          </cell>
          <cell r="L3842" t="str">
            <v>T</v>
          </cell>
          <cell r="M3842" t="str">
            <v>60 days end of month</v>
          </cell>
          <cell r="N3842" t="str">
            <v>BANK TRANSFER</v>
          </cell>
          <cell r="O3842" t="str">
            <v>DS</v>
          </cell>
          <cell r="P3842" t="str">
            <v>Securitization debtor</v>
          </cell>
        </row>
        <row r="3843">
          <cell r="A3843">
            <v>6610</v>
          </cell>
          <cell r="B3843" t="str">
            <v>CRAY VALLEY LIMITED</v>
          </cell>
          <cell r="C3843" t="str">
            <v>GB</v>
          </cell>
          <cell r="D3843" t="str">
            <v>Great Britain</v>
          </cell>
          <cell r="E3843" t="str">
            <v>UK/Ireland</v>
          </cell>
          <cell r="F3843">
            <v>13208001</v>
          </cell>
          <cell r="G3843" t="str">
            <v>HPC Ext. Debtors</v>
          </cell>
          <cell r="H3843" t="str">
            <v>Ethylene Amines</v>
          </cell>
          <cell r="I3843" t="str">
            <v>S075</v>
          </cell>
          <cell r="J3843" t="str">
            <v>HPC Europe</v>
          </cell>
          <cell r="K3843" t="str">
            <v>SE2C</v>
          </cell>
          <cell r="L3843" t="str">
            <v>T</v>
          </cell>
          <cell r="M3843" t="str">
            <v>22 days end of month date of invoice</v>
          </cell>
          <cell r="N3843" t="str">
            <v>BANK TRANSFER</v>
          </cell>
          <cell r="O3843" t="str">
            <v>DS</v>
          </cell>
          <cell r="P3843" t="str">
            <v>Securitization debtor</v>
          </cell>
        </row>
        <row r="3844">
          <cell r="A3844">
            <v>6612</v>
          </cell>
          <cell r="B3844" t="str">
            <v>UNIVAR LIMITED</v>
          </cell>
          <cell r="C3844" t="str">
            <v>GB</v>
          </cell>
          <cell r="D3844" t="str">
            <v>Great Britain</v>
          </cell>
          <cell r="E3844" t="str">
            <v>UK/Ireland</v>
          </cell>
          <cell r="F3844">
            <v>13208001</v>
          </cell>
          <cell r="G3844" t="str">
            <v>HPC Ext. Debtors</v>
          </cell>
          <cell r="H3844" t="str">
            <v>Ethylene Amines</v>
          </cell>
          <cell r="I3844" t="str">
            <v>S075</v>
          </cell>
          <cell r="J3844" t="str">
            <v>HPC Europe</v>
          </cell>
          <cell r="K3844" t="str">
            <v>SE60</v>
          </cell>
          <cell r="L3844" t="str">
            <v>T</v>
          </cell>
          <cell r="M3844" t="str">
            <v>60 days end of month</v>
          </cell>
          <cell r="N3844" t="str">
            <v>BANK TRANSFER</v>
          </cell>
          <cell r="O3844" t="str">
            <v>DS</v>
          </cell>
          <cell r="P3844" t="str">
            <v>Securitization debtor</v>
          </cell>
        </row>
        <row r="3845">
          <cell r="A3845">
            <v>6614</v>
          </cell>
          <cell r="B3845" t="str">
            <v>SULAIMAN AHMED AL-QU</v>
          </cell>
          <cell r="C3845" t="str">
            <v>KW</v>
          </cell>
          <cell r="D3845" t="str">
            <v>Kuwait</v>
          </cell>
          <cell r="E3845" t="str">
            <v>Middle East</v>
          </cell>
          <cell r="F3845">
            <v>13208001</v>
          </cell>
          <cell r="G3845" t="str">
            <v>HPC Ext. Debtors</v>
          </cell>
          <cell r="H3845" t="str">
            <v>Polyether Amines</v>
          </cell>
          <cell r="I3845" t="str">
            <v>S075</v>
          </cell>
          <cell r="J3845" t="str">
            <v>HPC Europe</v>
          </cell>
          <cell r="K3845" t="str">
            <v>SA00</v>
          </cell>
          <cell r="L3845" t="str">
            <v>T</v>
          </cell>
          <cell r="M3845" t="str">
            <v>Cash in advance</v>
          </cell>
          <cell r="N3845" t="str">
            <v>BANK TRANSFER</v>
          </cell>
          <cell r="O3845" t="str">
            <v>DE</v>
          </cell>
          <cell r="P3845" t="str">
            <v>External debtor</v>
          </cell>
        </row>
        <row r="3846">
          <cell r="A3846">
            <v>6615</v>
          </cell>
          <cell r="B3846" t="str">
            <v>AB-POLYMERCHEMIE GMB</v>
          </cell>
          <cell r="C3846" t="str">
            <v>DE</v>
          </cell>
          <cell r="D3846" t="str">
            <v>Germany</v>
          </cell>
          <cell r="E3846" t="str">
            <v>Mid Europe</v>
          </cell>
          <cell r="F3846">
            <v>13208001</v>
          </cell>
          <cell r="G3846" t="str">
            <v>HPC Ext. Debtors</v>
          </cell>
          <cell r="H3846" t="str">
            <v>Polyether Amines</v>
          </cell>
          <cell r="I3846" t="str">
            <v>S075</v>
          </cell>
          <cell r="J3846" t="str">
            <v>HPC Europe</v>
          </cell>
          <cell r="K3846" t="str">
            <v>SI30</v>
          </cell>
          <cell r="L3846" t="str">
            <v>T</v>
          </cell>
          <cell r="M3846" t="str">
            <v>30 days from date of invoice</v>
          </cell>
          <cell r="N3846" t="str">
            <v>BANK TRANSFER</v>
          </cell>
          <cell r="O3846" t="str">
            <v>DS</v>
          </cell>
          <cell r="P3846" t="str">
            <v>Securitization debtor</v>
          </cell>
        </row>
        <row r="3847">
          <cell r="A3847">
            <v>6617</v>
          </cell>
          <cell r="B3847" t="str">
            <v>DEQUISA</v>
          </cell>
          <cell r="C3847" t="str">
            <v>ES</v>
          </cell>
          <cell r="D3847" t="str">
            <v>Spain</v>
          </cell>
          <cell r="E3847" t="str">
            <v>Iberia</v>
          </cell>
          <cell r="F3847">
            <v>13208001</v>
          </cell>
          <cell r="G3847" t="str">
            <v>HPC Ext. Debtors</v>
          </cell>
          <cell r="H3847" t="str">
            <v>Ethylene Amines</v>
          </cell>
          <cell r="I3847" t="str">
            <v>S075</v>
          </cell>
          <cell r="J3847" t="str">
            <v>HPC Europe</v>
          </cell>
          <cell r="K3847" t="str">
            <v>SI6B</v>
          </cell>
          <cell r="L3847" t="str">
            <v>T</v>
          </cell>
          <cell r="M3847" t="str">
            <v>-</v>
          </cell>
          <cell r="N3847" t="str">
            <v>BANK TRANSFER</v>
          </cell>
          <cell r="O3847" t="str">
            <v>DS</v>
          </cell>
          <cell r="P3847" t="str">
            <v>Securitization debtor</v>
          </cell>
        </row>
        <row r="3848">
          <cell r="A3848">
            <v>6618</v>
          </cell>
          <cell r="B3848" t="str">
            <v>GUMOREC s.r.o.</v>
          </cell>
          <cell r="C3848" t="str">
            <v>CZ</v>
          </cell>
          <cell r="D3848" t="str">
            <v>Czech Republic</v>
          </cell>
          <cell r="E3848" t="str">
            <v>Eastern Europe</v>
          </cell>
          <cell r="F3848">
            <v>13208001</v>
          </cell>
          <cell r="G3848" t="str">
            <v>HPC Ext. Debtors</v>
          </cell>
          <cell r="H3848" t="str">
            <v>Unknown</v>
          </cell>
          <cell r="I3848" t="str">
            <v>-</v>
          </cell>
          <cell r="J3848" t="str">
            <v>-</v>
          </cell>
          <cell r="K3848" t="str">
            <v>SI30</v>
          </cell>
          <cell r="L3848" t="str">
            <v>T</v>
          </cell>
          <cell r="M3848" t="str">
            <v>30 days from date of invoice</v>
          </cell>
          <cell r="N3848" t="str">
            <v>BANK TRANSFER</v>
          </cell>
          <cell r="O3848" t="str">
            <v>DE</v>
          </cell>
          <cell r="P3848" t="str">
            <v>External debtor</v>
          </cell>
        </row>
        <row r="3849">
          <cell r="A3849">
            <v>6619</v>
          </cell>
          <cell r="B3849" t="str">
            <v>CARBO TECH - BOHEMIA</v>
          </cell>
          <cell r="C3849" t="str">
            <v>CZ</v>
          </cell>
          <cell r="D3849" t="str">
            <v>Czech Republic</v>
          </cell>
          <cell r="E3849" t="str">
            <v>Eastern Europe</v>
          </cell>
          <cell r="F3849">
            <v>13208001</v>
          </cell>
          <cell r="G3849" t="str">
            <v>HPC Ext. Debtors</v>
          </cell>
          <cell r="H3849" t="str">
            <v>Specialty Amines</v>
          </cell>
          <cell r="I3849" t="str">
            <v>S075</v>
          </cell>
          <cell r="J3849" t="str">
            <v>HPC Europe</v>
          </cell>
          <cell r="K3849" t="str">
            <v>SI30</v>
          </cell>
          <cell r="L3849" t="str">
            <v>T</v>
          </cell>
          <cell r="M3849" t="str">
            <v>30 days from date of invoice</v>
          </cell>
          <cell r="N3849" t="str">
            <v>BANK TRANSFER</v>
          </cell>
          <cell r="O3849" t="str">
            <v>DE</v>
          </cell>
          <cell r="P3849" t="str">
            <v>External debtor</v>
          </cell>
        </row>
        <row r="3850">
          <cell r="A3850">
            <v>6620</v>
          </cell>
          <cell r="B3850" t="str">
            <v>MR ALI ASGHAR NASERI</v>
          </cell>
          <cell r="C3850" t="str">
            <v>IR</v>
          </cell>
          <cell r="D3850" t="str">
            <v>Iran</v>
          </cell>
          <cell r="E3850" t="str">
            <v>Middle East</v>
          </cell>
          <cell r="F3850">
            <v>13200001</v>
          </cell>
          <cell r="G3850" t="str">
            <v>Ext. EAME</v>
          </cell>
          <cell r="H3850" t="str">
            <v>Appliances</v>
          </cell>
          <cell r="I3850" t="str">
            <v>S040</v>
          </cell>
          <cell r="J3850" t="str">
            <v>Middle East</v>
          </cell>
          <cell r="K3850" t="str">
            <v>SC00</v>
          </cell>
          <cell r="L3850" t="str">
            <v>L</v>
          </cell>
          <cell r="M3850" t="str">
            <v>Letter of credit at sight</v>
          </cell>
          <cell r="N3850" t="str">
            <v>LETTER OF CREDIT</v>
          </cell>
          <cell r="O3850" t="str">
            <v>DE</v>
          </cell>
          <cell r="P3850" t="str">
            <v>External debtor</v>
          </cell>
        </row>
        <row r="3851">
          <cell r="A3851">
            <v>6622</v>
          </cell>
          <cell r="B3851" t="str">
            <v>SCHAFFER</v>
          </cell>
          <cell r="C3851" t="str">
            <v>DE</v>
          </cell>
          <cell r="D3851" t="str">
            <v>Germany</v>
          </cell>
          <cell r="E3851" t="str">
            <v>Mid Europe</v>
          </cell>
          <cell r="F3851">
            <v>13208001</v>
          </cell>
          <cell r="G3851" t="str">
            <v>HPC Ext. Debtors</v>
          </cell>
          <cell r="H3851" t="str">
            <v>Specialty Amines</v>
          </cell>
          <cell r="I3851" t="str">
            <v>S075</v>
          </cell>
          <cell r="J3851" t="str">
            <v>HPC Europe</v>
          </cell>
          <cell r="K3851" t="str">
            <v>SI30</v>
          </cell>
          <cell r="L3851" t="str">
            <v>T</v>
          </cell>
          <cell r="M3851" t="str">
            <v>30 days from date of invoice</v>
          </cell>
          <cell r="N3851" t="str">
            <v>BANK TRANSFER</v>
          </cell>
          <cell r="O3851" t="str">
            <v>DS</v>
          </cell>
          <cell r="P3851" t="str">
            <v>Securitization debtor</v>
          </cell>
        </row>
        <row r="3852">
          <cell r="A3852">
            <v>6630</v>
          </cell>
          <cell r="B3852" t="str">
            <v>WPT Witex Polymer Te</v>
          </cell>
          <cell r="C3852" t="str">
            <v>DE</v>
          </cell>
          <cell r="D3852" t="str">
            <v>Germany</v>
          </cell>
          <cell r="E3852" t="str">
            <v>Mid Europe</v>
          </cell>
          <cell r="F3852">
            <v>13200001</v>
          </cell>
          <cell r="G3852" t="str">
            <v>Ext. EAME</v>
          </cell>
          <cell r="H3852" t="str">
            <v>Adhesives, Coatings and Elastomers</v>
          </cell>
          <cell r="I3852" t="str">
            <v>S030</v>
          </cell>
          <cell r="J3852" t="str">
            <v>Mid-Europe</v>
          </cell>
          <cell r="K3852" t="str">
            <v>SJ3F</v>
          </cell>
          <cell r="L3852" t="str">
            <v>T</v>
          </cell>
          <cell r="M3852" t="str">
            <v>30 days from date of invoice or 14 days -2%</v>
          </cell>
          <cell r="N3852" t="str">
            <v>BANK TRANSFER</v>
          </cell>
          <cell r="O3852" t="str">
            <v>DS</v>
          </cell>
          <cell r="P3852" t="str">
            <v>Securitization debtor</v>
          </cell>
        </row>
        <row r="3853">
          <cell r="A3853">
            <v>6631</v>
          </cell>
          <cell r="B3853" t="str">
            <v>LIEBHERR INDUSTRIEAN</v>
          </cell>
          <cell r="C3853" t="str">
            <v>CH</v>
          </cell>
          <cell r="D3853" t="str">
            <v>Switzerland</v>
          </cell>
          <cell r="E3853" t="str">
            <v>Mid Europe</v>
          </cell>
          <cell r="F3853">
            <v>13200001</v>
          </cell>
          <cell r="G3853" t="str">
            <v>Ext. EAME</v>
          </cell>
          <cell r="H3853" t="str">
            <v>Appliances</v>
          </cell>
          <cell r="I3853" t="str">
            <v>S030</v>
          </cell>
          <cell r="J3853" t="str">
            <v>Mid-Europe</v>
          </cell>
          <cell r="K3853" t="str">
            <v>SJ3G</v>
          </cell>
          <cell r="L3853" t="str">
            <v>T</v>
          </cell>
          <cell r="M3853" t="str">
            <v>30 days from date of invoice or 14 days -3%</v>
          </cell>
          <cell r="N3853" t="str">
            <v>BANK TRANSFER</v>
          </cell>
          <cell r="O3853" t="str">
            <v>DE</v>
          </cell>
          <cell r="P3853" t="str">
            <v>External debtor</v>
          </cell>
        </row>
        <row r="3854">
          <cell r="A3854">
            <v>6633</v>
          </cell>
          <cell r="B3854" t="str">
            <v>AGATHON GMBH</v>
          </cell>
          <cell r="C3854" t="str">
            <v>DE</v>
          </cell>
          <cell r="D3854" t="str">
            <v>Germany</v>
          </cell>
          <cell r="E3854" t="str">
            <v>Mid Europe</v>
          </cell>
          <cell r="F3854">
            <v>13208001</v>
          </cell>
          <cell r="G3854" t="str">
            <v>HPC Ext. Debtors</v>
          </cell>
          <cell r="H3854" t="str">
            <v>Alkoxylates</v>
          </cell>
          <cell r="I3854" t="str">
            <v>S075</v>
          </cell>
          <cell r="J3854" t="str">
            <v>HPC Europe</v>
          </cell>
          <cell r="K3854" t="str">
            <v>SI30</v>
          </cell>
          <cell r="L3854" t="str">
            <v>T</v>
          </cell>
          <cell r="M3854" t="str">
            <v>30 days from date of invoice</v>
          </cell>
          <cell r="N3854" t="str">
            <v>BANK TRANSFER</v>
          </cell>
          <cell r="O3854" t="str">
            <v>DS</v>
          </cell>
          <cell r="P3854" t="str">
            <v>Securitization debtor</v>
          </cell>
        </row>
        <row r="3855">
          <cell r="A3855">
            <v>6634</v>
          </cell>
          <cell r="B3855" t="str">
            <v>CORUS-KALPINIS-SIMOS</v>
          </cell>
          <cell r="C3855" t="str">
            <v>GR</v>
          </cell>
          <cell r="D3855" t="str">
            <v>Greece</v>
          </cell>
          <cell r="E3855" t="str">
            <v>Italy/Greece</v>
          </cell>
          <cell r="F3855">
            <v>13200001</v>
          </cell>
          <cell r="G3855" t="str">
            <v>Ext. EAME</v>
          </cell>
          <cell r="H3855" t="str">
            <v>Unknown</v>
          </cell>
          <cell r="I3855" t="str">
            <v>-</v>
          </cell>
          <cell r="J3855" t="str">
            <v>-</v>
          </cell>
          <cell r="K3855" t="str">
            <v>SE9E</v>
          </cell>
          <cell r="L3855" t="str">
            <v>T</v>
          </cell>
          <cell r="M3855" t="str">
            <v>90 days end of month on the 20th</v>
          </cell>
          <cell r="N3855" t="str">
            <v>BANK TRANSFER</v>
          </cell>
          <cell r="O3855" t="str">
            <v>DE</v>
          </cell>
          <cell r="P3855" t="str">
            <v>External debtor</v>
          </cell>
        </row>
        <row r="3856">
          <cell r="A3856">
            <v>6635</v>
          </cell>
          <cell r="B3856" t="str">
            <v>WINTER FLORA LIMITED</v>
          </cell>
          <cell r="C3856" t="str">
            <v>GB</v>
          </cell>
          <cell r="D3856" t="str">
            <v>Great Britain</v>
          </cell>
          <cell r="E3856" t="str">
            <v>UK/Ireland</v>
          </cell>
          <cell r="F3856">
            <v>13208001</v>
          </cell>
          <cell r="G3856" t="str">
            <v>HPC Ext. Debtors</v>
          </cell>
          <cell r="H3856" t="str">
            <v>Polyether Amines</v>
          </cell>
          <cell r="I3856" t="str">
            <v>S075</v>
          </cell>
          <cell r="J3856" t="str">
            <v>HPC Europe</v>
          </cell>
          <cell r="K3856" t="str">
            <v>SA00</v>
          </cell>
          <cell r="L3856" t="str">
            <v>Y</v>
          </cell>
          <cell r="M3856" t="str">
            <v>Cash in advance</v>
          </cell>
          <cell r="N3856" t="str">
            <v>-</v>
          </cell>
          <cell r="O3856" t="str">
            <v>DS</v>
          </cell>
          <cell r="P3856" t="str">
            <v>Securitization debtor</v>
          </cell>
        </row>
        <row r="3857">
          <cell r="A3857">
            <v>6637</v>
          </cell>
          <cell r="B3857" t="str">
            <v>OOO  PROFIL DIZANI</v>
          </cell>
          <cell r="C3857" t="str">
            <v>RU</v>
          </cell>
          <cell r="D3857" t="str">
            <v>Russian Fed.</v>
          </cell>
          <cell r="E3857" t="str">
            <v>Eastern Europe</v>
          </cell>
          <cell r="F3857">
            <v>13200001</v>
          </cell>
          <cell r="G3857" t="str">
            <v>Ext. EAME</v>
          </cell>
          <cell r="H3857" t="str">
            <v>Construction &amp; Other Rigids</v>
          </cell>
          <cell r="I3857" t="str">
            <v>S050</v>
          </cell>
          <cell r="J3857" t="str">
            <v>Eastern Europe</v>
          </cell>
          <cell r="K3857" t="str">
            <v>SI3F</v>
          </cell>
          <cell r="L3857" t="str">
            <v>T</v>
          </cell>
          <cell r="M3857" t="str">
            <v>30 DAYS DATE OF INVOICE - DIRECT REMITTANCE</v>
          </cell>
          <cell r="N3857" t="str">
            <v>BANK TRANSFER</v>
          </cell>
          <cell r="O3857" t="str">
            <v>DE</v>
          </cell>
          <cell r="P3857" t="str">
            <v>External debtor</v>
          </cell>
        </row>
        <row r="3858">
          <cell r="A3858">
            <v>6638</v>
          </cell>
          <cell r="B3858" t="str">
            <v>OOO  "NPO POLYMERNYE</v>
          </cell>
          <cell r="C3858" t="str">
            <v>RU</v>
          </cell>
          <cell r="D3858" t="str">
            <v>Russian Fed.</v>
          </cell>
          <cell r="E3858" t="str">
            <v>Eastern Europe</v>
          </cell>
          <cell r="F3858">
            <v>13200001</v>
          </cell>
          <cell r="G3858" t="str">
            <v>Ext. EAME</v>
          </cell>
          <cell r="H3858" t="str">
            <v>Unknown</v>
          </cell>
          <cell r="I3858" t="str">
            <v>-</v>
          </cell>
          <cell r="J3858" t="str">
            <v>-</v>
          </cell>
          <cell r="K3858" t="str">
            <v>SF00</v>
          </cell>
          <cell r="L3858" t="str">
            <v>F</v>
          </cell>
          <cell r="M3858" t="str">
            <v>Free of charge</v>
          </cell>
          <cell r="N3858" t="str">
            <v>FREE OF CHARGE</v>
          </cell>
          <cell r="O3858" t="str">
            <v>DE</v>
          </cell>
          <cell r="P3858" t="str">
            <v>External debtor</v>
          </cell>
        </row>
        <row r="3859">
          <cell r="A3859">
            <v>6644</v>
          </cell>
          <cell r="B3859" t="str">
            <v>LLANELLI PLANT (HP02</v>
          </cell>
          <cell r="C3859" t="str">
            <v>GB</v>
          </cell>
          <cell r="D3859" t="str">
            <v>Great Britain</v>
          </cell>
          <cell r="E3859" t="str">
            <v>UK/Ireland</v>
          </cell>
          <cell r="F3859">
            <v>13208001</v>
          </cell>
          <cell r="G3859" t="str">
            <v>HPC Ext. Debtors</v>
          </cell>
          <cell r="H3859" t="str">
            <v>Unknown</v>
          </cell>
          <cell r="I3859" t="str">
            <v>-</v>
          </cell>
          <cell r="J3859" t="str">
            <v>-</v>
          </cell>
          <cell r="K3859" t="str">
            <v>ST15</v>
          </cell>
          <cell r="L3859" t="str">
            <v>T</v>
          </cell>
          <cell r="M3859" t="str">
            <v>15 days from date of despatch</v>
          </cell>
          <cell r="N3859" t="str">
            <v>BANK TRANSFER</v>
          </cell>
          <cell r="O3859" t="str">
            <v>DA</v>
          </cell>
          <cell r="P3859" t="str">
            <v>Affiliated debtor</v>
          </cell>
        </row>
        <row r="3860">
          <cell r="A3860">
            <v>6649</v>
          </cell>
          <cell r="B3860" t="str">
            <v>LUXURIANCE PLASTIC C</v>
          </cell>
          <cell r="C3860" t="str">
            <v>TW</v>
          </cell>
          <cell r="D3860" t="str">
            <v>Taiwan</v>
          </cell>
          <cell r="E3860" t="str">
            <v>Asia-Pacific</v>
          </cell>
          <cell r="F3860">
            <v>13200002</v>
          </cell>
          <cell r="G3860" t="str">
            <v>Ext. APAC</v>
          </cell>
          <cell r="H3860" t="str">
            <v>Adhesives, Coatings and Elastomers</v>
          </cell>
          <cell r="I3860" t="str">
            <v>S100</v>
          </cell>
          <cell r="J3860" t="str">
            <v>APAC</v>
          </cell>
          <cell r="K3860" t="str">
            <v>SL60</v>
          </cell>
          <cell r="L3860" t="str">
            <v>U</v>
          </cell>
          <cell r="M3860" t="str">
            <v>60 days after Bill of lading date</v>
          </cell>
          <cell r="N3860" t="str">
            <v>DIRECT REMITTANCE</v>
          </cell>
          <cell r="O3860" t="str">
            <v>DE</v>
          </cell>
          <cell r="P3860" t="str">
            <v>External debtor</v>
          </cell>
        </row>
        <row r="3861">
          <cell r="A3861">
            <v>6652</v>
          </cell>
          <cell r="B3861" t="str">
            <v>TOROID INTERNATIONAL</v>
          </cell>
          <cell r="C3861" t="str">
            <v>LK</v>
          </cell>
          <cell r="D3861" t="str">
            <v>Sri Lanka</v>
          </cell>
          <cell r="E3861" t="str">
            <v>Asia-Pacific</v>
          </cell>
          <cell r="F3861">
            <v>13200002</v>
          </cell>
          <cell r="G3861" t="str">
            <v>Ext. APAC</v>
          </cell>
          <cell r="H3861" t="str">
            <v>Construction &amp; Other Rigids</v>
          </cell>
          <cell r="I3861" t="str">
            <v>S100</v>
          </cell>
          <cell r="J3861" t="str">
            <v>APAC</v>
          </cell>
          <cell r="K3861" t="str">
            <v>SC90</v>
          </cell>
          <cell r="L3861" t="str">
            <v>L</v>
          </cell>
          <cell r="M3861" t="str">
            <v>Letter of credit -90 days Bill of lading</v>
          </cell>
          <cell r="N3861" t="str">
            <v>LETTER OF CREDIT</v>
          </cell>
          <cell r="O3861" t="str">
            <v>DE</v>
          </cell>
          <cell r="P3861" t="str">
            <v>External debtor</v>
          </cell>
        </row>
        <row r="3862">
          <cell r="A3862">
            <v>6654</v>
          </cell>
          <cell r="B3862" t="str">
            <v>HUNTSMAN HOLLAND BV</v>
          </cell>
          <cell r="C3862" t="str">
            <v>GB</v>
          </cell>
          <cell r="D3862" t="str">
            <v>Great Britain</v>
          </cell>
          <cell r="E3862" t="str">
            <v>UK/Ireland</v>
          </cell>
          <cell r="F3862">
            <v>13200001</v>
          </cell>
          <cell r="G3862" t="str">
            <v>Ext. EAME</v>
          </cell>
          <cell r="H3862" t="str">
            <v>Unknown</v>
          </cell>
          <cell r="I3862" t="str">
            <v>-</v>
          </cell>
          <cell r="J3862" t="str">
            <v>-</v>
          </cell>
          <cell r="K3862" t="str">
            <v>SM0A</v>
          </cell>
          <cell r="L3862" t="str">
            <v>Y</v>
          </cell>
          <cell r="M3862" t="str">
            <v>End of month foll.month of invoice, -1,8%</v>
          </cell>
          <cell r="N3862" t="str">
            <v>-</v>
          </cell>
          <cell r="O3862" t="str">
            <v>DS</v>
          </cell>
          <cell r="P3862" t="str">
            <v>Securitization debtor</v>
          </cell>
        </row>
        <row r="3863">
          <cell r="A3863">
            <v>6655</v>
          </cell>
          <cell r="B3863" t="str">
            <v>HUNTSMAN HOLLAND BV</v>
          </cell>
          <cell r="C3863" t="str">
            <v>GB</v>
          </cell>
          <cell r="D3863" t="str">
            <v>Great Britain</v>
          </cell>
          <cell r="E3863" t="str">
            <v>UK/Ireland</v>
          </cell>
          <cell r="F3863">
            <v>13200001</v>
          </cell>
          <cell r="G3863" t="str">
            <v>Ext. EAME</v>
          </cell>
          <cell r="H3863" t="str">
            <v>Unknown</v>
          </cell>
          <cell r="I3863" t="str">
            <v>-</v>
          </cell>
          <cell r="J3863" t="str">
            <v>-</v>
          </cell>
          <cell r="K3863" t="str">
            <v>SI47</v>
          </cell>
          <cell r="L3863" t="str">
            <v>Y</v>
          </cell>
          <cell r="M3863" t="str">
            <v>-</v>
          </cell>
          <cell r="N3863" t="str">
            <v>-</v>
          </cell>
          <cell r="O3863" t="str">
            <v>DS</v>
          </cell>
          <cell r="P3863" t="str">
            <v>Securitization debtor</v>
          </cell>
        </row>
        <row r="3864">
          <cell r="A3864">
            <v>6657</v>
          </cell>
          <cell r="B3864" t="str">
            <v>S.C.  ENERGOTEROM  S</v>
          </cell>
          <cell r="C3864" t="str">
            <v>RO</v>
          </cell>
          <cell r="D3864" t="str">
            <v>Romania</v>
          </cell>
          <cell r="E3864" t="str">
            <v>Eastern Europe</v>
          </cell>
          <cell r="F3864">
            <v>13200001</v>
          </cell>
          <cell r="G3864" t="str">
            <v>Ext. EAME</v>
          </cell>
          <cell r="H3864" t="str">
            <v>Unknown</v>
          </cell>
          <cell r="I3864" t="str">
            <v>-</v>
          </cell>
          <cell r="J3864" t="str">
            <v>-</v>
          </cell>
          <cell r="K3864" t="str">
            <v>SI60</v>
          </cell>
          <cell r="L3864" t="str">
            <v>T</v>
          </cell>
          <cell r="M3864" t="str">
            <v>60 days from date of invoice</v>
          </cell>
          <cell r="N3864" t="str">
            <v>BANK TRANSFER</v>
          </cell>
          <cell r="O3864" t="str">
            <v>DE</v>
          </cell>
          <cell r="P3864" t="str">
            <v>External debtor</v>
          </cell>
        </row>
        <row r="3865">
          <cell r="A3865">
            <v>6658</v>
          </cell>
          <cell r="B3865" t="str">
            <v>HUNTSMAN POLYURETHAN</v>
          </cell>
          <cell r="C3865" t="str">
            <v>DE</v>
          </cell>
          <cell r="D3865" t="str">
            <v>Germany</v>
          </cell>
          <cell r="E3865" t="str">
            <v>Mid Europe</v>
          </cell>
          <cell r="F3865">
            <v>76406906</v>
          </cell>
          <cell r="G3865" t="str">
            <v>Inter Group Sales</v>
          </cell>
          <cell r="H3865" t="str">
            <v>EAME</v>
          </cell>
          <cell r="I3865" t="str">
            <v>-</v>
          </cell>
          <cell r="J3865" t="str">
            <v>-</v>
          </cell>
          <cell r="K3865" t="str">
            <v>ST30</v>
          </cell>
          <cell r="L3865" t="str">
            <v>T</v>
          </cell>
          <cell r="M3865" t="str">
            <v>30 days from date of despatch</v>
          </cell>
          <cell r="N3865" t="str">
            <v>BANK TRANSFER</v>
          </cell>
          <cell r="O3865" t="str">
            <v>DI</v>
          </cell>
          <cell r="P3865" t="str">
            <v>Intragroup debtor</v>
          </cell>
        </row>
        <row r="3866">
          <cell r="A3866">
            <v>6659</v>
          </cell>
          <cell r="B3866" t="str">
            <v>ARTIC - P.ATHANASIAD</v>
          </cell>
          <cell r="C3866" t="str">
            <v>GR</v>
          </cell>
          <cell r="D3866" t="str">
            <v>Greece</v>
          </cell>
          <cell r="E3866" t="str">
            <v>Italy/Greece</v>
          </cell>
          <cell r="F3866">
            <v>13200001</v>
          </cell>
          <cell r="G3866" t="str">
            <v>Ext. EAME</v>
          </cell>
          <cell r="H3866" t="str">
            <v>Construction &amp; Other Rigids</v>
          </cell>
          <cell r="I3866" t="str">
            <v>S060</v>
          </cell>
          <cell r="J3866" t="str">
            <v>Italy &amp; Greece</v>
          </cell>
          <cell r="K3866" t="str">
            <v>SE9E</v>
          </cell>
          <cell r="L3866" t="str">
            <v>T</v>
          </cell>
          <cell r="M3866" t="str">
            <v>90 days end of month on the 20th</v>
          </cell>
          <cell r="N3866" t="str">
            <v>BANK TRANSFER</v>
          </cell>
          <cell r="O3866" t="str">
            <v>DE</v>
          </cell>
          <cell r="P3866" t="str">
            <v>External debtor</v>
          </cell>
        </row>
        <row r="3867">
          <cell r="A3867">
            <v>6660</v>
          </cell>
          <cell r="B3867" t="str">
            <v>ANALCO</v>
          </cell>
          <cell r="C3867" t="str">
            <v>ES</v>
          </cell>
          <cell r="D3867" t="str">
            <v>Spain</v>
          </cell>
          <cell r="E3867" t="str">
            <v>Iberia</v>
          </cell>
          <cell r="F3867">
            <v>13200001</v>
          </cell>
          <cell r="G3867" t="str">
            <v>Ext. EAME</v>
          </cell>
          <cell r="H3867" t="str">
            <v>Footwear</v>
          </cell>
          <cell r="I3867" t="str">
            <v>S090</v>
          </cell>
          <cell r="J3867" t="str">
            <v>Iberia</v>
          </cell>
          <cell r="K3867" t="str">
            <v>SV60</v>
          </cell>
          <cell r="L3867" t="str">
            <v>T</v>
          </cell>
          <cell r="M3867" t="str">
            <v>60 days end of month by cash</v>
          </cell>
          <cell r="N3867" t="str">
            <v>BANK TRANSFER</v>
          </cell>
          <cell r="O3867" t="str">
            <v>DS</v>
          </cell>
          <cell r="P3867" t="str">
            <v>Securitization debtor</v>
          </cell>
        </row>
        <row r="3868">
          <cell r="A3868">
            <v>6662</v>
          </cell>
          <cell r="B3868" t="str">
            <v>SINDAT SPOL.s.r.o.</v>
          </cell>
          <cell r="C3868" t="str">
            <v>CZ</v>
          </cell>
          <cell r="D3868" t="str">
            <v>Czech Republic</v>
          </cell>
          <cell r="E3868" t="str">
            <v>Eastern Europe</v>
          </cell>
          <cell r="F3868">
            <v>13208001</v>
          </cell>
          <cell r="G3868" t="str">
            <v>HPC Ext. Debtors</v>
          </cell>
          <cell r="H3868" t="str">
            <v>Specialty Amines</v>
          </cell>
          <cell r="I3868" t="str">
            <v>S075</v>
          </cell>
          <cell r="J3868" t="str">
            <v>HPC Europe</v>
          </cell>
          <cell r="K3868" t="str">
            <v>SI30</v>
          </cell>
          <cell r="L3868" t="str">
            <v>T</v>
          </cell>
          <cell r="M3868" t="str">
            <v>30 days from date of invoice</v>
          </cell>
          <cell r="N3868" t="str">
            <v>BANK TRANSFER</v>
          </cell>
          <cell r="O3868" t="str">
            <v>DE</v>
          </cell>
          <cell r="P3868" t="str">
            <v>External debtor</v>
          </cell>
        </row>
        <row r="3869">
          <cell r="A3869">
            <v>6663</v>
          </cell>
          <cell r="B3869" t="str">
            <v>POLYCHEM JSC.</v>
          </cell>
          <cell r="C3869" t="str">
            <v>RU</v>
          </cell>
          <cell r="D3869" t="str">
            <v>Russian Fed.</v>
          </cell>
          <cell r="E3869" t="str">
            <v>Eastern Europe</v>
          </cell>
          <cell r="F3869">
            <v>13208001</v>
          </cell>
          <cell r="G3869" t="str">
            <v>HPC Ext. Debtors</v>
          </cell>
          <cell r="H3869" t="str">
            <v>Unknown</v>
          </cell>
          <cell r="I3869" t="str">
            <v>-</v>
          </cell>
          <cell r="J3869" t="str">
            <v>-</v>
          </cell>
          <cell r="K3869" t="str">
            <v>SI30</v>
          </cell>
          <cell r="L3869" t="str">
            <v>T</v>
          </cell>
          <cell r="M3869" t="str">
            <v>30 days from date of invoice</v>
          </cell>
          <cell r="N3869" t="str">
            <v>BANK TRANSFER</v>
          </cell>
          <cell r="O3869" t="str">
            <v>DE</v>
          </cell>
          <cell r="P3869" t="str">
            <v>External debtor</v>
          </cell>
        </row>
        <row r="3870">
          <cell r="A3870">
            <v>6665</v>
          </cell>
          <cell r="B3870" t="str">
            <v>TFL LEDERTECHNIK GMB</v>
          </cell>
          <cell r="C3870" t="str">
            <v>DE</v>
          </cell>
          <cell r="D3870" t="str">
            <v>Germany</v>
          </cell>
          <cell r="E3870" t="str">
            <v>Mid Europe</v>
          </cell>
          <cell r="F3870">
            <v>13208001</v>
          </cell>
          <cell r="G3870" t="str">
            <v>HPC Ext. Debtors</v>
          </cell>
          <cell r="H3870" t="str">
            <v>Alkoxylates</v>
          </cell>
          <cell r="I3870" t="str">
            <v>S075</v>
          </cell>
          <cell r="J3870" t="str">
            <v>HPC Europe</v>
          </cell>
          <cell r="K3870" t="str">
            <v>SI30</v>
          </cell>
          <cell r="L3870" t="str">
            <v>T</v>
          </cell>
          <cell r="M3870" t="str">
            <v>30 days from date of invoice</v>
          </cell>
          <cell r="N3870" t="str">
            <v>BANK TRANSFER</v>
          </cell>
          <cell r="O3870" t="str">
            <v>DS</v>
          </cell>
          <cell r="P3870" t="str">
            <v>Securitization debtor</v>
          </cell>
        </row>
        <row r="3871">
          <cell r="A3871">
            <v>6669</v>
          </cell>
          <cell r="B3871" t="str">
            <v>ADHESIVOS QUIMILAN S</v>
          </cell>
          <cell r="C3871" t="str">
            <v>ES</v>
          </cell>
          <cell r="D3871" t="str">
            <v>Spain</v>
          </cell>
          <cell r="E3871" t="str">
            <v>Iberia</v>
          </cell>
          <cell r="F3871">
            <v>13200001</v>
          </cell>
          <cell r="G3871" t="str">
            <v>Ext. EAME</v>
          </cell>
          <cell r="H3871" t="str">
            <v>TPU</v>
          </cell>
          <cell r="I3871" t="str">
            <v>S035</v>
          </cell>
          <cell r="J3871" t="str">
            <v>Osnabrück</v>
          </cell>
          <cell r="K3871" t="str">
            <v>SI90</v>
          </cell>
          <cell r="L3871" t="str">
            <v>T</v>
          </cell>
          <cell r="M3871" t="str">
            <v>90 days from date of invoice</v>
          </cell>
          <cell r="N3871" t="str">
            <v>BANK TRANSFER</v>
          </cell>
          <cell r="O3871" t="str">
            <v>DS</v>
          </cell>
          <cell r="P3871" t="str">
            <v>Securitization debtor</v>
          </cell>
        </row>
        <row r="3872">
          <cell r="A3872">
            <v>6670</v>
          </cell>
          <cell r="B3872" t="str">
            <v>MOHAMED MUWAAFAK SHA</v>
          </cell>
          <cell r="C3872" t="str">
            <v>SY</v>
          </cell>
          <cell r="D3872" t="str">
            <v>Syria</v>
          </cell>
          <cell r="E3872" t="str">
            <v>Middle East</v>
          </cell>
          <cell r="F3872">
            <v>13200001</v>
          </cell>
          <cell r="G3872" t="str">
            <v>Ext. EAME</v>
          </cell>
          <cell r="H3872" t="str">
            <v>TPU</v>
          </cell>
          <cell r="I3872" t="str">
            <v>S035</v>
          </cell>
          <cell r="J3872" t="str">
            <v>Osnabrück</v>
          </cell>
          <cell r="K3872" t="str">
            <v>SL18</v>
          </cell>
          <cell r="L3872" t="str">
            <v>T</v>
          </cell>
          <cell r="M3872" t="str">
            <v>180 days after Bill of lading date</v>
          </cell>
          <cell r="N3872" t="str">
            <v>BANK TRANSFER</v>
          </cell>
          <cell r="O3872" t="str">
            <v>DE</v>
          </cell>
          <cell r="P3872" t="str">
            <v>External debtor</v>
          </cell>
        </row>
        <row r="3873">
          <cell r="A3873">
            <v>6671</v>
          </cell>
          <cell r="B3873" t="str">
            <v>MULLER S.A.</v>
          </cell>
          <cell r="C3873" t="str">
            <v>FR</v>
          </cell>
          <cell r="D3873" t="str">
            <v>France</v>
          </cell>
          <cell r="E3873" t="str">
            <v>France</v>
          </cell>
          <cell r="F3873">
            <v>13200001</v>
          </cell>
          <cell r="G3873" t="str">
            <v>Ext. EAME</v>
          </cell>
          <cell r="H3873" t="str">
            <v>TPU</v>
          </cell>
          <cell r="I3873" t="str">
            <v>S035</v>
          </cell>
          <cell r="J3873" t="str">
            <v>Osnabrück</v>
          </cell>
          <cell r="K3873" t="str">
            <v>SI90</v>
          </cell>
          <cell r="L3873" t="str">
            <v>T</v>
          </cell>
          <cell r="M3873" t="str">
            <v>90 days from date of invoice</v>
          </cell>
          <cell r="N3873" t="str">
            <v>BANK TRANSFER</v>
          </cell>
          <cell r="O3873" t="str">
            <v>DS</v>
          </cell>
          <cell r="P3873" t="str">
            <v>Securitization debtor</v>
          </cell>
        </row>
        <row r="3874">
          <cell r="A3874">
            <v>6673</v>
          </cell>
          <cell r="B3874" t="str">
            <v>H. B. FULLER ECUADOR</v>
          </cell>
          <cell r="C3874" t="str">
            <v>EC</v>
          </cell>
          <cell r="D3874" t="str">
            <v>Ecuador</v>
          </cell>
          <cell r="E3874" t="str">
            <v>Americas</v>
          </cell>
          <cell r="F3874">
            <v>13200001</v>
          </cell>
          <cell r="G3874" t="str">
            <v>Ext. EAME</v>
          </cell>
          <cell r="H3874" t="str">
            <v>TPU</v>
          </cell>
          <cell r="I3874" t="str">
            <v>S035</v>
          </cell>
          <cell r="J3874" t="str">
            <v>Osnabrück</v>
          </cell>
          <cell r="K3874" t="str">
            <v>SP00</v>
          </cell>
          <cell r="L3874" t="str">
            <v>T</v>
          </cell>
          <cell r="M3874" t="str">
            <v>Cash against documents</v>
          </cell>
          <cell r="N3874" t="str">
            <v>BANK TRANSFER</v>
          </cell>
          <cell r="O3874" t="str">
            <v>DE</v>
          </cell>
          <cell r="P3874" t="str">
            <v>External debtor</v>
          </cell>
        </row>
        <row r="3875">
          <cell r="A3875">
            <v>6674</v>
          </cell>
          <cell r="B3875" t="str">
            <v>KÖPINGS INDUSTRIEPLA</v>
          </cell>
          <cell r="C3875" t="str">
            <v>SE</v>
          </cell>
          <cell r="D3875" t="str">
            <v>Sweden</v>
          </cell>
          <cell r="E3875" t="str">
            <v>Nordic</v>
          </cell>
          <cell r="F3875">
            <v>13200001</v>
          </cell>
          <cell r="G3875" t="str">
            <v>Ext. EAME</v>
          </cell>
          <cell r="H3875" t="str">
            <v>TPU</v>
          </cell>
          <cell r="I3875" t="str">
            <v>S035</v>
          </cell>
          <cell r="J3875" t="str">
            <v>Osnabrück</v>
          </cell>
          <cell r="K3875" t="str">
            <v>SI30</v>
          </cell>
          <cell r="L3875" t="str">
            <v>T</v>
          </cell>
          <cell r="M3875" t="str">
            <v>30 days from date of invoice</v>
          </cell>
          <cell r="N3875" t="str">
            <v>BANK TRANSFER</v>
          </cell>
          <cell r="O3875" t="str">
            <v>DS</v>
          </cell>
          <cell r="P3875" t="str">
            <v>Securitization debtor</v>
          </cell>
        </row>
        <row r="3876">
          <cell r="A3876">
            <v>6675</v>
          </cell>
          <cell r="B3876" t="str">
            <v>OY MANNERIN KONEPAJA</v>
          </cell>
          <cell r="C3876" t="str">
            <v>FI</v>
          </cell>
          <cell r="D3876" t="str">
            <v>Finland</v>
          </cell>
          <cell r="E3876" t="str">
            <v>Nordic</v>
          </cell>
          <cell r="F3876">
            <v>13200001</v>
          </cell>
          <cell r="G3876" t="str">
            <v>Ext. EAME</v>
          </cell>
          <cell r="H3876" t="str">
            <v>TPU</v>
          </cell>
          <cell r="I3876" t="str">
            <v>S035</v>
          </cell>
          <cell r="J3876" t="str">
            <v>Osnabrück</v>
          </cell>
          <cell r="K3876" t="str">
            <v>SI30</v>
          </cell>
          <cell r="L3876" t="str">
            <v>T</v>
          </cell>
          <cell r="M3876" t="str">
            <v>30 days from date of invoice</v>
          </cell>
          <cell r="N3876" t="str">
            <v>BANK TRANSFER</v>
          </cell>
          <cell r="O3876" t="str">
            <v>DE</v>
          </cell>
          <cell r="P3876" t="str">
            <v>External debtor</v>
          </cell>
        </row>
        <row r="3877">
          <cell r="A3877">
            <v>6676</v>
          </cell>
          <cell r="B3877" t="str">
            <v>WILH. WILLUMSEN</v>
          </cell>
          <cell r="C3877" t="str">
            <v>NO</v>
          </cell>
          <cell r="D3877" t="str">
            <v>Norway</v>
          </cell>
          <cell r="E3877" t="str">
            <v>Nordic</v>
          </cell>
          <cell r="F3877">
            <v>13200001</v>
          </cell>
          <cell r="G3877" t="str">
            <v>Ext. EAME</v>
          </cell>
          <cell r="H3877" t="str">
            <v>TPU</v>
          </cell>
          <cell r="I3877" t="str">
            <v>S035</v>
          </cell>
          <cell r="J3877" t="str">
            <v>Osnabrück</v>
          </cell>
          <cell r="K3877" t="str">
            <v>SI30</v>
          </cell>
          <cell r="L3877" t="str">
            <v>T</v>
          </cell>
          <cell r="M3877" t="str">
            <v>30 days from date of invoice</v>
          </cell>
          <cell r="N3877" t="str">
            <v>BANK TRANSFER</v>
          </cell>
          <cell r="O3877" t="str">
            <v>DE</v>
          </cell>
          <cell r="P3877" t="str">
            <v>External debtor</v>
          </cell>
        </row>
        <row r="3878">
          <cell r="A3878">
            <v>6677</v>
          </cell>
          <cell r="B3878" t="str">
            <v>PONTEX POLYBLEND CO.</v>
          </cell>
          <cell r="C3878" t="str">
            <v>TW</v>
          </cell>
          <cell r="D3878" t="str">
            <v>Taiwan</v>
          </cell>
          <cell r="E3878" t="str">
            <v>Asia-Pacific</v>
          </cell>
          <cell r="F3878">
            <v>13200001</v>
          </cell>
          <cell r="G3878" t="str">
            <v>Ext. EAME</v>
          </cell>
          <cell r="H3878" t="str">
            <v>TPU</v>
          </cell>
          <cell r="I3878" t="str">
            <v>S035</v>
          </cell>
          <cell r="J3878" t="str">
            <v>Osnabrück</v>
          </cell>
          <cell r="K3878" t="str">
            <v>SC00</v>
          </cell>
          <cell r="L3878" t="str">
            <v>L</v>
          </cell>
          <cell r="M3878" t="str">
            <v>Letter of credit at sight</v>
          </cell>
          <cell r="N3878" t="str">
            <v>LETTER OF CREDIT</v>
          </cell>
          <cell r="O3878" t="str">
            <v>DE</v>
          </cell>
          <cell r="P3878" t="str">
            <v>External debtor</v>
          </cell>
        </row>
        <row r="3879">
          <cell r="A3879">
            <v>6678</v>
          </cell>
          <cell r="B3879" t="str">
            <v>BOSTIK FINDLEY, LDA</v>
          </cell>
          <cell r="C3879" t="str">
            <v>PT</v>
          </cell>
          <cell r="D3879" t="str">
            <v>Portugal</v>
          </cell>
          <cell r="E3879" t="str">
            <v>Iberia</v>
          </cell>
          <cell r="F3879">
            <v>13200001</v>
          </cell>
          <cell r="G3879" t="str">
            <v>Ext. EAME</v>
          </cell>
          <cell r="H3879" t="str">
            <v>TPU</v>
          </cell>
          <cell r="I3879" t="str">
            <v>S035</v>
          </cell>
          <cell r="J3879" t="str">
            <v>Osnabrück</v>
          </cell>
          <cell r="K3879" t="str">
            <v>SI90</v>
          </cell>
          <cell r="L3879" t="str">
            <v>T</v>
          </cell>
          <cell r="M3879" t="str">
            <v>90 days from date of invoice</v>
          </cell>
          <cell r="N3879" t="str">
            <v>BANK TRANSFER</v>
          </cell>
          <cell r="O3879" t="str">
            <v>DE</v>
          </cell>
          <cell r="P3879" t="str">
            <v>External debtor</v>
          </cell>
        </row>
        <row r="3880">
          <cell r="A3880">
            <v>6679</v>
          </cell>
          <cell r="B3880" t="str">
            <v>HEW - KABEL CDT</v>
          </cell>
          <cell r="C3880" t="str">
            <v>DE</v>
          </cell>
          <cell r="D3880" t="str">
            <v>Germany</v>
          </cell>
          <cell r="E3880" t="str">
            <v>Mid Europe</v>
          </cell>
          <cell r="F3880">
            <v>13200001</v>
          </cell>
          <cell r="G3880" t="str">
            <v>Ext. EAME</v>
          </cell>
          <cell r="H3880" t="str">
            <v>TPU</v>
          </cell>
          <cell r="I3880" t="str">
            <v>S035</v>
          </cell>
          <cell r="J3880" t="str">
            <v>Osnabrück</v>
          </cell>
          <cell r="K3880" t="str">
            <v>SJ3C</v>
          </cell>
          <cell r="L3880" t="str">
            <v>T</v>
          </cell>
          <cell r="M3880" t="str">
            <v>30 days from date of invoice or 10 days -2%</v>
          </cell>
          <cell r="N3880" t="str">
            <v>BANK TRANSFER</v>
          </cell>
          <cell r="O3880" t="str">
            <v>DS</v>
          </cell>
          <cell r="P3880" t="str">
            <v>Securitization debtor</v>
          </cell>
        </row>
        <row r="3881">
          <cell r="A3881">
            <v>6680</v>
          </cell>
          <cell r="B3881" t="str">
            <v>LAPP GMBH</v>
          </cell>
          <cell r="C3881" t="str">
            <v>DE</v>
          </cell>
          <cell r="D3881" t="str">
            <v>Germany</v>
          </cell>
          <cell r="E3881" t="str">
            <v>Mid Europe</v>
          </cell>
          <cell r="F3881">
            <v>13200001</v>
          </cell>
          <cell r="G3881" t="str">
            <v>Ext. EAME</v>
          </cell>
          <cell r="H3881" t="str">
            <v>TPU</v>
          </cell>
          <cell r="I3881" t="str">
            <v>S035</v>
          </cell>
          <cell r="J3881" t="str">
            <v>Osnabrück</v>
          </cell>
          <cell r="K3881" t="str">
            <v>SJ3G</v>
          </cell>
          <cell r="L3881" t="str">
            <v>T</v>
          </cell>
          <cell r="M3881" t="str">
            <v>30 days from date of invoice or 14 days -3%</v>
          </cell>
          <cell r="N3881" t="str">
            <v>BANK TRANSFER</v>
          </cell>
          <cell r="O3881" t="str">
            <v>DS</v>
          </cell>
          <cell r="P3881" t="str">
            <v>Securitization debtor</v>
          </cell>
        </row>
        <row r="3882">
          <cell r="A3882">
            <v>6681</v>
          </cell>
          <cell r="B3882" t="str">
            <v>KABLO VELKE MEZIRICI</v>
          </cell>
          <cell r="C3882" t="str">
            <v>CZ</v>
          </cell>
          <cell r="D3882" t="str">
            <v>Czech Republic</v>
          </cell>
          <cell r="E3882" t="str">
            <v>Eastern Europe</v>
          </cell>
          <cell r="F3882">
            <v>13200001</v>
          </cell>
          <cell r="G3882" t="str">
            <v>Ext. EAME</v>
          </cell>
          <cell r="H3882" t="str">
            <v>TPU</v>
          </cell>
          <cell r="I3882" t="str">
            <v>S035</v>
          </cell>
          <cell r="J3882" t="str">
            <v>Osnabrück</v>
          </cell>
          <cell r="K3882" t="str">
            <v>SJ3G</v>
          </cell>
          <cell r="L3882" t="str">
            <v>T</v>
          </cell>
          <cell r="M3882" t="str">
            <v>30 days from date of invoice or 14 days -3%</v>
          </cell>
          <cell r="N3882" t="str">
            <v>BANK TRANSFER</v>
          </cell>
          <cell r="O3882" t="str">
            <v>DE</v>
          </cell>
          <cell r="P3882" t="str">
            <v>External debtor</v>
          </cell>
        </row>
        <row r="3883">
          <cell r="A3883">
            <v>6682</v>
          </cell>
          <cell r="B3883" t="str">
            <v>LEONI</v>
          </cell>
          <cell r="C3883" t="str">
            <v>DE</v>
          </cell>
          <cell r="D3883" t="str">
            <v>Germany</v>
          </cell>
          <cell r="E3883" t="str">
            <v>Mid Europe</v>
          </cell>
          <cell r="F3883">
            <v>13200001</v>
          </cell>
          <cell r="G3883" t="str">
            <v>Ext. EAME</v>
          </cell>
          <cell r="H3883" t="str">
            <v>TPU</v>
          </cell>
          <cell r="I3883" t="str">
            <v>S035</v>
          </cell>
          <cell r="J3883" t="str">
            <v>Osnabrück</v>
          </cell>
          <cell r="K3883" t="str">
            <v>SJ3F</v>
          </cell>
          <cell r="L3883" t="str">
            <v>T</v>
          </cell>
          <cell r="M3883" t="str">
            <v>30 days from date of invoice or 14 days -2%</v>
          </cell>
          <cell r="N3883" t="str">
            <v>BANK TRANSFER</v>
          </cell>
          <cell r="O3883" t="str">
            <v>DS</v>
          </cell>
          <cell r="P3883" t="str">
            <v>Securitization debtor</v>
          </cell>
        </row>
        <row r="3884">
          <cell r="A3884">
            <v>6683</v>
          </cell>
          <cell r="B3884" t="str">
            <v>PRECIPLAST AB</v>
          </cell>
          <cell r="C3884" t="str">
            <v>SE</v>
          </cell>
          <cell r="D3884" t="str">
            <v>Sweden</v>
          </cell>
          <cell r="E3884" t="str">
            <v>Nordic</v>
          </cell>
          <cell r="F3884">
            <v>13200001</v>
          </cell>
          <cell r="G3884" t="str">
            <v>Ext. EAME</v>
          </cell>
          <cell r="H3884" t="str">
            <v>TPU</v>
          </cell>
          <cell r="I3884" t="str">
            <v>S035</v>
          </cell>
          <cell r="J3884" t="str">
            <v>Osnabrück</v>
          </cell>
          <cell r="K3884" t="str">
            <v>SI30</v>
          </cell>
          <cell r="L3884" t="str">
            <v>T</v>
          </cell>
          <cell r="M3884" t="str">
            <v>30 days from date of invoice</v>
          </cell>
          <cell r="N3884" t="str">
            <v>BANK TRANSFER</v>
          </cell>
          <cell r="O3884" t="str">
            <v>DS</v>
          </cell>
          <cell r="P3884" t="str">
            <v>Securitization debtor</v>
          </cell>
        </row>
        <row r="3885">
          <cell r="A3885">
            <v>6684</v>
          </cell>
          <cell r="B3885" t="str">
            <v>REX ARTICOLI TECNICI</v>
          </cell>
          <cell r="C3885" t="str">
            <v>CH</v>
          </cell>
          <cell r="D3885" t="str">
            <v>Switzerland</v>
          </cell>
          <cell r="E3885" t="str">
            <v>Mid Europe</v>
          </cell>
          <cell r="F3885">
            <v>13200001</v>
          </cell>
          <cell r="G3885" t="str">
            <v>Ext. EAME</v>
          </cell>
          <cell r="H3885" t="str">
            <v>TPU</v>
          </cell>
          <cell r="I3885" t="str">
            <v>S035</v>
          </cell>
          <cell r="J3885" t="str">
            <v>Osnabrück</v>
          </cell>
          <cell r="K3885" t="str">
            <v>SI45</v>
          </cell>
          <cell r="L3885" t="str">
            <v>T</v>
          </cell>
          <cell r="M3885" t="str">
            <v>45 days from date of invoice</v>
          </cell>
          <cell r="N3885" t="str">
            <v>BANK TRANSFER</v>
          </cell>
          <cell r="O3885" t="str">
            <v>DE</v>
          </cell>
          <cell r="P3885" t="str">
            <v>External debtor</v>
          </cell>
        </row>
        <row r="3886">
          <cell r="A3886">
            <v>6685</v>
          </cell>
          <cell r="B3886" t="str">
            <v>HOSTMANN-STEINBERG G</v>
          </cell>
          <cell r="C3886" t="str">
            <v>DE</v>
          </cell>
          <cell r="D3886" t="str">
            <v>Germany</v>
          </cell>
          <cell r="E3886" t="str">
            <v>Mid Europe</v>
          </cell>
          <cell r="F3886">
            <v>13200001</v>
          </cell>
          <cell r="G3886" t="str">
            <v>Ext. EAME</v>
          </cell>
          <cell r="H3886" t="str">
            <v>TPU</v>
          </cell>
          <cell r="I3886" t="str">
            <v>S035</v>
          </cell>
          <cell r="J3886" t="str">
            <v>Osnabrück</v>
          </cell>
          <cell r="K3886" t="str">
            <v>SI30</v>
          </cell>
          <cell r="L3886" t="str">
            <v>T</v>
          </cell>
          <cell r="M3886" t="str">
            <v>30 days from date of invoice</v>
          </cell>
          <cell r="N3886" t="str">
            <v>BANK TRANSFER</v>
          </cell>
          <cell r="O3886" t="str">
            <v>DS</v>
          </cell>
          <cell r="P3886" t="str">
            <v>Securitization debtor</v>
          </cell>
        </row>
        <row r="3887">
          <cell r="A3887">
            <v>6686</v>
          </cell>
          <cell r="B3887" t="str">
            <v>PUERKIM POLIÜRETAN K</v>
          </cell>
          <cell r="C3887" t="str">
            <v>TR</v>
          </cell>
          <cell r="D3887" t="str">
            <v>Turkey</v>
          </cell>
          <cell r="E3887" t="str">
            <v>Middle East</v>
          </cell>
          <cell r="F3887">
            <v>13200001</v>
          </cell>
          <cell r="G3887" t="str">
            <v>Ext. EAME</v>
          </cell>
          <cell r="H3887" t="str">
            <v>TPU</v>
          </cell>
          <cell r="I3887" t="str">
            <v>S035</v>
          </cell>
          <cell r="J3887" t="str">
            <v>Osnabrück</v>
          </cell>
          <cell r="K3887" t="str">
            <v>SI90</v>
          </cell>
          <cell r="L3887" t="str">
            <v>T</v>
          </cell>
          <cell r="M3887" t="str">
            <v>90 days from date of invoice</v>
          </cell>
          <cell r="N3887" t="str">
            <v>BANK TRANSFER</v>
          </cell>
          <cell r="O3887" t="str">
            <v>DE</v>
          </cell>
          <cell r="P3887" t="str">
            <v>External debtor</v>
          </cell>
        </row>
        <row r="3888">
          <cell r="A3888">
            <v>6687</v>
          </cell>
          <cell r="B3888" t="str">
            <v>HENRYS PRODUKTION UN</v>
          </cell>
          <cell r="C3888" t="str">
            <v>DE</v>
          </cell>
          <cell r="D3888" t="str">
            <v>Germany</v>
          </cell>
          <cell r="E3888" t="str">
            <v>Mid Europe</v>
          </cell>
          <cell r="F3888">
            <v>13200001</v>
          </cell>
          <cell r="G3888" t="str">
            <v>Ext. EAME</v>
          </cell>
          <cell r="H3888" t="str">
            <v>TPU</v>
          </cell>
          <cell r="I3888" t="str">
            <v>S035</v>
          </cell>
          <cell r="J3888" t="str">
            <v>Osnabrück</v>
          </cell>
          <cell r="K3888" t="str">
            <v>SI30</v>
          </cell>
          <cell r="L3888" t="str">
            <v>T</v>
          </cell>
          <cell r="M3888" t="str">
            <v>30 days from date of invoice</v>
          </cell>
          <cell r="N3888" t="str">
            <v>BANK TRANSFER</v>
          </cell>
          <cell r="O3888" t="str">
            <v>DS</v>
          </cell>
          <cell r="P3888" t="str">
            <v>Securitization debtor</v>
          </cell>
        </row>
        <row r="3889">
          <cell r="A3889">
            <v>6688</v>
          </cell>
          <cell r="B3889" t="str">
            <v>GELLES PLAST AB</v>
          </cell>
          <cell r="C3889" t="str">
            <v>SE</v>
          </cell>
          <cell r="D3889" t="str">
            <v>Sweden</v>
          </cell>
          <cell r="E3889" t="str">
            <v>Nordic</v>
          </cell>
          <cell r="F3889">
            <v>13200001</v>
          </cell>
          <cell r="G3889" t="str">
            <v>Ext. EAME</v>
          </cell>
          <cell r="H3889" t="str">
            <v>TPU</v>
          </cell>
          <cell r="I3889" t="str">
            <v>S035</v>
          </cell>
          <cell r="J3889" t="str">
            <v>Osnabrück</v>
          </cell>
          <cell r="K3889" t="str">
            <v>SI30</v>
          </cell>
          <cell r="L3889" t="str">
            <v>T</v>
          </cell>
          <cell r="M3889" t="str">
            <v>30 days from date of invoice</v>
          </cell>
          <cell r="N3889" t="str">
            <v>BANK TRANSFER</v>
          </cell>
          <cell r="O3889" t="str">
            <v>DS</v>
          </cell>
          <cell r="P3889" t="str">
            <v>Securitization debtor</v>
          </cell>
        </row>
        <row r="3890">
          <cell r="A3890">
            <v>6689</v>
          </cell>
          <cell r="B3890" t="str">
            <v>WENTHO PLAST</v>
          </cell>
          <cell r="C3890" t="str">
            <v>AT</v>
          </cell>
          <cell r="D3890" t="str">
            <v>Austria</v>
          </cell>
          <cell r="E3890" t="str">
            <v>Mid Europe</v>
          </cell>
          <cell r="F3890">
            <v>13200001</v>
          </cell>
          <cell r="G3890" t="str">
            <v>Ext. EAME</v>
          </cell>
          <cell r="H3890" t="str">
            <v>TPU</v>
          </cell>
          <cell r="I3890" t="str">
            <v>S035</v>
          </cell>
          <cell r="J3890" t="str">
            <v>Osnabrück</v>
          </cell>
          <cell r="K3890" t="str">
            <v>SI90</v>
          </cell>
          <cell r="L3890" t="str">
            <v>T</v>
          </cell>
          <cell r="M3890" t="str">
            <v>90 days from date of invoice</v>
          </cell>
          <cell r="N3890" t="str">
            <v>BANK TRANSFER</v>
          </cell>
          <cell r="O3890" t="str">
            <v>DE</v>
          </cell>
          <cell r="P3890" t="str">
            <v>External debtor</v>
          </cell>
        </row>
        <row r="3891">
          <cell r="A3891">
            <v>6690</v>
          </cell>
          <cell r="B3891" t="str">
            <v>MARIJA VESIC</v>
          </cell>
          <cell r="C3891" t="str">
            <v>DE</v>
          </cell>
          <cell r="D3891" t="str">
            <v>Germany</v>
          </cell>
          <cell r="E3891" t="str">
            <v>Mid Europe</v>
          </cell>
          <cell r="F3891">
            <v>13200001</v>
          </cell>
          <cell r="G3891" t="str">
            <v>Ext. EAME</v>
          </cell>
          <cell r="H3891" t="str">
            <v>TPU</v>
          </cell>
          <cell r="I3891" t="str">
            <v>S035</v>
          </cell>
          <cell r="J3891" t="str">
            <v>Osnabrück</v>
          </cell>
          <cell r="K3891" t="str">
            <v>SI30</v>
          </cell>
          <cell r="L3891" t="str">
            <v>T</v>
          </cell>
          <cell r="M3891" t="str">
            <v>30 days from date of invoice</v>
          </cell>
          <cell r="N3891" t="str">
            <v>BANK TRANSFER</v>
          </cell>
          <cell r="O3891" t="str">
            <v>DS</v>
          </cell>
          <cell r="P3891" t="str">
            <v>Securitization debtor</v>
          </cell>
        </row>
        <row r="3892">
          <cell r="A3892">
            <v>6691</v>
          </cell>
          <cell r="B3892" t="str">
            <v>KÜSTER AUTOMOBILOVA</v>
          </cell>
          <cell r="C3892" t="str">
            <v>SK</v>
          </cell>
          <cell r="D3892" t="str">
            <v>Slovakia</v>
          </cell>
          <cell r="E3892" t="str">
            <v>Eastern Europe</v>
          </cell>
          <cell r="F3892">
            <v>13200001</v>
          </cell>
          <cell r="G3892" t="str">
            <v>Ext. EAME</v>
          </cell>
          <cell r="H3892" t="str">
            <v>TPU</v>
          </cell>
          <cell r="I3892" t="str">
            <v>S035</v>
          </cell>
          <cell r="J3892" t="str">
            <v>Osnabrück</v>
          </cell>
          <cell r="K3892" t="str">
            <v>SI30</v>
          </cell>
          <cell r="L3892" t="str">
            <v>T</v>
          </cell>
          <cell r="M3892" t="str">
            <v>30 days from date of invoice</v>
          </cell>
          <cell r="N3892" t="str">
            <v>BANK TRANSFER</v>
          </cell>
          <cell r="O3892" t="str">
            <v>DE</v>
          </cell>
          <cell r="P3892" t="str">
            <v>External debtor</v>
          </cell>
        </row>
        <row r="3893">
          <cell r="A3893">
            <v>6692</v>
          </cell>
          <cell r="B3893" t="str">
            <v>TBP TOVARNA BORDENOV</v>
          </cell>
          <cell r="C3893" t="str">
            <v>SI</v>
          </cell>
          <cell r="D3893" t="str">
            <v>Slovenia</v>
          </cell>
          <cell r="E3893" t="str">
            <v>Eastern Europe</v>
          </cell>
          <cell r="F3893">
            <v>13200001</v>
          </cell>
          <cell r="G3893" t="str">
            <v>Ext. EAME</v>
          </cell>
          <cell r="H3893" t="str">
            <v>TPU</v>
          </cell>
          <cell r="I3893" t="str">
            <v>S035</v>
          </cell>
          <cell r="J3893" t="str">
            <v>Osnabrück</v>
          </cell>
          <cell r="K3893" t="str">
            <v>SJ3G</v>
          </cell>
          <cell r="L3893" t="str">
            <v>T</v>
          </cell>
          <cell r="M3893" t="str">
            <v>30 days from date of invoice or 14 days -3%</v>
          </cell>
          <cell r="N3893" t="str">
            <v>BANK TRANSFER</v>
          </cell>
          <cell r="O3893" t="str">
            <v>DE</v>
          </cell>
          <cell r="P3893" t="str">
            <v>External debtor</v>
          </cell>
        </row>
        <row r="3894">
          <cell r="A3894">
            <v>6693</v>
          </cell>
          <cell r="B3894" t="str">
            <v>RINDI CHEMICALS PROD</v>
          </cell>
          <cell r="C3894" t="str">
            <v>IT</v>
          </cell>
          <cell r="D3894" t="str">
            <v>Italy</v>
          </cell>
          <cell r="E3894" t="str">
            <v>Italy/Greece</v>
          </cell>
          <cell r="F3894">
            <v>13200001</v>
          </cell>
          <cell r="G3894" t="str">
            <v>Ext. EAME</v>
          </cell>
          <cell r="H3894" t="str">
            <v>TPU</v>
          </cell>
          <cell r="I3894" t="str">
            <v>S035</v>
          </cell>
          <cell r="J3894" t="str">
            <v>Osnabrück</v>
          </cell>
          <cell r="K3894" t="str">
            <v>SE90</v>
          </cell>
          <cell r="L3894" t="str">
            <v>T</v>
          </cell>
          <cell r="M3894" t="str">
            <v>90 days end of month</v>
          </cell>
          <cell r="N3894" t="str">
            <v>BANK TRANSFER</v>
          </cell>
          <cell r="O3894" t="str">
            <v>DS</v>
          </cell>
          <cell r="P3894" t="str">
            <v>Securitization debtor</v>
          </cell>
        </row>
        <row r="3895">
          <cell r="A3895">
            <v>6695</v>
          </cell>
          <cell r="B3895" t="str">
            <v>MEDESIGN LTD.</v>
          </cell>
          <cell r="C3895" t="str">
            <v>GB</v>
          </cell>
          <cell r="D3895" t="str">
            <v>Great Britain</v>
          </cell>
          <cell r="E3895" t="str">
            <v>UK/Ireland</v>
          </cell>
          <cell r="F3895">
            <v>13200001</v>
          </cell>
          <cell r="G3895" t="str">
            <v>Ext. EAME</v>
          </cell>
          <cell r="H3895" t="str">
            <v>TPU</v>
          </cell>
          <cell r="I3895" t="str">
            <v>S035</v>
          </cell>
          <cell r="J3895" t="str">
            <v>Osnabrück</v>
          </cell>
          <cell r="K3895" t="str">
            <v>SE60</v>
          </cell>
          <cell r="L3895" t="str">
            <v>T</v>
          </cell>
          <cell r="M3895" t="str">
            <v>60 days end of month</v>
          </cell>
          <cell r="N3895" t="str">
            <v>BANK TRANSFER</v>
          </cell>
          <cell r="O3895" t="str">
            <v>DS</v>
          </cell>
          <cell r="P3895" t="str">
            <v>Securitization debtor</v>
          </cell>
        </row>
        <row r="3896">
          <cell r="A3896">
            <v>6697</v>
          </cell>
          <cell r="B3896" t="str">
            <v>ALDONA SEALS LTD.</v>
          </cell>
          <cell r="C3896" t="str">
            <v>GB</v>
          </cell>
          <cell r="D3896" t="str">
            <v>Great Britain</v>
          </cell>
          <cell r="E3896" t="str">
            <v>UK/Ireland</v>
          </cell>
          <cell r="F3896">
            <v>13200001</v>
          </cell>
          <cell r="G3896" t="str">
            <v>Ext. EAME</v>
          </cell>
          <cell r="H3896" t="str">
            <v>TPU</v>
          </cell>
          <cell r="I3896" t="str">
            <v>S035</v>
          </cell>
          <cell r="J3896" t="str">
            <v>Osnabrück</v>
          </cell>
          <cell r="K3896" t="str">
            <v>SE60</v>
          </cell>
          <cell r="L3896" t="str">
            <v>Y</v>
          </cell>
          <cell r="M3896" t="str">
            <v>60 days end of month</v>
          </cell>
          <cell r="N3896" t="str">
            <v>-</v>
          </cell>
          <cell r="O3896" t="str">
            <v>DS</v>
          </cell>
          <cell r="P3896" t="str">
            <v>Securitization debtor</v>
          </cell>
        </row>
        <row r="3897">
          <cell r="A3897">
            <v>6698</v>
          </cell>
          <cell r="B3897" t="str">
            <v>3M DEUTSCHLAND GMBH</v>
          </cell>
          <cell r="C3897" t="str">
            <v>DE</v>
          </cell>
          <cell r="D3897" t="str">
            <v>Germany</v>
          </cell>
          <cell r="E3897" t="str">
            <v>Mid Europe</v>
          </cell>
          <cell r="F3897">
            <v>13200001</v>
          </cell>
          <cell r="G3897" t="str">
            <v>Ext. EAME</v>
          </cell>
          <cell r="H3897" t="str">
            <v>TPU</v>
          </cell>
          <cell r="I3897" t="str">
            <v>S035</v>
          </cell>
          <cell r="J3897" t="str">
            <v>Osnabrück</v>
          </cell>
          <cell r="K3897" t="str">
            <v>SI30</v>
          </cell>
          <cell r="L3897" t="str">
            <v>T</v>
          </cell>
          <cell r="M3897" t="str">
            <v>30 days from date of invoice</v>
          </cell>
          <cell r="N3897" t="str">
            <v>BANK TRANSFER</v>
          </cell>
          <cell r="O3897" t="str">
            <v>DS</v>
          </cell>
          <cell r="P3897" t="str">
            <v>Securitization debtor</v>
          </cell>
        </row>
        <row r="3898">
          <cell r="A3898">
            <v>6700</v>
          </cell>
          <cell r="B3898" t="str">
            <v>INTERNATIONALE SPEDI</v>
          </cell>
          <cell r="C3898" t="str">
            <v>DE</v>
          </cell>
          <cell r="D3898" t="str">
            <v>Germany</v>
          </cell>
          <cell r="E3898" t="str">
            <v>Mid Europe</v>
          </cell>
          <cell r="F3898">
            <v>13200001</v>
          </cell>
          <cell r="G3898" t="str">
            <v>Ext. EAME</v>
          </cell>
          <cell r="H3898" t="str">
            <v>TPU</v>
          </cell>
          <cell r="I3898" t="str">
            <v>S035</v>
          </cell>
          <cell r="J3898" t="str">
            <v>Osnabrück</v>
          </cell>
          <cell r="K3898" t="str">
            <v>SC27</v>
          </cell>
          <cell r="L3898" t="str">
            <v>T</v>
          </cell>
          <cell r="M3898" t="str">
            <v>Payable immediately Due net</v>
          </cell>
          <cell r="N3898" t="str">
            <v>BANK TRANSFER</v>
          </cell>
          <cell r="O3898" t="str">
            <v>DS</v>
          </cell>
          <cell r="P3898" t="str">
            <v>Securitization debtor</v>
          </cell>
        </row>
        <row r="3899">
          <cell r="A3899">
            <v>6701</v>
          </cell>
          <cell r="B3899" t="str">
            <v>AKAPOL S.A.</v>
          </cell>
          <cell r="C3899" t="str">
            <v>AR</v>
          </cell>
          <cell r="D3899" t="str">
            <v>Argentina</v>
          </cell>
          <cell r="E3899" t="str">
            <v>Americas</v>
          </cell>
          <cell r="F3899">
            <v>13200001</v>
          </cell>
          <cell r="G3899" t="str">
            <v>Ext. EAME</v>
          </cell>
          <cell r="H3899" t="str">
            <v>TPU</v>
          </cell>
          <cell r="I3899" t="str">
            <v>S035</v>
          </cell>
          <cell r="J3899" t="str">
            <v>Osnabrück</v>
          </cell>
          <cell r="K3899" t="str">
            <v>SL90</v>
          </cell>
          <cell r="L3899" t="str">
            <v>T</v>
          </cell>
          <cell r="M3899" t="str">
            <v>90 days after Bill of lading date</v>
          </cell>
          <cell r="N3899" t="str">
            <v>BANK TRANSFER</v>
          </cell>
          <cell r="O3899" t="str">
            <v>DE</v>
          </cell>
          <cell r="P3899" t="str">
            <v>External debtor</v>
          </cell>
        </row>
        <row r="3900">
          <cell r="A3900">
            <v>6702</v>
          </cell>
          <cell r="B3900" t="str">
            <v>C &amp; P SHOE INDUSTRIE</v>
          </cell>
          <cell r="C3900" t="str">
            <v>KE</v>
          </cell>
          <cell r="D3900" t="str">
            <v>Kenya</v>
          </cell>
          <cell r="E3900" t="str">
            <v>Africa</v>
          </cell>
          <cell r="F3900">
            <v>13200001</v>
          </cell>
          <cell r="G3900" t="str">
            <v>Ext. EAME</v>
          </cell>
          <cell r="H3900" t="str">
            <v>TPU</v>
          </cell>
          <cell r="I3900" t="str">
            <v>S035</v>
          </cell>
          <cell r="J3900" t="str">
            <v>Osnabrück</v>
          </cell>
          <cell r="K3900" t="str">
            <v>SI49</v>
          </cell>
          <cell r="L3900" t="str">
            <v>T</v>
          </cell>
          <cell r="M3900" t="str">
            <v>-</v>
          </cell>
          <cell r="N3900" t="str">
            <v>BANK TRANSFER</v>
          </cell>
          <cell r="O3900" t="str">
            <v>DE</v>
          </cell>
          <cell r="P3900" t="str">
            <v>External debtor</v>
          </cell>
        </row>
        <row r="3901">
          <cell r="A3901">
            <v>6703</v>
          </cell>
          <cell r="B3901" t="str">
            <v>LATEX THREADS OF SA</v>
          </cell>
          <cell r="C3901" t="str">
            <v>ZA</v>
          </cell>
          <cell r="D3901" t="str">
            <v>South Africa</v>
          </cell>
          <cell r="E3901" t="str">
            <v>Benelux</v>
          </cell>
          <cell r="F3901">
            <v>13200001</v>
          </cell>
          <cell r="G3901" t="str">
            <v>Ext. EAME</v>
          </cell>
          <cell r="H3901" t="str">
            <v>TPU</v>
          </cell>
          <cell r="I3901" t="str">
            <v>S035</v>
          </cell>
          <cell r="J3901" t="str">
            <v>Osnabrück</v>
          </cell>
          <cell r="K3901" t="str">
            <v>SL15</v>
          </cell>
          <cell r="L3901" t="str">
            <v>T</v>
          </cell>
          <cell r="M3901" t="str">
            <v>150 days after Bill of lading date</v>
          </cell>
          <cell r="N3901" t="str">
            <v>BANK TRANSFER</v>
          </cell>
          <cell r="O3901" t="str">
            <v>DE</v>
          </cell>
          <cell r="P3901" t="str">
            <v>External debtor</v>
          </cell>
        </row>
        <row r="3902">
          <cell r="A3902">
            <v>6706</v>
          </cell>
          <cell r="B3902" t="str">
            <v>ALFAFLEX</v>
          </cell>
          <cell r="C3902" t="str">
            <v>FR</v>
          </cell>
          <cell r="D3902" t="str">
            <v>France</v>
          </cell>
          <cell r="E3902" t="str">
            <v>France</v>
          </cell>
          <cell r="F3902">
            <v>13200001</v>
          </cell>
          <cell r="G3902" t="str">
            <v>Ext. EAME</v>
          </cell>
          <cell r="H3902" t="str">
            <v>TPU</v>
          </cell>
          <cell r="I3902" t="str">
            <v>S035</v>
          </cell>
          <cell r="J3902" t="str">
            <v>Osnabrück</v>
          </cell>
          <cell r="K3902" t="str">
            <v>SI9C</v>
          </cell>
          <cell r="L3902" t="str">
            <v>T</v>
          </cell>
          <cell r="M3902" t="str">
            <v>90 days date of invoice the 10th</v>
          </cell>
          <cell r="N3902" t="str">
            <v>BANK TRANSFER</v>
          </cell>
          <cell r="O3902" t="str">
            <v>DS</v>
          </cell>
          <cell r="P3902" t="str">
            <v>Securitization debtor</v>
          </cell>
        </row>
        <row r="3903">
          <cell r="A3903">
            <v>6707</v>
          </cell>
          <cell r="B3903" t="str">
            <v>OY PREVEX AB</v>
          </cell>
          <cell r="C3903" t="str">
            <v>FI</v>
          </cell>
          <cell r="D3903" t="str">
            <v>Finland</v>
          </cell>
          <cell r="E3903" t="str">
            <v>Nordic</v>
          </cell>
          <cell r="F3903">
            <v>13200001</v>
          </cell>
          <cell r="G3903" t="str">
            <v>Ext. EAME</v>
          </cell>
          <cell r="H3903" t="str">
            <v>TPU</v>
          </cell>
          <cell r="I3903" t="str">
            <v>S035</v>
          </cell>
          <cell r="J3903" t="str">
            <v>Osnabrück</v>
          </cell>
          <cell r="K3903" t="str">
            <v>SI30</v>
          </cell>
          <cell r="L3903" t="str">
            <v>T</v>
          </cell>
          <cell r="M3903" t="str">
            <v>30 days from date of invoice</v>
          </cell>
          <cell r="N3903" t="str">
            <v>BANK TRANSFER</v>
          </cell>
          <cell r="O3903" t="str">
            <v>DE</v>
          </cell>
          <cell r="P3903" t="str">
            <v>External debtor</v>
          </cell>
        </row>
        <row r="3904">
          <cell r="A3904">
            <v>6708</v>
          </cell>
          <cell r="B3904" t="str">
            <v>HILLBRAND FORM-PLAST</v>
          </cell>
          <cell r="C3904" t="str">
            <v>DE</v>
          </cell>
          <cell r="D3904" t="str">
            <v>Germany</v>
          </cell>
          <cell r="E3904" t="str">
            <v>Mid Europe</v>
          </cell>
          <cell r="F3904">
            <v>13200001</v>
          </cell>
          <cell r="G3904" t="str">
            <v>Ext. EAME</v>
          </cell>
          <cell r="H3904" t="str">
            <v>TPU</v>
          </cell>
          <cell r="I3904" t="str">
            <v>S035</v>
          </cell>
          <cell r="J3904" t="str">
            <v>Osnabrück</v>
          </cell>
          <cell r="K3904" t="str">
            <v>SJ3F</v>
          </cell>
          <cell r="L3904" t="str">
            <v>T</v>
          </cell>
          <cell r="M3904" t="str">
            <v>30 days from date of invoice or 14 days -2%</v>
          </cell>
          <cell r="N3904" t="str">
            <v>BANK TRANSFER</v>
          </cell>
          <cell r="O3904" t="str">
            <v>DS</v>
          </cell>
          <cell r="P3904" t="str">
            <v>Securitization debtor</v>
          </cell>
        </row>
        <row r="3905">
          <cell r="A3905">
            <v>6709</v>
          </cell>
          <cell r="B3905" t="str">
            <v>ROTOFLEX AG</v>
          </cell>
          <cell r="C3905" t="str">
            <v>CH</v>
          </cell>
          <cell r="D3905" t="str">
            <v>Switzerland</v>
          </cell>
          <cell r="E3905" t="str">
            <v>Mid Europe</v>
          </cell>
          <cell r="F3905">
            <v>13200001</v>
          </cell>
          <cell r="G3905" t="str">
            <v>Ext. EAME</v>
          </cell>
          <cell r="H3905" t="str">
            <v>TPU</v>
          </cell>
          <cell r="I3905" t="str">
            <v>S035</v>
          </cell>
          <cell r="J3905" t="str">
            <v>Osnabrück</v>
          </cell>
          <cell r="K3905" t="str">
            <v>SI45</v>
          </cell>
          <cell r="L3905" t="str">
            <v>T</v>
          </cell>
          <cell r="M3905" t="str">
            <v>45 days from date of invoice</v>
          </cell>
          <cell r="N3905" t="str">
            <v>BANK TRANSFER</v>
          </cell>
          <cell r="O3905" t="str">
            <v>DE</v>
          </cell>
          <cell r="P3905" t="str">
            <v>External debtor</v>
          </cell>
        </row>
        <row r="3906">
          <cell r="A3906">
            <v>6710</v>
          </cell>
          <cell r="B3906" t="str">
            <v>CHIORINO S.P.A.</v>
          </cell>
          <cell r="C3906" t="str">
            <v>IT</v>
          </cell>
          <cell r="D3906" t="str">
            <v>Italy</v>
          </cell>
          <cell r="E3906" t="str">
            <v>Italy/Greece</v>
          </cell>
          <cell r="F3906">
            <v>13200001</v>
          </cell>
          <cell r="G3906" t="str">
            <v>Ext. EAME</v>
          </cell>
          <cell r="H3906" t="str">
            <v>TPU</v>
          </cell>
          <cell r="I3906" t="str">
            <v>S035</v>
          </cell>
          <cell r="J3906" t="str">
            <v>Osnabrück</v>
          </cell>
          <cell r="K3906" t="str">
            <v>SI30</v>
          </cell>
          <cell r="L3906" t="str">
            <v>T</v>
          </cell>
          <cell r="M3906" t="str">
            <v>30 days from date of invoice</v>
          </cell>
          <cell r="N3906" t="str">
            <v>BANK TRANSFER</v>
          </cell>
          <cell r="O3906" t="str">
            <v>DS</v>
          </cell>
          <cell r="P3906" t="str">
            <v>Securitization debtor</v>
          </cell>
        </row>
        <row r="3907">
          <cell r="A3907">
            <v>6711</v>
          </cell>
          <cell r="B3907" t="str">
            <v>FINKE FARBSTOFFE</v>
          </cell>
          <cell r="C3907" t="str">
            <v>DE</v>
          </cell>
          <cell r="D3907" t="str">
            <v>Germany</v>
          </cell>
          <cell r="E3907" t="str">
            <v>Mid Europe</v>
          </cell>
          <cell r="F3907">
            <v>13200001</v>
          </cell>
          <cell r="G3907" t="str">
            <v>Ext. EAME</v>
          </cell>
          <cell r="H3907" t="str">
            <v>TPU</v>
          </cell>
          <cell r="I3907" t="str">
            <v>S035</v>
          </cell>
          <cell r="J3907" t="str">
            <v>Osnabrück</v>
          </cell>
          <cell r="K3907" t="str">
            <v>SJ3F</v>
          </cell>
          <cell r="L3907" t="str">
            <v>T</v>
          </cell>
          <cell r="M3907" t="str">
            <v>30 days from date of invoice or 14 days -2%</v>
          </cell>
          <cell r="N3907" t="str">
            <v>BANK TRANSFER</v>
          </cell>
          <cell r="O3907" t="str">
            <v>DS</v>
          </cell>
          <cell r="P3907" t="str">
            <v>Securitization debtor</v>
          </cell>
        </row>
        <row r="3908">
          <cell r="A3908">
            <v>6712</v>
          </cell>
          <cell r="B3908" t="str">
            <v>RUBBER AND FOOTWEAR</v>
          </cell>
          <cell r="C3908" t="str">
            <v>ZW</v>
          </cell>
          <cell r="D3908" t="str">
            <v>Zimbabwe</v>
          </cell>
          <cell r="E3908" t="str">
            <v>Africa</v>
          </cell>
          <cell r="F3908">
            <v>13200001</v>
          </cell>
          <cell r="G3908" t="str">
            <v>Ext. EAME</v>
          </cell>
          <cell r="H3908" t="str">
            <v>TPU</v>
          </cell>
          <cell r="I3908" t="str">
            <v>S035</v>
          </cell>
          <cell r="J3908" t="str">
            <v>Osnabrück</v>
          </cell>
          <cell r="K3908" t="str">
            <v>SC00</v>
          </cell>
          <cell r="L3908" t="str">
            <v>L</v>
          </cell>
          <cell r="M3908" t="str">
            <v>Letter of credit at sight</v>
          </cell>
          <cell r="N3908" t="str">
            <v>LETTER OF CREDIT</v>
          </cell>
          <cell r="O3908" t="str">
            <v>DE</v>
          </cell>
          <cell r="P3908" t="str">
            <v>External debtor</v>
          </cell>
        </row>
        <row r="3909">
          <cell r="A3909">
            <v>6713</v>
          </cell>
          <cell r="B3909" t="str">
            <v>WONGPAITOON GROUP PU</v>
          </cell>
          <cell r="C3909" t="str">
            <v>TH</v>
          </cell>
          <cell r="D3909" t="str">
            <v>Thailand</v>
          </cell>
          <cell r="E3909" t="str">
            <v>Asia-Pacific</v>
          </cell>
          <cell r="F3909">
            <v>13200001</v>
          </cell>
          <cell r="G3909" t="str">
            <v>Ext. EAME</v>
          </cell>
          <cell r="H3909" t="str">
            <v>TPU</v>
          </cell>
          <cell r="I3909" t="str">
            <v>S035</v>
          </cell>
          <cell r="J3909" t="str">
            <v>Osnabrück</v>
          </cell>
          <cell r="K3909" t="str">
            <v>SC00</v>
          </cell>
          <cell r="L3909" t="str">
            <v>L</v>
          </cell>
          <cell r="M3909" t="str">
            <v>Letter of credit at sight</v>
          </cell>
          <cell r="N3909" t="str">
            <v>LETTER OF CREDIT</v>
          </cell>
          <cell r="O3909" t="str">
            <v>DE</v>
          </cell>
          <cell r="P3909" t="str">
            <v>External debtor</v>
          </cell>
        </row>
        <row r="3910">
          <cell r="A3910">
            <v>6714</v>
          </cell>
          <cell r="B3910" t="str">
            <v>ETS. BAIN &amp; CIE</v>
          </cell>
          <cell r="C3910" t="str">
            <v>FR</v>
          </cell>
          <cell r="D3910" t="str">
            <v>France</v>
          </cell>
          <cell r="E3910" t="str">
            <v>France</v>
          </cell>
          <cell r="F3910">
            <v>13200001</v>
          </cell>
          <cell r="G3910" t="str">
            <v>Ext. EAME</v>
          </cell>
          <cell r="H3910" t="str">
            <v>TPU</v>
          </cell>
          <cell r="I3910" t="str">
            <v>S035</v>
          </cell>
          <cell r="J3910" t="str">
            <v>Osnabrück</v>
          </cell>
          <cell r="K3910" t="str">
            <v>SI9C</v>
          </cell>
          <cell r="L3910" t="str">
            <v>T</v>
          </cell>
          <cell r="M3910" t="str">
            <v>90 days date of invoice the 10th</v>
          </cell>
          <cell r="N3910" t="str">
            <v>BANK TRANSFER</v>
          </cell>
          <cell r="O3910" t="str">
            <v>DS</v>
          </cell>
          <cell r="P3910" t="str">
            <v>Securitization debtor</v>
          </cell>
        </row>
        <row r="3911">
          <cell r="A3911">
            <v>6715</v>
          </cell>
          <cell r="B3911" t="str">
            <v>ROWAK AG</v>
          </cell>
          <cell r="C3911" t="str">
            <v>DE</v>
          </cell>
          <cell r="D3911" t="str">
            <v>Germany</v>
          </cell>
          <cell r="E3911" t="str">
            <v>Mid Europe</v>
          </cell>
          <cell r="F3911">
            <v>13200001</v>
          </cell>
          <cell r="G3911" t="str">
            <v>Ext. EAME</v>
          </cell>
          <cell r="H3911" t="str">
            <v>TPU</v>
          </cell>
          <cell r="I3911" t="str">
            <v>S035</v>
          </cell>
          <cell r="J3911" t="str">
            <v>Osnabrück</v>
          </cell>
          <cell r="K3911" t="str">
            <v>SI30</v>
          </cell>
          <cell r="L3911" t="str">
            <v>T</v>
          </cell>
          <cell r="M3911" t="str">
            <v>30 days from date of invoice</v>
          </cell>
          <cell r="N3911" t="str">
            <v>BANK TRANSFER</v>
          </cell>
          <cell r="O3911" t="str">
            <v>DS</v>
          </cell>
          <cell r="P3911" t="str">
            <v>Securitization debtor</v>
          </cell>
        </row>
        <row r="3912">
          <cell r="A3912">
            <v>6716</v>
          </cell>
          <cell r="B3912" t="str">
            <v>HABIA CABLE PAB</v>
          </cell>
          <cell r="C3912" t="str">
            <v>SE</v>
          </cell>
          <cell r="D3912" t="str">
            <v>Sweden</v>
          </cell>
          <cell r="E3912" t="str">
            <v>Nordic</v>
          </cell>
          <cell r="F3912">
            <v>13200001</v>
          </cell>
          <cell r="G3912" t="str">
            <v>Ext. EAME</v>
          </cell>
          <cell r="H3912" t="str">
            <v>TPU</v>
          </cell>
          <cell r="I3912" t="str">
            <v>S035</v>
          </cell>
          <cell r="J3912" t="str">
            <v>Osnabrück</v>
          </cell>
          <cell r="K3912" t="str">
            <v>SI30</v>
          </cell>
          <cell r="L3912" t="str">
            <v>T</v>
          </cell>
          <cell r="M3912" t="str">
            <v>30 days from date of invoice</v>
          </cell>
          <cell r="N3912" t="str">
            <v>BANK TRANSFER</v>
          </cell>
          <cell r="O3912" t="str">
            <v>DS</v>
          </cell>
          <cell r="P3912" t="str">
            <v>Securitization debtor</v>
          </cell>
        </row>
        <row r="3913">
          <cell r="A3913">
            <v>6717</v>
          </cell>
          <cell r="B3913" t="str">
            <v>INTERNORM DRUCK- UND</v>
          </cell>
          <cell r="C3913" t="str">
            <v>DE</v>
          </cell>
          <cell r="D3913" t="str">
            <v>Germany</v>
          </cell>
          <cell r="E3913" t="str">
            <v>Mid Europe</v>
          </cell>
          <cell r="F3913">
            <v>13200001</v>
          </cell>
          <cell r="G3913" t="str">
            <v>Ext. EAME</v>
          </cell>
          <cell r="H3913" t="str">
            <v>TPU</v>
          </cell>
          <cell r="I3913" t="str">
            <v>S035</v>
          </cell>
          <cell r="J3913" t="str">
            <v>Osnabrück</v>
          </cell>
          <cell r="K3913" t="str">
            <v>SJ3D</v>
          </cell>
          <cell r="L3913" t="str">
            <v>T</v>
          </cell>
          <cell r="M3913" t="str">
            <v>30 days from date of invoice or 10 days -3%</v>
          </cell>
          <cell r="N3913" t="str">
            <v>BANK TRANSFER</v>
          </cell>
          <cell r="O3913" t="str">
            <v>DS</v>
          </cell>
          <cell r="P3913" t="str">
            <v>Securitization debtor</v>
          </cell>
        </row>
        <row r="3914">
          <cell r="A3914">
            <v>6718</v>
          </cell>
          <cell r="B3914" t="str">
            <v>KRISTALL-LACK H.MÜLL</v>
          </cell>
          <cell r="C3914" t="str">
            <v>DE</v>
          </cell>
          <cell r="D3914" t="str">
            <v>Germany</v>
          </cell>
          <cell r="E3914" t="str">
            <v>Mid Europe</v>
          </cell>
          <cell r="F3914">
            <v>13200001</v>
          </cell>
          <cell r="G3914" t="str">
            <v>Ext. EAME</v>
          </cell>
          <cell r="H3914" t="str">
            <v>TPU</v>
          </cell>
          <cell r="I3914" t="str">
            <v>S035</v>
          </cell>
          <cell r="J3914" t="str">
            <v>Osnabrück</v>
          </cell>
          <cell r="K3914" t="str">
            <v>SI30</v>
          </cell>
          <cell r="L3914" t="str">
            <v>T</v>
          </cell>
          <cell r="M3914" t="str">
            <v>30 days from date of invoice</v>
          </cell>
          <cell r="N3914" t="str">
            <v>BANK TRANSFER</v>
          </cell>
          <cell r="O3914" t="str">
            <v>DS</v>
          </cell>
          <cell r="P3914" t="str">
            <v>Securitization debtor</v>
          </cell>
        </row>
        <row r="3915">
          <cell r="A3915">
            <v>6720</v>
          </cell>
          <cell r="B3915" t="str">
            <v>INADYP S.L.</v>
          </cell>
          <cell r="C3915" t="str">
            <v>ES</v>
          </cell>
          <cell r="D3915" t="str">
            <v>Spain</v>
          </cell>
          <cell r="E3915" t="str">
            <v>Iberia</v>
          </cell>
          <cell r="F3915">
            <v>13200001</v>
          </cell>
          <cell r="G3915" t="str">
            <v>Ext. EAME</v>
          </cell>
          <cell r="H3915" t="str">
            <v>TPU</v>
          </cell>
          <cell r="I3915" t="str">
            <v>S035</v>
          </cell>
          <cell r="J3915" t="str">
            <v>Osnabrück</v>
          </cell>
          <cell r="K3915" t="str">
            <v>SI90</v>
          </cell>
          <cell r="L3915" t="str">
            <v>T</v>
          </cell>
          <cell r="M3915" t="str">
            <v>90 days from date of invoice</v>
          </cell>
          <cell r="N3915" t="str">
            <v>BANK TRANSFER</v>
          </cell>
          <cell r="O3915" t="str">
            <v>DS</v>
          </cell>
          <cell r="P3915" t="str">
            <v>Securitization debtor</v>
          </cell>
        </row>
        <row r="3916">
          <cell r="A3916">
            <v>6721</v>
          </cell>
          <cell r="B3916" t="str">
            <v>CONTITECH VIBRATION</v>
          </cell>
          <cell r="C3916" t="str">
            <v>DE</v>
          </cell>
          <cell r="D3916" t="str">
            <v>Germany</v>
          </cell>
          <cell r="E3916" t="str">
            <v>Mid Europe</v>
          </cell>
          <cell r="F3916">
            <v>13200001</v>
          </cell>
          <cell r="G3916" t="str">
            <v>Ext. EAME</v>
          </cell>
          <cell r="H3916" t="str">
            <v>TPU</v>
          </cell>
          <cell r="I3916" t="str">
            <v>S035</v>
          </cell>
          <cell r="J3916" t="str">
            <v>Osnabrück</v>
          </cell>
          <cell r="K3916" t="str">
            <v>SJ3F</v>
          </cell>
          <cell r="L3916" t="str">
            <v>T</v>
          </cell>
          <cell r="M3916" t="str">
            <v>30 days from date of invoice or 14 days -2%</v>
          </cell>
          <cell r="N3916" t="str">
            <v>BANK TRANSFER</v>
          </cell>
          <cell r="O3916" t="str">
            <v>DS</v>
          </cell>
          <cell r="P3916" t="str">
            <v>Securitization debtor</v>
          </cell>
        </row>
        <row r="3917">
          <cell r="A3917">
            <v>6724</v>
          </cell>
          <cell r="B3917" t="str">
            <v>PUMA AG</v>
          </cell>
          <cell r="C3917" t="str">
            <v>DE</v>
          </cell>
          <cell r="D3917" t="str">
            <v>Germany</v>
          </cell>
          <cell r="E3917" t="str">
            <v>Mid Europe</v>
          </cell>
          <cell r="F3917">
            <v>13200001</v>
          </cell>
          <cell r="G3917" t="str">
            <v>Ext. EAME</v>
          </cell>
          <cell r="H3917" t="str">
            <v>TPU</v>
          </cell>
          <cell r="I3917" t="str">
            <v>S035</v>
          </cell>
          <cell r="J3917" t="str">
            <v>Osnabrück</v>
          </cell>
          <cell r="K3917" t="str">
            <v>SI30</v>
          </cell>
          <cell r="L3917" t="str">
            <v>T</v>
          </cell>
          <cell r="M3917" t="str">
            <v>30 days from date of invoice</v>
          </cell>
          <cell r="N3917" t="str">
            <v>BANK TRANSFER</v>
          </cell>
          <cell r="O3917" t="str">
            <v>DS</v>
          </cell>
          <cell r="P3917" t="str">
            <v>Securitization debtor</v>
          </cell>
        </row>
        <row r="3918">
          <cell r="A3918">
            <v>6728</v>
          </cell>
          <cell r="B3918" t="str">
            <v>KONZELMANN GMBH</v>
          </cell>
          <cell r="C3918" t="str">
            <v>DE</v>
          </cell>
          <cell r="D3918" t="str">
            <v>Germany</v>
          </cell>
          <cell r="E3918" t="str">
            <v>Mid Europe</v>
          </cell>
          <cell r="F3918">
            <v>13200001</v>
          </cell>
          <cell r="G3918" t="str">
            <v>Ext. EAME</v>
          </cell>
          <cell r="H3918" t="str">
            <v>TPU</v>
          </cell>
          <cell r="I3918" t="str">
            <v>S035</v>
          </cell>
          <cell r="J3918" t="str">
            <v>Osnabrück</v>
          </cell>
          <cell r="K3918" t="str">
            <v>SJ3C</v>
          </cell>
          <cell r="L3918" t="str">
            <v>T</v>
          </cell>
          <cell r="M3918" t="str">
            <v>30 days from date of invoice or 10 days -2%</v>
          </cell>
          <cell r="N3918" t="str">
            <v>BANK TRANSFER</v>
          </cell>
          <cell r="O3918" t="str">
            <v>DS</v>
          </cell>
          <cell r="P3918" t="str">
            <v>Securitization debtor</v>
          </cell>
        </row>
        <row r="3919">
          <cell r="A3919">
            <v>6729</v>
          </cell>
          <cell r="B3919" t="str">
            <v>FA. SCHIKU</v>
          </cell>
          <cell r="C3919" t="str">
            <v>DE</v>
          </cell>
          <cell r="D3919" t="str">
            <v>Germany</v>
          </cell>
          <cell r="E3919" t="str">
            <v>Mid Europe</v>
          </cell>
          <cell r="F3919">
            <v>13200001</v>
          </cell>
          <cell r="G3919" t="str">
            <v>Ext. EAME</v>
          </cell>
          <cell r="H3919" t="str">
            <v>TPU</v>
          </cell>
          <cell r="I3919" t="str">
            <v>S035</v>
          </cell>
          <cell r="J3919" t="str">
            <v>Osnabrück</v>
          </cell>
          <cell r="K3919" t="str">
            <v>SJ3F</v>
          </cell>
          <cell r="L3919" t="str">
            <v>T</v>
          </cell>
          <cell r="M3919" t="str">
            <v>30 days from date of invoice or 14 days -2%</v>
          </cell>
          <cell r="N3919" t="str">
            <v>BANK TRANSFER</v>
          </cell>
          <cell r="O3919" t="str">
            <v>DS</v>
          </cell>
          <cell r="P3919" t="str">
            <v>Securitization debtor</v>
          </cell>
        </row>
        <row r="3920">
          <cell r="A3920">
            <v>6731</v>
          </cell>
          <cell r="B3920" t="str">
            <v>WORLD CAT TAIWAN</v>
          </cell>
          <cell r="C3920" t="str">
            <v>TW</v>
          </cell>
          <cell r="D3920" t="str">
            <v>Taiwan</v>
          </cell>
          <cell r="E3920" t="str">
            <v>Asia-Pacific</v>
          </cell>
          <cell r="F3920">
            <v>13200001</v>
          </cell>
          <cell r="G3920" t="str">
            <v>Ext. EAME</v>
          </cell>
          <cell r="H3920" t="str">
            <v>TPU</v>
          </cell>
          <cell r="I3920" t="str">
            <v>S035</v>
          </cell>
          <cell r="J3920" t="str">
            <v>Osnabrück</v>
          </cell>
          <cell r="K3920" t="str">
            <v>SI30</v>
          </cell>
          <cell r="L3920" t="str">
            <v>T</v>
          </cell>
          <cell r="M3920" t="str">
            <v>30 days from date of invoice</v>
          </cell>
          <cell r="N3920" t="str">
            <v>BANK TRANSFER</v>
          </cell>
          <cell r="O3920" t="str">
            <v>DE</v>
          </cell>
          <cell r="P3920" t="str">
            <v>External debtor</v>
          </cell>
        </row>
        <row r="3921">
          <cell r="A3921">
            <v>6732</v>
          </cell>
          <cell r="B3921" t="str">
            <v>EMAG SOLUTIONS LTD.</v>
          </cell>
          <cell r="C3921" t="str">
            <v>GB</v>
          </cell>
          <cell r="D3921" t="str">
            <v>Great Britain</v>
          </cell>
          <cell r="E3921" t="str">
            <v>UK/Ireland</v>
          </cell>
          <cell r="F3921">
            <v>13200001</v>
          </cell>
          <cell r="G3921" t="str">
            <v>Ext. EAME</v>
          </cell>
          <cell r="H3921" t="str">
            <v>TPU</v>
          </cell>
          <cell r="I3921" t="str">
            <v>S035</v>
          </cell>
          <cell r="J3921" t="str">
            <v>Osnabrück</v>
          </cell>
          <cell r="K3921" t="str">
            <v>SE60</v>
          </cell>
          <cell r="L3921" t="str">
            <v>T</v>
          </cell>
          <cell r="M3921" t="str">
            <v>60 days end of month</v>
          </cell>
          <cell r="N3921" t="str">
            <v>BANK TRANSFER</v>
          </cell>
          <cell r="O3921" t="str">
            <v>DS</v>
          </cell>
          <cell r="P3921" t="str">
            <v>Securitization debtor</v>
          </cell>
        </row>
        <row r="3922">
          <cell r="A3922">
            <v>6734</v>
          </cell>
          <cell r="B3922" t="str">
            <v>FRAMAS KOREA CO. LTD</v>
          </cell>
          <cell r="C3922" t="str">
            <v>KP</v>
          </cell>
          <cell r="D3922" t="str">
            <v>South Korea</v>
          </cell>
          <cell r="E3922" t="str">
            <v>Asia-Pacific</v>
          </cell>
          <cell r="F3922">
            <v>13200001</v>
          </cell>
          <cell r="G3922" t="str">
            <v>Ext. EAME</v>
          </cell>
          <cell r="H3922" t="str">
            <v>TPU</v>
          </cell>
          <cell r="I3922" t="str">
            <v>S035</v>
          </cell>
          <cell r="J3922" t="str">
            <v>Osnabrück</v>
          </cell>
          <cell r="K3922" t="str">
            <v>SC00</v>
          </cell>
          <cell r="L3922" t="str">
            <v>L</v>
          </cell>
          <cell r="M3922" t="str">
            <v>Letter of credit at sight</v>
          </cell>
          <cell r="N3922" t="str">
            <v>LETTER OF CREDIT</v>
          </cell>
          <cell r="O3922" t="str">
            <v>DE</v>
          </cell>
          <cell r="P3922" t="str">
            <v>External debtor</v>
          </cell>
        </row>
        <row r="3923">
          <cell r="A3923">
            <v>6735</v>
          </cell>
          <cell r="B3923" t="str">
            <v>DAKOTA COATINGS</v>
          </cell>
          <cell r="C3923" t="str">
            <v>BE</v>
          </cell>
          <cell r="D3923" t="str">
            <v>Belgium</v>
          </cell>
          <cell r="E3923" t="str">
            <v>Benelux</v>
          </cell>
          <cell r="F3923">
            <v>13200001</v>
          </cell>
          <cell r="G3923" t="str">
            <v>Ext. EAME</v>
          </cell>
          <cell r="H3923" t="str">
            <v>TPU</v>
          </cell>
          <cell r="I3923" t="str">
            <v>S035</v>
          </cell>
          <cell r="J3923" t="str">
            <v>Osnabrück</v>
          </cell>
          <cell r="K3923" t="str">
            <v>SI30</v>
          </cell>
          <cell r="L3923" t="str">
            <v>T</v>
          </cell>
          <cell r="M3923" t="str">
            <v>30 days from date of invoice</v>
          </cell>
          <cell r="N3923" t="str">
            <v>BANK TRANSFER</v>
          </cell>
          <cell r="O3923" t="str">
            <v>DS</v>
          </cell>
          <cell r="P3923" t="str">
            <v>Securitization debtor</v>
          </cell>
        </row>
        <row r="3924">
          <cell r="A3924">
            <v>6736</v>
          </cell>
          <cell r="B3924" t="str">
            <v>HEIDELBERGER LACKFAB</v>
          </cell>
          <cell r="C3924" t="str">
            <v>DE</v>
          </cell>
          <cell r="D3924" t="str">
            <v>Germany</v>
          </cell>
          <cell r="E3924" t="str">
            <v>Mid Europe</v>
          </cell>
          <cell r="F3924">
            <v>13200001</v>
          </cell>
          <cell r="G3924" t="str">
            <v>Ext. EAME</v>
          </cell>
          <cell r="H3924" t="str">
            <v>TPU</v>
          </cell>
          <cell r="I3924" t="str">
            <v>S035</v>
          </cell>
          <cell r="J3924" t="str">
            <v>Osnabrück</v>
          </cell>
          <cell r="K3924" t="str">
            <v>SI30</v>
          </cell>
          <cell r="L3924" t="str">
            <v>T</v>
          </cell>
          <cell r="M3924" t="str">
            <v>30 days from date of invoice</v>
          </cell>
          <cell r="N3924" t="str">
            <v>BANK TRANSFER</v>
          </cell>
          <cell r="O3924" t="str">
            <v>DS</v>
          </cell>
          <cell r="P3924" t="str">
            <v>Securitization debtor</v>
          </cell>
        </row>
        <row r="3925">
          <cell r="A3925">
            <v>6737</v>
          </cell>
          <cell r="B3925" t="str">
            <v>PROTON COMPANY LIMIT</v>
          </cell>
          <cell r="C3925" t="str">
            <v>CN</v>
          </cell>
          <cell r="D3925" t="str">
            <v>China</v>
          </cell>
          <cell r="E3925" t="str">
            <v>Asia-Pacific</v>
          </cell>
          <cell r="F3925">
            <v>13200001</v>
          </cell>
          <cell r="G3925" t="str">
            <v>Ext. EAME</v>
          </cell>
          <cell r="H3925" t="str">
            <v>TPU</v>
          </cell>
          <cell r="I3925" t="str">
            <v>S035</v>
          </cell>
          <cell r="J3925" t="str">
            <v>Osnabrück</v>
          </cell>
          <cell r="K3925" t="str">
            <v>SI85</v>
          </cell>
          <cell r="L3925" t="str">
            <v>T</v>
          </cell>
          <cell r="M3925" t="str">
            <v>-</v>
          </cell>
          <cell r="N3925" t="str">
            <v>BANK TRANSFER</v>
          </cell>
          <cell r="O3925" t="str">
            <v>DE</v>
          </cell>
          <cell r="P3925" t="str">
            <v>External debtor</v>
          </cell>
        </row>
        <row r="3926">
          <cell r="A3926">
            <v>6753</v>
          </cell>
          <cell r="B3926" t="str">
            <v>SIAM UNISOLE CO. LTD</v>
          </cell>
          <cell r="C3926" t="str">
            <v>TH</v>
          </cell>
          <cell r="D3926" t="str">
            <v>Thailand</v>
          </cell>
          <cell r="E3926" t="str">
            <v>Asia-Pacific</v>
          </cell>
          <cell r="F3926">
            <v>13200001</v>
          </cell>
          <cell r="G3926" t="str">
            <v>Ext. EAME</v>
          </cell>
          <cell r="H3926" t="str">
            <v>TPU</v>
          </cell>
          <cell r="I3926" t="str">
            <v>S035</v>
          </cell>
          <cell r="J3926" t="str">
            <v>Osnabrück</v>
          </cell>
          <cell r="K3926" t="str">
            <v>SA00</v>
          </cell>
          <cell r="L3926" t="str">
            <v>T</v>
          </cell>
          <cell r="M3926" t="str">
            <v>Cash in advance</v>
          </cell>
          <cell r="N3926" t="str">
            <v>BANK TRANSFER</v>
          </cell>
          <cell r="O3926" t="str">
            <v>DE</v>
          </cell>
          <cell r="P3926" t="str">
            <v>External debtor</v>
          </cell>
        </row>
        <row r="3927">
          <cell r="A3927">
            <v>6754</v>
          </cell>
          <cell r="B3927" t="str">
            <v>ERÜ KUNSTSTOFFTECHNI</v>
          </cell>
          <cell r="C3927" t="str">
            <v>DE</v>
          </cell>
          <cell r="D3927" t="str">
            <v>Germany</v>
          </cell>
          <cell r="E3927" t="str">
            <v>Mid Europe</v>
          </cell>
          <cell r="F3927">
            <v>13200001</v>
          </cell>
          <cell r="G3927" t="str">
            <v>Ext. EAME</v>
          </cell>
          <cell r="H3927" t="str">
            <v>TPU</v>
          </cell>
          <cell r="I3927" t="str">
            <v>S035</v>
          </cell>
          <cell r="J3927" t="str">
            <v>Osnabrück</v>
          </cell>
          <cell r="K3927" t="str">
            <v>SI30</v>
          </cell>
          <cell r="L3927" t="str">
            <v>T</v>
          </cell>
          <cell r="M3927" t="str">
            <v>30 days from date of invoice</v>
          </cell>
          <cell r="N3927" t="str">
            <v>BANK TRANSFER</v>
          </cell>
          <cell r="O3927" t="str">
            <v>DS</v>
          </cell>
          <cell r="P3927" t="str">
            <v>Securitization debtor</v>
          </cell>
        </row>
        <row r="3928">
          <cell r="A3928">
            <v>6757</v>
          </cell>
          <cell r="B3928" t="str">
            <v>FCL TECHNOLOGIES &amp; P</v>
          </cell>
          <cell r="C3928" t="str">
            <v>IN</v>
          </cell>
          <cell r="D3928" t="str">
            <v>India</v>
          </cell>
          <cell r="E3928" t="str">
            <v>Asia-Pacific</v>
          </cell>
          <cell r="F3928">
            <v>13200001</v>
          </cell>
          <cell r="G3928" t="str">
            <v>Ext. EAME</v>
          </cell>
          <cell r="H3928" t="str">
            <v>TPU</v>
          </cell>
          <cell r="I3928" t="str">
            <v>S035</v>
          </cell>
          <cell r="J3928" t="str">
            <v>Osnabrück</v>
          </cell>
          <cell r="K3928" t="str">
            <v>SB31</v>
          </cell>
          <cell r="L3928" t="str">
            <v>T</v>
          </cell>
          <cell r="M3928" t="str">
            <v>-</v>
          </cell>
          <cell r="N3928" t="str">
            <v>BANK TRANSFER</v>
          </cell>
          <cell r="O3928" t="str">
            <v>DE</v>
          </cell>
          <cell r="P3928" t="str">
            <v>External debtor</v>
          </cell>
        </row>
        <row r="3929">
          <cell r="A3929">
            <v>6758</v>
          </cell>
          <cell r="B3929" t="str">
            <v>SCHMITZ &amp; EICKENBERG</v>
          </cell>
          <cell r="C3929" t="str">
            <v>DE</v>
          </cell>
          <cell r="D3929" t="str">
            <v>Germany</v>
          </cell>
          <cell r="E3929" t="str">
            <v>Mid Europe</v>
          </cell>
          <cell r="F3929">
            <v>13200001</v>
          </cell>
          <cell r="G3929" t="str">
            <v>Ext. EAME</v>
          </cell>
          <cell r="H3929" t="str">
            <v>TPU</v>
          </cell>
          <cell r="I3929" t="str">
            <v>S035</v>
          </cell>
          <cell r="J3929" t="str">
            <v>Osnabrück</v>
          </cell>
          <cell r="K3929" t="str">
            <v>SJ3F</v>
          </cell>
          <cell r="L3929" t="str">
            <v>T</v>
          </cell>
          <cell r="M3929" t="str">
            <v>30 days from date of invoice or 14 days -2%</v>
          </cell>
          <cell r="N3929" t="str">
            <v>BANK TRANSFER</v>
          </cell>
          <cell r="O3929" t="str">
            <v>DS</v>
          </cell>
          <cell r="P3929" t="str">
            <v>Securitization debtor</v>
          </cell>
        </row>
        <row r="3930">
          <cell r="A3930">
            <v>6759</v>
          </cell>
          <cell r="B3930" t="str">
            <v>GRUNDFOS A/S</v>
          </cell>
          <cell r="C3930" t="str">
            <v>DK</v>
          </cell>
          <cell r="D3930" t="str">
            <v>Denmark</v>
          </cell>
          <cell r="E3930" t="str">
            <v>Nordic</v>
          </cell>
          <cell r="F3930">
            <v>13200001</v>
          </cell>
          <cell r="G3930" t="str">
            <v>Ext. EAME</v>
          </cell>
          <cell r="H3930" t="str">
            <v>TPU</v>
          </cell>
          <cell r="I3930" t="str">
            <v>S035</v>
          </cell>
          <cell r="J3930" t="str">
            <v>Osnabrück</v>
          </cell>
          <cell r="K3930" t="str">
            <v>SE30</v>
          </cell>
          <cell r="L3930" t="str">
            <v>T</v>
          </cell>
          <cell r="M3930" t="str">
            <v>30 days end of month</v>
          </cell>
          <cell r="N3930" t="str">
            <v>BANK TRANSFER</v>
          </cell>
          <cell r="O3930" t="str">
            <v>DS</v>
          </cell>
          <cell r="P3930" t="str">
            <v>Securitization debtor</v>
          </cell>
        </row>
        <row r="3931">
          <cell r="A3931">
            <v>6760</v>
          </cell>
          <cell r="B3931" t="str">
            <v>POLYHOSE TECHNOLOGY</v>
          </cell>
          <cell r="C3931" t="str">
            <v>GB</v>
          </cell>
          <cell r="D3931" t="str">
            <v>Great Britain</v>
          </cell>
          <cell r="E3931" t="str">
            <v>UK/Ireland</v>
          </cell>
          <cell r="F3931">
            <v>13200001</v>
          </cell>
          <cell r="G3931" t="str">
            <v>Ext. EAME</v>
          </cell>
          <cell r="H3931" t="str">
            <v>TPU</v>
          </cell>
          <cell r="I3931" t="str">
            <v>S035</v>
          </cell>
          <cell r="J3931" t="str">
            <v>Osnabrück</v>
          </cell>
          <cell r="K3931" t="str">
            <v>SE60</v>
          </cell>
          <cell r="L3931" t="str">
            <v>Y</v>
          </cell>
          <cell r="M3931" t="str">
            <v>60 days end of month</v>
          </cell>
          <cell r="N3931" t="str">
            <v>-</v>
          </cell>
          <cell r="O3931" t="str">
            <v>DS</v>
          </cell>
          <cell r="P3931" t="str">
            <v>Securitization debtor</v>
          </cell>
        </row>
        <row r="3932">
          <cell r="A3932">
            <v>6762</v>
          </cell>
          <cell r="B3932" t="str">
            <v>PFLITSCH GMBH &amp; CO K</v>
          </cell>
          <cell r="C3932" t="str">
            <v>DE</v>
          </cell>
          <cell r="D3932" t="str">
            <v>Germany</v>
          </cell>
          <cell r="E3932" t="str">
            <v>Mid Europe</v>
          </cell>
          <cell r="F3932">
            <v>13200001</v>
          </cell>
          <cell r="G3932" t="str">
            <v>Ext. EAME</v>
          </cell>
          <cell r="H3932" t="str">
            <v>TPU</v>
          </cell>
          <cell r="I3932" t="str">
            <v>S035</v>
          </cell>
          <cell r="J3932" t="str">
            <v>Osnabrück</v>
          </cell>
          <cell r="K3932" t="str">
            <v>SI30</v>
          </cell>
          <cell r="L3932" t="str">
            <v>T</v>
          </cell>
          <cell r="M3932" t="str">
            <v>30 days from date of invoice</v>
          </cell>
          <cell r="N3932" t="str">
            <v>BANK TRANSFER</v>
          </cell>
          <cell r="O3932" t="str">
            <v>DS</v>
          </cell>
          <cell r="P3932" t="str">
            <v>Securitization debtor</v>
          </cell>
        </row>
        <row r="3933">
          <cell r="A3933">
            <v>6763</v>
          </cell>
          <cell r="B3933" t="str">
            <v>SUN CHEMICALS</v>
          </cell>
          <cell r="C3933" t="str">
            <v>DE</v>
          </cell>
          <cell r="D3933" t="str">
            <v>Germany</v>
          </cell>
          <cell r="E3933" t="str">
            <v>Mid Europe</v>
          </cell>
          <cell r="F3933">
            <v>13200001</v>
          </cell>
          <cell r="G3933" t="str">
            <v>Ext. EAME</v>
          </cell>
          <cell r="H3933" t="str">
            <v>TPU</v>
          </cell>
          <cell r="I3933" t="str">
            <v>S035</v>
          </cell>
          <cell r="J3933" t="str">
            <v>Osnabrück</v>
          </cell>
          <cell r="K3933" t="str">
            <v>SI30</v>
          </cell>
          <cell r="L3933" t="str">
            <v>T</v>
          </cell>
          <cell r="M3933" t="str">
            <v>30 days from date of invoice</v>
          </cell>
          <cell r="N3933" t="str">
            <v>BANK TRANSFER</v>
          </cell>
          <cell r="O3933" t="str">
            <v>DS</v>
          </cell>
          <cell r="P3933" t="str">
            <v>Securitization debtor</v>
          </cell>
        </row>
        <row r="3934">
          <cell r="A3934">
            <v>6764</v>
          </cell>
          <cell r="B3934" t="str">
            <v>PETER H. NEUHOF</v>
          </cell>
          <cell r="C3934" t="str">
            <v>DE</v>
          </cell>
          <cell r="D3934" t="str">
            <v>Germany</v>
          </cell>
          <cell r="E3934" t="str">
            <v>Mid Europe</v>
          </cell>
          <cell r="F3934">
            <v>13200001</v>
          </cell>
          <cell r="G3934" t="str">
            <v>Ext. EAME</v>
          </cell>
          <cell r="H3934" t="str">
            <v>TPU</v>
          </cell>
          <cell r="I3934" t="str">
            <v>S035</v>
          </cell>
          <cell r="J3934" t="str">
            <v>Osnabrück</v>
          </cell>
          <cell r="K3934" t="str">
            <v>SI30</v>
          </cell>
          <cell r="L3934" t="str">
            <v>T</v>
          </cell>
          <cell r="M3934" t="str">
            <v>30 days from date of invoice</v>
          </cell>
          <cell r="N3934" t="str">
            <v>BANK TRANSFER</v>
          </cell>
          <cell r="O3934" t="str">
            <v>DS</v>
          </cell>
          <cell r="P3934" t="str">
            <v>Securitization debtor</v>
          </cell>
        </row>
        <row r="3935">
          <cell r="A3935">
            <v>6765</v>
          </cell>
          <cell r="B3935" t="str">
            <v>WTM GMBH</v>
          </cell>
          <cell r="C3935" t="str">
            <v>DE</v>
          </cell>
          <cell r="D3935" t="str">
            <v>Germany</v>
          </cell>
          <cell r="E3935" t="str">
            <v>Mid Europe</v>
          </cell>
          <cell r="F3935">
            <v>13200001</v>
          </cell>
          <cell r="G3935" t="str">
            <v>Ext. EAME</v>
          </cell>
          <cell r="H3935" t="str">
            <v>TPU</v>
          </cell>
          <cell r="I3935" t="str">
            <v>S035</v>
          </cell>
          <cell r="J3935" t="str">
            <v>Osnabrück</v>
          </cell>
          <cell r="K3935" t="str">
            <v>SJ3G</v>
          </cell>
          <cell r="L3935" t="str">
            <v>T</v>
          </cell>
          <cell r="M3935" t="str">
            <v>30 days from date of invoice or 14 days -3%</v>
          </cell>
          <cell r="N3935" t="str">
            <v>BANK TRANSFER</v>
          </cell>
          <cell r="O3935" t="str">
            <v>DS</v>
          </cell>
          <cell r="P3935" t="str">
            <v>Securitization debtor</v>
          </cell>
        </row>
        <row r="3936">
          <cell r="A3936">
            <v>6766</v>
          </cell>
          <cell r="B3936" t="str">
            <v>KRALLMANN GMBH &amp; CO</v>
          </cell>
          <cell r="C3936" t="str">
            <v>DE</v>
          </cell>
          <cell r="D3936" t="str">
            <v>Germany</v>
          </cell>
          <cell r="E3936" t="str">
            <v>Mid Europe</v>
          </cell>
          <cell r="F3936">
            <v>13200001</v>
          </cell>
          <cell r="G3936" t="str">
            <v>Ext. EAME</v>
          </cell>
          <cell r="H3936" t="str">
            <v>TPU</v>
          </cell>
          <cell r="I3936" t="str">
            <v>S035</v>
          </cell>
          <cell r="J3936" t="str">
            <v>Osnabrück</v>
          </cell>
          <cell r="K3936" t="str">
            <v>SJ3F</v>
          </cell>
          <cell r="L3936" t="str">
            <v>T</v>
          </cell>
          <cell r="M3936" t="str">
            <v>30 days from date of invoice or 14 days -2%</v>
          </cell>
          <cell r="N3936" t="str">
            <v>BANK TRANSFER</v>
          </cell>
          <cell r="O3936" t="str">
            <v>DS</v>
          </cell>
          <cell r="P3936" t="str">
            <v>Securitization debtor</v>
          </cell>
        </row>
        <row r="3937">
          <cell r="A3937">
            <v>6767</v>
          </cell>
          <cell r="B3937" t="str">
            <v>VEINGE PLAST AB</v>
          </cell>
          <cell r="C3937" t="str">
            <v>SE</v>
          </cell>
          <cell r="D3937" t="str">
            <v>Sweden</v>
          </cell>
          <cell r="E3937" t="str">
            <v>Nordic</v>
          </cell>
          <cell r="F3937">
            <v>13200001</v>
          </cell>
          <cell r="G3937" t="str">
            <v>Ext. EAME</v>
          </cell>
          <cell r="H3937" t="str">
            <v>TPU</v>
          </cell>
          <cell r="I3937" t="str">
            <v>S035</v>
          </cell>
          <cell r="J3937" t="str">
            <v>Osnabrück</v>
          </cell>
          <cell r="K3937" t="str">
            <v>SI30</v>
          </cell>
          <cell r="L3937" t="str">
            <v>T</v>
          </cell>
          <cell r="M3937" t="str">
            <v>30 days from date of invoice</v>
          </cell>
          <cell r="N3937" t="str">
            <v>BANK TRANSFER</v>
          </cell>
          <cell r="O3937" t="str">
            <v>DS</v>
          </cell>
          <cell r="P3937" t="str">
            <v>Securitization debtor</v>
          </cell>
        </row>
        <row r="3938">
          <cell r="A3938">
            <v>6768</v>
          </cell>
          <cell r="B3938" t="str">
            <v>VALUKUMPU OY</v>
          </cell>
          <cell r="C3938" t="str">
            <v>FI</v>
          </cell>
          <cell r="D3938" t="str">
            <v>Finland</v>
          </cell>
          <cell r="E3938" t="str">
            <v>Nordic</v>
          </cell>
          <cell r="F3938">
            <v>13200001</v>
          </cell>
          <cell r="G3938" t="str">
            <v>Ext. EAME</v>
          </cell>
          <cell r="H3938" t="str">
            <v>TPU</v>
          </cell>
          <cell r="I3938" t="str">
            <v>S035</v>
          </cell>
          <cell r="J3938" t="str">
            <v>Osnabrück</v>
          </cell>
          <cell r="K3938" t="str">
            <v>SI30</v>
          </cell>
          <cell r="L3938" t="str">
            <v>T</v>
          </cell>
          <cell r="M3938" t="str">
            <v>30 days from date of invoice</v>
          </cell>
          <cell r="N3938" t="str">
            <v>BANK TRANSFER</v>
          </cell>
          <cell r="O3938" t="str">
            <v>DE</v>
          </cell>
          <cell r="P3938" t="str">
            <v>External debtor</v>
          </cell>
        </row>
        <row r="3939">
          <cell r="A3939">
            <v>6769</v>
          </cell>
          <cell r="B3939" t="str">
            <v>HENDRI-GRAS CHEMICAL</v>
          </cell>
          <cell r="C3939" t="str">
            <v>PL</v>
          </cell>
          <cell r="D3939" t="str">
            <v>Poland</v>
          </cell>
          <cell r="E3939" t="str">
            <v>Eastern Europe</v>
          </cell>
          <cell r="F3939">
            <v>13200001</v>
          </cell>
          <cell r="G3939" t="str">
            <v>Ext. EAME</v>
          </cell>
          <cell r="H3939" t="str">
            <v>TPU</v>
          </cell>
          <cell r="I3939" t="str">
            <v>S035</v>
          </cell>
          <cell r="J3939" t="str">
            <v>Osnabrück</v>
          </cell>
          <cell r="K3939" t="str">
            <v>SI30</v>
          </cell>
          <cell r="L3939" t="str">
            <v>T</v>
          </cell>
          <cell r="M3939" t="str">
            <v>30 days from date of invoice</v>
          </cell>
          <cell r="N3939" t="str">
            <v>BANK TRANSFER</v>
          </cell>
          <cell r="O3939" t="str">
            <v>DS</v>
          </cell>
          <cell r="P3939" t="str">
            <v>Securitization debtor</v>
          </cell>
        </row>
        <row r="3940">
          <cell r="A3940">
            <v>6770</v>
          </cell>
          <cell r="B3940" t="str">
            <v>PAUL REUTER GMBH</v>
          </cell>
          <cell r="C3940" t="str">
            <v>DE</v>
          </cell>
          <cell r="D3940" t="str">
            <v>Germany</v>
          </cell>
          <cell r="E3940" t="str">
            <v>Mid Europe</v>
          </cell>
          <cell r="F3940">
            <v>13200001</v>
          </cell>
          <cell r="G3940" t="str">
            <v>Ext. EAME</v>
          </cell>
          <cell r="H3940" t="str">
            <v>TPU</v>
          </cell>
          <cell r="I3940" t="str">
            <v>S035</v>
          </cell>
          <cell r="J3940" t="str">
            <v>Osnabrück</v>
          </cell>
          <cell r="K3940" t="str">
            <v>SJ3F</v>
          </cell>
          <cell r="L3940" t="str">
            <v>T</v>
          </cell>
          <cell r="M3940" t="str">
            <v>30 days from date of invoice or 14 days -2%</v>
          </cell>
          <cell r="N3940" t="str">
            <v>BANK TRANSFER</v>
          </cell>
          <cell r="O3940" t="str">
            <v>DS</v>
          </cell>
          <cell r="P3940" t="str">
            <v>Securitization debtor</v>
          </cell>
        </row>
        <row r="3941">
          <cell r="A3941">
            <v>6771</v>
          </cell>
          <cell r="B3941" t="str">
            <v>HEBYPLAST AB</v>
          </cell>
          <cell r="C3941" t="str">
            <v>SE</v>
          </cell>
          <cell r="D3941" t="str">
            <v>Sweden</v>
          </cell>
          <cell r="E3941" t="str">
            <v>Nordic</v>
          </cell>
          <cell r="F3941">
            <v>13200001</v>
          </cell>
          <cell r="G3941" t="str">
            <v>Ext. EAME</v>
          </cell>
          <cell r="H3941" t="str">
            <v>TPU</v>
          </cell>
          <cell r="I3941" t="str">
            <v>S035</v>
          </cell>
          <cell r="J3941" t="str">
            <v>Osnabrück</v>
          </cell>
          <cell r="K3941" t="str">
            <v>SI30</v>
          </cell>
          <cell r="L3941" t="str">
            <v>T</v>
          </cell>
          <cell r="M3941" t="str">
            <v>30 days from date of invoice</v>
          </cell>
          <cell r="N3941" t="str">
            <v>BANK TRANSFER</v>
          </cell>
          <cell r="O3941" t="str">
            <v>DS</v>
          </cell>
          <cell r="P3941" t="str">
            <v>Securitization debtor</v>
          </cell>
        </row>
        <row r="3942">
          <cell r="A3942">
            <v>6773</v>
          </cell>
          <cell r="B3942" t="str">
            <v>PROTON CO. LTD.</v>
          </cell>
          <cell r="C3942" t="str">
            <v>CN</v>
          </cell>
          <cell r="D3942" t="str">
            <v>China</v>
          </cell>
          <cell r="E3942" t="str">
            <v>Asia-Pacific</v>
          </cell>
          <cell r="F3942">
            <v>13200001</v>
          </cell>
          <cell r="G3942" t="str">
            <v>Ext. EAME</v>
          </cell>
          <cell r="H3942" t="str">
            <v>TPU</v>
          </cell>
          <cell r="I3942" t="str">
            <v>S035</v>
          </cell>
          <cell r="J3942" t="str">
            <v>Osnabrück</v>
          </cell>
          <cell r="K3942" t="str">
            <v>SI85</v>
          </cell>
          <cell r="L3942" t="str">
            <v>T</v>
          </cell>
          <cell r="M3942" t="str">
            <v>-</v>
          </cell>
          <cell r="N3942" t="str">
            <v>BANK TRANSFER</v>
          </cell>
          <cell r="O3942" t="str">
            <v>DE</v>
          </cell>
          <cell r="P3942" t="str">
            <v>External debtor</v>
          </cell>
        </row>
        <row r="3943">
          <cell r="A3943">
            <v>6774</v>
          </cell>
          <cell r="B3943" t="str">
            <v>INNOVATION FOOTWEAR</v>
          </cell>
          <cell r="C3943" t="str">
            <v>TH</v>
          </cell>
          <cell r="D3943" t="str">
            <v>Thailand</v>
          </cell>
          <cell r="E3943" t="str">
            <v>Asia-Pacific</v>
          </cell>
          <cell r="F3943">
            <v>13200001</v>
          </cell>
          <cell r="G3943" t="str">
            <v>Ext. EAME</v>
          </cell>
          <cell r="H3943" t="str">
            <v>TPU</v>
          </cell>
          <cell r="I3943" t="str">
            <v>S035</v>
          </cell>
          <cell r="J3943" t="str">
            <v>Osnabrück</v>
          </cell>
          <cell r="K3943" t="str">
            <v>SC00</v>
          </cell>
          <cell r="L3943" t="str">
            <v>L</v>
          </cell>
          <cell r="M3943" t="str">
            <v>Letter of credit at sight</v>
          </cell>
          <cell r="N3943" t="str">
            <v>LETTER OF CREDIT</v>
          </cell>
          <cell r="O3943" t="str">
            <v>DE</v>
          </cell>
          <cell r="P3943" t="str">
            <v>External debtor</v>
          </cell>
        </row>
        <row r="3944">
          <cell r="A3944">
            <v>6775</v>
          </cell>
          <cell r="B3944" t="str">
            <v>BEST ENGINEERING (PT</v>
          </cell>
          <cell r="C3944" t="str">
            <v>ZA</v>
          </cell>
          <cell r="D3944" t="str">
            <v>South Africa</v>
          </cell>
          <cell r="E3944" t="str">
            <v>Benelux</v>
          </cell>
          <cell r="F3944">
            <v>13200001</v>
          </cell>
          <cell r="G3944" t="str">
            <v>Ext. EAME</v>
          </cell>
          <cell r="H3944" t="str">
            <v>TPU</v>
          </cell>
          <cell r="I3944" t="str">
            <v>S035</v>
          </cell>
          <cell r="J3944" t="str">
            <v>Osnabrück</v>
          </cell>
          <cell r="K3944" t="str">
            <v>SI30</v>
          </cell>
          <cell r="L3944" t="str">
            <v>T</v>
          </cell>
          <cell r="M3944" t="str">
            <v>30 days from date of invoice</v>
          </cell>
          <cell r="N3944" t="str">
            <v>BANK TRANSFER</v>
          </cell>
          <cell r="O3944" t="str">
            <v>DE</v>
          </cell>
          <cell r="P3944" t="str">
            <v>External debtor</v>
          </cell>
        </row>
        <row r="3945">
          <cell r="A3945">
            <v>6776</v>
          </cell>
          <cell r="B3945" t="str">
            <v>DST GMBH</v>
          </cell>
          <cell r="C3945" t="str">
            <v>DE</v>
          </cell>
          <cell r="D3945" t="str">
            <v>Germany</v>
          </cell>
          <cell r="E3945" t="str">
            <v>Mid Europe</v>
          </cell>
          <cell r="F3945">
            <v>13200001</v>
          </cell>
          <cell r="G3945" t="str">
            <v>Ext. EAME</v>
          </cell>
          <cell r="H3945" t="str">
            <v>TPU</v>
          </cell>
          <cell r="I3945" t="str">
            <v>S035</v>
          </cell>
          <cell r="J3945" t="str">
            <v>Osnabrück</v>
          </cell>
          <cell r="K3945" t="str">
            <v>SI30</v>
          </cell>
          <cell r="L3945" t="str">
            <v>T</v>
          </cell>
          <cell r="M3945" t="str">
            <v>30 days from date of invoice</v>
          </cell>
          <cell r="N3945" t="str">
            <v>BANK TRANSFER</v>
          </cell>
          <cell r="O3945" t="str">
            <v>DS</v>
          </cell>
          <cell r="P3945" t="str">
            <v>Securitization debtor</v>
          </cell>
        </row>
        <row r="3946">
          <cell r="A3946">
            <v>6778</v>
          </cell>
          <cell r="B3946" t="str">
            <v>SACOLIN</v>
          </cell>
          <cell r="C3946" t="str">
            <v>DZ</v>
          </cell>
          <cell r="D3946" t="str">
            <v>Algeria</v>
          </cell>
          <cell r="E3946" t="str">
            <v>Africa</v>
          </cell>
          <cell r="F3946">
            <v>13200001</v>
          </cell>
          <cell r="G3946" t="str">
            <v>Ext. EAME</v>
          </cell>
          <cell r="H3946" t="str">
            <v>TPU</v>
          </cell>
          <cell r="I3946" t="str">
            <v>S035</v>
          </cell>
          <cell r="J3946" t="str">
            <v>Osnabrück</v>
          </cell>
          <cell r="K3946" t="str">
            <v>SC00</v>
          </cell>
          <cell r="L3946" t="str">
            <v>L</v>
          </cell>
          <cell r="M3946" t="str">
            <v>Letter of credit at sight</v>
          </cell>
          <cell r="N3946" t="str">
            <v>LETTER OF CREDIT</v>
          </cell>
          <cell r="O3946" t="str">
            <v>DE</v>
          </cell>
          <cell r="P3946" t="str">
            <v>External debtor</v>
          </cell>
        </row>
        <row r="3947">
          <cell r="A3947">
            <v>6779</v>
          </cell>
          <cell r="B3947" t="str">
            <v>PACTBOND MANUFACTURI</v>
          </cell>
          <cell r="C3947" t="str">
            <v>ZA</v>
          </cell>
          <cell r="D3947" t="str">
            <v>South Africa</v>
          </cell>
          <cell r="E3947" t="str">
            <v>Benelux</v>
          </cell>
          <cell r="F3947">
            <v>13200001</v>
          </cell>
          <cell r="G3947" t="str">
            <v>Ext. EAME</v>
          </cell>
          <cell r="H3947" t="str">
            <v>TPU</v>
          </cell>
          <cell r="I3947" t="str">
            <v>S035</v>
          </cell>
          <cell r="J3947" t="str">
            <v>Osnabrück</v>
          </cell>
          <cell r="K3947" t="str">
            <v>SC90</v>
          </cell>
          <cell r="L3947" t="str">
            <v>L</v>
          </cell>
          <cell r="M3947" t="str">
            <v>Letter of credit -90 days Bill of lading</v>
          </cell>
          <cell r="N3947" t="str">
            <v>LETTER OF CREDIT</v>
          </cell>
          <cell r="O3947" t="str">
            <v>DE</v>
          </cell>
          <cell r="P3947" t="str">
            <v>External debtor</v>
          </cell>
        </row>
        <row r="3948">
          <cell r="A3948">
            <v>6781</v>
          </cell>
          <cell r="B3948" t="str">
            <v>SOCREP S.A.</v>
          </cell>
          <cell r="C3948" t="str">
            <v>FR</v>
          </cell>
          <cell r="D3948" t="str">
            <v>France</v>
          </cell>
          <cell r="E3948" t="str">
            <v>France</v>
          </cell>
          <cell r="F3948">
            <v>13200001</v>
          </cell>
          <cell r="G3948" t="str">
            <v>Ext. EAME</v>
          </cell>
          <cell r="H3948" t="str">
            <v>TPU</v>
          </cell>
          <cell r="I3948" t="str">
            <v>S035</v>
          </cell>
          <cell r="J3948" t="str">
            <v>Osnabrück</v>
          </cell>
          <cell r="K3948" t="str">
            <v>SE60</v>
          </cell>
          <cell r="L3948" t="str">
            <v>T</v>
          </cell>
          <cell r="M3948" t="str">
            <v>60 days end of month</v>
          </cell>
          <cell r="N3948" t="str">
            <v>BANK TRANSFER</v>
          </cell>
          <cell r="O3948" t="str">
            <v>DS</v>
          </cell>
          <cell r="P3948" t="str">
            <v>Securitization debtor</v>
          </cell>
        </row>
        <row r="3949">
          <cell r="A3949">
            <v>6783</v>
          </cell>
          <cell r="B3949" t="str">
            <v>ASTEKS KAUCUK VE PLA</v>
          </cell>
          <cell r="C3949" t="str">
            <v>TR</v>
          </cell>
          <cell r="D3949" t="str">
            <v>Turkey</v>
          </cell>
          <cell r="E3949" t="str">
            <v>Middle East</v>
          </cell>
          <cell r="F3949">
            <v>13200001</v>
          </cell>
          <cell r="G3949" t="str">
            <v>Ext. EAME</v>
          </cell>
          <cell r="H3949" t="str">
            <v>TPU</v>
          </cell>
          <cell r="I3949" t="str">
            <v>S035</v>
          </cell>
          <cell r="J3949" t="str">
            <v>Osnabrück</v>
          </cell>
          <cell r="K3949" t="str">
            <v>SP00</v>
          </cell>
          <cell r="L3949" t="str">
            <v>T</v>
          </cell>
          <cell r="M3949" t="str">
            <v>Cash against documents</v>
          </cell>
          <cell r="N3949" t="str">
            <v>BANK TRANSFER</v>
          </cell>
          <cell r="O3949" t="str">
            <v>DE</v>
          </cell>
          <cell r="P3949" t="str">
            <v>External debtor</v>
          </cell>
        </row>
        <row r="3950">
          <cell r="A3950">
            <v>6784</v>
          </cell>
          <cell r="B3950" t="str">
            <v>THORSTEN SCHLAAK</v>
          </cell>
          <cell r="C3950" t="str">
            <v>DE</v>
          </cell>
          <cell r="D3950" t="str">
            <v>Germany</v>
          </cell>
          <cell r="E3950" t="str">
            <v>Mid Europe</v>
          </cell>
          <cell r="F3950">
            <v>13200001</v>
          </cell>
          <cell r="G3950" t="str">
            <v>Ext. EAME</v>
          </cell>
          <cell r="H3950" t="str">
            <v>TPU</v>
          </cell>
          <cell r="I3950" t="str">
            <v>S035</v>
          </cell>
          <cell r="J3950" t="str">
            <v>Osnabrück</v>
          </cell>
          <cell r="K3950" t="str">
            <v>SJ3F</v>
          </cell>
          <cell r="L3950" t="str">
            <v>T</v>
          </cell>
          <cell r="M3950" t="str">
            <v>30 days from date of invoice or 14 days -2%</v>
          </cell>
          <cell r="N3950" t="str">
            <v>BANK TRANSFER</v>
          </cell>
          <cell r="O3950" t="str">
            <v>DS</v>
          </cell>
          <cell r="P3950" t="str">
            <v>Securitization debtor</v>
          </cell>
        </row>
        <row r="3951">
          <cell r="A3951">
            <v>6785</v>
          </cell>
          <cell r="B3951" t="str">
            <v>I K T</v>
          </cell>
          <cell r="C3951" t="str">
            <v>DE</v>
          </cell>
          <cell r="D3951" t="str">
            <v>Germany</v>
          </cell>
          <cell r="E3951" t="str">
            <v>Mid Europe</v>
          </cell>
          <cell r="F3951">
            <v>13200001</v>
          </cell>
          <cell r="G3951" t="str">
            <v>Ext. EAME</v>
          </cell>
          <cell r="H3951" t="str">
            <v>TPU</v>
          </cell>
          <cell r="I3951" t="str">
            <v>S035</v>
          </cell>
          <cell r="J3951" t="str">
            <v>Osnabrück</v>
          </cell>
          <cell r="K3951" t="str">
            <v>SI30</v>
          </cell>
          <cell r="L3951" t="str">
            <v>T</v>
          </cell>
          <cell r="M3951" t="str">
            <v>30 days from date of invoice</v>
          </cell>
          <cell r="N3951" t="str">
            <v>BANK TRANSFER</v>
          </cell>
          <cell r="O3951" t="str">
            <v>DS</v>
          </cell>
          <cell r="P3951" t="str">
            <v>Securitization debtor</v>
          </cell>
        </row>
        <row r="3952">
          <cell r="A3952">
            <v>6786</v>
          </cell>
          <cell r="B3952" t="str">
            <v>DIFFUTHERM B.V.</v>
          </cell>
          <cell r="C3952" t="str">
            <v>NL</v>
          </cell>
          <cell r="D3952" t="str">
            <v>Netherlands</v>
          </cell>
          <cell r="E3952" t="str">
            <v>Benelux</v>
          </cell>
          <cell r="F3952">
            <v>13200001</v>
          </cell>
          <cell r="G3952" t="str">
            <v>Ext. EAME</v>
          </cell>
          <cell r="H3952" t="str">
            <v>TPU</v>
          </cell>
          <cell r="I3952" t="str">
            <v>S035</v>
          </cell>
          <cell r="J3952" t="str">
            <v>Osnabrück</v>
          </cell>
          <cell r="K3952" t="str">
            <v>SI30</v>
          </cell>
          <cell r="L3952" t="str">
            <v>T</v>
          </cell>
          <cell r="M3952" t="str">
            <v>30 days from date of invoice</v>
          </cell>
          <cell r="N3952" t="str">
            <v>BANK TRANSFER</v>
          </cell>
          <cell r="O3952" t="str">
            <v>DS</v>
          </cell>
          <cell r="P3952" t="str">
            <v>Securitization debtor</v>
          </cell>
        </row>
        <row r="3953">
          <cell r="A3953">
            <v>6787</v>
          </cell>
          <cell r="B3953" t="str">
            <v>MEMMINGER-IRO GMBH</v>
          </cell>
          <cell r="C3953" t="str">
            <v>DE</v>
          </cell>
          <cell r="D3953" t="str">
            <v>Germany</v>
          </cell>
          <cell r="E3953" t="str">
            <v>Mid Europe</v>
          </cell>
          <cell r="F3953">
            <v>13200001</v>
          </cell>
          <cell r="G3953" t="str">
            <v>Ext. EAME</v>
          </cell>
          <cell r="H3953" t="str">
            <v>TPU</v>
          </cell>
          <cell r="I3953" t="str">
            <v>S035</v>
          </cell>
          <cell r="J3953" t="str">
            <v>Osnabrück</v>
          </cell>
          <cell r="K3953" t="str">
            <v>SJ3G</v>
          </cell>
          <cell r="L3953" t="str">
            <v>T</v>
          </cell>
          <cell r="M3953" t="str">
            <v>30 days from date of invoice or 14 days -3%</v>
          </cell>
          <cell r="N3953" t="str">
            <v>BANK TRANSFER</v>
          </cell>
          <cell r="O3953" t="str">
            <v>DS</v>
          </cell>
          <cell r="P3953" t="str">
            <v>Securitization debtor</v>
          </cell>
        </row>
        <row r="3954">
          <cell r="A3954">
            <v>6788</v>
          </cell>
          <cell r="B3954" t="str">
            <v>TECNO-PLAST</v>
          </cell>
          <cell r="C3954" t="str">
            <v>AT</v>
          </cell>
          <cell r="D3954" t="str">
            <v>Austria</v>
          </cell>
          <cell r="E3954" t="str">
            <v>Mid Europe</v>
          </cell>
          <cell r="F3954">
            <v>13200001</v>
          </cell>
          <cell r="G3954" t="str">
            <v>Ext. EAME</v>
          </cell>
          <cell r="H3954" t="str">
            <v>TPU</v>
          </cell>
          <cell r="I3954" t="str">
            <v>S035</v>
          </cell>
          <cell r="J3954" t="str">
            <v>Osnabrück</v>
          </cell>
          <cell r="K3954" t="str">
            <v>SJ3G</v>
          </cell>
          <cell r="L3954" t="str">
            <v>T</v>
          </cell>
          <cell r="M3954" t="str">
            <v>30 days from date of invoice or 14 days -3%</v>
          </cell>
          <cell r="N3954" t="str">
            <v>BANK TRANSFER</v>
          </cell>
          <cell r="O3954" t="str">
            <v>DE</v>
          </cell>
          <cell r="P3954" t="str">
            <v>External debtor</v>
          </cell>
        </row>
        <row r="3955">
          <cell r="A3955">
            <v>6789</v>
          </cell>
          <cell r="B3955" t="str">
            <v>I.M.I. SCOTT LTD.</v>
          </cell>
          <cell r="C3955" t="str">
            <v>GB</v>
          </cell>
          <cell r="D3955" t="str">
            <v>Great Britain</v>
          </cell>
          <cell r="E3955" t="str">
            <v>UK/Ireland</v>
          </cell>
          <cell r="F3955">
            <v>13200001</v>
          </cell>
          <cell r="G3955" t="str">
            <v>Ext. EAME</v>
          </cell>
          <cell r="H3955" t="str">
            <v>TPU</v>
          </cell>
          <cell r="I3955" t="str">
            <v>S035</v>
          </cell>
          <cell r="J3955" t="str">
            <v>Osnabrück</v>
          </cell>
          <cell r="K3955" t="str">
            <v>SE30</v>
          </cell>
          <cell r="L3955" t="str">
            <v>T</v>
          </cell>
          <cell r="M3955" t="str">
            <v>30 days end of month</v>
          </cell>
          <cell r="N3955" t="str">
            <v>BANK TRANSFER</v>
          </cell>
          <cell r="O3955" t="str">
            <v>DS</v>
          </cell>
          <cell r="P3955" t="str">
            <v>Securitization debtor</v>
          </cell>
        </row>
        <row r="3956">
          <cell r="A3956">
            <v>6790</v>
          </cell>
          <cell r="B3956" t="str">
            <v>TR PLASTTEKNIK AB</v>
          </cell>
          <cell r="C3956" t="str">
            <v>SE</v>
          </cell>
          <cell r="D3956" t="str">
            <v>Sweden</v>
          </cell>
          <cell r="E3956" t="str">
            <v>Nordic</v>
          </cell>
          <cell r="F3956">
            <v>13200001</v>
          </cell>
          <cell r="G3956" t="str">
            <v>Ext. EAME</v>
          </cell>
          <cell r="H3956" t="str">
            <v>TPU</v>
          </cell>
          <cell r="I3956" t="str">
            <v>S035</v>
          </cell>
          <cell r="J3956" t="str">
            <v>Osnabrück</v>
          </cell>
          <cell r="K3956" t="str">
            <v>SI30</v>
          </cell>
          <cell r="L3956" t="str">
            <v>T</v>
          </cell>
          <cell r="M3956" t="str">
            <v>30 days from date of invoice</v>
          </cell>
          <cell r="N3956" t="str">
            <v>BANK TRANSFER</v>
          </cell>
          <cell r="O3956" t="str">
            <v>DS</v>
          </cell>
          <cell r="P3956" t="str">
            <v>Securitization debtor</v>
          </cell>
        </row>
        <row r="3957">
          <cell r="A3957">
            <v>6791</v>
          </cell>
          <cell r="B3957" t="str">
            <v>GUANGDONG LINGNAN IN</v>
          </cell>
          <cell r="C3957" t="str">
            <v>CN</v>
          </cell>
          <cell r="D3957" t="str">
            <v>China</v>
          </cell>
          <cell r="E3957" t="str">
            <v>Asia-Pacific</v>
          </cell>
          <cell r="F3957">
            <v>13200001</v>
          </cell>
          <cell r="G3957" t="str">
            <v>Ext. EAME</v>
          </cell>
          <cell r="H3957" t="str">
            <v>TPU</v>
          </cell>
          <cell r="I3957" t="str">
            <v>S035</v>
          </cell>
          <cell r="J3957" t="str">
            <v>Osnabrück</v>
          </cell>
          <cell r="K3957" t="str">
            <v>SI85</v>
          </cell>
          <cell r="L3957" t="str">
            <v>T</v>
          </cell>
          <cell r="M3957" t="str">
            <v>-</v>
          </cell>
          <cell r="N3957" t="str">
            <v>BANK TRANSFER</v>
          </cell>
          <cell r="O3957" t="str">
            <v>DE</v>
          </cell>
          <cell r="P3957" t="str">
            <v>External debtor</v>
          </cell>
        </row>
        <row r="3958">
          <cell r="A3958">
            <v>6792</v>
          </cell>
          <cell r="B3958" t="str">
            <v>NOSS AB</v>
          </cell>
          <cell r="C3958" t="str">
            <v>SE</v>
          </cell>
          <cell r="D3958" t="str">
            <v>Sweden</v>
          </cell>
          <cell r="E3958" t="str">
            <v>Nordic</v>
          </cell>
          <cell r="F3958">
            <v>13200001</v>
          </cell>
          <cell r="G3958" t="str">
            <v>Ext. EAME</v>
          </cell>
          <cell r="H3958" t="str">
            <v>TPU</v>
          </cell>
          <cell r="I3958" t="str">
            <v>S035</v>
          </cell>
          <cell r="J3958" t="str">
            <v>Osnabrück</v>
          </cell>
          <cell r="K3958" t="str">
            <v>SI30</v>
          </cell>
          <cell r="L3958" t="str">
            <v>T</v>
          </cell>
          <cell r="M3958" t="str">
            <v>30 days from date of invoice</v>
          </cell>
          <cell r="N3958" t="str">
            <v>BANK TRANSFER</v>
          </cell>
          <cell r="O3958" t="str">
            <v>DS</v>
          </cell>
          <cell r="P3958" t="str">
            <v>Securitization debtor</v>
          </cell>
        </row>
        <row r="3959">
          <cell r="A3959">
            <v>6793</v>
          </cell>
          <cell r="B3959" t="str">
            <v>HYDRASUN LTD.</v>
          </cell>
          <cell r="C3959" t="str">
            <v>GB</v>
          </cell>
          <cell r="D3959" t="str">
            <v>Great Britain</v>
          </cell>
          <cell r="E3959" t="str">
            <v>UK/Ireland</v>
          </cell>
          <cell r="F3959">
            <v>13200001</v>
          </cell>
          <cell r="G3959" t="str">
            <v>Ext. EAME</v>
          </cell>
          <cell r="H3959" t="str">
            <v>TPU</v>
          </cell>
          <cell r="I3959" t="str">
            <v>S035</v>
          </cell>
          <cell r="J3959" t="str">
            <v>Osnabrück</v>
          </cell>
          <cell r="K3959" t="str">
            <v>SE60</v>
          </cell>
          <cell r="L3959" t="str">
            <v>T</v>
          </cell>
          <cell r="M3959" t="str">
            <v>60 days end of month</v>
          </cell>
          <cell r="N3959" t="str">
            <v>BANK TRANSFER</v>
          </cell>
          <cell r="O3959" t="str">
            <v>DS</v>
          </cell>
          <cell r="P3959" t="str">
            <v>Securitization debtor</v>
          </cell>
        </row>
        <row r="3960">
          <cell r="A3960">
            <v>6794</v>
          </cell>
          <cell r="B3960" t="str">
            <v>TECIMPLAS LDA.</v>
          </cell>
          <cell r="C3960" t="str">
            <v>PT</v>
          </cell>
          <cell r="D3960" t="str">
            <v>Portugal</v>
          </cell>
          <cell r="E3960" t="str">
            <v>Iberia</v>
          </cell>
          <cell r="F3960">
            <v>13200001</v>
          </cell>
          <cell r="G3960" t="str">
            <v>Ext. EAME</v>
          </cell>
          <cell r="H3960" t="str">
            <v>TPU</v>
          </cell>
          <cell r="I3960" t="str">
            <v>S035</v>
          </cell>
          <cell r="J3960" t="str">
            <v>Osnabrück</v>
          </cell>
          <cell r="K3960" t="str">
            <v>SA00</v>
          </cell>
          <cell r="L3960" t="str">
            <v>T</v>
          </cell>
          <cell r="M3960" t="str">
            <v>Cash in advance</v>
          </cell>
          <cell r="N3960" t="str">
            <v>BANK TRANSFER</v>
          </cell>
          <cell r="O3960" t="str">
            <v>DE</v>
          </cell>
          <cell r="P3960" t="str">
            <v>External debtor</v>
          </cell>
        </row>
        <row r="3961">
          <cell r="A3961">
            <v>6795</v>
          </cell>
          <cell r="B3961" t="str">
            <v>AB ELEKTRONIK SACHSE</v>
          </cell>
          <cell r="C3961" t="str">
            <v>DE</v>
          </cell>
          <cell r="D3961" t="str">
            <v>Germany</v>
          </cell>
          <cell r="E3961" t="str">
            <v>Mid Europe</v>
          </cell>
          <cell r="F3961">
            <v>13200001</v>
          </cell>
          <cell r="G3961" t="str">
            <v>Ext. EAME</v>
          </cell>
          <cell r="H3961" t="str">
            <v>TPU</v>
          </cell>
          <cell r="I3961" t="str">
            <v>S035</v>
          </cell>
          <cell r="J3961" t="str">
            <v>Osnabrück</v>
          </cell>
          <cell r="K3961" t="str">
            <v>SJ3F</v>
          </cell>
          <cell r="L3961" t="str">
            <v>T</v>
          </cell>
          <cell r="M3961" t="str">
            <v>30 days from date of invoice or 14 days -2%</v>
          </cell>
          <cell r="N3961" t="str">
            <v>BANK TRANSFER</v>
          </cell>
          <cell r="O3961" t="str">
            <v>DS</v>
          </cell>
          <cell r="P3961" t="str">
            <v>Securitization debtor</v>
          </cell>
        </row>
        <row r="3962">
          <cell r="A3962">
            <v>6797</v>
          </cell>
          <cell r="B3962" t="str">
            <v>FA. CARSTEN BECKER</v>
          </cell>
          <cell r="C3962" t="str">
            <v>DE</v>
          </cell>
          <cell r="D3962" t="str">
            <v>Germany</v>
          </cell>
          <cell r="E3962" t="str">
            <v>Mid Europe</v>
          </cell>
          <cell r="F3962">
            <v>13200001</v>
          </cell>
          <cell r="G3962" t="str">
            <v>Ext. EAME</v>
          </cell>
          <cell r="H3962" t="str">
            <v>TPU</v>
          </cell>
          <cell r="I3962" t="str">
            <v>S035</v>
          </cell>
          <cell r="J3962" t="str">
            <v>Osnabrück</v>
          </cell>
          <cell r="K3962" t="str">
            <v>SJ3F</v>
          </cell>
          <cell r="L3962" t="str">
            <v>T</v>
          </cell>
          <cell r="M3962" t="str">
            <v>30 days from date of invoice or 14 days -2%</v>
          </cell>
          <cell r="N3962" t="str">
            <v>BANK TRANSFER</v>
          </cell>
          <cell r="O3962" t="str">
            <v>DS</v>
          </cell>
          <cell r="P3962" t="str">
            <v>Securitization debtor</v>
          </cell>
        </row>
        <row r="3963">
          <cell r="A3963">
            <v>6798</v>
          </cell>
          <cell r="B3963" t="str">
            <v>MECTROL GMBH</v>
          </cell>
          <cell r="C3963" t="str">
            <v>DE</v>
          </cell>
          <cell r="D3963" t="str">
            <v>Germany</v>
          </cell>
          <cell r="E3963" t="str">
            <v>Mid Europe</v>
          </cell>
          <cell r="F3963">
            <v>13200001</v>
          </cell>
          <cell r="G3963" t="str">
            <v>Ext. EAME</v>
          </cell>
          <cell r="H3963" t="str">
            <v>TPU</v>
          </cell>
          <cell r="I3963" t="str">
            <v>S035</v>
          </cell>
          <cell r="J3963" t="str">
            <v>Osnabrück</v>
          </cell>
          <cell r="K3963" t="str">
            <v>SI30</v>
          </cell>
          <cell r="L3963" t="str">
            <v>T</v>
          </cell>
          <cell r="M3963" t="str">
            <v>30 days from date of invoice</v>
          </cell>
          <cell r="N3963" t="str">
            <v>BANK TRANSFER</v>
          </cell>
          <cell r="O3963" t="str">
            <v>DS</v>
          </cell>
          <cell r="P3963" t="str">
            <v>Securitization debtor</v>
          </cell>
        </row>
        <row r="3964">
          <cell r="A3964">
            <v>6799</v>
          </cell>
          <cell r="B3964" t="str">
            <v>PRECIPLAST</v>
          </cell>
          <cell r="C3964" t="str">
            <v>AT</v>
          </cell>
          <cell r="D3964" t="str">
            <v>Austria</v>
          </cell>
          <cell r="E3964" t="str">
            <v>Mid Europe</v>
          </cell>
          <cell r="F3964">
            <v>13200001</v>
          </cell>
          <cell r="G3964" t="str">
            <v>Ext. EAME</v>
          </cell>
          <cell r="H3964" t="str">
            <v>TPU</v>
          </cell>
          <cell r="I3964" t="str">
            <v>S035</v>
          </cell>
          <cell r="J3964" t="str">
            <v>Osnabrück</v>
          </cell>
          <cell r="K3964" t="str">
            <v>SJ3G</v>
          </cell>
          <cell r="L3964" t="str">
            <v>T</v>
          </cell>
          <cell r="M3964" t="str">
            <v>30 days from date of invoice or 14 days -3%</v>
          </cell>
          <cell r="N3964" t="str">
            <v>BANK TRANSFER</v>
          </cell>
          <cell r="O3964" t="str">
            <v>DE</v>
          </cell>
          <cell r="P3964" t="str">
            <v>External debtor</v>
          </cell>
        </row>
        <row r="3965">
          <cell r="A3965">
            <v>6800</v>
          </cell>
          <cell r="B3965" t="str">
            <v>FU HONG CHEMICAL CO.</v>
          </cell>
          <cell r="C3965" t="str">
            <v>TW</v>
          </cell>
          <cell r="D3965" t="str">
            <v>Taiwan</v>
          </cell>
          <cell r="E3965" t="str">
            <v>Asia-Pacific</v>
          </cell>
          <cell r="F3965">
            <v>13200001</v>
          </cell>
          <cell r="G3965" t="str">
            <v>Ext. EAME</v>
          </cell>
          <cell r="H3965" t="str">
            <v>TPU</v>
          </cell>
          <cell r="I3965" t="str">
            <v>S035</v>
          </cell>
          <cell r="J3965" t="str">
            <v>Osnabrück</v>
          </cell>
          <cell r="K3965" t="str">
            <v>SC00</v>
          </cell>
          <cell r="L3965" t="str">
            <v>L</v>
          </cell>
          <cell r="M3965" t="str">
            <v>Letter of credit at sight</v>
          </cell>
          <cell r="N3965" t="str">
            <v>LETTER OF CREDIT</v>
          </cell>
          <cell r="O3965" t="str">
            <v>DE</v>
          </cell>
          <cell r="P3965" t="str">
            <v>External debtor</v>
          </cell>
        </row>
        <row r="3966">
          <cell r="A3966">
            <v>6802</v>
          </cell>
          <cell r="B3966" t="str">
            <v>BRANDAUER</v>
          </cell>
          <cell r="C3966" t="str">
            <v>AT</v>
          </cell>
          <cell r="D3966" t="str">
            <v>Austria</v>
          </cell>
          <cell r="E3966" t="str">
            <v>Mid Europe</v>
          </cell>
          <cell r="F3966">
            <v>13200001</v>
          </cell>
          <cell r="G3966" t="str">
            <v>Ext. EAME</v>
          </cell>
          <cell r="H3966" t="str">
            <v>TPU</v>
          </cell>
          <cell r="I3966" t="str">
            <v>S035</v>
          </cell>
          <cell r="J3966" t="str">
            <v>Osnabrück</v>
          </cell>
          <cell r="K3966" t="str">
            <v>SJ3G</v>
          </cell>
          <cell r="L3966" t="str">
            <v>T</v>
          </cell>
          <cell r="M3966" t="str">
            <v>30 days from date of invoice or 14 days -3%</v>
          </cell>
          <cell r="N3966" t="str">
            <v>BANK TRANSFER</v>
          </cell>
          <cell r="O3966" t="str">
            <v>DE</v>
          </cell>
          <cell r="P3966" t="str">
            <v>External debtor</v>
          </cell>
        </row>
        <row r="3967">
          <cell r="A3967">
            <v>6803</v>
          </cell>
          <cell r="B3967" t="str">
            <v>ARNTZ</v>
          </cell>
          <cell r="C3967" t="str">
            <v>DE</v>
          </cell>
          <cell r="D3967" t="str">
            <v>Germany</v>
          </cell>
          <cell r="E3967" t="str">
            <v>Mid Europe</v>
          </cell>
          <cell r="F3967">
            <v>13200001</v>
          </cell>
          <cell r="G3967" t="str">
            <v>Ext. EAME</v>
          </cell>
          <cell r="H3967" t="str">
            <v>TPU</v>
          </cell>
          <cell r="I3967" t="str">
            <v>S035</v>
          </cell>
          <cell r="J3967" t="str">
            <v>Osnabrück</v>
          </cell>
          <cell r="K3967" t="str">
            <v>SJ3F</v>
          </cell>
          <cell r="L3967" t="str">
            <v>T</v>
          </cell>
          <cell r="M3967" t="str">
            <v>30 days from date of invoice or 14 days -2%</v>
          </cell>
          <cell r="N3967" t="str">
            <v>BANK TRANSFER</v>
          </cell>
          <cell r="O3967" t="str">
            <v>DS</v>
          </cell>
          <cell r="P3967" t="str">
            <v>Securitization debtor</v>
          </cell>
        </row>
        <row r="3968">
          <cell r="A3968">
            <v>6804</v>
          </cell>
          <cell r="B3968" t="str">
            <v>PA ELECTROCHEMICAL P</v>
          </cell>
          <cell r="C3968" t="str">
            <v>RU</v>
          </cell>
          <cell r="D3968" t="str">
            <v>Russian Fed.</v>
          </cell>
          <cell r="E3968" t="str">
            <v>Eastern Europe</v>
          </cell>
          <cell r="F3968">
            <v>13200001</v>
          </cell>
          <cell r="G3968" t="str">
            <v>Ext. EAME</v>
          </cell>
          <cell r="H3968" t="str">
            <v>TPU</v>
          </cell>
          <cell r="I3968" t="str">
            <v>S035</v>
          </cell>
          <cell r="J3968" t="str">
            <v>Osnabrück</v>
          </cell>
          <cell r="K3968" t="str">
            <v>SA00</v>
          </cell>
          <cell r="L3968" t="str">
            <v>T</v>
          </cell>
          <cell r="M3968" t="str">
            <v>Cash in advance</v>
          </cell>
          <cell r="N3968" t="str">
            <v>BANK TRANSFER</v>
          </cell>
          <cell r="O3968" t="str">
            <v>DE</v>
          </cell>
          <cell r="P3968" t="str">
            <v>External debtor</v>
          </cell>
        </row>
        <row r="3969">
          <cell r="A3969">
            <v>6805</v>
          </cell>
          <cell r="B3969" t="str">
            <v>FERRON MAGNETICS INK</v>
          </cell>
          <cell r="C3969" t="str">
            <v>GB</v>
          </cell>
          <cell r="D3969" t="str">
            <v>Great Britain</v>
          </cell>
          <cell r="E3969" t="str">
            <v>UK/Ireland</v>
          </cell>
          <cell r="F3969">
            <v>13200001</v>
          </cell>
          <cell r="G3969" t="str">
            <v>Ext. EAME</v>
          </cell>
          <cell r="H3969" t="str">
            <v>TPU</v>
          </cell>
          <cell r="I3969" t="str">
            <v>S035</v>
          </cell>
          <cell r="J3969" t="str">
            <v>Osnabrück</v>
          </cell>
          <cell r="K3969" t="str">
            <v>SE60</v>
          </cell>
          <cell r="L3969" t="str">
            <v>T</v>
          </cell>
          <cell r="M3969" t="str">
            <v>60 days end of month</v>
          </cell>
          <cell r="N3969" t="str">
            <v>BANK TRANSFER</v>
          </cell>
          <cell r="O3969" t="str">
            <v>DS</v>
          </cell>
          <cell r="P3969" t="str">
            <v>Securitization debtor</v>
          </cell>
        </row>
        <row r="3970">
          <cell r="A3970">
            <v>6806</v>
          </cell>
          <cell r="B3970" t="str">
            <v>TOAM FOR HAROSHET</v>
          </cell>
          <cell r="C3970" t="str">
            <v>IL</v>
          </cell>
          <cell r="D3970" t="str">
            <v>Israel</v>
          </cell>
          <cell r="E3970" t="str">
            <v>Middle East</v>
          </cell>
          <cell r="F3970">
            <v>13200001</v>
          </cell>
          <cell r="G3970" t="str">
            <v>Ext. EAME</v>
          </cell>
          <cell r="H3970" t="str">
            <v>TPU</v>
          </cell>
          <cell r="I3970" t="str">
            <v>S035</v>
          </cell>
          <cell r="J3970" t="str">
            <v>Osnabrück</v>
          </cell>
          <cell r="K3970" t="str">
            <v>SL90</v>
          </cell>
          <cell r="L3970" t="str">
            <v>T</v>
          </cell>
          <cell r="M3970" t="str">
            <v>90 days after Bill of lading date</v>
          </cell>
          <cell r="N3970" t="str">
            <v>BANK TRANSFER</v>
          </cell>
          <cell r="O3970" t="str">
            <v>DE</v>
          </cell>
          <cell r="P3970" t="str">
            <v>External debtor</v>
          </cell>
        </row>
        <row r="3971">
          <cell r="A3971">
            <v>6807</v>
          </cell>
          <cell r="B3971" t="str">
            <v>POLIFLEX S.L.</v>
          </cell>
          <cell r="C3971" t="str">
            <v>ES</v>
          </cell>
          <cell r="D3971" t="str">
            <v>Spain</v>
          </cell>
          <cell r="E3971" t="str">
            <v>Iberia</v>
          </cell>
          <cell r="F3971">
            <v>13200001</v>
          </cell>
          <cell r="G3971" t="str">
            <v>Ext. EAME</v>
          </cell>
          <cell r="H3971" t="str">
            <v>TPU</v>
          </cell>
          <cell r="I3971" t="str">
            <v>S035</v>
          </cell>
          <cell r="J3971" t="str">
            <v>Osnabrück</v>
          </cell>
          <cell r="K3971" t="str">
            <v>SI90</v>
          </cell>
          <cell r="L3971" t="str">
            <v>T</v>
          </cell>
          <cell r="M3971" t="str">
            <v>90 days from date of invoice</v>
          </cell>
          <cell r="N3971" t="str">
            <v>BANK TRANSFER</v>
          </cell>
          <cell r="O3971" t="str">
            <v>DS</v>
          </cell>
          <cell r="P3971" t="str">
            <v>Securitization debtor</v>
          </cell>
        </row>
        <row r="3972">
          <cell r="A3972">
            <v>6808</v>
          </cell>
          <cell r="B3972" t="str">
            <v>GREMINGER</v>
          </cell>
          <cell r="C3972" t="str">
            <v>AT</v>
          </cell>
          <cell r="D3972" t="str">
            <v>Austria</v>
          </cell>
          <cell r="E3972" t="str">
            <v>Mid Europe</v>
          </cell>
          <cell r="F3972">
            <v>13200001</v>
          </cell>
          <cell r="G3972" t="str">
            <v>Ext. EAME</v>
          </cell>
          <cell r="H3972" t="str">
            <v>TPU</v>
          </cell>
          <cell r="I3972" t="str">
            <v>S035</v>
          </cell>
          <cell r="J3972" t="str">
            <v>Osnabrück</v>
          </cell>
          <cell r="K3972" t="str">
            <v>SJ3G</v>
          </cell>
          <cell r="L3972" t="str">
            <v>T</v>
          </cell>
          <cell r="M3972" t="str">
            <v>30 days from date of invoice or 14 days -3%</v>
          </cell>
          <cell r="N3972" t="str">
            <v>BANK TRANSFER</v>
          </cell>
          <cell r="O3972" t="str">
            <v>DE</v>
          </cell>
          <cell r="P3972" t="str">
            <v>External debtor</v>
          </cell>
        </row>
        <row r="3973">
          <cell r="A3973">
            <v>6809</v>
          </cell>
          <cell r="B3973" t="str">
            <v>PREMIX OY</v>
          </cell>
          <cell r="C3973" t="str">
            <v>FI</v>
          </cell>
          <cell r="D3973" t="str">
            <v>Finland</v>
          </cell>
          <cell r="E3973" t="str">
            <v>Nordic</v>
          </cell>
          <cell r="F3973">
            <v>13200001</v>
          </cell>
          <cell r="G3973" t="str">
            <v>Ext. EAME</v>
          </cell>
          <cell r="H3973" t="str">
            <v>TPU</v>
          </cell>
          <cell r="I3973" t="str">
            <v>S035</v>
          </cell>
          <cell r="J3973" t="str">
            <v>Osnabrück</v>
          </cell>
          <cell r="K3973" t="str">
            <v>SI30</v>
          </cell>
          <cell r="L3973" t="str">
            <v>T</v>
          </cell>
          <cell r="M3973" t="str">
            <v>30 days from date of invoice</v>
          </cell>
          <cell r="N3973" t="str">
            <v>BANK TRANSFER</v>
          </cell>
          <cell r="O3973" t="str">
            <v>DE</v>
          </cell>
          <cell r="P3973" t="str">
            <v>External debtor</v>
          </cell>
        </row>
        <row r="3974">
          <cell r="A3974">
            <v>6810</v>
          </cell>
          <cell r="B3974" t="str">
            <v>GENTNER GMBH</v>
          </cell>
          <cell r="C3974" t="str">
            <v>DE</v>
          </cell>
          <cell r="D3974" t="str">
            <v>Germany</v>
          </cell>
          <cell r="E3974" t="str">
            <v>Mid Europe</v>
          </cell>
          <cell r="F3974">
            <v>13200001</v>
          </cell>
          <cell r="G3974" t="str">
            <v>Ext. EAME</v>
          </cell>
          <cell r="H3974" t="str">
            <v>TPU</v>
          </cell>
          <cell r="I3974" t="str">
            <v>S035</v>
          </cell>
          <cell r="J3974" t="str">
            <v>Osnabrück</v>
          </cell>
          <cell r="K3974" t="str">
            <v>SJ3F</v>
          </cell>
          <cell r="L3974" t="str">
            <v>T</v>
          </cell>
          <cell r="M3974" t="str">
            <v>30 days from date of invoice or 14 days -2%</v>
          </cell>
          <cell r="N3974" t="str">
            <v>BANK TRANSFER</v>
          </cell>
          <cell r="O3974" t="str">
            <v>DS</v>
          </cell>
          <cell r="P3974" t="str">
            <v>Securitization debtor</v>
          </cell>
        </row>
        <row r="3975">
          <cell r="A3975">
            <v>6811</v>
          </cell>
          <cell r="B3975" t="str">
            <v>FAIT PLAST S.P.A.</v>
          </cell>
          <cell r="C3975" t="str">
            <v>IT</v>
          </cell>
          <cell r="D3975" t="str">
            <v>Italy</v>
          </cell>
          <cell r="E3975" t="str">
            <v>Italy/Greece</v>
          </cell>
          <cell r="F3975">
            <v>13200001</v>
          </cell>
          <cell r="G3975" t="str">
            <v>Ext. EAME</v>
          </cell>
          <cell r="H3975" t="str">
            <v>TPU</v>
          </cell>
          <cell r="I3975" t="str">
            <v>S035</v>
          </cell>
          <cell r="J3975" t="str">
            <v>Osnabrück</v>
          </cell>
          <cell r="K3975" t="str">
            <v>SE60</v>
          </cell>
          <cell r="L3975" t="str">
            <v>T</v>
          </cell>
          <cell r="M3975" t="str">
            <v>60 days end of month</v>
          </cell>
          <cell r="N3975" t="str">
            <v>BANK TRANSFER</v>
          </cell>
          <cell r="O3975" t="str">
            <v>DS</v>
          </cell>
          <cell r="P3975" t="str">
            <v>Securitization debtor</v>
          </cell>
        </row>
        <row r="3976">
          <cell r="A3976">
            <v>6813</v>
          </cell>
          <cell r="B3976" t="str">
            <v>JUNKKARI MUOVI OY</v>
          </cell>
          <cell r="C3976" t="str">
            <v>FI</v>
          </cell>
          <cell r="D3976" t="str">
            <v>Finland</v>
          </cell>
          <cell r="E3976" t="str">
            <v>Nordic</v>
          </cell>
          <cell r="F3976">
            <v>13200001</v>
          </cell>
          <cell r="G3976" t="str">
            <v>Ext. EAME</v>
          </cell>
          <cell r="H3976" t="str">
            <v>TPU</v>
          </cell>
          <cell r="I3976" t="str">
            <v>S035</v>
          </cell>
          <cell r="J3976" t="str">
            <v>Osnabrück</v>
          </cell>
          <cell r="K3976" t="str">
            <v>SI30</v>
          </cell>
          <cell r="L3976" t="str">
            <v>T</v>
          </cell>
          <cell r="M3976" t="str">
            <v>30 days from date of invoice</v>
          </cell>
          <cell r="N3976" t="str">
            <v>BANK TRANSFER</v>
          </cell>
          <cell r="O3976" t="str">
            <v>DE</v>
          </cell>
          <cell r="P3976" t="str">
            <v>External debtor</v>
          </cell>
        </row>
        <row r="3977">
          <cell r="A3977">
            <v>6814</v>
          </cell>
          <cell r="B3977" t="str">
            <v>POONAM ENTERPRISES</v>
          </cell>
          <cell r="C3977" t="str">
            <v>IN</v>
          </cell>
          <cell r="D3977" t="str">
            <v>India</v>
          </cell>
          <cell r="E3977" t="str">
            <v>Asia-Pacific</v>
          </cell>
          <cell r="F3977">
            <v>13200001</v>
          </cell>
          <cell r="G3977" t="str">
            <v>Ext. EAME</v>
          </cell>
          <cell r="H3977" t="str">
            <v>TPU</v>
          </cell>
          <cell r="I3977" t="str">
            <v>S035</v>
          </cell>
          <cell r="J3977" t="str">
            <v>Osnabrück</v>
          </cell>
          <cell r="K3977" t="str">
            <v>SI49</v>
          </cell>
          <cell r="L3977" t="str">
            <v>T</v>
          </cell>
          <cell r="M3977" t="str">
            <v>-</v>
          </cell>
          <cell r="N3977" t="str">
            <v>BANK TRANSFER</v>
          </cell>
          <cell r="O3977" t="str">
            <v>DE</v>
          </cell>
          <cell r="P3977" t="str">
            <v>External debtor</v>
          </cell>
        </row>
        <row r="3978">
          <cell r="A3978">
            <v>6815</v>
          </cell>
          <cell r="B3978" t="str">
            <v>M P O  B.V.</v>
          </cell>
          <cell r="C3978" t="str">
            <v>NL</v>
          </cell>
          <cell r="D3978" t="str">
            <v>Netherlands</v>
          </cell>
          <cell r="E3978" t="str">
            <v>Benelux</v>
          </cell>
          <cell r="F3978">
            <v>13200001</v>
          </cell>
          <cell r="G3978" t="str">
            <v>Ext. EAME</v>
          </cell>
          <cell r="H3978" t="str">
            <v>TPU</v>
          </cell>
          <cell r="I3978" t="str">
            <v>S035</v>
          </cell>
          <cell r="J3978" t="str">
            <v>Osnabrück</v>
          </cell>
          <cell r="K3978" t="str">
            <v>SI30</v>
          </cell>
          <cell r="L3978" t="str">
            <v>T</v>
          </cell>
          <cell r="M3978" t="str">
            <v>30 days from date of invoice</v>
          </cell>
          <cell r="N3978" t="str">
            <v>BANK TRANSFER</v>
          </cell>
          <cell r="O3978" t="str">
            <v>DS</v>
          </cell>
          <cell r="P3978" t="str">
            <v>Securitization debtor</v>
          </cell>
        </row>
        <row r="3979">
          <cell r="A3979">
            <v>6816</v>
          </cell>
          <cell r="B3979" t="str">
            <v>PARKER HANNIFIN S.A.</v>
          </cell>
          <cell r="C3979" t="str">
            <v>FR</v>
          </cell>
          <cell r="D3979" t="str">
            <v>France</v>
          </cell>
          <cell r="E3979" t="str">
            <v>France</v>
          </cell>
          <cell r="F3979">
            <v>13200001</v>
          </cell>
          <cell r="G3979" t="str">
            <v>Ext. EAME</v>
          </cell>
          <cell r="H3979" t="str">
            <v>TPU</v>
          </cell>
          <cell r="I3979" t="str">
            <v>S035</v>
          </cell>
          <cell r="J3979" t="str">
            <v>Osnabrück</v>
          </cell>
          <cell r="K3979" t="str">
            <v>SJ3G</v>
          </cell>
          <cell r="L3979" t="str">
            <v>T</v>
          </cell>
          <cell r="M3979" t="str">
            <v>30 days from date of invoice or 14 days -3%</v>
          </cell>
          <cell r="N3979" t="str">
            <v>BANK TRANSFER</v>
          </cell>
          <cell r="O3979" t="str">
            <v>DS</v>
          </cell>
          <cell r="P3979" t="str">
            <v>Securitization debtor</v>
          </cell>
        </row>
        <row r="3980">
          <cell r="A3980">
            <v>6818</v>
          </cell>
          <cell r="B3980" t="str">
            <v>SUELAS Y TACONES DE</v>
          </cell>
          <cell r="C3980" t="str">
            <v>HN</v>
          </cell>
          <cell r="D3980" t="str">
            <v>Honduras</v>
          </cell>
          <cell r="E3980" t="str">
            <v>Americas</v>
          </cell>
          <cell r="F3980">
            <v>13200001</v>
          </cell>
          <cell r="G3980" t="str">
            <v>Ext. EAME</v>
          </cell>
          <cell r="H3980" t="str">
            <v>TPU</v>
          </cell>
          <cell r="I3980" t="str">
            <v>S035</v>
          </cell>
          <cell r="J3980" t="str">
            <v>Osnabrück</v>
          </cell>
          <cell r="K3980" t="str">
            <v>SL60</v>
          </cell>
          <cell r="L3980" t="str">
            <v>T</v>
          </cell>
          <cell r="M3980" t="str">
            <v>60 days after Bill of lading date</v>
          </cell>
          <cell r="N3980" t="str">
            <v>BANK TRANSFER</v>
          </cell>
          <cell r="O3980" t="str">
            <v>DE</v>
          </cell>
          <cell r="P3980" t="str">
            <v>External debtor</v>
          </cell>
        </row>
        <row r="3981">
          <cell r="A3981">
            <v>6819</v>
          </cell>
          <cell r="B3981" t="str">
            <v>CARRERA OPTIC</v>
          </cell>
          <cell r="C3981" t="str">
            <v>AT</v>
          </cell>
          <cell r="D3981" t="str">
            <v>Austria</v>
          </cell>
          <cell r="E3981" t="str">
            <v>Mid Europe</v>
          </cell>
          <cell r="F3981">
            <v>13200001</v>
          </cell>
          <cell r="G3981" t="str">
            <v>Ext. EAME</v>
          </cell>
          <cell r="H3981" t="str">
            <v>TPU</v>
          </cell>
          <cell r="I3981" t="str">
            <v>S035</v>
          </cell>
          <cell r="J3981" t="str">
            <v>Osnabrück</v>
          </cell>
          <cell r="K3981" t="str">
            <v>SJ3G</v>
          </cell>
          <cell r="L3981" t="str">
            <v>T</v>
          </cell>
          <cell r="M3981" t="str">
            <v>30 days from date of invoice or 14 days -3%</v>
          </cell>
          <cell r="N3981" t="str">
            <v>BANK TRANSFER</v>
          </cell>
          <cell r="O3981" t="str">
            <v>DE</v>
          </cell>
          <cell r="P3981" t="str">
            <v>External debtor</v>
          </cell>
        </row>
        <row r="3982">
          <cell r="A3982">
            <v>6820</v>
          </cell>
          <cell r="B3982" t="str">
            <v>SCHAETTI GMBH</v>
          </cell>
          <cell r="C3982" t="str">
            <v>DE</v>
          </cell>
          <cell r="D3982" t="str">
            <v>Germany</v>
          </cell>
          <cell r="E3982" t="str">
            <v>Mid Europe</v>
          </cell>
          <cell r="F3982">
            <v>13200001</v>
          </cell>
          <cell r="G3982" t="str">
            <v>Ext. EAME</v>
          </cell>
          <cell r="H3982" t="str">
            <v>TPU</v>
          </cell>
          <cell r="I3982" t="str">
            <v>S035</v>
          </cell>
          <cell r="J3982" t="str">
            <v>Osnabrück</v>
          </cell>
          <cell r="K3982" t="str">
            <v>SI30</v>
          </cell>
          <cell r="L3982" t="str">
            <v>T</v>
          </cell>
          <cell r="M3982" t="str">
            <v>30 days from date of invoice</v>
          </cell>
          <cell r="N3982" t="str">
            <v>BANK TRANSFER</v>
          </cell>
          <cell r="O3982" t="str">
            <v>DS</v>
          </cell>
          <cell r="P3982" t="str">
            <v>Securitization debtor</v>
          </cell>
        </row>
        <row r="3983">
          <cell r="A3983">
            <v>6821</v>
          </cell>
          <cell r="B3983" t="str">
            <v>POLAR ELECTRO OY</v>
          </cell>
          <cell r="C3983" t="str">
            <v>FI</v>
          </cell>
          <cell r="D3983" t="str">
            <v>Finland</v>
          </cell>
          <cell r="E3983" t="str">
            <v>Nordic</v>
          </cell>
          <cell r="F3983">
            <v>13200001</v>
          </cell>
          <cell r="G3983" t="str">
            <v>Ext. EAME</v>
          </cell>
          <cell r="H3983" t="str">
            <v>TPU</v>
          </cell>
          <cell r="I3983" t="str">
            <v>S035</v>
          </cell>
          <cell r="J3983" t="str">
            <v>Osnabrück</v>
          </cell>
          <cell r="K3983" t="str">
            <v>SI30</v>
          </cell>
          <cell r="L3983" t="str">
            <v>T</v>
          </cell>
          <cell r="M3983" t="str">
            <v>30 days from date of invoice</v>
          </cell>
          <cell r="N3983" t="str">
            <v>BANK TRANSFER</v>
          </cell>
          <cell r="O3983" t="str">
            <v>DE</v>
          </cell>
          <cell r="P3983" t="str">
            <v>External debtor</v>
          </cell>
        </row>
        <row r="3984">
          <cell r="A3984">
            <v>6822</v>
          </cell>
          <cell r="B3984" t="str">
            <v>WILLY DISTLER GMBH &amp;</v>
          </cell>
          <cell r="C3984" t="str">
            <v>DE</v>
          </cell>
          <cell r="D3984" t="str">
            <v>Germany</v>
          </cell>
          <cell r="E3984" t="str">
            <v>Mid Europe</v>
          </cell>
          <cell r="F3984">
            <v>13200001</v>
          </cell>
          <cell r="G3984" t="str">
            <v>Ext. EAME</v>
          </cell>
          <cell r="H3984" t="str">
            <v>TPU</v>
          </cell>
          <cell r="I3984" t="str">
            <v>S035</v>
          </cell>
          <cell r="J3984" t="str">
            <v>Osnabrück</v>
          </cell>
          <cell r="K3984" t="str">
            <v>SJ3F</v>
          </cell>
          <cell r="L3984" t="str">
            <v>T</v>
          </cell>
          <cell r="M3984" t="str">
            <v>30 days from date of invoice or 14 days -2%</v>
          </cell>
          <cell r="N3984" t="str">
            <v>BANK TRANSFER</v>
          </cell>
          <cell r="O3984" t="str">
            <v>DS</v>
          </cell>
          <cell r="P3984" t="str">
            <v>Securitization debtor</v>
          </cell>
        </row>
        <row r="3985">
          <cell r="A3985">
            <v>6823</v>
          </cell>
          <cell r="B3985" t="str">
            <v>SABA KLEBSTOFF- UND</v>
          </cell>
          <cell r="C3985" t="str">
            <v>DE</v>
          </cell>
          <cell r="D3985" t="str">
            <v>Germany</v>
          </cell>
          <cell r="E3985" t="str">
            <v>Mid Europe</v>
          </cell>
          <cell r="F3985">
            <v>13200001</v>
          </cell>
          <cell r="G3985" t="str">
            <v>Ext. EAME</v>
          </cell>
          <cell r="H3985" t="str">
            <v>TPU</v>
          </cell>
          <cell r="I3985" t="str">
            <v>S035</v>
          </cell>
          <cell r="J3985" t="str">
            <v>Osnabrück</v>
          </cell>
          <cell r="K3985" t="str">
            <v>SI30</v>
          </cell>
          <cell r="L3985" t="str">
            <v>T</v>
          </cell>
          <cell r="M3985" t="str">
            <v>30 days from date of invoice</v>
          </cell>
          <cell r="N3985" t="str">
            <v>BANK TRANSFER</v>
          </cell>
          <cell r="O3985" t="str">
            <v>DS</v>
          </cell>
          <cell r="P3985" t="str">
            <v>Securitization debtor</v>
          </cell>
        </row>
        <row r="3986">
          <cell r="A3986">
            <v>6824</v>
          </cell>
          <cell r="B3986" t="str">
            <v>DITOM KUNSTSTOFFVERA</v>
          </cell>
          <cell r="C3986" t="str">
            <v>DE</v>
          </cell>
          <cell r="D3986" t="str">
            <v>Germany</v>
          </cell>
          <cell r="E3986" t="str">
            <v>Mid Europe</v>
          </cell>
          <cell r="F3986">
            <v>13200001</v>
          </cell>
          <cell r="G3986" t="str">
            <v>Ext. EAME</v>
          </cell>
          <cell r="H3986" t="str">
            <v>TPU</v>
          </cell>
          <cell r="I3986" t="str">
            <v>S035</v>
          </cell>
          <cell r="J3986" t="str">
            <v>Osnabrück</v>
          </cell>
          <cell r="K3986" t="str">
            <v>SA00</v>
          </cell>
          <cell r="L3986" t="str">
            <v>T</v>
          </cell>
          <cell r="M3986" t="str">
            <v>Cash in advance</v>
          </cell>
          <cell r="N3986" t="str">
            <v>BANK TRANSFER</v>
          </cell>
          <cell r="O3986" t="str">
            <v>DS</v>
          </cell>
          <cell r="P3986" t="str">
            <v>Securitization debtor</v>
          </cell>
        </row>
        <row r="3987">
          <cell r="A3987">
            <v>6826</v>
          </cell>
          <cell r="B3987" t="str">
            <v>WING TAT INDUSTRIAL</v>
          </cell>
          <cell r="C3987" t="str">
            <v>HK</v>
          </cell>
          <cell r="D3987" t="str">
            <v>Hong Kong</v>
          </cell>
          <cell r="E3987" t="str">
            <v>Asia-Pacific</v>
          </cell>
          <cell r="F3987">
            <v>13200001</v>
          </cell>
          <cell r="G3987" t="str">
            <v>Ext. EAME</v>
          </cell>
          <cell r="H3987" t="str">
            <v>TPU</v>
          </cell>
          <cell r="I3987" t="str">
            <v>S035</v>
          </cell>
          <cell r="J3987" t="str">
            <v>Osnabrück</v>
          </cell>
          <cell r="K3987" t="str">
            <v>SC00</v>
          </cell>
          <cell r="L3987" t="str">
            <v>L</v>
          </cell>
          <cell r="M3987" t="str">
            <v>Letter of credit at sight</v>
          </cell>
          <cell r="N3987" t="str">
            <v>LETTER OF CREDIT</v>
          </cell>
          <cell r="O3987" t="str">
            <v>DE</v>
          </cell>
          <cell r="P3987" t="str">
            <v>External debtor</v>
          </cell>
        </row>
        <row r="3988">
          <cell r="A3988">
            <v>6827</v>
          </cell>
          <cell r="B3988" t="str">
            <v>GLIM PLASTIC INDUSTR</v>
          </cell>
          <cell r="C3988" t="str">
            <v>DK</v>
          </cell>
          <cell r="D3988" t="str">
            <v>Denmark</v>
          </cell>
          <cell r="E3988" t="str">
            <v>Nordic</v>
          </cell>
          <cell r="F3988">
            <v>13200001</v>
          </cell>
          <cell r="G3988" t="str">
            <v>Ext. EAME</v>
          </cell>
          <cell r="H3988" t="str">
            <v>TPU</v>
          </cell>
          <cell r="I3988" t="str">
            <v>S035</v>
          </cell>
          <cell r="J3988" t="str">
            <v>Osnabrück</v>
          </cell>
          <cell r="K3988" t="str">
            <v>SI30</v>
          </cell>
          <cell r="L3988" t="str">
            <v>T</v>
          </cell>
          <cell r="M3988" t="str">
            <v>30 days from date of invoice</v>
          </cell>
          <cell r="N3988" t="str">
            <v>BANK TRANSFER</v>
          </cell>
          <cell r="O3988" t="str">
            <v>DS</v>
          </cell>
          <cell r="P3988" t="str">
            <v>Securitization debtor</v>
          </cell>
        </row>
        <row r="3989">
          <cell r="A3989">
            <v>6828</v>
          </cell>
          <cell r="B3989" t="str">
            <v>ELECTRO CABLE CUSTOM</v>
          </cell>
          <cell r="C3989" t="str">
            <v>NL</v>
          </cell>
          <cell r="D3989" t="str">
            <v>Netherlands</v>
          </cell>
          <cell r="E3989" t="str">
            <v>Benelux</v>
          </cell>
          <cell r="F3989">
            <v>13200001</v>
          </cell>
          <cell r="G3989" t="str">
            <v>Ext. EAME</v>
          </cell>
          <cell r="H3989" t="str">
            <v>TPU</v>
          </cell>
          <cell r="I3989" t="str">
            <v>S035</v>
          </cell>
          <cell r="J3989" t="str">
            <v>Osnabrück</v>
          </cell>
          <cell r="K3989" t="str">
            <v>SI30</v>
          </cell>
          <cell r="L3989" t="str">
            <v>T</v>
          </cell>
          <cell r="M3989" t="str">
            <v>30 days from date of invoice</v>
          </cell>
          <cell r="N3989" t="str">
            <v>BANK TRANSFER</v>
          </cell>
          <cell r="O3989" t="str">
            <v>DS</v>
          </cell>
          <cell r="P3989" t="str">
            <v>Securitization debtor</v>
          </cell>
        </row>
        <row r="3990">
          <cell r="A3990">
            <v>6829</v>
          </cell>
          <cell r="B3990" t="str">
            <v>HUNG CHENG INDUSTRY</v>
          </cell>
          <cell r="C3990" t="str">
            <v>TW</v>
          </cell>
          <cell r="D3990" t="str">
            <v>Taiwan</v>
          </cell>
          <cell r="E3990" t="str">
            <v>Asia-Pacific</v>
          </cell>
          <cell r="F3990">
            <v>13200001</v>
          </cell>
          <cell r="G3990" t="str">
            <v>Ext. EAME</v>
          </cell>
          <cell r="H3990" t="str">
            <v>TPU</v>
          </cell>
          <cell r="I3990" t="str">
            <v>S035</v>
          </cell>
          <cell r="J3990" t="str">
            <v>Osnabrück</v>
          </cell>
          <cell r="K3990" t="str">
            <v>SA00</v>
          </cell>
          <cell r="L3990" t="str">
            <v>T</v>
          </cell>
          <cell r="M3990" t="str">
            <v>Cash in advance</v>
          </cell>
          <cell r="N3990" t="str">
            <v>BANK TRANSFER</v>
          </cell>
          <cell r="O3990" t="str">
            <v>DE</v>
          </cell>
          <cell r="P3990" t="str">
            <v>External debtor</v>
          </cell>
        </row>
        <row r="3991">
          <cell r="A3991">
            <v>6836</v>
          </cell>
          <cell r="B3991" t="str">
            <v>LABORATORIOS RAYT S.</v>
          </cell>
          <cell r="C3991" t="str">
            <v>ES</v>
          </cell>
          <cell r="D3991" t="str">
            <v>Spain</v>
          </cell>
          <cell r="E3991" t="str">
            <v>Iberia</v>
          </cell>
          <cell r="F3991">
            <v>13200001</v>
          </cell>
          <cell r="G3991" t="str">
            <v>Ext. EAME</v>
          </cell>
          <cell r="H3991" t="str">
            <v>TPU</v>
          </cell>
          <cell r="I3991" t="str">
            <v>S035</v>
          </cell>
          <cell r="J3991" t="str">
            <v>Osnabrück</v>
          </cell>
          <cell r="K3991" t="str">
            <v>SI90</v>
          </cell>
          <cell r="L3991" t="str">
            <v>T</v>
          </cell>
          <cell r="M3991" t="str">
            <v>90 days from date of invoice</v>
          </cell>
          <cell r="N3991" t="str">
            <v>BANK TRANSFER</v>
          </cell>
          <cell r="O3991" t="str">
            <v>DS</v>
          </cell>
          <cell r="P3991" t="str">
            <v>Securitization debtor</v>
          </cell>
        </row>
        <row r="3992">
          <cell r="A3992">
            <v>6837</v>
          </cell>
          <cell r="B3992" t="str">
            <v>GEORGET SUNCHEMICAL</v>
          </cell>
          <cell r="C3992" t="str">
            <v>FR</v>
          </cell>
          <cell r="D3992" t="str">
            <v>France</v>
          </cell>
          <cell r="E3992" t="str">
            <v>France</v>
          </cell>
          <cell r="F3992">
            <v>13200001</v>
          </cell>
          <cell r="G3992" t="str">
            <v>Ext. EAME</v>
          </cell>
          <cell r="H3992" t="str">
            <v>TPU</v>
          </cell>
          <cell r="I3992" t="str">
            <v>S035</v>
          </cell>
          <cell r="J3992" t="str">
            <v>Osnabrück</v>
          </cell>
          <cell r="K3992" t="str">
            <v>SE60</v>
          </cell>
          <cell r="L3992" t="str">
            <v>T</v>
          </cell>
          <cell r="M3992" t="str">
            <v>60 days end of month</v>
          </cell>
          <cell r="N3992" t="str">
            <v>BANK TRANSFER</v>
          </cell>
          <cell r="O3992" t="str">
            <v>DS</v>
          </cell>
          <cell r="P3992" t="str">
            <v>Securitization debtor</v>
          </cell>
        </row>
        <row r="3993">
          <cell r="A3993">
            <v>6838</v>
          </cell>
          <cell r="B3993" t="str">
            <v>ABC-EXTRUSIONSTECHNI</v>
          </cell>
          <cell r="C3993" t="str">
            <v>DE</v>
          </cell>
          <cell r="D3993" t="str">
            <v>Germany</v>
          </cell>
          <cell r="E3993" t="str">
            <v>Mid Europe</v>
          </cell>
          <cell r="F3993">
            <v>13200001</v>
          </cell>
          <cell r="G3993" t="str">
            <v>Ext. EAME</v>
          </cell>
          <cell r="H3993" t="str">
            <v>TPU</v>
          </cell>
          <cell r="I3993" t="str">
            <v>S035</v>
          </cell>
          <cell r="J3993" t="str">
            <v>Osnabrück</v>
          </cell>
          <cell r="K3993" t="str">
            <v>SA00</v>
          </cell>
          <cell r="L3993" t="str">
            <v>T</v>
          </cell>
          <cell r="M3993" t="str">
            <v>Cash in advance</v>
          </cell>
          <cell r="N3993" t="str">
            <v>BANK TRANSFER</v>
          </cell>
          <cell r="O3993" t="str">
            <v>DS</v>
          </cell>
          <cell r="P3993" t="str">
            <v>Securitization debtor</v>
          </cell>
        </row>
        <row r="3994">
          <cell r="A3994">
            <v>6839</v>
          </cell>
          <cell r="B3994" t="str">
            <v>ALCATEL CABLE</v>
          </cell>
          <cell r="C3994" t="str">
            <v>FR</v>
          </cell>
          <cell r="D3994" t="str">
            <v>France</v>
          </cell>
          <cell r="E3994" t="str">
            <v>France</v>
          </cell>
          <cell r="F3994">
            <v>13200001</v>
          </cell>
          <cell r="G3994" t="str">
            <v>Ext. EAME</v>
          </cell>
          <cell r="H3994" t="str">
            <v>TPU</v>
          </cell>
          <cell r="I3994" t="str">
            <v>S035</v>
          </cell>
          <cell r="J3994" t="str">
            <v>Osnabrück</v>
          </cell>
          <cell r="K3994" t="str">
            <v>SI9C</v>
          </cell>
          <cell r="L3994" t="str">
            <v>T</v>
          </cell>
          <cell r="M3994" t="str">
            <v>90 days date of invoice the 10th</v>
          </cell>
          <cell r="N3994" t="str">
            <v>BANK TRANSFER</v>
          </cell>
          <cell r="O3994" t="str">
            <v>DS</v>
          </cell>
          <cell r="P3994" t="str">
            <v>Securitization debtor</v>
          </cell>
        </row>
        <row r="3995">
          <cell r="A3995">
            <v>6840</v>
          </cell>
          <cell r="B3995" t="str">
            <v>S.I. SIMECH</v>
          </cell>
          <cell r="C3995" t="str">
            <v>PL</v>
          </cell>
          <cell r="D3995" t="str">
            <v>Poland</v>
          </cell>
          <cell r="E3995" t="str">
            <v>Eastern Europe</v>
          </cell>
          <cell r="F3995">
            <v>13200001</v>
          </cell>
          <cell r="G3995" t="str">
            <v>Ext. EAME</v>
          </cell>
          <cell r="H3995" t="str">
            <v>TPU</v>
          </cell>
          <cell r="I3995" t="str">
            <v>S035</v>
          </cell>
          <cell r="J3995" t="str">
            <v>Osnabrück</v>
          </cell>
          <cell r="K3995" t="str">
            <v>SI61</v>
          </cell>
          <cell r="L3995" t="str">
            <v>T</v>
          </cell>
          <cell r="M3995" t="str">
            <v>-</v>
          </cell>
          <cell r="N3995" t="str">
            <v>BANK TRANSFER</v>
          </cell>
          <cell r="O3995" t="str">
            <v>DS</v>
          </cell>
          <cell r="P3995" t="str">
            <v>Securitization debtor</v>
          </cell>
        </row>
        <row r="3996">
          <cell r="A3996">
            <v>6841</v>
          </cell>
          <cell r="B3996" t="str">
            <v>KUNSTSTOFFTECHNIK</v>
          </cell>
          <cell r="C3996" t="str">
            <v>DE</v>
          </cell>
          <cell r="D3996" t="str">
            <v>Germany</v>
          </cell>
          <cell r="E3996" t="str">
            <v>Mid Europe</v>
          </cell>
          <cell r="F3996">
            <v>13200001</v>
          </cell>
          <cell r="G3996" t="str">
            <v>Ext. EAME</v>
          </cell>
          <cell r="H3996" t="str">
            <v>TPU</v>
          </cell>
          <cell r="I3996" t="str">
            <v>S035</v>
          </cell>
          <cell r="J3996" t="str">
            <v>Osnabrück</v>
          </cell>
          <cell r="K3996" t="str">
            <v>SJ3F</v>
          </cell>
          <cell r="L3996" t="str">
            <v>T</v>
          </cell>
          <cell r="M3996" t="str">
            <v>30 days from date of invoice or 14 days -2%</v>
          </cell>
          <cell r="N3996" t="str">
            <v>BANK TRANSFER</v>
          </cell>
          <cell r="O3996" t="str">
            <v>DS</v>
          </cell>
          <cell r="P3996" t="str">
            <v>Securitization debtor</v>
          </cell>
        </row>
        <row r="3997">
          <cell r="A3997">
            <v>6842</v>
          </cell>
          <cell r="B3997" t="str">
            <v>WINTERBERG FORMSOHLE</v>
          </cell>
          <cell r="C3997" t="str">
            <v>DE</v>
          </cell>
          <cell r="D3997" t="str">
            <v>Germany</v>
          </cell>
          <cell r="E3997" t="str">
            <v>Mid Europe</v>
          </cell>
          <cell r="F3997">
            <v>13200001</v>
          </cell>
          <cell r="G3997" t="str">
            <v>Ext. EAME</v>
          </cell>
          <cell r="H3997" t="str">
            <v>TPU</v>
          </cell>
          <cell r="I3997" t="str">
            <v>S035</v>
          </cell>
          <cell r="J3997" t="str">
            <v>Osnabrück</v>
          </cell>
          <cell r="K3997" t="str">
            <v>SJ3F</v>
          </cell>
          <cell r="L3997" t="str">
            <v>T</v>
          </cell>
          <cell r="M3997" t="str">
            <v>30 days from date of invoice or 14 days -2%</v>
          </cell>
          <cell r="N3997" t="str">
            <v>BANK TRANSFER</v>
          </cell>
          <cell r="O3997" t="str">
            <v>DS</v>
          </cell>
          <cell r="P3997" t="str">
            <v>Securitization debtor</v>
          </cell>
        </row>
        <row r="3998">
          <cell r="A3998">
            <v>6843</v>
          </cell>
          <cell r="B3998" t="str">
            <v>SPANNRIT-SCHUHKOMPON</v>
          </cell>
          <cell r="C3998" t="str">
            <v>DE</v>
          </cell>
          <cell r="D3998" t="str">
            <v>Germany</v>
          </cell>
          <cell r="E3998" t="str">
            <v>Mid Europe</v>
          </cell>
          <cell r="F3998">
            <v>13200001</v>
          </cell>
          <cell r="G3998" t="str">
            <v>Ext. EAME</v>
          </cell>
          <cell r="H3998" t="str">
            <v>TPU</v>
          </cell>
          <cell r="I3998" t="str">
            <v>S035</v>
          </cell>
          <cell r="J3998" t="str">
            <v>Osnabrück</v>
          </cell>
          <cell r="K3998" t="str">
            <v>SJ3F</v>
          </cell>
          <cell r="L3998" t="str">
            <v>T</v>
          </cell>
          <cell r="M3998" t="str">
            <v>30 days from date of invoice or 14 days -2%</v>
          </cell>
          <cell r="N3998" t="str">
            <v>BANK TRANSFER</v>
          </cell>
          <cell r="O3998" t="str">
            <v>DS</v>
          </cell>
          <cell r="P3998" t="str">
            <v>Securitization debtor</v>
          </cell>
        </row>
        <row r="3999">
          <cell r="A3999">
            <v>6844</v>
          </cell>
          <cell r="B3999" t="str">
            <v>BUCHHOLZ &amp; HÜSKE</v>
          </cell>
          <cell r="C3999" t="str">
            <v>DE</v>
          </cell>
          <cell r="D3999" t="str">
            <v>Germany</v>
          </cell>
          <cell r="E3999" t="str">
            <v>Mid Europe</v>
          </cell>
          <cell r="F3999">
            <v>13200001</v>
          </cell>
          <cell r="G3999" t="str">
            <v>Ext. EAME</v>
          </cell>
          <cell r="H3999" t="str">
            <v>TPU</v>
          </cell>
          <cell r="I3999" t="str">
            <v>S035</v>
          </cell>
          <cell r="J3999" t="str">
            <v>Osnabrück</v>
          </cell>
          <cell r="K3999" t="str">
            <v>SJ3F</v>
          </cell>
          <cell r="L3999" t="str">
            <v>T</v>
          </cell>
          <cell r="M3999" t="str">
            <v>30 days from date of invoice or 14 days -2%</v>
          </cell>
          <cell r="N3999" t="str">
            <v>BANK TRANSFER</v>
          </cell>
          <cell r="O3999" t="str">
            <v>DS</v>
          </cell>
          <cell r="P3999" t="str">
            <v>Securitization debtor</v>
          </cell>
        </row>
        <row r="4000">
          <cell r="A4000">
            <v>6845</v>
          </cell>
          <cell r="B4000" t="str">
            <v>GERHARD KLÄGER</v>
          </cell>
          <cell r="C4000" t="str">
            <v>DE</v>
          </cell>
          <cell r="D4000" t="str">
            <v>Germany</v>
          </cell>
          <cell r="E4000" t="str">
            <v>Mid Europe</v>
          </cell>
          <cell r="F4000">
            <v>13200001</v>
          </cell>
          <cell r="G4000" t="str">
            <v>Ext. EAME</v>
          </cell>
          <cell r="H4000" t="str">
            <v>TPU</v>
          </cell>
          <cell r="I4000" t="str">
            <v>S035</v>
          </cell>
          <cell r="J4000" t="str">
            <v>Osnabrück</v>
          </cell>
          <cell r="K4000" t="str">
            <v>SJ3C</v>
          </cell>
          <cell r="L4000" t="str">
            <v>T</v>
          </cell>
          <cell r="M4000" t="str">
            <v>30 days from date of invoice or 10 days -2%</v>
          </cell>
          <cell r="N4000" t="str">
            <v>BANK TRANSFER</v>
          </cell>
          <cell r="O4000" t="str">
            <v>DS</v>
          </cell>
          <cell r="P4000" t="str">
            <v>Securitization debtor</v>
          </cell>
        </row>
        <row r="4001">
          <cell r="A4001">
            <v>6846</v>
          </cell>
          <cell r="B4001" t="str">
            <v>EDWIN DEUTGEN GMBH</v>
          </cell>
          <cell r="C4001" t="str">
            <v>DE</v>
          </cell>
          <cell r="D4001" t="str">
            <v>Germany</v>
          </cell>
          <cell r="E4001" t="str">
            <v>Mid Europe</v>
          </cell>
          <cell r="F4001">
            <v>13200001</v>
          </cell>
          <cell r="G4001" t="str">
            <v>Ext. EAME</v>
          </cell>
          <cell r="H4001" t="str">
            <v>TPU</v>
          </cell>
          <cell r="I4001" t="str">
            <v>S035</v>
          </cell>
          <cell r="J4001" t="str">
            <v>Osnabrück</v>
          </cell>
          <cell r="K4001" t="str">
            <v>SJ3F</v>
          </cell>
          <cell r="L4001" t="str">
            <v>T</v>
          </cell>
          <cell r="M4001" t="str">
            <v>30 days from date of invoice or 14 days -2%</v>
          </cell>
          <cell r="N4001" t="str">
            <v>BANK TRANSFER</v>
          </cell>
          <cell r="O4001" t="str">
            <v>DS</v>
          </cell>
          <cell r="P4001" t="str">
            <v>Securitization debtor</v>
          </cell>
        </row>
        <row r="4002">
          <cell r="A4002">
            <v>6847</v>
          </cell>
          <cell r="B4002" t="str">
            <v>ANCHOR ADHESIVES PVT</v>
          </cell>
          <cell r="C4002" t="str">
            <v>IN</v>
          </cell>
          <cell r="D4002" t="str">
            <v>India</v>
          </cell>
          <cell r="E4002" t="str">
            <v>Asia-Pacific</v>
          </cell>
          <cell r="F4002">
            <v>13200001</v>
          </cell>
          <cell r="G4002" t="str">
            <v>Ext. EAME</v>
          </cell>
          <cell r="H4002" t="str">
            <v>TPU</v>
          </cell>
          <cell r="I4002" t="str">
            <v>S035</v>
          </cell>
          <cell r="J4002" t="str">
            <v>Osnabrück</v>
          </cell>
          <cell r="K4002" t="str">
            <v>SC90</v>
          </cell>
          <cell r="L4002" t="str">
            <v>L</v>
          </cell>
          <cell r="M4002" t="str">
            <v>Letter of credit -90 days Bill of lading</v>
          </cell>
          <cell r="N4002" t="str">
            <v>LETTER OF CREDIT</v>
          </cell>
          <cell r="O4002" t="str">
            <v>DE</v>
          </cell>
          <cell r="P4002" t="str">
            <v>External debtor</v>
          </cell>
        </row>
        <row r="4003">
          <cell r="A4003">
            <v>6848</v>
          </cell>
          <cell r="B4003" t="str">
            <v>KUNSTSTOFFTECHNIK BE</v>
          </cell>
          <cell r="C4003" t="str">
            <v>DE</v>
          </cell>
          <cell r="D4003" t="str">
            <v>Germany</v>
          </cell>
          <cell r="E4003" t="str">
            <v>Mid Europe</v>
          </cell>
          <cell r="F4003">
            <v>13200001</v>
          </cell>
          <cell r="G4003" t="str">
            <v>Ext. EAME</v>
          </cell>
          <cell r="H4003" t="str">
            <v>TPU</v>
          </cell>
          <cell r="I4003" t="str">
            <v>S035</v>
          </cell>
          <cell r="J4003" t="str">
            <v>Osnabrück</v>
          </cell>
          <cell r="K4003" t="str">
            <v>SJ3F</v>
          </cell>
          <cell r="L4003" t="str">
            <v>T</v>
          </cell>
          <cell r="M4003" t="str">
            <v>30 days from date of invoice or 14 days -2%</v>
          </cell>
          <cell r="N4003" t="str">
            <v>BANK TRANSFER</v>
          </cell>
          <cell r="O4003" t="str">
            <v>DS</v>
          </cell>
          <cell r="P4003" t="str">
            <v>Securitization debtor</v>
          </cell>
        </row>
        <row r="4004">
          <cell r="A4004">
            <v>6849</v>
          </cell>
          <cell r="B4004" t="str">
            <v>JENS SCHLIESSMEYER</v>
          </cell>
          <cell r="C4004" t="str">
            <v>DE</v>
          </cell>
          <cell r="D4004" t="str">
            <v>Germany</v>
          </cell>
          <cell r="E4004" t="str">
            <v>Mid Europe</v>
          </cell>
          <cell r="F4004">
            <v>13200001</v>
          </cell>
          <cell r="G4004" t="str">
            <v>Ext. EAME</v>
          </cell>
          <cell r="H4004" t="str">
            <v>TPU</v>
          </cell>
          <cell r="I4004" t="str">
            <v>S035</v>
          </cell>
          <cell r="J4004" t="str">
            <v>Osnabrück</v>
          </cell>
          <cell r="K4004" t="str">
            <v>SJ3F</v>
          </cell>
          <cell r="L4004" t="str">
            <v>T</v>
          </cell>
          <cell r="M4004" t="str">
            <v>30 days from date of invoice or 14 days -2%</v>
          </cell>
          <cell r="N4004" t="str">
            <v>BANK TRANSFER</v>
          </cell>
          <cell r="O4004" t="str">
            <v>DS</v>
          </cell>
          <cell r="P4004" t="str">
            <v>Securitization debtor</v>
          </cell>
        </row>
        <row r="4005">
          <cell r="A4005">
            <v>6851</v>
          </cell>
          <cell r="B4005" t="str">
            <v>POLYHOUSE INDIA PVT.</v>
          </cell>
          <cell r="C4005" t="str">
            <v>IN</v>
          </cell>
          <cell r="D4005" t="str">
            <v>India</v>
          </cell>
          <cell r="E4005" t="str">
            <v>Asia-Pacific</v>
          </cell>
          <cell r="F4005">
            <v>13200001</v>
          </cell>
          <cell r="G4005" t="str">
            <v>Ext. EAME</v>
          </cell>
          <cell r="H4005" t="str">
            <v>TPU</v>
          </cell>
          <cell r="I4005" t="str">
            <v>S035</v>
          </cell>
          <cell r="J4005" t="str">
            <v>Osnabrück</v>
          </cell>
          <cell r="K4005" t="str">
            <v>SL18</v>
          </cell>
          <cell r="L4005" t="str">
            <v>T</v>
          </cell>
          <cell r="M4005" t="str">
            <v>180 days after Bill of lading date</v>
          </cell>
          <cell r="N4005" t="str">
            <v>BANK TRANSFER</v>
          </cell>
          <cell r="O4005" t="str">
            <v>DE</v>
          </cell>
          <cell r="P4005" t="str">
            <v>External debtor</v>
          </cell>
        </row>
        <row r="4006">
          <cell r="A4006">
            <v>6852</v>
          </cell>
          <cell r="B4006" t="str">
            <v>DIPL. ING. HESSE</v>
          </cell>
          <cell r="C4006" t="str">
            <v>DE</v>
          </cell>
          <cell r="D4006" t="str">
            <v>Germany</v>
          </cell>
          <cell r="E4006" t="str">
            <v>Mid Europe</v>
          </cell>
          <cell r="F4006">
            <v>13200001</v>
          </cell>
          <cell r="G4006" t="str">
            <v>Ext. EAME</v>
          </cell>
          <cell r="H4006" t="str">
            <v>TPU</v>
          </cell>
          <cell r="I4006" t="str">
            <v>S035</v>
          </cell>
          <cell r="J4006" t="str">
            <v>Osnabrück</v>
          </cell>
          <cell r="K4006" t="str">
            <v>SJ3G</v>
          </cell>
          <cell r="L4006" t="str">
            <v>T</v>
          </cell>
          <cell r="M4006" t="str">
            <v>30 days from date of invoice or 14 days -3%</v>
          </cell>
          <cell r="N4006" t="str">
            <v>BANK TRANSFER</v>
          </cell>
          <cell r="O4006" t="str">
            <v>DS</v>
          </cell>
          <cell r="P4006" t="str">
            <v>Securitization debtor</v>
          </cell>
        </row>
        <row r="4007">
          <cell r="A4007">
            <v>6853</v>
          </cell>
          <cell r="B4007" t="str">
            <v>PETER-LACKE GMBH</v>
          </cell>
          <cell r="C4007" t="str">
            <v>DE</v>
          </cell>
          <cell r="D4007" t="str">
            <v>Germany</v>
          </cell>
          <cell r="E4007" t="str">
            <v>Mid Europe</v>
          </cell>
          <cell r="F4007">
            <v>13200001</v>
          </cell>
          <cell r="G4007" t="str">
            <v>Ext. EAME</v>
          </cell>
          <cell r="H4007" t="str">
            <v>TPU</v>
          </cell>
          <cell r="I4007" t="str">
            <v>S035</v>
          </cell>
          <cell r="J4007" t="str">
            <v>Osnabrück</v>
          </cell>
          <cell r="K4007" t="str">
            <v>SI30</v>
          </cell>
          <cell r="L4007" t="str">
            <v>T</v>
          </cell>
          <cell r="M4007" t="str">
            <v>30 days from date of invoice</v>
          </cell>
          <cell r="N4007" t="str">
            <v>BANK TRANSFER</v>
          </cell>
          <cell r="O4007" t="str">
            <v>DS</v>
          </cell>
          <cell r="P4007" t="str">
            <v>Securitization debtor</v>
          </cell>
        </row>
        <row r="4008">
          <cell r="A4008">
            <v>6855</v>
          </cell>
          <cell r="B4008" t="str">
            <v>DMH HANDELSGESELLSCH</v>
          </cell>
          <cell r="C4008" t="str">
            <v>AT</v>
          </cell>
          <cell r="D4008" t="str">
            <v>Austria</v>
          </cell>
          <cell r="E4008" t="str">
            <v>Mid Europe</v>
          </cell>
          <cell r="F4008">
            <v>13200001</v>
          </cell>
          <cell r="G4008" t="str">
            <v>Ext. EAME</v>
          </cell>
          <cell r="H4008" t="str">
            <v>TPU</v>
          </cell>
          <cell r="I4008" t="str">
            <v>S035</v>
          </cell>
          <cell r="J4008" t="str">
            <v>Osnabrück</v>
          </cell>
          <cell r="K4008" t="str">
            <v>SJ3F</v>
          </cell>
          <cell r="L4008" t="str">
            <v>T</v>
          </cell>
          <cell r="M4008" t="str">
            <v>30 days from date of invoice or 14 days -2%</v>
          </cell>
          <cell r="N4008" t="str">
            <v>BANK TRANSFER</v>
          </cell>
          <cell r="O4008" t="str">
            <v>DE</v>
          </cell>
          <cell r="P4008" t="str">
            <v>External debtor</v>
          </cell>
        </row>
        <row r="4009">
          <cell r="A4009">
            <v>6856</v>
          </cell>
          <cell r="B4009" t="str">
            <v>NEK NIEPEL GMBH</v>
          </cell>
          <cell r="C4009" t="str">
            <v>DE</v>
          </cell>
          <cell r="D4009" t="str">
            <v>Germany</v>
          </cell>
          <cell r="E4009" t="str">
            <v>Mid Europe</v>
          </cell>
          <cell r="F4009">
            <v>13200001</v>
          </cell>
          <cell r="G4009" t="str">
            <v>Ext. EAME</v>
          </cell>
          <cell r="H4009" t="str">
            <v>TPU</v>
          </cell>
          <cell r="I4009" t="str">
            <v>S035</v>
          </cell>
          <cell r="J4009" t="str">
            <v>Osnabrück</v>
          </cell>
          <cell r="K4009" t="str">
            <v>SJ3F</v>
          </cell>
          <cell r="L4009" t="str">
            <v>T</v>
          </cell>
          <cell r="M4009" t="str">
            <v>30 days from date of invoice or 14 days -2%</v>
          </cell>
          <cell r="N4009" t="str">
            <v>BANK TRANSFER</v>
          </cell>
          <cell r="O4009" t="str">
            <v>DS</v>
          </cell>
          <cell r="P4009" t="str">
            <v>Securitization debtor</v>
          </cell>
        </row>
        <row r="4010">
          <cell r="A4010">
            <v>6857</v>
          </cell>
          <cell r="B4010" t="str">
            <v>DÖRLER</v>
          </cell>
          <cell r="C4010" t="str">
            <v>DE</v>
          </cell>
          <cell r="D4010" t="str">
            <v>Germany</v>
          </cell>
          <cell r="E4010" t="str">
            <v>Mid Europe</v>
          </cell>
          <cell r="F4010">
            <v>13200001</v>
          </cell>
          <cell r="G4010" t="str">
            <v>Ext. EAME</v>
          </cell>
          <cell r="H4010" t="str">
            <v>TPU</v>
          </cell>
          <cell r="I4010" t="str">
            <v>S035</v>
          </cell>
          <cell r="J4010" t="str">
            <v>Osnabrück</v>
          </cell>
          <cell r="K4010" t="str">
            <v>SJ3F</v>
          </cell>
          <cell r="L4010" t="str">
            <v>T</v>
          </cell>
          <cell r="M4010" t="str">
            <v>30 days from date of invoice or 14 days -2%</v>
          </cell>
          <cell r="N4010" t="str">
            <v>BANK TRANSFER</v>
          </cell>
          <cell r="O4010" t="str">
            <v>DS</v>
          </cell>
          <cell r="P4010" t="str">
            <v>Securitization debtor</v>
          </cell>
        </row>
        <row r="4011">
          <cell r="A4011">
            <v>6858</v>
          </cell>
          <cell r="B4011" t="str">
            <v>TALLY COMPUTERDRUCKE</v>
          </cell>
          <cell r="C4011" t="str">
            <v>DE</v>
          </cell>
          <cell r="D4011" t="str">
            <v>Germany</v>
          </cell>
          <cell r="E4011" t="str">
            <v>Mid Europe</v>
          </cell>
          <cell r="F4011">
            <v>13200001</v>
          </cell>
          <cell r="G4011" t="str">
            <v>Ext. EAME</v>
          </cell>
          <cell r="H4011" t="str">
            <v>TPU</v>
          </cell>
          <cell r="I4011" t="str">
            <v>S035</v>
          </cell>
          <cell r="J4011" t="str">
            <v>Osnabrück</v>
          </cell>
          <cell r="K4011" t="str">
            <v>SJ3F</v>
          </cell>
          <cell r="L4011" t="str">
            <v>T</v>
          </cell>
          <cell r="M4011" t="str">
            <v>30 days from date of invoice or 14 days -2%</v>
          </cell>
          <cell r="N4011" t="str">
            <v>BANK TRANSFER</v>
          </cell>
          <cell r="O4011" t="str">
            <v>DS</v>
          </cell>
          <cell r="P4011" t="str">
            <v>Securitization debtor</v>
          </cell>
        </row>
        <row r="4012">
          <cell r="A4012">
            <v>6860</v>
          </cell>
          <cell r="B4012" t="str">
            <v>COLOR TECHNIK SCHAIC</v>
          </cell>
          <cell r="C4012" t="str">
            <v>CH</v>
          </cell>
          <cell r="D4012" t="str">
            <v>Switzerland</v>
          </cell>
          <cell r="E4012" t="str">
            <v>Mid Europe</v>
          </cell>
          <cell r="F4012">
            <v>13200001</v>
          </cell>
          <cell r="G4012" t="str">
            <v>Ext. EAME</v>
          </cell>
          <cell r="H4012" t="str">
            <v>TPU</v>
          </cell>
          <cell r="I4012" t="str">
            <v>S035</v>
          </cell>
          <cell r="J4012" t="str">
            <v>Osnabrück</v>
          </cell>
          <cell r="K4012" t="str">
            <v>SJ3F</v>
          </cell>
          <cell r="L4012" t="str">
            <v>T</v>
          </cell>
          <cell r="M4012" t="str">
            <v>30 days from date of invoice or 14 days -2%</v>
          </cell>
          <cell r="N4012" t="str">
            <v>BANK TRANSFER</v>
          </cell>
          <cell r="O4012" t="str">
            <v>DE</v>
          </cell>
          <cell r="P4012" t="str">
            <v>External debtor</v>
          </cell>
        </row>
        <row r="4013">
          <cell r="A4013">
            <v>6861</v>
          </cell>
          <cell r="B4013" t="str">
            <v>POLYMERDORN AB</v>
          </cell>
          <cell r="C4013" t="str">
            <v>SE</v>
          </cell>
          <cell r="D4013" t="str">
            <v>Sweden</v>
          </cell>
          <cell r="E4013" t="str">
            <v>Nordic</v>
          </cell>
          <cell r="F4013">
            <v>13200001</v>
          </cell>
          <cell r="G4013" t="str">
            <v>Ext. EAME</v>
          </cell>
          <cell r="H4013" t="str">
            <v>TPU</v>
          </cell>
          <cell r="I4013" t="str">
            <v>S035</v>
          </cell>
          <cell r="J4013" t="str">
            <v>Osnabrück</v>
          </cell>
          <cell r="K4013" t="str">
            <v>SI30</v>
          </cell>
          <cell r="L4013" t="str">
            <v>T</v>
          </cell>
          <cell r="M4013" t="str">
            <v>30 days from date of invoice</v>
          </cell>
          <cell r="N4013" t="str">
            <v>BANK TRANSFER</v>
          </cell>
          <cell r="O4013" t="str">
            <v>DS</v>
          </cell>
          <cell r="P4013" t="str">
            <v>Securitization debtor</v>
          </cell>
        </row>
        <row r="4014">
          <cell r="A4014">
            <v>6862</v>
          </cell>
          <cell r="B4014" t="str">
            <v>UHLSYSTEM</v>
          </cell>
          <cell r="C4014" t="str">
            <v>DE</v>
          </cell>
          <cell r="D4014" t="str">
            <v>Germany</v>
          </cell>
          <cell r="E4014" t="str">
            <v>Mid Europe</v>
          </cell>
          <cell r="F4014">
            <v>13200001</v>
          </cell>
          <cell r="G4014" t="str">
            <v>Ext. EAME</v>
          </cell>
          <cell r="H4014" t="str">
            <v>TPU</v>
          </cell>
          <cell r="I4014" t="str">
            <v>S035</v>
          </cell>
          <cell r="J4014" t="str">
            <v>Osnabrück</v>
          </cell>
          <cell r="K4014" t="str">
            <v>SD4C</v>
          </cell>
          <cell r="L4014" t="str">
            <v>T</v>
          </cell>
          <cell r="M4014" t="str">
            <v>60 days from date of invoice or 14 days -3%</v>
          </cell>
          <cell r="N4014" t="str">
            <v>BANK TRANSFER</v>
          </cell>
          <cell r="O4014" t="str">
            <v>DS</v>
          </cell>
          <cell r="P4014" t="str">
            <v>Securitization debtor</v>
          </cell>
        </row>
        <row r="4015">
          <cell r="A4015">
            <v>6864</v>
          </cell>
          <cell r="B4015" t="str">
            <v>YANNAKOUDAKIS SA</v>
          </cell>
          <cell r="C4015" t="str">
            <v>GR</v>
          </cell>
          <cell r="D4015" t="str">
            <v>Greece</v>
          </cell>
          <cell r="E4015" t="str">
            <v>Italy/Greece</v>
          </cell>
          <cell r="F4015">
            <v>13200001</v>
          </cell>
          <cell r="G4015" t="str">
            <v>Ext. EAME</v>
          </cell>
          <cell r="H4015" t="str">
            <v>TPU</v>
          </cell>
          <cell r="I4015" t="str">
            <v>S035</v>
          </cell>
          <cell r="J4015" t="str">
            <v>Osnabrück</v>
          </cell>
          <cell r="K4015" t="str">
            <v>SI92</v>
          </cell>
          <cell r="L4015" t="str">
            <v>T</v>
          </cell>
          <cell r="M4015" t="str">
            <v>-</v>
          </cell>
          <cell r="N4015" t="str">
            <v>BANK TRANSFER</v>
          </cell>
          <cell r="O4015" t="str">
            <v>DE</v>
          </cell>
          <cell r="P4015" t="str">
            <v>External debtor</v>
          </cell>
        </row>
        <row r="4016">
          <cell r="A4016">
            <v>6865</v>
          </cell>
          <cell r="B4016" t="str">
            <v>OBRADOR ADHESIVOS IN</v>
          </cell>
          <cell r="C4016" t="str">
            <v>ES</v>
          </cell>
          <cell r="D4016" t="str">
            <v>Spain</v>
          </cell>
          <cell r="E4016" t="str">
            <v>Iberia</v>
          </cell>
          <cell r="F4016">
            <v>13200001</v>
          </cell>
          <cell r="G4016" t="str">
            <v>Ext. EAME</v>
          </cell>
          <cell r="H4016" t="str">
            <v>TPU</v>
          </cell>
          <cell r="I4016" t="str">
            <v>S035</v>
          </cell>
          <cell r="J4016" t="str">
            <v>Osnabrück</v>
          </cell>
          <cell r="K4016" t="str">
            <v>SI90</v>
          </cell>
          <cell r="L4016" t="str">
            <v>T</v>
          </cell>
          <cell r="M4016" t="str">
            <v>90 days from date of invoice</v>
          </cell>
          <cell r="N4016" t="str">
            <v>BANK TRANSFER</v>
          </cell>
          <cell r="O4016" t="str">
            <v>DS</v>
          </cell>
          <cell r="P4016" t="str">
            <v>Securitization debtor</v>
          </cell>
        </row>
        <row r="4017">
          <cell r="A4017">
            <v>6866</v>
          </cell>
          <cell r="B4017" t="str">
            <v>COLABENE</v>
          </cell>
          <cell r="C4017" t="str">
            <v>BR</v>
          </cell>
          <cell r="D4017" t="str">
            <v>Brazil</v>
          </cell>
          <cell r="E4017" t="str">
            <v>Americas</v>
          </cell>
          <cell r="F4017">
            <v>13200001</v>
          </cell>
          <cell r="G4017" t="str">
            <v>Ext. EAME</v>
          </cell>
          <cell r="H4017" t="str">
            <v>TPU</v>
          </cell>
          <cell r="I4017" t="str">
            <v>S035</v>
          </cell>
          <cell r="J4017" t="str">
            <v>Osnabrück</v>
          </cell>
          <cell r="K4017" t="str">
            <v>SF00</v>
          </cell>
          <cell r="L4017" t="str">
            <v>T</v>
          </cell>
          <cell r="M4017" t="str">
            <v>Free of charge</v>
          </cell>
          <cell r="N4017" t="str">
            <v>BANK TRANSFER</v>
          </cell>
          <cell r="O4017" t="str">
            <v>DE</v>
          </cell>
          <cell r="P4017" t="str">
            <v>External debtor</v>
          </cell>
        </row>
        <row r="4018">
          <cell r="A4018">
            <v>6867</v>
          </cell>
          <cell r="B4018" t="str">
            <v>BOSTIK INDIA (LTD)</v>
          </cell>
          <cell r="C4018" t="str">
            <v>IN</v>
          </cell>
          <cell r="D4018" t="str">
            <v>India</v>
          </cell>
          <cell r="E4018" t="str">
            <v>Asia-Pacific</v>
          </cell>
          <cell r="F4018">
            <v>13200001</v>
          </cell>
          <cell r="G4018" t="str">
            <v>Ext. EAME</v>
          </cell>
          <cell r="H4018" t="str">
            <v>TPU</v>
          </cell>
          <cell r="I4018" t="str">
            <v>S035</v>
          </cell>
          <cell r="J4018" t="str">
            <v>Osnabrück</v>
          </cell>
          <cell r="K4018" t="str">
            <v>SC60</v>
          </cell>
          <cell r="L4018" t="str">
            <v>L</v>
          </cell>
          <cell r="M4018" t="str">
            <v>Letter of credit - 60 days Bill of lading</v>
          </cell>
          <cell r="N4018" t="str">
            <v>LETTER OF CREDIT</v>
          </cell>
          <cell r="O4018" t="str">
            <v>DE</v>
          </cell>
          <cell r="P4018" t="str">
            <v>External debtor</v>
          </cell>
        </row>
        <row r="4019">
          <cell r="A4019">
            <v>6868</v>
          </cell>
          <cell r="B4019" t="str">
            <v>BORO</v>
          </cell>
          <cell r="C4019" t="str">
            <v>GR</v>
          </cell>
          <cell r="D4019" t="str">
            <v>Greece</v>
          </cell>
          <cell r="E4019" t="str">
            <v>Italy/Greece</v>
          </cell>
          <cell r="F4019">
            <v>13200001</v>
          </cell>
          <cell r="G4019" t="str">
            <v>Ext. EAME</v>
          </cell>
          <cell r="H4019" t="str">
            <v>TPU</v>
          </cell>
          <cell r="I4019" t="str">
            <v>S035</v>
          </cell>
          <cell r="J4019" t="str">
            <v>Osnabrück</v>
          </cell>
          <cell r="K4019" t="str">
            <v>SI90</v>
          </cell>
          <cell r="L4019" t="str">
            <v>T</v>
          </cell>
          <cell r="M4019" t="str">
            <v>90 days from date of invoice</v>
          </cell>
          <cell r="N4019" t="str">
            <v>BANK TRANSFER</v>
          </cell>
          <cell r="O4019" t="str">
            <v>DE</v>
          </cell>
          <cell r="P4019" t="str">
            <v>External debtor</v>
          </cell>
        </row>
        <row r="4020">
          <cell r="A4020">
            <v>6869</v>
          </cell>
          <cell r="B4020" t="str">
            <v>TRICOFLEX</v>
          </cell>
          <cell r="C4020" t="str">
            <v>FR</v>
          </cell>
          <cell r="D4020" t="str">
            <v>France</v>
          </cell>
          <cell r="E4020" t="str">
            <v>France</v>
          </cell>
          <cell r="F4020">
            <v>13200001</v>
          </cell>
          <cell r="G4020" t="str">
            <v>Ext. EAME</v>
          </cell>
          <cell r="H4020" t="str">
            <v>TPU</v>
          </cell>
          <cell r="I4020" t="str">
            <v>S035</v>
          </cell>
          <cell r="J4020" t="str">
            <v>Osnabrück</v>
          </cell>
          <cell r="K4020" t="str">
            <v>SI9C</v>
          </cell>
          <cell r="L4020" t="str">
            <v>T</v>
          </cell>
          <cell r="M4020" t="str">
            <v>90 days date of invoice the 10th</v>
          </cell>
          <cell r="N4020" t="str">
            <v>BANK TRANSFER</v>
          </cell>
          <cell r="O4020" t="str">
            <v>DS</v>
          </cell>
          <cell r="P4020" t="str">
            <v>Securitization debtor</v>
          </cell>
        </row>
        <row r="4021">
          <cell r="A4021">
            <v>6870</v>
          </cell>
          <cell r="B4021" t="str">
            <v>FIRMA SAPRO</v>
          </cell>
          <cell r="C4021" t="str">
            <v>AT</v>
          </cell>
          <cell r="D4021" t="str">
            <v>Austria</v>
          </cell>
          <cell r="E4021" t="str">
            <v>Mid Europe</v>
          </cell>
          <cell r="F4021">
            <v>13200001</v>
          </cell>
          <cell r="G4021" t="str">
            <v>Ext. EAME</v>
          </cell>
          <cell r="H4021" t="str">
            <v>TPU</v>
          </cell>
          <cell r="I4021" t="str">
            <v>S035</v>
          </cell>
          <cell r="J4021" t="str">
            <v>Osnabrück</v>
          </cell>
          <cell r="K4021" t="str">
            <v>SI30</v>
          </cell>
          <cell r="L4021" t="str">
            <v>T</v>
          </cell>
          <cell r="M4021" t="str">
            <v>30 days from date of invoice</v>
          </cell>
          <cell r="N4021" t="str">
            <v>BANK TRANSFER</v>
          </cell>
          <cell r="O4021" t="str">
            <v>DE</v>
          </cell>
          <cell r="P4021" t="str">
            <v>External debtor</v>
          </cell>
        </row>
        <row r="4022">
          <cell r="A4022">
            <v>6871</v>
          </cell>
          <cell r="B4022" t="str">
            <v>PEPPERL + FUCHS KFT.</v>
          </cell>
          <cell r="C4022" t="str">
            <v>HU</v>
          </cell>
          <cell r="D4022" t="str">
            <v>Hungary</v>
          </cell>
          <cell r="E4022" t="str">
            <v>Eastern Europe</v>
          </cell>
          <cell r="F4022">
            <v>13200001</v>
          </cell>
          <cell r="G4022" t="str">
            <v>Ext. EAME</v>
          </cell>
          <cell r="H4022" t="str">
            <v>TPU</v>
          </cell>
          <cell r="I4022" t="str">
            <v>S035</v>
          </cell>
          <cell r="J4022" t="str">
            <v>Osnabrück</v>
          </cell>
          <cell r="K4022" t="str">
            <v>SI60</v>
          </cell>
          <cell r="L4022" t="str">
            <v>T</v>
          </cell>
          <cell r="M4022" t="str">
            <v>60 days from date of invoice</v>
          </cell>
          <cell r="N4022" t="str">
            <v>BANK TRANSFER</v>
          </cell>
          <cell r="O4022" t="str">
            <v>DE</v>
          </cell>
          <cell r="P4022" t="str">
            <v>External debtor</v>
          </cell>
        </row>
        <row r="4023">
          <cell r="A4023">
            <v>6873</v>
          </cell>
          <cell r="B4023" t="str">
            <v>MONTELUR S/A</v>
          </cell>
          <cell r="C4023" t="str">
            <v>UY</v>
          </cell>
          <cell r="D4023" t="str">
            <v>Uruguay</v>
          </cell>
          <cell r="E4023" t="str">
            <v>Americas</v>
          </cell>
          <cell r="F4023">
            <v>13200001</v>
          </cell>
          <cell r="G4023" t="str">
            <v>Ext. EAME</v>
          </cell>
          <cell r="H4023" t="str">
            <v>TPU</v>
          </cell>
          <cell r="I4023" t="str">
            <v>S035</v>
          </cell>
          <cell r="J4023" t="str">
            <v>Osnabrück</v>
          </cell>
          <cell r="K4023" t="str">
            <v>SL12</v>
          </cell>
          <cell r="L4023" t="str">
            <v>T</v>
          </cell>
          <cell r="M4023" t="str">
            <v>120 days after Bill of lading date</v>
          </cell>
          <cell r="N4023" t="str">
            <v>BANK TRANSFER</v>
          </cell>
          <cell r="O4023" t="str">
            <v>DE</v>
          </cell>
          <cell r="P4023" t="str">
            <v>External debtor</v>
          </cell>
        </row>
        <row r="4024">
          <cell r="A4024">
            <v>6874</v>
          </cell>
          <cell r="B4024" t="str">
            <v>DLI SEALS LTD.</v>
          </cell>
          <cell r="C4024" t="str">
            <v>GB</v>
          </cell>
          <cell r="D4024" t="str">
            <v>Great Britain</v>
          </cell>
          <cell r="E4024" t="str">
            <v>UK/Ireland</v>
          </cell>
          <cell r="F4024">
            <v>13200001</v>
          </cell>
          <cell r="G4024" t="str">
            <v>Ext. EAME</v>
          </cell>
          <cell r="H4024" t="str">
            <v>TPU</v>
          </cell>
          <cell r="I4024" t="str">
            <v>S035</v>
          </cell>
          <cell r="J4024" t="str">
            <v>Osnabrück</v>
          </cell>
          <cell r="K4024" t="str">
            <v>SE60</v>
          </cell>
          <cell r="L4024" t="str">
            <v>Y</v>
          </cell>
          <cell r="M4024" t="str">
            <v>60 days end of month</v>
          </cell>
          <cell r="N4024" t="str">
            <v>-</v>
          </cell>
          <cell r="O4024" t="str">
            <v>DS</v>
          </cell>
          <cell r="P4024" t="str">
            <v>Securitization debtor</v>
          </cell>
        </row>
        <row r="4025">
          <cell r="A4025">
            <v>6875</v>
          </cell>
          <cell r="B4025" t="str">
            <v>SAUDI EUROPEAN FOOTW</v>
          </cell>
          <cell r="C4025" t="str">
            <v>SA</v>
          </cell>
          <cell r="D4025" t="str">
            <v>Saudi Arabia</v>
          </cell>
          <cell r="E4025" t="str">
            <v>Middle East</v>
          </cell>
          <cell r="F4025">
            <v>13200001</v>
          </cell>
          <cell r="G4025" t="str">
            <v>Ext. EAME</v>
          </cell>
          <cell r="H4025" t="str">
            <v>TPU</v>
          </cell>
          <cell r="I4025" t="str">
            <v>S035</v>
          </cell>
          <cell r="J4025" t="str">
            <v>Osnabrück</v>
          </cell>
          <cell r="K4025" t="str">
            <v>SP00</v>
          </cell>
          <cell r="L4025" t="str">
            <v>T</v>
          </cell>
          <cell r="M4025" t="str">
            <v>Cash against documents</v>
          </cell>
          <cell r="N4025" t="str">
            <v>BANK TRANSFER</v>
          </cell>
          <cell r="O4025" t="str">
            <v>DE</v>
          </cell>
          <cell r="P4025" t="str">
            <v>External debtor</v>
          </cell>
        </row>
        <row r="4026">
          <cell r="A4026">
            <v>6877</v>
          </cell>
          <cell r="B4026" t="str">
            <v>FRENCKEN FABRIEKEN B</v>
          </cell>
          <cell r="C4026" t="str">
            <v>NL</v>
          </cell>
          <cell r="D4026" t="str">
            <v>Netherlands</v>
          </cell>
          <cell r="E4026" t="str">
            <v>Benelux</v>
          </cell>
          <cell r="F4026">
            <v>13200001</v>
          </cell>
          <cell r="G4026" t="str">
            <v>Ext. EAME</v>
          </cell>
          <cell r="H4026" t="str">
            <v>TPU</v>
          </cell>
          <cell r="I4026" t="str">
            <v>S035</v>
          </cell>
          <cell r="J4026" t="str">
            <v>Osnabrück</v>
          </cell>
          <cell r="K4026" t="str">
            <v>SI30</v>
          </cell>
          <cell r="L4026" t="str">
            <v>T</v>
          </cell>
          <cell r="M4026" t="str">
            <v>30 days from date of invoice</v>
          </cell>
          <cell r="N4026" t="str">
            <v>BANK TRANSFER</v>
          </cell>
          <cell r="O4026" t="str">
            <v>DS</v>
          </cell>
          <cell r="P4026" t="str">
            <v>Securitization debtor</v>
          </cell>
        </row>
        <row r="4027">
          <cell r="A4027">
            <v>6878</v>
          </cell>
          <cell r="B4027" t="str">
            <v>TEXTRON AUTOMOTIVE C</v>
          </cell>
          <cell r="C4027" t="str">
            <v>US</v>
          </cell>
          <cell r="D4027" t="str">
            <v>United States</v>
          </cell>
          <cell r="E4027" t="str">
            <v>Americas</v>
          </cell>
          <cell r="F4027">
            <v>13200001</v>
          </cell>
          <cell r="G4027" t="str">
            <v>Ext. EAME</v>
          </cell>
          <cell r="H4027" t="str">
            <v>TPU</v>
          </cell>
          <cell r="I4027" t="str">
            <v>S035</v>
          </cell>
          <cell r="J4027" t="str">
            <v>Osnabrück</v>
          </cell>
          <cell r="K4027" t="str">
            <v>SI30</v>
          </cell>
          <cell r="L4027" t="str">
            <v>T</v>
          </cell>
          <cell r="M4027" t="str">
            <v>30 days from date of invoice</v>
          </cell>
          <cell r="N4027" t="str">
            <v>BANK TRANSFER</v>
          </cell>
          <cell r="O4027" t="str">
            <v>DS</v>
          </cell>
          <cell r="P4027" t="str">
            <v>Securitization debtor</v>
          </cell>
        </row>
        <row r="4028">
          <cell r="A4028">
            <v>6880</v>
          </cell>
          <cell r="B4028" t="str">
            <v>REVEYRON SA</v>
          </cell>
          <cell r="C4028" t="str">
            <v>FR</v>
          </cell>
          <cell r="D4028" t="str">
            <v>France</v>
          </cell>
          <cell r="E4028" t="str">
            <v>France</v>
          </cell>
          <cell r="F4028">
            <v>13200001</v>
          </cell>
          <cell r="G4028" t="str">
            <v>Ext. EAME</v>
          </cell>
          <cell r="H4028" t="str">
            <v>TPU</v>
          </cell>
          <cell r="I4028" t="str">
            <v>S035</v>
          </cell>
          <cell r="J4028" t="str">
            <v>Osnabrück</v>
          </cell>
          <cell r="K4028" t="str">
            <v>SE60</v>
          </cell>
          <cell r="L4028" t="str">
            <v>T</v>
          </cell>
          <cell r="M4028" t="str">
            <v>60 days end of month</v>
          </cell>
          <cell r="N4028" t="str">
            <v>BANK TRANSFER</v>
          </cell>
          <cell r="O4028" t="str">
            <v>DS</v>
          </cell>
          <cell r="P4028" t="str">
            <v>Securitization debtor</v>
          </cell>
        </row>
        <row r="4029">
          <cell r="A4029">
            <v>6882</v>
          </cell>
          <cell r="B4029" t="str">
            <v>SHELL OIL COMPANY</v>
          </cell>
          <cell r="C4029" t="str">
            <v>US</v>
          </cell>
          <cell r="D4029" t="str">
            <v>United States</v>
          </cell>
          <cell r="E4029" t="str">
            <v>Americas</v>
          </cell>
          <cell r="F4029">
            <v>13200001</v>
          </cell>
          <cell r="G4029" t="str">
            <v>Ext. EAME</v>
          </cell>
          <cell r="H4029" t="str">
            <v>TPU</v>
          </cell>
          <cell r="I4029" t="str">
            <v>S035</v>
          </cell>
          <cell r="J4029" t="str">
            <v>Osnabrück</v>
          </cell>
          <cell r="K4029" t="str">
            <v>SI30</v>
          </cell>
          <cell r="L4029" t="str">
            <v>T</v>
          </cell>
          <cell r="M4029" t="str">
            <v>30 days from date of invoice</v>
          </cell>
          <cell r="N4029" t="str">
            <v>BANK TRANSFER</v>
          </cell>
          <cell r="O4029" t="str">
            <v>DS</v>
          </cell>
          <cell r="P4029" t="str">
            <v>Securitization debtor</v>
          </cell>
        </row>
        <row r="4030">
          <cell r="A4030">
            <v>6884</v>
          </cell>
          <cell r="B4030" t="str">
            <v>RENOLIT-WERKE GMBH</v>
          </cell>
          <cell r="C4030" t="str">
            <v>DE</v>
          </cell>
          <cell r="D4030" t="str">
            <v>Germany</v>
          </cell>
          <cell r="E4030" t="str">
            <v>Mid Europe</v>
          </cell>
          <cell r="F4030">
            <v>13200001</v>
          </cell>
          <cell r="G4030" t="str">
            <v>Ext. EAME</v>
          </cell>
          <cell r="H4030" t="str">
            <v>TPU</v>
          </cell>
          <cell r="I4030" t="str">
            <v>S035</v>
          </cell>
          <cell r="J4030" t="str">
            <v>Osnabrück</v>
          </cell>
          <cell r="K4030" t="str">
            <v>SI30</v>
          </cell>
          <cell r="L4030" t="str">
            <v>T</v>
          </cell>
          <cell r="M4030" t="str">
            <v>30 days from date of invoice</v>
          </cell>
          <cell r="N4030" t="str">
            <v>BANK TRANSFER</v>
          </cell>
          <cell r="O4030" t="str">
            <v>DS</v>
          </cell>
          <cell r="P4030" t="str">
            <v>Securitization debtor</v>
          </cell>
        </row>
        <row r="4031">
          <cell r="A4031">
            <v>6885</v>
          </cell>
          <cell r="B4031" t="str">
            <v>PT. KARET MURNI JELI</v>
          </cell>
          <cell r="C4031" t="str">
            <v>ID</v>
          </cell>
          <cell r="D4031" t="str">
            <v>Indonesia</v>
          </cell>
          <cell r="E4031" t="str">
            <v>Asia-Pacific</v>
          </cell>
          <cell r="F4031">
            <v>13200001</v>
          </cell>
          <cell r="G4031" t="str">
            <v>Ext. EAME</v>
          </cell>
          <cell r="H4031" t="str">
            <v>TPU</v>
          </cell>
          <cell r="I4031" t="str">
            <v>S035</v>
          </cell>
          <cell r="J4031" t="str">
            <v>Osnabrück</v>
          </cell>
          <cell r="K4031" t="str">
            <v>SC00</v>
          </cell>
          <cell r="L4031" t="str">
            <v>L</v>
          </cell>
          <cell r="M4031" t="str">
            <v>Letter of credit at sight</v>
          </cell>
          <cell r="N4031" t="str">
            <v>LETTER OF CREDIT</v>
          </cell>
          <cell r="O4031" t="str">
            <v>DE</v>
          </cell>
          <cell r="P4031" t="str">
            <v>External debtor</v>
          </cell>
        </row>
        <row r="4032">
          <cell r="A4032">
            <v>6886</v>
          </cell>
          <cell r="B4032" t="str">
            <v>DATA PLASTICS LTD.</v>
          </cell>
          <cell r="C4032" t="str">
            <v>GB</v>
          </cell>
          <cell r="D4032" t="str">
            <v>Great Britain</v>
          </cell>
          <cell r="E4032" t="str">
            <v>UK/Ireland</v>
          </cell>
          <cell r="F4032">
            <v>13200001</v>
          </cell>
          <cell r="G4032" t="str">
            <v>Ext. EAME</v>
          </cell>
          <cell r="H4032" t="str">
            <v>TPU</v>
          </cell>
          <cell r="I4032" t="str">
            <v>S035</v>
          </cell>
          <cell r="J4032" t="str">
            <v>Osnabrück</v>
          </cell>
          <cell r="K4032" t="str">
            <v>SE60</v>
          </cell>
          <cell r="L4032" t="str">
            <v>T</v>
          </cell>
          <cell r="M4032" t="str">
            <v>60 days end of month</v>
          </cell>
          <cell r="N4032" t="str">
            <v>BANK TRANSFER</v>
          </cell>
          <cell r="O4032" t="str">
            <v>DS</v>
          </cell>
          <cell r="P4032" t="str">
            <v>Securitization debtor</v>
          </cell>
        </row>
        <row r="4033">
          <cell r="A4033">
            <v>6887</v>
          </cell>
          <cell r="B4033" t="str">
            <v>E. MÜLLER GMBH &amp; CO.</v>
          </cell>
          <cell r="C4033" t="str">
            <v>DE</v>
          </cell>
          <cell r="D4033" t="str">
            <v>Germany</v>
          </cell>
          <cell r="E4033" t="str">
            <v>Mid Europe</v>
          </cell>
          <cell r="F4033">
            <v>13200001</v>
          </cell>
          <cell r="G4033" t="str">
            <v>Ext. EAME</v>
          </cell>
          <cell r="H4033" t="str">
            <v>TPU</v>
          </cell>
          <cell r="I4033" t="str">
            <v>S035</v>
          </cell>
          <cell r="J4033" t="str">
            <v>Osnabrück</v>
          </cell>
          <cell r="K4033" t="str">
            <v>SI30</v>
          </cell>
          <cell r="L4033" t="str">
            <v>T</v>
          </cell>
          <cell r="M4033" t="str">
            <v>30 days from date of invoice</v>
          </cell>
          <cell r="N4033" t="str">
            <v>BANK TRANSFER</v>
          </cell>
          <cell r="O4033" t="str">
            <v>DS</v>
          </cell>
          <cell r="P4033" t="str">
            <v>Securitization debtor</v>
          </cell>
        </row>
        <row r="4034">
          <cell r="A4034">
            <v>6889</v>
          </cell>
          <cell r="B4034" t="str">
            <v>REXOR</v>
          </cell>
          <cell r="C4034" t="str">
            <v>FR</v>
          </cell>
          <cell r="D4034" t="str">
            <v>France</v>
          </cell>
          <cell r="E4034" t="str">
            <v>France</v>
          </cell>
          <cell r="F4034">
            <v>13200001</v>
          </cell>
          <cell r="G4034" t="str">
            <v>Ext. EAME</v>
          </cell>
          <cell r="H4034" t="str">
            <v>TPU</v>
          </cell>
          <cell r="I4034" t="str">
            <v>S035</v>
          </cell>
          <cell r="J4034" t="str">
            <v>Osnabrück</v>
          </cell>
          <cell r="K4034" t="str">
            <v>SI30</v>
          </cell>
          <cell r="L4034" t="str">
            <v>T</v>
          </cell>
          <cell r="M4034" t="str">
            <v>30 days from date of invoice</v>
          </cell>
          <cell r="N4034" t="str">
            <v>BANK TRANSFER</v>
          </cell>
          <cell r="O4034" t="str">
            <v>DS</v>
          </cell>
          <cell r="P4034" t="str">
            <v>Securitization debtor</v>
          </cell>
        </row>
        <row r="4035">
          <cell r="A4035">
            <v>6890</v>
          </cell>
          <cell r="B4035" t="str">
            <v>GERHARD PLIEßNIG</v>
          </cell>
          <cell r="C4035" t="str">
            <v>AT</v>
          </cell>
          <cell r="D4035" t="str">
            <v>Austria</v>
          </cell>
          <cell r="E4035" t="str">
            <v>Mid Europe</v>
          </cell>
          <cell r="F4035">
            <v>13200001</v>
          </cell>
          <cell r="G4035" t="str">
            <v>Ext. EAME</v>
          </cell>
          <cell r="H4035" t="str">
            <v>TPU</v>
          </cell>
          <cell r="I4035" t="str">
            <v>S035</v>
          </cell>
          <cell r="J4035" t="str">
            <v>Osnabrück</v>
          </cell>
          <cell r="K4035" t="str">
            <v>SJ3G</v>
          </cell>
          <cell r="L4035" t="str">
            <v>T</v>
          </cell>
          <cell r="M4035" t="str">
            <v>30 days from date of invoice or 14 days -3%</v>
          </cell>
          <cell r="N4035" t="str">
            <v>BANK TRANSFER</v>
          </cell>
          <cell r="O4035" t="str">
            <v>DE</v>
          </cell>
          <cell r="P4035" t="str">
            <v>External debtor</v>
          </cell>
        </row>
        <row r="4036">
          <cell r="A4036">
            <v>6891</v>
          </cell>
          <cell r="B4036" t="str">
            <v>TEXWICO POLY CAST PV</v>
          </cell>
          <cell r="C4036" t="str">
            <v>IN</v>
          </cell>
          <cell r="D4036" t="str">
            <v>India</v>
          </cell>
          <cell r="E4036" t="str">
            <v>Asia-Pacific</v>
          </cell>
          <cell r="F4036">
            <v>13200001</v>
          </cell>
          <cell r="G4036" t="str">
            <v>Ext. EAME</v>
          </cell>
          <cell r="H4036" t="str">
            <v>TPU</v>
          </cell>
          <cell r="I4036" t="str">
            <v>S035</v>
          </cell>
          <cell r="J4036" t="str">
            <v>Osnabrück</v>
          </cell>
          <cell r="K4036" t="str">
            <v>SA00</v>
          </cell>
          <cell r="L4036" t="str">
            <v>T</v>
          </cell>
          <cell r="M4036" t="str">
            <v>Cash in advance</v>
          </cell>
          <cell r="N4036" t="str">
            <v>BANK TRANSFER</v>
          </cell>
          <cell r="O4036" t="str">
            <v>DE</v>
          </cell>
          <cell r="P4036" t="str">
            <v>External debtor</v>
          </cell>
        </row>
        <row r="4037">
          <cell r="A4037">
            <v>6892</v>
          </cell>
          <cell r="B4037" t="str">
            <v>JAMES WALKER &amp; CO. L</v>
          </cell>
          <cell r="C4037" t="str">
            <v>GB</v>
          </cell>
          <cell r="D4037" t="str">
            <v>Great Britain</v>
          </cell>
          <cell r="E4037" t="str">
            <v>UK/Ireland</v>
          </cell>
          <cell r="F4037">
            <v>13200001</v>
          </cell>
          <cell r="G4037" t="str">
            <v>Ext. EAME</v>
          </cell>
          <cell r="H4037" t="str">
            <v>TPU</v>
          </cell>
          <cell r="I4037" t="str">
            <v>S035</v>
          </cell>
          <cell r="J4037" t="str">
            <v>Osnabrück</v>
          </cell>
          <cell r="K4037" t="str">
            <v>SE60</v>
          </cell>
          <cell r="L4037" t="str">
            <v>T</v>
          </cell>
          <cell r="M4037" t="str">
            <v>60 days end of month</v>
          </cell>
          <cell r="N4037" t="str">
            <v>BANK TRANSFER</v>
          </cell>
          <cell r="O4037" t="str">
            <v>DS</v>
          </cell>
          <cell r="P4037" t="str">
            <v>Securitization debtor</v>
          </cell>
        </row>
        <row r="4038">
          <cell r="A4038">
            <v>6893</v>
          </cell>
          <cell r="B4038" t="str">
            <v>TENDENCO, S.A.</v>
          </cell>
          <cell r="C4038" t="str">
            <v>ES</v>
          </cell>
          <cell r="D4038" t="str">
            <v>Spain</v>
          </cell>
          <cell r="E4038" t="str">
            <v>Iberia</v>
          </cell>
          <cell r="F4038">
            <v>13200001</v>
          </cell>
          <cell r="G4038" t="str">
            <v>Ext. EAME</v>
          </cell>
          <cell r="H4038" t="str">
            <v>TPU</v>
          </cell>
          <cell r="I4038" t="str">
            <v>S035</v>
          </cell>
          <cell r="J4038" t="str">
            <v>Osnabrück</v>
          </cell>
          <cell r="K4038" t="str">
            <v>SI60</v>
          </cell>
          <cell r="L4038" t="str">
            <v>T</v>
          </cell>
          <cell r="M4038" t="str">
            <v>60 days from date of invoice</v>
          </cell>
          <cell r="N4038" t="str">
            <v>BANK TRANSFER</v>
          </cell>
          <cell r="O4038" t="str">
            <v>DS</v>
          </cell>
          <cell r="P4038" t="str">
            <v>Securitization debtor</v>
          </cell>
        </row>
        <row r="4039">
          <cell r="A4039">
            <v>6894</v>
          </cell>
          <cell r="B4039" t="str">
            <v>NORTHERN INDUSTRIAL</v>
          </cell>
          <cell r="C4039" t="str">
            <v>GB</v>
          </cell>
          <cell r="D4039" t="str">
            <v>Great Britain</v>
          </cell>
          <cell r="E4039" t="str">
            <v>UK/Ireland</v>
          </cell>
          <cell r="F4039">
            <v>13200001</v>
          </cell>
          <cell r="G4039" t="str">
            <v>Ext. EAME</v>
          </cell>
          <cell r="H4039" t="str">
            <v>TPU</v>
          </cell>
          <cell r="I4039" t="str">
            <v>S035</v>
          </cell>
          <cell r="J4039" t="str">
            <v>Osnabrück</v>
          </cell>
          <cell r="K4039" t="str">
            <v>SE60</v>
          </cell>
          <cell r="L4039" t="str">
            <v>T</v>
          </cell>
          <cell r="M4039" t="str">
            <v>60 days end of month</v>
          </cell>
          <cell r="N4039" t="str">
            <v>BANK TRANSFER</v>
          </cell>
          <cell r="O4039" t="str">
            <v>DS</v>
          </cell>
          <cell r="P4039" t="str">
            <v>Securitization debtor</v>
          </cell>
        </row>
        <row r="4040">
          <cell r="A4040">
            <v>6895</v>
          </cell>
          <cell r="B4040" t="str">
            <v>DUPONT ELECTRONIC MA</v>
          </cell>
          <cell r="C4040" t="str">
            <v>US</v>
          </cell>
          <cell r="D4040" t="str">
            <v>United States</v>
          </cell>
          <cell r="E4040" t="str">
            <v>Americas</v>
          </cell>
          <cell r="F4040">
            <v>13200001</v>
          </cell>
          <cell r="G4040" t="str">
            <v>Ext. EAME</v>
          </cell>
          <cell r="H4040" t="str">
            <v>TPU</v>
          </cell>
          <cell r="I4040" t="str">
            <v>S035</v>
          </cell>
          <cell r="J4040" t="str">
            <v>Osnabrück</v>
          </cell>
          <cell r="K4040" t="str">
            <v>SI30</v>
          </cell>
          <cell r="L4040" t="str">
            <v>T</v>
          </cell>
          <cell r="M4040" t="str">
            <v>30 days from date of invoice</v>
          </cell>
          <cell r="N4040" t="str">
            <v>BANK TRANSFER</v>
          </cell>
          <cell r="O4040" t="str">
            <v>DS</v>
          </cell>
          <cell r="P4040" t="str">
            <v>Securitization debtor</v>
          </cell>
        </row>
        <row r="4041">
          <cell r="A4041">
            <v>6896</v>
          </cell>
          <cell r="B4041" t="str">
            <v>POLYMER ZERKLEINERUN</v>
          </cell>
          <cell r="C4041" t="str">
            <v>DE</v>
          </cell>
          <cell r="D4041" t="str">
            <v>Germany</v>
          </cell>
          <cell r="E4041" t="str">
            <v>Mid Europe</v>
          </cell>
          <cell r="F4041">
            <v>13200001</v>
          </cell>
          <cell r="G4041" t="str">
            <v>Ext. EAME</v>
          </cell>
          <cell r="H4041" t="str">
            <v>TPU</v>
          </cell>
          <cell r="I4041" t="str">
            <v>S035</v>
          </cell>
          <cell r="J4041" t="str">
            <v>Osnabrück</v>
          </cell>
          <cell r="K4041" t="str">
            <v>SJ3F</v>
          </cell>
          <cell r="L4041" t="str">
            <v>T</v>
          </cell>
          <cell r="M4041" t="str">
            <v>30 days from date of invoice or 14 days -2%</v>
          </cell>
          <cell r="N4041" t="str">
            <v>BANK TRANSFER</v>
          </cell>
          <cell r="O4041" t="str">
            <v>DS</v>
          </cell>
          <cell r="P4041" t="str">
            <v>Securitization debtor</v>
          </cell>
        </row>
        <row r="4042">
          <cell r="A4042">
            <v>6897</v>
          </cell>
          <cell r="B4042" t="str">
            <v>ESSE INTERNATIONAL</v>
          </cell>
          <cell r="C4042" t="str">
            <v>FR</v>
          </cell>
          <cell r="D4042" t="str">
            <v>France</v>
          </cell>
          <cell r="E4042" t="str">
            <v>France</v>
          </cell>
          <cell r="F4042">
            <v>13200001</v>
          </cell>
          <cell r="G4042" t="str">
            <v>Ext. EAME</v>
          </cell>
          <cell r="H4042" t="str">
            <v>TPU</v>
          </cell>
          <cell r="I4042" t="str">
            <v>S035</v>
          </cell>
          <cell r="J4042" t="str">
            <v>Osnabrück</v>
          </cell>
          <cell r="K4042" t="str">
            <v>SI9C</v>
          </cell>
          <cell r="L4042" t="str">
            <v>T</v>
          </cell>
          <cell r="M4042" t="str">
            <v>90 days date of invoice the 10th</v>
          </cell>
          <cell r="N4042" t="str">
            <v>BANK TRANSFER</v>
          </cell>
          <cell r="O4042" t="str">
            <v>DS</v>
          </cell>
          <cell r="P4042" t="str">
            <v>Securitization debtor</v>
          </cell>
        </row>
        <row r="4043">
          <cell r="A4043">
            <v>6899</v>
          </cell>
          <cell r="B4043" t="str">
            <v>NIEWERTH KUNSTSTOFF</v>
          </cell>
          <cell r="C4043" t="str">
            <v>DE</v>
          </cell>
          <cell r="D4043" t="str">
            <v>Germany</v>
          </cell>
          <cell r="E4043" t="str">
            <v>Mid Europe</v>
          </cell>
          <cell r="F4043">
            <v>13200001</v>
          </cell>
          <cell r="G4043" t="str">
            <v>Ext. EAME</v>
          </cell>
          <cell r="H4043" t="str">
            <v>TPU</v>
          </cell>
          <cell r="I4043" t="str">
            <v>S035</v>
          </cell>
          <cell r="J4043" t="str">
            <v>Osnabrück</v>
          </cell>
          <cell r="K4043" t="str">
            <v>SJ3F</v>
          </cell>
          <cell r="L4043" t="str">
            <v>T</v>
          </cell>
          <cell r="M4043" t="str">
            <v>30 days from date of invoice or 14 days -2%</v>
          </cell>
          <cell r="N4043" t="str">
            <v>BANK TRANSFER</v>
          </cell>
          <cell r="O4043" t="str">
            <v>DS</v>
          </cell>
          <cell r="P4043" t="str">
            <v>Securitization debtor</v>
          </cell>
        </row>
        <row r="4044">
          <cell r="A4044">
            <v>6901</v>
          </cell>
          <cell r="B4044" t="str">
            <v>NIPPON NSC LTD.</v>
          </cell>
          <cell r="C4044" t="str">
            <v>JP</v>
          </cell>
          <cell r="D4044" t="str">
            <v>Japan</v>
          </cell>
          <cell r="E4044" t="str">
            <v>Asia-Pacific</v>
          </cell>
          <cell r="F4044">
            <v>13200001</v>
          </cell>
          <cell r="G4044" t="str">
            <v>Ext. EAME</v>
          </cell>
          <cell r="H4044" t="str">
            <v>TPU</v>
          </cell>
          <cell r="I4044" t="str">
            <v>S035</v>
          </cell>
          <cell r="J4044" t="str">
            <v>Osnabrück</v>
          </cell>
          <cell r="K4044" t="str">
            <v>SI60</v>
          </cell>
          <cell r="L4044" t="str">
            <v>T</v>
          </cell>
          <cell r="M4044" t="str">
            <v>60 days from date of invoice</v>
          </cell>
          <cell r="N4044" t="str">
            <v>BANK TRANSFER</v>
          </cell>
          <cell r="O4044" t="str">
            <v>DE</v>
          </cell>
          <cell r="P4044" t="str">
            <v>External debtor</v>
          </cell>
        </row>
        <row r="4045">
          <cell r="A4045">
            <v>6902</v>
          </cell>
          <cell r="B4045" t="str">
            <v>HSIN CHAN PLASTIC CO</v>
          </cell>
          <cell r="C4045" t="str">
            <v>TW</v>
          </cell>
          <cell r="D4045" t="str">
            <v>Taiwan</v>
          </cell>
          <cell r="E4045" t="str">
            <v>Asia-Pacific</v>
          </cell>
          <cell r="F4045">
            <v>13200001</v>
          </cell>
          <cell r="G4045" t="str">
            <v>Ext. EAME</v>
          </cell>
          <cell r="H4045" t="str">
            <v>TPU</v>
          </cell>
          <cell r="I4045" t="str">
            <v>S035</v>
          </cell>
          <cell r="J4045" t="str">
            <v>Osnabrück</v>
          </cell>
          <cell r="K4045" t="str">
            <v>SC00</v>
          </cell>
          <cell r="L4045" t="str">
            <v>T</v>
          </cell>
          <cell r="M4045" t="str">
            <v>Letter of credit at sight</v>
          </cell>
          <cell r="N4045" t="str">
            <v>BANK TRANSFER</v>
          </cell>
          <cell r="O4045" t="str">
            <v>DE</v>
          </cell>
          <cell r="P4045" t="str">
            <v>External debtor</v>
          </cell>
        </row>
        <row r="4046">
          <cell r="A4046">
            <v>6905</v>
          </cell>
          <cell r="B4046" t="str">
            <v>GUANGDONG LINGNAN IN</v>
          </cell>
          <cell r="C4046" t="str">
            <v>CN</v>
          </cell>
          <cell r="D4046" t="str">
            <v>China</v>
          </cell>
          <cell r="E4046" t="str">
            <v>Asia-Pacific</v>
          </cell>
          <cell r="F4046">
            <v>13200001</v>
          </cell>
          <cell r="G4046" t="str">
            <v>Ext. EAME</v>
          </cell>
          <cell r="H4046" t="str">
            <v>TPU</v>
          </cell>
          <cell r="I4046" t="str">
            <v>S035</v>
          </cell>
          <cell r="J4046" t="str">
            <v>Osnabrück</v>
          </cell>
          <cell r="K4046" t="str">
            <v>SI85</v>
          </cell>
          <cell r="L4046" t="str">
            <v>T</v>
          </cell>
          <cell r="M4046" t="str">
            <v>-</v>
          </cell>
          <cell r="N4046" t="str">
            <v>BANK TRANSFER</v>
          </cell>
          <cell r="O4046" t="str">
            <v>DE</v>
          </cell>
          <cell r="P4046" t="str">
            <v>External debtor</v>
          </cell>
        </row>
        <row r="4047">
          <cell r="A4047">
            <v>6906</v>
          </cell>
          <cell r="B4047" t="str">
            <v>HEXOPLAS MOULDINGS</v>
          </cell>
          <cell r="C4047" t="str">
            <v>GB</v>
          </cell>
          <cell r="D4047" t="str">
            <v>Great Britain</v>
          </cell>
          <cell r="E4047" t="str">
            <v>UK/Ireland</v>
          </cell>
          <cell r="F4047">
            <v>13200001</v>
          </cell>
          <cell r="G4047" t="str">
            <v>Ext. EAME</v>
          </cell>
          <cell r="H4047" t="str">
            <v>TPU</v>
          </cell>
          <cell r="I4047" t="str">
            <v>S035</v>
          </cell>
          <cell r="J4047" t="str">
            <v>Osnabrück</v>
          </cell>
          <cell r="K4047" t="str">
            <v>SE60</v>
          </cell>
          <cell r="L4047" t="str">
            <v>T</v>
          </cell>
          <cell r="M4047" t="str">
            <v>60 days end of month</v>
          </cell>
          <cell r="N4047" t="str">
            <v>BANK TRANSFER</v>
          </cell>
          <cell r="O4047" t="str">
            <v>DS</v>
          </cell>
          <cell r="P4047" t="str">
            <v>Securitization debtor</v>
          </cell>
        </row>
        <row r="4048">
          <cell r="A4048">
            <v>6907</v>
          </cell>
          <cell r="B4048" t="str">
            <v>DIC COATING, S.L.</v>
          </cell>
          <cell r="C4048" t="str">
            <v>ES</v>
          </cell>
          <cell r="D4048" t="str">
            <v>Spain</v>
          </cell>
          <cell r="E4048" t="str">
            <v>Iberia</v>
          </cell>
          <cell r="F4048">
            <v>13200001</v>
          </cell>
          <cell r="G4048" t="str">
            <v>Ext. EAME</v>
          </cell>
          <cell r="H4048" t="str">
            <v>TPU</v>
          </cell>
          <cell r="I4048" t="str">
            <v>S035</v>
          </cell>
          <cell r="J4048" t="str">
            <v>Osnabrück</v>
          </cell>
          <cell r="K4048" t="str">
            <v>SI60</v>
          </cell>
          <cell r="L4048" t="str">
            <v>T</v>
          </cell>
          <cell r="M4048" t="str">
            <v>60 days from date of invoice</v>
          </cell>
          <cell r="N4048" t="str">
            <v>BANK TRANSFER</v>
          </cell>
          <cell r="O4048" t="str">
            <v>DS</v>
          </cell>
          <cell r="P4048" t="str">
            <v>Securitization debtor</v>
          </cell>
        </row>
        <row r="4049">
          <cell r="A4049">
            <v>6908</v>
          </cell>
          <cell r="B4049" t="str">
            <v>ARTECOLA NORDESTE S/</v>
          </cell>
          <cell r="C4049" t="str">
            <v>BR</v>
          </cell>
          <cell r="D4049" t="str">
            <v>Brazil</v>
          </cell>
          <cell r="E4049" t="str">
            <v>Americas</v>
          </cell>
          <cell r="F4049">
            <v>13200001</v>
          </cell>
          <cell r="G4049" t="str">
            <v>Ext. EAME</v>
          </cell>
          <cell r="H4049" t="str">
            <v>TPU</v>
          </cell>
          <cell r="I4049" t="str">
            <v>S035</v>
          </cell>
          <cell r="J4049" t="str">
            <v>Osnabrück</v>
          </cell>
          <cell r="K4049" t="str">
            <v>SL90</v>
          </cell>
          <cell r="L4049" t="str">
            <v>T</v>
          </cell>
          <cell r="M4049" t="str">
            <v>90 days after Bill of lading date</v>
          </cell>
          <cell r="N4049" t="str">
            <v>BANK TRANSFER</v>
          </cell>
          <cell r="O4049" t="str">
            <v>DE</v>
          </cell>
          <cell r="P4049" t="str">
            <v>External debtor</v>
          </cell>
        </row>
        <row r="4050">
          <cell r="A4050">
            <v>6909</v>
          </cell>
          <cell r="B4050" t="str">
            <v>LIFT-PLASTIC GMBH</v>
          </cell>
          <cell r="C4050" t="str">
            <v>AT</v>
          </cell>
          <cell r="D4050" t="str">
            <v>Austria</v>
          </cell>
          <cell r="E4050" t="str">
            <v>Mid Europe</v>
          </cell>
          <cell r="F4050">
            <v>13200001</v>
          </cell>
          <cell r="G4050" t="str">
            <v>Ext. EAME</v>
          </cell>
          <cell r="H4050" t="str">
            <v>TPU</v>
          </cell>
          <cell r="I4050" t="str">
            <v>S035</v>
          </cell>
          <cell r="J4050" t="str">
            <v>Osnabrück</v>
          </cell>
          <cell r="K4050" t="str">
            <v>SJ3G</v>
          </cell>
          <cell r="L4050" t="str">
            <v>T</v>
          </cell>
          <cell r="M4050" t="str">
            <v>30 days from date of invoice or 14 days -3%</v>
          </cell>
          <cell r="N4050" t="str">
            <v>BANK TRANSFER</v>
          </cell>
          <cell r="O4050" t="str">
            <v>DE</v>
          </cell>
          <cell r="P4050" t="str">
            <v>External debtor</v>
          </cell>
        </row>
        <row r="4051">
          <cell r="A4051">
            <v>6910</v>
          </cell>
          <cell r="B4051" t="str">
            <v>CARLOS PADILLA Y CIA</v>
          </cell>
          <cell r="C4051" t="str">
            <v>CL</v>
          </cell>
          <cell r="D4051" t="str">
            <v>Chile</v>
          </cell>
          <cell r="E4051" t="str">
            <v>Americas</v>
          </cell>
          <cell r="F4051">
            <v>13200001</v>
          </cell>
          <cell r="G4051" t="str">
            <v>Ext. EAME</v>
          </cell>
          <cell r="H4051" t="str">
            <v>TPU</v>
          </cell>
          <cell r="I4051" t="str">
            <v>S035</v>
          </cell>
          <cell r="J4051" t="str">
            <v>Osnabrück</v>
          </cell>
          <cell r="K4051" t="str">
            <v>SA00</v>
          </cell>
          <cell r="L4051" t="str">
            <v>T</v>
          </cell>
          <cell r="M4051" t="str">
            <v>Cash in advance</v>
          </cell>
          <cell r="N4051" t="str">
            <v>BANK TRANSFER</v>
          </cell>
          <cell r="O4051" t="str">
            <v>DE</v>
          </cell>
          <cell r="P4051" t="str">
            <v>External debtor</v>
          </cell>
        </row>
        <row r="4052">
          <cell r="A4052">
            <v>6911</v>
          </cell>
          <cell r="B4052" t="str">
            <v>SI-KA-TEC GMBH</v>
          </cell>
          <cell r="C4052" t="str">
            <v>DE</v>
          </cell>
          <cell r="D4052" t="str">
            <v>Germany</v>
          </cell>
          <cell r="E4052" t="str">
            <v>Mid Europe</v>
          </cell>
          <cell r="F4052">
            <v>13200001</v>
          </cell>
          <cell r="G4052" t="str">
            <v>Ext. EAME</v>
          </cell>
          <cell r="H4052" t="str">
            <v>TPU</v>
          </cell>
          <cell r="I4052" t="str">
            <v>S035</v>
          </cell>
          <cell r="J4052" t="str">
            <v>Osnabrück</v>
          </cell>
          <cell r="K4052" t="str">
            <v>SI30</v>
          </cell>
          <cell r="L4052" t="str">
            <v>T</v>
          </cell>
          <cell r="M4052" t="str">
            <v>30 days from date of invoice</v>
          </cell>
          <cell r="N4052" t="str">
            <v>BANK TRANSFER</v>
          </cell>
          <cell r="O4052" t="str">
            <v>DS</v>
          </cell>
          <cell r="P4052" t="str">
            <v>Securitization debtor</v>
          </cell>
        </row>
        <row r="4053">
          <cell r="A4053">
            <v>6912</v>
          </cell>
          <cell r="B4053" t="str">
            <v>MIRO BORRAS, S. A.</v>
          </cell>
          <cell r="C4053" t="str">
            <v>ES</v>
          </cell>
          <cell r="D4053" t="str">
            <v>Spain</v>
          </cell>
          <cell r="E4053" t="str">
            <v>Iberia</v>
          </cell>
          <cell r="F4053">
            <v>13200001</v>
          </cell>
          <cell r="G4053" t="str">
            <v>Ext. EAME</v>
          </cell>
          <cell r="H4053" t="str">
            <v>TPU</v>
          </cell>
          <cell r="I4053" t="str">
            <v>S035</v>
          </cell>
          <cell r="J4053" t="str">
            <v>Osnabrück</v>
          </cell>
          <cell r="K4053" t="str">
            <v>SI60</v>
          </cell>
          <cell r="L4053" t="str">
            <v>T</v>
          </cell>
          <cell r="M4053" t="str">
            <v>60 days from date of invoice</v>
          </cell>
          <cell r="N4053" t="str">
            <v>BANK TRANSFER</v>
          </cell>
          <cell r="O4053" t="str">
            <v>DS</v>
          </cell>
          <cell r="P4053" t="str">
            <v>Securitization debtor</v>
          </cell>
        </row>
        <row r="4054">
          <cell r="A4054">
            <v>6913</v>
          </cell>
          <cell r="B4054" t="str">
            <v>NEOFLEX, S. L.</v>
          </cell>
          <cell r="C4054" t="str">
            <v>ES</v>
          </cell>
          <cell r="D4054" t="str">
            <v>Spain</v>
          </cell>
          <cell r="E4054" t="str">
            <v>Iberia</v>
          </cell>
          <cell r="F4054">
            <v>13200001</v>
          </cell>
          <cell r="G4054" t="str">
            <v>Ext. EAME</v>
          </cell>
          <cell r="H4054" t="str">
            <v>TPU</v>
          </cell>
          <cell r="I4054" t="str">
            <v>S035</v>
          </cell>
          <cell r="J4054" t="str">
            <v>Osnabrück</v>
          </cell>
          <cell r="K4054" t="str">
            <v>SI90</v>
          </cell>
          <cell r="L4054" t="str">
            <v>T</v>
          </cell>
          <cell r="M4054" t="str">
            <v>90 days from date of invoice</v>
          </cell>
          <cell r="N4054" t="str">
            <v>BANK TRANSFER</v>
          </cell>
          <cell r="O4054" t="str">
            <v>DS</v>
          </cell>
          <cell r="P4054" t="str">
            <v>Securitization debtor</v>
          </cell>
        </row>
        <row r="4055">
          <cell r="A4055">
            <v>6915</v>
          </cell>
          <cell r="B4055" t="str">
            <v>JORDAN SPRITZGUßTECH</v>
          </cell>
          <cell r="C4055" t="str">
            <v>DE</v>
          </cell>
          <cell r="D4055" t="str">
            <v>Germany</v>
          </cell>
          <cell r="E4055" t="str">
            <v>Mid Europe</v>
          </cell>
          <cell r="F4055">
            <v>13200001</v>
          </cell>
          <cell r="G4055" t="str">
            <v>Ext. EAME</v>
          </cell>
          <cell r="H4055" t="str">
            <v>TPU</v>
          </cell>
          <cell r="I4055" t="str">
            <v>S035</v>
          </cell>
          <cell r="J4055" t="str">
            <v>Osnabrück</v>
          </cell>
          <cell r="K4055" t="str">
            <v>SJ3F</v>
          </cell>
          <cell r="L4055" t="str">
            <v>T</v>
          </cell>
          <cell r="M4055" t="str">
            <v>30 days from date of invoice or 14 days -2%</v>
          </cell>
          <cell r="N4055" t="str">
            <v>BANK TRANSFER</v>
          </cell>
          <cell r="O4055" t="str">
            <v>DS</v>
          </cell>
          <cell r="P4055" t="str">
            <v>Securitization debtor</v>
          </cell>
        </row>
        <row r="4056">
          <cell r="A4056">
            <v>6916</v>
          </cell>
          <cell r="B4056" t="str">
            <v>KEY POLYMER</v>
          </cell>
          <cell r="C4056" t="str">
            <v>US</v>
          </cell>
          <cell r="D4056" t="str">
            <v>United States</v>
          </cell>
          <cell r="E4056" t="str">
            <v>Americas</v>
          </cell>
          <cell r="F4056">
            <v>13200001</v>
          </cell>
          <cell r="G4056" t="str">
            <v>Ext. EAME</v>
          </cell>
          <cell r="H4056" t="str">
            <v>TPU</v>
          </cell>
          <cell r="I4056" t="str">
            <v>S035</v>
          </cell>
          <cell r="J4056" t="str">
            <v>Osnabrück</v>
          </cell>
          <cell r="K4056" t="str">
            <v>SI30</v>
          </cell>
          <cell r="L4056" t="str">
            <v>T</v>
          </cell>
          <cell r="M4056" t="str">
            <v>30 days from date of invoice</v>
          </cell>
          <cell r="N4056" t="str">
            <v>BANK TRANSFER</v>
          </cell>
          <cell r="O4056" t="str">
            <v>DS</v>
          </cell>
          <cell r="P4056" t="str">
            <v>Securitization debtor</v>
          </cell>
        </row>
        <row r="4057">
          <cell r="A4057">
            <v>6918</v>
          </cell>
          <cell r="B4057" t="str">
            <v>HALLITE SEALS INTERN</v>
          </cell>
          <cell r="C4057" t="str">
            <v>GB</v>
          </cell>
          <cell r="D4057" t="str">
            <v>Great Britain</v>
          </cell>
          <cell r="E4057" t="str">
            <v>UK/Ireland</v>
          </cell>
          <cell r="F4057">
            <v>13200001</v>
          </cell>
          <cell r="G4057" t="str">
            <v>Ext. EAME</v>
          </cell>
          <cell r="H4057" t="str">
            <v>TPU</v>
          </cell>
          <cell r="I4057" t="str">
            <v>S035</v>
          </cell>
          <cell r="J4057" t="str">
            <v>Osnabrück</v>
          </cell>
          <cell r="K4057" t="str">
            <v>SE60</v>
          </cell>
          <cell r="L4057" t="str">
            <v>T</v>
          </cell>
          <cell r="M4057" t="str">
            <v>60 days end of month</v>
          </cell>
          <cell r="N4057" t="str">
            <v>BANK TRANSFER</v>
          </cell>
          <cell r="O4057" t="str">
            <v>DS</v>
          </cell>
          <cell r="P4057" t="str">
            <v>Securitization debtor</v>
          </cell>
        </row>
        <row r="4058">
          <cell r="A4058">
            <v>6919</v>
          </cell>
          <cell r="B4058" t="str">
            <v>DEUTSCHE HUTCHINSON</v>
          </cell>
          <cell r="C4058" t="str">
            <v>DE</v>
          </cell>
          <cell r="D4058" t="str">
            <v>Germany</v>
          </cell>
          <cell r="E4058" t="str">
            <v>Mid Europe</v>
          </cell>
          <cell r="F4058">
            <v>13200001</v>
          </cell>
          <cell r="G4058" t="str">
            <v>Ext. EAME</v>
          </cell>
          <cell r="H4058" t="str">
            <v>TPU</v>
          </cell>
          <cell r="I4058" t="str">
            <v>S035</v>
          </cell>
          <cell r="J4058" t="str">
            <v>Osnabrück</v>
          </cell>
          <cell r="K4058" t="str">
            <v>SI14</v>
          </cell>
          <cell r="L4058" t="str">
            <v>T</v>
          </cell>
          <cell r="M4058" t="str">
            <v>14 days from date of invoice</v>
          </cell>
          <cell r="N4058" t="str">
            <v>BANK TRANSFER</v>
          </cell>
          <cell r="O4058" t="str">
            <v>DS</v>
          </cell>
          <cell r="P4058" t="str">
            <v>Securitization debtor</v>
          </cell>
        </row>
        <row r="4059">
          <cell r="A4059">
            <v>6920</v>
          </cell>
          <cell r="B4059" t="str">
            <v>EUROPLASTIC LTD.</v>
          </cell>
          <cell r="C4059" t="str">
            <v>RO</v>
          </cell>
          <cell r="D4059" t="str">
            <v>Romania</v>
          </cell>
          <cell r="E4059" t="str">
            <v>Eastern Europe</v>
          </cell>
          <cell r="F4059">
            <v>13200001</v>
          </cell>
          <cell r="G4059" t="str">
            <v>Ext. EAME</v>
          </cell>
          <cell r="H4059" t="str">
            <v>TPU</v>
          </cell>
          <cell r="I4059" t="str">
            <v>S035</v>
          </cell>
          <cell r="J4059" t="str">
            <v>Osnabrück</v>
          </cell>
          <cell r="K4059" t="str">
            <v>SI76</v>
          </cell>
          <cell r="L4059" t="str">
            <v>T</v>
          </cell>
          <cell r="M4059" t="str">
            <v>-</v>
          </cell>
          <cell r="N4059" t="str">
            <v>BANK TRANSFER</v>
          </cell>
          <cell r="O4059" t="str">
            <v>DE</v>
          </cell>
          <cell r="P4059" t="str">
            <v>External debtor</v>
          </cell>
        </row>
        <row r="4060">
          <cell r="A4060">
            <v>6921</v>
          </cell>
          <cell r="B4060" t="str">
            <v>ORAS GROUP</v>
          </cell>
          <cell r="C4060" t="str">
            <v>SY</v>
          </cell>
          <cell r="D4060" t="str">
            <v>Syria</v>
          </cell>
          <cell r="E4060" t="str">
            <v>Middle East</v>
          </cell>
          <cell r="F4060">
            <v>13200001</v>
          </cell>
          <cell r="G4060" t="str">
            <v>Ext. EAME</v>
          </cell>
          <cell r="H4060" t="str">
            <v>TPU</v>
          </cell>
          <cell r="I4060" t="str">
            <v>S035</v>
          </cell>
          <cell r="J4060" t="str">
            <v>Osnabrück</v>
          </cell>
          <cell r="K4060" t="str">
            <v>SL18</v>
          </cell>
          <cell r="L4060" t="str">
            <v>T</v>
          </cell>
          <cell r="M4060" t="str">
            <v>180 days after Bill of lading date</v>
          </cell>
          <cell r="N4060" t="str">
            <v>BANK TRANSFER</v>
          </cell>
          <cell r="O4060" t="str">
            <v>DE</v>
          </cell>
          <cell r="P4060" t="str">
            <v>External debtor</v>
          </cell>
        </row>
        <row r="4061">
          <cell r="A4061">
            <v>6922</v>
          </cell>
          <cell r="B4061" t="str">
            <v>REHAU GMBH</v>
          </cell>
          <cell r="C4061" t="str">
            <v>CH</v>
          </cell>
          <cell r="D4061" t="str">
            <v>Switzerland</v>
          </cell>
          <cell r="E4061" t="str">
            <v>Mid Europe</v>
          </cell>
          <cell r="F4061">
            <v>13200001</v>
          </cell>
          <cell r="G4061" t="str">
            <v>Ext. EAME</v>
          </cell>
          <cell r="H4061" t="str">
            <v>TPU</v>
          </cell>
          <cell r="I4061" t="str">
            <v>S035</v>
          </cell>
          <cell r="J4061" t="str">
            <v>Osnabrück</v>
          </cell>
          <cell r="K4061" t="str">
            <v>SJ3G</v>
          </cell>
          <cell r="L4061" t="str">
            <v>T</v>
          </cell>
          <cell r="M4061" t="str">
            <v>30 days from date of invoice or 14 days -3%</v>
          </cell>
          <cell r="N4061" t="str">
            <v>BANK TRANSFER</v>
          </cell>
          <cell r="O4061" t="str">
            <v>DE</v>
          </cell>
          <cell r="P4061" t="str">
            <v>External debtor</v>
          </cell>
        </row>
        <row r="4062">
          <cell r="A4062">
            <v>6924</v>
          </cell>
          <cell r="B4062" t="str">
            <v>MEGADYNE S.R.L.</v>
          </cell>
          <cell r="C4062" t="str">
            <v>IT</v>
          </cell>
          <cell r="D4062" t="str">
            <v>Italy</v>
          </cell>
          <cell r="E4062" t="str">
            <v>Italy/Greece</v>
          </cell>
          <cell r="F4062">
            <v>13200001</v>
          </cell>
          <cell r="G4062" t="str">
            <v>Ext. EAME</v>
          </cell>
          <cell r="H4062" t="str">
            <v>TPU</v>
          </cell>
          <cell r="I4062" t="str">
            <v>S035</v>
          </cell>
          <cell r="J4062" t="str">
            <v>Osnabrück</v>
          </cell>
          <cell r="K4062" t="str">
            <v>SE90</v>
          </cell>
          <cell r="L4062" t="str">
            <v>T</v>
          </cell>
          <cell r="M4062" t="str">
            <v>90 days end of month</v>
          </cell>
          <cell r="N4062" t="str">
            <v>BANK TRANSFER</v>
          </cell>
          <cell r="O4062" t="str">
            <v>DS</v>
          </cell>
          <cell r="P4062" t="str">
            <v>Securitization debtor</v>
          </cell>
        </row>
        <row r="4063">
          <cell r="A4063">
            <v>6926</v>
          </cell>
          <cell r="B4063" t="str">
            <v>ABCO PLASTICS LTD</v>
          </cell>
          <cell r="C4063" t="str">
            <v>GB</v>
          </cell>
          <cell r="D4063" t="str">
            <v>Great Britain</v>
          </cell>
          <cell r="E4063" t="str">
            <v>UK/Ireland</v>
          </cell>
          <cell r="F4063">
            <v>13200001</v>
          </cell>
          <cell r="G4063" t="str">
            <v>Ext. EAME</v>
          </cell>
          <cell r="H4063" t="str">
            <v>TPU</v>
          </cell>
          <cell r="I4063" t="str">
            <v>S035</v>
          </cell>
          <cell r="J4063" t="str">
            <v>Osnabrück</v>
          </cell>
          <cell r="K4063" t="str">
            <v>SE60</v>
          </cell>
          <cell r="L4063" t="str">
            <v>T</v>
          </cell>
          <cell r="M4063" t="str">
            <v>60 days end of month</v>
          </cell>
          <cell r="N4063" t="str">
            <v>BANK TRANSFER</v>
          </cell>
          <cell r="O4063" t="str">
            <v>DS</v>
          </cell>
          <cell r="P4063" t="str">
            <v>Securitization debtor</v>
          </cell>
        </row>
        <row r="4064">
          <cell r="A4064">
            <v>6927</v>
          </cell>
          <cell r="B4064" t="str">
            <v>DEB-POLYCOM GMBH</v>
          </cell>
          <cell r="C4064" t="str">
            <v>DE</v>
          </cell>
          <cell r="D4064" t="str">
            <v>Germany</v>
          </cell>
          <cell r="E4064" t="str">
            <v>Mid Europe</v>
          </cell>
          <cell r="F4064">
            <v>13200001</v>
          </cell>
          <cell r="G4064" t="str">
            <v>Ext. EAME</v>
          </cell>
          <cell r="H4064" t="str">
            <v>TPU</v>
          </cell>
          <cell r="I4064" t="str">
            <v>S035</v>
          </cell>
          <cell r="J4064" t="str">
            <v>Osnabrück</v>
          </cell>
          <cell r="K4064" t="str">
            <v>SJ3F</v>
          </cell>
          <cell r="L4064" t="str">
            <v>T</v>
          </cell>
          <cell r="M4064" t="str">
            <v>30 days from date of invoice or 14 days -2%</v>
          </cell>
          <cell r="N4064" t="str">
            <v>BANK TRANSFER</v>
          </cell>
          <cell r="O4064" t="str">
            <v>DS</v>
          </cell>
          <cell r="P4064" t="str">
            <v>Securitization debtor</v>
          </cell>
        </row>
        <row r="4065">
          <cell r="A4065">
            <v>6929</v>
          </cell>
          <cell r="B4065" t="str">
            <v>POLYFIBRON/ROLLIN S.</v>
          </cell>
          <cell r="C4065" t="str">
            <v>FR</v>
          </cell>
          <cell r="D4065" t="str">
            <v>France</v>
          </cell>
          <cell r="E4065" t="str">
            <v>France</v>
          </cell>
          <cell r="F4065">
            <v>13200001</v>
          </cell>
          <cell r="G4065" t="str">
            <v>Ext. EAME</v>
          </cell>
          <cell r="H4065" t="str">
            <v>TPU</v>
          </cell>
          <cell r="I4065" t="str">
            <v>S035</v>
          </cell>
          <cell r="J4065" t="str">
            <v>Osnabrück</v>
          </cell>
          <cell r="K4065" t="str">
            <v>SI9C</v>
          </cell>
          <cell r="L4065" t="str">
            <v>T</v>
          </cell>
          <cell r="M4065" t="str">
            <v>90 days date of invoice the 10th</v>
          </cell>
          <cell r="N4065" t="str">
            <v>BANK TRANSFER</v>
          </cell>
          <cell r="O4065" t="str">
            <v>DS</v>
          </cell>
          <cell r="P4065" t="str">
            <v>Securitization debtor</v>
          </cell>
        </row>
        <row r="4066">
          <cell r="A4066">
            <v>6930</v>
          </cell>
          <cell r="B4066" t="str">
            <v>ZITTAUER KUNSTSTOFF</v>
          </cell>
          <cell r="C4066" t="str">
            <v>DE</v>
          </cell>
          <cell r="D4066" t="str">
            <v>Germany</v>
          </cell>
          <cell r="E4066" t="str">
            <v>Mid Europe</v>
          </cell>
          <cell r="F4066">
            <v>13200001</v>
          </cell>
          <cell r="G4066" t="str">
            <v>Ext. EAME</v>
          </cell>
          <cell r="H4066" t="str">
            <v>TPU</v>
          </cell>
          <cell r="I4066" t="str">
            <v>S035</v>
          </cell>
          <cell r="J4066" t="str">
            <v>Osnabrück</v>
          </cell>
          <cell r="K4066" t="str">
            <v>SI14</v>
          </cell>
          <cell r="L4066" t="str">
            <v>T</v>
          </cell>
          <cell r="M4066" t="str">
            <v>14 days from date of invoice</v>
          </cell>
          <cell r="N4066" t="str">
            <v>BANK TRANSFER</v>
          </cell>
          <cell r="O4066" t="str">
            <v>DS</v>
          </cell>
          <cell r="P4066" t="str">
            <v>Securitization debtor</v>
          </cell>
        </row>
        <row r="4067">
          <cell r="A4067">
            <v>6931</v>
          </cell>
          <cell r="B4067" t="str">
            <v>T D K</v>
          </cell>
          <cell r="C4067" t="str">
            <v>LU</v>
          </cell>
          <cell r="D4067" t="str">
            <v>Luxembourg</v>
          </cell>
          <cell r="E4067" t="str">
            <v>Benelux</v>
          </cell>
          <cell r="F4067">
            <v>13200001</v>
          </cell>
          <cell r="G4067" t="str">
            <v>Ext. EAME</v>
          </cell>
          <cell r="H4067" t="str">
            <v>TPU</v>
          </cell>
          <cell r="I4067" t="str">
            <v>S035</v>
          </cell>
          <cell r="J4067" t="str">
            <v>Osnabrück</v>
          </cell>
          <cell r="K4067" t="str">
            <v>SI30</v>
          </cell>
          <cell r="L4067" t="str">
            <v>T</v>
          </cell>
          <cell r="M4067" t="str">
            <v>30 days from date of invoice</v>
          </cell>
          <cell r="N4067" t="str">
            <v>BANK TRANSFER</v>
          </cell>
          <cell r="O4067" t="str">
            <v>DE</v>
          </cell>
          <cell r="P4067" t="str">
            <v>External debtor</v>
          </cell>
        </row>
        <row r="4068">
          <cell r="A4068">
            <v>6932</v>
          </cell>
          <cell r="B4068" t="str">
            <v>VALEO BELEUCHTUNG DE</v>
          </cell>
          <cell r="C4068" t="str">
            <v>DE</v>
          </cell>
          <cell r="D4068" t="str">
            <v>Germany</v>
          </cell>
          <cell r="E4068" t="str">
            <v>Mid Europe</v>
          </cell>
          <cell r="F4068">
            <v>13200001</v>
          </cell>
          <cell r="G4068" t="str">
            <v>Ext. EAME</v>
          </cell>
          <cell r="H4068" t="str">
            <v>TPU</v>
          </cell>
          <cell r="I4068" t="str">
            <v>S035</v>
          </cell>
          <cell r="J4068" t="str">
            <v>Osnabrück</v>
          </cell>
          <cell r="K4068" t="str">
            <v>SI14</v>
          </cell>
          <cell r="L4068" t="str">
            <v>T</v>
          </cell>
          <cell r="M4068" t="str">
            <v>14 days from date of invoice</v>
          </cell>
          <cell r="N4068" t="str">
            <v>BANK TRANSFER</v>
          </cell>
          <cell r="O4068" t="str">
            <v>DS</v>
          </cell>
          <cell r="P4068" t="str">
            <v>Securitization debtor</v>
          </cell>
        </row>
        <row r="4069">
          <cell r="A4069">
            <v>6934</v>
          </cell>
          <cell r="B4069" t="str">
            <v>A. WESTENSEE UND PAR</v>
          </cell>
          <cell r="C4069" t="str">
            <v>DE</v>
          </cell>
          <cell r="D4069" t="str">
            <v>Germany</v>
          </cell>
          <cell r="E4069" t="str">
            <v>Mid Europe</v>
          </cell>
          <cell r="F4069">
            <v>13200001</v>
          </cell>
          <cell r="G4069" t="str">
            <v>Ext. EAME</v>
          </cell>
          <cell r="H4069" t="str">
            <v>TPU</v>
          </cell>
          <cell r="I4069" t="str">
            <v>S035</v>
          </cell>
          <cell r="J4069" t="str">
            <v>Osnabrück</v>
          </cell>
          <cell r="K4069" t="str">
            <v>SI14</v>
          </cell>
          <cell r="L4069" t="str">
            <v>T</v>
          </cell>
          <cell r="M4069" t="str">
            <v>14 days from date of invoice</v>
          </cell>
          <cell r="N4069" t="str">
            <v>BANK TRANSFER</v>
          </cell>
          <cell r="O4069" t="str">
            <v>DS</v>
          </cell>
          <cell r="P4069" t="str">
            <v>Securitization debtor</v>
          </cell>
        </row>
        <row r="4070">
          <cell r="A4070">
            <v>6936</v>
          </cell>
          <cell r="B4070" t="str">
            <v>ADAM POLYMERS LTD.</v>
          </cell>
          <cell r="C4070" t="str">
            <v>GB</v>
          </cell>
          <cell r="D4070" t="str">
            <v>Great Britain</v>
          </cell>
          <cell r="E4070" t="str">
            <v>UK/Ireland</v>
          </cell>
          <cell r="F4070">
            <v>13200001</v>
          </cell>
          <cell r="G4070" t="str">
            <v>Ext. EAME</v>
          </cell>
          <cell r="H4070" t="str">
            <v>TPU</v>
          </cell>
          <cell r="I4070" t="str">
            <v>S035</v>
          </cell>
          <cell r="J4070" t="str">
            <v>Osnabrück</v>
          </cell>
          <cell r="K4070" t="str">
            <v>SE60</v>
          </cell>
          <cell r="L4070" t="str">
            <v>T</v>
          </cell>
          <cell r="M4070" t="str">
            <v>60 days end of month</v>
          </cell>
          <cell r="N4070" t="str">
            <v>BANK TRANSFER</v>
          </cell>
          <cell r="O4070" t="str">
            <v>DS</v>
          </cell>
          <cell r="P4070" t="str">
            <v>Securitization debtor</v>
          </cell>
        </row>
        <row r="4071">
          <cell r="A4071">
            <v>6937</v>
          </cell>
          <cell r="B4071" t="str">
            <v>KÜSTER ACS GMBH</v>
          </cell>
          <cell r="C4071" t="str">
            <v>DE</v>
          </cell>
          <cell r="D4071" t="str">
            <v>Germany</v>
          </cell>
          <cell r="E4071" t="str">
            <v>Mid Europe</v>
          </cell>
          <cell r="F4071">
            <v>13200001</v>
          </cell>
          <cell r="G4071" t="str">
            <v>Ext. EAME</v>
          </cell>
          <cell r="H4071" t="str">
            <v>TPU</v>
          </cell>
          <cell r="I4071" t="str">
            <v>S035</v>
          </cell>
          <cell r="J4071" t="str">
            <v>Osnabrück</v>
          </cell>
          <cell r="K4071" t="str">
            <v>SJ6K</v>
          </cell>
          <cell r="L4071" t="str">
            <v>T</v>
          </cell>
          <cell r="M4071" t="str">
            <v>60 days date of inv. or month end plus 25 days -2%</v>
          </cell>
          <cell r="N4071" t="str">
            <v>BANK TRANSFER</v>
          </cell>
          <cell r="O4071" t="str">
            <v>DS</v>
          </cell>
          <cell r="P4071" t="str">
            <v>Securitization debtor</v>
          </cell>
        </row>
        <row r="4072">
          <cell r="A4072">
            <v>6938</v>
          </cell>
          <cell r="B4072" t="str">
            <v>KRYSMANN</v>
          </cell>
          <cell r="C4072" t="str">
            <v>DE</v>
          </cell>
          <cell r="D4072" t="str">
            <v>Germany</v>
          </cell>
          <cell r="E4072" t="str">
            <v>Mid Europe</v>
          </cell>
          <cell r="F4072">
            <v>13200001</v>
          </cell>
          <cell r="G4072" t="str">
            <v>Ext. EAME</v>
          </cell>
          <cell r="H4072" t="str">
            <v>TPU</v>
          </cell>
          <cell r="I4072" t="str">
            <v>S035</v>
          </cell>
          <cell r="J4072" t="str">
            <v>Osnabrück</v>
          </cell>
          <cell r="K4072" t="str">
            <v>SJ3F</v>
          </cell>
          <cell r="L4072" t="str">
            <v>T</v>
          </cell>
          <cell r="M4072" t="str">
            <v>30 days from date of invoice or 14 days -2%</v>
          </cell>
          <cell r="N4072" t="str">
            <v>BANK TRANSFER</v>
          </cell>
          <cell r="O4072" t="str">
            <v>DS</v>
          </cell>
          <cell r="P4072" t="str">
            <v>Securitization debtor</v>
          </cell>
        </row>
        <row r="4073">
          <cell r="A4073">
            <v>6939</v>
          </cell>
          <cell r="B4073" t="str">
            <v>BRAIDED INTERNATIONA</v>
          </cell>
          <cell r="C4073" t="str">
            <v>GB</v>
          </cell>
          <cell r="D4073" t="str">
            <v>Great Britain</v>
          </cell>
          <cell r="E4073" t="str">
            <v>UK/Ireland</v>
          </cell>
          <cell r="F4073">
            <v>13200001</v>
          </cell>
          <cell r="G4073" t="str">
            <v>Ext. EAME</v>
          </cell>
          <cell r="H4073" t="str">
            <v>TPU</v>
          </cell>
          <cell r="I4073" t="str">
            <v>S035</v>
          </cell>
          <cell r="J4073" t="str">
            <v>Osnabrück</v>
          </cell>
          <cell r="K4073" t="str">
            <v>SE60</v>
          </cell>
          <cell r="L4073" t="str">
            <v>T</v>
          </cell>
          <cell r="M4073" t="str">
            <v>60 days end of month</v>
          </cell>
          <cell r="N4073" t="str">
            <v>BANK TRANSFER</v>
          </cell>
          <cell r="O4073" t="str">
            <v>DS</v>
          </cell>
          <cell r="P4073" t="str">
            <v>Securitization debtor</v>
          </cell>
        </row>
        <row r="4074">
          <cell r="A4074">
            <v>6940</v>
          </cell>
          <cell r="B4074" t="str">
            <v>SAC LTDA.</v>
          </cell>
          <cell r="C4074" t="str">
            <v>BO</v>
          </cell>
          <cell r="D4074" t="str">
            <v>Bolivia</v>
          </cell>
          <cell r="E4074" t="str">
            <v>Americas</v>
          </cell>
          <cell r="F4074">
            <v>13200001</v>
          </cell>
          <cell r="G4074" t="str">
            <v>Ext. EAME</v>
          </cell>
          <cell r="H4074" t="str">
            <v>TPU</v>
          </cell>
          <cell r="I4074" t="str">
            <v>S035</v>
          </cell>
          <cell r="J4074" t="str">
            <v>Osnabrück</v>
          </cell>
          <cell r="K4074" t="str">
            <v>SF00</v>
          </cell>
          <cell r="L4074" t="str">
            <v>T</v>
          </cell>
          <cell r="M4074" t="str">
            <v>Free of charge</v>
          </cell>
          <cell r="N4074" t="str">
            <v>BANK TRANSFER</v>
          </cell>
          <cell r="O4074" t="str">
            <v>DE</v>
          </cell>
          <cell r="P4074" t="str">
            <v>External debtor</v>
          </cell>
        </row>
        <row r="4075">
          <cell r="A4075">
            <v>6941</v>
          </cell>
          <cell r="B4075" t="str">
            <v>PRO PLASTICS</v>
          </cell>
          <cell r="C4075" t="str">
            <v>ZW</v>
          </cell>
          <cell r="D4075" t="str">
            <v>Zimbabwe</v>
          </cell>
          <cell r="E4075" t="str">
            <v>Africa</v>
          </cell>
          <cell r="F4075">
            <v>13200001</v>
          </cell>
          <cell r="G4075" t="str">
            <v>Ext. EAME</v>
          </cell>
          <cell r="H4075" t="str">
            <v>TPU</v>
          </cell>
          <cell r="I4075" t="str">
            <v>S035</v>
          </cell>
          <cell r="J4075" t="str">
            <v>Osnabrück</v>
          </cell>
          <cell r="K4075" t="str">
            <v>SC00</v>
          </cell>
          <cell r="L4075" t="str">
            <v>L</v>
          </cell>
          <cell r="M4075" t="str">
            <v>Letter of credit at sight</v>
          </cell>
          <cell r="N4075" t="str">
            <v>LETTER OF CREDIT</v>
          </cell>
          <cell r="O4075" t="str">
            <v>DE</v>
          </cell>
          <cell r="P4075" t="str">
            <v>External debtor</v>
          </cell>
        </row>
        <row r="4076">
          <cell r="A4076">
            <v>6942</v>
          </cell>
          <cell r="B4076" t="str">
            <v>NORITY LIMITED</v>
          </cell>
          <cell r="C4076" t="str">
            <v>HK</v>
          </cell>
          <cell r="D4076" t="str">
            <v>Hong Kong</v>
          </cell>
          <cell r="E4076" t="str">
            <v>Asia-Pacific</v>
          </cell>
          <cell r="F4076">
            <v>13200001</v>
          </cell>
          <cell r="G4076" t="str">
            <v>Ext. EAME</v>
          </cell>
          <cell r="H4076" t="str">
            <v>TPU</v>
          </cell>
          <cell r="I4076" t="str">
            <v>S035</v>
          </cell>
          <cell r="J4076" t="str">
            <v>Osnabrück</v>
          </cell>
          <cell r="K4076" t="str">
            <v>SA00</v>
          </cell>
          <cell r="L4076" t="str">
            <v>T</v>
          </cell>
          <cell r="M4076" t="str">
            <v>Cash in advance</v>
          </cell>
          <cell r="N4076" t="str">
            <v>BANK TRANSFER</v>
          </cell>
          <cell r="O4076" t="str">
            <v>DE</v>
          </cell>
          <cell r="P4076" t="str">
            <v>External debtor</v>
          </cell>
        </row>
        <row r="4077">
          <cell r="A4077">
            <v>6944</v>
          </cell>
          <cell r="B4077" t="str">
            <v>W.L. GORE</v>
          </cell>
          <cell r="C4077" t="str">
            <v>US</v>
          </cell>
          <cell r="D4077" t="str">
            <v>United States</v>
          </cell>
          <cell r="E4077" t="str">
            <v>Americas</v>
          </cell>
          <cell r="F4077">
            <v>13200001</v>
          </cell>
          <cell r="G4077" t="str">
            <v>Ext. EAME</v>
          </cell>
          <cell r="H4077" t="str">
            <v>TPU</v>
          </cell>
          <cell r="I4077" t="str">
            <v>S035</v>
          </cell>
          <cell r="J4077" t="str">
            <v>Osnabrück</v>
          </cell>
          <cell r="K4077" t="str">
            <v>SI30</v>
          </cell>
          <cell r="L4077" t="str">
            <v>T</v>
          </cell>
          <cell r="M4077" t="str">
            <v>30 days from date of invoice</v>
          </cell>
          <cell r="N4077" t="str">
            <v>BANK TRANSFER</v>
          </cell>
          <cell r="O4077" t="str">
            <v>DS</v>
          </cell>
          <cell r="P4077" t="str">
            <v>Securitization debtor</v>
          </cell>
        </row>
        <row r="4078">
          <cell r="A4078">
            <v>6946</v>
          </cell>
          <cell r="B4078" t="str">
            <v>JSENG YEE ENTERPRISE</v>
          </cell>
          <cell r="C4078" t="str">
            <v>TW</v>
          </cell>
          <cell r="D4078" t="str">
            <v>Taiwan</v>
          </cell>
          <cell r="E4078" t="str">
            <v>Asia-Pacific</v>
          </cell>
          <cell r="F4078">
            <v>13200001</v>
          </cell>
          <cell r="G4078" t="str">
            <v>Ext. EAME</v>
          </cell>
          <cell r="H4078" t="str">
            <v>TPU</v>
          </cell>
          <cell r="I4078" t="str">
            <v>S035</v>
          </cell>
          <cell r="J4078" t="str">
            <v>Osnabrück</v>
          </cell>
          <cell r="K4078" t="str">
            <v>SC00</v>
          </cell>
          <cell r="L4078" t="str">
            <v>L</v>
          </cell>
          <cell r="M4078" t="str">
            <v>Letter of credit at sight</v>
          </cell>
          <cell r="N4078" t="str">
            <v>LETTER OF CREDIT</v>
          </cell>
          <cell r="O4078" t="str">
            <v>DE</v>
          </cell>
          <cell r="P4078" t="str">
            <v>External debtor</v>
          </cell>
        </row>
        <row r="4079">
          <cell r="A4079">
            <v>6947</v>
          </cell>
          <cell r="B4079" t="str">
            <v>MAKKAYS HI-TECH SYST</v>
          </cell>
          <cell r="C4079" t="str">
            <v>PK</v>
          </cell>
          <cell r="D4079" t="str">
            <v>Pakistan</v>
          </cell>
          <cell r="E4079" t="str">
            <v>Asia-Pacific</v>
          </cell>
          <cell r="F4079">
            <v>13200001</v>
          </cell>
          <cell r="G4079" t="str">
            <v>Ext. EAME</v>
          </cell>
          <cell r="H4079" t="str">
            <v>TPU</v>
          </cell>
          <cell r="I4079" t="str">
            <v>S035</v>
          </cell>
          <cell r="J4079" t="str">
            <v>Osnabrück</v>
          </cell>
          <cell r="K4079" t="str">
            <v>SC00</v>
          </cell>
          <cell r="L4079" t="str">
            <v>L</v>
          </cell>
          <cell r="M4079" t="str">
            <v>Letter of credit at sight</v>
          </cell>
          <cell r="N4079" t="str">
            <v>LETTER OF CREDIT</v>
          </cell>
          <cell r="O4079" t="str">
            <v>DE</v>
          </cell>
          <cell r="P4079" t="str">
            <v>External debtor</v>
          </cell>
        </row>
        <row r="4080">
          <cell r="A4080">
            <v>6949</v>
          </cell>
          <cell r="B4080" t="str">
            <v>STICHHAUNER</v>
          </cell>
          <cell r="C4080" t="str">
            <v>AT</v>
          </cell>
          <cell r="D4080" t="str">
            <v>Austria</v>
          </cell>
          <cell r="E4080" t="str">
            <v>Mid Europe</v>
          </cell>
          <cell r="F4080">
            <v>13200001</v>
          </cell>
          <cell r="G4080" t="str">
            <v>Ext. EAME</v>
          </cell>
          <cell r="H4080" t="str">
            <v>TPU</v>
          </cell>
          <cell r="I4080" t="str">
            <v>S035</v>
          </cell>
          <cell r="J4080" t="str">
            <v>Osnabrück</v>
          </cell>
          <cell r="K4080" t="str">
            <v>SJ3G</v>
          </cell>
          <cell r="L4080" t="str">
            <v>T</v>
          </cell>
          <cell r="M4080" t="str">
            <v>30 days from date of invoice or 14 days -3%</v>
          </cell>
          <cell r="N4080" t="str">
            <v>BANK TRANSFER</v>
          </cell>
          <cell r="O4080" t="str">
            <v>DE</v>
          </cell>
          <cell r="P4080" t="str">
            <v>External debtor</v>
          </cell>
        </row>
        <row r="4081">
          <cell r="A4081">
            <v>6950</v>
          </cell>
          <cell r="B4081" t="str">
            <v>MÖLLERS VERKTYGSMAKE</v>
          </cell>
          <cell r="C4081" t="str">
            <v>SE</v>
          </cell>
          <cell r="D4081" t="str">
            <v>Sweden</v>
          </cell>
          <cell r="E4081" t="str">
            <v>Nordic</v>
          </cell>
          <cell r="F4081">
            <v>13200001</v>
          </cell>
          <cell r="G4081" t="str">
            <v>Ext. EAME</v>
          </cell>
          <cell r="H4081" t="str">
            <v>TPU</v>
          </cell>
          <cell r="I4081" t="str">
            <v>S035</v>
          </cell>
          <cell r="J4081" t="str">
            <v>Osnabrück</v>
          </cell>
          <cell r="K4081" t="str">
            <v>SI30</v>
          </cell>
          <cell r="L4081" t="str">
            <v>T</v>
          </cell>
          <cell r="M4081" t="str">
            <v>30 days from date of invoice</v>
          </cell>
          <cell r="N4081" t="str">
            <v>BANK TRANSFER</v>
          </cell>
          <cell r="O4081" t="str">
            <v>DS</v>
          </cell>
          <cell r="P4081" t="str">
            <v>Securitization debtor</v>
          </cell>
        </row>
        <row r="4082">
          <cell r="A4082">
            <v>6951</v>
          </cell>
          <cell r="B4082" t="str">
            <v>LARS LÜDKEMEIER KUNS</v>
          </cell>
          <cell r="C4082" t="str">
            <v>DE</v>
          </cell>
          <cell r="D4082" t="str">
            <v>Germany</v>
          </cell>
          <cell r="E4082" t="str">
            <v>Mid Europe</v>
          </cell>
          <cell r="F4082">
            <v>13200001</v>
          </cell>
          <cell r="G4082" t="str">
            <v>Ext. EAME</v>
          </cell>
          <cell r="H4082" t="str">
            <v>TPU</v>
          </cell>
          <cell r="I4082" t="str">
            <v>S035</v>
          </cell>
          <cell r="J4082" t="str">
            <v>Osnabrück</v>
          </cell>
          <cell r="K4082" t="str">
            <v>SJ3F</v>
          </cell>
          <cell r="L4082" t="str">
            <v>T</v>
          </cell>
          <cell r="M4082" t="str">
            <v>30 days from date of invoice or 14 days -2%</v>
          </cell>
          <cell r="N4082" t="str">
            <v>BANK TRANSFER</v>
          </cell>
          <cell r="O4082" t="str">
            <v>DS</v>
          </cell>
          <cell r="P4082" t="str">
            <v>Securitization debtor</v>
          </cell>
        </row>
        <row r="4083">
          <cell r="A4083">
            <v>6952</v>
          </cell>
          <cell r="B4083" t="str">
            <v>REDROSE PLASTIC MOUL</v>
          </cell>
          <cell r="C4083" t="str">
            <v>GB</v>
          </cell>
          <cell r="D4083" t="str">
            <v>Great Britain</v>
          </cell>
          <cell r="E4083" t="str">
            <v>UK/Ireland</v>
          </cell>
          <cell r="F4083">
            <v>13200001</v>
          </cell>
          <cell r="G4083" t="str">
            <v>Ext. EAME</v>
          </cell>
          <cell r="H4083" t="str">
            <v>TPU</v>
          </cell>
          <cell r="I4083" t="str">
            <v>S035</v>
          </cell>
          <cell r="J4083" t="str">
            <v>Osnabrück</v>
          </cell>
          <cell r="K4083" t="str">
            <v>SE60</v>
          </cell>
          <cell r="L4083" t="str">
            <v>T</v>
          </cell>
          <cell r="M4083" t="str">
            <v>60 days end of month</v>
          </cell>
          <cell r="N4083" t="str">
            <v>BANK TRANSFER</v>
          </cell>
          <cell r="O4083" t="str">
            <v>DS</v>
          </cell>
          <cell r="P4083" t="str">
            <v>Securitization debtor</v>
          </cell>
        </row>
        <row r="4084">
          <cell r="A4084">
            <v>6953</v>
          </cell>
          <cell r="B4084" t="str">
            <v>FREUDENBERG FORSCHUN</v>
          </cell>
          <cell r="C4084" t="str">
            <v>DE</v>
          </cell>
          <cell r="D4084" t="str">
            <v>Germany</v>
          </cell>
          <cell r="E4084" t="str">
            <v>Mid Europe</v>
          </cell>
          <cell r="F4084">
            <v>13200001</v>
          </cell>
          <cell r="G4084" t="str">
            <v>Ext. EAME</v>
          </cell>
          <cell r="H4084" t="str">
            <v>TPU</v>
          </cell>
          <cell r="I4084" t="str">
            <v>S035</v>
          </cell>
          <cell r="J4084" t="str">
            <v>Osnabrück</v>
          </cell>
          <cell r="K4084" t="str">
            <v>SI30</v>
          </cell>
          <cell r="L4084" t="str">
            <v>T</v>
          </cell>
          <cell r="M4084" t="str">
            <v>30 days from date of invoice</v>
          </cell>
          <cell r="N4084" t="str">
            <v>BANK TRANSFER</v>
          </cell>
          <cell r="O4084" t="str">
            <v>DS</v>
          </cell>
          <cell r="P4084" t="str">
            <v>Securitization debtor</v>
          </cell>
        </row>
        <row r="4085">
          <cell r="A4085">
            <v>6954</v>
          </cell>
          <cell r="B4085" t="str">
            <v>WÖRWAG LACK</v>
          </cell>
          <cell r="C4085" t="str">
            <v>DE</v>
          </cell>
          <cell r="D4085" t="str">
            <v>Germany</v>
          </cell>
          <cell r="E4085" t="str">
            <v>Mid Europe</v>
          </cell>
          <cell r="F4085">
            <v>13200001</v>
          </cell>
          <cell r="G4085" t="str">
            <v>Ext. EAME</v>
          </cell>
          <cell r="H4085" t="str">
            <v>TPU</v>
          </cell>
          <cell r="I4085" t="str">
            <v>S035</v>
          </cell>
          <cell r="J4085" t="str">
            <v>Osnabrück</v>
          </cell>
          <cell r="K4085" t="str">
            <v>SI30</v>
          </cell>
          <cell r="L4085" t="str">
            <v>T</v>
          </cell>
          <cell r="M4085" t="str">
            <v>30 days from date of invoice</v>
          </cell>
          <cell r="N4085" t="str">
            <v>BANK TRANSFER</v>
          </cell>
          <cell r="O4085" t="str">
            <v>DS</v>
          </cell>
          <cell r="P4085" t="str">
            <v>Securitization debtor</v>
          </cell>
        </row>
        <row r="4086">
          <cell r="A4086">
            <v>6955</v>
          </cell>
          <cell r="B4086" t="str">
            <v>LEONI SPECIAL CABLES</v>
          </cell>
          <cell r="C4086" t="str">
            <v>DE</v>
          </cell>
          <cell r="D4086" t="str">
            <v>Germany</v>
          </cell>
          <cell r="E4086" t="str">
            <v>Mid Europe</v>
          </cell>
          <cell r="F4086">
            <v>13200001</v>
          </cell>
          <cell r="G4086" t="str">
            <v>Ext. EAME</v>
          </cell>
          <cell r="H4086" t="str">
            <v>TPU</v>
          </cell>
          <cell r="I4086" t="str">
            <v>S035</v>
          </cell>
          <cell r="J4086" t="str">
            <v>Osnabrück</v>
          </cell>
          <cell r="K4086" t="str">
            <v>SJ3G</v>
          </cell>
          <cell r="L4086" t="str">
            <v>T</v>
          </cell>
          <cell r="M4086" t="str">
            <v>30 days from date of invoice or 14 days -3%</v>
          </cell>
          <cell r="N4086" t="str">
            <v>BANK TRANSFER</v>
          </cell>
          <cell r="O4086" t="str">
            <v>DS</v>
          </cell>
          <cell r="P4086" t="str">
            <v>Securitization debtor</v>
          </cell>
        </row>
        <row r="4087">
          <cell r="A4087">
            <v>6956</v>
          </cell>
          <cell r="B4087" t="str">
            <v>TELDOR WIRE &amp; CABLE</v>
          </cell>
          <cell r="C4087" t="str">
            <v>IL</v>
          </cell>
          <cell r="D4087" t="str">
            <v>Israel</v>
          </cell>
          <cell r="E4087" t="str">
            <v>Middle East</v>
          </cell>
          <cell r="F4087">
            <v>13200001</v>
          </cell>
          <cell r="G4087" t="str">
            <v>Ext. EAME</v>
          </cell>
          <cell r="H4087" t="str">
            <v>TPU</v>
          </cell>
          <cell r="I4087" t="str">
            <v>S035</v>
          </cell>
          <cell r="J4087" t="str">
            <v>Osnabrück</v>
          </cell>
          <cell r="K4087" t="str">
            <v>SL90</v>
          </cell>
          <cell r="L4087" t="str">
            <v>T</v>
          </cell>
          <cell r="M4087" t="str">
            <v>90 days after Bill of lading date</v>
          </cell>
          <cell r="N4087" t="str">
            <v>BANK TRANSFER</v>
          </cell>
          <cell r="O4087" t="str">
            <v>DE</v>
          </cell>
          <cell r="P4087" t="str">
            <v>External debtor</v>
          </cell>
        </row>
        <row r="4088">
          <cell r="A4088">
            <v>6957</v>
          </cell>
          <cell r="B4088" t="str">
            <v>BADRINAS S.A.</v>
          </cell>
          <cell r="C4088" t="str">
            <v>ES</v>
          </cell>
          <cell r="D4088" t="str">
            <v>Spain</v>
          </cell>
          <cell r="E4088" t="str">
            <v>Iberia</v>
          </cell>
          <cell r="F4088">
            <v>13200001</v>
          </cell>
          <cell r="G4088" t="str">
            <v>Ext. EAME</v>
          </cell>
          <cell r="H4088" t="str">
            <v>TPU</v>
          </cell>
          <cell r="I4088" t="str">
            <v>S035</v>
          </cell>
          <cell r="J4088" t="str">
            <v>Osnabrück</v>
          </cell>
          <cell r="K4088" t="str">
            <v>SI90</v>
          </cell>
          <cell r="L4088" t="str">
            <v>T</v>
          </cell>
          <cell r="M4088" t="str">
            <v>90 days from date of invoice</v>
          </cell>
          <cell r="N4088" t="str">
            <v>BANK TRANSFER</v>
          </cell>
          <cell r="O4088" t="str">
            <v>DS</v>
          </cell>
          <cell r="P4088" t="str">
            <v>Securitization debtor</v>
          </cell>
        </row>
        <row r="4089">
          <cell r="A4089">
            <v>6958</v>
          </cell>
          <cell r="B4089" t="str">
            <v>WWS TECHNIK</v>
          </cell>
          <cell r="C4089" t="str">
            <v>DE</v>
          </cell>
          <cell r="D4089" t="str">
            <v>Germany</v>
          </cell>
          <cell r="E4089" t="str">
            <v>Mid Europe</v>
          </cell>
          <cell r="F4089">
            <v>13200001</v>
          </cell>
          <cell r="G4089" t="str">
            <v>Ext. EAME</v>
          </cell>
          <cell r="H4089" t="str">
            <v>TPU</v>
          </cell>
          <cell r="I4089" t="str">
            <v>S035</v>
          </cell>
          <cell r="J4089" t="str">
            <v>Osnabrück</v>
          </cell>
          <cell r="K4089" t="str">
            <v>SJ3G</v>
          </cell>
          <cell r="L4089" t="str">
            <v>T</v>
          </cell>
          <cell r="M4089" t="str">
            <v>30 days from date of invoice or 14 days -3%</v>
          </cell>
          <cell r="N4089" t="str">
            <v>BANK TRANSFER</v>
          </cell>
          <cell r="O4089" t="str">
            <v>DS</v>
          </cell>
          <cell r="P4089" t="str">
            <v>Securitization debtor</v>
          </cell>
        </row>
        <row r="4090">
          <cell r="A4090">
            <v>6959</v>
          </cell>
          <cell r="B4090" t="str">
            <v>KONGSBERG AUTOMOTIVE</v>
          </cell>
          <cell r="C4090" t="str">
            <v>SE</v>
          </cell>
          <cell r="D4090" t="str">
            <v>Sweden</v>
          </cell>
          <cell r="E4090" t="str">
            <v>Nordic</v>
          </cell>
          <cell r="F4090">
            <v>13200001</v>
          </cell>
          <cell r="G4090" t="str">
            <v>Ext. EAME</v>
          </cell>
          <cell r="H4090" t="str">
            <v>TPU</v>
          </cell>
          <cell r="I4090" t="str">
            <v>S035</v>
          </cell>
          <cell r="J4090" t="str">
            <v>Osnabrück</v>
          </cell>
          <cell r="K4090" t="str">
            <v>SI30</v>
          </cell>
          <cell r="L4090" t="str">
            <v>T</v>
          </cell>
          <cell r="M4090" t="str">
            <v>30 days from date of invoice</v>
          </cell>
          <cell r="N4090" t="str">
            <v>BANK TRANSFER</v>
          </cell>
          <cell r="O4090" t="str">
            <v>DS</v>
          </cell>
          <cell r="P4090" t="str">
            <v>Securitization debtor</v>
          </cell>
        </row>
        <row r="4091">
          <cell r="A4091">
            <v>6960</v>
          </cell>
          <cell r="B4091" t="str">
            <v>PKT BÜRTLMAIR GMBH</v>
          </cell>
          <cell r="C4091" t="str">
            <v>AT</v>
          </cell>
          <cell r="D4091" t="str">
            <v>Austria</v>
          </cell>
          <cell r="E4091" t="str">
            <v>Mid Europe</v>
          </cell>
          <cell r="F4091">
            <v>13200001</v>
          </cell>
          <cell r="G4091" t="str">
            <v>Ext. EAME</v>
          </cell>
          <cell r="H4091" t="str">
            <v>TPU</v>
          </cell>
          <cell r="I4091" t="str">
            <v>S035</v>
          </cell>
          <cell r="J4091" t="str">
            <v>Osnabrück</v>
          </cell>
          <cell r="K4091" t="str">
            <v>SJ3G</v>
          </cell>
          <cell r="L4091" t="str">
            <v>T</v>
          </cell>
          <cell r="M4091" t="str">
            <v>30 days from date of invoice or 14 days -3%</v>
          </cell>
          <cell r="N4091" t="str">
            <v>BANK TRANSFER</v>
          </cell>
          <cell r="O4091" t="str">
            <v>DE</v>
          </cell>
          <cell r="P4091" t="str">
            <v>External debtor</v>
          </cell>
        </row>
        <row r="4092">
          <cell r="A4092">
            <v>6961</v>
          </cell>
          <cell r="B4092" t="str">
            <v>TSENG YEE ENTERPRISE</v>
          </cell>
          <cell r="C4092" t="str">
            <v>TW</v>
          </cell>
          <cell r="D4092" t="str">
            <v>Taiwan</v>
          </cell>
          <cell r="E4092" t="str">
            <v>Asia-Pacific</v>
          </cell>
          <cell r="F4092">
            <v>13200001</v>
          </cell>
          <cell r="G4092" t="str">
            <v>Ext. EAME</v>
          </cell>
          <cell r="H4092" t="str">
            <v>TPU</v>
          </cell>
          <cell r="I4092" t="str">
            <v>S035</v>
          </cell>
          <cell r="J4092" t="str">
            <v>Osnabrück</v>
          </cell>
          <cell r="K4092" t="str">
            <v>SC00</v>
          </cell>
          <cell r="L4092" t="str">
            <v>L</v>
          </cell>
          <cell r="M4092" t="str">
            <v>Letter of credit at sight</v>
          </cell>
          <cell r="N4092" t="str">
            <v>LETTER OF CREDIT</v>
          </cell>
          <cell r="O4092" t="str">
            <v>DE</v>
          </cell>
          <cell r="P4092" t="str">
            <v>External debtor</v>
          </cell>
        </row>
        <row r="4093">
          <cell r="A4093">
            <v>6962</v>
          </cell>
          <cell r="B4093" t="str">
            <v>SENSOCAB KABELPRODUK</v>
          </cell>
          <cell r="C4093" t="str">
            <v>DE</v>
          </cell>
          <cell r="D4093" t="str">
            <v>Germany</v>
          </cell>
          <cell r="E4093" t="str">
            <v>Mid Europe</v>
          </cell>
          <cell r="F4093">
            <v>13200001</v>
          </cell>
          <cell r="G4093" t="str">
            <v>Ext. EAME</v>
          </cell>
          <cell r="H4093" t="str">
            <v>TPU</v>
          </cell>
          <cell r="I4093" t="str">
            <v>S035</v>
          </cell>
          <cell r="J4093" t="str">
            <v>Osnabrück</v>
          </cell>
          <cell r="K4093" t="str">
            <v>SJ3G</v>
          </cell>
          <cell r="L4093" t="str">
            <v>T</v>
          </cell>
          <cell r="M4093" t="str">
            <v>30 days from date of invoice or 14 days -3%</v>
          </cell>
          <cell r="N4093" t="str">
            <v>BANK TRANSFER</v>
          </cell>
          <cell r="O4093" t="str">
            <v>DS</v>
          </cell>
          <cell r="P4093" t="str">
            <v>Securitization debtor</v>
          </cell>
        </row>
        <row r="4094">
          <cell r="A4094">
            <v>6963</v>
          </cell>
          <cell r="B4094" t="str">
            <v>DYNAFLEX</v>
          </cell>
          <cell r="C4094" t="str">
            <v>US</v>
          </cell>
          <cell r="D4094" t="str">
            <v>United States</v>
          </cell>
          <cell r="E4094" t="str">
            <v>Americas</v>
          </cell>
          <cell r="F4094">
            <v>13200001</v>
          </cell>
          <cell r="G4094" t="str">
            <v>Ext. EAME</v>
          </cell>
          <cell r="H4094" t="str">
            <v>TPU</v>
          </cell>
          <cell r="I4094" t="str">
            <v>S035</v>
          </cell>
          <cell r="J4094" t="str">
            <v>Osnabrück</v>
          </cell>
          <cell r="K4094" t="str">
            <v>SI60</v>
          </cell>
          <cell r="L4094" t="str">
            <v>T</v>
          </cell>
          <cell r="M4094" t="str">
            <v>60 days from date of invoice</v>
          </cell>
          <cell r="N4094" t="str">
            <v>BANK TRANSFER</v>
          </cell>
          <cell r="O4094" t="str">
            <v>DS</v>
          </cell>
          <cell r="P4094" t="str">
            <v>Securitization debtor</v>
          </cell>
        </row>
        <row r="4095">
          <cell r="A4095">
            <v>6964</v>
          </cell>
          <cell r="B4095" t="str">
            <v>BIELEFELDER HOHLTRÄG</v>
          </cell>
          <cell r="C4095" t="str">
            <v>DE</v>
          </cell>
          <cell r="D4095" t="str">
            <v>Germany</v>
          </cell>
          <cell r="E4095" t="str">
            <v>Mid Europe</v>
          </cell>
          <cell r="F4095">
            <v>13200001</v>
          </cell>
          <cell r="G4095" t="str">
            <v>Ext. EAME</v>
          </cell>
          <cell r="H4095" t="str">
            <v>TPU</v>
          </cell>
          <cell r="I4095" t="str">
            <v>S035</v>
          </cell>
          <cell r="J4095" t="str">
            <v>Osnabrück</v>
          </cell>
          <cell r="K4095" t="str">
            <v>SJ3F</v>
          </cell>
          <cell r="L4095" t="str">
            <v>T</v>
          </cell>
          <cell r="M4095" t="str">
            <v>30 days from date of invoice or 14 days -2%</v>
          </cell>
          <cell r="N4095" t="str">
            <v>BANK TRANSFER</v>
          </cell>
          <cell r="O4095" t="str">
            <v>DS</v>
          </cell>
          <cell r="P4095" t="str">
            <v>Securitization debtor</v>
          </cell>
        </row>
        <row r="4096">
          <cell r="A4096">
            <v>6965</v>
          </cell>
          <cell r="B4096" t="str">
            <v>MÖLLERTECH GMBH</v>
          </cell>
          <cell r="C4096" t="str">
            <v>DE</v>
          </cell>
          <cell r="D4096" t="str">
            <v>Germany</v>
          </cell>
          <cell r="E4096" t="str">
            <v>Mid Europe</v>
          </cell>
          <cell r="F4096">
            <v>13200001</v>
          </cell>
          <cell r="G4096" t="str">
            <v>Ext. EAME</v>
          </cell>
          <cell r="H4096" t="str">
            <v>TPU</v>
          </cell>
          <cell r="I4096" t="str">
            <v>S035</v>
          </cell>
          <cell r="J4096" t="str">
            <v>Osnabrück</v>
          </cell>
          <cell r="K4096" t="str">
            <v>SJ3F</v>
          </cell>
          <cell r="L4096" t="str">
            <v>T</v>
          </cell>
          <cell r="M4096" t="str">
            <v>30 days from date of invoice or 14 days -2%</v>
          </cell>
          <cell r="N4096" t="str">
            <v>BANK TRANSFER</v>
          </cell>
          <cell r="O4096" t="str">
            <v>DS</v>
          </cell>
          <cell r="P4096" t="str">
            <v>Securitization debtor</v>
          </cell>
        </row>
        <row r="4097">
          <cell r="A4097">
            <v>6966</v>
          </cell>
          <cell r="B4097" t="str">
            <v>N. V. JUMI PLASTICS</v>
          </cell>
          <cell r="C4097" t="str">
            <v>BE</v>
          </cell>
          <cell r="D4097" t="str">
            <v>Belgium</v>
          </cell>
          <cell r="E4097" t="str">
            <v>Benelux</v>
          </cell>
          <cell r="F4097">
            <v>13200001</v>
          </cell>
          <cell r="G4097" t="str">
            <v>Ext. EAME</v>
          </cell>
          <cell r="H4097" t="str">
            <v>TPU</v>
          </cell>
          <cell r="I4097" t="str">
            <v>S035</v>
          </cell>
          <cell r="J4097" t="str">
            <v>Osnabrück</v>
          </cell>
          <cell r="K4097" t="str">
            <v>SE60</v>
          </cell>
          <cell r="L4097" t="str">
            <v>T</v>
          </cell>
          <cell r="M4097" t="str">
            <v>60 days end of month</v>
          </cell>
          <cell r="N4097" t="str">
            <v>BANK TRANSFER</v>
          </cell>
          <cell r="O4097" t="str">
            <v>DS</v>
          </cell>
          <cell r="P4097" t="str">
            <v>Securitization debtor</v>
          </cell>
        </row>
        <row r="4098">
          <cell r="A4098">
            <v>6967</v>
          </cell>
          <cell r="B4098" t="str">
            <v>NEHLSEN - PLUMP GMBH</v>
          </cell>
          <cell r="C4098" t="str">
            <v>DE</v>
          </cell>
          <cell r="D4098" t="str">
            <v>Germany</v>
          </cell>
          <cell r="E4098" t="str">
            <v>Mid Europe</v>
          </cell>
          <cell r="F4098">
            <v>13200001</v>
          </cell>
          <cell r="G4098" t="str">
            <v>Ext. EAME</v>
          </cell>
          <cell r="H4098" t="str">
            <v>TPU</v>
          </cell>
          <cell r="I4098" t="str">
            <v>S035</v>
          </cell>
          <cell r="J4098" t="str">
            <v>Osnabrück</v>
          </cell>
          <cell r="K4098" t="str">
            <v>SF00</v>
          </cell>
          <cell r="L4098" t="str">
            <v>T</v>
          </cell>
          <cell r="M4098" t="str">
            <v>Free of charge</v>
          </cell>
          <cell r="N4098" t="str">
            <v>BANK TRANSFER</v>
          </cell>
          <cell r="O4098" t="str">
            <v>DS</v>
          </cell>
          <cell r="P4098" t="str">
            <v>Securitization debtor</v>
          </cell>
        </row>
        <row r="4099">
          <cell r="A4099">
            <v>6968</v>
          </cell>
          <cell r="B4099" t="str">
            <v>MEGADYNE AMERICA INC</v>
          </cell>
          <cell r="C4099" t="str">
            <v>US</v>
          </cell>
          <cell r="D4099" t="str">
            <v>United States</v>
          </cell>
          <cell r="E4099" t="str">
            <v>Americas</v>
          </cell>
          <cell r="F4099">
            <v>13200001</v>
          </cell>
          <cell r="G4099" t="str">
            <v>Ext. EAME</v>
          </cell>
          <cell r="H4099" t="str">
            <v>TPU</v>
          </cell>
          <cell r="I4099" t="str">
            <v>S035</v>
          </cell>
          <cell r="J4099" t="str">
            <v>Osnabrück</v>
          </cell>
          <cell r="K4099" t="str">
            <v>SI60</v>
          </cell>
          <cell r="L4099" t="str">
            <v>T</v>
          </cell>
          <cell r="M4099" t="str">
            <v>60 days from date of invoice</v>
          </cell>
          <cell r="N4099" t="str">
            <v>BANK TRANSFER</v>
          </cell>
          <cell r="O4099" t="str">
            <v>DS</v>
          </cell>
          <cell r="P4099" t="str">
            <v>Securitization debtor</v>
          </cell>
        </row>
        <row r="4100">
          <cell r="A4100">
            <v>6969</v>
          </cell>
          <cell r="B4100" t="str">
            <v>LAPORTE ALPHA GARY</v>
          </cell>
          <cell r="C4100" t="str">
            <v>GB</v>
          </cell>
          <cell r="D4100" t="str">
            <v>Great Britain</v>
          </cell>
          <cell r="E4100" t="str">
            <v>UK/Ireland</v>
          </cell>
          <cell r="F4100">
            <v>13200001</v>
          </cell>
          <cell r="G4100" t="str">
            <v>Ext. EAME</v>
          </cell>
          <cell r="H4100" t="str">
            <v>TPU</v>
          </cell>
          <cell r="I4100" t="str">
            <v>S035</v>
          </cell>
          <cell r="J4100" t="str">
            <v>Osnabrück</v>
          </cell>
          <cell r="K4100" t="str">
            <v>SE60</v>
          </cell>
          <cell r="L4100" t="str">
            <v>T</v>
          </cell>
          <cell r="M4100" t="str">
            <v>60 days end of month</v>
          </cell>
          <cell r="N4100" t="str">
            <v>BANK TRANSFER</v>
          </cell>
          <cell r="O4100" t="str">
            <v>DS</v>
          </cell>
          <cell r="P4100" t="str">
            <v>Securitization debtor</v>
          </cell>
        </row>
        <row r="4101">
          <cell r="A4101">
            <v>6970</v>
          </cell>
          <cell r="B4101" t="str">
            <v>DANIYEL RABINOVIC</v>
          </cell>
          <cell r="C4101" t="str">
            <v>TR</v>
          </cell>
          <cell r="D4101" t="str">
            <v>Turkey</v>
          </cell>
          <cell r="E4101" t="str">
            <v>Middle East</v>
          </cell>
          <cell r="F4101">
            <v>13200001</v>
          </cell>
          <cell r="G4101" t="str">
            <v>Ext. EAME</v>
          </cell>
          <cell r="H4101" t="str">
            <v>TPU</v>
          </cell>
          <cell r="I4101" t="str">
            <v>S035</v>
          </cell>
          <cell r="J4101" t="str">
            <v>Osnabrück</v>
          </cell>
          <cell r="K4101" t="str">
            <v>SC00</v>
          </cell>
          <cell r="L4101" t="str">
            <v>L</v>
          </cell>
          <cell r="M4101" t="str">
            <v>Letter of credit at sight</v>
          </cell>
          <cell r="N4101" t="str">
            <v>LETTER OF CREDIT</v>
          </cell>
          <cell r="O4101" t="str">
            <v>DE</v>
          </cell>
          <cell r="P4101" t="str">
            <v>External debtor</v>
          </cell>
        </row>
        <row r="4102">
          <cell r="A4102">
            <v>6971</v>
          </cell>
          <cell r="B4102" t="str">
            <v>CORONATION CABLES LT</v>
          </cell>
          <cell r="C4102" t="str">
            <v>GB</v>
          </cell>
          <cell r="D4102" t="str">
            <v>Great Britain</v>
          </cell>
          <cell r="E4102" t="str">
            <v>UK/Ireland</v>
          </cell>
          <cell r="F4102">
            <v>13200001</v>
          </cell>
          <cell r="G4102" t="str">
            <v>Ext. EAME</v>
          </cell>
          <cell r="H4102" t="str">
            <v>TPU</v>
          </cell>
          <cell r="I4102" t="str">
            <v>S035</v>
          </cell>
          <cell r="J4102" t="str">
            <v>Osnabrück</v>
          </cell>
          <cell r="K4102" t="str">
            <v>SE60</v>
          </cell>
          <cell r="L4102" t="str">
            <v>T</v>
          </cell>
          <cell r="M4102" t="str">
            <v>60 days end of month</v>
          </cell>
          <cell r="N4102" t="str">
            <v>BANK TRANSFER</v>
          </cell>
          <cell r="O4102" t="str">
            <v>DS</v>
          </cell>
          <cell r="P4102" t="str">
            <v>Securitization debtor</v>
          </cell>
        </row>
        <row r="4103">
          <cell r="A4103">
            <v>6972</v>
          </cell>
          <cell r="B4103" t="str">
            <v>SIEGLING AG</v>
          </cell>
          <cell r="C4103" t="str">
            <v>CH</v>
          </cell>
          <cell r="D4103" t="str">
            <v>Switzerland</v>
          </cell>
          <cell r="E4103" t="str">
            <v>Mid Europe</v>
          </cell>
          <cell r="F4103">
            <v>13200001</v>
          </cell>
          <cell r="G4103" t="str">
            <v>Ext. EAME</v>
          </cell>
          <cell r="H4103" t="str">
            <v>TPU</v>
          </cell>
          <cell r="I4103" t="str">
            <v>S035</v>
          </cell>
          <cell r="J4103" t="str">
            <v>Osnabrück</v>
          </cell>
          <cell r="K4103" t="str">
            <v>SI30</v>
          </cell>
          <cell r="L4103" t="str">
            <v>T</v>
          </cell>
          <cell r="M4103" t="str">
            <v>30 days from date of invoice</v>
          </cell>
          <cell r="N4103" t="str">
            <v>BANK TRANSFER</v>
          </cell>
          <cell r="O4103" t="str">
            <v>DE</v>
          </cell>
          <cell r="P4103" t="str">
            <v>External debtor</v>
          </cell>
        </row>
        <row r="4104">
          <cell r="A4104">
            <v>6973</v>
          </cell>
          <cell r="B4104" t="str">
            <v>CIPRAS AG</v>
          </cell>
          <cell r="C4104" t="str">
            <v>CH</v>
          </cell>
          <cell r="D4104" t="str">
            <v>Switzerland</v>
          </cell>
          <cell r="E4104" t="str">
            <v>Mid Europe</v>
          </cell>
          <cell r="F4104">
            <v>13200001</v>
          </cell>
          <cell r="G4104" t="str">
            <v>Ext. EAME</v>
          </cell>
          <cell r="H4104" t="str">
            <v>TPU</v>
          </cell>
          <cell r="I4104" t="str">
            <v>S035</v>
          </cell>
          <cell r="J4104" t="str">
            <v>Osnabrück</v>
          </cell>
          <cell r="K4104" t="str">
            <v>SL15</v>
          </cell>
          <cell r="L4104" t="str">
            <v>T</v>
          </cell>
          <cell r="M4104" t="str">
            <v>150 days after Bill of lading date</v>
          </cell>
          <cell r="N4104" t="str">
            <v>BANK TRANSFER</v>
          </cell>
          <cell r="O4104" t="str">
            <v>DE</v>
          </cell>
          <cell r="P4104" t="str">
            <v>External debtor</v>
          </cell>
        </row>
        <row r="4105">
          <cell r="A4105">
            <v>6974</v>
          </cell>
          <cell r="B4105" t="str">
            <v>RBU KUNSTSTOFFTECHNI</v>
          </cell>
          <cell r="C4105" t="str">
            <v>DE</v>
          </cell>
          <cell r="D4105" t="str">
            <v>Germany</v>
          </cell>
          <cell r="E4105" t="str">
            <v>Mid Europe</v>
          </cell>
          <cell r="F4105">
            <v>13200001</v>
          </cell>
          <cell r="G4105" t="str">
            <v>Ext. EAME</v>
          </cell>
          <cell r="H4105" t="str">
            <v>TPU</v>
          </cell>
          <cell r="I4105" t="str">
            <v>S035</v>
          </cell>
          <cell r="J4105" t="str">
            <v>Osnabrück</v>
          </cell>
          <cell r="K4105" t="str">
            <v>SJ3F</v>
          </cell>
          <cell r="L4105" t="str">
            <v>T</v>
          </cell>
          <cell r="M4105" t="str">
            <v>30 days from date of invoice or 14 days -2%</v>
          </cell>
          <cell r="N4105" t="str">
            <v>BANK TRANSFER</v>
          </cell>
          <cell r="O4105" t="str">
            <v>DS</v>
          </cell>
          <cell r="P4105" t="str">
            <v>Securitization debtor</v>
          </cell>
        </row>
        <row r="4106">
          <cell r="A4106">
            <v>6975</v>
          </cell>
          <cell r="B4106" t="str">
            <v>DR. J. THUMBS</v>
          </cell>
          <cell r="C4106" t="str">
            <v>DE</v>
          </cell>
          <cell r="D4106" t="str">
            <v>Germany</v>
          </cell>
          <cell r="E4106" t="str">
            <v>Mid Europe</v>
          </cell>
          <cell r="F4106">
            <v>13200001</v>
          </cell>
          <cell r="G4106" t="str">
            <v>Ext. EAME</v>
          </cell>
          <cell r="H4106" t="str">
            <v>TPU</v>
          </cell>
          <cell r="I4106" t="str">
            <v>S035</v>
          </cell>
          <cell r="J4106" t="str">
            <v>Osnabrück</v>
          </cell>
          <cell r="K4106" t="str">
            <v>SJ3F</v>
          </cell>
          <cell r="L4106" t="str">
            <v>T</v>
          </cell>
          <cell r="M4106" t="str">
            <v>30 days from date of invoice or 14 days -2%</v>
          </cell>
          <cell r="N4106" t="str">
            <v>BANK TRANSFER</v>
          </cell>
          <cell r="O4106" t="str">
            <v>DS</v>
          </cell>
          <cell r="P4106" t="str">
            <v>Securitization debtor</v>
          </cell>
        </row>
        <row r="4107">
          <cell r="A4107">
            <v>6976</v>
          </cell>
          <cell r="B4107" t="str">
            <v>K V M  GMBH</v>
          </cell>
          <cell r="C4107" t="str">
            <v>AT</v>
          </cell>
          <cell r="D4107" t="str">
            <v>Austria</v>
          </cell>
          <cell r="E4107" t="str">
            <v>Mid Europe</v>
          </cell>
          <cell r="F4107">
            <v>13200001</v>
          </cell>
          <cell r="G4107" t="str">
            <v>Ext. EAME</v>
          </cell>
          <cell r="H4107" t="str">
            <v>TPU</v>
          </cell>
          <cell r="I4107" t="str">
            <v>S035</v>
          </cell>
          <cell r="J4107" t="str">
            <v>Osnabrück</v>
          </cell>
          <cell r="K4107" t="str">
            <v>SJ3G</v>
          </cell>
          <cell r="L4107" t="str">
            <v>T</v>
          </cell>
          <cell r="M4107" t="str">
            <v>30 days from date of invoice or 14 days -3%</v>
          </cell>
          <cell r="N4107" t="str">
            <v>BANK TRANSFER</v>
          </cell>
          <cell r="O4107" t="str">
            <v>DE</v>
          </cell>
          <cell r="P4107" t="str">
            <v>External debtor</v>
          </cell>
        </row>
        <row r="4108">
          <cell r="A4108">
            <v>6977</v>
          </cell>
          <cell r="B4108" t="str">
            <v>RINOTOP OY</v>
          </cell>
          <cell r="C4108" t="str">
            <v>FI</v>
          </cell>
          <cell r="D4108" t="str">
            <v>Finland</v>
          </cell>
          <cell r="E4108" t="str">
            <v>Nordic</v>
          </cell>
          <cell r="F4108">
            <v>13200001</v>
          </cell>
          <cell r="G4108" t="str">
            <v>Ext. EAME</v>
          </cell>
          <cell r="H4108" t="str">
            <v>TPU</v>
          </cell>
          <cell r="I4108" t="str">
            <v>S035</v>
          </cell>
          <cell r="J4108" t="str">
            <v>Osnabrück</v>
          </cell>
          <cell r="K4108" t="str">
            <v>SI30</v>
          </cell>
          <cell r="L4108" t="str">
            <v>T</v>
          </cell>
          <cell r="M4108" t="str">
            <v>30 days from date of invoice</v>
          </cell>
          <cell r="N4108" t="str">
            <v>BANK TRANSFER</v>
          </cell>
          <cell r="O4108" t="str">
            <v>DE</v>
          </cell>
          <cell r="P4108" t="str">
            <v>External debtor</v>
          </cell>
        </row>
        <row r="4109">
          <cell r="A4109">
            <v>6978</v>
          </cell>
          <cell r="B4109" t="str">
            <v>TEKAMAT OY</v>
          </cell>
          <cell r="C4109" t="str">
            <v>FI</v>
          </cell>
          <cell r="D4109" t="str">
            <v>Finland</v>
          </cell>
          <cell r="E4109" t="str">
            <v>Nordic</v>
          </cell>
          <cell r="F4109">
            <v>13200001</v>
          </cell>
          <cell r="G4109" t="str">
            <v>Ext. EAME</v>
          </cell>
          <cell r="H4109" t="str">
            <v>TPU</v>
          </cell>
          <cell r="I4109" t="str">
            <v>S035</v>
          </cell>
          <cell r="J4109" t="str">
            <v>Osnabrück</v>
          </cell>
          <cell r="K4109" t="str">
            <v>SI30</v>
          </cell>
          <cell r="L4109" t="str">
            <v>T</v>
          </cell>
          <cell r="M4109" t="str">
            <v>30 days from date of invoice</v>
          </cell>
          <cell r="N4109" t="str">
            <v>BANK TRANSFER</v>
          </cell>
          <cell r="O4109" t="str">
            <v>DE</v>
          </cell>
          <cell r="P4109" t="str">
            <v>External debtor</v>
          </cell>
        </row>
        <row r="4110">
          <cell r="A4110">
            <v>6979</v>
          </cell>
          <cell r="B4110" t="str">
            <v>EPC EUROPE LTD.</v>
          </cell>
          <cell r="C4110" t="str">
            <v>IE</v>
          </cell>
          <cell r="D4110" t="str">
            <v>Ireland</v>
          </cell>
          <cell r="E4110" t="str">
            <v>UK/Ireland</v>
          </cell>
          <cell r="F4110">
            <v>13200001</v>
          </cell>
          <cell r="G4110" t="str">
            <v>Ext. EAME</v>
          </cell>
          <cell r="H4110" t="str">
            <v>TPU</v>
          </cell>
          <cell r="I4110" t="str">
            <v>S035</v>
          </cell>
          <cell r="J4110" t="str">
            <v>Osnabrück</v>
          </cell>
          <cell r="K4110" t="str">
            <v>SJ3F</v>
          </cell>
          <cell r="L4110" t="str">
            <v>T</v>
          </cell>
          <cell r="M4110" t="str">
            <v>30 days from date of invoice or 14 days -2%</v>
          </cell>
          <cell r="N4110" t="str">
            <v>BANK TRANSFER</v>
          </cell>
          <cell r="O4110" t="str">
            <v>DS</v>
          </cell>
          <cell r="P4110" t="str">
            <v>Securitization debtor</v>
          </cell>
        </row>
        <row r="4111">
          <cell r="A4111">
            <v>6980</v>
          </cell>
          <cell r="B4111" t="str">
            <v>JOHNSON MATTHEY PLC</v>
          </cell>
          <cell r="C4111" t="str">
            <v>GB</v>
          </cell>
          <cell r="D4111" t="str">
            <v>Great Britain</v>
          </cell>
          <cell r="E4111" t="str">
            <v>UK/Ireland</v>
          </cell>
          <cell r="F4111">
            <v>13200001</v>
          </cell>
          <cell r="G4111" t="str">
            <v>Ext. EAME</v>
          </cell>
          <cell r="H4111" t="str">
            <v>TPU</v>
          </cell>
          <cell r="I4111" t="str">
            <v>S035</v>
          </cell>
          <cell r="J4111" t="str">
            <v>Osnabrück</v>
          </cell>
          <cell r="K4111" t="str">
            <v>SI30</v>
          </cell>
          <cell r="L4111" t="str">
            <v>T</v>
          </cell>
          <cell r="M4111" t="str">
            <v>30 days from date of invoice</v>
          </cell>
          <cell r="N4111" t="str">
            <v>BANK TRANSFER</v>
          </cell>
          <cell r="O4111" t="str">
            <v>DS</v>
          </cell>
          <cell r="P4111" t="str">
            <v>Securitization debtor</v>
          </cell>
        </row>
        <row r="4112">
          <cell r="A4112">
            <v>6982</v>
          </cell>
          <cell r="B4112" t="str">
            <v>ISTHME S.A.</v>
          </cell>
          <cell r="C4112" t="str">
            <v>GT</v>
          </cell>
          <cell r="D4112" t="str">
            <v>Guatemala</v>
          </cell>
          <cell r="E4112" t="str">
            <v>Americas</v>
          </cell>
          <cell r="F4112">
            <v>13200001</v>
          </cell>
          <cell r="G4112" t="str">
            <v>Ext. EAME</v>
          </cell>
          <cell r="H4112" t="str">
            <v>TPU</v>
          </cell>
          <cell r="I4112" t="str">
            <v>S035</v>
          </cell>
          <cell r="J4112" t="str">
            <v>Osnabrück</v>
          </cell>
          <cell r="K4112" t="str">
            <v>SL60</v>
          </cell>
          <cell r="L4112" t="str">
            <v>T</v>
          </cell>
          <cell r="M4112" t="str">
            <v>60 days after Bill of lading date</v>
          </cell>
          <cell r="N4112" t="str">
            <v>BANK TRANSFER</v>
          </cell>
          <cell r="O4112" t="str">
            <v>DE</v>
          </cell>
          <cell r="P4112" t="str">
            <v>External debtor</v>
          </cell>
        </row>
        <row r="4113">
          <cell r="A4113">
            <v>6983</v>
          </cell>
          <cell r="B4113" t="str">
            <v>GREGER GES.M.B.H.</v>
          </cell>
          <cell r="C4113" t="str">
            <v>AT</v>
          </cell>
          <cell r="D4113" t="str">
            <v>Austria</v>
          </cell>
          <cell r="E4113" t="str">
            <v>Mid Europe</v>
          </cell>
          <cell r="F4113">
            <v>13200001</v>
          </cell>
          <cell r="G4113" t="str">
            <v>Ext. EAME</v>
          </cell>
          <cell r="H4113" t="str">
            <v>TPU</v>
          </cell>
          <cell r="I4113" t="str">
            <v>S035</v>
          </cell>
          <cell r="J4113" t="str">
            <v>Osnabrück</v>
          </cell>
          <cell r="K4113" t="str">
            <v>SJ3G</v>
          </cell>
          <cell r="L4113" t="str">
            <v>T</v>
          </cell>
          <cell r="M4113" t="str">
            <v>30 days from date of invoice or 14 days -3%</v>
          </cell>
          <cell r="N4113" t="str">
            <v>BANK TRANSFER</v>
          </cell>
          <cell r="O4113" t="str">
            <v>DE</v>
          </cell>
          <cell r="P4113" t="str">
            <v>External debtor</v>
          </cell>
        </row>
        <row r="4114">
          <cell r="A4114">
            <v>6985</v>
          </cell>
          <cell r="B4114" t="str">
            <v>AS-MASCHINENSERVICE</v>
          </cell>
          <cell r="C4114" t="str">
            <v>DE</v>
          </cell>
          <cell r="D4114" t="str">
            <v>Germany</v>
          </cell>
          <cell r="E4114" t="str">
            <v>Mid Europe</v>
          </cell>
          <cell r="F4114">
            <v>13200001</v>
          </cell>
          <cell r="G4114" t="str">
            <v>Ext. EAME</v>
          </cell>
          <cell r="H4114" t="str">
            <v>TPU</v>
          </cell>
          <cell r="I4114" t="str">
            <v>S035</v>
          </cell>
          <cell r="J4114" t="str">
            <v>Osnabrück</v>
          </cell>
          <cell r="K4114" t="str">
            <v>SJ3F</v>
          </cell>
          <cell r="L4114" t="str">
            <v>T</v>
          </cell>
          <cell r="M4114" t="str">
            <v>30 days from date of invoice or 14 days -2%</v>
          </cell>
          <cell r="N4114" t="str">
            <v>BANK TRANSFER</v>
          </cell>
          <cell r="O4114" t="str">
            <v>DS</v>
          </cell>
          <cell r="P4114" t="str">
            <v>Securitization debtor</v>
          </cell>
        </row>
        <row r="4115">
          <cell r="A4115">
            <v>6986</v>
          </cell>
          <cell r="B4115" t="str">
            <v>TYROLIT SCHLEIFMITTE</v>
          </cell>
          <cell r="C4115" t="str">
            <v>AT</v>
          </cell>
          <cell r="D4115" t="str">
            <v>Austria</v>
          </cell>
          <cell r="E4115" t="str">
            <v>Mid Europe</v>
          </cell>
          <cell r="F4115">
            <v>13200001</v>
          </cell>
          <cell r="G4115" t="str">
            <v>Ext. EAME</v>
          </cell>
          <cell r="H4115" t="str">
            <v>TPU</v>
          </cell>
          <cell r="I4115" t="str">
            <v>S035</v>
          </cell>
          <cell r="J4115" t="str">
            <v>Osnabrück</v>
          </cell>
          <cell r="K4115" t="str">
            <v>SI30</v>
          </cell>
          <cell r="L4115" t="str">
            <v>T</v>
          </cell>
          <cell r="M4115" t="str">
            <v>30 days from date of invoice</v>
          </cell>
          <cell r="N4115" t="str">
            <v>BANK TRANSFER</v>
          </cell>
          <cell r="O4115" t="str">
            <v>DE</v>
          </cell>
          <cell r="P4115" t="str">
            <v>External debtor</v>
          </cell>
        </row>
        <row r="4116">
          <cell r="A4116">
            <v>6987</v>
          </cell>
          <cell r="B4116" t="str">
            <v>PRIMAFLEX LTD.</v>
          </cell>
          <cell r="C4116" t="str">
            <v>GB</v>
          </cell>
          <cell r="D4116" t="str">
            <v>Great Britain</v>
          </cell>
          <cell r="E4116" t="str">
            <v>UK/Ireland</v>
          </cell>
          <cell r="F4116">
            <v>13200001</v>
          </cell>
          <cell r="G4116" t="str">
            <v>Ext. EAME</v>
          </cell>
          <cell r="H4116" t="str">
            <v>TPU</v>
          </cell>
          <cell r="I4116" t="str">
            <v>S035</v>
          </cell>
          <cell r="J4116" t="str">
            <v>Osnabrück</v>
          </cell>
          <cell r="K4116" t="str">
            <v>SE60</v>
          </cell>
          <cell r="L4116" t="str">
            <v>T</v>
          </cell>
          <cell r="M4116" t="str">
            <v>60 days end of month</v>
          </cell>
          <cell r="N4116" t="str">
            <v>BANK TRANSFER</v>
          </cell>
          <cell r="O4116" t="str">
            <v>DS</v>
          </cell>
          <cell r="P4116" t="str">
            <v>Securitization debtor</v>
          </cell>
        </row>
        <row r="4117">
          <cell r="A4117">
            <v>6988</v>
          </cell>
          <cell r="B4117" t="str">
            <v>INNOVATION NAKORNLUA</v>
          </cell>
          <cell r="C4117" t="str">
            <v>TH</v>
          </cell>
          <cell r="D4117" t="str">
            <v>Thailand</v>
          </cell>
          <cell r="E4117" t="str">
            <v>Asia-Pacific</v>
          </cell>
          <cell r="F4117">
            <v>13200001</v>
          </cell>
          <cell r="G4117" t="str">
            <v>Ext. EAME</v>
          </cell>
          <cell r="H4117" t="str">
            <v>TPU</v>
          </cell>
          <cell r="I4117" t="str">
            <v>S035</v>
          </cell>
          <cell r="J4117" t="str">
            <v>Osnabrück</v>
          </cell>
          <cell r="K4117" t="str">
            <v>SC00</v>
          </cell>
          <cell r="L4117" t="str">
            <v>L</v>
          </cell>
          <cell r="M4117" t="str">
            <v>Letter of credit at sight</v>
          </cell>
          <cell r="N4117" t="str">
            <v>LETTER OF CREDIT</v>
          </cell>
          <cell r="O4117" t="str">
            <v>DE</v>
          </cell>
          <cell r="P4117" t="str">
            <v>External debtor</v>
          </cell>
        </row>
        <row r="4118">
          <cell r="A4118">
            <v>6989</v>
          </cell>
          <cell r="B4118" t="str">
            <v>NV. BEKAERT SA.</v>
          </cell>
          <cell r="C4118" t="str">
            <v>BE</v>
          </cell>
          <cell r="D4118" t="str">
            <v>Belgium</v>
          </cell>
          <cell r="E4118" t="str">
            <v>Benelux</v>
          </cell>
          <cell r="F4118">
            <v>13200001</v>
          </cell>
          <cell r="G4118" t="str">
            <v>Ext. EAME</v>
          </cell>
          <cell r="H4118" t="str">
            <v>TPU</v>
          </cell>
          <cell r="I4118" t="str">
            <v>S035</v>
          </cell>
          <cell r="J4118" t="str">
            <v>Osnabrück</v>
          </cell>
          <cell r="K4118" t="str">
            <v>SF00</v>
          </cell>
          <cell r="L4118" t="str">
            <v>T</v>
          </cell>
          <cell r="M4118" t="str">
            <v>Free of charge</v>
          </cell>
          <cell r="N4118" t="str">
            <v>BANK TRANSFER</v>
          </cell>
          <cell r="O4118" t="str">
            <v>DS</v>
          </cell>
          <cell r="P4118" t="str">
            <v>Securitization debtor</v>
          </cell>
        </row>
        <row r="4119">
          <cell r="A4119">
            <v>6990</v>
          </cell>
          <cell r="B4119" t="str">
            <v>PANG INDUSTRIES GMBH</v>
          </cell>
          <cell r="C4119" t="str">
            <v>DE</v>
          </cell>
          <cell r="D4119" t="str">
            <v>Germany</v>
          </cell>
          <cell r="E4119" t="str">
            <v>Mid Europe</v>
          </cell>
          <cell r="F4119">
            <v>13200001</v>
          </cell>
          <cell r="G4119" t="str">
            <v>Ext. EAME</v>
          </cell>
          <cell r="H4119" t="str">
            <v>TPU</v>
          </cell>
          <cell r="I4119" t="str">
            <v>S035</v>
          </cell>
          <cell r="J4119" t="str">
            <v>Osnabrück</v>
          </cell>
          <cell r="K4119" t="str">
            <v>SJ3C</v>
          </cell>
          <cell r="L4119" t="str">
            <v>T</v>
          </cell>
          <cell r="M4119" t="str">
            <v>30 days from date of invoice or 10 days -2%</v>
          </cell>
          <cell r="N4119" t="str">
            <v>BANK TRANSFER</v>
          </cell>
          <cell r="O4119" t="str">
            <v>DS</v>
          </cell>
          <cell r="P4119" t="str">
            <v>Securitization debtor</v>
          </cell>
        </row>
        <row r="4120">
          <cell r="A4120">
            <v>6991</v>
          </cell>
          <cell r="B4120" t="str">
            <v>KEUM JIN EASTCO CO.,</v>
          </cell>
          <cell r="C4120" t="str">
            <v>KP</v>
          </cell>
          <cell r="D4120" t="str">
            <v>South Korea</v>
          </cell>
          <cell r="E4120" t="str">
            <v>Asia-Pacific</v>
          </cell>
          <cell r="F4120">
            <v>13200001</v>
          </cell>
          <cell r="G4120" t="str">
            <v>Ext. EAME</v>
          </cell>
          <cell r="H4120" t="str">
            <v>TPU</v>
          </cell>
          <cell r="I4120" t="str">
            <v>S035</v>
          </cell>
          <cell r="J4120" t="str">
            <v>Osnabrück</v>
          </cell>
          <cell r="K4120" t="str">
            <v>SF00</v>
          </cell>
          <cell r="L4120" t="str">
            <v>T</v>
          </cell>
          <cell r="M4120" t="str">
            <v>Free of charge</v>
          </cell>
          <cell r="N4120" t="str">
            <v>BANK TRANSFER</v>
          </cell>
          <cell r="O4120" t="str">
            <v>DE</v>
          </cell>
          <cell r="P4120" t="str">
            <v>External debtor</v>
          </cell>
        </row>
        <row r="4121">
          <cell r="A4121">
            <v>6992</v>
          </cell>
          <cell r="B4121" t="str">
            <v>KTG-OTTO GAMPERL</v>
          </cell>
          <cell r="C4121" t="str">
            <v>AT</v>
          </cell>
          <cell r="D4121" t="str">
            <v>Austria</v>
          </cell>
          <cell r="E4121" t="str">
            <v>Mid Europe</v>
          </cell>
          <cell r="F4121">
            <v>13200001</v>
          </cell>
          <cell r="G4121" t="str">
            <v>Ext. EAME</v>
          </cell>
          <cell r="H4121" t="str">
            <v>TPU</v>
          </cell>
          <cell r="I4121" t="str">
            <v>S035</v>
          </cell>
          <cell r="J4121" t="str">
            <v>Osnabrück</v>
          </cell>
          <cell r="K4121" t="str">
            <v>SJ3G</v>
          </cell>
          <cell r="L4121" t="str">
            <v>T</v>
          </cell>
          <cell r="M4121" t="str">
            <v>30 days from date of invoice or 14 days -3%</v>
          </cell>
          <cell r="N4121" t="str">
            <v>BANK TRANSFER</v>
          </cell>
          <cell r="O4121" t="str">
            <v>DE</v>
          </cell>
          <cell r="P4121" t="str">
            <v>External debtor</v>
          </cell>
        </row>
        <row r="4122">
          <cell r="A4122">
            <v>6993</v>
          </cell>
          <cell r="B4122" t="str">
            <v>AMAZONAS PRODUTOS PA</v>
          </cell>
          <cell r="C4122" t="str">
            <v>BR</v>
          </cell>
          <cell r="D4122" t="str">
            <v>Brazil</v>
          </cell>
          <cell r="E4122" t="str">
            <v>Americas</v>
          </cell>
          <cell r="F4122">
            <v>13200001</v>
          </cell>
          <cell r="G4122" t="str">
            <v>Ext. EAME</v>
          </cell>
          <cell r="H4122" t="str">
            <v>TPU</v>
          </cell>
          <cell r="I4122" t="str">
            <v>S035</v>
          </cell>
          <cell r="J4122" t="str">
            <v>Osnabrück</v>
          </cell>
          <cell r="K4122" t="str">
            <v>SL12</v>
          </cell>
          <cell r="L4122" t="str">
            <v>T</v>
          </cell>
          <cell r="M4122" t="str">
            <v>120 days after Bill of lading date</v>
          </cell>
          <cell r="N4122" t="str">
            <v>BANK TRANSFER</v>
          </cell>
          <cell r="O4122" t="str">
            <v>DE</v>
          </cell>
          <cell r="P4122" t="str">
            <v>External debtor</v>
          </cell>
        </row>
        <row r="4123">
          <cell r="A4123">
            <v>6995</v>
          </cell>
          <cell r="B4123" t="str">
            <v>GALTRONICS LTD.</v>
          </cell>
          <cell r="C4123" t="str">
            <v>IL</v>
          </cell>
          <cell r="D4123" t="str">
            <v>Israel</v>
          </cell>
          <cell r="E4123" t="str">
            <v>Middle East</v>
          </cell>
          <cell r="F4123">
            <v>13200001</v>
          </cell>
          <cell r="G4123" t="str">
            <v>Ext. EAME</v>
          </cell>
          <cell r="H4123" t="str">
            <v>TPU</v>
          </cell>
          <cell r="I4123" t="str">
            <v>S035</v>
          </cell>
          <cell r="J4123" t="str">
            <v>Osnabrück</v>
          </cell>
          <cell r="K4123" t="str">
            <v>SL60</v>
          </cell>
          <cell r="L4123" t="str">
            <v>T</v>
          </cell>
          <cell r="M4123" t="str">
            <v>60 days after Bill of lading date</v>
          </cell>
          <cell r="N4123" t="str">
            <v>BANK TRANSFER</v>
          </cell>
          <cell r="O4123" t="str">
            <v>DE</v>
          </cell>
          <cell r="P4123" t="str">
            <v>External debtor</v>
          </cell>
        </row>
        <row r="4124">
          <cell r="A4124">
            <v>6996</v>
          </cell>
          <cell r="B4124" t="str">
            <v>BLADHS PLAST AB</v>
          </cell>
          <cell r="C4124" t="str">
            <v>SE</v>
          </cell>
          <cell r="D4124" t="str">
            <v>Sweden</v>
          </cell>
          <cell r="E4124" t="str">
            <v>Nordic</v>
          </cell>
          <cell r="F4124">
            <v>13200001</v>
          </cell>
          <cell r="G4124" t="str">
            <v>Ext. EAME</v>
          </cell>
          <cell r="H4124" t="str">
            <v>TPU</v>
          </cell>
          <cell r="I4124" t="str">
            <v>S035</v>
          </cell>
          <cell r="J4124" t="str">
            <v>Osnabrück</v>
          </cell>
          <cell r="K4124" t="str">
            <v>SI30</v>
          </cell>
          <cell r="L4124" t="str">
            <v>T</v>
          </cell>
          <cell r="M4124" t="str">
            <v>30 days from date of invoice</v>
          </cell>
          <cell r="N4124" t="str">
            <v>BANK TRANSFER</v>
          </cell>
          <cell r="O4124" t="str">
            <v>DS</v>
          </cell>
          <cell r="P4124" t="str">
            <v>Securitization debtor</v>
          </cell>
        </row>
        <row r="4125">
          <cell r="A4125">
            <v>6997</v>
          </cell>
          <cell r="B4125" t="str">
            <v>FLEXICO S.A.</v>
          </cell>
          <cell r="C4125" t="str">
            <v>CL</v>
          </cell>
          <cell r="D4125" t="str">
            <v>Chile</v>
          </cell>
          <cell r="E4125" t="str">
            <v>Americas</v>
          </cell>
          <cell r="F4125">
            <v>13200001</v>
          </cell>
          <cell r="G4125" t="str">
            <v>Ext. EAME</v>
          </cell>
          <cell r="H4125" t="str">
            <v>TPU</v>
          </cell>
          <cell r="I4125" t="str">
            <v>S035</v>
          </cell>
          <cell r="J4125" t="str">
            <v>Osnabrück</v>
          </cell>
          <cell r="K4125" t="str">
            <v>SF00</v>
          </cell>
          <cell r="L4125" t="str">
            <v>T</v>
          </cell>
          <cell r="M4125" t="str">
            <v>Free of charge</v>
          </cell>
          <cell r="N4125" t="str">
            <v>BANK TRANSFER</v>
          </cell>
          <cell r="O4125" t="str">
            <v>DE</v>
          </cell>
          <cell r="P4125" t="str">
            <v>External debtor</v>
          </cell>
        </row>
        <row r="4126">
          <cell r="A4126">
            <v>6998</v>
          </cell>
          <cell r="B4126" t="str">
            <v>HEINZE GMBH</v>
          </cell>
          <cell r="C4126" t="str">
            <v>AT</v>
          </cell>
          <cell r="D4126" t="str">
            <v>Austria</v>
          </cell>
          <cell r="E4126" t="str">
            <v>Mid Europe</v>
          </cell>
          <cell r="F4126">
            <v>13200001</v>
          </cell>
          <cell r="G4126" t="str">
            <v>Ext. EAME</v>
          </cell>
          <cell r="H4126" t="str">
            <v>TPU</v>
          </cell>
          <cell r="I4126" t="str">
            <v>S035</v>
          </cell>
          <cell r="J4126" t="str">
            <v>Osnabrück</v>
          </cell>
          <cell r="K4126" t="str">
            <v>SJ3G</v>
          </cell>
          <cell r="L4126" t="str">
            <v>T</v>
          </cell>
          <cell r="M4126" t="str">
            <v>30 days from date of invoice or 14 days -3%</v>
          </cell>
          <cell r="N4126" t="str">
            <v>BANK TRANSFER</v>
          </cell>
          <cell r="O4126" t="str">
            <v>DE</v>
          </cell>
          <cell r="P4126" t="str">
            <v>External debtor</v>
          </cell>
        </row>
        <row r="4127">
          <cell r="A4127">
            <v>6999</v>
          </cell>
          <cell r="B4127" t="str">
            <v>RAMOSER TECHNIK &amp; DE</v>
          </cell>
          <cell r="C4127" t="str">
            <v>DE</v>
          </cell>
          <cell r="D4127" t="str">
            <v>Germany</v>
          </cell>
          <cell r="E4127" t="str">
            <v>Mid Europe</v>
          </cell>
          <cell r="F4127">
            <v>13200001</v>
          </cell>
          <cell r="G4127" t="str">
            <v>Ext. EAME</v>
          </cell>
          <cell r="H4127" t="str">
            <v>TPU</v>
          </cell>
          <cell r="I4127" t="str">
            <v>S035</v>
          </cell>
          <cell r="J4127" t="str">
            <v>Osnabrück</v>
          </cell>
          <cell r="K4127" t="str">
            <v>SJ3G</v>
          </cell>
          <cell r="L4127" t="str">
            <v>T</v>
          </cell>
          <cell r="M4127" t="str">
            <v>30 days from date of invoice or 14 days -3%</v>
          </cell>
          <cell r="N4127" t="str">
            <v>BANK TRANSFER</v>
          </cell>
          <cell r="O4127" t="str">
            <v>DS</v>
          </cell>
          <cell r="P4127" t="str">
            <v>Securitization debtor</v>
          </cell>
        </row>
        <row r="4128">
          <cell r="A4128">
            <v>7000</v>
          </cell>
          <cell r="B4128" t="str">
            <v>TECHNOKABEL S. A.</v>
          </cell>
          <cell r="C4128" t="str">
            <v>PL</v>
          </cell>
          <cell r="D4128" t="str">
            <v>Poland</v>
          </cell>
          <cell r="E4128" t="str">
            <v>Eastern Europe</v>
          </cell>
          <cell r="F4128">
            <v>13200001</v>
          </cell>
          <cell r="G4128" t="str">
            <v>Ext. EAME</v>
          </cell>
          <cell r="H4128" t="str">
            <v>TPU</v>
          </cell>
          <cell r="I4128" t="str">
            <v>S035</v>
          </cell>
          <cell r="J4128" t="str">
            <v>Osnabrück</v>
          </cell>
          <cell r="K4128" t="str">
            <v>SI48</v>
          </cell>
          <cell r="L4128" t="str">
            <v>T</v>
          </cell>
          <cell r="M4128" t="str">
            <v>-</v>
          </cell>
          <cell r="N4128" t="str">
            <v>BANK TRANSFER</v>
          </cell>
          <cell r="O4128" t="str">
            <v>DS</v>
          </cell>
          <cell r="P4128" t="str">
            <v>Securitization debtor</v>
          </cell>
        </row>
        <row r="4129">
          <cell r="A4129">
            <v>7001</v>
          </cell>
          <cell r="B4129" t="str">
            <v>AALFLEX-DUREX GMBH</v>
          </cell>
          <cell r="C4129" t="str">
            <v>DE</v>
          </cell>
          <cell r="D4129" t="str">
            <v>Germany</v>
          </cell>
          <cell r="E4129" t="str">
            <v>Mid Europe</v>
          </cell>
          <cell r="F4129">
            <v>13200001</v>
          </cell>
          <cell r="G4129" t="str">
            <v>Ext. EAME</v>
          </cell>
          <cell r="H4129" t="str">
            <v>TPU</v>
          </cell>
          <cell r="I4129" t="str">
            <v>S035</v>
          </cell>
          <cell r="J4129" t="str">
            <v>Osnabrück</v>
          </cell>
          <cell r="K4129" t="str">
            <v>SI30</v>
          </cell>
          <cell r="L4129" t="str">
            <v>T</v>
          </cell>
          <cell r="M4129" t="str">
            <v>30 days from date of invoice</v>
          </cell>
          <cell r="N4129" t="str">
            <v>BANK TRANSFER</v>
          </cell>
          <cell r="O4129" t="str">
            <v>DS</v>
          </cell>
          <cell r="P4129" t="str">
            <v>Securitization debtor</v>
          </cell>
        </row>
        <row r="4130">
          <cell r="A4130">
            <v>7002</v>
          </cell>
          <cell r="B4130" t="str">
            <v>ENTREPRISE NATIONALE</v>
          </cell>
          <cell r="C4130" t="str">
            <v>DZ</v>
          </cell>
          <cell r="D4130" t="str">
            <v>Algeria</v>
          </cell>
          <cell r="E4130" t="str">
            <v>Africa</v>
          </cell>
          <cell r="F4130">
            <v>13200001</v>
          </cell>
          <cell r="G4130" t="str">
            <v>Ext. EAME</v>
          </cell>
          <cell r="H4130" t="str">
            <v>TPU</v>
          </cell>
          <cell r="I4130" t="str">
            <v>S035</v>
          </cell>
          <cell r="J4130" t="str">
            <v>Osnabrück</v>
          </cell>
          <cell r="K4130" t="str">
            <v>SC00</v>
          </cell>
          <cell r="L4130" t="str">
            <v>L</v>
          </cell>
          <cell r="M4130" t="str">
            <v>Letter of credit at sight</v>
          </cell>
          <cell r="N4130" t="str">
            <v>LETTER OF CREDIT</v>
          </cell>
          <cell r="O4130" t="str">
            <v>DE</v>
          </cell>
          <cell r="P4130" t="str">
            <v>External debtor</v>
          </cell>
        </row>
        <row r="4131">
          <cell r="A4131">
            <v>7003</v>
          </cell>
          <cell r="B4131" t="str">
            <v>SIGMA CORPORATION IN</v>
          </cell>
          <cell r="C4131" t="str">
            <v>IN</v>
          </cell>
          <cell r="D4131" t="str">
            <v>India</v>
          </cell>
          <cell r="E4131" t="str">
            <v>Asia-Pacific</v>
          </cell>
          <cell r="F4131">
            <v>13200001</v>
          </cell>
          <cell r="G4131" t="str">
            <v>Ext. EAME</v>
          </cell>
          <cell r="H4131" t="str">
            <v>TPU</v>
          </cell>
          <cell r="I4131" t="str">
            <v>S035</v>
          </cell>
          <cell r="J4131" t="str">
            <v>Osnabrück</v>
          </cell>
          <cell r="K4131" t="str">
            <v>SF00</v>
          </cell>
          <cell r="L4131" t="str">
            <v>T</v>
          </cell>
          <cell r="M4131" t="str">
            <v>Free of charge</v>
          </cell>
          <cell r="N4131" t="str">
            <v>BANK TRANSFER</v>
          </cell>
          <cell r="O4131" t="str">
            <v>DE</v>
          </cell>
          <cell r="P4131" t="str">
            <v>External debtor</v>
          </cell>
        </row>
        <row r="4132">
          <cell r="A4132">
            <v>7004</v>
          </cell>
          <cell r="B4132" t="str">
            <v>SUN CHEMICAL NV/SA</v>
          </cell>
          <cell r="C4132" t="str">
            <v>BE</v>
          </cell>
          <cell r="D4132" t="str">
            <v>Belgium</v>
          </cell>
          <cell r="E4132" t="str">
            <v>Benelux</v>
          </cell>
          <cell r="F4132">
            <v>13200001</v>
          </cell>
          <cell r="G4132" t="str">
            <v>Ext. EAME</v>
          </cell>
          <cell r="H4132" t="str">
            <v>TPU</v>
          </cell>
          <cell r="I4132" t="str">
            <v>S035</v>
          </cell>
          <cell r="J4132" t="str">
            <v>Osnabrück</v>
          </cell>
          <cell r="K4132" t="str">
            <v>SI60</v>
          </cell>
          <cell r="L4132" t="str">
            <v>T</v>
          </cell>
          <cell r="M4132" t="str">
            <v>60 days from date of invoice</v>
          </cell>
          <cell r="N4132" t="str">
            <v>BANK TRANSFER</v>
          </cell>
          <cell r="O4132" t="str">
            <v>DS</v>
          </cell>
          <cell r="P4132" t="str">
            <v>Securitization debtor</v>
          </cell>
        </row>
        <row r="4133">
          <cell r="A4133">
            <v>7005</v>
          </cell>
          <cell r="B4133" t="str">
            <v>CABLERIES LAPP S.A.R</v>
          </cell>
          <cell r="C4133" t="str">
            <v>FR</v>
          </cell>
          <cell r="D4133" t="str">
            <v>France</v>
          </cell>
          <cell r="E4133" t="str">
            <v>France</v>
          </cell>
          <cell r="F4133">
            <v>13200001</v>
          </cell>
          <cell r="G4133" t="str">
            <v>Ext. EAME</v>
          </cell>
          <cell r="H4133" t="str">
            <v>TPU</v>
          </cell>
          <cell r="I4133" t="str">
            <v>S035</v>
          </cell>
          <cell r="J4133" t="str">
            <v>Osnabrück</v>
          </cell>
          <cell r="K4133" t="str">
            <v>SJ3G</v>
          </cell>
          <cell r="L4133" t="str">
            <v>T</v>
          </cell>
          <cell r="M4133" t="str">
            <v>30 days from date of invoice or 14 days -3%</v>
          </cell>
          <cell r="N4133" t="str">
            <v>BANK TRANSFER</v>
          </cell>
          <cell r="O4133" t="str">
            <v>DS</v>
          </cell>
          <cell r="P4133" t="str">
            <v>Securitization debtor</v>
          </cell>
        </row>
        <row r="4134">
          <cell r="A4134">
            <v>7007</v>
          </cell>
          <cell r="B4134" t="str">
            <v>ESTERBAUER GMBH &amp; CO</v>
          </cell>
          <cell r="C4134" t="str">
            <v>AT</v>
          </cell>
          <cell r="D4134" t="str">
            <v>Austria</v>
          </cell>
          <cell r="E4134" t="str">
            <v>Mid Europe</v>
          </cell>
          <cell r="F4134">
            <v>13200001</v>
          </cell>
          <cell r="G4134" t="str">
            <v>Ext. EAME</v>
          </cell>
          <cell r="H4134" t="str">
            <v>TPU</v>
          </cell>
          <cell r="I4134" t="str">
            <v>S035</v>
          </cell>
          <cell r="J4134" t="str">
            <v>Osnabrück</v>
          </cell>
          <cell r="K4134" t="str">
            <v>SJ3G</v>
          </cell>
          <cell r="L4134" t="str">
            <v>T</v>
          </cell>
          <cell r="M4134" t="str">
            <v>30 days from date of invoice or 14 days -3%</v>
          </cell>
          <cell r="N4134" t="str">
            <v>BANK TRANSFER</v>
          </cell>
          <cell r="O4134" t="str">
            <v>DE</v>
          </cell>
          <cell r="P4134" t="str">
            <v>External debtor</v>
          </cell>
        </row>
        <row r="4135">
          <cell r="A4135">
            <v>7008</v>
          </cell>
          <cell r="B4135" t="str">
            <v>SOLIDTEC</v>
          </cell>
          <cell r="C4135" t="str">
            <v>DE</v>
          </cell>
          <cell r="D4135" t="str">
            <v>Germany</v>
          </cell>
          <cell r="E4135" t="str">
            <v>Mid Europe</v>
          </cell>
          <cell r="F4135">
            <v>13200001</v>
          </cell>
          <cell r="G4135" t="str">
            <v>Ext. EAME</v>
          </cell>
          <cell r="H4135" t="str">
            <v>TPU</v>
          </cell>
          <cell r="I4135" t="str">
            <v>S035</v>
          </cell>
          <cell r="J4135" t="str">
            <v>Osnabrück</v>
          </cell>
          <cell r="K4135" t="str">
            <v>SJ3G</v>
          </cell>
          <cell r="L4135" t="str">
            <v>T</v>
          </cell>
          <cell r="M4135" t="str">
            <v>30 days from date of invoice or 14 days -3%</v>
          </cell>
          <cell r="N4135" t="str">
            <v>BANK TRANSFER</v>
          </cell>
          <cell r="O4135" t="str">
            <v>DS</v>
          </cell>
          <cell r="P4135" t="str">
            <v>Securitization debtor</v>
          </cell>
        </row>
        <row r="4136">
          <cell r="A4136">
            <v>7009</v>
          </cell>
          <cell r="B4136" t="str">
            <v>AVERY DENNISON</v>
          </cell>
          <cell r="C4136" t="str">
            <v>NL</v>
          </cell>
          <cell r="D4136" t="str">
            <v>Netherlands</v>
          </cell>
          <cell r="E4136" t="str">
            <v>Benelux</v>
          </cell>
          <cell r="F4136">
            <v>13200001</v>
          </cell>
          <cell r="G4136" t="str">
            <v>Ext. EAME</v>
          </cell>
          <cell r="H4136" t="str">
            <v>TPU</v>
          </cell>
          <cell r="I4136" t="str">
            <v>S035</v>
          </cell>
          <cell r="J4136" t="str">
            <v>Osnabrück</v>
          </cell>
          <cell r="K4136" t="str">
            <v>SI30</v>
          </cell>
          <cell r="L4136" t="str">
            <v>T</v>
          </cell>
          <cell r="M4136" t="str">
            <v>30 days from date of invoice</v>
          </cell>
          <cell r="N4136" t="str">
            <v>BANK TRANSFER</v>
          </cell>
          <cell r="O4136" t="str">
            <v>DS</v>
          </cell>
          <cell r="P4136" t="str">
            <v>Securitization debtor</v>
          </cell>
        </row>
        <row r="4137">
          <cell r="A4137">
            <v>7011</v>
          </cell>
          <cell r="B4137" t="str">
            <v>TRUST E &amp; I. GMBH</v>
          </cell>
          <cell r="C4137" t="str">
            <v>DE</v>
          </cell>
          <cell r="D4137" t="str">
            <v>Germany</v>
          </cell>
          <cell r="E4137" t="str">
            <v>Mid Europe</v>
          </cell>
          <cell r="F4137">
            <v>13200001</v>
          </cell>
          <cell r="G4137" t="str">
            <v>Ext. EAME</v>
          </cell>
          <cell r="H4137" t="str">
            <v>TPU</v>
          </cell>
          <cell r="I4137" t="str">
            <v>S035</v>
          </cell>
          <cell r="J4137" t="str">
            <v>Osnabrück</v>
          </cell>
          <cell r="K4137" t="str">
            <v>SA0D</v>
          </cell>
          <cell r="L4137" t="str">
            <v>T</v>
          </cell>
          <cell r="M4137" t="str">
            <v>Cash in advance -3%</v>
          </cell>
          <cell r="N4137" t="str">
            <v>BANK TRANSFER</v>
          </cell>
          <cell r="O4137" t="str">
            <v>DS</v>
          </cell>
          <cell r="P4137" t="str">
            <v>Securitization debtor</v>
          </cell>
        </row>
        <row r="4138">
          <cell r="A4138">
            <v>7014</v>
          </cell>
          <cell r="B4138" t="str">
            <v>AUTO - CABLE S.A.R.L</v>
          </cell>
          <cell r="C4138" t="str">
            <v>FR</v>
          </cell>
          <cell r="D4138" t="str">
            <v>France</v>
          </cell>
          <cell r="E4138" t="str">
            <v>France</v>
          </cell>
          <cell r="F4138">
            <v>13200001</v>
          </cell>
          <cell r="G4138" t="str">
            <v>Ext. EAME</v>
          </cell>
          <cell r="H4138" t="str">
            <v>TPU</v>
          </cell>
          <cell r="I4138" t="str">
            <v>S035</v>
          </cell>
          <cell r="J4138" t="str">
            <v>Osnabrück</v>
          </cell>
          <cell r="K4138" t="str">
            <v>SJ3C</v>
          </cell>
          <cell r="L4138" t="str">
            <v>T</v>
          </cell>
          <cell r="M4138" t="str">
            <v>30 days from date of invoice or 10 days -2%</v>
          </cell>
          <cell r="N4138" t="str">
            <v>BANK TRANSFER</v>
          </cell>
          <cell r="O4138" t="str">
            <v>DS</v>
          </cell>
          <cell r="P4138" t="str">
            <v>Securitization debtor</v>
          </cell>
        </row>
        <row r="4139">
          <cell r="A4139">
            <v>7015</v>
          </cell>
          <cell r="B4139" t="str">
            <v>WIESER GMBH</v>
          </cell>
          <cell r="C4139" t="str">
            <v>DE</v>
          </cell>
          <cell r="D4139" t="str">
            <v>Germany</v>
          </cell>
          <cell r="E4139" t="str">
            <v>Mid Europe</v>
          </cell>
          <cell r="F4139">
            <v>13200001</v>
          </cell>
          <cell r="G4139" t="str">
            <v>Ext. EAME</v>
          </cell>
          <cell r="H4139" t="str">
            <v>TPU</v>
          </cell>
          <cell r="I4139" t="str">
            <v>S035</v>
          </cell>
          <cell r="J4139" t="str">
            <v>Osnabrück</v>
          </cell>
          <cell r="K4139" t="str">
            <v>SI14</v>
          </cell>
          <cell r="L4139" t="str">
            <v>T</v>
          </cell>
          <cell r="M4139" t="str">
            <v>14 days from date of invoice</v>
          </cell>
          <cell r="N4139" t="str">
            <v>BANK TRANSFER</v>
          </cell>
          <cell r="O4139" t="str">
            <v>DS</v>
          </cell>
          <cell r="P4139" t="str">
            <v>Securitization debtor</v>
          </cell>
        </row>
        <row r="4140">
          <cell r="A4140">
            <v>7016</v>
          </cell>
          <cell r="B4140" t="str">
            <v>AIR-GOMM-ERKAN &amp; CIE</v>
          </cell>
          <cell r="C4140" t="str">
            <v>CH</v>
          </cell>
          <cell r="D4140" t="str">
            <v>Switzerland</v>
          </cell>
          <cell r="E4140" t="str">
            <v>Mid Europe</v>
          </cell>
          <cell r="F4140">
            <v>13200001</v>
          </cell>
          <cell r="G4140" t="str">
            <v>Ext. EAME</v>
          </cell>
          <cell r="H4140" t="str">
            <v>TPU</v>
          </cell>
          <cell r="I4140" t="str">
            <v>S035</v>
          </cell>
          <cell r="J4140" t="str">
            <v>Osnabrück</v>
          </cell>
          <cell r="K4140" t="str">
            <v>SI45</v>
          </cell>
          <cell r="L4140" t="str">
            <v>T</v>
          </cell>
          <cell r="M4140" t="str">
            <v>45 days from date of invoice</v>
          </cell>
          <cell r="N4140" t="str">
            <v>BANK TRANSFER</v>
          </cell>
          <cell r="O4140" t="str">
            <v>DE</v>
          </cell>
          <cell r="P4140" t="str">
            <v>External debtor</v>
          </cell>
        </row>
        <row r="4141">
          <cell r="A4141">
            <v>7017</v>
          </cell>
          <cell r="B4141" t="str">
            <v>BETUNES DE GUATEMALA</v>
          </cell>
          <cell r="C4141" t="str">
            <v>GT</v>
          </cell>
          <cell r="D4141" t="str">
            <v>Guatemala</v>
          </cell>
          <cell r="E4141" t="str">
            <v>Americas</v>
          </cell>
          <cell r="F4141">
            <v>13200001</v>
          </cell>
          <cell r="G4141" t="str">
            <v>Ext. EAME</v>
          </cell>
          <cell r="H4141" t="str">
            <v>TPU</v>
          </cell>
          <cell r="I4141" t="str">
            <v>S035</v>
          </cell>
          <cell r="J4141" t="str">
            <v>Osnabrück</v>
          </cell>
          <cell r="K4141" t="str">
            <v>SL60</v>
          </cell>
          <cell r="L4141" t="str">
            <v>T</v>
          </cell>
          <cell r="M4141" t="str">
            <v>60 days after Bill of lading date</v>
          </cell>
          <cell r="N4141" t="str">
            <v>BANK TRANSFER</v>
          </cell>
          <cell r="O4141" t="str">
            <v>DE</v>
          </cell>
          <cell r="P4141" t="str">
            <v>External debtor</v>
          </cell>
        </row>
        <row r="4142">
          <cell r="A4142">
            <v>7018</v>
          </cell>
          <cell r="B4142" t="str">
            <v>MANUFACTURA BOLIVIAN</v>
          </cell>
          <cell r="C4142" t="str">
            <v>BO</v>
          </cell>
          <cell r="D4142" t="str">
            <v>Bolivia</v>
          </cell>
          <cell r="E4142" t="str">
            <v>Americas</v>
          </cell>
          <cell r="F4142">
            <v>13200001</v>
          </cell>
          <cell r="G4142" t="str">
            <v>Ext. EAME</v>
          </cell>
          <cell r="H4142" t="str">
            <v>TPU</v>
          </cell>
          <cell r="I4142" t="str">
            <v>S035</v>
          </cell>
          <cell r="J4142" t="str">
            <v>Osnabrück</v>
          </cell>
          <cell r="K4142" t="str">
            <v>SP00</v>
          </cell>
          <cell r="L4142" t="str">
            <v>T</v>
          </cell>
          <cell r="M4142" t="str">
            <v>Cash against documents</v>
          </cell>
          <cell r="N4142" t="str">
            <v>BANK TRANSFER</v>
          </cell>
          <cell r="O4142" t="str">
            <v>DE</v>
          </cell>
          <cell r="P4142" t="str">
            <v>External debtor</v>
          </cell>
        </row>
        <row r="4143">
          <cell r="A4143">
            <v>7020</v>
          </cell>
          <cell r="B4143" t="str">
            <v>M.S. FAHRZEUGELEKTRO</v>
          </cell>
          <cell r="C4143" t="str">
            <v>DE</v>
          </cell>
          <cell r="D4143" t="str">
            <v>Germany</v>
          </cell>
          <cell r="E4143" t="str">
            <v>Mid Europe</v>
          </cell>
          <cell r="F4143">
            <v>13200001</v>
          </cell>
          <cell r="G4143" t="str">
            <v>Ext. EAME</v>
          </cell>
          <cell r="H4143" t="str">
            <v>TPU</v>
          </cell>
          <cell r="I4143" t="str">
            <v>S035</v>
          </cell>
          <cell r="J4143" t="str">
            <v>Osnabrück</v>
          </cell>
          <cell r="K4143" t="str">
            <v>SI30</v>
          </cell>
          <cell r="L4143" t="str">
            <v>T</v>
          </cell>
          <cell r="M4143" t="str">
            <v>30 days from date of invoice</v>
          </cell>
          <cell r="N4143" t="str">
            <v>BANK TRANSFER</v>
          </cell>
          <cell r="O4143" t="str">
            <v>DS</v>
          </cell>
          <cell r="P4143" t="str">
            <v>Securitization debtor</v>
          </cell>
        </row>
        <row r="4144">
          <cell r="A4144">
            <v>7021</v>
          </cell>
          <cell r="B4144" t="str">
            <v>KALLE GMBH &amp; CO. KG</v>
          </cell>
          <cell r="C4144" t="str">
            <v>DE</v>
          </cell>
          <cell r="D4144" t="str">
            <v>Germany</v>
          </cell>
          <cell r="E4144" t="str">
            <v>Mid Europe</v>
          </cell>
          <cell r="F4144">
            <v>13200001</v>
          </cell>
          <cell r="G4144" t="str">
            <v>Ext. EAME</v>
          </cell>
          <cell r="H4144" t="str">
            <v>TPU</v>
          </cell>
          <cell r="I4144" t="str">
            <v>S035</v>
          </cell>
          <cell r="J4144" t="str">
            <v>Osnabrück</v>
          </cell>
          <cell r="K4144" t="str">
            <v>SI30</v>
          </cell>
          <cell r="L4144" t="str">
            <v>T</v>
          </cell>
          <cell r="M4144" t="str">
            <v>30 days from date of invoice</v>
          </cell>
          <cell r="N4144" t="str">
            <v>BANK TRANSFER</v>
          </cell>
          <cell r="O4144" t="str">
            <v>DS</v>
          </cell>
          <cell r="P4144" t="str">
            <v>Securitization debtor</v>
          </cell>
        </row>
        <row r="4145">
          <cell r="A4145">
            <v>7023</v>
          </cell>
          <cell r="B4145" t="str">
            <v>GEOJIN CORP.</v>
          </cell>
          <cell r="C4145" t="str">
            <v>KP</v>
          </cell>
          <cell r="D4145" t="str">
            <v>South Korea</v>
          </cell>
          <cell r="E4145" t="str">
            <v>Asia-Pacific</v>
          </cell>
          <cell r="F4145">
            <v>13200001</v>
          </cell>
          <cell r="G4145" t="str">
            <v>Ext. EAME</v>
          </cell>
          <cell r="H4145" t="str">
            <v>TPU</v>
          </cell>
          <cell r="I4145" t="str">
            <v>S035</v>
          </cell>
          <cell r="J4145" t="str">
            <v>Osnabrück</v>
          </cell>
          <cell r="K4145" t="str">
            <v>SA00</v>
          </cell>
          <cell r="L4145" t="str">
            <v>T</v>
          </cell>
          <cell r="M4145" t="str">
            <v>Cash in advance</v>
          </cell>
          <cell r="N4145" t="str">
            <v>BANK TRANSFER</v>
          </cell>
          <cell r="O4145" t="str">
            <v>DE</v>
          </cell>
          <cell r="P4145" t="str">
            <v>External debtor</v>
          </cell>
        </row>
        <row r="4146">
          <cell r="A4146">
            <v>7024</v>
          </cell>
          <cell r="B4146" t="str">
            <v>PLASPROD</v>
          </cell>
          <cell r="C4146" t="str">
            <v>ZA</v>
          </cell>
          <cell r="D4146" t="str">
            <v>South Africa</v>
          </cell>
          <cell r="E4146" t="str">
            <v>Benelux</v>
          </cell>
          <cell r="F4146">
            <v>13200001</v>
          </cell>
          <cell r="G4146" t="str">
            <v>Ext. EAME</v>
          </cell>
          <cell r="H4146" t="str">
            <v>TPU</v>
          </cell>
          <cell r="I4146" t="str">
            <v>S035</v>
          </cell>
          <cell r="J4146" t="str">
            <v>Osnabrück</v>
          </cell>
          <cell r="K4146" t="str">
            <v>SI30</v>
          </cell>
          <cell r="L4146" t="str">
            <v>T</v>
          </cell>
          <cell r="M4146" t="str">
            <v>30 days from date of invoice</v>
          </cell>
          <cell r="N4146" t="str">
            <v>BANK TRANSFER</v>
          </cell>
          <cell r="O4146" t="str">
            <v>DE</v>
          </cell>
          <cell r="P4146" t="str">
            <v>External debtor</v>
          </cell>
        </row>
        <row r="4147">
          <cell r="A4147">
            <v>7025</v>
          </cell>
          <cell r="B4147" t="str">
            <v>KABELWERK BERLIN</v>
          </cell>
          <cell r="C4147" t="str">
            <v>DE</v>
          </cell>
          <cell r="D4147" t="str">
            <v>Germany</v>
          </cell>
          <cell r="E4147" t="str">
            <v>Mid Europe</v>
          </cell>
          <cell r="F4147">
            <v>13200001</v>
          </cell>
          <cell r="G4147" t="str">
            <v>Ext. EAME</v>
          </cell>
          <cell r="H4147" t="str">
            <v>TPU</v>
          </cell>
          <cell r="I4147" t="str">
            <v>S035</v>
          </cell>
          <cell r="J4147" t="str">
            <v>Osnabrück</v>
          </cell>
          <cell r="K4147" t="str">
            <v>SJ3G</v>
          </cell>
          <cell r="L4147" t="str">
            <v>T</v>
          </cell>
          <cell r="M4147" t="str">
            <v>30 days from date of invoice or 14 days -3%</v>
          </cell>
          <cell r="N4147" t="str">
            <v>BANK TRANSFER</v>
          </cell>
          <cell r="O4147" t="str">
            <v>DS</v>
          </cell>
          <cell r="P4147" t="str">
            <v>Securitization debtor</v>
          </cell>
        </row>
        <row r="4148">
          <cell r="A4148">
            <v>7026</v>
          </cell>
          <cell r="B4148" t="str">
            <v>SMITH &amp; NEPHEW</v>
          </cell>
          <cell r="C4148" t="str">
            <v>GB</v>
          </cell>
          <cell r="D4148" t="str">
            <v>Great Britain</v>
          </cell>
          <cell r="E4148" t="str">
            <v>UK/Ireland</v>
          </cell>
          <cell r="F4148">
            <v>13200001</v>
          </cell>
          <cell r="G4148" t="str">
            <v>Ext. EAME</v>
          </cell>
          <cell r="H4148" t="str">
            <v>TPU</v>
          </cell>
          <cell r="I4148" t="str">
            <v>S035</v>
          </cell>
          <cell r="J4148" t="str">
            <v>Osnabrück</v>
          </cell>
          <cell r="K4148" t="str">
            <v>SE60</v>
          </cell>
          <cell r="L4148" t="str">
            <v>T</v>
          </cell>
          <cell r="M4148" t="str">
            <v>60 days end of month</v>
          </cell>
          <cell r="N4148" t="str">
            <v>BANK TRANSFER</v>
          </cell>
          <cell r="O4148" t="str">
            <v>DS</v>
          </cell>
          <cell r="P4148" t="str">
            <v>Securitization debtor</v>
          </cell>
        </row>
        <row r="4149">
          <cell r="A4149">
            <v>7027</v>
          </cell>
          <cell r="B4149" t="str">
            <v>A/S CHR. FABERS FABR</v>
          </cell>
          <cell r="C4149" t="str">
            <v>DK</v>
          </cell>
          <cell r="D4149" t="str">
            <v>Denmark</v>
          </cell>
          <cell r="E4149" t="str">
            <v>Nordic</v>
          </cell>
          <cell r="F4149">
            <v>13200001</v>
          </cell>
          <cell r="G4149" t="str">
            <v>Ext. EAME</v>
          </cell>
          <cell r="H4149" t="str">
            <v>TPU</v>
          </cell>
          <cell r="I4149" t="str">
            <v>S035</v>
          </cell>
          <cell r="J4149" t="str">
            <v>Osnabrück</v>
          </cell>
          <cell r="K4149" t="str">
            <v>SE30</v>
          </cell>
          <cell r="L4149" t="str">
            <v>T</v>
          </cell>
          <cell r="M4149" t="str">
            <v>30 days end of month</v>
          </cell>
          <cell r="N4149" t="str">
            <v>BANK TRANSFER</v>
          </cell>
          <cell r="O4149" t="str">
            <v>DS</v>
          </cell>
          <cell r="P4149" t="str">
            <v>Securitization debtor</v>
          </cell>
        </row>
        <row r="4150">
          <cell r="A4150">
            <v>7028</v>
          </cell>
          <cell r="B4150" t="str">
            <v>SHEEN COME INTERNATI</v>
          </cell>
          <cell r="C4150" t="str">
            <v>HK</v>
          </cell>
          <cell r="D4150" t="str">
            <v>Hong Kong</v>
          </cell>
          <cell r="E4150" t="str">
            <v>Asia-Pacific</v>
          </cell>
          <cell r="F4150">
            <v>13200001</v>
          </cell>
          <cell r="G4150" t="str">
            <v>Ext. EAME</v>
          </cell>
          <cell r="H4150" t="str">
            <v>TPU</v>
          </cell>
          <cell r="I4150" t="str">
            <v>S035</v>
          </cell>
          <cell r="J4150" t="str">
            <v>Osnabrück</v>
          </cell>
          <cell r="K4150" t="str">
            <v>SC90</v>
          </cell>
          <cell r="L4150" t="str">
            <v>L</v>
          </cell>
          <cell r="M4150" t="str">
            <v>Letter of credit -90 days Bill of lading</v>
          </cell>
          <cell r="N4150" t="str">
            <v>LETTER OF CREDIT</v>
          </cell>
          <cell r="O4150" t="str">
            <v>DE</v>
          </cell>
          <cell r="P4150" t="str">
            <v>External debtor</v>
          </cell>
        </row>
        <row r="4151">
          <cell r="A4151">
            <v>7029</v>
          </cell>
          <cell r="B4151" t="str">
            <v>KERPENWERK GMBH &amp; CO</v>
          </cell>
          <cell r="C4151" t="str">
            <v>DE</v>
          </cell>
          <cell r="D4151" t="str">
            <v>Germany</v>
          </cell>
          <cell r="E4151" t="str">
            <v>Mid Europe</v>
          </cell>
          <cell r="F4151">
            <v>13200001</v>
          </cell>
          <cell r="G4151" t="str">
            <v>Ext. EAME</v>
          </cell>
          <cell r="H4151" t="str">
            <v>TPU</v>
          </cell>
          <cell r="I4151" t="str">
            <v>S035</v>
          </cell>
          <cell r="J4151" t="str">
            <v>Osnabrück</v>
          </cell>
          <cell r="K4151" t="str">
            <v>SJ3G</v>
          </cell>
          <cell r="L4151" t="str">
            <v>T</v>
          </cell>
          <cell r="M4151" t="str">
            <v>30 days from date of invoice or 14 days -3%</v>
          </cell>
          <cell r="N4151" t="str">
            <v>BANK TRANSFER</v>
          </cell>
          <cell r="O4151" t="str">
            <v>DS</v>
          </cell>
          <cell r="P4151" t="str">
            <v>Securitization debtor</v>
          </cell>
        </row>
        <row r="4152">
          <cell r="A4152">
            <v>7030</v>
          </cell>
          <cell r="B4152" t="str">
            <v>TEMA MULTOTEC S.A.</v>
          </cell>
          <cell r="C4152" t="str">
            <v>CL</v>
          </cell>
          <cell r="D4152" t="str">
            <v>Chile</v>
          </cell>
          <cell r="E4152" t="str">
            <v>Americas</v>
          </cell>
          <cell r="F4152">
            <v>13200001</v>
          </cell>
          <cell r="G4152" t="str">
            <v>Ext. EAME</v>
          </cell>
          <cell r="H4152" t="str">
            <v>TPU</v>
          </cell>
          <cell r="I4152" t="str">
            <v>S035</v>
          </cell>
          <cell r="J4152" t="str">
            <v>Osnabrück</v>
          </cell>
          <cell r="K4152" t="str">
            <v>SL90</v>
          </cell>
          <cell r="L4152" t="str">
            <v>T</v>
          </cell>
          <cell r="M4152" t="str">
            <v>90 days after Bill of lading date</v>
          </cell>
          <cell r="N4152" t="str">
            <v>BANK TRANSFER</v>
          </cell>
          <cell r="O4152" t="str">
            <v>DE</v>
          </cell>
          <cell r="P4152" t="str">
            <v>External debtor</v>
          </cell>
        </row>
        <row r="4153">
          <cell r="A4153">
            <v>7031</v>
          </cell>
          <cell r="B4153" t="str">
            <v>INSTITUTE, TIANJIN E</v>
          </cell>
          <cell r="C4153" t="str">
            <v>CN</v>
          </cell>
          <cell r="D4153" t="str">
            <v>China</v>
          </cell>
          <cell r="E4153" t="str">
            <v>Asia-Pacific</v>
          </cell>
          <cell r="F4153">
            <v>13200001</v>
          </cell>
          <cell r="G4153" t="str">
            <v>Ext. EAME</v>
          </cell>
          <cell r="H4153" t="str">
            <v>TPU</v>
          </cell>
          <cell r="I4153" t="str">
            <v>S035</v>
          </cell>
          <cell r="J4153" t="str">
            <v>Osnabrück</v>
          </cell>
          <cell r="K4153" t="str">
            <v>SC00</v>
          </cell>
          <cell r="L4153" t="str">
            <v>L</v>
          </cell>
          <cell r="M4153" t="str">
            <v>Letter of credit at sight</v>
          </cell>
          <cell r="N4153" t="str">
            <v>LETTER OF CREDIT</v>
          </cell>
          <cell r="O4153" t="str">
            <v>DE</v>
          </cell>
          <cell r="P4153" t="str">
            <v>External debtor</v>
          </cell>
        </row>
        <row r="4154">
          <cell r="A4154">
            <v>7032</v>
          </cell>
          <cell r="B4154" t="str">
            <v>PETROLEUM GEOPHYSICA</v>
          </cell>
          <cell r="C4154" t="str">
            <v>CN</v>
          </cell>
          <cell r="D4154" t="str">
            <v>China</v>
          </cell>
          <cell r="E4154" t="str">
            <v>Asia-Pacific</v>
          </cell>
          <cell r="F4154">
            <v>13200001</v>
          </cell>
          <cell r="G4154" t="str">
            <v>Ext. EAME</v>
          </cell>
          <cell r="H4154" t="str">
            <v>TPU</v>
          </cell>
          <cell r="I4154" t="str">
            <v>S035</v>
          </cell>
          <cell r="J4154" t="str">
            <v>Osnabrück</v>
          </cell>
          <cell r="K4154" t="str">
            <v>SC00</v>
          </cell>
          <cell r="L4154" t="str">
            <v>L</v>
          </cell>
          <cell r="M4154" t="str">
            <v>Letter of credit at sight</v>
          </cell>
          <cell r="N4154" t="str">
            <v>LETTER OF CREDIT</v>
          </cell>
          <cell r="O4154" t="str">
            <v>DE</v>
          </cell>
          <cell r="P4154" t="str">
            <v>External debtor</v>
          </cell>
        </row>
        <row r="4155">
          <cell r="A4155">
            <v>7033</v>
          </cell>
          <cell r="B4155" t="str">
            <v>SHANGHAI CABLE WORKS</v>
          </cell>
          <cell r="C4155" t="str">
            <v>CN</v>
          </cell>
          <cell r="D4155" t="str">
            <v>China</v>
          </cell>
          <cell r="E4155" t="str">
            <v>Asia-Pacific</v>
          </cell>
          <cell r="F4155">
            <v>13200001</v>
          </cell>
          <cell r="G4155" t="str">
            <v>Ext. EAME</v>
          </cell>
          <cell r="H4155" t="str">
            <v>TPU</v>
          </cell>
          <cell r="I4155" t="str">
            <v>S035</v>
          </cell>
          <cell r="J4155" t="str">
            <v>Osnabrück</v>
          </cell>
          <cell r="K4155" t="str">
            <v>SC00</v>
          </cell>
          <cell r="L4155" t="str">
            <v>L</v>
          </cell>
          <cell r="M4155" t="str">
            <v>Letter of credit at sight</v>
          </cell>
          <cell r="N4155" t="str">
            <v>LETTER OF CREDIT</v>
          </cell>
          <cell r="O4155" t="str">
            <v>DE</v>
          </cell>
          <cell r="P4155" t="str">
            <v>External debtor</v>
          </cell>
        </row>
        <row r="4156">
          <cell r="A4156">
            <v>7034</v>
          </cell>
          <cell r="B4156" t="str">
            <v>UNITED RUBBER INDUST</v>
          </cell>
          <cell r="C4156" t="str">
            <v>IN</v>
          </cell>
          <cell r="D4156" t="str">
            <v>India</v>
          </cell>
          <cell r="E4156" t="str">
            <v>Asia-Pacific</v>
          </cell>
          <cell r="F4156">
            <v>13200001</v>
          </cell>
          <cell r="G4156" t="str">
            <v>Ext. EAME</v>
          </cell>
          <cell r="H4156" t="str">
            <v>TPU</v>
          </cell>
          <cell r="I4156" t="str">
            <v>S035</v>
          </cell>
          <cell r="J4156" t="str">
            <v>Osnabrück</v>
          </cell>
          <cell r="K4156" t="str">
            <v>SC60</v>
          </cell>
          <cell r="L4156" t="str">
            <v>L</v>
          </cell>
          <cell r="M4156" t="str">
            <v>Letter of credit - 60 days Bill of lading</v>
          </cell>
          <cell r="N4156" t="str">
            <v>LETTER OF CREDIT</v>
          </cell>
          <cell r="O4156" t="str">
            <v>DE</v>
          </cell>
          <cell r="P4156" t="str">
            <v>External debtor</v>
          </cell>
        </row>
        <row r="4157">
          <cell r="A4157">
            <v>7035</v>
          </cell>
          <cell r="B4157" t="str">
            <v>BRAIDED INTERNATIONA</v>
          </cell>
          <cell r="C4157" t="str">
            <v>GB</v>
          </cell>
          <cell r="D4157" t="str">
            <v>Great Britain</v>
          </cell>
          <cell r="E4157" t="str">
            <v>UK/Ireland</v>
          </cell>
          <cell r="F4157">
            <v>13200001</v>
          </cell>
          <cell r="G4157" t="str">
            <v>Ext. EAME</v>
          </cell>
          <cell r="H4157" t="str">
            <v>TPU</v>
          </cell>
          <cell r="I4157" t="str">
            <v>S035</v>
          </cell>
          <cell r="J4157" t="str">
            <v>Osnabrück</v>
          </cell>
          <cell r="K4157" t="str">
            <v>SE60</v>
          </cell>
          <cell r="L4157" t="str">
            <v>T</v>
          </cell>
          <cell r="M4157" t="str">
            <v>60 days end of month</v>
          </cell>
          <cell r="N4157" t="str">
            <v>BANK TRANSFER</v>
          </cell>
          <cell r="O4157" t="str">
            <v>DS</v>
          </cell>
          <cell r="P4157" t="str">
            <v>Securitization debtor</v>
          </cell>
        </row>
        <row r="4158">
          <cell r="A4158">
            <v>7036</v>
          </cell>
          <cell r="B4158" t="str">
            <v>COPELY DEVELOPMENTS</v>
          </cell>
          <cell r="C4158" t="str">
            <v>GB</v>
          </cell>
          <cell r="D4158" t="str">
            <v>Great Britain</v>
          </cell>
          <cell r="E4158" t="str">
            <v>UK/Ireland</v>
          </cell>
          <cell r="F4158">
            <v>13200001</v>
          </cell>
          <cell r="G4158" t="str">
            <v>Ext. EAME</v>
          </cell>
          <cell r="H4158" t="str">
            <v>TPU</v>
          </cell>
          <cell r="I4158" t="str">
            <v>S035</v>
          </cell>
          <cell r="J4158" t="str">
            <v>Osnabrück</v>
          </cell>
          <cell r="K4158" t="str">
            <v>SE60</v>
          </cell>
          <cell r="L4158" t="str">
            <v>T</v>
          </cell>
          <cell r="M4158" t="str">
            <v>60 days end of month</v>
          </cell>
          <cell r="N4158" t="str">
            <v>BANK TRANSFER</v>
          </cell>
          <cell r="O4158" t="str">
            <v>DS</v>
          </cell>
          <cell r="P4158" t="str">
            <v>Securitization debtor</v>
          </cell>
        </row>
        <row r="4159">
          <cell r="A4159">
            <v>7037</v>
          </cell>
          <cell r="B4159" t="str">
            <v>TSG PLAST AB</v>
          </cell>
          <cell r="C4159" t="str">
            <v>SE</v>
          </cell>
          <cell r="D4159" t="str">
            <v>Sweden</v>
          </cell>
          <cell r="E4159" t="str">
            <v>Nordic</v>
          </cell>
          <cell r="F4159">
            <v>13200001</v>
          </cell>
          <cell r="G4159" t="str">
            <v>Ext. EAME</v>
          </cell>
          <cell r="H4159" t="str">
            <v>TPU</v>
          </cell>
          <cell r="I4159" t="str">
            <v>S035</v>
          </cell>
          <cell r="J4159" t="str">
            <v>Osnabrück</v>
          </cell>
          <cell r="K4159" t="str">
            <v>SI30</v>
          </cell>
          <cell r="L4159" t="str">
            <v>T</v>
          </cell>
          <cell r="M4159" t="str">
            <v>30 days from date of invoice</v>
          </cell>
          <cell r="N4159" t="str">
            <v>BANK TRANSFER</v>
          </cell>
          <cell r="O4159" t="str">
            <v>DS</v>
          </cell>
          <cell r="P4159" t="str">
            <v>Securitization debtor</v>
          </cell>
        </row>
        <row r="4160">
          <cell r="A4160">
            <v>7038</v>
          </cell>
          <cell r="B4160" t="str">
            <v>CAMO GMBH</v>
          </cell>
          <cell r="C4160" t="str">
            <v>AT</v>
          </cell>
          <cell r="D4160" t="str">
            <v>Austria</v>
          </cell>
          <cell r="E4160" t="str">
            <v>Mid Europe</v>
          </cell>
          <cell r="F4160">
            <v>13200001</v>
          </cell>
          <cell r="G4160" t="str">
            <v>Ext. EAME</v>
          </cell>
          <cell r="H4160" t="str">
            <v>TPU</v>
          </cell>
          <cell r="I4160" t="str">
            <v>S035</v>
          </cell>
          <cell r="J4160" t="str">
            <v>Osnabrück</v>
          </cell>
          <cell r="K4160" t="str">
            <v>SI30</v>
          </cell>
          <cell r="L4160" t="str">
            <v>T</v>
          </cell>
          <cell r="M4160" t="str">
            <v>30 days from date of invoice</v>
          </cell>
          <cell r="N4160" t="str">
            <v>BANK TRANSFER</v>
          </cell>
          <cell r="O4160" t="str">
            <v>DE</v>
          </cell>
          <cell r="P4160" t="str">
            <v>External debtor</v>
          </cell>
        </row>
        <row r="4161">
          <cell r="A4161">
            <v>7039</v>
          </cell>
          <cell r="B4161" t="str">
            <v>N S W</v>
          </cell>
          <cell r="C4161" t="str">
            <v>DE</v>
          </cell>
          <cell r="D4161" t="str">
            <v>Germany</v>
          </cell>
          <cell r="E4161" t="str">
            <v>Mid Europe</v>
          </cell>
          <cell r="F4161">
            <v>13200001</v>
          </cell>
          <cell r="G4161" t="str">
            <v>Ext. EAME</v>
          </cell>
          <cell r="H4161" t="str">
            <v>TPU</v>
          </cell>
          <cell r="I4161" t="str">
            <v>S035</v>
          </cell>
          <cell r="J4161" t="str">
            <v>Osnabrück</v>
          </cell>
          <cell r="K4161" t="str">
            <v>SJ3G</v>
          </cell>
          <cell r="L4161" t="str">
            <v>T</v>
          </cell>
          <cell r="M4161" t="str">
            <v>30 days from date of invoice or 14 days -3%</v>
          </cell>
          <cell r="N4161" t="str">
            <v>BANK TRANSFER</v>
          </cell>
          <cell r="O4161" t="str">
            <v>DS</v>
          </cell>
          <cell r="P4161" t="str">
            <v>Securitization debtor</v>
          </cell>
        </row>
        <row r="4162">
          <cell r="A4162">
            <v>7040</v>
          </cell>
          <cell r="B4162" t="str">
            <v>SZABO</v>
          </cell>
          <cell r="C4162" t="str">
            <v>AT</v>
          </cell>
          <cell r="D4162" t="str">
            <v>Austria</v>
          </cell>
          <cell r="E4162" t="str">
            <v>Mid Europe</v>
          </cell>
          <cell r="F4162">
            <v>13200001</v>
          </cell>
          <cell r="G4162" t="str">
            <v>Ext. EAME</v>
          </cell>
          <cell r="H4162" t="str">
            <v>TPU</v>
          </cell>
          <cell r="I4162" t="str">
            <v>S035</v>
          </cell>
          <cell r="J4162" t="str">
            <v>Osnabrück</v>
          </cell>
          <cell r="K4162" t="str">
            <v>SJ3G</v>
          </cell>
          <cell r="L4162" t="str">
            <v>T</v>
          </cell>
          <cell r="M4162" t="str">
            <v>30 days from date of invoice or 14 days -3%</v>
          </cell>
          <cell r="N4162" t="str">
            <v>BANK TRANSFER</v>
          </cell>
          <cell r="O4162" t="str">
            <v>DE</v>
          </cell>
          <cell r="P4162" t="str">
            <v>External debtor</v>
          </cell>
        </row>
        <row r="4163">
          <cell r="A4163">
            <v>7041</v>
          </cell>
          <cell r="B4163" t="str">
            <v>KUBIZNAK GMBH</v>
          </cell>
          <cell r="C4163" t="str">
            <v>AT</v>
          </cell>
          <cell r="D4163" t="str">
            <v>Austria</v>
          </cell>
          <cell r="E4163" t="str">
            <v>Mid Europe</v>
          </cell>
          <cell r="F4163">
            <v>13200001</v>
          </cell>
          <cell r="G4163" t="str">
            <v>Ext. EAME</v>
          </cell>
          <cell r="H4163" t="str">
            <v>TPU</v>
          </cell>
          <cell r="I4163" t="str">
            <v>S035</v>
          </cell>
          <cell r="J4163" t="str">
            <v>Osnabrück</v>
          </cell>
          <cell r="K4163" t="str">
            <v>SJ3G</v>
          </cell>
          <cell r="L4163" t="str">
            <v>T</v>
          </cell>
          <cell r="M4163" t="str">
            <v>30 days from date of invoice or 14 days -3%</v>
          </cell>
          <cell r="N4163" t="str">
            <v>BANK TRANSFER</v>
          </cell>
          <cell r="O4163" t="str">
            <v>DE</v>
          </cell>
          <cell r="P4163" t="str">
            <v>External debtor</v>
          </cell>
        </row>
        <row r="4164">
          <cell r="A4164">
            <v>7042</v>
          </cell>
          <cell r="B4164" t="str">
            <v>KOTZOLT LEUCHTEN</v>
          </cell>
          <cell r="C4164" t="str">
            <v>DE</v>
          </cell>
          <cell r="D4164" t="str">
            <v>Germany</v>
          </cell>
          <cell r="E4164" t="str">
            <v>Mid Europe</v>
          </cell>
          <cell r="F4164">
            <v>13200001</v>
          </cell>
          <cell r="G4164" t="str">
            <v>Ext. EAME</v>
          </cell>
          <cell r="H4164" t="str">
            <v>TPU</v>
          </cell>
          <cell r="I4164" t="str">
            <v>S035</v>
          </cell>
          <cell r="J4164" t="str">
            <v>Osnabrück</v>
          </cell>
          <cell r="K4164" t="str">
            <v>SJ3F</v>
          </cell>
          <cell r="L4164" t="str">
            <v>T</v>
          </cell>
          <cell r="M4164" t="str">
            <v>30 days from date of invoice or 14 days -2%</v>
          </cell>
          <cell r="N4164" t="str">
            <v>BANK TRANSFER</v>
          </cell>
          <cell r="O4164" t="str">
            <v>DS</v>
          </cell>
          <cell r="P4164" t="str">
            <v>Securitization debtor</v>
          </cell>
        </row>
        <row r="4165">
          <cell r="A4165">
            <v>7043</v>
          </cell>
          <cell r="B4165" t="str">
            <v>TYROLON SCHULNIG GES</v>
          </cell>
          <cell r="C4165" t="str">
            <v>AT</v>
          </cell>
          <cell r="D4165" t="str">
            <v>Austria</v>
          </cell>
          <cell r="E4165" t="str">
            <v>Mid Europe</v>
          </cell>
          <cell r="F4165">
            <v>13200001</v>
          </cell>
          <cell r="G4165" t="str">
            <v>Ext. EAME</v>
          </cell>
          <cell r="H4165" t="str">
            <v>TPU</v>
          </cell>
          <cell r="I4165" t="str">
            <v>S035</v>
          </cell>
          <cell r="J4165" t="str">
            <v>Osnabrück</v>
          </cell>
          <cell r="K4165" t="str">
            <v>SI30</v>
          </cell>
          <cell r="L4165" t="str">
            <v>T</v>
          </cell>
          <cell r="M4165" t="str">
            <v>30 days from date of invoice</v>
          </cell>
          <cell r="N4165" t="str">
            <v>BANK TRANSFER</v>
          </cell>
          <cell r="O4165" t="str">
            <v>DE</v>
          </cell>
          <cell r="P4165" t="str">
            <v>External debtor</v>
          </cell>
        </row>
        <row r="4166">
          <cell r="A4166">
            <v>7044</v>
          </cell>
          <cell r="B4166" t="str">
            <v>RHODIA ROMANIA SRL</v>
          </cell>
          <cell r="C4166" t="str">
            <v>RO</v>
          </cell>
          <cell r="D4166" t="str">
            <v>Romania</v>
          </cell>
          <cell r="E4166" t="str">
            <v>Eastern Europe</v>
          </cell>
          <cell r="F4166">
            <v>13200001</v>
          </cell>
          <cell r="G4166" t="str">
            <v>Ext. EAME</v>
          </cell>
          <cell r="H4166" t="str">
            <v>TPU</v>
          </cell>
          <cell r="I4166" t="str">
            <v>S035</v>
          </cell>
          <cell r="J4166" t="str">
            <v>Osnabrück</v>
          </cell>
          <cell r="K4166" t="str">
            <v>SI30</v>
          </cell>
          <cell r="L4166" t="str">
            <v>T</v>
          </cell>
          <cell r="M4166" t="str">
            <v>30 days from date of invoice</v>
          </cell>
          <cell r="N4166" t="str">
            <v>BANK TRANSFER</v>
          </cell>
          <cell r="O4166" t="str">
            <v>DE</v>
          </cell>
          <cell r="P4166" t="str">
            <v>External debtor</v>
          </cell>
        </row>
        <row r="4167">
          <cell r="A4167">
            <v>7045</v>
          </cell>
          <cell r="B4167" t="str">
            <v>G B M GMBH</v>
          </cell>
          <cell r="C4167" t="str">
            <v>AT</v>
          </cell>
          <cell r="D4167" t="str">
            <v>Austria</v>
          </cell>
          <cell r="E4167" t="str">
            <v>Mid Europe</v>
          </cell>
          <cell r="F4167">
            <v>13200001</v>
          </cell>
          <cell r="G4167" t="str">
            <v>Ext. EAME</v>
          </cell>
          <cell r="H4167" t="str">
            <v>TPU</v>
          </cell>
          <cell r="I4167" t="str">
            <v>S035</v>
          </cell>
          <cell r="J4167" t="str">
            <v>Osnabrück</v>
          </cell>
          <cell r="K4167" t="str">
            <v>SJ3G</v>
          </cell>
          <cell r="L4167" t="str">
            <v>T</v>
          </cell>
          <cell r="M4167" t="str">
            <v>30 days from date of invoice or 14 days -3%</v>
          </cell>
          <cell r="N4167" t="str">
            <v>BANK TRANSFER</v>
          </cell>
          <cell r="O4167" t="str">
            <v>DE</v>
          </cell>
          <cell r="P4167" t="str">
            <v>External debtor</v>
          </cell>
        </row>
        <row r="4168">
          <cell r="A4168">
            <v>7046</v>
          </cell>
          <cell r="B4168" t="str">
            <v>MKW - IOT</v>
          </cell>
          <cell r="C4168" t="str">
            <v>AT</v>
          </cell>
          <cell r="D4168" t="str">
            <v>Austria</v>
          </cell>
          <cell r="E4168" t="str">
            <v>Mid Europe</v>
          </cell>
          <cell r="F4168">
            <v>13200001</v>
          </cell>
          <cell r="G4168" t="str">
            <v>Ext. EAME</v>
          </cell>
          <cell r="H4168" t="str">
            <v>TPU</v>
          </cell>
          <cell r="I4168" t="str">
            <v>S035</v>
          </cell>
          <cell r="J4168" t="str">
            <v>Osnabrück</v>
          </cell>
          <cell r="K4168" t="str">
            <v>SJ3G</v>
          </cell>
          <cell r="L4168" t="str">
            <v>T</v>
          </cell>
          <cell r="M4168" t="str">
            <v>30 days from date of invoice or 14 days -3%</v>
          </cell>
          <cell r="N4168" t="str">
            <v>BANK TRANSFER</v>
          </cell>
          <cell r="O4168" t="str">
            <v>DE</v>
          </cell>
          <cell r="P4168" t="str">
            <v>External debtor</v>
          </cell>
        </row>
        <row r="4169">
          <cell r="A4169">
            <v>7047</v>
          </cell>
          <cell r="B4169" t="str">
            <v>TIPSTRIKE</v>
          </cell>
          <cell r="C4169" t="str">
            <v>GB</v>
          </cell>
          <cell r="D4169" t="str">
            <v>Great Britain</v>
          </cell>
          <cell r="E4169" t="str">
            <v>UK/Ireland</v>
          </cell>
          <cell r="F4169">
            <v>13200001</v>
          </cell>
          <cell r="G4169" t="str">
            <v>Ext. EAME</v>
          </cell>
          <cell r="H4169" t="str">
            <v>TPU</v>
          </cell>
          <cell r="I4169" t="str">
            <v>S035</v>
          </cell>
          <cell r="J4169" t="str">
            <v>Osnabrück</v>
          </cell>
          <cell r="K4169" t="str">
            <v>SE60</v>
          </cell>
          <cell r="L4169" t="str">
            <v>T</v>
          </cell>
          <cell r="M4169" t="str">
            <v>60 days end of month</v>
          </cell>
          <cell r="N4169" t="str">
            <v>BANK TRANSFER</v>
          </cell>
          <cell r="O4169" t="str">
            <v>DS</v>
          </cell>
          <cell r="P4169" t="str">
            <v>Securitization debtor</v>
          </cell>
        </row>
        <row r="4170">
          <cell r="A4170">
            <v>7048</v>
          </cell>
          <cell r="B4170" t="str">
            <v>GEOJIN CORP.</v>
          </cell>
          <cell r="C4170" t="str">
            <v>KP</v>
          </cell>
          <cell r="D4170" t="str">
            <v>South Korea</v>
          </cell>
          <cell r="E4170" t="str">
            <v>Asia-Pacific</v>
          </cell>
          <cell r="F4170">
            <v>13200001</v>
          </cell>
          <cell r="G4170" t="str">
            <v>Ext. EAME</v>
          </cell>
          <cell r="H4170" t="str">
            <v>TPU</v>
          </cell>
          <cell r="I4170" t="str">
            <v>S035</v>
          </cell>
          <cell r="J4170" t="str">
            <v>Osnabrück</v>
          </cell>
          <cell r="K4170" t="str">
            <v>SC00</v>
          </cell>
          <cell r="L4170" t="str">
            <v>L</v>
          </cell>
          <cell r="M4170" t="str">
            <v>Letter of credit at sight</v>
          </cell>
          <cell r="N4170" t="str">
            <v>LETTER OF CREDIT</v>
          </cell>
          <cell r="O4170" t="str">
            <v>DE</v>
          </cell>
          <cell r="P4170" t="str">
            <v>External debtor</v>
          </cell>
        </row>
        <row r="4171">
          <cell r="A4171">
            <v>7049</v>
          </cell>
          <cell r="B4171" t="str">
            <v>SINGLEPLAST WILFRED</v>
          </cell>
          <cell r="C4171" t="str">
            <v>DE</v>
          </cell>
          <cell r="D4171" t="str">
            <v>Germany</v>
          </cell>
          <cell r="E4171" t="str">
            <v>Mid Europe</v>
          </cell>
          <cell r="F4171">
            <v>13200001</v>
          </cell>
          <cell r="G4171" t="str">
            <v>Ext. EAME</v>
          </cell>
          <cell r="H4171" t="str">
            <v>TPU</v>
          </cell>
          <cell r="I4171" t="str">
            <v>S035</v>
          </cell>
          <cell r="J4171" t="str">
            <v>Osnabrück</v>
          </cell>
          <cell r="K4171" t="str">
            <v>SJ3F</v>
          </cell>
          <cell r="L4171" t="str">
            <v>T</v>
          </cell>
          <cell r="M4171" t="str">
            <v>30 days from date of invoice or 14 days -2%</v>
          </cell>
          <cell r="N4171" t="str">
            <v>BANK TRANSFER</v>
          </cell>
          <cell r="O4171" t="str">
            <v>DS</v>
          </cell>
          <cell r="P4171" t="str">
            <v>Securitization debtor</v>
          </cell>
        </row>
        <row r="4172">
          <cell r="A4172">
            <v>7050</v>
          </cell>
          <cell r="B4172" t="str">
            <v>GERHARD MOSER</v>
          </cell>
          <cell r="C4172" t="str">
            <v>AT</v>
          </cell>
          <cell r="D4172" t="str">
            <v>Austria</v>
          </cell>
          <cell r="E4172" t="str">
            <v>Mid Europe</v>
          </cell>
          <cell r="F4172">
            <v>13200001</v>
          </cell>
          <cell r="G4172" t="str">
            <v>Ext. EAME</v>
          </cell>
          <cell r="H4172" t="str">
            <v>TPU</v>
          </cell>
          <cell r="I4172" t="str">
            <v>S035</v>
          </cell>
          <cell r="J4172" t="str">
            <v>Osnabrück</v>
          </cell>
          <cell r="K4172" t="str">
            <v>SJ3G</v>
          </cell>
          <cell r="L4172" t="str">
            <v>T</v>
          </cell>
          <cell r="M4172" t="str">
            <v>30 days from date of invoice or 14 days -3%</v>
          </cell>
          <cell r="N4172" t="str">
            <v>BANK TRANSFER</v>
          </cell>
          <cell r="O4172" t="str">
            <v>DE</v>
          </cell>
          <cell r="P4172" t="str">
            <v>External debtor</v>
          </cell>
        </row>
        <row r="4173">
          <cell r="A4173">
            <v>7051</v>
          </cell>
          <cell r="B4173" t="str">
            <v>PLEXACO SA</v>
          </cell>
          <cell r="C4173" t="str">
            <v>GR</v>
          </cell>
          <cell r="D4173" t="str">
            <v>Greece</v>
          </cell>
          <cell r="E4173" t="str">
            <v>Italy/Greece</v>
          </cell>
          <cell r="F4173">
            <v>13200001</v>
          </cell>
          <cell r="G4173" t="str">
            <v>Ext. EAME</v>
          </cell>
          <cell r="H4173" t="str">
            <v>TPU</v>
          </cell>
          <cell r="I4173" t="str">
            <v>S035</v>
          </cell>
          <cell r="J4173" t="str">
            <v>Osnabrück</v>
          </cell>
          <cell r="K4173" t="str">
            <v>SI92</v>
          </cell>
          <cell r="L4173" t="str">
            <v>T</v>
          </cell>
          <cell r="M4173" t="str">
            <v>-</v>
          </cell>
          <cell r="N4173" t="str">
            <v>BANK TRANSFER</v>
          </cell>
          <cell r="O4173" t="str">
            <v>DE</v>
          </cell>
          <cell r="P4173" t="str">
            <v>External debtor</v>
          </cell>
        </row>
        <row r="4174">
          <cell r="A4174">
            <v>7052</v>
          </cell>
          <cell r="B4174" t="str">
            <v>TRIPPE &amp; CO</v>
          </cell>
          <cell r="C4174" t="str">
            <v>DE</v>
          </cell>
          <cell r="D4174" t="str">
            <v>Germany</v>
          </cell>
          <cell r="E4174" t="str">
            <v>Mid Europe</v>
          </cell>
          <cell r="F4174">
            <v>13200001</v>
          </cell>
          <cell r="G4174" t="str">
            <v>Ext. EAME</v>
          </cell>
          <cell r="H4174" t="str">
            <v>TPU</v>
          </cell>
          <cell r="I4174" t="str">
            <v>S035</v>
          </cell>
          <cell r="J4174" t="str">
            <v>Osnabrück</v>
          </cell>
          <cell r="K4174" t="str">
            <v>SI30</v>
          </cell>
          <cell r="L4174" t="str">
            <v>T</v>
          </cell>
          <cell r="M4174" t="str">
            <v>30 days from date of invoice</v>
          </cell>
          <cell r="N4174" t="str">
            <v>BANK TRANSFER</v>
          </cell>
          <cell r="O4174" t="str">
            <v>DS</v>
          </cell>
          <cell r="P4174" t="str">
            <v>Securitization debtor</v>
          </cell>
        </row>
        <row r="4175">
          <cell r="A4175">
            <v>7053</v>
          </cell>
          <cell r="B4175" t="str">
            <v>GÜNTHER STRIFLER</v>
          </cell>
          <cell r="C4175" t="str">
            <v>DE</v>
          </cell>
          <cell r="D4175" t="str">
            <v>Germany</v>
          </cell>
          <cell r="E4175" t="str">
            <v>Mid Europe</v>
          </cell>
          <cell r="F4175">
            <v>13200001</v>
          </cell>
          <cell r="G4175" t="str">
            <v>Ext. EAME</v>
          </cell>
          <cell r="H4175" t="str">
            <v>TPU</v>
          </cell>
          <cell r="I4175" t="str">
            <v>S035</v>
          </cell>
          <cell r="J4175" t="str">
            <v>Osnabrück</v>
          </cell>
          <cell r="K4175" t="str">
            <v>SD4C</v>
          </cell>
          <cell r="L4175" t="str">
            <v>T</v>
          </cell>
          <cell r="M4175" t="str">
            <v>60 days from date of invoice or 14 days -3%</v>
          </cell>
          <cell r="N4175" t="str">
            <v>BANK TRANSFER</v>
          </cell>
          <cell r="O4175" t="str">
            <v>DS</v>
          </cell>
          <cell r="P4175" t="str">
            <v>Securitization debtor</v>
          </cell>
        </row>
        <row r="4176">
          <cell r="A4176">
            <v>7055</v>
          </cell>
          <cell r="B4176" t="str">
            <v>TK GMBH TECHNISCHE K</v>
          </cell>
          <cell r="C4176" t="str">
            <v>DE</v>
          </cell>
          <cell r="D4176" t="str">
            <v>Germany</v>
          </cell>
          <cell r="E4176" t="str">
            <v>Mid Europe</v>
          </cell>
          <cell r="F4176">
            <v>13200001</v>
          </cell>
          <cell r="G4176" t="str">
            <v>Ext. EAME</v>
          </cell>
          <cell r="H4176" t="str">
            <v>TPU</v>
          </cell>
          <cell r="I4176" t="str">
            <v>S035</v>
          </cell>
          <cell r="J4176" t="str">
            <v>Osnabrück</v>
          </cell>
          <cell r="K4176" t="str">
            <v>SJ3F</v>
          </cell>
          <cell r="L4176" t="str">
            <v>T</v>
          </cell>
          <cell r="M4176" t="str">
            <v>30 days from date of invoice or 14 days -2%</v>
          </cell>
          <cell r="N4176" t="str">
            <v>BANK TRANSFER</v>
          </cell>
          <cell r="O4176" t="str">
            <v>DS</v>
          </cell>
          <cell r="P4176" t="str">
            <v>Securitization debtor</v>
          </cell>
        </row>
        <row r="4177">
          <cell r="A4177">
            <v>7056</v>
          </cell>
          <cell r="B4177" t="str">
            <v>ROWA GMBH</v>
          </cell>
          <cell r="C4177" t="str">
            <v>DE</v>
          </cell>
          <cell r="D4177" t="str">
            <v>Germany</v>
          </cell>
          <cell r="E4177" t="str">
            <v>Mid Europe</v>
          </cell>
          <cell r="F4177">
            <v>13200001</v>
          </cell>
          <cell r="G4177" t="str">
            <v>Ext. EAME</v>
          </cell>
          <cell r="H4177" t="str">
            <v>TPU</v>
          </cell>
          <cell r="I4177" t="str">
            <v>S035</v>
          </cell>
          <cell r="J4177" t="str">
            <v>Osnabrück</v>
          </cell>
          <cell r="K4177" t="str">
            <v>SJ3F</v>
          </cell>
          <cell r="L4177" t="str">
            <v>T</v>
          </cell>
          <cell r="M4177" t="str">
            <v>30 days from date of invoice or 14 days -2%</v>
          </cell>
          <cell r="N4177" t="str">
            <v>BANK TRANSFER</v>
          </cell>
          <cell r="O4177" t="str">
            <v>DS</v>
          </cell>
          <cell r="P4177" t="str">
            <v>Securitization debtor</v>
          </cell>
        </row>
        <row r="4178">
          <cell r="A4178">
            <v>7057</v>
          </cell>
          <cell r="B4178" t="str">
            <v>SCHÖLLER &amp; HÖSCH</v>
          </cell>
          <cell r="C4178" t="str">
            <v>FR</v>
          </cell>
          <cell r="D4178" t="str">
            <v>France</v>
          </cell>
          <cell r="E4178" t="str">
            <v>France</v>
          </cell>
          <cell r="F4178">
            <v>13200001</v>
          </cell>
          <cell r="G4178" t="str">
            <v>Ext. EAME</v>
          </cell>
          <cell r="H4178" t="str">
            <v>TPU</v>
          </cell>
          <cell r="I4178" t="str">
            <v>S035</v>
          </cell>
          <cell r="J4178" t="str">
            <v>Osnabrück</v>
          </cell>
          <cell r="K4178" t="str">
            <v>SI60</v>
          </cell>
          <cell r="L4178" t="str">
            <v>T</v>
          </cell>
          <cell r="M4178" t="str">
            <v>60 days from date of invoice</v>
          </cell>
          <cell r="N4178" t="str">
            <v>BANK TRANSFER</v>
          </cell>
          <cell r="O4178" t="str">
            <v>DS</v>
          </cell>
          <cell r="P4178" t="str">
            <v>Securitization debtor</v>
          </cell>
        </row>
        <row r="4179">
          <cell r="A4179">
            <v>7058</v>
          </cell>
          <cell r="B4179" t="str">
            <v>ACI JAPAN LTD.</v>
          </cell>
          <cell r="C4179" t="str">
            <v>JP</v>
          </cell>
          <cell r="D4179" t="str">
            <v>Japan</v>
          </cell>
          <cell r="E4179" t="str">
            <v>Asia-Pacific</v>
          </cell>
          <cell r="F4179">
            <v>13200001</v>
          </cell>
          <cell r="G4179" t="str">
            <v>Ext. EAME</v>
          </cell>
          <cell r="H4179" t="str">
            <v>TPU</v>
          </cell>
          <cell r="I4179" t="str">
            <v>S035</v>
          </cell>
          <cell r="J4179" t="str">
            <v>Osnabrück</v>
          </cell>
          <cell r="K4179" t="str">
            <v>SL30</v>
          </cell>
          <cell r="L4179" t="str">
            <v>T</v>
          </cell>
          <cell r="M4179" t="str">
            <v>30 days after bill of lading date</v>
          </cell>
          <cell r="N4179" t="str">
            <v>BANK TRANSFER</v>
          </cell>
          <cell r="O4179" t="str">
            <v>DE</v>
          </cell>
          <cell r="P4179" t="str">
            <v>External debtor</v>
          </cell>
        </row>
        <row r="4180">
          <cell r="A4180">
            <v>7059</v>
          </cell>
          <cell r="B4180" t="str">
            <v>DURA DEUTSCHLAND GMB</v>
          </cell>
          <cell r="C4180" t="str">
            <v>DE</v>
          </cell>
          <cell r="D4180" t="str">
            <v>Germany</v>
          </cell>
          <cell r="E4180" t="str">
            <v>Mid Europe</v>
          </cell>
          <cell r="F4180">
            <v>13200001</v>
          </cell>
          <cell r="G4180" t="str">
            <v>Ext. EAME</v>
          </cell>
          <cell r="H4180" t="str">
            <v>TPU</v>
          </cell>
          <cell r="I4180" t="str">
            <v>S035</v>
          </cell>
          <cell r="J4180" t="str">
            <v>Osnabrück</v>
          </cell>
          <cell r="K4180" t="str">
            <v>SJ3G</v>
          </cell>
          <cell r="L4180" t="str">
            <v>T</v>
          </cell>
          <cell r="M4180" t="str">
            <v>30 days from date of invoice or 14 days -3%</v>
          </cell>
          <cell r="N4180" t="str">
            <v>BANK TRANSFER</v>
          </cell>
          <cell r="O4180" t="str">
            <v>DS</v>
          </cell>
          <cell r="P4180" t="str">
            <v>Securitization debtor</v>
          </cell>
        </row>
        <row r="4181">
          <cell r="A4181">
            <v>7060</v>
          </cell>
          <cell r="B4181" t="str">
            <v>BATA MALAWI</v>
          </cell>
          <cell r="C4181" t="str">
            <v>MW</v>
          </cell>
          <cell r="D4181" t="str">
            <v>Malawi</v>
          </cell>
          <cell r="E4181" t="str">
            <v>Africa</v>
          </cell>
          <cell r="F4181">
            <v>13200001</v>
          </cell>
          <cell r="G4181" t="str">
            <v>Ext. EAME</v>
          </cell>
          <cell r="H4181" t="str">
            <v>TPU</v>
          </cell>
          <cell r="I4181" t="str">
            <v>S035</v>
          </cell>
          <cell r="J4181" t="str">
            <v>Osnabrück</v>
          </cell>
          <cell r="K4181" t="str">
            <v>SI60</v>
          </cell>
          <cell r="L4181" t="str">
            <v>T</v>
          </cell>
          <cell r="M4181" t="str">
            <v>60 days from date of invoice</v>
          </cell>
          <cell r="N4181" t="str">
            <v>BANK TRANSFER</v>
          </cell>
          <cell r="O4181" t="str">
            <v>DE</v>
          </cell>
          <cell r="P4181" t="str">
            <v>External debtor</v>
          </cell>
        </row>
        <row r="4182">
          <cell r="A4182">
            <v>7061</v>
          </cell>
          <cell r="B4182" t="str">
            <v>ESSEX COMMERCIAL ENT</v>
          </cell>
          <cell r="C4182" t="str">
            <v>GB</v>
          </cell>
          <cell r="D4182" t="str">
            <v>Great Britain</v>
          </cell>
          <cell r="E4182" t="str">
            <v>UK/Ireland</v>
          </cell>
          <cell r="F4182">
            <v>13200001</v>
          </cell>
          <cell r="G4182" t="str">
            <v>Ext. EAME</v>
          </cell>
          <cell r="H4182" t="str">
            <v>TPU</v>
          </cell>
          <cell r="I4182" t="str">
            <v>S035</v>
          </cell>
          <cell r="J4182" t="str">
            <v>Osnabrück</v>
          </cell>
          <cell r="K4182" t="str">
            <v>SI60</v>
          </cell>
          <cell r="L4182" t="str">
            <v>T</v>
          </cell>
          <cell r="M4182" t="str">
            <v>60 days from date of invoice</v>
          </cell>
          <cell r="N4182" t="str">
            <v>BANK TRANSFER</v>
          </cell>
          <cell r="O4182" t="str">
            <v>DS</v>
          </cell>
          <cell r="P4182" t="str">
            <v>Securitization debtor</v>
          </cell>
        </row>
        <row r="4183">
          <cell r="A4183">
            <v>7062</v>
          </cell>
          <cell r="B4183" t="str">
            <v>LISA DRÄXELMAIER GMB</v>
          </cell>
          <cell r="C4183" t="str">
            <v>DE</v>
          </cell>
          <cell r="D4183" t="str">
            <v>Germany</v>
          </cell>
          <cell r="E4183" t="str">
            <v>Mid Europe</v>
          </cell>
          <cell r="F4183">
            <v>13200001</v>
          </cell>
          <cell r="G4183" t="str">
            <v>Ext. EAME</v>
          </cell>
          <cell r="H4183" t="str">
            <v>TPU</v>
          </cell>
          <cell r="I4183" t="str">
            <v>S035</v>
          </cell>
          <cell r="J4183" t="str">
            <v>Osnabrück</v>
          </cell>
          <cell r="K4183" t="str">
            <v>SI30</v>
          </cell>
          <cell r="L4183" t="str">
            <v>T</v>
          </cell>
          <cell r="M4183" t="str">
            <v>30 days from date of invoice</v>
          </cell>
          <cell r="N4183" t="str">
            <v>BANK TRANSFER</v>
          </cell>
          <cell r="O4183" t="str">
            <v>DS</v>
          </cell>
          <cell r="P4183" t="str">
            <v>Securitization debtor</v>
          </cell>
        </row>
        <row r="4184">
          <cell r="A4184">
            <v>7063</v>
          </cell>
          <cell r="B4184" t="str">
            <v>KUOMIOKOSKI OY</v>
          </cell>
          <cell r="C4184" t="str">
            <v>FI</v>
          </cell>
          <cell r="D4184" t="str">
            <v>Finland</v>
          </cell>
          <cell r="E4184" t="str">
            <v>Nordic</v>
          </cell>
          <cell r="F4184">
            <v>13200001</v>
          </cell>
          <cell r="G4184" t="str">
            <v>Ext. EAME</v>
          </cell>
          <cell r="H4184" t="str">
            <v>TPU</v>
          </cell>
          <cell r="I4184" t="str">
            <v>S035</v>
          </cell>
          <cell r="J4184" t="str">
            <v>Osnabrück</v>
          </cell>
          <cell r="K4184" t="str">
            <v>SI30</v>
          </cell>
          <cell r="L4184" t="str">
            <v>T</v>
          </cell>
          <cell r="M4184" t="str">
            <v>30 days from date of invoice</v>
          </cell>
          <cell r="N4184" t="str">
            <v>BANK TRANSFER</v>
          </cell>
          <cell r="O4184" t="str">
            <v>DE</v>
          </cell>
          <cell r="P4184" t="str">
            <v>External debtor</v>
          </cell>
        </row>
        <row r="4185">
          <cell r="A4185">
            <v>7066</v>
          </cell>
          <cell r="B4185" t="str">
            <v>ING. NEUGEBAUER</v>
          </cell>
          <cell r="C4185" t="str">
            <v>AT</v>
          </cell>
          <cell r="D4185" t="str">
            <v>Austria</v>
          </cell>
          <cell r="E4185" t="str">
            <v>Mid Europe</v>
          </cell>
          <cell r="F4185">
            <v>13200001</v>
          </cell>
          <cell r="G4185" t="str">
            <v>Ext. EAME</v>
          </cell>
          <cell r="H4185" t="str">
            <v>TPU</v>
          </cell>
          <cell r="I4185" t="str">
            <v>S035</v>
          </cell>
          <cell r="J4185" t="str">
            <v>Osnabrück</v>
          </cell>
          <cell r="K4185" t="str">
            <v>SJ3G</v>
          </cell>
          <cell r="L4185" t="str">
            <v>T</v>
          </cell>
          <cell r="M4185" t="str">
            <v>30 days from date of invoice or 14 days -3%</v>
          </cell>
          <cell r="N4185" t="str">
            <v>BANK TRANSFER</v>
          </cell>
          <cell r="O4185" t="str">
            <v>DE</v>
          </cell>
          <cell r="P4185" t="str">
            <v>External debtor</v>
          </cell>
        </row>
        <row r="4186">
          <cell r="A4186">
            <v>7067</v>
          </cell>
          <cell r="B4186" t="str">
            <v>BOGENSE PLAST A/S</v>
          </cell>
          <cell r="C4186" t="str">
            <v>DK</v>
          </cell>
          <cell r="D4186" t="str">
            <v>Denmark</v>
          </cell>
          <cell r="E4186" t="str">
            <v>Nordic</v>
          </cell>
          <cell r="F4186">
            <v>13200001</v>
          </cell>
          <cell r="G4186" t="str">
            <v>Ext. EAME</v>
          </cell>
          <cell r="H4186" t="str">
            <v>TPU</v>
          </cell>
          <cell r="I4186" t="str">
            <v>S035</v>
          </cell>
          <cell r="J4186" t="str">
            <v>Osnabrück</v>
          </cell>
          <cell r="K4186" t="str">
            <v>SI60</v>
          </cell>
          <cell r="L4186" t="str">
            <v>T</v>
          </cell>
          <cell r="M4186" t="str">
            <v>60 days from date of invoice</v>
          </cell>
          <cell r="N4186" t="str">
            <v>BANK TRANSFER</v>
          </cell>
          <cell r="O4186" t="str">
            <v>DS</v>
          </cell>
          <cell r="P4186" t="str">
            <v>Securitization debtor</v>
          </cell>
        </row>
        <row r="4187">
          <cell r="A4187">
            <v>7069</v>
          </cell>
          <cell r="B4187" t="str">
            <v>SKS METAPLAST</v>
          </cell>
          <cell r="C4187" t="str">
            <v>DE</v>
          </cell>
          <cell r="D4187" t="str">
            <v>Germany</v>
          </cell>
          <cell r="E4187" t="str">
            <v>Mid Europe</v>
          </cell>
          <cell r="F4187">
            <v>13200001</v>
          </cell>
          <cell r="G4187" t="str">
            <v>Ext. EAME</v>
          </cell>
          <cell r="H4187" t="str">
            <v>TPU</v>
          </cell>
          <cell r="I4187" t="str">
            <v>S035</v>
          </cell>
          <cell r="J4187" t="str">
            <v>Osnabrück</v>
          </cell>
          <cell r="K4187" t="str">
            <v>SJ3F</v>
          </cell>
          <cell r="L4187" t="str">
            <v>T</v>
          </cell>
          <cell r="M4187" t="str">
            <v>30 days from date of invoice or 14 days -2%</v>
          </cell>
          <cell r="N4187" t="str">
            <v>BANK TRANSFER</v>
          </cell>
          <cell r="O4187" t="str">
            <v>DS</v>
          </cell>
          <cell r="P4187" t="str">
            <v>Securitization debtor</v>
          </cell>
        </row>
        <row r="4188">
          <cell r="A4188">
            <v>7070</v>
          </cell>
          <cell r="B4188" t="str">
            <v>SIEBE AUTOMOTIVE (DE</v>
          </cell>
          <cell r="C4188" t="str">
            <v>DE</v>
          </cell>
          <cell r="D4188" t="str">
            <v>Germany</v>
          </cell>
          <cell r="E4188" t="str">
            <v>Mid Europe</v>
          </cell>
          <cell r="F4188">
            <v>13200001</v>
          </cell>
          <cell r="G4188" t="str">
            <v>Ext. EAME</v>
          </cell>
          <cell r="H4188" t="str">
            <v>TPU</v>
          </cell>
          <cell r="I4188" t="str">
            <v>S035</v>
          </cell>
          <cell r="J4188" t="str">
            <v>Osnabrück</v>
          </cell>
          <cell r="K4188" t="str">
            <v>SJ3F</v>
          </cell>
          <cell r="L4188" t="str">
            <v>T</v>
          </cell>
          <cell r="M4188" t="str">
            <v>30 days from date of invoice or 14 days -2%</v>
          </cell>
          <cell r="N4188" t="str">
            <v>BANK TRANSFER</v>
          </cell>
          <cell r="O4188" t="str">
            <v>DS</v>
          </cell>
          <cell r="P4188" t="str">
            <v>Securitization debtor</v>
          </cell>
        </row>
        <row r="4189">
          <cell r="A4189">
            <v>7071</v>
          </cell>
          <cell r="B4189" t="str">
            <v>TECHNOLUB FLUID</v>
          </cell>
          <cell r="C4189" t="str">
            <v>DE</v>
          </cell>
          <cell r="D4189" t="str">
            <v>Germany</v>
          </cell>
          <cell r="E4189" t="str">
            <v>Mid Europe</v>
          </cell>
          <cell r="F4189">
            <v>13200001</v>
          </cell>
          <cell r="G4189" t="str">
            <v>Ext. EAME</v>
          </cell>
          <cell r="H4189" t="str">
            <v>TPU</v>
          </cell>
          <cell r="I4189" t="str">
            <v>S035</v>
          </cell>
          <cell r="J4189" t="str">
            <v>Osnabrück</v>
          </cell>
          <cell r="K4189" t="str">
            <v>SJ3F</v>
          </cell>
          <cell r="L4189" t="str">
            <v>T</v>
          </cell>
          <cell r="M4189" t="str">
            <v>30 days from date of invoice or 14 days -2%</v>
          </cell>
          <cell r="N4189" t="str">
            <v>BANK TRANSFER</v>
          </cell>
          <cell r="O4189" t="str">
            <v>DS</v>
          </cell>
          <cell r="P4189" t="str">
            <v>Securitization debtor</v>
          </cell>
        </row>
        <row r="4190">
          <cell r="A4190">
            <v>7072</v>
          </cell>
          <cell r="B4190" t="str">
            <v>ZUMTOBEL LICHT GMBH</v>
          </cell>
          <cell r="C4190" t="str">
            <v>AT</v>
          </cell>
          <cell r="D4190" t="str">
            <v>Austria</v>
          </cell>
          <cell r="E4190" t="str">
            <v>Mid Europe</v>
          </cell>
          <cell r="F4190">
            <v>13200001</v>
          </cell>
          <cell r="G4190" t="str">
            <v>Ext. EAME</v>
          </cell>
          <cell r="H4190" t="str">
            <v>TPU</v>
          </cell>
          <cell r="I4190" t="str">
            <v>S035</v>
          </cell>
          <cell r="J4190" t="str">
            <v>Osnabrück</v>
          </cell>
          <cell r="K4190" t="str">
            <v>SJ3G</v>
          </cell>
          <cell r="L4190" t="str">
            <v>T</v>
          </cell>
          <cell r="M4190" t="str">
            <v>30 days from date of invoice or 14 days -3%</v>
          </cell>
          <cell r="N4190" t="str">
            <v>BANK TRANSFER</v>
          </cell>
          <cell r="O4190" t="str">
            <v>DE</v>
          </cell>
          <cell r="P4190" t="str">
            <v>External debtor</v>
          </cell>
        </row>
        <row r="4191">
          <cell r="A4191">
            <v>7073</v>
          </cell>
          <cell r="B4191" t="str">
            <v>WERNER SCHMITZ DIPL.</v>
          </cell>
          <cell r="C4191" t="str">
            <v>DE</v>
          </cell>
          <cell r="D4191" t="str">
            <v>Germany</v>
          </cell>
          <cell r="E4191" t="str">
            <v>Mid Europe</v>
          </cell>
          <cell r="F4191">
            <v>13200001</v>
          </cell>
          <cell r="G4191" t="str">
            <v>Ext. EAME</v>
          </cell>
          <cell r="H4191" t="str">
            <v>TPU</v>
          </cell>
          <cell r="I4191" t="str">
            <v>S035</v>
          </cell>
          <cell r="J4191" t="str">
            <v>Osnabrück</v>
          </cell>
          <cell r="K4191" t="str">
            <v>SJ3F</v>
          </cell>
          <cell r="L4191" t="str">
            <v>T</v>
          </cell>
          <cell r="M4191" t="str">
            <v>30 days from date of invoice or 14 days -2%</v>
          </cell>
          <cell r="N4191" t="str">
            <v>BANK TRANSFER</v>
          </cell>
          <cell r="O4191" t="str">
            <v>DS</v>
          </cell>
          <cell r="P4191" t="str">
            <v>Securitization debtor</v>
          </cell>
        </row>
        <row r="4192">
          <cell r="A4192">
            <v>7074</v>
          </cell>
          <cell r="B4192" t="str">
            <v>ISOTEC KABEL GMBH</v>
          </cell>
          <cell r="C4192" t="str">
            <v>DE</v>
          </cell>
          <cell r="D4192" t="str">
            <v>Germany</v>
          </cell>
          <cell r="E4192" t="str">
            <v>Mid Europe</v>
          </cell>
          <cell r="F4192">
            <v>13200001</v>
          </cell>
          <cell r="G4192" t="str">
            <v>Ext. EAME</v>
          </cell>
          <cell r="H4192" t="str">
            <v>TPU</v>
          </cell>
          <cell r="I4192" t="str">
            <v>S035</v>
          </cell>
          <cell r="J4192" t="str">
            <v>Osnabrück</v>
          </cell>
          <cell r="K4192" t="str">
            <v>SJ3G</v>
          </cell>
          <cell r="L4192" t="str">
            <v>T</v>
          </cell>
          <cell r="M4192" t="str">
            <v>30 days from date of invoice or 14 days -3%</v>
          </cell>
          <cell r="N4192" t="str">
            <v>BANK TRANSFER</v>
          </cell>
          <cell r="O4192" t="str">
            <v>DS</v>
          </cell>
          <cell r="P4192" t="str">
            <v>Securitization debtor</v>
          </cell>
        </row>
        <row r="4193">
          <cell r="A4193">
            <v>7075</v>
          </cell>
          <cell r="B4193" t="str">
            <v>ELTEC CABLES (PTY) L</v>
          </cell>
          <cell r="C4193" t="str">
            <v>ZA</v>
          </cell>
          <cell r="D4193" t="str">
            <v>South Africa</v>
          </cell>
          <cell r="E4193" t="str">
            <v>Benelux</v>
          </cell>
          <cell r="F4193">
            <v>13200001</v>
          </cell>
          <cell r="G4193" t="str">
            <v>Ext. EAME</v>
          </cell>
          <cell r="H4193" t="str">
            <v>TPU</v>
          </cell>
          <cell r="I4193" t="str">
            <v>S035</v>
          </cell>
          <cell r="J4193" t="str">
            <v>Osnabrück</v>
          </cell>
          <cell r="K4193" t="str">
            <v>SL90</v>
          </cell>
          <cell r="L4193" t="str">
            <v>T</v>
          </cell>
          <cell r="M4193" t="str">
            <v>90 days after Bill of lading date</v>
          </cell>
          <cell r="N4193" t="str">
            <v>BANK TRANSFER</v>
          </cell>
          <cell r="O4193" t="str">
            <v>DE</v>
          </cell>
          <cell r="P4193" t="str">
            <v>External debtor</v>
          </cell>
        </row>
        <row r="4194">
          <cell r="A4194">
            <v>7076</v>
          </cell>
          <cell r="B4194" t="str">
            <v>GLUE &amp; CHEMICAL PROD</v>
          </cell>
          <cell r="C4194" t="str">
            <v>ZW</v>
          </cell>
          <cell r="D4194" t="str">
            <v>Zimbabwe</v>
          </cell>
          <cell r="E4194" t="str">
            <v>Africa</v>
          </cell>
          <cell r="F4194">
            <v>13200001</v>
          </cell>
          <cell r="G4194" t="str">
            <v>Ext. EAME</v>
          </cell>
          <cell r="H4194" t="str">
            <v>TPU</v>
          </cell>
          <cell r="I4194" t="str">
            <v>S035</v>
          </cell>
          <cell r="J4194" t="str">
            <v>Osnabrück</v>
          </cell>
          <cell r="K4194" t="str">
            <v>SI30</v>
          </cell>
          <cell r="L4194" t="str">
            <v>T</v>
          </cell>
          <cell r="M4194" t="str">
            <v>30 days from date of invoice</v>
          </cell>
          <cell r="N4194" t="str">
            <v>BANK TRANSFER</v>
          </cell>
          <cell r="O4194" t="str">
            <v>DE</v>
          </cell>
          <cell r="P4194" t="str">
            <v>External debtor</v>
          </cell>
        </row>
        <row r="4195">
          <cell r="A4195">
            <v>7077</v>
          </cell>
          <cell r="B4195" t="str">
            <v>PRECIPLAST</v>
          </cell>
          <cell r="C4195" t="str">
            <v>FR</v>
          </cell>
          <cell r="D4195" t="str">
            <v>France</v>
          </cell>
          <cell r="E4195" t="str">
            <v>France</v>
          </cell>
          <cell r="F4195">
            <v>13200001</v>
          </cell>
          <cell r="G4195" t="str">
            <v>Ext. EAME</v>
          </cell>
          <cell r="H4195" t="str">
            <v>TPU</v>
          </cell>
          <cell r="I4195" t="str">
            <v>S035</v>
          </cell>
          <cell r="J4195" t="str">
            <v>Osnabrück</v>
          </cell>
          <cell r="K4195" t="str">
            <v>SI9C</v>
          </cell>
          <cell r="L4195" t="str">
            <v>T</v>
          </cell>
          <cell r="M4195" t="str">
            <v>90 days date of invoice the 10th</v>
          </cell>
          <cell r="N4195" t="str">
            <v>BANK TRANSFER</v>
          </cell>
          <cell r="O4195" t="str">
            <v>DS</v>
          </cell>
          <cell r="P4195" t="str">
            <v>Securitization debtor</v>
          </cell>
        </row>
        <row r="4196">
          <cell r="A4196">
            <v>7078</v>
          </cell>
          <cell r="B4196" t="str">
            <v>OLDOPLAST KUNSTSTOFF</v>
          </cell>
          <cell r="C4196" t="str">
            <v>DE</v>
          </cell>
          <cell r="D4196" t="str">
            <v>Germany</v>
          </cell>
          <cell r="E4196" t="str">
            <v>Mid Europe</v>
          </cell>
          <cell r="F4196">
            <v>13200001</v>
          </cell>
          <cell r="G4196" t="str">
            <v>Ext. EAME</v>
          </cell>
          <cell r="H4196" t="str">
            <v>TPU</v>
          </cell>
          <cell r="I4196" t="str">
            <v>S035</v>
          </cell>
          <cell r="J4196" t="str">
            <v>Osnabrück</v>
          </cell>
          <cell r="K4196" t="str">
            <v>SJ3F</v>
          </cell>
          <cell r="L4196" t="str">
            <v>T</v>
          </cell>
          <cell r="M4196" t="str">
            <v>30 days from date of invoice or 14 days -2%</v>
          </cell>
          <cell r="N4196" t="str">
            <v>BANK TRANSFER</v>
          </cell>
          <cell r="O4196" t="str">
            <v>DS</v>
          </cell>
          <cell r="P4196" t="str">
            <v>Securitization debtor</v>
          </cell>
        </row>
        <row r="4197">
          <cell r="A4197">
            <v>7079</v>
          </cell>
          <cell r="B4197" t="str">
            <v>ELKA D.D.</v>
          </cell>
          <cell r="C4197" t="str">
            <v>HR</v>
          </cell>
          <cell r="D4197" t="str">
            <v>Croatia</v>
          </cell>
          <cell r="E4197" t="str">
            <v>Eastern Europe</v>
          </cell>
          <cell r="F4197">
            <v>13200001</v>
          </cell>
          <cell r="G4197" t="str">
            <v>Ext. EAME</v>
          </cell>
          <cell r="H4197" t="str">
            <v>TPU</v>
          </cell>
          <cell r="I4197" t="str">
            <v>S035</v>
          </cell>
          <cell r="J4197" t="str">
            <v>Osnabrück</v>
          </cell>
          <cell r="K4197" t="str">
            <v>SA00</v>
          </cell>
          <cell r="L4197" t="str">
            <v>T</v>
          </cell>
          <cell r="M4197" t="str">
            <v>Cash in advance</v>
          </cell>
          <cell r="N4197" t="str">
            <v>BANK TRANSFER</v>
          </cell>
          <cell r="O4197" t="str">
            <v>DE</v>
          </cell>
          <cell r="P4197" t="str">
            <v>External debtor</v>
          </cell>
        </row>
        <row r="4198">
          <cell r="A4198">
            <v>7080</v>
          </cell>
          <cell r="B4198" t="str">
            <v>ATO FINDLEY ADH. B.V</v>
          </cell>
          <cell r="C4198" t="str">
            <v>NL</v>
          </cell>
          <cell r="D4198" t="str">
            <v>Netherlands</v>
          </cell>
          <cell r="E4198" t="str">
            <v>Benelux</v>
          </cell>
          <cell r="F4198">
            <v>13200001</v>
          </cell>
          <cell r="G4198" t="str">
            <v>Ext. EAME</v>
          </cell>
          <cell r="H4198" t="str">
            <v>TPU</v>
          </cell>
          <cell r="I4198" t="str">
            <v>S035</v>
          </cell>
          <cell r="J4198" t="str">
            <v>Osnabrück</v>
          </cell>
          <cell r="K4198" t="str">
            <v>SI30</v>
          </cell>
          <cell r="L4198" t="str">
            <v>T</v>
          </cell>
          <cell r="M4198" t="str">
            <v>30 days from date of invoice</v>
          </cell>
          <cell r="N4198" t="str">
            <v>BANK TRANSFER</v>
          </cell>
          <cell r="O4198" t="str">
            <v>DS</v>
          </cell>
          <cell r="P4198" t="str">
            <v>Securitization debtor</v>
          </cell>
        </row>
        <row r="4199">
          <cell r="A4199">
            <v>7081</v>
          </cell>
          <cell r="B4199" t="str">
            <v>PLASTEMA AB</v>
          </cell>
          <cell r="C4199" t="str">
            <v>SE</v>
          </cell>
          <cell r="D4199" t="str">
            <v>Sweden</v>
          </cell>
          <cell r="E4199" t="str">
            <v>Nordic</v>
          </cell>
          <cell r="F4199">
            <v>13200001</v>
          </cell>
          <cell r="G4199" t="str">
            <v>Ext. EAME</v>
          </cell>
          <cell r="H4199" t="str">
            <v>TPU</v>
          </cell>
          <cell r="I4199" t="str">
            <v>S035</v>
          </cell>
          <cell r="J4199" t="str">
            <v>Osnabrück</v>
          </cell>
          <cell r="K4199" t="str">
            <v>SI30</v>
          </cell>
          <cell r="L4199" t="str">
            <v>T</v>
          </cell>
          <cell r="M4199" t="str">
            <v>30 days from date of invoice</v>
          </cell>
          <cell r="N4199" t="str">
            <v>BANK TRANSFER</v>
          </cell>
          <cell r="O4199" t="str">
            <v>DS</v>
          </cell>
          <cell r="P4199" t="str">
            <v>Securitization debtor</v>
          </cell>
        </row>
        <row r="4200">
          <cell r="A4200">
            <v>7082</v>
          </cell>
          <cell r="B4200" t="str">
            <v>AMTICO CO. LTD.</v>
          </cell>
          <cell r="C4200" t="str">
            <v>GB</v>
          </cell>
          <cell r="D4200" t="str">
            <v>Great Britain</v>
          </cell>
          <cell r="E4200" t="str">
            <v>UK/Ireland</v>
          </cell>
          <cell r="F4200">
            <v>13200001</v>
          </cell>
          <cell r="G4200" t="str">
            <v>Ext. EAME</v>
          </cell>
          <cell r="H4200" t="str">
            <v>TPU</v>
          </cell>
          <cell r="I4200" t="str">
            <v>S035</v>
          </cell>
          <cell r="J4200" t="str">
            <v>Osnabrück</v>
          </cell>
          <cell r="K4200" t="str">
            <v>SE60</v>
          </cell>
          <cell r="L4200" t="str">
            <v>T</v>
          </cell>
          <cell r="M4200" t="str">
            <v>60 days end of month</v>
          </cell>
          <cell r="N4200" t="str">
            <v>BANK TRANSFER</v>
          </cell>
          <cell r="O4200" t="str">
            <v>DS</v>
          </cell>
          <cell r="P4200" t="str">
            <v>Securitization debtor</v>
          </cell>
        </row>
        <row r="4201">
          <cell r="A4201">
            <v>7083</v>
          </cell>
          <cell r="B4201" t="str">
            <v>PROFIL STRANG TECHNI</v>
          </cell>
          <cell r="C4201" t="str">
            <v>DE</v>
          </cell>
          <cell r="D4201" t="str">
            <v>Germany</v>
          </cell>
          <cell r="E4201" t="str">
            <v>Mid Europe</v>
          </cell>
          <cell r="F4201">
            <v>13200001</v>
          </cell>
          <cell r="G4201" t="str">
            <v>Ext. EAME</v>
          </cell>
          <cell r="H4201" t="str">
            <v>TPU</v>
          </cell>
          <cell r="I4201" t="str">
            <v>S035</v>
          </cell>
          <cell r="J4201" t="str">
            <v>Osnabrück</v>
          </cell>
          <cell r="K4201" t="str">
            <v>SJ3G</v>
          </cell>
          <cell r="L4201" t="str">
            <v>T</v>
          </cell>
          <cell r="M4201" t="str">
            <v>30 days from date of invoice or 14 days -3%</v>
          </cell>
          <cell r="N4201" t="str">
            <v>BANK TRANSFER</v>
          </cell>
          <cell r="O4201" t="str">
            <v>DS</v>
          </cell>
          <cell r="P4201" t="str">
            <v>Securitization debtor</v>
          </cell>
        </row>
        <row r="4202">
          <cell r="A4202">
            <v>7084</v>
          </cell>
          <cell r="B4202" t="str">
            <v>LUMIA PLAST AB</v>
          </cell>
          <cell r="C4202" t="str">
            <v>SE</v>
          </cell>
          <cell r="D4202" t="str">
            <v>Sweden</v>
          </cell>
          <cell r="E4202" t="str">
            <v>Nordic</v>
          </cell>
          <cell r="F4202">
            <v>13200001</v>
          </cell>
          <cell r="G4202" t="str">
            <v>Ext. EAME</v>
          </cell>
          <cell r="H4202" t="str">
            <v>TPU</v>
          </cell>
          <cell r="I4202" t="str">
            <v>S035</v>
          </cell>
          <cell r="J4202" t="str">
            <v>Osnabrück</v>
          </cell>
          <cell r="K4202" t="str">
            <v>SI30</v>
          </cell>
          <cell r="L4202" t="str">
            <v>T</v>
          </cell>
          <cell r="M4202" t="str">
            <v>30 days from date of invoice</v>
          </cell>
          <cell r="N4202" t="str">
            <v>BANK TRANSFER</v>
          </cell>
          <cell r="O4202" t="str">
            <v>DS</v>
          </cell>
          <cell r="P4202" t="str">
            <v>Securitization debtor</v>
          </cell>
        </row>
        <row r="4203">
          <cell r="A4203">
            <v>7085</v>
          </cell>
          <cell r="B4203" t="str">
            <v>PEGAPLAST</v>
          </cell>
          <cell r="C4203" t="str">
            <v>FR</v>
          </cell>
          <cell r="D4203" t="str">
            <v>France</v>
          </cell>
          <cell r="E4203" t="str">
            <v>France</v>
          </cell>
          <cell r="F4203">
            <v>13200001</v>
          </cell>
          <cell r="G4203" t="str">
            <v>Ext. EAME</v>
          </cell>
          <cell r="H4203" t="str">
            <v>TPU</v>
          </cell>
          <cell r="I4203" t="str">
            <v>S035</v>
          </cell>
          <cell r="J4203" t="str">
            <v>Osnabrück</v>
          </cell>
          <cell r="K4203" t="str">
            <v>SI9C</v>
          </cell>
          <cell r="L4203" t="str">
            <v>T</v>
          </cell>
          <cell r="M4203" t="str">
            <v>90 days date of invoice the 10th</v>
          </cell>
          <cell r="N4203" t="str">
            <v>BANK TRANSFER</v>
          </cell>
          <cell r="O4203" t="str">
            <v>DS</v>
          </cell>
          <cell r="P4203" t="str">
            <v>Securitization debtor</v>
          </cell>
        </row>
        <row r="4204">
          <cell r="A4204">
            <v>7086</v>
          </cell>
          <cell r="B4204" t="str">
            <v>PK CABLES OY</v>
          </cell>
          <cell r="C4204" t="str">
            <v>FI</v>
          </cell>
          <cell r="D4204" t="str">
            <v>Finland</v>
          </cell>
          <cell r="E4204" t="str">
            <v>Nordic</v>
          </cell>
          <cell r="F4204">
            <v>13200001</v>
          </cell>
          <cell r="G4204" t="str">
            <v>Ext. EAME</v>
          </cell>
          <cell r="H4204" t="str">
            <v>TPU</v>
          </cell>
          <cell r="I4204" t="str">
            <v>S035</v>
          </cell>
          <cell r="J4204" t="str">
            <v>Osnabrück</v>
          </cell>
          <cell r="K4204" t="str">
            <v>SI30</v>
          </cell>
          <cell r="L4204" t="str">
            <v>T</v>
          </cell>
          <cell r="M4204" t="str">
            <v>30 days from date of invoice</v>
          </cell>
          <cell r="N4204" t="str">
            <v>BANK TRANSFER</v>
          </cell>
          <cell r="O4204" t="str">
            <v>DE</v>
          </cell>
          <cell r="P4204" t="str">
            <v>External debtor</v>
          </cell>
        </row>
        <row r="4205">
          <cell r="A4205">
            <v>7087</v>
          </cell>
          <cell r="B4205" t="str">
            <v>HIRSCHMANN GMBH</v>
          </cell>
          <cell r="C4205" t="str">
            <v>AT</v>
          </cell>
          <cell r="D4205" t="str">
            <v>Austria</v>
          </cell>
          <cell r="E4205" t="str">
            <v>Mid Europe</v>
          </cell>
          <cell r="F4205">
            <v>13200001</v>
          </cell>
          <cell r="G4205" t="str">
            <v>Ext. EAME</v>
          </cell>
          <cell r="H4205" t="str">
            <v>TPU</v>
          </cell>
          <cell r="I4205" t="str">
            <v>S035</v>
          </cell>
          <cell r="J4205" t="str">
            <v>Osnabrück</v>
          </cell>
          <cell r="K4205" t="str">
            <v>SJ3G</v>
          </cell>
          <cell r="L4205" t="str">
            <v>T</v>
          </cell>
          <cell r="M4205" t="str">
            <v>30 days from date of invoice or 14 days -3%</v>
          </cell>
          <cell r="N4205" t="str">
            <v>BANK TRANSFER</v>
          </cell>
          <cell r="O4205" t="str">
            <v>DE</v>
          </cell>
          <cell r="P4205" t="str">
            <v>External debtor</v>
          </cell>
        </row>
        <row r="4206">
          <cell r="A4206">
            <v>7088</v>
          </cell>
          <cell r="B4206" t="str">
            <v>NEMITZ KUNSTSTOFF AD</v>
          </cell>
          <cell r="C4206" t="str">
            <v>DE</v>
          </cell>
          <cell r="D4206" t="str">
            <v>Germany</v>
          </cell>
          <cell r="E4206" t="str">
            <v>Mid Europe</v>
          </cell>
          <cell r="F4206">
            <v>13200001</v>
          </cell>
          <cell r="G4206" t="str">
            <v>Ext. EAME</v>
          </cell>
          <cell r="H4206" t="str">
            <v>TPU</v>
          </cell>
          <cell r="I4206" t="str">
            <v>S035</v>
          </cell>
          <cell r="J4206" t="str">
            <v>Osnabrück</v>
          </cell>
          <cell r="K4206" t="str">
            <v>SI30</v>
          </cell>
          <cell r="L4206" t="str">
            <v>T</v>
          </cell>
          <cell r="M4206" t="str">
            <v>30 days from date of invoice</v>
          </cell>
          <cell r="N4206" t="str">
            <v>BANK TRANSFER</v>
          </cell>
          <cell r="O4206" t="str">
            <v>DS</v>
          </cell>
          <cell r="P4206" t="str">
            <v>Securitization debtor</v>
          </cell>
        </row>
        <row r="4207">
          <cell r="A4207">
            <v>7090</v>
          </cell>
          <cell r="B4207" t="str">
            <v>WEIDMANN AG</v>
          </cell>
          <cell r="C4207" t="str">
            <v>CH</v>
          </cell>
          <cell r="D4207" t="str">
            <v>Switzerland</v>
          </cell>
          <cell r="E4207" t="str">
            <v>Mid Europe</v>
          </cell>
          <cell r="F4207">
            <v>13200001</v>
          </cell>
          <cell r="G4207" t="str">
            <v>Ext. EAME</v>
          </cell>
          <cell r="H4207" t="str">
            <v>TPU</v>
          </cell>
          <cell r="I4207" t="str">
            <v>S035</v>
          </cell>
          <cell r="J4207" t="str">
            <v>Osnabrück</v>
          </cell>
          <cell r="K4207" t="str">
            <v>SI45</v>
          </cell>
          <cell r="L4207" t="str">
            <v>T</v>
          </cell>
          <cell r="M4207" t="str">
            <v>45 days from date of invoice</v>
          </cell>
          <cell r="N4207" t="str">
            <v>BANK TRANSFER</v>
          </cell>
          <cell r="O4207" t="str">
            <v>DE</v>
          </cell>
          <cell r="P4207" t="str">
            <v>External debtor</v>
          </cell>
        </row>
        <row r="4208">
          <cell r="A4208">
            <v>7091</v>
          </cell>
          <cell r="B4208" t="str">
            <v>MEDNOVA LTD.</v>
          </cell>
          <cell r="C4208" t="str">
            <v>IE</v>
          </cell>
          <cell r="D4208" t="str">
            <v>Ireland</v>
          </cell>
          <cell r="E4208" t="str">
            <v>UK/Ireland</v>
          </cell>
          <cell r="F4208">
            <v>13200001</v>
          </cell>
          <cell r="G4208" t="str">
            <v>Ext. EAME</v>
          </cell>
          <cell r="H4208" t="str">
            <v>TPU</v>
          </cell>
          <cell r="I4208" t="str">
            <v>S035</v>
          </cell>
          <cell r="J4208" t="str">
            <v>Osnabrück</v>
          </cell>
          <cell r="K4208" t="str">
            <v>SE60</v>
          </cell>
          <cell r="L4208" t="str">
            <v>T</v>
          </cell>
          <cell r="M4208" t="str">
            <v>60 days end of month</v>
          </cell>
          <cell r="N4208" t="str">
            <v>BANK TRANSFER</v>
          </cell>
          <cell r="O4208" t="str">
            <v>DS</v>
          </cell>
          <cell r="P4208" t="str">
            <v>Securitization debtor</v>
          </cell>
        </row>
        <row r="4209">
          <cell r="A4209">
            <v>7092</v>
          </cell>
          <cell r="B4209" t="str">
            <v>JAYASHREE RUBBER PRO</v>
          </cell>
          <cell r="C4209" t="str">
            <v>IN</v>
          </cell>
          <cell r="D4209" t="str">
            <v>India</v>
          </cell>
          <cell r="E4209" t="str">
            <v>Asia-Pacific</v>
          </cell>
          <cell r="F4209">
            <v>13200001</v>
          </cell>
          <cell r="G4209" t="str">
            <v>Ext. EAME</v>
          </cell>
          <cell r="H4209" t="str">
            <v>TPU</v>
          </cell>
          <cell r="I4209" t="str">
            <v>S035</v>
          </cell>
          <cell r="J4209" t="str">
            <v>Osnabrück</v>
          </cell>
          <cell r="K4209" t="str">
            <v>SC27</v>
          </cell>
          <cell r="L4209" t="str">
            <v>T</v>
          </cell>
          <cell r="M4209" t="str">
            <v>Payable immediately Due net</v>
          </cell>
          <cell r="N4209" t="str">
            <v>BANK TRANSFER</v>
          </cell>
          <cell r="O4209" t="str">
            <v>DE</v>
          </cell>
          <cell r="P4209" t="str">
            <v>External debtor</v>
          </cell>
        </row>
        <row r="4210">
          <cell r="A4210">
            <v>7093</v>
          </cell>
          <cell r="B4210" t="str">
            <v>NOVITEK SA</v>
          </cell>
          <cell r="C4210" t="str">
            <v>CH</v>
          </cell>
          <cell r="D4210" t="str">
            <v>Switzerland</v>
          </cell>
          <cell r="E4210" t="str">
            <v>Mid Europe</v>
          </cell>
          <cell r="F4210">
            <v>13200001</v>
          </cell>
          <cell r="G4210" t="str">
            <v>Ext. EAME</v>
          </cell>
          <cell r="H4210" t="str">
            <v>TPU</v>
          </cell>
          <cell r="I4210" t="str">
            <v>S035</v>
          </cell>
          <cell r="J4210" t="str">
            <v>Osnabrück</v>
          </cell>
          <cell r="K4210" t="str">
            <v>SI30</v>
          </cell>
          <cell r="L4210" t="str">
            <v>T</v>
          </cell>
          <cell r="M4210" t="str">
            <v>30 days from date of invoice</v>
          </cell>
          <cell r="N4210" t="str">
            <v>BANK TRANSFER</v>
          </cell>
          <cell r="O4210" t="str">
            <v>DE</v>
          </cell>
          <cell r="P4210" t="str">
            <v>External debtor</v>
          </cell>
        </row>
        <row r="4211">
          <cell r="A4211">
            <v>7094</v>
          </cell>
          <cell r="B4211" t="str">
            <v>DIPTAL</v>
          </cell>
          <cell r="C4211" t="str">
            <v>FR</v>
          </cell>
          <cell r="D4211" t="str">
            <v>France</v>
          </cell>
          <cell r="E4211" t="str">
            <v>France</v>
          </cell>
          <cell r="F4211">
            <v>13200001</v>
          </cell>
          <cell r="G4211" t="str">
            <v>Ext. EAME</v>
          </cell>
          <cell r="H4211" t="str">
            <v>TPU</v>
          </cell>
          <cell r="I4211" t="str">
            <v>S035</v>
          </cell>
          <cell r="J4211" t="str">
            <v>Osnabrück</v>
          </cell>
          <cell r="K4211" t="str">
            <v>SI9C</v>
          </cell>
          <cell r="L4211" t="str">
            <v>T</v>
          </cell>
          <cell r="M4211" t="str">
            <v>90 days date of invoice the 10th</v>
          </cell>
          <cell r="N4211" t="str">
            <v>BANK TRANSFER</v>
          </cell>
          <cell r="O4211" t="str">
            <v>DS</v>
          </cell>
          <cell r="P4211" t="str">
            <v>Securitization debtor</v>
          </cell>
        </row>
        <row r="4212">
          <cell r="A4212">
            <v>7095</v>
          </cell>
          <cell r="B4212" t="str">
            <v>ORGAVYL CHEMICAL IND</v>
          </cell>
          <cell r="C4212" t="str">
            <v>MY</v>
          </cell>
          <cell r="D4212" t="str">
            <v>Malaysia</v>
          </cell>
          <cell r="E4212" t="str">
            <v>Asia-Pacific</v>
          </cell>
          <cell r="F4212">
            <v>13200001</v>
          </cell>
          <cell r="G4212" t="str">
            <v>Ext. EAME</v>
          </cell>
          <cell r="H4212" t="str">
            <v>TPU</v>
          </cell>
          <cell r="I4212" t="str">
            <v>S035</v>
          </cell>
          <cell r="J4212" t="str">
            <v>Osnabrück</v>
          </cell>
          <cell r="K4212" t="str">
            <v>SC60</v>
          </cell>
          <cell r="L4212" t="str">
            <v>L</v>
          </cell>
          <cell r="M4212" t="str">
            <v>Letter of credit - 60 days Bill of lading</v>
          </cell>
          <cell r="N4212" t="str">
            <v>LETTER OF CREDIT</v>
          </cell>
          <cell r="O4212" t="str">
            <v>DE</v>
          </cell>
          <cell r="P4212" t="str">
            <v>External debtor</v>
          </cell>
        </row>
        <row r="4213">
          <cell r="A4213">
            <v>7096</v>
          </cell>
          <cell r="B4213" t="str">
            <v>KABELWERK MEIßEN</v>
          </cell>
          <cell r="C4213" t="str">
            <v>DE</v>
          </cell>
          <cell r="D4213" t="str">
            <v>Germany</v>
          </cell>
          <cell r="E4213" t="str">
            <v>Mid Europe</v>
          </cell>
          <cell r="F4213">
            <v>13200001</v>
          </cell>
          <cell r="G4213" t="str">
            <v>Ext. EAME</v>
          </cell>
          <cell r="H4213" t="str">
            <v>TPU</v>
          </cell>
          <cell r="I4213" t="str">
            <v>S035</v>
          </cell>
          <cell r="J4213" t="str">
            <v>Osnabrück</v>
          </cell>
          <cell r="K4213" t="str">
            <v>SI30</v>
          </cell>
          <cell r="L4213" t="str">
            <v>T</v>
          </cell>
          <cell r="M4213" t="str">
            <v>30 days from date of invoice</v>
          </cell>
          <cell r="N4213" t="str">
            <v>BANK TRANSFER</v>
          </cell>
          <cell r="O4213" t="str">
            <v>DS</v>
          </cell>
          <cell r="P4213" t="str">
            <v>Securitization debtor</v>
          </cell>
        </row>
        <row r="4214">
          <cell r="A4214">
            <v>7097</v>
          </cell>
          <cell r="B4214" t="str">
            <v>GOODYEAR CHEMICALS E</v>
          </cell>
          <cell r="C4214" t="str">
            <v>FR</v>
          </cell>
          <cell r="D4214" t="str">
            <v>France</v>
          </cell>
          <cell r="E4214" t="str">
            <v>France</v>
          </cell>
          <cell r="F4214">
            <v>13200001</v>
          </cell>
          <cell r="G4214" t="str">
            <v>Ext. EAME</v>
          </cell>
          <cell r="H4214" t="str">
            <v>TPU</v>
          </cell>
          <cell r="I4214" t="str">
            <v>S035</v>
          </cell>
          <cell r="J4214" t="str">
            <v>Osnabrück</v>
          </cell>
          <cell r="K4214" t="str">
            <v>SE60</v>
          </cell>
          <cell r="L4214" t="str">
            <v>T</v>
          </cell>
          <cell r="M4214" t="str">
            <v>60 days end of month</v>
          </cell>
          <cell r="N4214" t="str">
            <v>BANK TRANSFER</v>
          </cell>
          <cell r="O4214" t="str">
            <v>DS</v>
          </cell>
          <cell r="P4214" t="str">
            <v>Securitization debtor</v>
          </cell>
        </row>
        <row r="4215">
          <cell r="A4215">
            <v>7098</v>
          </cell>
          <cell r="B4215" t="str">
            <v>BOADING JANFENG CO.</v>
          </cell>
          <cell r="C4215" t="str">
            <v>CN</v>
          </cell>
          <cell r="D4215" t="str">
            <v>China</v>
          </cell>
          <cell r="E4215" t="str">
            <v>Asia-Pacific</v>
          </cell>
          <cell r="F4215">
            <v>13200001</v>
          </cell>
          <cell r="G4215" t="str">
            <v>Ext. EAME</v>
          </cell>
          <cell r="H4215" t="str">
            <v>TPU</v>
          </cell>
          <cell r="I4215" t="str">
            <v>S035</v>
          </cell>
          <cell r="J4215" t="str">
            <v>Osnabrück</v>
          </cell>
          <cell r="K4215" t="str">
            <v>SC00</v>
          </cell>
          <cell r="L4215" t="str">
            <v>L</v>
          </cell>
          <cell r="M4215" t="str">
            <v>Letter of credit at sight</v>
          </cell>
          <cell r="N4215" t="str">
            <v>LETTER OF CREDIT</v>
          </cell>
          <cell r="O4215" t="str">
            <v>DE</v>
          </cell>
          <cell r="P4215" t="str">
            <v>External debtor</v>
          </cell>
        </row>
        <row r="4216">
          <cell r="A4216">
            <v>7099</v>
          </cell>
          <cell r="B4216" t="str">
            <v>INTER-NATIONAL STARC</v>
          </cell>
          <cell r="C4216" t="str">
            <v>PH</v>
          </cell>
          <cell r="D4216" t="str">
            <v>Philippines</v>
          </cell>
          <cell r="E4216" t="str">
            <v>Asia-Pacific</v>
          </cell>
          <cell r="F4216">
            <v>13200001</v>
          </cell>
          <cell r="G4216" t="str">
            <v>Ext. EAME</v>
          </cell>
          <cell r="H4216" t="str">
            <v>TPU</v>
          </cell>
          <cell r="I4216" t="str">
            <v>S035</v>
          </cell>
          <cell r="J4216" t="str">
            <v>Osnabrück</v>
          </cell>
          <cell r="K4216" t="str">
            <v>SA00</v>
          </cell>
          <cell r="L4216" t="str">
            <v>T</v>
          </cell>
          <cell r="M4216" t="str">
            <v>Cash in advance</v>
          </cell>
          <cell r="N4216" t="str">
            <v>BANK TRANSFER</v>
          </cell>
          <cell r="O4216" t="str">
            <v>DE</v>
          </cell>
          <cell r="P4216" t="str">
            <v>External debtor</v>
          </cell>
        </row>
        <row r="4217">
          <cell r="A4217">
            <v>7100</v>
          </cell>
          <cell r="B4217" t="str">
            <v>RIKA CHEMIE GMBH</v>
          </cell>
          <cell r="C4217" t="str">
            <v>DE</v>
          </cell>
          <cell r="D4217" t="str">
            <v>Germany</v>
          </cell>
          <cell r="E4217" t="str">
            <v>Mid Europe</v>
          </cell>
          <cell r="F4217">
            <v>13200001</v>
          </cell>
          <cell r="G4217" t="str">
            <v>Ext. EAME</v>
          </cell>
          <cell r="H4217" t="str">
            <v>TPU</v>
          </cell>
          <cell r="I4217" t="str">
            <v>S035</v>
          </cell>
          <cell r="J4217" t="str">
            <v>Osnabrück</v>
          </cell>
          <cell r="K4217" t="str">
            <v>SI30</v>
          </cell>
          <cell r="L4217" t="str">
            <v>T</v>
          </cell>
          <cell r="M4217" t="str">
            <v>30 days from date of invoice</v>
          </cell>
          <cell r="N4217" t="str">
            <v>BANK TRANSFER</v>
          </cell>
          <cell r="O4217" t="str">
            <v>DS</v>
          </cell>
          <cell r="P4217" t="str">
            <v>Securitization debtor</v>
          </cell>
        </row>
        <row r="4218">
          <cell r="A4218">
            <v>7102</v>
          </cell>
          <cell r="B4218" t="str">
            <v>HC-KUNSTSTOFFWERK</v>
          </cell>
          <cell r="C4218" t="str">
            <v>DE</v>
          </cell>
          <cell r="D4218" t="str">
            <v>Germany</v>
          </cell>
          <cell r="E4218" t="str">
            <v>Mid Europe</v>
          </cell>
          <cell r="F4218">
            <v>13200001</v>
          </cell>
          <cell r="G4218" t="str">
            <v>Ext. EAME</v>
          </cell>
          <cell r="H4218" t="str">
            <v>TPU</v>
          </cell>
          <cell r="I4218" t="str">
            <v>S035</v>
          </cell>
          <cell r="J4218" t="str">
            <v>Osnabrück</v>
          </cell>
          <cell r="K4218" t="str">
            <v>SJ3F</v>
          </cell>
          <cell r="L4218" t="str">
            <v>T</v>
          </cell>
          <cell r="M4218" t="str">
            <v>30 days from date of invoice or 14 days -2%</v>
          </cell>
          <cell r="N4218" t="str">
            <v>BANK TRANSFER</v>
          </cell>
          <cell r="O4218" t="str">
            <v>DS</v>
          </cell>
          <cell r="P4218" t="str">
            <v>Securitization debtor</v>
          </cell>
        </row>
        <row r="4219">
          <cell r="A4219">
            <v>7103</v>
          </cell>
          <cell r="B4219" t="str">
            <v>SEGU SYSTEMELEKTRIK</v>
          </cell>
          <cell r="C4219" t="str">
            <v>DE</v>
          </cell>
          <cell r="D4219" t="str">
            <v>Germany</v>
          </cell>
          <cell r="E4219" t="str">
            <v>Mid Europe</v>
          </cell>
          <cell r="F4219">
            <v>13200001</v>
          </cell>
          <cell r="G4219" t="str">
            <v>Ext. EAME</v>
          </cell>
          <cell r="H4219" t="str">
            <v>TPU</v>
          </cell>
          <cell r="I4219" t="str">
            <v>S035</v>
          </cell>
          <cell r="J4219" t="str">
            <v>Osnabrück</v>
          </cell>
          <cell r="K4219" t="str">
            <v>SJ3F</v>
          </cell>
          <cell r="L4219" t="str">
            <v>T</v>
          </cell>
          <cell r="M4219" t="str">
            <v>30 days from date of invoice or 14 days -2%</v>
          </cell>
          <cell r="N4219" t="str">
            <v>BANK TRANSFER</v>
          </cell>
          <cell r="O4219" t="str">
            <v>DS</v>
          </cell>
          <cell r="P4219" t="str">
            <v>Securitization debtor</v>
          </cell>
        </row>
        <row r="4220">
          <cell r="A4220">
            <v>7104</v>
          </cell>
          <cell r="B4220" t="str">
            <v>KÖNIG KUNSTSTOFFTECH</v>
          </cell>
          <cell r="C4220" t="str">
            <v>DE</v>
          </cell>
          <cell r="D4220" t="str">
            <v>Germany</v>
          </cell>
          <cell r="E4220" t="str">
            <v>Mid Europe</v>
          </cell>
          <cell r="F4220">
            <v>13200001</v>
          </cell>
          <cell r="G4220" t="str">
            <v>Ext. EAME</v>
          </cell>
          <cell r="H4220" t="str">
            <v>TPU</v>
          </cell>
          <cell r="I4220" t="str">
            <v>S035</v>
          </cell>
          <cell r="J4220" t="str">
            <v>Osnabrück</v>
          </cell>
          <cell r="K4220" t="str">
            <v>SA00</v>
          </cell>
          <cell r="L4220" t="str">
            <v>T</v>
          </cell>
          <cell r="M4220" t="str">
            <v>Cash in advance</v>
          </cell>
          <cell r="N4220" t="str">
            <v>BANK TRANSFER</v>
          </cell>
          <cell r="O4220" t="str">
            <v>DS</v>
          </cell>
          <cell r="P4220" t="str">
            <v>Securitization debtor</v>
          </cell>
        </row>
        <row r="4221">
          <cell r="A4221">
            <v>7105</v>
          </cell>
          <cell r="B4221" t="str">
            <v>PPH SYSTEM</v>
          </cell>
          <cell r="C4221" t="str">
            <v>PL</v>
          </cell>
          <cell r="D4221" t="str">
            <v>Poland</v>
          </cell>
          <cell r="E4221" t="str">
            <v>Eastern Europe</v>
          </cell>
          <cell r="F4221">
            <v>13200001</v>
          </cell>
          <cell r="G4221" t="str">
            <v>Ext. EAME</v>
          </cell>
          <cell r="H4221" t="str">
            <v>TPU</v>
          </cell>
          <cell r="I4221" t="str">
            <v>S035</v>
          </cell>
          <cell r="J4221" t="str">
            <v>Osnabrück</v>
          </cell>
          <cell r="K4221" t="str">
            <v>SI30</v>
          </cell>
          <cell r="L4221" t="str">
            <v>T</v>
          </cell>
          <cell r="M4221" t="str">
            <v>30 days from date of invoice</v>
          </cell>
          <cell r="N4221" t="str">
            <v>BANK TRANSFER</v>
          </cell>
          <cell r="O4221" t="str">
            <v>DS</v>
          </cell>
          <cell r="P4221" t="str">
            <v>Securitization debtor</v>
          </cell>
        </row>
        <row r="4222">
          <cell r="A4222">
            <v>7106</v>
          </cell>
          <cell r="B4222" t="str">
            <v>WILLI HALLER GMBH</v>
          </cell>
          <cell r="C4222" t="str">
            <v>DE</v>
          </cell>
          <cell r="D4222" t="str">
            <v>Germany</v>
          </cell>
          <cell r="E4222" t="str">
            <v>Mid Europe</v>
          </cell>
          <cell r="F4222">
            <v>13200001</v>
          </cell>
          <cell r="G4222" t="str">
            <v>Ext. EAME</v>
          </cell>
          <cell r="H4222" t="str">
            <v>TPU</v>
          </cell>
          <cell r="I4222" t="str">
            <v>S035</v>
          </cell>
          <cell r="J4222" t="str">
            <v>Osnabrück</v>
          </cell>
          <cell r="K4222" t="str">
            <v>SI30</v>
          </cell>
          <cell r="L4222" t="str">
            <v>T</v>
          </cell>
          <cell r="M4222" t="str">
            <v>30 days from date of invoice</v>
          </cell>
          <cell r="N4222" t="str">
            <v>BANK TRANSFER</v>
          </cell>
          <cell r="O4222" t="str">
            <v>DS</v>
          </cell>
          <cell r="P4222" t="str">
            <v>Securitization debtor</v>
          </cell>
        </row>
        <row r="4223">
          <cell r="A4223">
            <v>7107</v>
          </cell>
          <cell r="B4223" t="str">
            <v>OLHO-TECHNIK</v>
          </cell>
          <cell r="C4223" t="str">
            <v>DE</v>
          </cell>
          <cell r="D4223" t="str">
            <v>Germany</v>
          </cell>
          <cell r="E4223" t="str">
            <v>Mid Europe</v>
          </cell>
          <cell r="F4223">
            <v>13200001</v>
          </cell>
          <cell r="G4223" t="str">
            <v>Ext. EAME</v>
          </cell>
          <cell r="H4223" t="str">
            <v>TPU</v>
          </cell>
          <cell r="I4223" t="str">
            <v>S035</v>
          </cell>
          <cell r="J4223" t="str">
            <v>Osnabrück</v>
          </cell>
          <cell r="K4223" t="str">
            <v>SJ3F</v>
          </cell>
          <cell r="L4223" t="str">
            <v>T</v>
          </cell>
          <cell r="M4223" t="str">
            <v>30 days from date of invoice or 14 days -2%</v>
          </cell>
          <cell r="N4223" t="str">
            <v>BANK TRANSFER</v>
          </cell>
          <cell r="O4223" t="str">
            <v>DS</v>
          </cell>
          <cell r="P4223" t="str">
            <v>Securitization debtor</v>
          </cell>
        </row>
        <row r="4224">
          <cell r="A4224">
            <v>7108</v>
          </cell>
          <cell r="B4224" t="str">
            <v>RESAX S.R.L.</v>
          </cell>
          <cell r="C4224" t="str">
            <v>AR</v>
          </cell>
          <cell r="D4224" t="str">
            <v>Argentina</v>
          </cell>
          <cell r="E4224" t="str">
            <v>Americas</v>
          </cell>
          <cell r="F4224">
            <v>13200001</v>
          </cell>
          <cell r="G4224" t="str">
            <v>Ext. EAME</v>
          </cell>
          <cell r="H4224" t="str">
            <v>TPU</v>
          </cell>
          <cell r="I4224" t="str">
            <v>S035</v>
          </cell>
          <cell r="J4224" t="str">
            <v>Osnabrück</v>
          </cell>
          <cell r="K4224" t="str">
            <v>SL18</v>
          </cell>
          <cell r="L4224" t="str">
            <v>T</v>
          </cell>
          <cell r="M4224" t="str">
            <v>180 days after Bill of lading date</v>
          </cell>
          <cell r="N4224" t="str">
            <v>BANK TRANSFER</v>
          </cell>
          <cell r="O4224" t="str">
            <v>DE</v>
          </cell>
          <cell r="P4224" t="str">
            <v>External debtor</v>
          </cell>
        </row>
        <row r="4225">
          <cell r="A4225">
            <v>7109</v>
          </cell>
          <cell r="B4225" t="str">
            <v>HEINRICH AMELUNG GMB</v>
          </cell>
          <cell r="C4225" t="str">
            <v>DE</v>
          </cell>
          <cell r="D4225" t="str">
            <v>Germany</v>
          </cell>
          <cell r="E4225" t="str">
            <v>Mid Europe</v>
          </cell>
          <cell r="F4225">
            <v>13200001</v>
          </cell>
          <cell r="G4225" t="str">
            <v>Ext. EAME</v>
          </cell>
          <cell r="H4225" t="str">
            <v>TPU</v>
          </cell>
          <cell r="I4225" t="str">
            <v>S035</v>
          </cell>
          <cell r="J4225" t="str">
            <v>Osnabrück</v>
          </cell>
          <cell r="K4225" t="str">
            <v>SI30</v>
          </cell>
          <cell r="L4225" t="str">
            <v>T</v>
          </cell>
          <cell r="M4225" t="str">
            <v>30 days from date of invoice</v>
          </cell>
          <cell r="N4225" t="str">
            <v>BANK TRANSFER</v>
          </cell>
          <cell r="O4225" t="str">
            <v>DS</v>
          </cell>
          <cell r="P4225" t="str">
            <v>Securitization debtor</v>
          </cell>
        </row>
        <row r="4226">
          <cell r="A4226">
            <v>7110</v>
          </cell>
          <cell r="B4226" t="str">
            <v>KARL VOLLAND GMBH &amp;</v>
          </cell>
          <cell r="C4226" t="str">
            <v>DE</v>
          </cell>
          <cell r="D4226" t="str">
            <v>Germany</v>
          </cell>
          <cell r="E4226" t="str">
            <v>Mid Europe</v>
          </cell>
          <cell r="F4226">
            <v>13200001</v>
          </cell>
          <cell r="G4226" t="str">
            <v>Ext. EAME</v>
          </cell>
          <cell r="H4226" t="str">
            <v>TPU</v>
          </cell>
          <cell r="I4226" t="str">
            <v>S035</v>
          </cell>
          <cell r="J4226" t="str">
            <v>Osnabrück</v>
          </cell>
          <cell r="K4226" t="str">
            <v>SJ3G</v>
          </cell>
          <cell r="L4226" t="str">
            <v>T</v>
          </cell>
          <cell r="M4226" t="str">
            <v>30 days from date of invoice or 14 days -3%</v>
          </cell>
          <cell r="N4226" t="str">
            <v>BANK TRANSFER</v>
          </cell>
          <cell r="O4226" t="str">
            <v>DS</v>
          </cell>
          <cell r="P4226" t="str">
            <v>Securitization debtor</v>
          </cell>
        </row>
        <row r="4227">
          <cell r="A4227">
            <v>7111</v>
          </cell>
          <cell r="B4227" t="str">
            <v>WALTER SALZMANN</v>
          </cell>
          <cell r="C4227" t="str">
            <v>DE</v>
          </cell>
          <cell r="D4227" t="str">
            <v>Germany</v>
          </cell>
          <cell r="E4227" t="str">
            <v>Mid Europe</v>
          </cell>
          <cell r="F4227">
            <v>13200001</v>
          </cell>
          <cell r="G4227" t="str">
            <v>Ext. EAME</v>
          </cell>
          <cell r="H4227" t="str">
            <v>TPU</v>
          </cell>
          <cell r="I4227" t="str">
            <v>S035</v>
          </cell>
          <cell r="J4227" t="str">
            <v>Osnabrück</v>
          </cell>
          <cell r="K4227" t="str">
            <v>SJ3F</v>
          </cell>
          <cell r="L4227" t="str">
            <v>T</v>
          </cell>
          <cell r="M4227" t="str">
            <v>30 days from date of invoice or 14 days -2%</v>
          </cell>
          <cell r="N4227" t="str">
            <v>BANK TRANSFER</v>
          </cell>
          <cell r="O4227" t="str">
            <v>DS</v>
          </cell>
          <cell r="P4227" t="str">
            <v>Securitization debtor</v>
          </cell>
        </row>
        <row r="4228">
          <cell r="A4228">
            <v>7112</v>
          </cell>
          <cell r="B4228" t="str">
            <v>ÜNIKA</v>
          </cell>
          <cell r="C4228" t="str">
            <v>TR</v>
          </cell>
          <cell r="D4228" t="str">
            <v>Turkey</v>
          </cell>
          <cell r="E4228" t="str">
            <v>Middle East</v>
          </cell>
          <cell r="F4228">
            <v>13200001</v>
          </cell>
          <cell r="G4228" t="str">
            <v>Ext. EAME</v>
          </cell>
          <cell r="H4228" t="str">
            <v>TPU</v>
          </cell>
          <cell r="I4228" t="str">
            <v>S035</v>
          </cell>
          <cell r="J4228" t="str">
            <v>Osnabrück</v>
          </cell>
          <cell r="K4228" t="str">
            <v>SP00</v>
          </cell>
          <cell r="L4228" t="str">
            <v>T</v>
          </cell>
          <cell r="M4228" t="str">
            <v>Cash against documents</v>
          </cell>
          <cell r="N4228" t="str">
            <v>BANK TRANSFER</v>
          </cell>
          <cell r="O4228" t="str">
            <v>DE</v>
          </cell>
          <cell r="P4228" t="str">
            <v>External debtor</v>
          </cell>
        </row>
        <row r="4229">
          <cell r="A4229">
            <v>7113</v>
          </cell>
          <cell r="B4229" t="str">
            <v>ECORC AS</v>
          </cell>
          <cell r="C4229" t="str">
            <v>NO</v>
          </cell>
          <cell r="D4229" t="str">
            <v>Norway</v>
          </cell>
          <cell r="E4229" t="str">
            <v>Nordic</v>
          </cell>
          <cell r="F4229">
            <v>13200001</v>
          </cell>
          <cell r="G4229" t="str">
            <v>Ext. EAME</v>
          </cell>
          <cell r="H4229" t="str">
            <v>TPU</v>
          </cell>
          <cell r="I4229" t="str">
            <v>S035</v>
          </cell>
          <cell r="J4229" t="str">
            <v>Osnabrück</v>
          </cell>
          <cell r="K4229" t="str">
            <v>SI30</v>
          </cell>
          <cell r="L4229" t="str">
            <v>T</v>
          </cell>
          <cell r="M4229" t="str">
            <v>30 days from date of invoice</v>
          </cell>
          <cell r="N4229" t="str">
            <v>BANK TRANSFER</v>
          </cell>
          <cell r="O4229" t="str">
            <v>DE</v>
          </cell>
          <cell r="P4229" t="str">
            <v>External debtor</v>
          </cell>
        </row>
        <row r="4230">
          <cell r="A4230">
            <v>7114</v>
          </cell>
          <cell r="B4230" t="str">
            <v>EMKA</v>
          </cell>
          <cell r="C4230" t="str">
            <v>BG</v>
          </cell>
          <cell r="D4230" t="str">
            <v>Bulgaria</v>
          </cell>
          <cell r="E4230" t="str">
            <v>Eastern Europe</v>
          </cell>
          <cell r="F4230">
            <v>13200001</v>
          </cell>
          <cell r="G4230" t="str">
            <v>Ext. EAME</v>
          </cell>
          <cell r="H4230" t="str">
            <v>TPU</v>
          </cell>
          <cell r="I4230" t="str">
            <v>S035</v>
          </cell>
          <cell r="J4230" t="str">
            <v>Osnabrück</v>
          </cell>
          <cell r="K4230" t="str">
            <v>SC60</v>
          </cell>
          <cell r="L4230" t="str">
            <v>L</v>
          </cell>
          <cell r="M4230" t="str">
            <v>Letter of credit - 60 days Bill of lading</v>
          </cell>
          <cell r="N4230" t="str">
            <v>LETTER OF CREDIT</v>
          </cell>
          <cell r="O4230" t="str">
            <v>DE</v>
          </cell>
          <cell r="P4230" t="str">
            <v>External debtor</v>
          </cell>
        </row>
        <row r="4231">
          <cell r="A4231">
            <v>7115</v>
          </cell>
          <cell r="B4231" t="str">
            <v>GF KUNSTSTOFFTECHNIK</v>
          </cell>
          <cell r="C4231" t="str">
            <v>DE</v>
          </cell>
          <cell r="D4231" t="str">
            <v>Germany</v>
          </cell>
          <cell r="E4231" t="str">
            <v>Mid Europe</v>
          </cell>
          <cell r="F4231">
            <v>13200001</v>
          </cell>
          <cell r="G4231" t="str">
            <v>Ext. EAME</v>
          </cell>
          <cell r="H4231" t="str">
            <v>TPU</v>
          </cell>
          <cell r="I4231" t="str">
            <v>S035</v>
          </cell>
          <cell r="J4231" t="str">
            <v>Osnabrück</v>
          </cell>
          <cell r="K4231" t="str">
            <v>SJ3G</v>
          </cell>
          <cell r="L4231" t="str">
            <v>T</v>
          </cell>
          <cell r="M4231" t="str">
            <v>30 days from date of invoice or 14 days -3%</v>
          </cell>
          <cell r="N4231" t="str">
            <v>BANK TRANSFER</v>
          </cell>
          <cell r="O4231" t="str">
            <v>DS</v>
          </cell>
          <cell r="P4231" t="str">
            <v>Securitization debtor</v>
          </cell>
        </row>
        <row r="4232">
          <cell r="A4232">
            <v>7116</v>
          </cell>
          <cell r="B4232" t="str">
            <v>WILHELM GMBH &amp; CO.KG</v>
          </cell>
          <cell r="C4232" t="str">
            <v>DE</v>
          </cell>
          <cell r="D4232" t="str">
            <v>Germany</v>
          </cell>
          <cell r="E4232" t="str">
            <v>Mid Europe</v>
          </cell>
          <cell r="F4232">
            <v>13200001</v>
          </cell>
          <cell r="G4232" t="str">
            <v>Ext. EAME</v>
          </cell>
          <cell r="H4232" t="str">
            <v>TPU</v>
          </cell>
          <cell r="I4232" t="str">
            <v>S035</v>
          </cell>
          <cell r="J4232" t="str">
            <v>Osnabrück</v>
          </cell>
          <cell r="K4232" t="str">
            <v>SI30</v>
          </cell>
          <cell r="L4232" t="str">
            <v>T</v>
          </cell>
          <cell r="M4232" t="str">
            <v>30 days from date of invoice</v>
          </cell>
          <cell r="N4232" t="str">
            <v>BANK TRANSFER</v>
          </cell>
          <cell r="O4232" t="str">
            <v>DS</v>
          </cell>
          <cell r="P4232" t="str">
            <v>Securitization debtor</v>
          </cell>
        </row>
        <row r="4233">
          <cell r="A4233">
            <v>7117</v>
          </cell>
          <cell r="B4233" t="str">
            <v>A.A. EXTRUSIONS LTD.</v>
          </cell>
          <cell r="C4233" t="str">
            <v>GB</v>
          </cell>
          <cell r="D4233" t="str">
            <v>Great Britain</v>
          </cell>
          <cell r="E4233" t="str">
            <v>UK/Ireland</v>
          </cell>
          <cell r="F4233">
            <v>13200001</v>
          </cell>
          <cell r="G4233" t="str">
            <v>Ext. EAME</v>
          </cell>
          <cell r="H4233" t="str">
            <v>TPU</v>
          </cell>
          <cell r="I4233" t="str">
            <v>S035</v>
          </cell>
          <cell r="J4233" t="str">
            <v>Osnabrück</v>
          </cell>
          <cell r="K4233" t="str">
            <v>SE60</v>
          </cell>
          <cell r="L4233" t="str">
            <v>T</v>
          </cell>
          <cell r="M4233" t="str">
            <v>60 days end of month</v>
          </cell>
          <cell r="N4233" t="str">
            <v>BANK TRANSFER</v>
          </cell>
          <cell r="O4233" t="str">
            <v>DS</v>
          </cell>
          <cell r="P4233" t="str">
            <v>Securitization debtor</v>
          </cell>
        </row>
        <row r="4234">
          <cell r="A4234">
            <v>7118</v>
          </cell>
          <cell r="B4234" t="str">
            <v>GUITEL (MPR)</v>
          </cell>
          <cell r="C4234" t="str">
            <v>FR</v>
          </cell>
          <cell r="D4234" t="str">
            <v>France</v>
          </cell>
          <cell r="E4234" t="str">
            <v>France</v>
          </cell>
          <cell r="F4234">
            <v>13200001</v>
          </cell>
          <cell r="G4234" t="str">
            <v>Ext. EAME</v>
          </cell>
          <cell r="H4234" t="str">
            <v>TPU</v>
          </cell>
          <cell r="I4234" t="str">
            <v>S035</v>
          </cell>
          <cell r="J4234" t="str">
            <v>Osnabrück</v>
          </cell>
          <cell r="K4234" t="str">
            <v>SI9C</v>
          </cell>
          <cell r="L4234" t="str">
            <v>T</v>
          </cell>
          <cell r="M4234" t="str">
            <v>90 days date of invoice the 10th</v>
          </cell>
          <cell r="N4234" t="str">
            <v>BANK TRANSFER</v>
          </cell>
          <cell r="O4234" t="str">
            <v>DS</v>
          </cell>
          <cell r="P4234" t="str">
            <v>Securitization debtor</v>
          </cell>
        </row>
        <row r="4235">
          <cell r="A4235">
            <v>7119</v>
          </cell>
          <cell r="B4235" t="str">
            <v>HESA KUNSTSTOFFVERAR</v>
          </cell>
          <cell r="C4235" t="str">
            <v>DE</v>
          </cell>
          <cell r="D4235" t="str">
            <v>Germany</v>
          </cell>
          <cell r="E4235" t="str">
            <v>Mid Europe</v>
          </cell>
          <cell r="F4235">
            <v>13200001</v>
          </cell>
          <cell r="G4235" t="str">
            <v>Ext. EAME</v>
          </cell>
          <cell r="H4235" t="str">
            <v>TPU</v>
          </cell>
          <cell r="I4235" t="str">
            <v>S035</v>
          </cell>
          <cell r="J4235" t="str">
            <v>Osnabrück</v>
          </cell>
          <cell r="K4235" t="str">
            <v>SJ3G</v>
          </cell>
          <cell r="L4235" t="str">
            <v>T</v>
          </cell>
          <cell r="M4235" t="str">
            <v>30 days from date of invoice or 14 days -3%</v>
          </cell>
          <cell r="N4235" t="str">
            <v>BANK TRANSFER</v>
          </cell>
          <cell r="O4235" t="str">
            <v>DS</v>
          </cell>
          <cell r="P4235" t="str">
            <v>Securitization debtor</v>
          </cell>
        </row>
        <row r="4236">
          <cell r="A4236">
            <v>7120</v>
          </cell>
          <cell r="B4236" t="str">
            <v>G D S</v>
          </cell>
          <cell r="C4236" t="str">
            <v>DE</v>
          </cell>
          <cell r="D4236" t="str">
            <v>Germany</v>
          </cell>
          <cell r="E4236" t="str">
            <v>Mid Europe</v>
          </cell>
          <cell r="F4236">
            <v>13200001</v>
          </cell>
          <cell r="G4236" t="str">
            <v>Ext. EAME</v>
          </cell>
          <cell r="H4236" t="str">
            <v>TPU</v>
          </cell>
          <cell r="I4236" t="str">
            <v>S035</v>
          </cell>
          <cell r="J4236" t="str">
            <v>Osnabrück</v>
          </cell>
          <cell r="K4236" t="str">
            <v>SJ3F</v>
          </cell>
          <cell r="L4236" t="str">
            <v>T</v>
          </cell>
          <cell r="M4236" t="str">
            <v>30 days from date of invoice or 14 days -2%</v>
          </cell>
          <cell r="N4236" t="str">
            <v>BANK TRANSFER</v>
          </cell>
          <cell r="O4236" t="str">
            <v>DS</v>
          </cell>
          <cell r="P4236" t="str">
            <v>Securitization debtor</v>
          </cell>
        </row>
        <row r="4237">
          <cell r="A4237">
            <v>7121</v>
          </cell>
          <cell r="B4237" t="str">
            <v>SCHLEGEL &amp; RÖTTGER K</v>
          </cell>
          <cell r="C4237" t="str">
            <v>DE</v>
          </cell>
          <cell r="D4237" t="str">
            <v>Germany</v>
          </cell>
          <cell r="E4237" t="str">
            <v>Mid Europe</v>
          </cell>
          <cell r="F4237">
            <v>13200001</v>
          </cell>
          <cell r="G4237" t="str">
            <v>Ext. EAME</v>
          </cell>
          <cell r="H4237" t="str">
            <v>TPU</v>
          </cell>
          <cell r="I4237" t="str">
            <v>S035</v>
          </cell>
          <cell r="J4237" t="str">
            <v>Osnabrück</v>
          </cell>
          <cell r="K4237" t="str">
            <v>SF00</v>
          </cell>
          <cell r="L4237" t="str">
            <v>T</v>
          </cell>
          <cell r="M4237" t="str">
            <v>Free of charge</v>
          </cell>
          <cell r="N4237" t="str">
            <v>BANK TRANSFER</v>
          </cell>
          <cell r="O4237" t="str">
            <v>DS</v>
          </cell>
          <cell r="P4237" t="str">
            <v>Securitization debtor</v>
          </cell>
        </row>
        <row r="4238">
          <cell r="A4238">
            <v>7122</v>
          </cell>
          <cell r="B4238" t="str">
            <v>VIRTUS LTD.</v>
          </cell>
          <cell r="C4238" t="str">
            <v>IE</v>
          </cell>
          <cell r="D4238" t="str">
            <v>Ireland</v>
          </cell>
          <cell r="E4238" t="str">
            <v>UK/Ireland</v>
          </cell>
          <cell r="F4238">
            <v>13200001</v>
          </cell>
          <cell r="G4238" t="str">
            <v>Ext. EAME</v>
          </cell>
          <cell r="H4238" t="str">
            <v>TPU</v>
          </cell>
          <cell r="I4238" t="str">
            <v>S035</v>
          </cell>
          <cell r="J4238" t="str">
            <v>Osnabrück</v>
          </cell>
          <cell r="K4238" t="str">
            <v>SI60</v>
          </cell>
          <cell r="L4238" t="str">
            <v>T</v>
          </cell>
          <cell r="M4238" t="str">
            <v>60 days from date of invoice</v>
          </cell>
          <cell r="N4238" t="str">
            <v>BANK TRANSFER</v>
          </cell>
          <cell r="O4238" t="str">
            <v>DS</v>
          </cell>
          <cell r="P4238" t="str">
            <v>Securitization debtor</v>
          </cell>
        </row>
        <row r="4239">
          <cell r="A4239">
            <v>7123</v>
          </cell>
          <cell r="B4239" t="str">
            <v>RICHARD BARRETT MOUL</v>
          </cell>
          <cell r="C4239" t="str">
            <v>IE</v>
          </cell>
          <cell r="D4239" t="str">
            <v>Ireland</v>
          </cell>
          <cell r="E4239" t="str">
            <v>UK/Ireland</v>
          </cell>
          <cell r="F4239">
            <v>13200001</v>
          </cell>
          <cell r="G4239" t="str">
            <v>Ext. EAME</v>
          </cell>
          <cell r="H4239" t="str">
            <v>TPU</v>
          </cell>
          <cell r="I4239" t="str">
            <v>S035</v>
          </cell>
          <cell r="J4239" t="str">
            <v>Osnabrück</v>
          </cell>
          <cell r="K4239" t="str">
            <v>SI60</v>
          </cell>
          <cell r="L4239" t="str">
            <v>T</v>
          </cell>
          <cell r="M4239" t="str">
            <v>60 days from date of invoice</v>
          </cell>
          <cell r="N4239" t="str">
            <v>BANK TRANSFER</v>
          </cell>
          <cell r="O4239" t="str">
            <v>DS</v>
          </cell>
          <cell r="P4239" t="str">
            <v>Securitization debtor</v>
          </cell>
        </row>
        <row r="4240">
          <cell r="A4240">
            <v>7124</v>
          </cell>
          <cell r="B4240" t="str">
            <v>HANS VOLM GMBH</v>
          </cell>
          <cell r="C4240" t="str">
            <v>DE</v>
          </cell>
          <cell r="D4240" t="str">
            <v>Germany</v>
          </cell>
          <cell r="E4240" t="str">
            <v>Mid Europe</v>
          </cell>
          <cell r="F4240">
            <v>13200001</v>
          </cell>
          <cell r="G4240" t="str">
            <v>Ext. EAME</v>
          </cell>
          <cell r="H4240" t="str">
            <v>TPU</v>
          </cell>
          <cell r="I4240" t="str">
            <v>S035</v>
          </cell>
          <cell r="J4240" t="str">
            <v>Osnabrück</v>
          </cell>
          <cell r="K4240" t="str">
            <v>SD4C</v>
          </cell>
          <cell r="L4240" t="str">
            <v>T</v>
          </cell>
          <cell r="M4240" t="str">
            <v>60 days from date of invoice or 14 days -3%</v>
          </cell>
          <cell r="N4240" t="str">
            <v>BANK TRANSFER</v>
          </cell>
          <cell r="O4240" t="str">
            <v>DS</v>
          </cell>
          <cell r="P4240" t="str">
            <v>Securitization debtor</v>
          </cell>
        </row>
        <row r="4241">
          <cell r="A4241">
            <v>7125</v>
          </cell>
          <cell r="B4241" t="str">
            <v>GEMA O.D.S.A.</v>
          </cell>
          <cell r="C4241" t="str">
            <v>ES</v>
          </cell>
          <cell r="D4241" t="str">
            <v>Spain</v>
          </cell>
          <cell r="E4241" t="str">
            <v>Iberia</v>
          </cell>
          <cell r="F4241">
            <v>13200001</v>
          </cell>
          <cell r="G4241" t="str">
            <v>Ext. EAME</v>
          </cell>
          <cell r="H4241" t="str">
            <v>TPU</v>
          </cell>
          <cell r="I4241" t="str">
            <v>S035</v>
          </cell>
          <cell r="J4241" t="str">
            <v>Osnabrück</v>
          </cell>
          <cell r="K4241" t="str">
            <v>SI30</v>
          </cell>
          <cell r="L4241" t="str">
            <v>T</v>
          </cell>
          <cell r="M4241" t="str">
            <v>30 days from date of invoice</v>
          </cell>
          <cell r="N4241" t="str">
            <v>BANK TRANSFER</v>
          </cell>
          <cell r="O4241" t="str">
            <v>DS</v>
          </cell>
          <cell r="P4241" t="str">
            <v>Securitization debtor</v>
          </cell>
        </row>
        <row r="4242">
          <cell r="A4242">
            <v>7126</v>
          </cell>
          <cell r="B4242" t="str">
            <v>R &amp; D CONSULTING</v>
          </cell>
          <cell r="C4242" t="str">
            <v>AT</v>
          </cell>
          <cell r="D4242" t="str">
            <v>Austria</v>
          </cell>
          <cell r="E4242" t="str">
            <v>Mid Europe</v>
          </cell>
          <cell r="F4242">
            <v>13200001</v>
          </cell>
          <cell r="G4242" t="str">
            <v>Ext. EAME</v>
          </cell>
          <cell r="H4242" t="str">
            <v>TPU</v>
          </cell>
          <cell r="I4242" t="str">
            <v>S035</v>
          </cell>
          <cell r="J4242" t="str">
            <v>Osnabrück</v>
          </cell>
          <cell r="K4242" t="str">
            <v>SI30</v>
          </cell>
          <cell r="L4242" t="str">
            <v>T</v>
          </cell>
          <cell r="M4242" t="str">
            <v>30 days from date of invoice</v>
          </cell>
          <cell r="N4242" t="str">
            <v>BANK TRANSFER</v>
          </cell>
          <cell r="O4242" t="str">
            <v>DE</v>
          </cell>
          <cell r="P4242" t="str">
            <v>External debtor</v>
          </cell>
        </row>
        <row r="4243">
          <cell r="A4243">
            <v>7127</v>
          </cell>
          <cell r="B4243" t="str">
            <v>REINHART BETHGE</v>
          </cell>
          <cell r="C4243" t="str">
            <v>DE</v>
          </cell>
          <cell r="D4243" t="str">
            <v>Germany</v>
          </cell>
          <cell r="E4243" t="str">
            <v>Mid Europe</v>
          </cell>
          <cell r="F4243">
            <v>13200001</v>
          </cell>
          <cell r="G4243" t="str">
            <v>Ext. EAME</v>
          </cell>
          <cell r="H4243" t="str">
            <v>TPU</v>
          </cell>
          <cell r="I4243" t="str">
            <v>S035</v>
          </cell>
          <cell r="J4243" t="str">
            <v>Osnabrück</v>
          </cell>
          <cell r="K4243" t="str">
            <v>SI30</v>
          </cell>
          <cell r="L4243" t="str">
            <v>T</v>
          </cell>
          <cell r="M4243" t="str">
            <v>30 days from date of invoice</v>
          </cell>
          <cell r="N4243" t="str">
            <v>BANK TRANSFER</v>
          </cell>
          <cell r="O4243" t="str">
            <v>DS</v>
          </cell>
          <cell r="P4243" t="str">
            <v>Securitization debtor</v>
          </cell>
        </row>
        <row r="4244">
          <cell r="A4244">
            <v>7129</v>
          </cell>
          <cell r="B4244" t="str">
            <v>TRICENS LTD.</v>
          </cell>
          <cell r="C4244" t="str">
            <v>GB</v>
          </cell>
          <cell r="D4244" t="str">
            <v>Great Britain</v>
          </cell>
          <cell r="E4244" t="str">
            <v>UK/Ireland</v>
          </cell>
          <cell r="F4244">
            <v>13200001</v>
          </cell>
          <cell r="G4244" t="str">
            <v>Ext. EAME</v>
          </cell>
          <cell r="H4244" t="str">
            <v>TPU</v>
          </cell>
          <cell r="I4244" t="str">
            <v>S035</v>
          </cell>
          <cell r="J4244" t="str">
            <v>Osnabrück</v>
          </cell>
          <cell r="K4244" t="str">
            <v>SE60</v>
          </cell>
          <cell r="L4244" t="str">
            <v>T</v>
          </cell>
          <cell r="M4244" t="str">
            <v>60 days end of month</v>
          </cell>
          <cell r="N4244" t="str">
            <v>BANK TRANSFER</v>
          </cell>
          <cell r="O4244" t="str">
            <v>DS</v>
          </cell>
          <cell r="P4244" t="str">
            <v>Securitization debtor</v>
          </cell>
        </row>
        <row r="4245">
          <cell r="A4245">
            <v>7130</v>
          </cell>
          <cell r="B4245" t="str">
            <v>KASTAS KAUCUK SAN VE</v>
          </cell>
          <cell r="C4245" t="str">
            <v>TR</v>
          </cell>
          <cell r="D4245" t="str">
            <v>Turkey</v>
          </cell>
          <cell r="E4245" t="str">
            <v>Middle East</v>
          </cell>
          <cell r="F4245">
            <v>13200001</v>
          </cell>
          <cell r="G4245" t="str">
            <v>Ext. EAME</v>
          </cell>
          <cell r="H4245" t="str">
            <v>TPU</v>
          </cell>
          <cell r="I4245" t="str">
            <v>S035</v>
          </cell>
          <cell r="J4245" t="str">
            <v>Osnabrück</v>
          </cell>
          <cell r="K4245" t="str">
            <v>SP00</v>
          </cell>
          <cell r="L4245" t="str">
            <v>T</v>
          </cell>
          <cell r="M4245" t="str">
            <v>Cash against documents</v>
          </cell>
          <cell r="N4245" t="str">
            <v>BANK TRANSFER</v>
          </cell>
          <cell r="O4245" t="str">
            <v>DE</v>
          </cell>
          <cell r="P4245" t="str">
            <v>External debtor</v>
          </cell>
        </row>
        <row r="4246">
          <cell r="A4246">
            <v>7131</v>
          </cell>
          <cell r="B4246" t="str">
            <v>KÜSTER ACS</v>
          </cell>
          <cell r="C4246" t="str">
            <v>DE</v>
          </cell>
          <cell r="D4246" t="str">
            <v>Germany</v>
          </cell>
          <cell r="E4246" t="str">
            <v>Mid Europe</v>
          </cell>
          <cell r="F4246">
            <v>13200001</v>
          </cell>
          <cell r="G4246" t="str">
            <v>Ext. EAME</v>
          </cell>
          <cell r="H4246" t="str">
            <v>TPU</v>
          </cell>
          <cell r="I4246" t="str">
            <v>S035</v>
          </cell>
          <cell r="J4246" t="str">
            <v>Osnabrück</v>
          </cell>
          <cell r="K4246" t="str">
            <v>SJ6K</v>
          </cell>
          <cell r="L4246" t="str">
            <v>T</v>
          </cell>
          <cell r="M4246" t="str">
            <v>60 days date of inv. or month end plus 25 days -2%</v>
          </cell>
          <cell r="N4246" t="str">
            <v>BANK TRANSFER</v>
          </cell>
          <cell r="O4246" t="str">
            <v>DS</v>
          </cell>
          <cell r="P4246" t="str">
            <v>Securitization debtor</v>
          </cell>
        </row>
        <row r="4247">
          <cell r="A4247">
            <v>7132</v>
          </cell>
          <cell r="B4247" t="str">
            <v>FH - INSTITUT FÜR WE</v>
          </cell>
          <cell r="C4247" t="str">
            <v>DE</v>
          </cell>
          <cell r="D4247" t="str">
            <v>Germany</v>
          </cell>
          <cell r="E4247" t="str">
            <v>Mid Europe</v>
          </cell>
          <cell r="F4247">
            <v>13200001</v>
          </cell>
          <cell r="G4247" t="str">
            <v>Ext. EAME</v>
          </cell>
          <cell r="H4247" t="str">
            <v>TPU</v>
          </cell>
          <cell r="I4247" t="str">
            <v>S035</v>
          </cell>
          <cell r="J4247" t="str">
            <v>Osnabrück</v>
          </cell>
          <cell r="K4247" t="str">
            <v>SI30</v>
          </cell>
          <cell r="L4247" t="str">
            <v>T</v>
          </cell>
          <cell r="M4247" t="str">
            <v>30 days from date of invoice</v>
          </cell>
          <cell r="N4247" t="str">
            <v>BANK TRANSFER</v>
          </cell>
          <cell r="O4247" t="str">
            <v>DS</v>
          </cell>
          <cell r="P4247" t="str">
            <v>Securitization debtor</v>
          </cell>
        </row>
        <row r="4248">
          <cell r="A4248">
            <v>7133</v>
          </cell>
          <cell r="B4248" t="str">
            <v>TECHNIFORM</v>
          </cell>
          <cell r="C4248" t="str">
            <v>FR</v>
          </cell>
          <cell r="D4248" t="str">
            <v>France</v>
          </cell>
          <cell r="E4248" t="str">
            <v>France</v>
          </cell>
          <cell r="F4248">
            <v>13200001</v>
          </cell>
          <cell r="G4248" t="str">
            <v>Ext. EAME</v>
          </cell>
          <cell r="H4248" t="str">
            <v>TPU</v>
          </cell>
          <cell r="I4248" t="str">
            <v>S035</v>
          </cell>
          <cell r="J4248" t="str">
            <v>Osnabrück</v>
          </cell>
          <cell r="K4248" t="str">
            <v>SI9C</v>
          </cell>
          <cell r="L4248" t="str">
            <v>T</v>
          </cell>
          <cell r="M4248" t="str">
            <v>90 days date of invoice the 10th</v>
          </cell>
          <cell r="N4248" t="str">
            <v>BANK TRANSFER</v>
          </cell>
          <cell r="O4248" t="str">
            <v>DS</v>
          </cell>
          <cell r="P4248" t="str">
            <v>Securitization debtor</v>
          </cell>
        </row>
        <row r="4249">
          <cell r="A4249">
            <v>7134</v>
          </cell>
          <cell r="B4249" t="str">
            <v>SIMP</v>
          </cell>
          <cell r="C4249" t="str">
            <v>FR</v>
          </cell>
          <cell r="D4249" t="str">
            <v>France</v>
          </cell>
          <cell r="E4249" t="str">
            <v>France</v>
          </cell>
          <cell r="F4249">
            <v>13200001</v>
          </cell>
          <cell r="G4249" t="str">
            <v>Ext. EAME</v>
          </cell>
          <cell r="H4249" t="str">
            <v>TPU</v>
          </cell>
          <cell r="I4249" t="str">
            <v>S035</v>
          </cell>
          <cell r="J4249" t="str">
            <v>Osnabrück</v>
          </cell>
          <cell r="K4249" t="str">
            <v>SI9C</v>
          </cell>
          <cell r="L4249" t="str">
            <v>T</v>
          </cell>
          <cell r="M4249" t="str">
            <v>90 days date of invoice the 10th</v>
          </cell>
          <cell r="N4249" t="str">
            <v>BANK TRANSFER</v>
          </cell>
          <cell r="O4249" t="str">
            <v>DS</v>
          </cell>
          <cell r="P4249" t="str">
            <v>Securitization debtor</v>
          </cell>
        </row>
        <row r="4250">
          <cell r="A4250">
            <v>7135</v>
          </cell>
          <cell r="B4250" t="str">
            <v>RIJNDERS CHEMICAL CO</v>
          </cell>
          <cell r="C4250" t="str">
            <v>NL</v>
          </cell>
          <cell r="D4250" t="str">
            <v>Netherlands</v>
          </cell>
          <cell r="E4250" t="str">
            <v>Benelux</v>
          </cell>
          <cell r="F4250">
            <v>13200001</v>
          </cell>
          <cell r="G4250" t="str">
            <v>Ext. EAME</v>
          </cell>
          <cell r="H4250" t="str">
            <v>TPU</v>
          </cell>
          <cell r="I4250" t="str">
            <v>S035</v>
          </cell>
          <cell r="J4250" t="str">
            <v>Osnabrück</v>
          </cell>
          <cell r="K4250" t="str">
            <v>SI30</v>
          </cell>
          <cell r="L4250" t="str">
            <v>T</v>
          </cell>
          <cell r="M4250" t="str">
            <v>30 days from date of invoice</v>
          </cell>
          <cell r="N4250" t="str">
            <v>BANK TRANSFER</v>
          </cell>
          <cell r="O4250" t="str">
            <v>DS</v>
          </cell>
          <cell r="P4250" t="str">
            <v>Securitization debtor</v>
          </cell>
        </row>
        <row r="4251">
          <cell r="A4251">
            <v>7136</v>
          </cell>
          <cell r="B4251" t="str">
            <v>SCHWICKERT PLAST GMB</v>
          </cell>
          <cell r="C4251" t="str">
            <v>DE</v>
          </cell>
          <cell r="D4251" t="str">
            <v>Germany</v>
          </cell>
          <cell r="E4251" t="str">
            <v>Mid Europe</v>
          </cell>
          <cell r="F4251">
            <v>13200001</v>
          </cell>
          <cell r="G4251" t="str">
            <v>Ext. EAME</v>
          </cell>
          <cell r="H4251" t="str">
            <v>TPU</v>
          </cell>
          <cell r="I4251" t="str">
            <v>S035</v>
          </cell>
          <cell r="J4251" t="str">
            <v>Osnabrück</v>
          </cell>
          <cell r="K4251" t="str">
            <v>SJ3G</v>
          </cell>
          <cell r="L4251" t="str">
            <v>T</v>
          </cell>
          <cell r="M4251" t="str">
            <v>30 days from date of invoice or 14 days -3%</v>
          </cell>
          <cell r="N4251" t="str">
            <v>BANK TRANSFER</v>
          </cell>
          <cell r="O4251" t="str">
            <v>DS</v>
          </cell>
          <cell r="P4251" t="str">
            <v>Securitization debtor</v>
          </cell>
        </row>
        <row r="4252">
          <cell r="A4252">
            <v>7137</v>
          </cell>
          <cell r="B4252" t="str">
            <v>SAREK KABEL GMBH</v>
          </cell>
          <cell r="C4252" t="str">
            <v>DE</v>
          </cell>
          <cell r="D4252" t="str">
            <v>Germany</v>
          </cell>
          <cell r="E4252" t="str">
            <v>Mid Europe</v>
          </cell>
          <cell r="F4252">
            <v>13200001</v>
          </cell>
          <cell r="G4252" t="str">
            <v>Ext. EAME</v>
          </cell>
          <cell r="H4252" t="str">
            <v>TPU</v>
          </cell>
          <cell r="I4252" t="str">
            <v>S035</v>
          </cell>
          <cell r="J4252" t="str">
            <v>Osnabrück</v>
          </cell>
          <cell r="K4252" t="str">
            <v>SJ3G</v>
          </cell>
          <cell r="L4252" t="str">
            <v>T</v>
          </cell>
          <cell r="M4252" t="str">
            <v>30 days from date of invoice or 14 days -3%</v>
          </cell>
          <cell r="N4252" t="str">
            <v>BANK TRANSFER</v>
          </cell>
          <cell r="O4252" t="str">
            <v>DS</v>
          </cell>
          <cell r="P4252" t="str">
            <v>Securitization debtor</v>
          </cell>
        </row>
        <row r="4253">
          <cell r="A4253">
            <v>7138</v>
          </cell>
          <cell r="B4253" t="str">
            <v>3M UK PLC.</v>
          </cell>
          <cell r="C4253" t="str">
            <v>GB</v>
          </cell>
          <cell r="D4253" t="str">
            <v>Great Britain</v>
          </cell>
          <cell r="E4253" t="str">
            <v>UK/Ireland</v>
          </cell>
          <cell r="F4253">
            <v>13200001</v>
          </cell>
          <cell r="G4253" t="str">
            <v>Ext. EAME</v>
          </cell>
          <cell r="H4253" t="str">
            <v>TPU</v>
          </cell>
          <cell r="I4253" t="str">
            <v>S035</v>
          </cell>
          <cell r="J4253" t="str">
            <v>Osnabrück</v>
          </cell>
          <cell r="K4253" t="str">
            <v>SE60</v>
          </cell>
          <cell r="L4253" t="str">
            <v>T</v>
          </cell>
          <cell r="M4253" t="str">
            <v>60 days end of month</v>
          </cell>
          <cell r="N4253" t="str">
            <v>BANK TRANSFER</v>
          </cell>
          <cell r="O4253" t="str">
            <v>DS</v>
          </cell>
          <cell r="P4253" t="str">
            <v>Securitization debtor</v>
          </cell>
        </row>
        <row r="4254">
          <cell r="A4254">
            <v>7139</v>
          </cell>
          <cell r="B4254" t="str">
            <v>DRAGON CHEMICAL</v>
          </cell>
          <cell r="C4254" t="str">
            <v>AU</v>
          </cell>
          <cell r="D4254" t="str">
            <v>Australia</v>
          </cell>
          <cell r="E4254" t="str">
            <v>Asia-Pacific</v>
          </cell>
          <cell r="F4254">
            <v>13200001</v>
          </cell>
          <cell r="G4254" t="str">
            <v>Ext. EAME</v>
          </cell>
          <cell r="H4254" t="str">
            <v>TPU</v>
          </cell>
          <cell r="I4254" t="str">
            <v>S035</v>
          </cell>
          <cell r="J4254" t="str">
            <v>Osnabrück</v>
          </cell>
          <cell r="K4254" t="str">
            <v>SL18</v>
          </cell>
          <cell r="L4254" t="str">
            <v>T</v>
          </cell>
          <cell r="M4254" t="str">
            <v>180 days after Bill of lading date</v>
          </cell>
          <cell r="N4254" t="str">
            <v>BANK TRANSFER</v>
          </cell>
          <cell r="O4254" t="str">
            <v>DE</v>
          </cell>
          <cell r="P4254" t="str">
            <v>External debtor</v>
          </cell>
        </row>
        <row r="4255">
          <cell r="A4255">
            <v>7140</v>
          </cell>
          <cell r="B4255" t="str">
            <v>ISO-ELEKTRA</v>
          </cell>
          <cell r="C4255" t="str">
            <v>DE</v>
          </cell>
          <cell r="D4255" t="str">
            <v>Germany</v>
          </cell>
          <cell r="E4255" t="str">
            <v>Mid Europe</v>
          </cell>
          <cell r="F4255">
            <v>13200001</v>
          </cell>
          <cell r="G4255" t="str">
            <v>Ext. EAME</v>
          </cell>
          <cell r="H4255" t="str">
            <v>TPU</v>
          </cell>
          <cell r="I4255" t="str">
            <v>S035</v>
          </cell>
          <cell r="J4255" t="str">
            <v>Osnabrück</v>
          </cell>
          <cell r="K4255" t="str">
            <v>SI30</v>
          </cell>
          <cell r="L4255" t="str">
            <v>T</v>
          </cell>
          <cell r="M4255" t="str">
            <v>30 days from date of invoice</v>
          </cell>
          <cell r="N4255" t="str">
            <v>BANK TRANSFER</v>
          </cell>
          <cell r="O4255" t="str">
            <v>DS</v>
          </cell>
          <cell r="P4255" t="str">
            <v>Securitization debtor</v>
          </cell>
        </row>
        <row r="4256">
          <cell r="A4256">
            <v>7141</v>
          </cell>
          <cell r="B4256" t="str">
            <v>PROCHIMIR</v>
          </cell>
          <cell r="C4256" t="str">
            <v>FR</v>
          </cell>
          <cell r="D4256" t="str">
            <v>France</v>
          </cell>
          <cell r="E4256" t="str">
            <v>France</v>
          </cell>
          <cell r="F4256">
            <v>13200001</v>
          </cell>
          <cell r="G4256" t="str">
            <v>Ext. EAME</v>
          </cell>
          <cell r="H4256" t="str">
            <v>TPU</v>
          </cell>
          <cell r="I4256" t="str">
            <v>S035</v>
          </cell>
          <cell r="J4256" t="str">
            <v>Osnabrück</v>
          </cell>
          <cell r="K4256" t="str">
            <v>SI9C</v>
          </cell>
          <cell r="L4256" t="str">
            <v>T</v>
          </cell>
          <cell r="M4256" t="str">
            <v>90 days date of invoice the 10th</v>
          </cell>
          <cell r="N4256" t="str">
            <v>BANK TRANSFER</v>
          </cell>
          <cell r="O4256" t="str">
            <v>DS</v>
          </cell>
          <cell r="P4256" t="str">
            <v>Securitization debtor</v>
          </cell>
        </row>
        <row r="4257">
          <cell r="A4257">
            <v>7142</v>
          </cell>
          <cell r="B4257" t="str">
            <v>GREENCORP MAGNETICS</v>
          </cell>
          <cell r="C4257" t="str">
            <v>AU</v>
          </cell>
          <cell r="D4257" t="str">
            <v>Australia</v>
          </cell>
          <cell r="E4257" t="str">
            <v>Asia-Pacific</v>
          </cell>
          <cell r="F4257">
            <v>13200001</v>
          </cell>
          <cell r="G4257" t="str">
            <v>Ext. EAME</v>
          </cell>
          <cell r="H4257" t="str">
            <v>TPU</v>
          </cell>
          <cell r="I4257" t="str">
            <v>S035</v>
          </cell>
          <cell r="J4257" t="str">
            <v>Osnabrück</v>
          </cell>
          <cell r="K4257" t="str">
            <v>SL18</v>
          </cell>
          <cell r="L4257" t="str">
            <v>T</v>
          </cell>
          <cell r="M4257" t="str">
            <v>180 days after Bill of lading date</v>
          </cell>
          <cell r="N4257" t="str">
            <v>BANK TRANSFER</v>
          </cell>
          <cell r="O4257" t="str">
            <v>DE</v>
          </cell>
          <cell r="P4257" t="str">
            <v>External debtor</v>
          </cell>
        </row>
        <row r="4258">
          <cell r="A4258">
            <v>7143</v>
          </cell>
          <cell r="B4258" t="str">
            <v>GENSLER</v>
          </cell>
          <cell r="C4258" t="str">
            <v>DE</v>
          </cell>
          <cell r="D4258" t="str">
            <v>Germany</v>
          </cell>
          <cell r="E4258" t="str">
            <v>Mid Europe</v>
          </cell>
          <cell r="F4258">
            <v>13200001</v>
          </cell>
          <cell r="G4258" t="str">
            <v>Ext. EAME</v>
          </cell>
          <cell r="H4258" t="str">
            <v>TPU</v>
          </cell>
          <cell r="I4258" t="str">
            <v>S035</v>
          </cell>
          <cell r="J4258" t="str">
            <v>Osnabrück</v>
          </cell>
          <cell r="K4258" t="str">
            <v>SI30</v>
          </cell>
          <cell r="L4258" t="str">
            <v>T</v>
          </cell>
          <cell r="M4258" t="str">
            <v>30 days from date of invoice</v>
          </cell>
          <cell r="N4258" t="str">
            <v>BANK TRANSFER</v>
          </cell>
          <cell r="O4258" t="str">
            <v>DS</v>
          </cell>
          <cell r="P4258" t="str">
            <v>Securitization debtor</v>
          </cell>
        </row>
        <row r="4259">
          <cell r="A4259">
            <v>7144</v>
          </cell>
          <cell r="B4259" t="str">
            <v>UVEX SPORTS GMBH</v>
          </cell>
          <cell r="C4259" t="str">
            <v>DE</v>
          </cell>
          <cell r="D4259" t="str">
            <v>Germany</v>
          </cell>
          <cell r="E4259" t="str">
            <v>Mid Europe</v>
          </cell>
          <cell r="F4259">
            <v>13200001</v>
          </cell>
          <cell r="G4259" t="str">
            <v>Ext. EAME</v>
          </cell>
          <cell r="H4259" t="str">
            <v>TPU</v>
          </cell>
          <cell r="I4259" t="str">
            <v>S035</v>
          </cell>
          <cell r="J4259" t="str">
            <v>Osnabrück</v>
          </cell>
          <cell r="K4259" t="str">
            <v>SJ3C</v>
          </cell>
          <cell r="L4259" t="str">
            <v>T</v>
          </cell>
          <cell r="M4259" t="str">
            <v>30 days from date of invoice or 10 days -2%</v>
          </cell>
          <cell r="N4259" t="str">
            <v>BANK TRANSFER</v>
          </cell>
          <cell r="O4259" t="str">
            <v>DS</v>
          </cell>
          <cell r="P4259" t="str">
            <v>Securitization debtor</v>
          </cell>
        </row>
        <row r="4260">
          <cell r="A4260">
            <v>7145</v>
          </cell>
          <cell r="B4260" t="str">
            <v>INTROMILL LTD</v>
          </cell>
          <cell r="C4260" t="str">
            <v>CH</v>
          </cell>
          <cell r="D4260" t="str">
            <v>Switzerland</v>
          </cell>
          <cell r="E4260" t="str">
            <v>Mid Europe</v>
          </cell>
          <cell r="F4260">
            <v>13200001</v>
          </cell>
          <cell r="G4260" t="str">
            <v>Ext. EAME</v>
          </cell>
          <cell r="H4260" t="str">
            <v>TPU</v>
          </cell>
          <cell r="I4260" t="str">
            <v>S035</v>
          </cell>
          <cell r="J4260" t="str">
            <v>Osnabrück</v>
          </cell>
          <cell r="K4260" t="str">
            <v>SI45</v>
          </cell>
          <cell r="L4260" t="str">
            <v>T</v>
          </cell>
          <cell r="M4260" t="str">
            <v>45 days from date of invoice</v>
          </cell>
          <cell r="N4260" t="str">
            <v>BANK TRANSFER</v>
          </cell>
          <cell r="O4260" t="str">
            <v>DE</v>
          </cell>
          <cell r="P4260" t="str">
            <v>External debtor</v>
          </cell>
        </row>
        <row r="4261">
          <cell r="A4261">
            <v>7146</v>
          </cell>
          <cell r="B4261" t="str">
            <v>MINISTERY OF DEFENCE</v>
          </cell>
          <cell r="C4261" t="str">
            <v>GB</v>
          </cell>
          <cell r="D4261" t="str">
            <v>Great Britain</v>
          </cell>
          <cell r="E4261" t="str">
            <v>UK/Ireland</v>
          </cell>
          <cell r="F4261">
            <v>13200001</v>
          </cell>
          <cell r="G4261" t="str">
            <v>Ext. EAME</v>
          </cell>
          <cell r="H4261" t="str">
            <v>TPU</v>
          </cell>
          <cell r="I4261" t="str">
            <v>S035</v>
          </cell>
          <cell r="J4261" t="str">
            <v>Osnabrück</v>
          </cell>
          <cell r="K4261" t="str">
            <v>SI60</v>
          </cell>
          <cell r="L4261" t="str">
            <v>T</v>
          </cell>
          <cell r="M4261" t="str">
            <v>60 days from date of invoice</v>
          </cell>
          <cell r="N4261" t="str">
            <v>BANK TRANSFER</v>
          </cell>
          <cell r="O4261" t="str">
            <v>DS</v>
          </cell>
          <cell r="P4261" t="str">
            <v>Securitization debtor</v>
          </cell>
        </row>
        <row r="4262">
          <cell r="A4262">
            <v>7148</v>
          </cell>
          <cell r="B4262" t="str">
            <v>FORNECEDORA DE COMP.</v>
          </cell>
          <cell r="C4262" t="str">
            <v>BR</v>
          </cell>
          <cell r="D4262" t="str">
            <v>Brazil</v>
          </cell>
          <cell r="E4262" t="str">
            <v>Americas</v>
          </cell>
          <cell r="F4262">
            <v>13200001</v>
          </cell>
          <cell r="G4262" t="str">
            <v>Ext. EAME</v>
          </cell>
          <cell r="H4262" t="str">
            <v>TPU</v>
          </cell>
          <cell r="I4262" t="str">
            <v>S035</v>
          </cell>
          <cell r="J4262" t="str">
            <v>Osnabrück</v>
          </cell>
          <cell r="K4262" t="str">
            <v>SL12</v>
          </cell>
          <cell r="L4262" t="str">
            <v>T</v>
          </cell>
          <cell r="M4262" t="str">
            <v>120 days after Bill of lading date</v>
          </cell>
          <cell r="N4262" t="str">
            <v>BANK TRANSFER</v>
          </cell>
          <cell r="O4262" t="str">
            <v>DE</v>
          </cell>
          <cell r="P4262" t="str">
            <v>External debtor</v>
          </cell>
        </row>
        <row r="4263">
          <cell r="A4263">
            <v>7149</v>
          </cell>
          <cell r="B4263" t="str">
            <v>SOLDER DE MEXICO S.A</v>
          </cell>
          <cell r="C4263" t="str">
            <v>MX</v>
          </cell>
          <cell r="D4263" t="str">
            <v>Mexico</v>
          </cell>
          <cell r="E4263" t="str">
            <v>Americas</v>
          </cell>
          <cell r="F4263">
            <v>13200001</v>
          </cell>
          <cell r="G4263" t="str">
            <v>Ext. EAME</v>
          </cell>
          <cell r="H4263" t="str">
            <v>TPU</v>
          </cell>
          <cell r="I4263" t="str">
            <v>S035</v>
          </cell>
          <cell r="J4263" t="str">
            <v>Osnabrück</v>
          </cell>
          <cell r="K4263" t="str">
            <v>SL60</v>
          </cell>
          <cell r="L4263" t="str">
            <v>T</v>
          </cell>
          <cell r="M4263" t="str">
            <v>60 days after Bill of lading date</v>
          </cell>
          <cell r="N4263" t="str">
            <v>BANK TRANSFER</v>
          </cell>
          <cell r="O4263" t="str">
            <v>DE</v>
          </cell>
          <cell r="P4263" t="str">
            <v>External debtor</v>
          </cell>
        </row>
        <row r="4264">
          <cell r="A4264">
            <v>7150</v>
          </cell>
          <cell r="B4264" t="str">
            <v>BECKER KUNSTSTOFFSPR</v>
          </cell>
          <cell r="C4264" t="str">
            <v>DE</v>
          </cell>
          <cell r="D4264" t="str">
            <v>Germany</v>
          </cell>
          <cell r="E4264" t="str">
            <v>Mid Europe</v>
          </cell>
          <cell r="F4264">
            <v>13200001</v>
          </cell>
          <cell r="G4264" t="str">
            <v>Ext. EAME</v>
          </cell>
          <cell r="H4264" t="str">
            <v>TPU</v>
          </cell>
          <cell r="I4264" t="str">
            <v>S035</v>
          </cell>
          <cell r="J4264" t="str">
            <v>Osnabrück</v>
          </cell>
          <cell r="K4264" t="str">
            <v>SI30</v>
          </cell>
          <cell r="L4264" t="str">
            <v>T</v>
          </cell>
          <cell r="M4264" t="str">
            <v>30 days from date of invoice</v>
          </cell>
          <cell r="N4264" t="str">
            <v>BANK TRANSFER</v>
          </cell>
          <cell r="O4264" t="str">
            <v>DS</v>
          </cell>
          <cell r="P4264" t="str">
            <v>Securitization debtor</v>
          </cell>
        </row>
        <row r="4265">
          <cell r="A4265">
            <v>7151</v>
          </cell>
          <cell r="B4265" t="str">
            <v>HANGZHOU TIGERS</v>
          </cell>
          <cell r="C4265" t="str">
            <v>CN</v>
          </cell>
          <cell r="D4265" t="str">
            <v>China</v>
          </cell>
          <cell r="E4265" t="str">
            <v>Asia-Pacific</v>
          </cell>
          <cell r="F4265">
            <v>13200001</v>
          </cell>
          <cell r="G4265" t="str">
            <v>Ext. EAME</v>
          </cell>
          <cell r="H4265" t="str">
            <v>TPU</v>
          </cell>
          <cell r="I4265" t="str">
            <v>S035</v>
          </cell>
          <cell r="J4265" t="str">
            <v>Osnabrück</v>
          </cell>
          <cell r="K4265" t="str">
            <v>SC00</v>
          </cell>
          <cell r="L4265" t="str">
            <v>L</v>
          </cell>
          <cell r="M4265" t="str">
            <v>Letter of credit at sight</v>
          </cell>
          <cell r="N4265" t="str">
            <v>LETTER OF CREDIT</v>
          </cell>
          <cell r="O4265" t="str">
            <v>DE</v>
          </cell>
          <cell r="P4265" t="str">
            <v>External debtor</v>
          </cell>
        </row>
        <row r="4266">
          <cell r="A4266">
            <v>7152</v>
          </cell>
          <cell r="B4266" t="str">
            <v>ETABLISSEMENTS HOCHA</v>
          </cell>
          <cell r="C4266" t="str">
            <v>FR</v>
          </cell>
          <cell r="D4266" t="str">
            <v>France</v>
          </cell>
          <cell r="E4266" t="str">
            <v>France</v>
          </cell>
          <cell r="F4266">
            <v>13200001</v>
          </cell>
          <cell r="G4266" t="str">
            <v>Ext. EAME</v>
          </cell>
          <cell r="H4266" t="str">
            <v>TPU</v>
          </cell>
          <cell r="I4266" t="str">
            <v>S035</v>
          </cell>
          <cell r="J4266" t="str">
            <v>Osnabrück</v>
          </cell>
          <cell r="K4266" t="str">
            <v>SI9C</v>
          </cell>
          <cell r="L4266" t="str">
            <v>T</v>
          </cell>
          <cell r="M4266" t="str">
            <v>90 days date of invoice the 10th</v>
          </cell>
          <cell r="N4266" t="str">
            <v>BANK TRANSFER</v>
          </cell>
          <cell r="O4266" t="str">
            <v>DS</v>
          </cell>
          <cell r="P4266" t="str">
            <v>Securitization debtor</v>
          </cell>
        </row>
        <row r="4267">
          <cell r="A4267">
            <v>7153</v>
          </cell>
          <cell r="B4267" t="str">
            <v>BISON INTERNATIONAL</v>
          </cell>
          <cell r="C4267" t="str">
            <v>NL</v>
          </cell>
          <cell r="D4267" t="str">
            <v>Netherlands</v>
          </cell>
          <cell r="E4267" t="str">
            <v>Benelux</v>
          </cell>
          <cell r="F4267">
            <v>13200001</v>
          </cell>
          <cell r="G4267" t="str">
            <v>Ext. EAME</v>
          </cell>
          <cell r="H4267" t="str">
            <v>TPU</v>
          </cell>
          <cell r="I4267" t="str">
            <v>S035</v>
          </cell>
          <cell r="J4267" t="str">
            <v>Osnabrück</v>
          </cell>
          <cell r="K4267" t="str">
            <v>SI30</v>
          </cell>
          <cell r="L4267" t="str">
            <v>T</v>
          </cell>
          <cell r="M4267" t="str">
            <v>30 days from date of invoice</v>
          </cell>
          <cell r="N4267" t="str">
            <v>BANK TRANSFER</v>
          </cell>
          <cell r="O4267" t="str">
            <v>DS</v>
          </cell>
          <cell r="P4267" t="str">
            <v>Securitization debtor</v>
          </cell>
        </row>
        <row r="4268">
          <cell r="A4268">
            <v>7155</v>
          </cell>
          <cell r="B4268" t="str">
            <v>COG PRODUKTER AB</v>
          </cell>
          <cell r="C4268" t="str">
            <v>SE</v>
          </cell>
          <cell r="D4268" t="str">
            <v>Sweden</v>
          </cell>
          <cell r="E4268" t="str">
            <v>Nordic</v>
          </cell>
          <cell r="F4268">
            <v>13200001</v>
          </cell>
          <cell r="G4268" t="str">
            <v>Ext. EAME</v>
          </cell>
          <cell r="H4268" t="str">
            <v>TPU</v>
          </cell>
          <cell r="I4268" t="str">
            <v>S035</v>
          </cell>
          <cell r="J4268" t="str">
            <v>Osnabrück</v>
          </cell>
          <cell r="K4268" t="str">
            <v>SI30</v>
          </cell>
          <cell r="L4268" t="str">
            <v>T</v>
          </cell>
          <cell r="M4268" t="str">
            <v>30 days from date of invoice</v>
          </cell>
          <cell r="N4268" t="str">
            <v>BANK TRANSFER</v>
          </cell>
          <cell r="O4268" t="str">
            <v>DS</v>
          </cell>
          <cell r="P4268" t="str">
            <v>Securitization debtor</v>
          </cell>
        </row>
        <row r="4269">
          <cell r="A4269">
            <v>7156</v>
          </cell>
          <cell r="B4269" t="str">
            <v>PROTEC KABEL PRODUKT</v>
          </cell>
          <cell r="C4269" t="str">
            <v>DE</v>
          </cell>
          <cell r="D4269" t="str">
            <v>Germany</v>
          </cell>
          <cell r="E4269" t="str">
            <v>Mid Europe</v>
          </cell>
          <cell r="F4269">
            <v>13200001</v>
          </cell>
          <cell r="G4269" t="str">
            <v>Ext. EAME</v>
          </cell>
          <cell r="H4269" t="str">
            <v>TPU</v>
          </cell>
          <cell r="I4269" t="str">
            <v>S035</v>
          </cell>
          <cell r="J4269" t="str">
            <v>Osnabrück</v>
          </cell>
          <cell r="K4269" t="str">
            <v>SJ3C</v>
          </cell>
          <cell r="L4269" t="str">
            <v>T</v>
          </cell>
          <cell r="M4269" t="str">
            <v>30 days from date of invoice or 10 days -2%</v>
          </cell>
          <cell r="N4269" t="str">
            <v>BANK TRANSFER</v>
          </cell>
          <cell r="O4269" t="str">
            <v>DS</v>
          </cell>
          <cell r="P4269" t="str">
            <v>Securitization debtor</v>
          </cell>
        </row>
        <row r="4270">
          <cell r="A4270">
            <v>7157</v>
          </cell>
          <cell r="B4270" t="str">
            <v>MAZARESE</v>
          </cell>
          <cell r="C4270" t="str">
            <v>DE</v>
          </cell>
          <cell r="D4270" t="str">
            <v>Germany</v>
          </cell>
          <cell r="E4270" t="str">
            <v>Mid Europe</v>
          </cell>
          <cell r="F4270">
            <v>13200001</v>
          </cell>
          <cell r="G4270" t="str">
            <v>Ext. EAME</v>
          </cell>
          <cell r="H4270" t="str">
            <v>TPU</v>
          </cell>
          <cell r="I4270" t="str">
            <v>S035</v>
          </cell>
          <cell r="J4270" t="str">
            <v>Osnabrück</v>
          </cell>
          <cell r="K4270" t="str">
            <v>SI30</v>
          </cell>
          <cell r="L4270" t="str">
            <v>T</v>
          </cell>
          <cell r="M4270" t="str">
            <v>30 days from date of invoice</v>
          </cell>
          <cell r="N4270" t="str">
            <v>BANK TRANSFER</v>
          </cell>
          <cell r="O4270" t="str">
            <v>DS</v>
          </cell>
          <cell r="P4270" t="str">
            <v>Securitization debtor</v>
          </cell>
        </row>
        <row r="4271">
          <cell r="A4271">
            <v>7158</v>
          </cell>
          <cell r="B4271" t="str">
            <v>KWL GMBH</v>
          </cell>
          <cell r="C4271" t="str">
            <v>DE</v>
          </cell>
          <cell r="D4271" t="str">
            <v>Germany</v>
          </cell>
          <cell r="E4271" t="str">
            <v>Mid Europe</v>
          </cell>
          <cell r="F4271">
            <v>13200001</v>
          </cell>
          <cell r="G4271" t="str">
            <v>Ext. EAME</v>
          </cell>
          <cell r="H4271" t="str">
            <v>TPU</v>
          </cell>
          <cell r="I4271" t="str">
            <v>S035</v>
          </cell>
          <cell r="J4271" t="str">
            <v>Osnabrück</v>
          </cell>
          <cell r="K4271" t="str">
            <v>SJ3F</v>
          </cell>
          <cell r="L4271" t="str">
            <v>T</v>
          </cell>
          <cell r="M4271" t="str">
            <v>30 days from date of invoice or 14 days -2%</v>
          </cell>
          <cell r="N4271" t="str">
            <v>BANK TRANSFER</v>
          </cell>
          <cell r="O4271" t="str">
            <v>DS</v>
          </cell>
          <cell r="P4271" t="str">
            <v>Securitization debtor</v>
          </cell>
        </row>
        <row r="4272">
          <cell r="A4272">
            <v>7159</v>
          </cell>
          <cell r="B4272" t="str">
            <v>DYNAMIC</v>
          </cell>
          <cell r="C4272" t="str">
            <v>FR</v>
          </cell>
          <cell r="D4272" t="str">
            <v>France</v>
          </cell>
          <cell r="E4272" t="str">
            <v>France</v>
          </cell>
          <cell r="F4272">
            <v>13200001</v>
          </cell>
          <cell r="G4272" t="str">
            <v>Ext. EAME</v>
          </cell>
          <cell r="H4272" t="str">
            <v>TPU</v>
          </cell>
          <cell r="I4272" t="str">
            <v>S035</v>
          </cell>
          <cell r="J4272" t="str">
            <v>Osnabrück</v>
          </cell>
          <cell r="K4272" t="str">
            <v>SI9C</v>
          </cell>
          <cell r="L4272" t="str">
            <v>T</v>
          </cell>
          <cell r="M4272" t="str">
            <v>90 days date of invoice the 10th</v>
          </cell>
          <cell r="N4272" t="str">
            <v>BANK TRANSFER</v>
          </cell>
          <cell r="O4272" t="str">
            <v>DS</v>
          </cell>
          <cell r="P4272" t="str">
            <v>Securitization debtor</v>
          </cell>
        </row>
        <row r="4273">
          <cell r="A4273">
            <v>7160</v>
          </cell>
          <cell r="B4273" t="str">
            <v>GAMPERL</v>
          </cell>
          <cell r="C4273" t="str">
            <v>AT</v>
          </cell>
          <cell r="D4273" t="str">
            <v>Austria</v>
          </cell>
          <cell r="E4273" t="str">
            <v>Mid Europe</v>
          </cell>
          <cell r="F4273">
            <v>13200001</v>
          </cell>
          <cell r="G4273" t="str">
            <v>Ext. EAME</v>
          </cell>
          <cell r="H4273" t="str">
            <v>TPU</v>
          </cell>
          <cell r="I4273" t="str">
            <v>S035</v>
          </cell>
          <cell r="J4273" t="str">
            <v>Osnabrück</v>
          </cell>
          <cell r="K4273" t="str">
            <v>SJ3G</v>
          </cell>
          <cell r="L4273" t="str">
            <v>T</v>
          </cell>
          <cell r="M4273" t="str">
            <v>30 days from date of invoice or 14 days -3%</v>
          </cell>
          <cell r="N4273" t="str">
            <v>BANK TRANSFER</v>
          </cell>
          <cell r="O4273" t="str">
            <v>DE</v>
          </cell>
          <cell r="P4273" t="str">
            <v>External debtor</v>
          </cell>
        </row>
        <row r="4274">
          <cell r="A4274">
            <v>7161</v>
          </cell>
          <cell r="B4274" t="str">
            <v>3M</v>
          </cell>
          <cell r="C4274" t="str">
            <v>DE</v>
          </cell>
          <cell r="D4274" t="str">
            <v>Germany</v>
          </cell>
          <cell r="E4274" t="str">
            <v>Mid Europe</v>
          </cell>
          <cell r="F4274">
            <v>13200001</v>
          </cell>
          <cell r="G4274" t="str">
            <v>Ext. EAME</v>
          </cell>
          <cell r="H4274" t="str">
            <v>TPU</v>
          </cell>
          <cell r="I4274" t="str">
            <v>S035</v>
          </cell>
          <cell r="J4274" t="str">
            <v>Osnabrück</v>
          </cell>
          <cell r="K4274" t="str">
            <v>SI30</v>
          </cell>
          <cell r="L4274" t="str">
            <v>T</v>
          </cell>
          <cell r="M4274" t="str">
            <v>30 days from date of invoice</v>
          </cell>
          <cell r="N4274" t="str">
            <v>BANK TRANSFER</v>
          </cell>
          <cell r="O4274" t="str">
            <v>DS</v>
          </cell>
          <cell r="P4274" t="str">
            <v>Securitization debtor</v>
          </cell>
        </row>
        <row r="4275">
          <cell r="A4275">
            <v>7162</v>
          </cell>
          <cell r="B4275" t="str">
            <v>GUDO AG</v>
          </cell>
          <cell r="C4275" t="str">
            <v>CH</v>
          </cell>
          <cell r="D4275" t="str">
            <v>Switzerland</v>
          </cell>
          <cell r="E4275" t="str">
            <v>Mid Europe</v>
          </cell>
          <cell r="F4275">
            <v>13200001</v>
          </cell>
          <cell r="G4275" t="str">
            <v>Ext. EAME</v>
          </cell>
          <cell r="H4275" t="str">
            <v>TPU</v>
          </cell>
          <cell r="I4275" t="str">
            <v>S035</v>
          </cell>
          <cell r="J4275" t="str">
            <v>Osnabrück</v>
          </cell>
          <cell r="K4275" t="str">
            <v>SI45</v>
          </cell>
          <cell r="L4275" t="str">
            <v>T</v>
          </cell>
          <cell r="M4275" t="str">
            <v>45 days from date of invoice</v>
          </cell>
          <cell r="N4275" t="str">
            <v>BANK TRANSFER</v>
          </cell>
          <cell r="O4275" t="str">
            <v>DE</v>
          </cell>
          <cell r="P4275" t="str">
            <v>External debtor</v>
          </cell>
        </row>
        <row r="4276">
          <cell r="A4276">
            <v>7163</v>
          </cell>
          <cell r="B4276" t="str">
            <v>J.L. GOOR LTD.</v>
          </cell>
          <cell r="C4276" t="str">
            <v>IE</v>
          </cell>
          <cell r="D4276" t="str">
            <v>Ireland</v>
          </cell>
          <cell r="E4276" t="str">
            <v>UK/Ireland</v>
          </cell>
          <cell r="F4276">
            <v>13200001</v>
          </cell>
          <cell r="G4276" t="str">
            <v>Ext. EAME</v>
          </cell>
          <cell r="H4276" t="str">
            <v>TPU</v>
          </cell>
          <cell r="I4276" t="str">
            <v>S035</v>
          </cell>
          <cell r="J4276" t="str">
            <v>Osnabrück</v>
          </cell>
          <cell r="K4276" t="str">
            <v>SE60</v>
          </cell>
          <cell r="L4276" t="str">
            <v>T</v>
          </cell>
          <cell r="M4276" t="str">
            <v>60 days end of month</v>
          </cell>
          <cell r="N4276" t="str">
            <v>BANK TRANSFER</v>
          </cell>
          <cell r="O4276" t="str">
            <v>DS</v>
          </cell>
          <cell r="P4276" t="str">
            <v>Securitization debtor</v>
          </cell>
        </row>
        <row r="4277">
          <cell r="A4277">
            <v>7167</v>
          </cell>
          <cell r="B4277" t="str">
            <v>ZENITH TECH.</v>
          </cell>
          <cell r="C4277" t="str">
            <v>KP</v>
          </cell>
          <cell r="D4277" t="str">
            <v>South Korea</v>
          </cell>
          <cell r="E4277" t="str">
            <v>Asia-Pacific</v>
          </cell>
          <cell r="F4277">
            <v>13200001</v>
          </cell>
          <cell r="G4277" t="str">
            <v>Ext. EAME</v>
          </cell>
          <cell r="H4277" t="str">
            <v>TPU</v>
          </cell>
          <cell r="I4277" t="str">
            <v>S035</v>
          </cell>
          <cell r="J4277" t="str">
            <v>Osnabrück</v>
          </cell>
          <cell r="K4277" t="str">
            <v>SA00</v>
          </cell>
          <cell r="L4277" t="str">
            <v>T</v>
          </cell>
          <cell r="M4277" t="str">
            <v>Cash in advance</v>
          </cell>
          <cell r="N4277" t="str">
            <v>BANK TRANSFER</v>
          </cell>
          <cell r="O4277" t="str">
            <v>DE</v>
          </cell>
          <cell r="P4277" t="str">
            <v>External debtor</v>
          </cell>
        </row>
        <row r="4278">
          <cell r="A4278">
            <v>7168</v>
          </cell>
          <cell r="B4278" t="str">
            <v>NAUTIX</v>
          </cell>
          <cell r="C4278" t="str">
            <v>FR</v>
          </cell>
          <cell r="D4278" t="str">
            <v>France</v>
          </cell>
          <cell r="E4278" t="str">
            <v>France</v>
          </cell>
          <cell r="F4278">
            <v>13200001</v>
          </cell>
          <cell r="G4278" t="str">
            <v>Ext. EAME</v>
          </cell>
          <cell r="H4278" t="str">
            <v>TPU</v>
          </cell>
          <cell r="I4278" t="str">
            <v>S035</v>
          </cell>
          <cell r="J4278" t="str">
            <v>Osnabrück</v>
          </cell>
          <cell r="K4278" t="str">
            <v>SI9C</v>
          </cell>
          <cell r="L4278" t="str">
            <v>T</v>
          </cell>
          <cell r="M4278" t="str">
            <v>90 days date of invoice the 10th</v>
          </cell>
          <cell r="N4278" t="str">
            <v>BANK TRANSFER</v>
          </cell>
          <cell r="O4278" t="str">
            <v>DS</v>
          </cell>
          <cell r="P4278" t="str">
            <v>Securitization debtor</v>
          </cell>
        </row>
        <row r="4279">
          <cell r="A4279">
            <v>7169</v>
          </cell>
          <cell r="B4279" t="str">
            <v>BERND SCHNEIDER</v>
          </cell>
          <cell r="C4279" t="str">
            <v>DE</v>
          </cell>
          <cell r="D4279" t="str">
            <v>Germany</v>
          </cell>
          <cell r="E4279" t="str">
            <v>Mid Europe</v>
          </cell>
          <cell r="F4279">
            <v>13200001</v>
          </cell>
          <cell r="G4279" t="str">
            <v>Ext. EAME</v>
          </cell>
          <cell r="H4279" t="str">
            <v>TPU</v>
          </cell>
          <cell r="I4279" t="str">
            <v>S035</v>
          </cell>
          <cell r="J4279" t="str">
            <v>Osnabrück</v>
          </cell>
          <cell r="K4279" t="str">
            <v>SI30</v>
          </cell>
          <cell r="L4279" t="str">
            <v>T</v>
          </cell>
          <cell r="M4279" t="str">
            <v>30 days from date of invoice</v>
          </cell>
          <cell r="N4279" t="str">
            <v>BANK TRANSFER</v>
          </cell>
          <cell r="O4279" t="str">
            <v>DS</v>
          </cell>
          <cell r="P4279" t="str">
            <v>Securitization debtor</v>
          </cell>
        </row>
        <row r="4280">
          <cell r="A4280">
            <v>7170</v>
          </cell>
          <cell r="B4280" t="str">
            <v>SADDLE POLY PRODUCTS</v>
          </cell>
          <cell r="C4280" t="str">
            <v>IN</v>
          </cell>
          <cell r="D4280" t="str">
            <v>India</v>
          </cell>
          <cell r="E4280" t="str">
            <v>Asia-Pacific</v>
          </cell>
          <cell r="F4280">
            <v>13200001</v>
          </cell>
          <cell r="G4280" t="str">
            <v>Ext. EAME</v>
          </cell>
          <cell r="H4280" t="str">
            <v>TPU</v>
          </cell>
          <cell r="I4280" t="str">
            <v>S035</v>
          </cell>
          <cell r="J4280" t="str">
            <v>Osnabrück</v>
          </cell>
          <cell r="K4280" t="str">
            <v>SC00</v>
          </cell>
          <cell r="L4280" t="str">
            <v>L</v>
          </cell>
          <cell r="M4280" t="str">
            <v>Letter of credit at sight</v>
          </cell>
          <cell r="N4280" t="str">
            <v>LETTER OF CREDIT</v>
          </cell>
          <cell r="O4280" t="str">
            <v>DE</v>
          </cell>
          <cell r="P4280" t="str">
            <v>External debtor</v>
          </cell>
        </row>
        <row r="4281">
          <cell r="A4281">
            <v>7171</v>
          </cell>
          <cell r="B4281" t="str">
            <v>CONSTANTIN KUNSTSTOF</v>
          </cell>
          <cell r="C4281" t="str">
            <v>DE</v>
          </cell>
          <cell r="D4281" t="str">
            <v>Germany</v>
          </cell>
          <cell r="E4281" t="str">
            <v>Mid Europe</v>
          </cell>
          <cell r="F4281">
            <v>13200001</v>
          </cell>
          <cell r="G4281" t="str">
            <v>Ext. EAME</v>
          </cell>
          <cell r="H4281" t="str">
            <v>TPU</v>
          </cell>
          <cell r="I4281" t="str">
            <v>S035</v>
          </cell>
          <cell r="J4281" t="str">
            <v>Osnabrück</v>
          </cell>
          <cell r="K4281" t="str">
            <v>SJ3F</v>
          </cell>
          <cell r="L4281" t="str">
            <v>T</v>
          </cell>
          <cell r="M4281" t="str">
            <v>30 days from date of invoice or 14 days -2%</v>
          </cell>
          <cell r="N4281" t="str">
            <v>BANK TRANSFER</v>
          </cell>
          <cell r="O4281" t="str">
            <v>DS</v>
          </cell>
          <cell r="P4281" t="str">
            <v>Securitization debtor</v>
          </cell>
        </row>
        <row r="4282">
          <cell r="A4282">
            <v>7172</v>
          </cell>
          <cell r="B4282" t="str">
            <v>BOSTIK MEXICANA S.A.</v>
          </cell>
          <cell r="C4282" t="str">
            <v>MX</v>
          </cell>
          <cell r="D4282" t="str">
            <v>Mexico</v>
          </cell>
          <cell r="E4282" t="str">
            <v>Americas</v>
          </cell>
          <cell r="F4282">
            <v>13200001</v>
          </cell>
          <cell r="G4282" t="str">
            <v>Ext. EAME</v>
          </cell>
          <cell r="H4282" t="str">
            <v>TPU</v>
          </cell>
          <cell r="I4282" t="str">
            <v>S035</v>
          </cell>
          <cell r="J4282" t="str">
            <v>Osnabrück</v>
          </cell>
          <cell r="K4282" t="str">
            <v>SL60</v>
          </cell>
          <cell r="L4282" t="str">
            <v>T</v>
          </cell>
          <cell r="M4282" t="str">
            <v>60 days after Bill of lading date</v>
          </cell>
          <cell r="N4282" t="str">
            <v>BANK TRANSFER</v>
          </cell>
          <cell r="O4282" t="str">
            <v>DE</v>
          </cell>
          <cell r="P4282" t="str">
            <v>External debtor</v>
          </cell>
        </row>
        <row r="4283">
          <cell r="A4283">
            <v>7173</v>
          </cell>
          <cell r="B4283" t="str">
            <v>STANDARD GUM</v>
          </cell>
          <cell r="C4283" t="str">
            <v>FR</v>
          </cell>
          <cell r="D4283" t="str">
            <v>France</v>
          </cell>
          <cell r="E4283" t="str">
            <v>France</v>
          </cell>
          <cell r="F4283">
            <v>13200001</v>
          </cell>
          <cell r="G4283" t="str">
            <v>Ext. EAME</v>
          </cell>
          <cell r="H4283" t="str">
            <v>TPU</v>
          </cell>
          <cell r="I4283" t="str">
            <v>S035</v>
          </cell>
          <cell r="J4283" t="str">
            <v>Osnabrück</v>
          </cell>
          <cell r="K4283" t="str">
            <v>SI9C</v>
          </cell>
          <cell r="L4283" t="str">
            <v>T</v>
          </cell>
          <cell r="M4283" t="str">
            <v>90 days date of invoice the 10th</v>
          </cell>
          <cell r="N4283" t="str">
            <v>BANK TRANSFER</v>
          </cell>
          <cell r="O4283" t="str">
            <v>DS</v>
          </cell>
          <cell r="P4283" t="str">
            <v>Securitization debtor</v>
          </cell>
        </row>
        <row r="4284">
          <cell r="A4284">
            <v>7174</v>
          </cell>
          <cell r="B4284" t="str">
            <v>H.L. KUNSTSTOFF GMBH</v>
          </cell>
          <cell r="C4284" t="str">
            <v>DE</v>
          </cell>
          <cell r="D4284" t="str">
            <v>Germany</v>
          </cell>
          <cell r="E4284" t="str">
            <v>Mid Europe</v>
          </cell>
          <cell r="F4284">
            <v>13200001</v>
          </cell>
          <cell r="G4284" t="str">
            <v>Ext. EAME</v>
          </cell>
          <cell r="H4284" t="str">
            <v>TPU</v>
          </cell>
          <cell r="I4284" t="str">
            <v>S035</v>
          </cell>
          <cell r="J4284" t="str">
            <v>Osnabrück</v>
          </cell>
          <cell r="K4284" t="str">
            <v>SJ3F</v>
          </cell>
          <cell r="L4284" t="str">
            <v>T</v>
          </cell>
          <cell r="M4284" t="str">
            <v>30 days from date of invoice or 14 days -2%</v>
          </cell>
          <cell r="N4284" t="str">
            <v>BANK TRANSFER</v>
          </cell>
          <cell r="O4284" t="str">
            <v>DS</v>
          </cell>
          <cell r="P4284" t="str">
            <v>Securitization debtor</v>
          </cell>
        </row>
        <row r="4285">
          <cell r="A4285">
            <v>7175</v>
          </cell>
          <cell r="B4285" t="str">
            <v>KEY PLASTICS LTD</v>
          </cell>
          <cell r="C4285" t="str">
            <v>IE</v>
          </cell>
          <cell r="D4285" t="str">
            <v>Ireland</v>
          </cell>
          <cell r="E4285" t="str">
            <v>UK/Ireland</v>
          </cell>
          <cell r="F4285">
            <v>13200001</v>
          </cell>
          <cell r="G4285" t="str">
            <v>Ext. EAME</v>
          </cell>
          <cell r="H4285" t="str">
            <v>TPU</v>
          </cell>
          <cell r="I4285" t="str">
            <v>S035</v>
          </cell>
          <cell r="J4285" t="str">
            <v>Osnabrück</v>
          </cell>
          <cell r="K4285" t="str">
            <v>SE60</v>
          </cell>
          <cell r="L4285" t="str">
            <v>T</v>
          </cell>
          <cell r="M4285" t="str">
            <v>60 days end of month</v>
          </cell>
          <cell r="N4285" t="str">
            <v>BANK TRANSFER</v>
          </cell>
          <cell r="O4285" t="str">
            <v>DS</v>
          </cell>
          <cell r="P4285" t="str">
            <v>Securitization debtor</v>
          </cell>
        </row>
        <row r="4286">
          <cell r="A4286">
            <v>7176</v>
          </cell>
          <cell r="B4286" t="str">
            <v>GENKEM</v>
          </cell>
          <cell r="C4286" t="str">
            <v>ZW</v>
          </cell>
          <cell r="D4286" t="str">
            <v>Zimbabwe</v>
          </cell>
          <cell r="E4286" t="str">
            <v>Africa</v>
          </cell>
          <cell r="F4286">
            <v>13200001</v>
          </cell>
          <cell r="G4286" t="str">
            <v>Ext. EAME</v>
          </cell>
          <cell r="H4286" t="str">
            <v>TPU</v>
          </cell>
          <cell r="I4286" t="str">
            <v>S035</v>
          </cell>
          <cell r="J4286" t="str">
            <v>Osnabrück</v>
          </cell>
          <cell r="K4286" t="str">
            <v>SC00</v>
          </cell>
          <cell r="L4286" t="str">
            <v>L</v>
          </cell>
          <cell r="M4286" t="str">
            <v>Letter of credit at sight</v>
          </cell>
          <cell r="N4286" t="str">
            <v>LETTER OF CREDIT</v>
          </cell>
          <cell r="O4286" t="str">
            <v>DE</v>
          </cell>
          <cell r="P4286" t="str">
            <v>External debtor</v>
          </cell>
        </row>
        <row r="4287">
          <cell r="A4287">
            <v>7177</v>
          </cell>
          <cell r="B4287" t="str">
            <v>LENDVAY GESELLSCHAFT</v>
          </cell>
          <cell r="C4287" t="str">
            <v>AT</v>
          </cell>
          <cell r="D4287" t="str">
            <v>Austria</v>
          </cell>
          <cell r="E4287" t="str">
            <v>Mid Europe</v>
          </cell>
          <cell r="F4287">
            <v>13200001</v>
          </cell>
          <cell r="G4287" t="str">
            <v>Ext. EAME</v>
          </cell>
          <cell r="H4287" t="str">
            <v>TPU</v>
          </cell>
          <cell r="I4287" t="str">
            <v>S035</v>
          </cell>
          <cell r="J4287" t="str">
            <v>Osnabrück</v>
          </cell>
          <cell r="K4287" t="str">
            <v>SJ3G</v>
          </cell>
          <cell r="L4287" t="str">
            <v>T</v>
          </cell>
          <cell r="M4287" t="str">
            <v>30 days from date of invoice or 14 days -3%</v>
          </cell>
          <cell r="N4287" t="str">
            <v>BANK TRANSFER</v>
          </cell>
          <cell r="O4287" t="str">
            <v>DE</v>
          </cell>
          <cell r="P4287" t="str">
            <v>External debtor</v>
          </cell>
        </row>
        <row r="4288">
          <cell r="A4288">
            <v>7178</v>
          </cell>
          <cell r="B4288" t="str">
            <v>GUSTAV STANGE</v>
          </cell>
          <cell r="C4288" t="str">
            <v>DE</v>
          </cell>
          <cell r="D4288" t="str">
            <v>Germany</v>
          </cell>
          <cell r="E4288" t="str">
            <v>Mid Europe</v>
          </cell>
          <cell r="F4288">
            <v>13200001</v>
          </cell>
          <cell r="G4288" t="str">
            <v>Ext. EAME</v>
          </cell>
          <cell r="H4288" t="str">
            <v>TPU</v>
          </cell>
          <cell r="I4288" t="str">
            <v>S035</v>
          </cell>
          <cell r="J4288" t="str">
            <v>Osnabrück</v>
          </cell>
          <cell r="K4288" t="str">
            <v>SJ3G</v>
          </cell>
          <cell r="L4288" t="str">
            <v>T</v>
          </cell>
          <cell r="M4288" t="str">
            <v>30 days from date of invoice or 14 days -3%</v>
          </cell>
          <cell r="N4288" t="str">
            <v>BANK TRANSFER</v>
          </cell>
          <cell r="O4288" t="str">
            <v>DS</v>
          </cell>
          <cell r="P4288" t="str">
            <v>Securitization debtor</v>
          </cell>
        </row>
        <row r="4289">
          <cell r="A4289">
            <v>7179</v>
          </cell>
          <cell r="B4289" t="str">
            <v>TREVIRA GMBH &amp; CO.KG</v>
          </cell>
          <cell r="C4289" t="str">
            <v>DE</v>
          </cell>
          <cell r="D4289" t="str">
            <v>Germany</v>
          </cell>
          <cell r="E4289" t="str">
            <v>Mid Europe</v>
          </cell>
          <cell r="F4289">
            <v>13200001</v>
          </cell>
          <cell r="G4289" t="str">
            <v>Ext. EAME</v>
          </cell>
          <cell r="H4289" t="str">
            <v>TPU</v>
          </cell>
          <cell r="I4289" t="str">
            <v>S035</v>
          </cell>
          <cell r="J4289" t="str">
            <v>Osnabrück</v>
          </cell>
          <cell r="K4289" t="str">
            <v>SI30</v>
          </cell>
          <cell r="L4289" t="str">
            <v>T</v>
          </cell>
          <cell r="M4289" t="str">
            <v>30 days from date of invoice</v>
          </cell>
          <cell r="N4289" t="str">
            <v>BANK TRANSFER</v>
          </cell>
          <cell r="O4289" t="str">
            <v>DS</v>
          </cell>
          <cell r="P4289" t="str">
            <v>Securitization debtor</v>
          </cell>
        </row>
        <row r="4290">
          <cell r="A4290">
            <v>7180</v>
          </cell>
          <cell r="B4290" t="str">
            <v>S. A. SIMONIS PLASTI</v>
          </cell>
          <cell r="C4290" t="str">
            <v>BE</v>
          </cell>
          <cell r="D4290" t="str">
            <v>Belgium</v>
          </cell>
          <cell r="E4290" t="str">
            <v>Benelux</v>
          </cell>
          <cell r="F4290">
            <v>13200001</v>
          </cell>
          <cell r="G4290" t="str">
            <v>Ext. EAME</v>
          </cell>
          <cell r="H4290" t="str">
            <v>TPU</v>
          </cell>
          <cell r="I4290" t="str">
            <v>S035</v>
          </cell>
          <cell r="J4290" t="str">
            <v>Osnabrück</v>
          </cell>
          <cell r="K4290" t="str">
            <v>SI30</v>
          </cell>
          <cell r="L4290" t="str">
            <v>T</v>
          </cell>
          <cell r="M4290" t="str">
            <v>30 days from date of invoice</v>
          </cell>
          <cell r="N4290" t="str">
            <v>BANK TRANSFER</v>
          </cell>
          <cell r="O4290" t="str">
            <v>DS</v>
          </cell>
          <cell r="P4290" t="str">
            <v>Securitization debtor</v>
          </cell>
        </row>
        <row r="4291">
          <cell r="A4291">
            <v>7181</v>
          </cell>
          <cell r="B4291" t="str">
            <v>ELERO GMBH</v>
          </cell>
          <cell r="C4291" t="str">
            <v>DE</v>
          </cell>
          <cell r="D4291" t="str">
            <v>Germany</v>
          </cell>
          <cell r="E4291" t="str">
            <v>Mid Europe</v>
          </cell>
          <cell r="F4291">
            <v>13200001</v>
          </cell>
          <cell r="G4291" t="str">
            <v>Ext. EAME</v>
          </cell>
          <cell r="H4291" t="str">
            <v>TPU</v>
          </cell>
          <cell r="I4291" t="str">
            <v>S035</v>
          </cell>
          <cell r="J4291" t="str">
            <v>Osnabrück</v>
          </cell>
          <cell r="K4291" t="str">
            <v>SJ3G</v>
          </cell>
          <cell r="L4291" t="str">
            <v>T</v>
          </cell>
          <cell r="M4291" t="str">
            <v>30 days from date of invoice or 14 days -3%</v>
          </cell>
          <cell r="N4291" t="str">
            <v>BANK TRANSFER</v>
          </cell>
          <cell r="O4291" t="str">
            <v>DS</v>
          </cell>
          <cell r="P4291" t="str">
            <v>Securitization debtor</v>
          </cell>
        </row>
        <row r="4292">
          <cell r="A4292">
            <v>7182</v>
          </cell>
          <cell r="B4292" t="str">
            <v>UNION EXPORT IMPORT</v>
          </cell>
          <cell r="C4292" t="str">
            <v>PK</v>
          </cell>
          <cell r="D4292" t="str">
            <v>Pakistan</v>
          </cell>
          <cell r="E4292" t="str">
            <v>Asia-Pacific</v>
          </cell>
          <cell r="F4292">
            <v>13200001</v>
          </cell>
          <cell r="G4292" t="str">
            <v>Ext. EAME</v>
          </cell>
          <cell r="H4292" t="str">
            <v>TPU</v>
          </cell>
          <cell r="I4292" t="str">
            <v>S035</v>
          </cell>
          <cell r="J4292" t="str">
            <v>Osnabrück</v>
          </cell>
          <cell r="K4292" t="str">
            <v>SA00</v>
          </cell>
          <cell r="L4292" t="str">
            <v>T</v>
          </cell>
          <cell r="M4292" t="str">
            <v>Cash in advance</v>
          </cell>
          <cell r="N4292" t="str">
            <v>BANK TRANSFER</v>
          </cell>
          <cell r="O4292" t="str">
            <v>DE</v>
          </cell>
          <cell r="P4292" t="str">
            <v>External debtor</v>
          </cell>
        </row>
        <row r="4293">
          <cell r="A4293">
            <v>7184</v>
          </cell>
          <cell r="B4293" t="str">
            <v>GEMOPLAST</v>
          </cell>
          <cell r="C4293" t="str">
            <v>FR</v>
          </cell>
          <cell r="D4293" t="str">
            <v>France</v>
          </cell>
          <cell r="E4293" t="str">
            <v>France</v>
          </cell>
          <cell r="F4293">
            <v>13200001</v>
          </cell>
          <cell r="G4293" t="str">
            <v>Ext. EAME</v>
          </cell>
          <cell r="H4293" t="str">
            <v>TPU</v>
          </cell>
          <cell r="I4293" t="str">
            <v>S035</v>
          </cell>
          <cell r="J4293" t="str">
            <v>Osnabrück</v>
          </cell>
          <cell r="K4293" t="str">
            <v>SI9C</v>
          </cell>
          <cell r="L4293" t="str">
            <v>T</v>
          </cell>
          <cell r="M4293" t="str">
            <v>90 days date of invoice the 10th</v>
          </cell>
          <cell r="N4293" t="str">
            <v>BANK TRANSFER</v>
          </cell>
          <cell r="O4293" t="str">
            <v>DS</v>
          </cell>
          <cell r="P4293" t="str">
            <v>Securitization debtor</v>
          </cell>
        </row>
        <row r="4294">
          <cell r="A4294">
            <v>7185</v>
          </cell>
          <cell r="B4294" t="str">
            <v>COATES OF INDIA LTD.</v>
          </cell>
          <cell r="C4294" t="str">
            <v>IN</v>
          </cell>
          <cell r="D4294" t="str">
            <v>India</v>
          </cell>
          <cell r="E4294" t="str">
            <v>Asia-Pacific</v>
          </cell>
          <cell r="F4294">
            <v>13200001</v>
          </cell>
          <cell r="G4294" t="str">
            <v>Ext. EAME</v>
          </cell>
          <cell r="H4294" t="str">
            <v>TPU</v>
          </cell>
          <cell r="I4294" t="str">
            <v>S035</v>
          </cell>
          <cell r="J4294" t="str">
            <v>Osnabrück</v>
          </cell>
          <cell r="K4294" t="str">
            <v>SC00</v>
          </cell>
          <cell r="L4294" t="str">
            <v>L</v>
          </cell>
          <cell r="M4294" t="str">
            <v>Letter of credit at sight</v>
          </cell>
          <cell r="N4294" t="str">
            <v>LETTER OF CREDIT</v>
          </cell>
          <cell r="O4294" t="str">
            <v>DE</v>
          </cell>
          <cell r="P4294" t="str">
            <v>External debtor</v>
          </cell>
        </row>
        <row r="4295">
          <cell r="A4295">
            <v>7186</v>
          </cell>
          <cell r="B4295" t="str">
            <v>VACUFLEX GMBH</v>
          </cell>
          <cell r="C4295" t="str">
            <v>DE</v>
          </cell>
          <cell r="D4295" t="str">
            <v>Germany</v>
          </cell>
          <cell r="E4295" t="str">
            <v>Mid Europe</v>
          </cell>
          <cell r="F4295">
            <v>13200001</v>
          </cell>
          <cell r="G4295" t="str">
            <v>Ext. EAME</v>
          </cell>
          <cell r="H4295" t="str">
            <v>TPU</v>
          </cell>
          <cell r="I4295" t="str">
            <v>S035</v>
          </cell>
          <cell r="J4295" t="str">
            <v>Osnabrück</v>
          </cell>
          <cell r="K4295" t="str">
            <v>SD15</v>
          </cell>
          <cell r="L4295" t="str">
            <v>T</v>
          </cell>
          <cell r="M4295" t="str">
            <v>15 days date of invoice -2%</v>
          </cell>
          <cell r="N4295" t="str">
            <v>BANK TRANSFER</v>
          </cell>
          <cell r="O4295" t="str">
            <v>DS</v>
          </cell>
          <cell r="P4295" t="str">
            <v>Securitization debtor</v>
          </cell>
        </row>
        <row r="4296">
          <cell r="A4296">
            <v>7187</v>
          </cell>
          <cell r="B4296" t="str">
            <v>INDUSTRIEVERTRETUNG</v>
          </cell>
          <cell r="C4296" t="str">
            <v>DE</v>
          </cell>
          <cell r="D4296" t="str">
            <v>Germany</v>
          </cell>
          <cell r="E4296" t="str">
            <v>Mid Europe</v>
          </cell>
          <cell r="F4296">
            <v>13200001</v>
          </cell>
          <cell r="G4296" t="str">
            <v>Ext. EAME</v>
          </cell>
          <cell r="H4296" t="str">
            <v>TPU</v>
          </cell>
          <cell r="I4296" t="str">
            <v>S035</v>
          </cell>
          <cell r="J4296" t="str">
            <v>Osnabrück</v>
          </cell>
          <cell r="K4296" t="str">
            <v>SI30</v>
          </cell>
          <cell r="L4296" t="str">
            <v>T</v>
          </cell>
          <cell r="M4296" t="str">
            <v>30 days from date of invoice</v>
          </cell>
          <cell r="N4296" t="str">
            <v>BANK TRANSFER</v>
          </cell>
          <cell r="O4296" t="str">
            <v>DS</v>
          </cell>
          <cell r="P4296" t="str">
            <v>Securitization debtor</v>
          </cell>
        </row>
        <row r="4297">
          <cell r="A4297">
            <v>7188</v>
          </cell>
          <cell r="B4297" t="str">
            <v>STELLA PLAST</v>
          </cell>
          <cell r="C4297" t="str">
            <v>DE</v>
          </cell>
          <cell r="D4297" t="str">
            <v>Germany</v>
          </cell>
          <cell r="E4297" t="str">
            <v>Mid Europe</v>
          </cell>
          <cell r="F4297">
            <v>13200001</v>
          </cell>
          <cell r="G4297" t="str">
            <v>Ext. EAME</v>
          </cell>
          <cell r="H4297" t="str">
            <v>TPU</v>
          </cell>
          <cell r="I4297" t="str">
            <v>S035</v>
          </cell>
          <cell r="J4297" t="str">
            <v>Osnabrück</v>
          </cell>
          <cell r="K4297" t="str">
            <v>SJ3F</v>
          </cell>
          <cell r="L4297" t="str">
            <v>T</v>
          </cell>
          <cell r="M4297" t="str">
            <v>30 days from date of invoice or 14 days -2%</v>
          </cell>
          <cell r="N4297" t="str">
            <v>BANK TRANSFER</v>
          </cell>
          <cell r="O4297" t="str">
            <v>DS</v>
          </cell>
          <cell r="P4297" t="str">
            <v>Securitization debtor</v>
          </cell>
        </row>
        <row r="4298">
          <cell r="A4298">
            <v>7189</v>
          </cell>
          <cell r="B4298" t="str">
            <v>HITACHI KASEI POLYME</v>
          </cell>
          <cell r="C4298" t="str">
            <v>JP</v>
          </cell>
          <cell r="D4298" t="str">
            <v>Japan</v>
          </cell>
          <cell r="E4298" t="str">
            <v>Asia-Pacific</v>
          </cell>
          <cell r="F4298">
            <v>13200001</v>
          </cell>
          <cell r="G4298" t="str">
            <v>Ext. EAME</v>
          </cell>
          <cell r="H4298" t="str">
            <v>TPU</v>
          </cell>
          <cell r="I4298" t="str">
            <v>S035</v>
          </cell>
          <cell r="J4298" t="str">
            <v>Osnabrück</v>
          </cell>
          <cell r="K4298" t="str">
            <v>SC00</v>
          </cell>
          <cell r="L4298" t="str">
            <v>L</v>
          </cell>
          <cell r="M4298" t="str">
            <v>Letter of credit at sight</v>
          </cell>
          <cell r="N4298" t="str">
            <v>LETTER OF CREDIT</v>
          </cell>
          <cell r="O4298" t="str">
            <v>DE</v>
          </cell>
          <cell r="P4298" t="str">
            <v>External debtor</v>
          </cell>
        </row>
        <row r="4299">
          <cell r="A4299">
            <v>7190</v>
          </cell>
          <cell r="B4299" t="str">
            <v>RHENOFLEX DREYER</v>
          </cell>
          <cell r="C4299" t="str">
            <v>FR</v>
          </cell>
          <cell r="D4299" t="str">
            <v>France</v>
          </cell>
          <cell r="E4299" t="str">
            <v>France</v>
          </cell>
          <cell r="F4299">
            <v>13200001</v>
          </cell>
          <cell r="G4299" t="str">
            <v>Ext. EAME</v>
          </cell>
          <cell r="H4299" t="str">
            <v>TPU</v>
          </cell>
          <cell r="I4299" t="str">
            <v>S035</v>
          </cell>
          <cell r="J4299" t="str">
            <v>Osnabrück</v>
          </cell>
          <cell r="K4299" t="str">
            <v>SI30</v>
          </cell>
          <cell r="L4299" t="str">
            <v>T</v>
          </cell>
          <cell r="M4299" t="str">
            <v>30 days from date of invoice</v>
          </cell>
          <cell r="N4299" t="str">
            <v>BANK TRANSFER</v>
          </cell>
          <cell r="O4299" t="str">
            <v>DS</v>
          </cell>
          <cell r="P4299" t="str">
            <v>Securitization debtor</v>
          </cell>
        </row>
        <row r="4300">
          <cell r="A4300">
            <v>7192</v>
          </cell>
          <cell r="B4300" t="str">
            <v>SYNPO A.S.</v>
          </cell>
          <cell r="C4300" t="str">
            <v>CZ</v>
          </cell>
          <cell r="D4300" t="str">
            <v>Czech Republic</v>
          </cell>
          <cell r="E4300" t="str">
            <v>Eastern Europe</v>
          </cell>
          <cell r="F4300">
            <v>13200001</v>
          </cell>
          <cell r="G4300" t="str">
            <v>Ext. EAME</v>
          </cell>
          <cell r="H4300" t="str">
            <v>TPU</v>
          </cell>
          <cell r="I4300" t="str">
            <v>S035</v>
          </cell>
          <cell r="J4300" t="str">
            <v>Osnabrück</v>
          </cell>
          <cell r="K4300" t="str">
            <v>SI30</v>
          </cell>
          <cell r="L4300" t="str">
            <v>T</v>
          </cell>
          <cell r="M4300" t="str">
            <v>30 days from date of invoice</v>
          </cell>
          <cell r="N4300" t="str">
            <v>BANK TRANSFER</v>
          </cell>
          <cell r="O4300" t="str">
            <v>DE</v>
          </cell>
          <cell r="P4300" t="str">
            <v>External debtor</v>
          </cell>
        </row>
        <row r="4301">
          <cell r="A4301">
            <v>7193</v>
          </cell>
          <cell r="B4301" t="str">
            <v>FCC FORNECEDORA COMP</v>
          </cell>
          <cell r="C4301" t="str">
            <v>BR</v>
          </cell>
          <cell r="D4301" t="str">
            <v>Brazil</v>
          </cell>
          <cell r="E4301" t="str">
            <v>Americas</v>
          </cell>
          <cell r="F4301">
            <v>13200001</v>
          </cell>
          <cell r="G4301" t="str">
            <v>Ext. EAME</v>
          </cell>
          <cell r="H4301" t="str">
            <v>TPU</v>
          </cell>
          <cell r="I4301" t="str">
            <v>S035</v>
          </cell>
          <cell r="J4301" t="str">
            <v>Osnabrück</v>
          </cell>
          <cell r="K4301" t="str">
            <v>SL12</v>
          </cell>
          <cell r="L4301" t="str">
            <v>T</v>
          </cell>
          <cell r="M4301" t="str">
            <v>120 days after Bill of lading date</v>
          </cell>
          <cell r="N4301" t="str">
            <v>BANK TRANSFER</v>
          </cell>
          <cell r="O4301" t="str">
            <v>DE</v>
          </cell>
          <cell r="P4301" t="str">
            <v>External debtor</v>
          </cell>
        </row>
        <row r="4302">
          <cell r="A4302">
            <v>7195</v>
          </cell>
          <cell r="B4302" t="str">
            <v>ADYCOL S.L.</v>
          </cell>
          <cell r="C4302" t="str">
            <v>ES</v>
          </cell>
          <cell r="D4302" t="str">
            <v>Spain</v>
          </cell>
          <cell r="E4302" t="str">
            <v>Iberia</v>
          </cell>
          <cell r="F4302">
            <v>13200001</v>
          </cell>
          <cell r="G4302" t="str">
            <v>Ext. EAME</v>
          </cell>
          <cell r="H4302" t="str">
            <v>TPU</v>
          </cell>
          <cell r="I4302" t="str">
            <v>S035</v>
          </cell>
          <cell r="J4302" t="str">
            <v>Osnabrück</v>
          </cell>
          <cell r="K4302" t="str">
            <v>SI90</v>
          </cell>
          <cell r="L4302" t="str">
            <v>T</v>
          </cell>
          <cell r="M4302" t="str">
            <v>90 days from date of invoice</v>
          </cell>
          <cell r="N4302" t="str">
            <v>BANK TRANSFER</v>
          </cell>
          <cell r="O4302" t="str">
            <v>DS</v>
          </cell>
          <cell r="P4302" t="str">
            <v>Securitization debtor</v>
          </cell>
        </row>
        <row r="4303">
          <cell r="A4303">
            <v>7196</v>
          </cell>
          <cell r="B4303" t="str">
            <v>CONINVERS</v>
          </cell>
          <cell r="C4303" t="str">
            <v>DE</v>
          </cell>
          <cell r="D4303" t="str">
            <v>Germany</v>
          </cell>
          <cell r="E4303" t="str">
            <v>Mid Europe</v>
          </cell>
          <cell r="F4303">
            <v>13200001</v>
          </cell>
          <cell r="G4303" t="str">
            <v>Ext. EAME</v>
          </cell>
          <cell r="H4303" t="str">
            <v>TPU</v>
          </cell>
          <cell r="I4303" t="str">
            <v>S035</v>
          </cell>
          <cell r="J4303" t="str">
            <v>Osnabrück</v>
          </cell>
          <cell r="K4303" t="str">
            <v>SJ3G</v>
          </cell>
          <cell r="L4303" t="str">
            <v>T</v>
          </cell>
          <cell r="M4303" t="str">
            <v>30 days from date of invoice or 14 days -3%</v>
          </cell>
          <cell r="N4303" t="str">
            <v>BANK TRANSFER</v>
          </cell>
          <cell r="O4303" t="str">
            <v>DS</v>
          </cell>
          <cell r="P4303" t="str">
            <v>Securitization debtor</v>
          </cell>
        </row>
        <row r="4304">
          <cell r="A4304">
            <v>7197</v>
          </cell>
          <cell r="B4304" t="str">
            <v>MONTERO FAUNDEZ Y CI</v>
          </cell>
          <cell r="C4304" t="str">
            <v>CL</v>
          </cell>
          <cell r="D4304" t="str">
            <v>Chile</v>
          </cell>
          <cell r="E4304" t="str">
            <v>Americas</v>
          </cell>
          <cell r="F4304">
            <v>13200001</v>
          </cell>
          <cell r="G4304" t="str">
            <v>Ext. EAME</v>
          </cell>
          <cell r="H4304" t="str">
            <v>TPU</v>
          </cell>
          <cell r="I4304" t="str">
            <v>S035</v>
          </cell>
          <cell r="J4304" t="str">
            <v>Osnabrück</v>
          </cell>
          <cell r="K4304" t="str">
            <v>SC90</v>
          </cell>
          <cell r="L4304" t="str">
            <v>L</v>
          </cell>
          <cell r="M4304" t="str">
            <v>Letter of credit -90 days Bill of lading</v>
          </cell>
          <cell r="N4304" t="str">
            <v>LETTER OF CREDIT</v>
          </cell>
          <cell r="O4304" t="str">
            <v>DE</v>
          </cell>
          <cell r="P4304" t="str">
            <v>External debtor</v>
          </cell>
        </row>
        <row r="4305">
          <cell r="A4305">
            <v>7198</v>
          </cell>
          <cell r="B4305" t="str">
            <v>MIXUS CORPORATION</v>
          </cell>
          <cell r="C4305" t="str">
            <v>US</v>
          </cell>
          <cell r="D4305" t="str">
            <v>United States</v>
          </cell>
          <cell r="E4305" t="str">
            <v>Americas</v>
          </cell>
          <cell r="F4305">
            <v>13200001</v>
          </cell>
          <cell r="G4305" t="str">
            <v>Ext. EAME</v>
          </cell>
          <cell r="H4305" t="str">
            <v>TPU</v>
          </cell>
          <cell r="I4305" t="str">
            <v>S035</v>
          </cell>
          <cell r="J4305" t="str">
            <v>Osnabrück</v>
          </cell>
          <cell r="K4305" t="str">
            <v>SL12</v>
          </cell>
          <cell r="L4305" t="str">
            <v>T</v>
          </cell>
          <cell r="M4305" t="str">
            <v>120 days after Bill of lading date</v>
          </cell>
          <cell r="N4305" t="str">
            <v>BANK TRANSFER</v>
          </cell>
          <cell r="O4305" t="str">
            <v>DS</v>
          </cell>
          <cell r="P4305" t="str">
            <v>Securitization debtor</v>
          </cell>
        </row>
        <row r="4306">
          <cell r="A4306">
            <v>7199</v>
          </cell>
          <cell r="B4306" t="str">
            <v>ISOLIER-MONTAGE GES.</v>
          </cell>
          <cell r="C4306" t="str">
            <v>AT</v>
          </cell>
          <cell r="D4306" t="str">
            <v>Austria</v>
          </cell>
          <cell r="E4306" t="str">
            <v>Mid Europe</v>
          </cell>
          <cell r="F4306">
            <v>13200001</v>
          </cell>
          <cell r="G4306" t="str">
            <v>Ext. EAME</v>
          </cell>
          <cell r="H4306" t="str">
            <v>TPU</v>
          </cell>
          <cell r="I4306" t="str">
            <v>S035</v>
          </cell>
          <cell r="J4306" t="str">
            <v>Osnabrück</v>
          </cell>
          <cell r="K4306" t="str">
            <v>SI30</v>
          </cell>
          <cell r="L4306" t="str">
            <v>T</v>
          </cell>
          <cell r="M4306" t="str">
            <v>30 days from date of invoice</v>
          </cell>
          <cell r="N4306" t="str">
            <v>BANK TRANSFER</v>
          </cell>
          <cell r="O4306" t="str">
            <v>DE</v>
          </cell>
          <cell r="P4306" t="str">
            <v>External debtor</v>
          </cell>
        </row>
        <row r="4307">
          <cell r="A4307">
            <v>7200</v>
          </cell>
          <cell r="B4307" t="str">
            <v>PLASTIC DESIGN GMBH</v>
          </cell>
          <cell r="C4307" t="str">
            <v>DE</v>
          </cell>
          <cell r="D4307" t="str">
            <v>Germany</v>
          </cell>
          <cell r="E4307" t="str">
            <v>Mid Europe</v>
          </cell>
          <cell r="F4307">
            <v>13200001</v>
          </cell>
          <cell r="G4307" t="str">
            <v>Ext. EAME</v>
          </cell>
          <cell r="H4307" t="str">
            <v>TPU</v>
          </cell>
          <cell r="I4307" t="str">
            <v>S035</v>
          </cell>
          <cell r="J4307" t="str">
            <v>Osnabrück</v>
          </cell>
          <cell r="K4307" t="str">
            <v>SI30</v>
          </cell>
          <cell r="L4307" t="str">
            <v>T</v>
          </cell>
          <cell r="M4307" t="str">
            <v>30 days from date of invoice</v>
          </cell>
          <cell r="N4307" t="str">
            <v>BANK TRANSFER</v>
          </cell>
          <cell r="O4307" t="str">
            <v>DS</v>
          </cell>
          <cell r="P4307" t="str">
            <v>Securitization debtor</v>
          </cell>
        </row>
        <row r="4308">
          <cell r="A4308">
            <v>7201</v>
          </cell>
          <cell r="B4308" t="str">
            <v>POLITEKNO TEKNIK HIZ</v>
          </cell>
          <cell r="C4308" t="str">
            <v>TR</v>
          </cell>
          <cell r="D4308" t="str">
            <v>Turkey</v>
          </cell>
          <cell r="E4308" t="str">
            <v>Middle East</v>
          </cell>
          <cell r="F4308">
            <v>13200001</v>
          </cell>
          <cell r="G4308" t="str">
            <v>Ext. EAME</v>
          </cell>
          <cell r="H4308" t="str">
            <v>TPU</v>
          </cell>
          <cell r="I4308" t="str">
            <v>S035</v>
          </cell>
          <cell r="J4308" t="str">
            <v>Osnabrück</v>
          </cell>
          <cell r="K4308" t="str">
            <v>SP00</v>
          </cell>
          <cell r="L4308" t="str">
            <v>T</v>
          </cell>
          <cell r="M4308" t="str">
            <v>Cash against documents</v>
          </cell>
          <cell r="N4308" t="str">
            <v>BANK TRANSFER</v>
          </cell>
          <cell r="O4308" t="str">
            <v>DE</v>
          </cell>
          <cell r="P4308" t="str">
            <v>External debtor</v>
          </cell>
        </row>
        <row r="4309">
          <cell r="A4309">
            <v>7202</v>
          </cell>
          <cell r="B4309" t="str">
            <v>EHRWA KUNSTSTOFFTECH</v>
          </cell>
          <cell r="C4309" t="str">
            <v>DE</v>
          </cell>
          <cell r="D4309" t="str">
            <v>Germany</v>
          </cell>
          <cell r="E4309" t="str">
            <v>Mid Europe</v>
          </cell>
          <cell r="F4309">
            <v>13200001</v>
          </cell>
          <cell r="G4309" t="str">
            <v>Ext. EAME</v>
          </cell>
          <cell r="H4309" t="str">
            <v>TPU</v>
          </cell>
          <cell r="I4309" t="str">
            <v>S035</v>
          </cell>
          <cell r="J4309" t="str">
            <v>Osnabrück</v>
          </cell>
          <cell r="K4309" t="str">
            <v>SJ3F</v>
          </cell>
          <cell r="L4309" t="str">
            <v>T</v>
          </cell>
          <cell r="M4309" t="str">
            <v>30 days from date of invoice or 14 days -2%</v>
          </cell>
          <cell r="N4309" t="str">
            <v>BANK TRANSFER</v>
          </cell>
          <cell r="O4309" t="str">
            <v>DS</v>
          </cell>
          <cell r="P4309" t="str">
            <v>Securitization debtor</v>
          </cell>
        </row>
        <row r="4310">
          <cell r="A4310">
            <v>7203</v>
          </cell>
          <cell r="B4310" t="str">
            <v>JOHN SHOE COMPONENTS</v>
          </cell>
          <cell r="C4310" t="str">
            <v>DE</v>
          </cell>
          <cell r="D4310" t="str">
            <v>Germany</v>
          </cell>
          <cell r="E4310" t="str">
            <v>Mid Europe</v>
          </cell>
          <cell r="F4310">
            <v>13200001</v>
          </cell>
          <cell r="G4310" t="str">
            <v>Ext. EAME</v>
          </cell>
          <cell r="H4310" t="str">
            <v>TPU</v>
          </cell>
          <cell r="I4310" t="str">
            <v>S035</v>
          </cell>
          <cell r="J4310" t="str">
            <v>Osnabrück</v>
          </cell>
          <cell r="K4310" t="str">
            <v>SJ3F</v>
          </cell>
          <cell r="L4310" t="str">
            <v>T</v>
          </cell>
          <cell r="M4310" t="str">
            <v>30 days from date of invoice or 14 days -2%</v>
          </cell>
          <cell r="N4310" t="str">
            <v>BANK TRANSFER</v>
          </cell>
          <cell r="O4310" t="str">
            <v>DS</v>
          </cell>
          <cell r="P4310" t="str">
            <v>Securitization debtor</v>
          </cell>
        </row>
        <row r="4311">
          <cell r="A4311">
            <v>7204</v>
          </cell>
          <cell r="B4311" t="str">
            <v>ELGI ULTRA INDUSTRIE</v>
          </cell>
          <cell r="C4311" t="str">
            <v>IN</v>
          </cell>
          <cell r="D4311" t="str">
            <v>India</v>
          </cell>
          <cell r="E4311" t="str">
            <v>Asia-Pacific</v>
          </cell>
          <cell r="F4311">
            <v>13200001</v>
          </cell>
          <cell r="G4311" t="str">
            <v>Ext. EAME</v>
          </cell>
          <cell r="H4311" t="str">
            <v>TPU</v>
          </cell>
          <cell r="I4311" t="str">
            <v>S035</v>
          </cell>
          <cell r="J4311" t="str">
            <v>Osnabrück</v>
          </cell>
          <cell r="K4311" t="str">
            <v>SC00</v>
          </cell>
          <cell r="L4311" t="str">
            <v>L</v>
          </cell>
          <cell r="M4311" t="str">
            <v>Letter of credit at sight</v>
          </cell>
          <cell r="N4311" t="str">
            <v>LETTER OF CREDIT</v>
          </cell>
          <cell r="O4311" t="str">
            <v>DE</v>
          </cell>
          <cell r="P4311" t="str">
            <v>External debtor</v>
          </cell>
        </row>
        <row r="4312">
          <cell r="A4312">
            <v>7205</v>
          </cell>
          <cell r="B4312" t="str">
            <v>APPLIPLAST</v>
          </cell>
          <cell r="C4312" t="str">
            <v>FR</v>
          </cell>
          <cell r="D4312" t="str">
            <v>France</v>
          </cell>
          <cell r="E4312" t="str">
            <v>France</v>
          </cell>
          <cell r="F4312">
            <v>13200001</v>
          </cell>
          <cell r="G4312" t="str">
            <v>Ext. EAME</v>
          </cell>
          <cell r="H4312" t="str">
            <v>TPU</v>
          </cell>
          <cell r="I4312" t="str">
            <v>S035</v>
          </cell>
          <cell r="J4312" t="str">
            <v>Osnabrück</v>
          </cell>
          <cell r="K4312" t="str">
            <v>SI9C</v>
          </cell>
          <cell r="L4312" t="str">
            <v>T</v>
          </cell>
          <cell r="M4312" t="str">
            <v>90 days date of invoice the 10th</v>
          </cell>
          <cell r="N4312" t="str">
            <v>BANK TRANSFER</v>
          </cell>
          <cell r="O4312" t="str">
            <v>DS</v>
          </cell>
          <cell r="P4312" t="str">
            <v>Securitization debtor</v>
          </cell>
        </row>
        <row r="4313">
          <cell r="A4313">
            <v>7206</v>
          </cell>
          <cell r="B4313" t="str">
            <v>SOFANOU</v>
          </cell>
          <cell r="C4313" t="str">
            <v>FR</v>
          </cell>
          <cell r="D4313" t="str">
            <v>France</v>
          </cell>
          <cell r="E4313" t="str">
            <v>France</v>
          </cell>
          <cell r="F4313">
            <v>13200001</v>
          </cell>
          <cell r="G4313" t="str">
            <v>Ext. EAME</v>
          </cell>
          <cell r="H4313" t="str">
            <v>TPU</v>
          </cell>
          <cell r="I4313" t="str">
            <v>S035</v>
          </cell>
          <cell r="J4313" t="str">
            <v>Osnabrück</v>
          </cell>
          <cell r="K4313" t="str">
            <v>SI9C</v>
          </cell>
          <cell r="L4313" t="str">
            <v>T</v>
          </cell>
          <cell r="M4313" t="str">
            <v>90 days date of invoice the 10th</v>
          </cell>
          <cell r="N4313" t="str">
            <v>BANK TRANSFER</v>
          </cell>
          <cell r="O4313" t="str">
            <v>DS</v>
          </cell>
          <cell r="P4313" t="str">
            <v>Securitization debtor</v>
          </cell>
        </row>
        <row r="4314">
          <cell r="A4314">
            <v>7207</v>
          </cell>
          <cell r="B4314" t="str">
            <v>KAI SCHLIESSMEYER GM</v>
          </cell>
          <cell r="C4314" t="str">
            <v>DE</v>
          </cell>
          <cell r="D4314" t="str">
            <v>Germany</v>
          </cell>
          <cell r="E4314" t="str">
            <v>Mid Europe</v>
          </cell>
          <cell r="F4314">
            <v>13200001</v>
          </cell>
          <cell r="G4314" t="str">
            <v>Ext. EAME</v>
          </cell>
          <cell r="H4314" t="str">
            <v>TPU</v>
          </cell>
          <cell r="I4314" t="str">
            <v>S035</v>
          </cell>
          <cell r="J4314" t="str">
            <v>Osnabrück</v>
          </cell>
          <cell r="K4314" t="str">
            <v>SJ60</v>
          </cell>
          <cell r="L4314" t="str">
            <v>T</v>
          </cell>
          <cell r="M4314" t="str">
            <v>60 days date of invoice or 14 days -2%</v>
          </cell>
          <cell r="N4314" t="str">
            <v>BANK TRANSFER</v>
          </cell>
          <cell r="O4314" t="str">
            <v>DS</v>
          </cell>
          <cell r="P4314" t="str">
            <v>Securitization debtor</v>
          </cell>
        </row>
        <row r="4315">
          <cell r="A4315">
            <v>7209</v>
          </cell>
          <cell r="B4315" t="str">
            <v>NORBERT NEIDLINGER G</v>
          </cell>
          <cell r="C4315" t="str">
            <v>AT</v>
          </cell>
          <cell r="D4315" t="str">
            <v>Austria</v>
          </cell>
          <cell r="E4315" t="str">
            <v>Mid Europe</v>
          </cell>
          <cell r="F4315">
            <v>13200001</v>
          </cell>
          <cell r="G4315" t="str">
            <v>Ext. EAME</v>
          </cell>
          <cell r="H4315" t="str">
            <v>TPU</v>
          </cell>
          <cell r="I4315" t="str">
            <v>S035</v>
          </cell>
          <cell r="J4315" t="str">
            <v>Osnabrück</v>
          </cell>
          <cell r="K4315" t="str">
            <v>SJ3G</v>
          </cell>
          <cell r="L4315" t="str">
            <v>T</v>
          </cell>
          <cell r="M4315" t="str">
            <v>30 days from date of invoice or 14 days -3%</v>
          </cell>
          <cell r="N4315" t="str">
            <v>BANK TRANSFER</v>
          </cell>
          <cell r="O4315" t="str">
            <v>DE</v>
          </cell>
          <cell r="P4315" t="str">
            <v>External debtor</v>
          </cell>
        </row>
        <row r="4316">
          <cell r="A4316">
            <v>7210</v>
          </cell>
          <cell r="B4316" t="str">
            <v>RÖHRIG</v>
          </cell>
          <cell r="C4316" t="str">
            <v>AT</v>
          </cell>
          <cell r="D4316" t="str">
            <v>Austria</v>
          </cell>
          <cell r="E4316" t="str">
            <v>Mid Europe</v>
          </cell>
          <cell r="F4316">
            <v>13200001</v>
          </cell>
          <cell r="G4316" t="str">
            <v>Ext. EAME</v>
          </cell>
          <cell r="H4316" t="str">
            <v>TPU</v>
          </cell>
          <cell r="I4316" t="str">
            <v>S035</v>
          </cell>
          <cell r="J4316" t="str">
            <v>Osnabrück</v>
          </cell>
          <cell r="K4316" t="str">
            <v>SJ3G</v>
          </cell>
          <cell r="L4316" t="str">
            <v>T</v>
          </cell>
          <cell r="M4316" t="str">
            <v>30 days from date of invoice or 14 days -3%</v>
          </cell>
          <cell r="N4316" t="str">
            <v>BANK TRANSFER</v>
          </cell>
          <cell r="O4316" t="str">
            <v>DE</v>
          </cell>
          <cell r="P4316" t="str">
            <v>External debtor</v>
          </cell>
        </row>
        <row r="4317">
          <cell r="A4317">
            <v>7211</v>
          </cell>
          <cell r="B4317" t="str">
            <v>LK PRODUCTS OY</v>
          </cell>
          <cell r="C4317" t="str">
            <v>FI</v>
          </cell>
          <cell r="D4317" t="str">
            <v>Finland</v>
          </cell>
          <cell r="E4317" t="str">
            <v>Nordic</v>
          </cell>
          <cell r="F4317">
            <v>13200001</v>
          </cell>
          <cell r="G4317" t="str">
            <v>Ext. EAME</v>
          </cell>
          <cell r="H4317" t="str">
            <v>TPU</v>
          </cell>
          <cell r="I4317" t="str">
            <v>S035</v>
          </cell>
          <cell r="J4317" t="str">
            <v>Osnabrück</v>
          </cell>
          <cell r="K4317" t="str">
            <v>SI30</v>
          </cell>
          <cell r="L4317" t="str">
            <v>T</v>
          </cell>
          <cell r="M4317" t="str">
            <v>30 days from date of invoice</v>
          </cell>
          <cell r="N4317" t="str">
            <v>BANK TRANSFER</v>
          </cell>
          <cell r="O4317" t="str">
            <v>DE</v>
          </cell>
          <cell r="P4317" t="str">
            <v>External debtor</v>
          </cell>
        </row>
        <row r="4318">
          <cell r="A4318">
            <v>7212</v>
          </cell>
          <cell r="B4318" t="str">
            <v>ROCO MODELLSPIELWARE</v>
          </cell>
          <cell r="C4318" t="str">
            <v>AT</v>
          </cell>
          <cell r="D4318" t="str">
            <v>Austria</v>
          </cell>
          <cell r="E4318" t="str">
            <v>Mid Europe</v>
          </cell>
          <cell r="F4318">
            <v>13200001</v>
          </cell>
          <cell r="G4318" t="str">
            <v>Ext. EAME</v>
          </cell>
          <cell r="H4318" t="str">
            <v>TPU</v>
          </cell>
          <cell r="I4318" t="str">
            <v>S035</v>
          </cell>
          <cell r="J4318" t="str">
            <v>Osnabrück</v>
          </cell>
          <cell r="K4318" t="str">
            <v>SJ3G</v>
          </cell>
          <cell r="L4318" t="str">
            <v>T</v>
          </cell>
          <cell r="M4318" t="str">
            <v>30 days from date of invoice or 14 days -3%</v>
          </cell>
          <cell r="N4318" t="str">
            <v>BANK TRANSFER</v>
          </cell>
          <cell r="O4318" t="str">
            <v>DE</v>
          </cell>
          <cell r="P4318" t="str">
            <v>External debtor</v>
          </cell>
        </row>
        <row r="4319">
          <cell r="A4319">
            <v>7213</v>
          </cell>
          <cell r="B4319" t="str">
            <v>AB EDVA</v>
          </cell>
          <cell r="C4319" t="str">
            <v>SE</v>
          </cell>
          <cell r="D4319" t="str">
            <v>Sweden</v>
          </cell>
          <cell r="E4319" t="str">
            <v>Nordic</v>
          </cell>
          <cell r="F4319">
            <v>13200001</v>
          </cell>
          <cell r="G4319" t="str">
            <v>Ext. EAME</v>
          </cell>
          <cell r="H4319" t="str">
            <v>TPU</v>
          </cell>
          <cell r="I4319" t="str">
            <v>S035</v>
          </cell>
          <cell r="J4319" t="str">
            <v>Osnabrück</v>
          </cell>
          <cell r="K4319" t="str">
            <v>SI30</v>
          </cell>
          <cell r="L4319" t="str">
            <v>T</v>
          </cell>
          <cell r="M4319" t="str">
            <v>30 days from date of invoice</v>
          </cell>
          <cell r="N4319" t="str">
            <v>BANK TRANSFER</v>
          </cell>
          <cell r="O4319" t="str">
            <v>DS</v>
          </cell>
          <cell r="P4319" t="str">
            <v>Securitization debtor</v>
          </cell>
        </row>
        <row r="4320">
          <cell r="A4320">
            <v>7214</v>
          </cell>
          <cell r="B4320" t="str">
            <v>IBB GMBH</v>
          </cell>
          <cell r="C4320" t="str">
            <v>DE</v>
          </cell>
          <cell r="D4320" t="str">
            <v>Germany</v>
          </cell>
          <cell r="E4320" t="str">
            <v>Mid Europe</v>
          </cell>
          <cell r="F4320">
            <v>13200001</v>
          </cell>
          <cell r="G4320" t="str">
            <v>Ext. EAME</v>
          </cell>
          <cell r="H4320" t="str">
            <v>TPU</v>
          </cell>
          <cell r="I4320" t="str">
            <v>S035</v>
          </cell>
          <cell r="J4320" t="str">
            <v>Osnabrück</v>
          </cell>
          <cell r="K4320" t="str">
            <v>SI30</v>
          </cell>
          <cell r="L4320" t="str">
            <v>T</v>
          </cell>
          <cell r="M4320" t="str">
            <v>30 days from date of invoice</v>
          </cell>
          <cell r="N4320" t="str">
            <v>BANK TRANSFER</v>
          </cell>
          <cell r="O4320" t="str">
            <v>DS</v>
          </cell>
          <cell r="P4320" t="str">
            <v>Securitization debtor</v>
          </cell>
        </row>
        <row r="4321">
          <cell r="A4321">
            <v>7216</v>
          </cell>
          <cell r="B4321" t="str">
            <v>BASF DRUCKSYSTEME GM</v>
          </cell>
          <cell r="C4321" t="str">
            <v>DE</v>
          </cell>
          <cell r="D4321" t="str">
            <v>Germany</v>
          </cell>
          <cell r="E4321" t="str">
            <v>Mid Europe</v>
          </cell>
          <cell r="F4321">
            <v>13200001</v>
          </cell>
          <cell r="G4321" t="str">
            <v>Ext. EAME</v>
          </cell>
          <cell r="H4321" t="str">
            <v>TPU</v>
          </cell>
          <cell r="I4321" t="str">
            <v>S035</v>
          </cell>
          <cell r="J4321" t="str">
            <v>Osnabrück</v>
          </cell>
          <cell r="K4321" t="str">
            <v>SI30</v>
          </cell>
          <cell r="L4321" t="str">
            <v>T</v>
          </cell>
          <cell r="M4321" t="str">
            <v>30 days from date of invoice</v>
          </cell>
          <cell r="N4321" t="str">
            <v>BANK TRANSFER</v>
          </cell>
          <cell r="O4321" t="str">
            <v>DS</v>
          </cell>
          <cell r="P4321" t="str">
            <v>Securitization debtor</v>
          </cell>
        </row>
        <row r="4322">
          <cell r="A4322">
            <v>7217</v>
          </cell>
          <cell r="B4322" t="str">
            <v>ELEKTRONIKAI ÉS MECH</v>
          </cell>
          <cell r="C4322" t="str">
            <v>HU</v>
          </cell>
          <cell r="D4322" t="str">
            <v>Hungary</v>
          </cell>
          <cell r="E4322" t="str">
            <v>Eastern Europe</v>
          </cell>
          <cell r="F4322">
            <v>13200001</v>
          </cell>
          <cell r="G4322" t="str">
            <v>Ext. EAME</v>
          </cell>
          <cell r="H4322" t="str">
            <v>TPU</v>
          </cell>
          <cell r="I4322" t="str">
            <v>S035</v>
          </cell>
          <cell r="J4322" t="str">
            <v>Osnabrück</v>
          </cell>
          <cell r="K4322" t="str">
            <v>SI30</v>
          </cell>
          <cell r="L4322" t="str">
            <v>T</v>
          </cell>
          <cell r="M4322" t="str">
            <v>30 days from date of invoice</v>
          </cell>
          <cell r="N4322" t="str">
            <v>BANK TRANSFER</v>
          </cell>
          <cell r="O4322" t="str">
            <v>DE</v>
          </cell>
          <cell r="P4322" t="str">
            <v>External debtor</v>
          </cell>
        </row>
        <row r="4323">
          <cell r="A4323">
            <v>7218</v>
          </cell>
          <cell r="B4323" t="str">
            <v>W.C. HERAEUS GMBH &amp;</v>
          </cell>
          <cell r="C4323" t="str">
            <v>DE</v>
          </cell>
          <cell r="D4323" t="str">
            <v>Germany</v>
          </cell>
          <cell r="E4323" t="str">
            <v>Mid Europe</v>
          </cell>
          <cell r="F4323">
            <v>13200001</v>
          </cell>
          <cell r="G4323" t="str">
            <v>Ext. EAME</v>
          </cell>
          <cell r="H4323" t="str">
            <v>TPU</v>
          </cell>
          <cell r="I4323" t="str">
            <v>S035</v>
          </cell>
          <cell r="J4323" t="str">
            <v>Osnabrück</v>
          </cell>
          <cell r="K4323" t="str">
            <v>SI30</v>
          </cell>
          <cell r="L4323" t="str">
            <v>T</v>
          </cell>
          <cell r="M4323" t="str">
            <v>30 days from date of invoice</v>
          </cell>
          <cell r="N4323" t="str">
            <v>BANK TRANSFER</v>
          </cell>
          <cell r="O4323" t="str">
            <v>DS</v>
          </cell>
          <cell r="P4323" t="str">
            <v>Securitization debtor</v>
          </cell>
        </row>
        <row r="4324">
          <cell r="A4324">
            <v>7219</v>
          </cell>
          <cell r="B4324" t="str">
            <v>H. MAGNETIC</v>
          </cell>
          <cell r="C4324" t="str">
            <v>FR</v>
          </cell>
          <cell r="D4324" t="str">
            <v>France</v>
          </cell>
          <cell r="E4324" t="str">
            <v>France</v>
          </cell>
          <cell r="F4324">
            <v>13200001</v>
          </cell>
          <cell r="G4324" t="str">
            <v>Ext. EAME</v>
          </cell>
          <cell r="H4324" t="str">
            <v>TPU</v>
          </cell>
          <cell r="I4324" t="str">
            <v>S035</v>
          </cell>
          <cell r="J4324" t="str">
            <v>Osnabrück</v>
          </cell>
          <cell r="K4324" t="str">
            <v>SI9C</v>
          </cell>
          <cell r="L4324" t="str">
            <v>T</v>
          </cell>
          <cell r="M4324" t="str">
            <v>90 days date of invoice the 10th</v>
          </cell>
          <cell r="N4324" t="str">
            <v>BANK TRANSFER</v>
          </cell>
          <cell r="O4324" t="str">
            <v>DS</v>
          </cell>
          <cell r="P4324" t="str">
            <v>Securitization debtor</v>
          </cell>
        </row>
        <row r="4325">
          <cell r="A4325">
            <v>7220</v>
          </cell>
          <cell r="B4325" t="str">
            <v>SOLVAY INTEROX LTD.</v>
          </cell>
          <cell r="C4325" t="str">
            <v>GB</v>
          </cell>
          <cell r="D4325" t="str">
            <v>Great Britain</v>
          </cell>
          <cell r="E4325" t="str">
            <v>UK/Ireland</v>
          </cell>
          <cell r="F4325">
            <v>13200001</v>
          </cell>
          <cell r="G4325" t="str">
            <v>Ext. EAME</v>
          </cell>
          <cell r="H4325" t="str">
            <v>TPU</v>
          </cell>
          <cell r="I4325" t="str">
            <v>S035</v>
          </cell>
          <cell r="J4325" t="str">
            <v>Osnabrück</v>
          </cell>
          <cell r="K4325" t="str">
            <v>SE60</v>
          </cell>
          <cell r="L4325" t="str">
            <v>T</v>
          </cell>
          <cell r="M4325" t="str">
            <v>60 days end of month</v>
          </cell>
          <cell r="N4325" t="str">
            <v>BANK TRANSFER</v>
          </cell>
          <cell r="O4325" t="str">
            <v>DS</v>
          </cell>
          <cell r="P4325" t="str">
            <v>Securitization debtor</v>
          </cell>
        </row>
        <row r="4326">
          <cell r="A4326">
            <v>7222</v>
          </cell>
          <cell r="B4326" t="str">
            <v>PARKER HANNIFIN S.R.</v>
          </cell>
          <cell r="C4326" t="str">
            <v>CZ</v>
          </cell>
          <cell r="D4326" t="str">
            <v>Czech Republic</v>
          </cell>
          <cell r="E4326" t="str">
            <v>Eastern Europe</v>
          </cell>
          <cell r="F4326">
            <v>13200001</v>
          </cell>
          <cell r="G4326" t="str">
            <v>Ext. EAME</v>
          </cell>
          <cell r="H4326" t="str">
            <v>TPU</v>
          </cell>
          <cell r="I4326" t="str">
            <v>S035</v>
          </cell>
          <cell r="J4326" t="str">
            <v>Osnabrück</v>
          </cell>
          <cell r="K4326" t="str">
            <v>SJ3D</v>
          </cell>
          <cell r="L4326" t="str">
            <v>T</v>
          </cell>
          <cell r="M4326" t="str">
            <v>30 days from date of invoice or 10 days -3%</v>
          </cell>
          <cell r="N4326" t="str">
            <v>BANK TRANSFER</v>
          </cell>
          <cell r="O4326" t="str">
            <v>DE</v>
          </cell>
          <cell r="P4326" t="str">
            <v>External debtor</v>
          </cell>
        </row>
        <row r="4327">
          <cell r="A4327">
            <v>7224</v>
          </cell>
          <cell r="B4327" t="str">
            <v>MOTECO AB</v>
          </cell>
          <cell r="C4327" t="str">
            <v>SE</v>
          </cell>
          <cell r="D4327" t="str">
            <v>Sweden</v>
          </cell>
          <cell r="E4327" t="str">
            <v>Nordic</v>
          </cell>
          <cell r="F4327">
            <v>13200001</v>
          </cell>
          <cell r="G4327" t="str">
            <v>Ext. EAME</v>
          </cell>
          <cell r="H4327" t="str">
            <v>TPU</v>
          </cell>
          <cell r="I4327" t="str">
            <v>S035</v>
          </cell>
          <cell r="J4327" t="str">
            <v>Osnabrück</v>
          </cell>
          <cell r="K4327" t="str">
            <v>SI30</v>
          </cell>
          <cell r="L4327" t="str">
            <v>T</v>
          </cell>
          <cell r="M4327" t="str">
            <v>30 days from date of invoice</v>
          </cell>
          <cell r="N4327" t="str">
            <v>BANK TRANSFER</v>
          </cell>
          <cell r="O4327" t="str">
            <v>DS</v>
          </cell>
          <cell r="P4327" t="str">
            <v>Securitization debtor</v>
          </cell>
        </row>
        <row r="4328">
          <cell r="A4328">
            <v>7225</v>
          </cell>
          <cell r="B4328" t="str">
            <v>MARQUARDT GMBH</v>
          </cell>
          <cell r="C4328" t="str">
            <v>DE</v>
          </cell>
          <cell r="D4328" t="str">
            <v>Germany</v>
          </cell>
          <cell r="E4328" t="str">
            <v>Mid Europe</v>
          </cell>
          <cell r="F4328">
            <v>13200001</v>
          </cell>
          <cell r="G4328" t="str">
            <v>Ext. EAME</v>
          </cell>
          <cell r="H4328" t="str">
            <v>TPU</v>
          </cell>
          <cell r="I4328" t="str">
            <v>S035</v>
          </cell>
          <cell r="J4328" t="str">
            <v>Osnabrück</v>
          </cell>
          <cell r="K4328" t="str">
            <v>SJ3F</v>
          </cell>
          <cell r="L4328" t="str">
            <v>T</v>
          </cell>
          <cell r="M4328" t="str">
            <v>30 days from date of invoice or 14 days -2%</v>
          </cell>
          <cell r="N4328" t="str">
            <v>BANK TRANSFER</v>
          </cell>
          <cell r="O4328" t="str">
            <v>DS</v>
          </cell>
          <cell r="P4328" t="str">
            <v>Securitization debtor</v>
          </cell>
        </row>
        <row r="4329">
          <cell r="A4329">
            <v>7226</v>
          </cell>
          <cell r="B4329" t="str">
            <v>FOLIOPLAST</v>
          </cell>
          <cell r="C4329" t="str">
            <v>FR</v>
          </cell>
          <cell r="D4329" t="str">
            <v>France</v>
          </cell>
          <cell r="E4329" t="str">
            <v>France</v>
          </cell>
          <cell r="F4329">
            <v>13200001</v>
          </cell>
          <cell r="G4329" t="str">
            <v>Ext. EAME</v>
          </cell>
          <cell r="H4329" t="str">
            <v>TPU</v>
          </cell>
          <cell r="I4329" t="str">
            <v>S035</v>
          </cell>
          <cell r="J4329" t="str">
            <v>Osnabrück</v>
          </cell>
          <cell r="K4329" t="str">
            <v>SI9C</v>
          </cell>
          <cell r="L4329" t="str">
            <v>T</v>
          </cell>
          <cell r="M4329" t="str">
            <v>90 days date of invoice the 10th</v>
          </cell>
          <cell r="N4329" t="str">
            <v>BANK TRANSFER</v>
          </cell>
          <cell r="O4329" t="str">
            <v>DS</v>
          </cell>
          <cell r="P4329" t="str">
            <v>Securitization debtor</v>
          </cell>
        </row>
        <row r="4330">
          <cell r="A4330">
            <v>7227</v>
          </cell>
          <cell r="B4330" t="str">
            <v>SALAMANDER</v>
          </cell>
          <cell r="C4330" t="str">
            <v>DE</v>
          </cell>
          <cell r="D4330" t="str">
            <v>Germany</v>
          </cell>
          <cell r="E4330" t="str">
            <v>Mid Europe</v>
          </cell>
          <cell r="F4330">
            <v>13200001</v>
          </cell>
          <cell r="G4330" t="str">
            <v>Ext. EAME</v>
          </cell>
          <cell r="H4330" t="str">
            <v>TPU</v>
          </cell>
          <cell r="I4330" t="str">
            <v>S035</v>
          </cell>
          <cell r="J4330" t="str">
            <v>Osnabrück</v>
          </cell>
          <cell r="K4330" t="str">
            <v>SI30</v>
          </cell>
          <cell r="L4330" t="str">
            <v>T</v>
          </cell>
          <cell r="M4330" t="str">
            <v>30 days from date of invoice</v>
          </cell>
          <cell r="N4330" t="str">
            <v>BANK TRANSFER</v>
          </cell>
          <cell r="O4330" t="str">
            <v>DS</v>
          </cell>
          <cell r="P4330" t="str">
            <v>Securitization debtor</v>
          </cell>
        </row>
        <row r="4331">
          <cell r="A4331">
            <v>7228</v>
          </cell>
          <cell r="B4331" t="str">
            <v>ÄSSÄTUOTE OY</v>
          </cell>
          <cell r="C4331" t="str">
            <v>FI</v>
          </cell>
          <cell r="D4331" t="str">
            <v>Finland</v>
          </cell>
          <cell r="E4331" t="str">
            <v>Nordic</v>
          </cell>
          <cell r="F4331">
            <v>13200001</v>
          </cell>
          <cell r="G4331" t="str">
            <v>Ext. EAME</v>
          </cell>
          <cell r="H4331" t="str">
            <v>TPU</v>
          </cell>
          <cell r="I4331" t="str">
            <v>S035</v>
          </cell>
          <cell r="J4331" t="str">
            <v>Osnabrück</v>
          </cell>
          <cell r="K4331" t="str">
            <v>SI30</v>
          </cell>
          <cell r="L4331" t="str">
            <v>T</v>
          </cell>
          <cell r="M4331" t="str">
            <v>30 days from date of invoice</v>
          </cell>
          <cell r="N4331" t="str">
            <v>BANK TRANSFER</v>
          </cell>
          <cell r="O4331" t="str">
            <v>DE</v>
          </cell>
          <cell r="P4331" t="str">
            <v>External debtor</v>
          </cell>
        </row>
        <row r="4332">
          <cell r="A4332">
            <v>7229</v>
          </cell>
          <cell r="B4332" t="str">
            <v>MURRELEKTRONIK</v>
          </cell>
          <cell r="C4332" t="str">
            <v>DE</v>
          </cell>
          <cell r="D4332" t="str">
            <v>Germany</v>
          </cell>
          <cell r="E4332" t="str">
            <v>Mid Europe</v>
          </cell>
          <cell r="F4332">
            <v>13200001</v>
          </cell>
          <cell r="G4332" t="str">
            <v>Ext. EAME</v>
          </cell>
          <cell r="H4332" t="str">
            <v>TPU</v>
          </cell>
          <cell r="I4332" t="str">
            <v>S035</v>
          </cell>
          <cell r="J4332" t="str">
            <v>Osnabrück</v>
          </cell>
          <cell r="K4332" t="str">
            <v>SJ3G</v>
          </cell>
          <cell r="L4332" t="str">
            <v>T</v>
          </cell>
          <cell r="M4332" t="str">
            <v>30 days from date of invoice or 14 days -3%</v>
          </cell>
          <cell r="N4332" t="str">
            <v>BANK TRANSFER</v>
          </cell>
          <cell r="O4332" t="str">
            <v>DS</v>
          </cell>
          <cell r="P4332" t="str">
            <v>Securitization debtor</v>
          </cell>
        </row>
        <row r="4333">
          <cell r="A4333">
            <v>7230</v>
          </cell>
          <cell r="B4333" t="str">
            <v>NATIONAL STARCH &amp; CH</v>
          </cell>
          <cell r="C4333" t="str">
            <v>KP</v>
          </cell>
          <cell r="D4333" t="str">
            <v>South Korea</v>
          </cell>
          <cell r="E4333" t="str">
            <v>Asia-Pacific</v>
          </cell>
          <cell r="F4333">
            <v>13200001</v>
          </cell>
          <cell r="G4333" t="str">
            <v>Ext. EAME</v>
          </cell>
          <cell r="H4333" t="str">
            <v>TPU</v>
          </cell>
          <cell r="I4333" t="str">
            <v>S035</v>
          </cell>
          <cell r="J4333" t="str">
            <v>Osnabrück</v>
          </cell>
          <cell r="K4333" t="str">
            <v>SP00</v>
          </cell>
          <cell r="L4333" t="str">
            <v>T</v>
          </cell>
          <cell r="M4333" t="str">
            <v>Cash against documents</v>
          </cell>
          <cell r="N4333" t="str">
            <v>BANK TRANSFER</v>
          </cell>
          <cell r="O4333" t="str">
            <v>DE</v>
          </cell>
          <cell r="P4333" t="str">
            <v>External debtor</v>
          </cell>
        </row>
        <row r="4334">
          <cell r="A4334">
            <v>7231</v>
          </cell>
          <cell r="B4334" t="str">
            <v>CREPIN PETIT</v>
          </cell>
          <cell r="C4334" t="str">
            <v>FR</v>
          </cell>
          <cell r="D4334" t="str">
            <v>France</v>
          </cell>
          <cell r="E4334" t="str">
            <v>France</v>
          </cell>
          <cell r="F4334">
            <v>13200001</v>
          </cell>
          <cell r="G4334" t="str">
            <v>Ext. EAME</v>
          </cell>
          <cell r="H4334" t="str">
            <v>TPU</v>
          </cell>
          <cell r="I4334" t="str">
            <v>S035</v>
          </cell>
          <cell r="J4334" t="str">
            <v>Osnabrück</v>
          </cell>
          <cell r="K4334" t="str">
            <v>SI9C</v>
          </cell>
          <cell r="L4334" t="str">
            <v>T</v>
          </cell>
          <cell r="M4334" t="str">
            <v>90 days date of invoice the 10th</v>
          </cell>
          <cell r="N4334" t="str">
            <v>BANK TRANSFER</v>
          </cell>
          <cell r="O4334" t="str">
            <v>DS</v>
          </cell>
          <cell r="P4334" t="str">
            <v>Securitization debtor</v>
          </cell>
        </row>
        <row r="4335">
          <cell r="A4335">
            <v>7232</v>
          </cell>
          <cell r="B4335" t="str">
            <v>TRUST INTERNATIONAL</v>
          </cell>
          <cell r="C4335" t="str">
            <v>CA</v>
          </cell>
          <cell r="D4335" t="str">
            <v>Canada</v>
          </cell>
          <cell r="E4335" t="str">
            <v>Americas</v>
          </cell>
          <cell r="F4335">
            <v>13200001</v>
          </cell>
          <cell r="G4335" t="str">
            <v>Ext. EAME</v>
          </cell>
          <cell r="H4335" t="str">
            <v>TPU</v>
          </cell>
          <cell r="I4335" t="str">
            <v>S035</v>
          </cell>
          <cell r="J4335" t="str">
            <v>Osnabrück</v>
          </cell>
          <cell r="K4335" t="str">
            <v>SI90</v>
          </cell>
          <cell r="L4335" t="str">
            <v>T</v>
          </cell>
          <cell r="M4335" t="str">
            <v>90 days from date of invoice</v>
          </cell>
          <cell r="N4335" t="str">
            <v>BANK TRANSFER</v>
          </cell>
          <cell r="O4335" t="str">
            <v>DS</v>
          </cell>
          <cell r="P4335" t="str">
            <v>Securitization debtor</v>
          </cell>
        </row>
        <row r="4336">
          <cell r="A4336">
            <v>7233</v>
          </cell>
          <cell r="B4336" t="str">
            <v>WALTER CSEKE</v>
          </cell>
          <cell r="C4336" t="str">
            <v>AT</v>
          </cell>
          <cell r="D4336" t="str">
            <v>Austria</v>
          </cell>
          <cell r="E4336" t="str">
            <v>Mid Europe</v>
          </cell>
          <cell r="F4336">
            <v>13200001</v>
          </cell>
          <cell r="G4336" t="str">
            <v>Ext. EAME</v>
          </cell>
          <cell r="H4336" t="str">
            <v>TPU</v>
          </cell>
          <cell r="I4336" t="str">
            <v>S035</v>
          </cell>
          <cell r="J4336" t="str">
            <v>Osnabrück</v>
          </cell>
          <cell r="K4336" t="str">
            <v>SJ3G</v>
          </cell>
          <cell r="L4336" t="str">
            <v>T</v>
          </cell>
          <cell r="M4336" t="str">
            <v>30 days from date of invoice or 14 days -3%</v>
          </cell>
          <cell r="N4336" t="str">
            <v>BANK TRANSFER</v>
          </cell>
          <cell r="O4336" t="str">
            <v>DE</v>
          </cell>
          <cell r="P4336" t="str">
            <v>External debtor</v>
          </cell>
        </row>
        <row r="4337">
          <cell r="A4337">
            <v>7234</v>
          </cell>
          <cell r="B4337" t="str">
            <v>BÜLTERMANN KUNSTSTOF</v>
          </cell>
          <cell r="C4337" t="str">
            <v>AT</v>
          </cell>
          <cell r="D4337" t="str">
            <v>Austria</v>
          </cell>
          <cell r="E4337" t="str">
            <v>Mid Europe</v>
          </cell>
          <cell r="F4337">
            <v>13200001</v>
          </cell>
          <cell r="G4337" t="str">
            <v>Ext. EAME</v>
          </cell>
          <cell r="H4337" t="str">
            <v>TPU</v>
          </cell>
          <cell r="I4337" t="str">
            <v>S035</v>
          </cell>
          <cell r="J4337" t="str">
            <v>Osnabrück</v>
          </cell>
          <cell r="K4337" t="str">
            <v>SJ3G</v>
          </cell>
          <cell r="L4337" t="str">
            <v>T</v>
          </cell>
          <cell r="M4337" t="str">
            <v>30 days from date of invoice or 14 days -3%</v>
          </cell>
          <cell r="N4337" t="str">
            <v>BANK TRANSFER</v>
          </cell>
          <cell r="O4337" t="str">
            <v>DE</v>
          </cell>
          <cell r="P4337" t="str">
            <v>External debtor</v>
          </cell>
        </row>
        <row r="4338">
          <cell r="A4338">
            <v>7235</v>
          </cell>
          <cell r="B4338" t="str">
            <v>PROFIL-STRANG-TECHNI</v>
          </cell>
          <cell r="C4338" t="str">
            <v>DE</v>
          </cell>
          <cell r="D4338" t="str">
            <v>Germany</v>
          </cell>
          <cell r="E4338" t="str">
            <v>Mid Europe</v>
          </cell>
          <cell r="F4338">
            <v>13200001</v>
          </cell>
          <cell r="G4338" t="str">
            <v>Ext. EAME</v>
          </cell>
          <cell r="H4338" t="str">
            <v>TPU</v>
          </cell>
          <cell r="I4338" t="str">
            <v>S035</v>
          </cell>
          <cell r="J4338" t="str">
            <v>Osnabrück</v>
          </cell>
          <cell r="K4338" t="str">
            <v>SI30</v>
          </cell>
          <cell r="L4338" t="str">
            <v>T</v>
          </cell>
          <cell r="M4338" t="str">
            <v>30 days from date of invoice</v>
          </cell>
          <cell r="N4338" t="str">
            <v>BANK TRANSFER</v>
          </cell>
          <cell r="O4338" t="str">
            <v>DS</v>
          </cell>
          <cell r="P4338" t="str">
            <v>Securitization debtor</v>
          </cell>
        </row>
        <row r="4339">
          <cell r="A4339">
            <v>7236</v>
          </cell>
          <cell r="B4339" t="str">
            <v>P V M</v>
          </cell>
          <cell r="C4339" t="str">
            <v>FR</v>
          </cell>
          <cell r="D4339" t="str">
            <v>France</v>
          </cell>
          <cell r="E4339" t="str">
            <v>France</v>
          </cell>
          <cell r="F4339">
            <v>13200001</v>
          </cell>
          <cell r="G4339" t="str">
            <v>Ext. EAME</v>
          </cell>
          <cell r="H4339" t="str">
            <v>TPU</v>
          </cell>
          <cell r="I4339" t="str">
            <v>S035</v>
          </cell>
          <cell r="J4339" t="str">
            <v>Osnabrück</v>
          </cell>
          <cell r="K4339" t="str">
            <v>SI9C</v>
          </cell>
          <cell r="L4339" t="str">
            <v>T</v>
          </cell>
          <cell r="M4339" t="str">
            <v>90 days date of invoice the 10th</v>
          </cell>
          <cell r="N4339" t="str">
            <v>BANK TRANSFER</v>
          </cell>
          <cell r="O4339" t="str">
            <v>DS</v>
          </cell>
          <cell r="P4339" t="str">
            <v>Securitization debtor</v>
          </cell>
        </row>
        <row r="4340">
          <cell r="A4340">
            <v>7237</v>
          </cell>
          <cell r="B4340" t="str">
            <v>KROSCHU</v>
          </cell>
          <cell r="C4340" t="str">
            <v>AT</v>
          </cell>
          <cell r="D4340" t="str">
            <v>Austria</v>
          </cell>
          <cell r="E4340" t="str">
            <v>Mid Europe</v>
          </cell>
          <cell r="F4340">
            <v>13200001</v>
          </cell>
          <cell r="G4340" t="str">
            <v>Ext. EAME</v>
          </cell>
          <cell r="H4340" t="str">
            <v>TPU</v>
          </cell>
          <cell r="I4340" t="str">
            <v>S035</v>
          </cell>
          <cell r="J4340" t="str">
            <v>Osnabrück</v>
          </cell>
          <cell r="K4340" t="str">
            <v>SJ3G</v>
          </cell>
          <cell r="L4340" t="str">
            <v>T</v>
          </cell>
          <cell r="M4340" t="str">
            <v>30 days from date of invoice or 14 days -3%</v>
          </cell>
          <cell r="N4340" t="str">
            <v>BANK TRANSFER</v>
          </cell>
          <cell r="O4340" t="str">
            <v>DE</v>
          </cell>
          <cell r="P4340" t="str">
            <v>External debtor</v>
          </cell>
        </row>
        <row r="4341">
          <cell r="A4341">
            <v>7238</v>
          </cell>
          <cell r="B4341" t="str">
            <v>PLASTDISPENSER</v>
          </cell>
          <cell r="C4341" t="str">
            <v>SI</v>
          </cell>
          <cell r="D4341" t="str">
            <v>Slovenia</v>
          </cell>
          <cell r="E4341" t="str">
            <v>Eastern Europe</v>
          </cell>
          <cell r="F4341">
            <v>13200001</v>
          </cell>
          <cell r="G4341" t="str">
            <v>Ext. EAME</v>
          </cell>
          <cell r="H4341" t="str">
            <v>TPU</v>
          </cell>
          <cell r="I4341" t="str">
            <v>S035</v>
          </cell>
          <cell r="J4341" t="str">
            <v>Osnabrück</v>
          </cell>
          <cell r="K4341" t="str">
            <v>SJ3G</v>
          </cell>
          <cell r="L4341" t="str">
            <v>T</v>
          </cell>
          <cell r="M4341" t="str">
            <v>30 days from date of invoice or 14 days -3%</v>
          </cell>
          <cell r="N4341" t="str">
            <v>BANK TRANSFER</v>
          </cell>
          <cell r="O4341" t="str">
            <v>DE</v>
          </cell>
          <cell r="P4341" t="str">
            <v>External debtor</v>
          </cell>
        </row>
        <row r="4342">
          <cell r="A4342">
            <v>7239</v>
          </cell>
          <cell r="B4342" t="str">
            <v>SHM GERLINGER GMBH &amp;</v>
          </cell>
          <cell r="C4342" t="str">
            <v>DE</v>
          </cell>
          <cell r="D4342" t="str">
            <v>Germany</v>
          </cell>
          <cell r="E4342" t="str">
            <v>Mid Europe</v>
          </cell>
          <cell r="F4342">
            <v>13200001</v>
          </cell>
          <cell r="G4342" t="str">
            <v>Ext. EAME</v>
          </cell>
          <cell r="H4342" t="str">
            <v>TPU</v>
          </cell>
          <cell r="I4342" t="str">
            <v>S035</v>
          </cell>
          <cell r="J4342" t="str">
            <v>Osnabrück</v>
          </cell>
          <cell r="K4342" t="str">
            <v>SI30</v>
          </cell>
          <cell r="L4342" t="str">
            <v>T</v>
          </cell>
          <cell r="M4342" t="str">
            <v>30 days from date of invoice</v>
          </cell>
          <cell r="N4342" t="str">
            <v>BANK TRANSFER</v>
          </cell>
          <cell r="O4342" t="str">
            <v>DS</v>
          </cell>
          <cell r="P4342" t="str">
            <v>Securitization debtor</v>
          </cell>
        </row>
        <row r="4343">
          <cell r="A4343">
            <v>7241</v>
          </cell>
          <cell r="B4343" t="str">
            <v>DRAHT-UND KABELWERK</v>
          </cell>
          <cell r="C4343" t="str">
            <v>DE</v>
          </cell>
          <cell r="D4343" t="str">
            <v>Germany</v>
          </cell>
          <cell r="E4343" t="str">
            <v>Mid Europe</v>
          </cell>
          <cell r="F4343">
            <v>13200001</v>
          </cell>
          <cell r="G4343" t="str">
            <v>Ext. EAME</v>
          </cell>
          <cell r="H4343" t="str">
            <v>TPU</v>
          </cell>
          <cell r="I4343" t="str">
            <v>S035</v>
          </cell>
          <cell r="J4343" t="str">
            <v>Osnabrück</v>
          </cell>
          <cell r="K4343" t="str">
            <v>SJ3G</v>
          </cell>
          <cell r="L4343" t="str">
            <v>T</v>
          </cell>
          <cell r="M4343" t="str">
            <v>30 days from date of invoice or 14 days -3%</v>
          </cell>
          <cell r="N4343" t="str">
            <v>BANK TRANSFER</v>
          </cell>
          <cell r="O4343" t="str">
            <v>DS</v>
          </cell>
          <cell r="P4343" t="str">
            <v>Securitization debtor</v>
          </cell>
        </row>
        <row r="4344">
          <cell r="A4344">
            <v>7242</v>
          </cell>
          <cell r="B4344" t="str">
            <v>BOCKEMUEHL LDA.</v>
          </cell>
          <cell r="C4344" t="str">
            <v>PT</v>
          </cell>
          <cell r="D4344" t="str">
            <v>Portugal</v>
          </cell>
          <cell r="E4344" t="str">
            <v>Iberia</v>
          </cell>
          <cell r="F4344">
            <v>13200001</v>
          </cell>
          <cell r="G4344" t="str">
            <v>Ext. EAME</v>
          </cell>
          <cell r="H4344" t="str">
            <v>TPU</v>
          </cell>
          <cell r="I4344" t="str">
            <v>S035</v>
          </cell>
          <cell r="J4344" t="str">
            <v>Osnabrück</v>
          </cell>
          <cell r="K4344" t="str">
            <v>SI30</v>
          </cell>
          <cell r="L4344" t="str">
            <v>T</v>
          </cell>
          <cell r="M4344" t="str">
            <v>30 days from date of invoice</v>
          </cell>
          <cell r="N4344" t="str">
            <v>BANK TRANSFER</v>
          </cell>
          <cell r="O4344" t="str">
            <v>DE</v>
          </cell>
          <cell r="P4344" t="str">
            <v>External debtor</v>
          </cell>
        </row>
        <row r="4345">
          <cell r="A4345">
            <v>7243</v>
          </cell>
          <cell r="B4345" t="str">
            <v>UNIVERSAL CABLES LTD</v>
          </cell>
          <cell r="C4345" t="str">
            <v>IN</v>
          </cell>
          <cell r="D4345" t="str">
            <v>India</v>
          </cell>
          <cell r="E4345" t="str">
            <v>Asia-Pacific</v>
          </cell>
          <cell r="F4345">
            <v>13200001</v>
          </cell>
          <cell r="G4345" t="str">
            <v>Ext. EAME</v>
          </cell>
          <cell r="H4345" t="str">
            <v>TPU</v>
          </cell>
          <cell r="I4345" t="str">
            <v>S035</v>
          </cell>
          <cell r="J4345" t="str">
            <v>Osnabrück</v>
          </cell>
          <cell r="K4345" t="str">
            <v>SA00</v>
          </cell>
          <cell r="L4345" t="str">
            <v>T</v>
          </cell>
          <cell r="M4345" t="str">
            <v>Cash in advance</v>
          </cell>
          <cell r="N4345" t="str">
            <v>BANK TRANSFER</v>
          </cell>
          <cell r="O4345" t="str">
            <v>DE</v>
          </cell>
          <cell r="P4345" t="str">
            <v>External debtor</v>
          </cell>
        </row>
        <row r="4346">
          <cell r="A4346">
            <v>7244</v>
          </cell>
          <cell r="B4346" t="str">
            <v>OPTIBELT PRODUKTIONS</v>
          </cell>
          <cell r="C4346" t="str">
            <v>DE</v>
          </cell>
          <cell r="D4346" t="str">
            <v>Germany</v>
          </cell>
          <cell r="E4346" t="str">
            <v>Mid Europe</v>
          </cell>
          <cell r="F4346">
            <v>13200001</v>
          </cell>
          <cell r="G4346" t="str">
            <v>Ext. EAME</v>
          </cell>
          <cell r="H4346" t="str">
            <v>TPU</v>
          </cell>
          <cell r="I4346" t="str">
            <v>S035</v>
          </cell>
          <cell r="J4346" t="str">
            <v>Osnabrück</v>
          </cell>
          <cell r="K4346" t="str">
            <v>SJ3F</v>
          </cell>
          <cell r="L4346" t="str">
            <v>T</v>
          </cell>
          <cell r="M4346" t="str">
            <v>30 days from date of invoice or 14 days -2%</v>
          </cell>
          <cell r="N4346" t="str">
            <v>BANK TRANSFER</v>
          </cell>
          <cell r="O4346" t="str">
            <v>DS</v>
          </cell>
          <cell r="P4346" t="str">
            <v>Securitization debtor</v>
          </cell>
        </row>
        <row r="4347">
          <cell r="A4347">
            <v>7245</v>
          </cell>
          <cell r="B4347" t="str">
            <v>CONSTANTIN</v>
          </cell>
          <cell r="C4347" t="str">
            <v>DE</v>
          </cell>
          <cell r="D4347" t="str">
            <v>Germany</v>
          </cell>
          <cell r="E4347" t="str">
            <v>Mid Europe</v>
          </cell>
          <cell r="F4347">
            <v>13200001</v>
          </cell>
          <cell r="G4347" t="str">
            <v>Ext. EAME</v>
          </cell>
          <cell r="H4347" t="str">
            <v>TPU</v>
          </cell>
          <cell r="I4347" t="str">
            <v>S035</v>
          </cell>
          <cell r="J4347" t="str">
            <v>Osnabrück</v>
          </cell>
          <cell r="K4347" t="str">
            <v>SJ3F</v>
          </cell>
          <cell r="L4347" t="str">
            <v>T</v>
          </cell>
          <cell r="M4347" t="str">
            <v>30 days from date of invoice or 14 days -2%</v>
          </cell>
          <cell r="N4347" t="str">
            <v>BANK TRANSFER</v>
          </cell>
          <cell r="O4347" t="str">
            <v>DS</v>
          </cell>
          <cell r="P4347" t="str">
            <v>Securitization debtor</v>
          </cell>
        </row>
        <row r="4348">
          <cell r="A4348">
            <v>7246</v>
          </cell>
          <cell r="B4348" t="str">
            <v>SCHRÖDER-PLAST A/S</v>
          </cell>
          <cell r="C4348" t="str">
            <v>DK</v>
          </cell>
          <cell r="D4348" t="str">
            <v>Denmark</v>
          </cell>
          <cell r="E4348" t="str">
            <v>Nordic</v>
          </cell>
          <cell r="F4348">
            <v>13200001</v>
          </cell>
          <cell r="G4348" t="str">
            <v>Ext. EAME</v>
          </cell>
          <cell r="H4348" t="str">
            <v>TPU</v>
          </cell>
          <cell r="I4348" t="str">
            <v>S035</v>
          </cell>
          <cell r="J4348" t="str">
            <v>Osnabrück</v>
          </cell>
          <cell r="K4348" t="str">
            <v>SI30</v>
          </cell>
          <cell r="L4348" t="str">
            <v>T</v>
          </cell>
          <cell r="M4348" t="str">
            <v>30 days from date of invoice</v>
          </cell>
          <cell r="N4348" t="str">
            <v>BANK TRANSFER</v>
          </cell>
          <cell r="O4348" t="str">
            <v>DS</v>
          </cell>
          <cell r="P4348" t="str">
            <v>Securitization debtor</v>
          </cell>
        </row>
        <row r="4349">
          <cell r="A4349">
            <v>7247</v>
          </cell>
          <cell r="B4349" t="str">
            <v>GEFGEN DIETER</v>
          </cell>
          <cell r="C4349" t="str">
            <v>DE</v>
          </cell>
          <cell r="D4349" t="str">
            <v>Germany</v>
          </cell>
          <cell r="E4349" t="str">
            <v>Mid Europe</v>
          </cell>
          <cell r="F4349">
            <v>13200001</v>
          </cell>
          <cell r="G4349" t="str">
            <v>Ext. EAME</v>
          </cell>
          <cell r="H4349" t="str">
            <v>TPU</v>
          </cell>
          <cell r="I4349" t="str">
            <v>S035</v>
          </cell>
          <cell r="J4349" t="str">
            <v>Osnabrück</v>
          </cell>
          <cell r="K4349" t="str">
            <v>SJ3F</v>
          </cell>
          <cell r="L4349" t="str">
            <v>T</v>
          </cell>
          <cell r="M4349" t="str">
            <v>30 days from date of invoice or 14 days -2%</v>
          </cell>
          <cell r="N4349" t="str">
            <v>BANK TRANSFER</v>
          </cell>
          <cell r="O4349" t="str">
            <v>DS</v>
          </cell>
          <cell r="P4349" t="str">
            <v>Securitization debtor</v>
          </cell>
        </row>
        <row r="4350">
          <cell r="A4350">
            <v>7248</v>
          </cell>
          <cell r="B4350" t="str">
            <v>SILBER</v>
          </cell>
          <cell r="C4350" t="str">
            <v>DE</v>
          </cell>
          <cell r="D4350" t="str">
            <v>Germany</v>
          </cell>
          <cell r="E4350" t="str">
            <v>Mid Europe</v>
          </cell>
          <cell r="F4350">
            <v>13200001</v>
          </cell>
          <cell r="G4350" t="str">
            <v>Ext. EAME</v>
          </cell>
          <cell r="H4350" t="str">
            <v>TPU</v>
          </cell>
          <cell r="I4350" t="str">
            <v>S035</v>
          </cell>
          <cell r="J4350" t="str">
            <v>Osnabrück</v>
          </cell>
          <cell r="K4350" t="str">
            <v>SJ3F</v>
          </cell>
          <cell r="L4350" t="str">
            <v>T</v>
          </cell>
          <cell r="M4350" t="str">
            <v>30 days from date of invoice or 14 days -2%</v>
          </cell>
          <cell r="N4350" t="str">
            <v>BANK TRANSFER</v>
          </cell>
          <cell r="O4350" t="str">
            <v>DS</v>
          </cell>
          <cell r="P4350" t="str">
            <v>Securitization debtor</v>
          </cell>
        </row>
        <row r="4351">
          <cell r="A4351">
            <v>7249</v>
          </cell>
          <cell r="B4351" t="str">
            <v>LEONISCHE DRAHTWERKE</v>
          </cell>
          <cell r="C4351" t="str">
            <v>DE</v>
          </cell>
          <cell r="D4351" t="str">
            <v>Germany</v>
          </cell>
          <cell r="E4351" t="str">
            <v>Mid Europe</v>
          </cell>
          <cell r="F4351">
            <v>13200001</v>
          </cell>
          <cell r="G4351" t="str">
            <v>Ext. EAME</v>
          </cell>
          <cell r="H4351" t="str">
            <v>TPU</v>
          </cell>
          <cell r="I4351" t="str">
            <v>S035</v>
          </cell>
          <cell r="J4351" t="str">
            <v>Osnabrück</v>
          </cell>
          <cell r="K4351" t="str">
            <v>SJ3C</v>
          </cell>
          <cell r="L4351" t="str">
            <v>T</v>
          </cell>
          <cell r="M4351" t="str">
            <v>30 days from date of invoice or 10 days -2%</v>
          </cell>
          <cell r="N4351" t="str">
            <v>BANK TRANSFER</v>
          </cell>
          <cell r="O4351" t="str">
            <v>DS</v>
          </cell>
          <cell r="P4351" t="str">
            <v>Securitization debtor</v>
          </cell>
        </row>
        <row r="4352">
          <cell r="A4352">
            <v>7250</v>
          </cell>
          <cell r="B4352" t="str">
            <v>AGTRUP PLAST APS</v>
          </cell>
          <cell r="C4352" t="str">
            <v>DK</v>
          </cell>
          <cell r="D4352" t="str">
            <v>Denmark</v>
          </cell>
          <cell r="E4352" t="str">
            <v>Nordic</v>
          </cell>
          <cell r="F4352">
            <v>13200001</v>
          </cell>
          <cell r="G4352" t="str">
            <v>Ext. EAME</v>
          </cell>
          <cell r="H4352" t="str">
            <v>TPU</v>
          </cell>
          <cell r="I4352" t="str">
            <v>S035</v>
          </cell>
          <cell r="J4352" t="str">
            <v>Osnabrück</v>
          </cell>
          <cell r="K4352" t="str">
            <v>SI30</v>
          </cell>
          <cell r="L4352" t="str">
            <v>T</v>
          </cell>
          <cell r="M4352" t="str">
            <v>30 days from date of invoice</v>
          </cell>
          <cell r="N4352" t="str">
            <v>BANK TRANSFER</v>
          </cell>
          <cell r="O4352" t="str">
            <v>DS</v>
          </cell>
          <cell r="P4352" t="str">
            <v>Securitization debtor</v>
          </cell>
        </row>
        <row r="4353">
          <cell r="A4353">
            <v>7251</v>
          </cell>
          <cell r="B4353" t="str">
            <v>N.P.I. PLASTIC A/S</v>
          </cell>
          <cell r="C4353" t="str">
            <v>DK</v>
          </cell>
          <cell r="D4353" t="str">
            <v>Denmark</v>
          </cell>
          <cell r="E4353" t="str">
            <v>Nordic</v>
          </cell>
          <cell r="F4353">
            <v>13200001</v>
          </cell>
          <cell r="G4353" t="str">
            <v>Ext. EAME</v>
          </cell>
          <cell r="H4353" t="str">
            <v>TPU</v>
          </cell>
          <cell r="I4353" t="str">
            <v>S035</v>
          </cell>
          <cell r="J4353" t="str">
            <v>Osnabrück</v>
          </cell>
          <cell r="K4353" t="str">
            <v>SI30</v>
          </cell>
          <cell r="L4353" t="str">
            <v>T</v>
          </cell>
          <cell r="M4353" t="str">
            <v>30 days from date of invoice</v>
          </cell>
          <cell r="N4353" t="str">
            <v>BANK TRANSFER</v>
          </cell>
          <cell r="O4353" t="str">
            <v>DS</v>
          </cell>
          <cell r="P4353" t="str">
            <v>Securitization debtor</v>
          </cell>
        </row>
        <row r="4354">
          <cell r="A4354">
            <v>7252</v>
          </cell>
          <cell r="B4354" t="str">
            <v>CLARIANT (TAIWAN) CO</v>
          </cell>
          <cell r="C4354" t="str">
            <v>TW</v>
          </cell>
          <cell r="D4354" t="str">
            <v>Taiwan</v>
          </cell>
          <cell r="E4354" t="str">
            <v>Asia-Pacific</v>
          </cell>
          <cell r="F4354">
            <v>13200001</v>
          </cell>
          <cell r="G4354" t="str">
            <v>Ext. EAME</v>
          </cell>
          <cell r="H4354" t="str">
            <v>TPU</v>
          </cell>
          <cell r="I4354" t="str">
            <v>S035</v>
          </cell>
          <cell r="J4354" t="str">
            <v>Osnabrück</v>
          </cell>
          <cell r="K4354" t="str">
            <v>SC00</v>
          </cell>
          <cell r="L4354" t="str">
            <v>L</v>
          </cell>
          <cell r="M4354" t="str">
            <v>Letter of credit at sight</v>
          </cell>
          <cell r="N4354" t="str">
            <v>LETTER OF CREDIT</v>
          </cell>
          <cell r="O4354" t="str">
            <v>DE</v>
          </cell>
          <cell r="P4354" t="str">
            <v>External debtor</v>
          </cell>
        </row>
        <row r="4355">
          <cell r="A4355">
            <v>7254</v>
          </cell>
          <cell r="B4355" t="str">
            <v>CHRISON AB</v>
          </cell>
          <cell r="C4355" t="str">
            <v>SE</v>
          </cell>
          <cell r="D4355" t="str">
            <v>Sweden</v>
          </cell>
          <cell r="E4355" t="str">
            <v>Nordic</v>
          </cell>
          <cell r="F4355">
            <v>13200001</v>
          </cell>
          <cell r="G4355" t="str">
            <v>Ext. EAME</v>
          </cell>
          <cell r="H4355" t="str">
            <v>TPU</v>
          </cell>
          <cell r="I4355" t="str">
            <v>S035</v>
          </cell>
          <cell r="J4355" t="str">
            <v>Osnabrück</v>
          </cell>
          <cell r="K4355" t="str">
            <v>SI30</v>
          </cell>
          <cell r="L4355" t="str">
            <v>T</v>
          </cell>
          <cell r="M4355" t="str">
            <v>30 days from date of invoice</v>
          </cell>
          <cell r="N4355" t="str">
            <v>BANK TRANSFER</v>
          </cell>
          <cell r="O4355" t="str">
            <v>DS</v>
          </cell>
          <cell r="P4355" t="str">
            <v>Securitization debtor</v>
          </cell>
        </row>
        <row r="4356">
          <cell r="A4356">
            <v>7256</v>
          </cell>
          <cell r="B4356" t="str">
            <v>WEE HOE CHENG CHEMIC</v>
          </cell>
          <cell r="C4356" t="str">
            <v>MY</v>
          </cell>
          <cell r="D4356" t="str">
            <v>Malaysia</v>
          </cell>
          <cell r="E4356" t="str">
            <v>Asia-Pacific</v>
          </cell>
          <cell r="F4356">
            <v>13200001</v>
          </cell>
          <cell r="G4356" t="str">
            <v>Ext. EAME</v>
          </cell>
          <cell r="H4356" t="str">
            <v>TPU</v>
          </cell>
          <cell r="I4356" t="str">
            <v>S035</v>
          </cell>
          <cell r="J4356" t="str">
            <v>Osnabrück</v>
          </cell>
          <cell r="K4356" t="str">
            <v>SC00</v>
          </cell>
          <cell r="L4356" t="str">
            <v>L</v>
          </cell>
          <cell r="M4356" t="str">
            <v>Letter of credit at sight</v>
          </cell>
          <cell r="N4356" t="str">
            <v>LETTER OF CREDIT</v>
          </cell>
          <cell r="O4356" t="str">
            <v>DE</v>
          </cell>
          <cell r="P4356" t="str">
            <v>External debtor</v>
          </cell>
        </row>
        <row r="4357">
          <cell r="A4357">
            <v>7257</v>
          </cell>
          <cell r="B4357" t="str">
            <v>EUROPLASTIQUES</v>
          </cell>
          <cell r="C4357" t="str">
            <v>FR</v>
          </cell>
          <cell r="D4357" t="str">
            <v>France</v>
          </cell>
          <cell r="E4357" t="str">
            <v>France</v>
          </cell>
          <cell r="F4357">
            <v>13200001</v>
          </cell>
          <cell r="G4357" t="str">
            <v>Ext. EAME</v>
          </cell>
          <cell r="H4357" t="str">
            <v>TPU</v>
          </cell>
          <cell r="I4357" t="str">
            <v>S035</v>
          </cell>
          <cell r="J4357" t="str">
            <v>Osnabrück</v>
          </cell>
          <cell r="K4357" t="str">
            <v>SI9C</v>
          </cell>
          <cell r="L4357" t="str">
            <v>T</v>
          </cell>
          <cell r="M4357" t="str">
            <v>90 days date of invoice the 10th</v>
          </cell>
          <cell r="N4357" t="str">
            <v>BANK TRANSFER</v>
          </cell>
          <cell r="O4357" t="str">
            <v>DS</v>
          </cell>
          <cell r="P4357" t="str">
            <v>Securitization debtor</v>
          </cell>
        </row>
        <row r="4358">
          <cell r="A4358">
            <v>7258</v>
          </cell>
          <cell r="B4358" t="str">
            <v>SEAL JET SEALS</v>
          </cell>
          <cell r="C4358" t="str">
            <v>IN</v>
          </cell>
          <cell r="D4358" t="str">
            <v>India</v>
          </cell>
          <cell r="E4358" t="str">
            <v>Asia-Pacific</v>
          </cell>
          <cell r="F4358">
            <v>13200001</v>
          </cell>
          <cell r="G4358" t="str">
            <v>Ext. EAME</v>
          </cell>
          <cell r="H4358" t="str">
            <v>TPU</v>
          </cell>
          <cell r="I4358" t="str">
            <v>S035</v>
          </cell>
          <cell r="J4358" t="str">
            <v>Osnabrück</v>
          </cell>
          <cell r="K4358" t="str">
            <v>SF00</v>
          </cell>
          <cell r="L4358" t="str">
            <v>T</v>
          </cell>
          <cell r="M4358" t="str">
            <v>Free of charge</v>
          </cell>
          <cell r="N4358" t="str">
            <v>BANK TRANSFER</v>
          </cell>
          <cell r="O4358" t="str">
            <v>DE</v>
          </cell>
          <cell r="P4358" t="str">
            <v>External debtor</v>
          </cell>
        </row>
        <row r="4359">
          <cell r="A4359">
            <v>7259</v>
          </cell>
          <cell r="B4359" t="str">
            <v>HAAS NÄHRMITTEL GMBH</v>
          </cell>
          <cell r="C4359" t="str">
            <v>AT</v>
          </cell>
          <cell r="D4359" t="str">
            <v>Austria</v>
          </cell>
          <cell r="E4359" t="str">
            <v>Mid Europe</v>
          </cell>
          <cell r="F4359">
            <v>13200001</v>
          </cell>
          <cell r="G4359" t="str">
            <v>Ext. EAME</v>
          </cell>
          <cell r="H4359" t="str">
            <v>TPU</v>
          </cell>
          <cell r="I4359" t="str">
            <v>S035</v>
          </cell>
          <cell r="J4359" t="str">
            <v>Osnabrück</v>
          </cell>
          <cell r="K4359" t="str">
            <v>SJ3G</v>
          </cell>
          <cell r="L4359" t="str">
            <v>T</v>
          </cell>
          <cell r="M4359" t="str">
            <v>30 days from date of invoice or 14 days -3%</v>
          </cell>
          <cell r="N4359" t="str">
            <v>BANK TRANSFER</v>
          </cell>
          <cell r="O4359" t="str">
            <v>DE</v>
          </cell>
          <cell r="P4359" t="str">
            <v>External debtor</v>
          </cell>
        </row>
        <row r="4360">
          <cell r="A4360">
            <v>7260</v>
          </cell>
          <cell r="B4360" t="str">
            <v>KTN</v>
          </cell>
          <cell r="C4360" t="str">
            <v>DE</v>
          </cell>
          <cell r="D4360" t="str">
            <v>Germany</v>
          </cell>
          <cell r="E4360" t="str">
            <v>Mid Europe</v>
          </cell>
          <cell r="F4360">
            <v>13200001</v>
          </cell>
          <cell r="G4360" t="str">
            <v>Ext. EAME</v>
          </cell>
          <cell r="H4360" t="str">
            <v>TPU</v>
          </cell>
          <cell r="I4360" t="str">
            <v>S035</v>
          </cell>
          <cell r="J4360" t="str">
            <v>Osnabrück</v>
          </cell>
          <cell r="K4360" t="str">
            <v>SJ3F</v>
          </cell>
          <cell r="L4360" t="str">
            <v>T</v>
          </cell>
          <cell r="M4360" t="str">
            <v>30 days from date of invoice or 14 days -2%</v>
          </cell>
          <cell r="N4360" t="str">
            <v>BANK TRANSFER</v>
          </cell>
          <cell r="O4360" t="str">
            <v>DS</v>
          </cell>
          <cell r="P4360" t="str">
            <v>Securitization debtor</v>
          </cell>
        </row>
        <row r="4361">
          <cell r="A4361">
            <v>7261</v>
          </cell>
          <cell r="B4361" t="str">
            <v>RESINAS Y QUIMICOS S</v>
          </cell>
          <cell r="C4361" t="str">
            <v>PE</v>
          </cell>
          <cell r="D4361" t="str">
            <v>Peru</v>
          </cell>
          <cell r="E4361" t="str">
            <v>Americas</v>
          </cell>
          <cell r="F4361">
            <v>13200001</v>
          </cell>
          <cell r="G4361" t="str">
            <v>Ext. EAME</v>
          </cell>
          <cell r="H4361" t="str">
            <v>TPU</v>
          </cell>
          <cell r="I4361" t="str">
            <v>S035</v>
          </cell>
          <cell r="J4361" t="str">
            <v>Osnabrück</v>
          </cell>
          <cell r="K4361" t="str">
            <v>SL90</v>
          </cell>
          <cell r="L4361" t="str">
            <v>T</v>
          </cell>
          <cell r="M4361" t="str">
            <v>90 days after Bill of lading date</v>
          </cell>
          <cell r="N4361" t="str">
            <v>BANK TRANSFER</v>
          </cell>
          <cell r="O4361" t="str">
            <v>DE</v>
          </cell>
          <cell r="P4361" t="str">
            <v>External debtor</v>
          </cell>
        </row>
        <row r="4362">
          <cell r="A4362">
            <v>7262</v>
          </cell>
          <cell r="B4362" t="str">
            <v>BAYKA</v>
          </cell>
          <cell r="C4362" t="str">
            <v>DE</v>
          </cell>
          <cell r="D4362" t="str">
            <v>Germany</v>
          </cell>
          <cell r="E4362" t="str">
            <v>Mid Europe</v>
          </cell>
          <cell r="F4362">
            <v>13200001</v>
          </cell>
          <cell r="G4362" t="str">
            <v>Ext. EAME</v>
          </cell>
          <cell r="H4362" t="str">
            <v>TPU</v>
          </cell>
          <cell r="I4362" t="str">
            <v>S035</v>
          </cell>
          <cell r="J4362" t="str">
            <v>Osnabrück</v>
          </cell>
          <cell r="K4362" t="str">
            <v>SJ3G</v>
          </cell>
          <cell r="L4362" t="str">
            <v>T</v>
          </cell>
          <cell r="M4362" t="str">
            <v>30 days from date of invoice or 14 days -3%</v>
          </cell>
          <cell r="N4362" t="str">
            <v>BANK TRANSFER</v>
          </cell>
          <cell r="O4362" t="str">
            <v>DS</v>
          </cell>
          <cell r="P4362" t="str">
            <v>Securitization debtor</v>
          </cell>
        </row>
        <row r="4363">
          <cell r="A4363">
            <v>7263</v>
          </cell>
          <cell r="B4363" t="str">
            <v>DRAKA SPECIAL CABLES</v>
          </cell>
          <cell r="C4363" t="str">
            <v>GB</v>
          </cell>
          <cell r="D4363" t="str">
            <v>Great Britain</v>
          </cell>
          <cell r="E4363" t="str">
            <v>UK/Ireland</v>
          </cell>
          <cell r="F4363">
            <v>13200001</v>
          </cell>
          <cell r="G4363" t="str">
            <v>Ext. EAME</v>
          </cell>
          <cell r="H4363" t="str">
            <v>TPU</v>
          </cell>
          <cell r="I4363" t="str">
            <v>S035</v>
          </cell>
          <cell r="J4363" t="str">
            <v>Osnabrück</v>
          </cell>
          <cell r="K4363" t="str">
            <v>SE60</v>
          </cell>
          <cell r="L4363" t="str">
            <v>T</v>
          </cell>
          <cell r="M4363" t="str">
            <v>60 days end of month</v>
          </cell>
          <cell r="N4363" t="str">
            <v>BANK TRANSFER</v>
          </cell>
          <cell r="O4363" t="str">
            <v>DS</v>
          </cell>
          <cell r="P4363" t="str">
            <v>Securitization debtor</v>
          </cell>
        </row>
        <row r="4364">
          <cell r="A4364">
            <v>7264</v>
          </cell>
          <cell r="B4364" t="str">
            <v>HL KUNSTSTOFF GMBH &amp;</v>
          </cell>
          <cell r="C4364" t="str">
            <v>DE</v>
          </cell>
          <cell r="D4364" t="str">
            <v>Germany</v>
          </cell>
          <cell r="E4364" t="str">
            <v>Mid Europe</v>
          </cell>
          <cell r="F4364">
            <v>13200001</v>
          </cell>
          <cell r="G4364" t="str">
            <v>Ext. EAME</v>
          </cell>
          <cell r="H4364" t="str">
            <v>TPU</v>
          </cell>
          <cell r="I4364" t="str">
            <v>S035</v>
          </cell>
          <cell r="J4364" t="str">
            <v>Osnabrück</v>
          </cell>
          <cell r="K4364" t="str">
            <v>SJ3F</v>
          </cell>
          <cell r="L4364" t="str">
            <v>T</v>
          </cell>
          <cell r="M4364" t="str">
            <v>30 days from date of invoice or 14 days -2%</v>
          </cell>
          <cell r="N4364" t="str">
            <v>BANK TRANSFER</v>
          </cell>
          <cell r="O4364" t="str">
            <v>DS</v>
          </cell>
          <cell r="P4364" t="str">
            <v>Securitization debtor</v>
          </cell>
        </row>
        <row r="4365">
          <cell r="A4365">
            <v>7265</v>
          </cell>
          <cell r="B4365" t="str">
            <v>FINASSE COMOTEC</v>
          </cell>
          <cell r="C4365" t="str">
            <v>FR</v>
          </cell>
          <cell r="D4365" t="str">
            <v>France</v>
          </cell>
          <cell r="E4365" t="str">
            <v>France</v>
          </cell>
          <cell r="F4365">
            <v>13200001</v>
          </cell>
          <cell r="G4365" t="str">
            <v>Ext. EAME</v>
          </cell>
          <cell r="H4365" t="str">
            <v>TPU</v>
          </cell>
          <cell r="I4365" t="str">
            <v>S035</v>
          </cell>
          <cell r="J4365" t="str">
            <v>Osnabrück</v>
          </cell>
          <cell r="K4365" t="str">
            <v>SI9C</v>
          </cell>
          <cell r="L4365" t="str">
            <v>T</v>
          </cell>
          <cell r="M4365" t="str">
            <v>90 days date of invoice the 10th</v>
          </cell>
          <cell r="N4365" t="str">
            <v>BANK TRANSFER</v>
          </cell>
          <cell r="O4365" t="str">
            <v>DS</v>
          </cell>
          <cell r="P4365" t="str">
            <v>Securitization debtor</v>
          </cell>
        </row>
        <row r="4366">
          <cell r="A4366">
            <v>7266</v>
          </cell>
          <cell r="B4366" t="str">
            <v>T.W.S. S.R.L.</v>
          </cell>
          <cell r="C4366" t="str">
            <v>IT</v>
          </cell>
          <cell r="D4366" t="str">
            <v>Italy</v>
          </cell>
          <cell r="E4366" t="str">
            <v>Italy/Greece</v>
          </cell>
          <cell r="F4366">
            <v>13200001</v>
          </cell>
          <cell r="G4366" t="str">
            <v>Ext. EAME</v>
          </cell>
          <cell r="H4366" t="str">
            <v>TPU</v>
          </cell>
          <cell r="I4366" t="str">
            <v>S035</v>
          </cell>
          <cell r="J4366" t="str">
            <v>Osnabrück</v>
          </cell>
          <cell r="K4366" t="str">
            <v>SI30</v>
          </cell>
          <cell r="L4366" t="str">
            <v>T</v>
          </cell>
          <cell r="M4366" t="str">
            <v>30 days from date of invoice</v>
          </cell>
          <cell r="N4366" t="str">
            <v>BANK TRANSFER</v>
          </cell>
          <cell r="O4366" t="str">
            <v>DS</v>
          </cell>
          <cell r="P4366" t="str">
            <v>Securitization debtor</v>
          </cell>
        </row>
        <row r="4367">
          <cell r="A4367">
            <v>7267</v>
          </cell>
          <cell r="B4367" t="str">
            <v>PLASTTEKNIK I OSTVIK</v>
          </cell>
          <cell r="C4367" t="str">
            <v>SE</v>
          </cell>
          <cell r="D4367" t="str">
            <v>Sweden</v>
          </cell>
          <cell r="E4367" t="str">
            <v>Nordic</v>
          </cell>
          <cell r="F4367">
            <v>13200001</v>
          </cell>
          <cell r="G4367" t="str">
            <v>Ext. EAME</v>
          </cell>
          <cell r="H4367" t="str">
            <v>TPU</v>
          </cell>
          <cell r="I4367" t="str">
            <v>S035</v>
          </cell>
          <cell r="J4367" t="str">
            <v>Osnabrück</v>
          </cell>
          <cell r="K4367" t="str">
            <v>SI30</v>
          </cell>
          <cell r="L4367" t="str">
            <v>T</v>
          </cell>
          <cell r="M4367" t="str">
            <v>30 days from date of invoice</v>
          </cell>
          <cell r="N4367" t="str">
            <v>BANK TRANSFER</v>
          </cell>
          <cell r="O4367" t="str">
            <v>DS</v>
          </cell>
          <cell r="P4367" t="str">
            <v>Securitization debtor</v>
          </cell>
        </row>
        <row r="4368">
          <cell r="A4368">
            <v>7268</v>
          </cell>
          <cell r="B4368" t="str">
            <v>E.P.I. (LEEDS) LTD.</v>
          </cell>
          <cell r="C4368" t="str">
            <v>GB</v>
          </cell>
          <cell r="D4368" t="str">
            <v>Great Britain</v>
          </cell>
          <cell r="E4368" t="str">
            <v>UK/Ireland</v>
          </cell>
          <cell r="F4368">
            <v>13200001</v>
          </cell>
          <cell r="G4368" t="str">
            <v>Ext. EAME</v>
          </cell>
          <cell r="H4368" t="str">
            <v>TPU</v>
          </cell>
          <cell r="I4368" t="str">
            <v>S035</v>
          </cell>
          <cell r="J4368" t="str">
            <v>Osnabrück</v>
          </cell>
          <cell r="K4368" t="str">
            <v>SI60</v>
          </cell>
          <cell r="L4368" t="str">
            <v>T</v>
          </cell>
          <cell r="M4368" t="str">
            <v>60 days from date of invoice</v>
          </cell>
          <cell r="N4368" t="str">
            <v>BANK TRANSFER</v>
          </cell>
          <cell r="O4368" t="str">
            <v>DS</v>
          </cell>
          <cell r="P4368" t="str">
            <v>Securitization debtor</v>
          </cell>
        </row>
        <row r="4369">
          <cell r="A4369">
            <v>7269</v>
          </cell>
          <cell r="B4369" t="str">
            <v>PEX KABELTECHNIK GMB</v>
          </cell>
          <cell r="C4369" t="str">
            <v>DE</v>
          </cell>
          <cell r="D4369" t="str">
            <v>Germany</v>
          </cell>
          <cell r="E4369" t="str">
            <v>Mid Europe</v>
          </cell>
          <cell r="F4369">
            <v>13200001</v>
          </cell>
          <cell r="G4369" t="str">
            <v>Ext. EAME</v>
          </cell>
          <cell r="H4369" t="str">
            <v>TPU</v>
          </cell>
          <cell r="I4369" t="str">
            <v>S035</v>
          </cell>
          <cell r="J4369" t="str">
            <v>Osnabrück</v>
          </cell>
          <cell r="K4369" t="str">
            <v>SJ3G</v>
          </cell>
          <cell r="L4369" t="str">
            <v>T</v>
          </cell>
          <cell r="M4369" t="str">
            <v>30 days from date of invoice or 14 days -3%</v>
          </cell>
          <cell r="N4369" t="str">
            <v>BANK TRANSFER</v>
          </cell>
          <cell r="O4369" t="str">
            <v>DS</v>
          </cell>
          <cell r="P4369" t="str">
            <v>Securitization debtor</v>
          </cell>
        </row>
        <row r="4370">
          <cell r="A4370">
            <v>7270</v>
          </cell>
          <cell r="B4370" t="str">
            <v>HENKEL DE EL SALVADO</v>
          </cell>
          <cell r="C4370" t="str">
            <v>SV</v>
          </cell>
          <cell r="D4370" t="str">
            <v>El Salvador</v>
          </cell>
          <cell r="E4370" t="str">
            <v>Americas</v>
          </cell>
          <cell r="F4370">
            <v>13200001</v>
          </cell>
          <cell r="G4370" t="str">
            <v>Ext. EAME</v>
          </cell>
          <cell r="H4370" t="str">
            <v>TPU</v>
          </cell>
          <cell r="I4370" t="str">
            <v>S035</v>
          </cell>
          <cell r="J4370" t="str">
            <v>Osnabrück</v>
          </cell>
          <cell r="K4370" t="str">
            <v>SF00</v>
          </cell>
          <cell r="L4370" t="str">
            <v>T</v>
          </cell>
          <cell r="M4370" t="str">
            <v>Free of charge</v>
          </cell>
          <cell r="N4370" t="str">
            <v>BANK TRANSFER</v>
          </cell>
          <cell r="O4370" t="str">
            <v>DE</v>
          </cell>
          <cell r="P4370" t="str">
            <v>External debtor</v>
          </cell>
        </row>
        <row r="4371">
          <cell r="A4371">
            <v>7271</v>
          </cell>
          <cell r="B4371" t="str">
            <v>W.ALLEN TAYLOR &amp; CO.</v>
          </cell>
          <cell r="C4371" t="str">
            <v>GB</v>
          </cell>
          <cell r="D4371" t="str">
            <v>Great Britain</v>
          </cell>
          <cell r="E4371" t="str">
            <v>UK/Ireland</v>
          </cell>
          <cell r="F4371">
            <v>13200001</v>
          </cell>
          <cell r="G4371" t="str">
            <v>Ext. EAME</v>
          </cell>
          <cell r="H4371" t="str">
            <v>TPU</v>
          </cell>
          <cell r="I4371" t="str">
            <v>S035</v>
          </cell>
          <cell r="J4371" t="str">
            <v>Osnabrück</v>
          </cell>
          <cell r="K4371" t="str">
            <v>SE60</v>
          </cell>
          <cell r="L4371" t="str">
            <v>T</v>
          </cell>
          <cell r="M4371" t="str">
            <v>60 days end of month</v>
          </cell>
          <cell r="N4371" t="str">
            <v>BANK TRANSFER</v>
          </cell>
          <cell r="O4371" t="str">
            <v>DS</v>
          </cell>
          <cell r="P4371" t="str">
            <v>Securitization debtor</v>
          </cell>
        </row>
        <row r="4372">
          <cell r="A4372">
            <v>7273</v>
          </cell>
          <cell r="B4372" t="str">
            <v>CHAIN HOMER ENTERPRI</v>
          </cell>
          <cell r="C4372" t="str">
            <v>TW</v>
          </cell>
          <cell r="D4372" t="str">
            <v>Taiwan</v>
          </cell>
          <cell r="E4372" t="str">
            <v>Asia-Pacific</v>
          </cell>
          <cell r="F4372">
            <v>13200001</v>
          </cell>
          <cell r="G4372" t="str">
            <v>Ext. EAME</v>
          </cell>
          <cell r="H4372" t="str">
            <v>TPU</v>
          </cell>
          <cell r="I4372" t="str">
            <v>S035</v>
          </cell>
          <cell r="J4372" t="str">
            <v>Osnabrück</v>
          </cell>
          <cell r="K4372" t="str">
            <v>SL30</v>
          </cell>
          <cell r="L4372" t="str">
            <v>T</v>
          </cell>
          <cell r="M4372" t="str">
            <v>30 days after bill of lading date</v>
          </cell>
          <cell r="N4372" t="str">
            <v>BANK TRANSFER</v>
          </cell>
          <cell r="O4372" t="str">
            <v>DE</v>
          </cell>
          <cell r="P4372" t="str">
            <v>External debtor</v>
          </cell>
        </row>
        <row r="4373">
          <cell r="A4373">
            <v>7274</v>
          </cell>
          <cell r="B4373" t="str">
            <v>MASTERLINE INTERNATI</v>
          </cell>
          <cell r="C4373" t="str">
            <v>GB</v>
          </cell>
          <cell r="D4373" t="str">
            <v>Great Britain</v>
          </cell>
          <cell r="E4373" t="str">
            <v>UK/Ireland</v>
          </cell>
          <cell r="F4373">
            <v>13200001</v>
          </cell>
          <cell r="G4373" t="str">
            <v>Ext. EAME</v>
          </cell>
          <cell r="H4373" t="str">
            <v>TPU</v>
          </cell>
          <cell r="I4373" t="str">
            <v>S035</v>
          </cell>
          <cell r="J4373" t="str">
            <v>Osnabrück</v>
          </cell>
          <cell r="K4373" t="str">
            <v>SE60</v>
          </cell>
          <cell r="L4373" t="str">
            <v>T</v>
          </cell>
          <cell r="M4373" t="str">
            <v>60 days end of month</v>
          </cell>
          <cell r="N4373" t="str">
            <v>BANK TRANSFER</v>
          </cell>
          <cell r="O4373" t="str">
            <v>DS</v>
          </cell>
          <cell r="P4373" t="str">
            <v>Securitization debtor</v>
          </cell>
        </row>
        <row r="4374">
          <cell r="A4374">
            <v>7275</v>
          </cell>
          <cell r="B4374" t="str">
            <v>SPEDITION JOSEF LEX</v>
          </cell>
          <cell r="C4374" t="str">
            <v>AT</v>
          </cell>
          <cell r="D4374" t="str">
            <v>Austria</v>
          </cell>
          <cell r="E4374" t="str">
            <v>Mid Europe</v>
          </cell>
          <cell r="F4374">
            <v>13200001</v>
          </cell>
          <cell r="G4374" t="str">
            <v>Ext. EAME</v>
          </cell>
          <cell r="H4374" t="str">
            <v>TPU</v>
          </cell>
          <cell r="I4374" t="str">
            <v>S035</v>
          </cell>
          <cell r="J4374" t="str">
            <v>Osnabrück</v>
          </cell>
          <cell r="K4374" t="str">
            <v>SJ3G</v>
          </cell>
          <cell r="L4374" t="str">
            <v>T</v>
          </cell>
          <cell r="M4374" t="str">
            <v>30 days from date of invoice or 14 days -3%</v>
          </cell>
          <cell r="N4374" t="str">
            <v>BANK TRANSFER</v>
          </cell>
          <cell r="O4374" t="str">
            <v>DE</v>
          </cell>
          <cell r="P4374" t="str">
            <v>External debtor</v>
          </cell>
        </row>
        <row r="4375">
          <cell r="A4375">
            <v>7276</v>
          </cell>
          <cell r="B4375" t="str">
            <v>MHZ HACHTEL GMBH</v>
          </cell>
          <cell r="C4375" t="str">
            <v>DE</v>
          </cell>
          <cell r="D4375" t="str">
            <v>Germany</v>
          </cell>
          <cell r="E4375" t="str">
            <v>Mid Europe</v>
          </cell>
          <cell r="F4375">
            <v>13200001</v>
          </cell>
          <cell r="G4375" t="str">
            <v>Ext. EAME</v>
          </cell>
          <cell r="H4375" t="str">
            <v>TPU</v>
          </cell>
          <cell r="I4375" t="str">
            <v>S035</v>
          </cell>
          <cell r="J4375" t="str">
            <v>Osnabrück</v>
          </cell>
          <cell r="K4375" t="str">
            <v>SI30</v>
          </cell>
          <cell r="L4375" t="str">
            <v>T</v>
          </cell>
          <cell r="M4375" t="str">
            <v>30 days from date of invoice</v>
          </cell>
          <cell r="N4375" t="str">
            <v>BANK TRANSFER</v>
          </cell>
          <cell r="O4375" t="str">
            <v>DS</v>
          </cell>
          <cell r="P4375" t="str">
            <v>Securitization debtor</v>
          </cell>
        </row>
        <row r="4376">
          <cell r="A4376">
            <v>7277</v>
          </cell>
          <cell r="B4376" t="str">
            <v>DOORVANI CABLES</v>
          </cell>
          <cell r="C4376" t="str">
            <v>IN</v>
          </cell>
          <cell r="D4376" t="str">
            <v>India</v>
          </cell>
          <cell r="E4376" t="str">
            <v>Asia-Pacific</v>
          </cell>
          <cell r="F4376">
            <v>13200001</v>
          </cell>
          <cell r="G4376" t="str">
            <v>Ext. EAME</v>
          </cell>
          <cell r="H4376" t="str">
            <v>TPU</v>
          </cell>
          <cell r="I4376" t="str">
            <v>S035</v>
          </cell>
          <cell r="J4376" t="str">
            <v>Osnabrück</v>
          </cell>
          <cell r="K4376" t="str">
            <v>SC00</v>
          </cell>
          <cell r="L4376" t="str">
            <v>L</v>
          </cell>
          <cell r="M4376" t="str">
            <v>Letter of credit at sight</v>
          </cell>
          <cell r="N4376" t="str">
            <v>LETTER OF CREDIT</v>
          </cell>
          <cell r="O4376" t="str">
            <v>DE</v>
          </cell>
          <cell r="P4376" t="str">
            <v>External debtor</v>
          </cell>
        </row>
        <row r="4377">
          <cell r="A4377">
            <v>7278</v>
          </cell>
          <cell r="B4377" t="str">
            <v>C E F</v>
          </cell>
          <cell r="C4377" t="str">
            <v>FR</v>
          </cell>
          <cell r="D4377" t="str">
            <v>France</v>
          </cell>
          <cell r="E4377" t="str">
            <v>France</v>
          </cell>
          <cell r="F4377">
            <v>13200001</v>
          </cell>
          <cell r="G4377" t="str">
            <v>Ext. EAME</v>
          </cell>
          <cell r="H4377" t="str">
            <v>TPU</v>
          </cell>
          <cell r="I4377" t="str">
            <v>S035</v>
          </cell>
          <cell r="J4377" t="str">
            <v>Osnabrück</v>
          </cell>
          <cell r="K4377" t="str">
            <v>SI9C</v>
          </cell>
          <cell r="L4377" t="str">
            <v>T</v>
          </cell>
          <cell r="M4377" t="str">
            <v>90 days date of invoice the 10th</v>
          </cell>
          <cell r="N4377" t="str">
            <v>BANK TRANSFER</v>
          </cell>
          <cell r="O4377" t="str">
            <v>DS</v>
          </cell>
          <cell r="P4377" t="str">
            <v>Securitization debtor</v>
          </cell>
        </row>
        <row r="4378">
          <cell r="A4378">
            <v>7279</v>
          </cell>
          <cell r="B4378" t="str">
            <v>HYDRO POLYMERS LTD.</v>
          </cell>
          <cell r="C4378" t="str">
            <v>GB</v>
          </cell>
          <cell r="D4378" t="str">
            <v>Great Britain</v>
          </cell>
          <cell r="E4378" t="str">
            <v>UK/Ireland</v>
          </cell>
          <cell r="F4378">
            <v>13200001</v>
          </cell>
          <cell r="G4378" t="str">
            <v>Ext. EAME</v>
          </cell>
          <cell r="H4378" t="str">
            <v>TPU</v>
          </cell>
          <cell r="I4378" t="str">
            <v>S035</v>
          </cell>
          <cell r="J4378" t="str">
            <v>Osnabrück</v>
          </cell>
          <cell r="K4378" t="str">
            <v>SE60</v>
          </cell>
          <cell r="L4378" t="str">
            <v>T</v>
          </cell>
          <cell r="M4378" t="str">
            <v>60 days end of month</v>
          </cell>
          <cell r="N4378" t="str">
            <v>BANK TRANSFER</v>
          </cell>
          <cell r="O4378" t="str">
            <v>DS</v>
          </cell>
          <cell r="P4378" t="str">
            <v>Securitization debtor</v>
          </cell>
        </row>
        <row r="4379">
          <cell r="A4379">
            <v>7280</v>
          </cell>
          <cell r="B4379" t="str">
            <v>POWER COMPONENTS INC</v>
          </cell>
          <cell r="C4379" t="str">
            <v>US</v>
          </cell>
          <cell r="D4379" t="str">
            <v>United States</v>
          </cell>
          <cell r="E4379" t="str">
            <v>Americas</v>
          </cell>
          <cell r="F4379">
            <v>13200001</v>
          </cell>
          <cell r="G4379" t="str">
            <v>Ext. EAME</v>
          </cell>
          <cell r="H4379" t="str">
            <v>TPU</v>
          </cell>
          <cell r="I4379" t="str">
            <v>S035</v>
          </cell>
          <cell r="J4379" t="str">
            <v>Osnabrück</v>
          </cell>
          <cell r="K4379" t="str">
            <v>SI30</v>
          </cell>
          <cell r="L4379" t="str">
            <v>T</v>
          </cell>
          <cell r="M4379" t="str">
            <v>30 days from date of invoice</v>
          </cell>
          <cell r="N4379" t="str">
            <v>BANK TRANSFER</v>
          </cell>
          <cell r="O4379" t="str">
            <v>DS</v>
          </cell>
          <cell r="P4379" t="str">
            <v>Securitization debtor</v>
          </cell>
        </row>
        <row r="4380">
          <cell r="A4380">
            <v>7281</v>
          </cell>
          <cell r="B4380" t="str">
            <v>PIRKKAKORKO KY</v>
          </cell>
          <cell r="C4380" t="str">
            <v>FI</v>
          </cell>
          <cell r="D4380" t="str">
            <v>Finland</v>
          </cell>
          <cell r="E4380" t="str">
            <v>Nordic</v>
          </cell>
          <cell r="F4380">
            <v>13200001</v>
          </cell>
          <cell r="G4380" t="str">
            <v>Ext. EAME</v>
          </cell>
          <cell r="H4380" t="str">
            <v>TPU</v>
          </cell>
          <cell r="I4380" t="str">
            <v>S035</v>
          </cell>
          <cell r="J4380" t="str">
            <v>Osnabrück</v>
          </cell>
          <cell r="K4380" t="str">
            <v>SI30</v>
          </cell>
          <cell r="L4380" t="str">
            <v>T</v>
          </cell>
          <cell r="M4380" t="str">
            <v>30 days from date of invoice</v>
          </cell>
          <cell r="N4380" t="str">
            <v>BANK TRANSFER</v>
          </cell>
          <cell r="O4380" t="str">
            <v>DE</v>
          </cell>
          <cell r="P4380" t="str">
            <v>External debtor</v>
          </cell>
        </row>
        <row r="4381">
          <cell r="A4381">
            <v>7282</v>
          </cell>
          <cell r="B4381" t="str">
            <v>M.A. HANNA VERFAHREN</v>
          </cell>
          <cell r="C4381" t="str">
            <v>DE</v>
          </cell>
          <cell r="D4381" t="str">
            <v>Germany</v>
          </cell>
          <cell r="E4381" t="str">
            <v>Mid Europe</v>
          </cell>
          <cell r="F4381">
            <v>13200001</v>
          </cell>
          <cell r="G4381" t="str">
            <v>Ext. EAME</v>
          </cell>
          <cell r="H4381" t="str">
            <v>TPU</v>
          </cell>
          <cell r="I4381" t="str">
            <v>S035</v>
          </cell>
          <cell r="J4381" t="str">
            <v>Osnabrück</v>
          </cell>
          <cell r="K4381" t="str">
            <v>SI30</v>
          </cell>
          <cell r="L4381" t="str">
            <v>T</v>
          </cell>
          <cell r="M4381" t="str">
            <v>30 days from date of invoice</v>
          </cell>
          <cell r="N4381" t="str">
            <v>BANK TRANSFER</v>
          </cell>
          <cell r="O4381" t="str">
            <v>DS</v>
          </cell>
          <cell r="P4381" t="str">
            <v>Securitization debtor</v>
          </cell>
        </row>
        <row r="4382">
          <cell r="A4382">
            <v>7283</v>
          </cell>
          <cell r="B4382" t="str">
            <v>YU HING MFG. CO.</v>
          </cell>
          <cell r="C4382" t="str">
            <v>HK</v>
          </cell>
          <cell r="D4382" t="str">
            <v>Hong Kong</v>
          </cell>
          <cell r="E4382" t="str">
            <v>Asia-Pacific</v>
          </cell>
          <cell r="F4382">
            <v>13200001</v>
          </cell>
          <cell r="G4382" t="str">
            <v>Ext. EAME</v>
          </cell>
          <cell r="H4382" t="str">
            <v>TPU</v>
          </cell>
          <cell r="I4382" t="str">
            <v>S035</v>
          </cell>
          <cell r="J4382" t="str">
            <v>Osnabrück</v>
          </cell>
          <cell r="K4382" t="str">
            <v>SC00</v>
          </cell>
          <cell r="L4382" t="str">
            <v>L</v>
          </cell>
          <cell r="M4382" t="str">
            <v>Letter of credit at sight</v>
          </cell>
          <cell r="N4382" t="str">
            <v>LETTER OF CREDIT</v>
          </cell>
          <cell r="O4382" t="str">
            <v>DE</v>
          </cell>
          <cell r="P4382" t="str">
            <v>External debtor</v>
          </cell>
        </row>
        <row r="4383">
          <cell r="A4383">
            <v>7284</v>
          </cell>
          <cell r="B4383" t="str">
            <v>DUPONT DE NEMOURS</v>
          </cell>
          <cell r="C4383" t="str">
            <v>NL</v>
          </cell>
          <cell r="D4383" t="str">
            <v>Netherlands</v>
          </cell>
          <cell r="E4383" t="str">
            <v>Benelux</v>
          </cell>
          <cell r="F4383">
            <v>13200001</v>
          </cell>
          <cell r="G4383" t="str">
            <v>Ext. EAME</v>
          </cell>
          <cell r="H4383" t="str">
            <v>TPU</v>
          </cell>
          <cell r="I4383" t="str">
            <v>S035</v>
          </cell>
          <cell r="J4383" t="str">
            <v>Osnabrück</v>
          </cell>
          <cell r="K4383" t="str">
            <v>SC27</v>
          </cell>
          <cell r="L4383" t="str">
            <v>T</v>
          </cell>
          <cell r="M4383" t="str">
            <v>Payable immediately Due net</v>
          </cell>
          <cell r="N4383" t="str">
            <v>BANK TRANSFER</v>
          </cell>
          <cell r="O4383" t="str">
            <v>DS</v>
          </cell>
          <cell r="P4383" t="str">
            <v>Securitization debtor</v>
          </cell>
        </row>
        <row r="4384">
          <cell r="A4384">
            <v>7285</v>
          </cell>
          <cell r="B4384" t="str">
            <v>CHEMETALL GMBH</v>
          </cell>
          <cell r="C4384" t="str">
            <v>DE</v>
          </cell>
          <cell r="D4384" t="str">
            <v>Germany</v>
          </cell>
          <cell r="E4384" t="str">
            <v>Mid Europe</v>
          </cell>
          <cell r="F4384">
            <v>13200001</v>
          </cell>
          <cell r="G4384" t="str">
            <v>Ext. EAME</v>
          </cell>
          <cell r="H4384" t="str">
            <v>TPU</v>
          </cell>
          <cell r="I4384" t="str">
            <v>S035</v>
          </cell>
          <cell r="J4384" t="str">
            <v>Osnabrück</v>
          </cell>
          <cell r="K4384" t="str">
            <v>SI30</v>
          </cell>
          <cell r="L4384" t="str">
            <v>T</v>
          </cell>
          <cell r="M4384" t="str">
            <v>30 days from date of invoice</v>
          </cell>
          <cell r="N4384" t="str">
            <v>BANK TRANSFER</v>
          </cell>
          <cell r="O4384" t="str">
            <v>DS</v>
          </cell>
          <cell r="P4384" t="str">
            <v>Securitization debtor</v>
          </cell>
        </row>
        <row r="4385">
          <cell r="A4385">
            <v>7286</v>
          </cell>
          <cell r="B4385" t="str">
            <v>SCHLOSSER</v>
          </cell>
          <cell r="C4385" t="str">
            <v>DE</v>
          </cell>
          <cell r="D4385" t="str">
            <v>Germany</v>
          </cell>
          <cell r="E4385" t="str">
            <v>Mid Europe</v>
          </cell>
          <cell r="F4385">
            <v>13200001</v>
          </cell>
          <cell r="G4385" t="str">
            <v>Ext. EAME</v>
          </cell>
          <cell r="H4385" t="str">
            <v>TPU</v>
          </cell>
          <cell r="I4385" t="str">
            <v>S035</v>
          </cell>
          <cell r="J4385" t="str">
            <v>Osnabrück</v>
          </cell>
          <cell r="K4385" t="str">
            <v>SJ3G</v>
          </cell>
          <cell r="L4385" t="str">
            <v>T</v>
          </cell>
          <cell r="M4385" t="str">
            <v>30 days from date of invoice or 14 days -3%</v>
          </cell>
          <cell r="N4385" t="str">
            <v>BANK TRANSFER</v>
          </cell>
          <cell r="O4385" t="str">
            <v>DS</v>
          </cell>
          <cell r="P4385" t="str">
            <v>Securitization debtor</v>
          </cell>
        </row>
        <row r="4386">
          <cell r="A4386">
            <v>7287</v>
          </cell>
          <cell r="B4386" t="str">
            <v>MAPA</v>
          </cell>
          <cell r="C4386" t="str">
            <v>FR</v>
          </cell>
          <cell r="D4386" t="str">
            <v>France</v>
          </cell>
          <cell r="E4386" t="str">
            <v>France</v>
          </cell>
          <cell r="F4386">
            <v>13200001</v>
          </cell>
          <cell r="G4386" t="str">
            <v>Ext. EAME</v>
          </cell>
          <cell r="H4386" t="str">
            <v>TPU</v>
          </cell>
          <cell r="I4386" t="str">
            <v>S035</v>
          </cell>
          <cell r="J4386" t="str">
            <v>Osnabrück</v>
          </cell>
          <cell r="K4386" t="str">
            <v>SI9C</v>
          </cell>
          <cell r="L4386" t="str">
            <v>T</v>
          </cell>
          <cell r="M4386" t="str">
            <v>90 days date of invoice the 10th</v>
          </cell>
          <cell r="N4386" t="str">
            <v>BANK TRANSFER</v>
          </cell>
          <cell r="O4386" t="str">
            <v>DS</v>
          </cell>
          <cell r="P4386" t="str">
            <v>Securitization debtor</v>
          </cell>
        </row>
        <row r="4387">
          <cell r="A4387">
            <v>7288</v>
          </cell>
          <cell r="B4387" t="str">
            <v>OYNURDEN KIMYA SANAY</v>
          </cell>
          <cell r="C4387" t="str">
            <v>TR</v>
          </cell>
          <cell r="D4387" t="str">
            <v>Turkey</v>
          </cell>
          <cell r="E4387" t="str">
            <v>Middle East</v>
          </cell>
          <cell r="F4387">
            <v>13200001</v>
          </cell>
          <cell r="G4387" t="str">
            <v>Ext. EAME</v>
          </cell>
          <cell r="H4387" t="str">
            <v>TPU</v>
          </cell>
          <cell r="I4387" t="str">
            <v>S035</v>
          </cell>
          <cell r="J4387" t="str">
            <v>Osnabrück</v>
          </cell>
          <cell r="K4387" t="str">
            <v>SC00</v>
          </cell>
          <cell r="L4387" t="str">
            <v>L</v>
          </cell>
          <cell r="M4387" t="str">
            <v>Letter of credit at sight</v>
          </cell>
          <cell r="N4387" t="str">
            <v>LETTER OF CREDIT</v>
          </cell>
          <cell r="O4387" t="str">
            <v>DE</v>
          </cell>
          <cell r="P4387" t="str">
            <v>External debtor</v>
          </cell>
        </row>
        <row r="4388">
          <cell r="A4388">
            <v>7289</v>
          </cell>
          <cell r="B4388" t="str">
            <v>ELIN ELECTRONICS LIM</v>
          </cell>
          <cell r="C4388" t="str">
            <v>IN</v>
          </cell>
          <cell r="D4388" t="str">
            <v>India</v>
          </cell>
          <cell r="E4388" t="str">
            <v>Asia-Pacific</v>
          </cell>
          <cell r="F4388">
            <v>13200001</v>
          </cell>
          <cell r="G4388" t="str">
            <v>Ext. EAME</v>
          </cell>
          <cell r="H4388" t="str">
            <v>TPU</v>
          </cell>
          <cell r="I4388" t="str">
            <v>S035</v>
          </cell>
          <cell r="J4388" t="str">
            <v>Osnabrück</v>
          </cell>
          <cell r="K4388" t="str">
            <v>SC00</v>
          </cell>
          <cell r="L4388" t="str">
            <v>L</v>
          </cell>
          <cell r="M4388" t="str">
            <v>Letter of credit at sight</v>
          </cell>
          <cell r="N4388" t="str">
            <v>LETTER OF CREDIT</v>
          </cell>
          <cell r="O4388" t="str">
            <v>DE</v>
          </cell>
          <cell r="P4388" t="str">
            <v>External debtor</v>
          </cell>
        </row>
        <row r="4389">
          <cell r="A4389">
            <v>7290</v>
          </cell>
          <cell r="B4389" t="str">
            <v>EGLI ULTRA INDUSTRIE</v>
          </cell>
          <cell r="C4389" t="str">
            <v>IN</v>
          </cell>
          <cell r="D4389" t="str">
            <v>India</v>
          </cell>
          <cell r="E4389" t="str">
            <v>Asia-Pacific</v>
          </cell>
          <cell r="F4389">
            <v>13200001</v>
          </cell>
          <cell r="G4389" t="str">
            <v>Ext. EAME</v>
          </cell>
          <cell r="H4389" t="str">
            <v>TPU</v>
          </cell>
          <cell r="I4389" t="str">
            <v>S035</v>
          </cell>
          <cell r="J4389" t="str">
            <v>Osnabrück</v>
          </cell>
          <cell r="K4389" t="str">
            <v>SA00</v>
          </cell>
          <cell r="L4389" t="str">
            <v>T</v>
          </cell>
          <cell r="M4389" t="str">
            <v>Cash in advance</v>
          </cell>
          <cell r="N4389" t="str">
            <v>BANK TRANSFER</v>
          </cell>
          <cell r="O4389" t="str">
            <v>DE</v>
          </cell>
          <cell r="P4389" t="str">
            <v>External debtor</v>
          </cell>
        </row>
        <row r="4390">
          <cell r="A4390">
            <v>7291</v>
          </cell>
          <cell r="B4390" t="str">
            <v>ALCATEL IKO KABEL AB</v>
          </cell>
          <cell r="C4390" t="str">
            <v>SE</v>
          </cell>
          <cell r="D4390" t="str">
            <v>Sweden</v>
          </cell>
          <cell r="E4390" t="str">
            <v>Nordic</v>
          </cell>
          <cell r="F4390">
            <v>13200001</v>
          </cell>
          <cell r="G4390" t="str">
            <v>Ext. EAME</v>
          </cell>
          <cell r="H4390" t="str">
            <v>TPU</v>
          </cell>
          <cell r="I4390" t="str">
            <v>S035</v>
          </cell>
          <cell r="J4390" t="str">
            <v>Osnabrück</v>
          </cell>
          <cell r="K4390" t="str">
            <v>SI30</v>
          </cell>
          <cell r="L4390" t="str">
            <v>T</v>
          </cell>
          <cell r="M4390" t="str">
            <v>30 days from date of invoice</v>
          </cell>
          <cell r="N4390" t="str">
            <v>BANK TRANSFER</v>
          </cell>
          <cell r="O4390" t="str">
            <v>DS</v>
          </cell>
          <cell r="P4390" t="str">
            <v>Securitization debtor</v>
          </cell>
        </row>
        <row r="4391">
          <cell r="A4391">
            <v>7292</v>
          </cell>
          <cell r="B4391" t="str">
            <v>KOFLACH SPORT GMBH</v>
          </cell>
          <cell r="C4391" t="str">
            <v>AT</v>
          </cell>
          <cell r="D4391" t="str">
            <v>Austria</v>
          </cell>
          <cell r="E4391" t="str">
            <v>Mid Europe</v>
          </cell>
          <cell r="F4391">
            <v>13200001</v>
          </cell>
          <cell r="G4391" t="str">
            <v>Ext. EAME</v>
          </cell>
          <cell r="H4391" t="str">
            <v>TPU</v>
          </cell>
          <cell r="I4391" t="str">
            <v>S035</v>
          </cell>
          <cell r="J4391" t="str">
            <v>Osnabrück</v>
          </cell>
          <cell r="K4391" t="str">
            <v>SJ3G</v>
          </cell>
          <cell r="L4391" t="str">
            <v>T</v>
          </cell>
          <cell r="M4391" t="str">
            <v>30 days from date of invoice or 14 days -3%</v>
          </cell>
          <cell r="N4391" t="str">
            <v>BANK TRANSFER</v>
          </cell>
          <cell r="O4391" t="str">
            <v>DE</v>
          </cell>
          <cell r="P4391" t="str">
            <v>External debtor</v>
          </cell>
        </row>
        <row r="4392">
          <cell r="A4392">
            <v>7293</v>
          </cell>
          <cell r="B4392" t="str">
            <v>GOLDSCHMIDT AG</v>
          </cell>
          <cell r="C4392" t="str">
            <v>DE</v>
          </cell>
          <cell r="D4392" t="str">
            <v>Germany</v>
          </cell>
          <cell r="E4392" t="str">
            <v>Mid Europe</v>
          </cell>
          <cell r="F4392">
            <v>13200001</v>
          </cell>
          <cell r="G4392" t="str">
            <v>Ext. EAME</v>
          </cell>
          <cell r="H4392" t="str">
            <v>TPU</v>
          </cell>
          <cell r="I4392" t="str">
            <v>S035</v>
          </cell>
          <cell r="J4392" t="str">
            <v>Osnabrück</v>
          </cell>
          <cell r="K4392" t="str">
            <v>SI30</v>
          </cell>
          <cell r="L4392" t="str">
            <v>T</v>
          </cell>
          <cell r="M4392" t="str">
            <v>30 days from date of invoice</v>
          </cell>
          <cell r="N4392" t="str">
            <v>BANK TRANSFER</v>
          </cell>
          <cell r="O4392" t="str">
            <v>DS</v>
          </cell>
          <cell r="P4392" t="str">
            <v>Securitization debtor</v>
          </cell>
        </row>
        <row r="4393">
          <cell r="A4393">
            <v>7294</v>
          </cell>
          <cell r="B4393" t="str">
            <v>FORMENBAU</v>
          </cell>
          <cell r="C4393" t="str">
            <v>AT</v>
          </cell>
          <cell r="D4393" t="str">
            <v>Austria</v>
          </cell>
          <cell r="E4393" t="str">
            <v>Mid Europe</v>
          </cell>
          <cell r="F4393">
            <v>13200001</v>
          </cell>
          <cell r="G4393" t="str">
            <v>Ext. EAME</v>
          </cell>
          <cell r="H4393" t="str">
            <v>TPU</v>
          </cell>
          <cell r="I4393" t="str">
            <v>S035</v>
          </cell>
          <cell r="J4393" t="str">
            <v>Osnabrück</v>
          </cell>
          <cell r="K4393" t="str">
            <v>SJ3G</v>
          </cell>
          <cell r="L4393" t="str">
            <v>T</v>
          </cell>
          <cell r="M4393" t="str">
            <v>30 days from date of invoice or 14 days -3%</v>
          </cell>
          <cell r="N4393" t="str">
            <v>BANK TRANSFER</v>
          </cell>
          <cell r="O4393" t="str">
            <v>DE</v>
          </cell>
          <cell r="P4393" t="str">
            <v>External debtor</v>
          </cell>
        </row>
        <row r="4394">
          <cell r="A4394">
            <v>7295</v>
          </cell>
          <cell r="B4394" t="str">
            <v>SOFACI</v>
          </cell>
          <cell r="C4394" t="str">
            <v>FR</v>
          </cell>
          <cell r="D4394" t="str">
            <v>France</v>
          </cell>
          <cell r="E4394" t="str">
            <v>France</v>
          </cell>
          <cell r="F4394">
            <v>13200001</v>
          </cell>
          <cell r="G4394" t="str">
            <v>Ext. EAME</v>
          </cell>
          <cell r="H4394" t="str">
            <v>TPU</v>
          </cell>
          <cell r="I4394" t="str">
            <v>S035</v>
          </cell>
          <cell r="J4394" t="str">
            <v>Osnabrück</v>
          </cell>
          <cell r="K4394" t="str">
            <v>SI9C</v>
          </cell>
          <cell r="L4394" t="str">
            <v>T</v>
          </cell>
          <cell r="M4394" t="str">
            <v>90 days date of invoice the 10th</v>
          </cell>
          <cell r="N4394" t="str">
            <v>BANK TRANSFER</v>
          </cell>
          <cell r="O4394" t="str">
            <v>DS</v>
          </cell>
          <cell r="P4394" t="str">
            <v>Securitization debtor</v>
          </cell>
        </row>
        <row r="4395">
          <cell r="A4395">
            <v>7296</v>
          </cell>
          <cell r="B4395" t="str">
            <v>LEONI KABEL GMBH &amp; C</v>
          </cell>
          <cell r="C4395" t="str">
            <v>DE</v>
          </cell>
          <cell r="D4395" t="str">
            <v>Germany</v>
          </cell>
          <cell r="E4395" t="str">
            <v>Mid Europe</v>
          </cell>
          <cell r="F4395">
            <v>13200001</v>
          </cell>
          <cell r="G4395" t="str">
            <v>Ext. EAME</v>
          </cell>
          <cell r="H4395" t="str">
            <v>TPU</v>
          </cell>
          <cell r="I4395" t="str">
            <v>S035</v>
          </cell>
          <cell r="J4395" t="str">
            <v>Osnabrück</v>
          </cell>
          <cell r="K4395" t="str">
            <v>SJ3G</v>
          </cell>
          <cell r="L4395" t="str">
            <v>T</v>
          </cell>
          <cell r="M4395" t="str">
            <v>30 days from date of invoice or 14 days -3%</v>
          </cell>
          <cell r="N4395" t="str">
            <v>BANK TRANSFER</v>
          </cell>
          <cell r="O4395" t="str">
            <v>DS</v>
          </cell>
          <cell r="P4395" t="str">
            <v>Securitization debtor</v>
          </cell>
        </row>
        <row r="4396">
          <cell r="A4396">
            <v>7297</v>
          </cell>
          <cell r="B4396" t="str">
            <v>FLEXI-BOGDAHN TECHNI</v>
          </cell>
          <cell r="C4396" t="str">
            <v>DE</v>
          </cell>
          <cell r="D4396" t="str">
            <v>Germany</v>
          </cell>
          <cell r="E4396" t="str">
            <v>Mid Europe</v>
          </cell>
          <cell r="F4396">
            <v>13200001</v>
          </cell>
          <cell r="G4396" t="str">
            <v>Ext. EAME</v>
          </cell>
          <cell r="H4396" t="str">
            <v>TPU</v>
          </cell>
          <cell r="I4396" t="str">
            <v>S035</v>
          </cell>
          <cell r="J4396" t="str">
            <v>Osnabrück</v>
          </cell>
          <cell r="K4396" t="str">
            <v>SI30</v>
          </cell>
          <cell r="L4396" t="str">
            <v>T</v>
          </cell>
          <cell r="M4396" t="str">
            <v>30 days from date of invoice</v>
          </cell>
          <cell r="N4396" t="str">
            <v>BANK TRANSFER</v>
          </cell>
          <cell r="O4396" t="str">
            <v>DS</v>
          </cell>
          <cell r="P4396" t="str">
            <v>Securitization debtor</v>
          </cell>
        </row>
        <row r="4397">
          <cell r="A4397">
            <v>7298</v>
          </cell>
          <cell r="B4397" t="str">
            <v>COUTTENYE &amp; CO., S.A</v>
          </cell>
          <cell r="C4397" t="str">
            <v>VE</v>
          </cell>
          <cell r="D4397" t="str">
            <v>Venzuela</v>
          </cell>
          <cell r="E4397" t="str">
            <v>Americas</v>
          </cell>
          <cell r="F4397">
            <v>13200001</v>
          </cell>
          <cell r="G4397" t="str">
            <v>Ext. EAME</v>
          </cell>
          <cell r="H4397" t="str">
            <v>TPU</v>
          </cell>
          <cell r="I4397" t="str">
            <v>S035</v>
          </cell>
          <cell r="J4397" t="str">
            <v>Osnabrück</v>
          </cell>
          <cell r="K4397" t="str">
            <v>SL90</v>
          </cell>
          <cell r="L4397" t="str">
            <v>T</v>
          </cell>
          <cell r="M4397" t="str">
            <v>90 days after Bill of lading date</v>
          </cell>
          <cell r="N4397" t="str">
            <v>BANK TRANSFER</v>
          </cell>
          <cell r="O4397" t="str">
            <v>DE</v>
          </cell>
          <cell r="P4397" t="str">
            <v>External debtor</v>
          </cell>
        </row>
        <row r="4398">
          <cell r="A4398">
            <v>7299</v>
          </cell>
          <cell r="B4398" t="str">
            <v>PARKER HANNIFIN BV</v>
          </cell>
          <cell r="C4398" t="str">
            <v>NL</v>
          </cell>
          <cell r="D4398" t="str">
            <v>Netherlands</v>
          </cell>
          <cell r="E4398" t="str">
            <v>Benelux</v>
          </cell>
          <cell r="F4398">
            <v>13200001</v>
          </cell>
          <cell r="G4398" t="str">
            <v>Ext. EAME</v>
          </cell>
          <cell r="H4398" t="str">
            <v>TPU</v>
          </cell>
          <cell r="I4398" t="str">
            <v>S035</v>
          </cell>
          <cell r="J4398" t="str">
            <v>Osnabrück</v>
          </cell>
          <cell r="K4398" t="str">
            <v>SJ3G</v>
          </cell>
          <cell r="L4398" t="str">
            <v>T</v>
          </cell>
          <cell r="M4398" t="str">
            <v>30 days from date of invoice or 14 days -3%</v>
          </cell>
          <cell r="N4398" t="str">
            <v>BANK TRANSFER</v>
          </cell>
          <cell r="O4398" t="str">
            <v>DS</v>
          </cell>
          <cell r="P4398" t="str">
            <v>Securitization debtor</v>
          </cell>
        </row>
        <row r="4399">
          <cell r="A4399">
            <v>7300</v>
          </cell>
          <cell r="B4399" t="str">
            <v>ALSTERMO PRODUKTION</v>
          </cell>
          <cell r="C4399" t="str">
            <v>SE</v>
          </cell>
          <cell r="D4399" t="str">
            <v>Sweden</v>
          </cell>
          <cell r="E4399" t="str">
            <v>Nordic</v>
          </cell>
          <cell r="F4399">
            <v>13200001</v>
          </cell>
          <cell r="G4399" t="str">
            <v>Ext. EAME</v>
          </cell>
          <cell r="H4399" t="str">
            <v>TPU</v>
          </cell>
          <cell r="I4399" t="str">
            <v>S035</v>
          </cell>
          <cell r="J4399" t="str">
            <v>Osnabrück</v>
          </cell>
          <cell r="K4399" t="str">
            <v>SI30</v>
          </cell>
          <cell r="L4399" t="str">
            <v>T</v>
          </cell>
          <cell r="M4399" t="str">
            <v>30 days from date of invoice</v>
          </cell>
          <cell r="N4399" t="str">
            <v>BANK TRANSFER</v>
          </cell>
          <cell r="O4399" t="str">
            <v>DS</v>
          </cell>
          <cell r="P4399" t="str">
            <v>Securitization debtor</v>
          </cell>
        </row>
        <row r="4400">
          <cell r="A4400">
            <v>7301</v>
          </cell>
          <cell r="B4400" t="str">
            <v>DITOM KUNSTSTOFFTECH</v>
          </cell>
          <cell r="C4400" t="str">
            <v>DE</v>
          </cell>
          <cell r="D4400" t="str">
            <v>Germany</v>
          </cell>
          <cell r="E4400" t="str">
            <v>Mid Europe</v>
          </cell>
          <cell r="F4400">
            <v>13200001</v>
          </cell>
          <cell r="G4400" t="str">
            <v>Ext. EAME</v>
          </cell>
          <cell r="H4400" t="str">
            <v>TPU</v>
          </cell>
          <cell r="I4400" t="str">
            <v>S035</v>
          </cell>
          <cell r="J4400" t="str">
            <v>Osnabrück</v>
          </cell>
          <cell r="K4400" t="str">
            <v>SJ3F</v>
          </cell>
          <cell r="L4400" t="str">
            <v>T</v>
          </cell>
          <cell r="M4400" t="str">
            <v>30 days from date of invoice or 14 days -2%</v>
          </cell>
          <cell r="N4400" t="str">
            <v>BANK TRANSFER</v>
          </cell>
          <cell r="O4400" t="str">
            <v>DS</v>
          </cell>
          <cell r="P4400" t="str">
            <v>Securitization debtor</v>
          </cell>
        </row>
        <row r="4401">
          <cell r="A4401">
            <v>7302</v>
          </cell>
          <cell r="B4401" t="str">
            <v>STROHHEKER</v>
          </cell>
          <cell r="C4401" t="str">
            <v>DE</v>
          </cell>
          <cell r="D4401" t="str">
            <v>Germany</v>
          </cell>
          <cell r="E4401" t="str">
            <v>Mid Europe</v>
          </cell>
          <cell r="F4401">
            <v>13200001</v>
          </cell>
          <cell r="G4401" t="str">
            <v>Ext. EAME</v>
          </cell>
          <cell r="H4401" t="str">
            <v>TPU</v>
          </cell>
          <cell r="I4401" t="str">
            <v>S035</v>
          </cell>
          <cell r="J4401" t="str">
            <v>Osnabrück</v>
          </cell>
          <cell r="K4401" t="str">
            <v>SJ3G</v>
          </cell>
          <cell r="L4401" t="str">
            <v>T</v>
          </cell>
          <cell r="M4401" t="str">
            <v>30 days from date of invoice or 14 days -3%</v>
          </cell>
          <cell r="N4401" t="str">
            <v>BANK TRANSFER</v>
          </cell>
          <cell r="O4401" t="str">
            <v>DS</v>
          </cell>
          <cell r="P4401" t="str">
            <v>Securitization debtor</v>
          </cell>
        </row>
        <row r="4402">
          <cell r="A4402">
            <v>7303</v>
          </cell>
          <cell r="B4402" t="str">
            <v>DEVCON CHEMICAL CORP</v>
          </cell>
          <cell r="C4402" t="str">
            <v>IN</v>
          </cell>
          <cell r="D4402" t="str">
            <v>India</v>
          </cell>
          <cell r="E4402" t="str">
            <v>Asia-Pacific</v>
          </cell>
          <cell r="F4402">
            <v>13200001</v>
          </cell>
          <cell r="G4402" t="str">
            <v>Ext. EAME</v>
          </cell>
          <cell r="H4402" t="str">
            <v>TPU</v>
          </cell>
          <cell r="I4402" t="str">
            <v>S035</v>
          </cell>
          <cell r="J4402" t="str">
            <v>Osnabrück</v>
          </cell>
          <cell r="K4402" t="str">
            <v>SC00</v>
          </cell>
          <cell r="L4402" t="str">
            <v>L</v>
          </cell>
          <cell r="M4402" t="str">
            <v>Letter of credit at sight</v>
          </cell>
          <cell r="N4402" t="str">
            <v>LETTER OF CREDIT</v>
          </cell>
          <cell r="O4402" t="str">
            <v>DE</v>
          </cell>
          <cell r="P4402" t="str">
            <v>External debtor</v>
          </cell>
        </row>
        <row r="4403">
          <cell r="A4403">
            <v>7304</v>
          </cell>
          <cell r="B4403" t="str">
            <v>VAPLAST AG</v>
          </cell>
          <cell r="C4403" t="str">
            <v>CH</v>
          </cell>
          <cell r="D4403" t="str">
            <v>Switzerland</v>
          </cell>
          <cell r="E4403" t="str">
            <v>Mid Europe</v>
          </cell>
          <cell r="F4403">
            <v>13200001</v>
          </cell>
          <cell r="G4403" t="str">
            <v>Ext. EAME</v>
          </cell>
          <cell r="H4403" t="str">
            <v>TPU</v>
          </cell>
          <cell r="I4403" t="str">
            <v>S035</v>
          </cell>
          <cell r="J4403" t="str">
            <v>Osnabrück</v>
          </cell>
          <cell r="K4403" t="str">
            <v>SI45</v>
          </cell>
          <cell r="L4403" t="str">
            <v>T</v>
          </cell>
          <cell r="M4403" t="str">
            <v>45 days from date of invoice</v>
          </cell>
          <cell r="N4403" t="str">
            <v>BANK TRANSFER</v>
          </cell>
          <cell r="O4403" t="str">
            <v>DE</v>
          </cell>
          <cell r="P4403" t="str">
            <v>External debtor</v>
          </cell>
        </row>
        <row r="4404">
          <cell r="A4404">
            <v>7305</v>
          </cell>
          <cell r="B4404" t="str">
            <v>BARLOG PLASTICS</v>
          </cell>
          <cell r="C4404" t="str">
            <v>DE</v>
          </cell>
          <cell r="D4404" t="str">
            <v>Germany</v>
          </cell>
          <cell r="E4404" t="str">
            <v>Mid Europe</v>
          </cell>
          <cell r="F4404">
            <v>13200001</v>
          </cell>
          <cell r="G4404" t="str">
            <v>Ext. EAME</v>
          </cell>
          <cell r="H4404" t="str">
            <v>TPU</v>
          </cell>
          <cell r="I4404" t="str">
            <v>S035</v>
          </cell>
          <cell r="J4404" t="str">
            <v>Osnabrück</v>
          </cell>
          <cell r="K4404" t="str">
            <v>SJ3F</v>
          </cell>
          <cell r="L4404" t="str">
            <v>T</v>
          </cell>
          <cell r="M4404" t="str">
            <v>30 days from date of invoice or 14 days -2%</v>
          </cell>
          <cell r="N4404" t="str">
            <v>BANK TRANSFER</v>
          </cell>
          <cell r="O4404" t="str">
            <v>DS</v>
          </cell>
          <cell r="P4404" t="str">
            <v>Securitization debtor</v>
          </cell>
        </row>
        <row r="4405">
          <cell r="A4405">
            <v>7306</v>
          </cell>
          <cell r="B4405" t="str">
            <v>DIRETTO OY</v>
          </cell>
          <cell r="C4405" t="str">
            <v>FI</v>
          </cell>
          <cell r="D4405" t="str">
            <v>Finland</v>
          </cell>
          <cell r="E4405" t="str">
            <v>Nordic</v>
          </cell>
          <cell r="F4405">
            <v>13200001</v>
          </cell>
          <cell r="G4405" t="str">
            <v>Ext. EAME</v>
          </cell>
          <cell r="H4405" t="str">
            <v>TPU</v>
          </cell>
          <cell r="I4405" t="str">
            <v>S035</v>
          </cell>
          <cell r="J4405" t="str">
            <v>Osnabrück</v>
          </cell>
          <cell r="K4405" t="str">
            <v>SI30</v>
          </cell>
          <cell r="L4405" t="str">
            <v>T</v>
          </cell>
          <cell r="M4405" t="str">
            <v>30 days from date of invoice</v>
          </cell>
          <cell r="N4405" t="str">
            <v>BANK TRANSFER</v>
          </cell>
          <cell r="O4405" t="str">
            <v>DE</v>
          </cell>
          <cell r="P4405" t="str">
            <v>External debtor</v>
          </cell>
        </row>
        <row r="4406">
          <cell r="A4406">
            <v>7307</v>
          </cell>
          <cell r="B4406" t="str">
            <v>BELCOL</v>
          </cell>
          <cell r="C4406" t="str">
            <v>DZ</v>
          </cell>
          <cell r="D4406" t="str">
            <v>Algeria</v>
          </cell>
          <cell r="E4406" t="str">
            <v>Africa</v>
          </cell>
          <cell r="F4406">
            <v>13200001</v>
          </cell>
          <cell r="G4406" t="str">
            <v>Ext. EAME</v>
          </cell>
          <cell r="H4406" t="str">
            <v>TPU</v>
          </cell>
          <cell r="I4406" t="str">
            <v>S035</v>
          </cell>
          <cell r="J4406" t="str">
            <v>Osnabrück</v>
          </cell>
          <cell r="K4406" t="str">
            <v>SC00</v>
          </cell>
          <cell r="L4406" t="str">
            <v>L</v>
          </cell>
          <cell r="M4406" t="str">
            <v>Letter of credit at sight</v>
          </cell>
          <cell r="N4406" t="str">
            <v>LETTER OF CREDIT</v>
          </cell>
          <cell r="O4406" t="str">
            <v>DE</v>
          </cell>
          <cell r="P4406" t="str">
            <v>External debtor</v>
          </cell>
        </row>
        <row r="4407">
          <cell r="A4407">
            <v>7308</v>
          </cell>
          <cell r="B4407" t="str">
            <v>FER PRETTL MEXICO S.</v>
          </cell>
          <cell r="C4407" t="str">
            <v>MX</v>
          </cell>
          <cell r="D4407" t="str">
            <v>Mexico</v>
          </cell>
          <cell r="E4407" t="str">
            <v>Americas</v>
          </cell>
          <cell r="F4407">
            <v>13200001</v>
          </cell>
          <cell r="G4407" t="str">
            <v>Ext. EAME</v>
          </cell>
          <cell r="H4407" t="str">
            <v>TPU</v>
          </cell>
          <cell r="I4407" t="str">
            <v>S035</v>
          </cell>
          <cell r="J4407" t="str">
            <v>Osnabrück</v>
          </cell>
          <cell r="K4407" t="str">
            <v>SL30</v>
          </cell>
          <cell r="L4407" t="str">
            <v>T</v>
          </cell>
          <cell r="M4407" t="str">
            <v>30 days after bill of lading date</v>
          </cell>
          <cell r="N4407" t="str">
            <v>BANK TRANSFER</v>
          </cell>
          <cell r="O4407" t="str">
            <v>DE</v>
          </cell>
          <cell r="P4407" t="str">
            <v>External debtor</v>
          </cell>
        </row>
        <row r="4408">
          <cell r="A4408">
            <v>7310</v>
          </cell>
          <cell r="B4408" t="str">
            <v>MAYER &amp; WONISCH</v>
          </cell>
          <cell r="C4408" t="str">
            <v>DE</v>
          </cell>
          <cell r="D4408" t="str">
            <v>Germany</v>
          </cell>
          <cell r="E4408" t="str">
            <v>Mid Europe</v>
          </cell>
          <cell r="F4408">
            <v>13200001</v>
          </cell>
          <cell r="G4408" t="str">
            <v>Ext. EAME</v>
          </cell>
          <cell r="H4408" t="str">
            <v>TPU</v>
          </cell>
          <cell r="I4408" t="str">
            <v>S035</v>
          </cell>
          <cell r="J4408" t="str">
            <v>Osnabrück</v>
          </cell>
          <cell r="K4408" t="str">
            <v>SO00</v>
          </cell>
          <cell r="L4408" t="str">
            <v>T</v>
          </cell>
          <cell r="M4408" t="str">
            <v>Receipt of invoice</v>
          </cell>
          <cell r="N4408" t="str">
            <v>BANK TRANSFER</v>
          </cell>
          <cell r="O4408" t="str">
            <v>DS</v>
          </cell>
          <cell r="P4408" t="str">
            <v>Securitization debtor</v>
          </cell>
        </row>
        <row r="4409">
          <cell r="A4409">
            <v>7311</v>
          </cell>
          <cell r="B4409" t="str">
            <v>MORA AZERGUES</v>
          </cell>
          <cell r="C4409" t="str">
            <v>FR</v>
          </cell>
          <cell r="D4409" t="str">
            <v>France</v>
          </cell>
          <cell r="E4409" t="str">
            <v>France</v>
          </cell>
          <cell r="F4409">
            <v>13200001</v>
          </cell>
          <cell r="G4409" t="str">
            <v>Ext. EAME</v>
          </cell>
          <cell r="H4409" t="str">
            <v>TPU</v>
          </cell>
          <cell r="I4409" t="str">
            <v>S035</v>
          </cell>
          <cell r="J4409" t="str">
            <v>Osnabrück</v>
          </cell>
          <cell r="K4409" t="str">
            <v>SI9C</v>
          </cell>
          <cell r="L4409" t="str">
            <v>T</v>
          </cell>
          <cell r="M4409" t="str">
            <v>90 days date of invoice the 10th</v>
          </cell>
          <cell r="N4409" t="str">
            <v>BANK TRANSFER</v>
          </cell>
          <cell r="O4409" t="str">
            <v>DS</v>
          </cell>
          <cell r="P4409" t="str">
            <v>Securitization debtor</v>
          </cell>
        </row>
        <row r="4410">
          <cell r="A4410">
            <v>7312</v>
          </cell>
          <cell r="B4410" t="str">
            <v>ACME CHEM TECH CO.,</v>
          </cell>
          <cell r="C4410" t="str">
            <v>TH</v>
          </cell>
          <cell r="D4410" t="str">
            <v>Thailand</v>
          </cell>
          <cell r="E4410" t="str">
            <v>Asia-Pacific</v>
          </cell>
          <cell r="F4410">
            <v>13200001</v>
          </cell>
          <cell r="G4410" t="str">
            <v>Ext. EAME</v>
          </cell>
          <cell r="H4410" t="str">
            <v>TPU</v>
          </cell>
          <cell r="I4410" t="str">
            <v>S035</v>
          </cell>
          <cell r="J4410" t="str">
            <v>Osnabrück</v>
          </cell>
          <cell r="K4410" t="str">
            <v>SC00</v>
          </cell>
          <cell r="L4410" t="str">
            <v>L</v>
          </cell>
          <cell r="M4410" t="str">
            <v>Letter of credit at sight</v>
          </cell>
          <cell r="N4410" t="str">
            <v>LETTER OF CREDIT</v>
          </cell>
          <cell r="O4410" t="str">
            <v>DE</v>
          </cell>
          <cell r="P4410" t="str">
            <v>External debtor</v>
          </cell>
        </row>
        <row r="4411">
          <cell r="A4411">
            <v>7313</v>
          </cell>
          <cell r="B4411" t="str">
            <v>OMNI SC</v>
          </cell>
          <cell r="C4411" t="str">
            <v>PL</v>
          </cell>
          <cell r="D4411" t="str">
            <v>Poland</v>
          </cell>
          <cell r="E4411" t="str">
            <v>Eastern Europe</v>
          </cell>
          <cell r="F4411">
            <v>13200001</v>
          </cell>
          <cell r="G4411" t="str">
            <v>Ext. EAME</v>
          </cell>
          <cell r="H4411" t="str">
            <v>TPU</v>
          </cell>
          <cell r="I4411" t="str">
            <v>S035</v>
          </cell>
          <cell r="J4411" t="str">
            <v>Osnabrück</v>
          </cell>
          <cell r="K4411" t="str">
            <v>SI30</v>
          </cell>
          <cell r="L4411" t="str">
            <v>T</v>
          </cell>
          <cell r="M4411" t="str">
            <v>30 days from date of invoice</v>
          </cell>
          <cell r="N4411" t="str">
            <v>BANK TRANSFER</v>
          </cell>
          <cell r="O4411" t="str">
            <v>DS</v>
          </cell>
          <cell r="P4411" t="str">
            <v>Securitization debtor</v>
          </cell>
        </row>
        <row r="4412">
          <cell r="A4412">
            <v>7314</v>
          </cell>
          <cell r="B4412" t="str">
            <v>RETER VANKEE DEVELOP</v>
          </cell>
          <cell r="C4412" t="str">
            <v>TW</v>
          </cell>
          <cell r="D4412" t="str">
            <v>Taiwan</v>
          </cell>
          <cell r="E4412" t="str">
            <v>Asia-Pacific</v>
          </cell>
          <cell r="F4412">
            <v>13200001</v>
          </cell>
          <cell r="G4412" t="str">
            <v>Ext. EAME</v>
          </cell>
          <cell r="H4412" t="str">
            <v>TPU</v>
          </cell>
          <cell r="I4412" t="str">
            <v>S035</v>
          </cell>
          <cell r="J4412" t="str">
            <v>Osnabrück</v>
          </cell>
          <cell r="K4412" t="str">
            <v>SC00</v>
          </cell>
          <cell r="L4412" t="str">
            <v>L</v>
          </cell>
          <cell r="M4412" t="str">
            <v>Letter of credit at sight</v>
          </cell>
          <cell r="N4412" t="str">
            <v>LETTER OF CREDIT</v>
          </cell>
          <cell r="O4412" t="str">
            <v>DE</v>
          </cell>
          <cell r="P4412" t="str">
            <v>External debtor</v>
          </cell>
        </row>
        <row r="4413">
          <cell r="A4413">
            <v>7315</v>
          </cell>
          <cell r="B4413" t="str">
            <v>PLASTY ZILINA S.R.O.</v>
          </cell>
          <cell r="C4413" t="str">
            <v>SK</v>
          </cell>
          <cell r="D4413" t="str">
            <v>Slovakia</v>
          </cell>
          <cell r="E4413" t="str">
            <v>Eastern Europe</v>
          </cell>
          <cell r="F4413">
            <v>13200001</v>
          </cell>
          <cell r="G4413" t="str">
            <v>Ext. EAME</v>
          </cell>
          <cell r="H4413" t="str">
            <v>TPU</v>
          </cell>
          <cell r="I4413" t="str">
            <v>S035</v>
          </cell>
          <cell r="J4413" t="str">
            <v>Osnabrück</v>
          </cell>
          <cell r="K4413" t="str">
            <v>SA00</v>
          </cell>
          <cell r="L4413" t="str">
            <v>T</v>
          </cell>
          <cell r="M4413" t="str">
            <v>Cash in advance</v>
          </cell>
          <cell r="N4413" t="str">
            <v>BANK TRANSFER</v>
          </cell>
          <cell r="O4413" t="str">
            <v>DE</v>
          </cell>
          <cell r="P4413" t="str">
            <v>External debtor</v>
          </cell>
        </row>
        <row r="4414">
          <cell r="A4414">
            <v>7316</v>
          </cell>
          <cell r="B4414" t="str">
            <v>UVEX SPORTS GMBH &amp; C</v>
          </cell>
          <cell r="C4414" t="str">
            <v>DE</v>
          </cell>
          <cell r="D4414" t="str">
            <v>Germany</v>
          </cell>
          <cell r="E4414" t="str">
            <v>Mid Europe</v>
          </cell>
          <cell r="F4414">
            <v>13200001</v>
          </cell>
          <cell r="G4414" t="str">
            <v>Ext. EAME</v>
          </cell>
          <cell r="H4414" t="str">
            <v>TPU</v>
          </cell>
          <cell r="I4414" t="str">
            <v>S035</v>
          </cell>
          <cell r="J4414" t="str">
            <v>Osnabrück</v>
          </cell>
          <cell r="K4414" t="str">
            <v>SJ3G</v>
          </cell>
          <cell r="L4414" t="str">
            <v>T</v>
          </cell>
          <cell r="M4414" t="str">
            <v>30 days from date of invoice or 14 days -3%</v>
          </cell>
          <cell r="N4414" t="str">
            <v>BANK TRANSFER</v>
          </cell>
          <cell r="O4414" t="str">
            <v>DS</v>
          </cell>
          <cell r="P4414" t="str">
            <v>Securitization debtor</v>
          </cell>
        </row>
        <row r="4415">
          <cell r="A4415">
            <v>7317</v>
          </cell>
          <cell r="B4415" t="str">
            <v>PRIEß KUNSTSTOFFTECH</v>
          </cell>
          <cell r="C4415" t="str">
            <v>DE</v>
          </cell>
          <cell r="D4415" t="str">
            <v>Germany</v>
          </cell>
          <cell r="E4415" t="str">
            <v>Mid Europe</v>
          </cell>
          <cell r="F4415">
            <v>13200001</v>
          </cell>
          <cell r="G4415" t="str">
            <v>Ext. EAME</v>
          </cell>
          <cell r="H4415" t="str">
            <v>TPU</v>
          </cell>
          <cell r="I4415" t="str">
            <v>S035</v>
          </cell>
          <cell r="J4415" t="str">
            <v>Osnabrück</v>
          </cell>
          <cell r="K4415" t="str">
            <v>SJ3F</v>
          </cell>
          <cell r="L4415" t="str">
            <v>T</v>
          </cell>
          <cell r="M4415" t="str">
            <v>30 days from date of invoice or 14 days -2%</v>
          </cell>
          <cell r="N4415" t="str">
            <v>BANK TRANSFER</v>
          </cell>
          <cell r="O4415" t="str">
            <v>DS</v>
          </cell>
          <cell r="P4415" t="str">
            <v>Securitization debtor</v>
          </cell>
        </row>
        <row r="4416">
          <cell r="A4416">
            <v>7318</v>
          </cell>
          <cell r="B4416" t="str">
            <v>BASTA FRANCE SA</v>
          </cell>
          <cell r="C4416" t="str">
            <v>FR</v>
          </cell>
          <cell r="D4416" t="str">
            <v>France</v>
          </cell>
          <cell r="E4416" t="str">
            <v>France</v>
          </cell>
          <cell r="F4416">
            <v>13200001</v>
          </cell>
          <cell r="G4416" t="str">
            <v>Ext. EAME</v>
          </cell>
          <cell r="H4416" t="str">
            <v>TPU</v>
          </cell>
          <cell r="I4416" t="str">
            <v>S035</v>
          </cell>
          <cell r="J4416" t="str">
            <v>Osnabrück</v>
          </cell>
          <cell r="K4416" t="str">
            <v>SI9C</v>
          </cell>
          <cell r="L4416" t="str">
            <v>T</v>
          </cell>
          <cell r="M4416" t="str">
            <v>90 days date of invoice the 10th</v>
          </cell>
          <cell r="N4416" t="str">
            <v>BANK TRANSFER</v>
          </cell>
          <cell r="O4416" t="str">
            <v>DS</v>
          </cell>
          <cell r="P4416" t="str">
            <v>Securitization debtor</v>
          </cell>
        </row>
        <row r="4417">
          <cell r="A4417">
            <v>7319</v>
          </cell>
          <cell r="B4417" t="str">
            <v>FUJI MAGNETICS GMBH</v>
          </cell>
          <cell r="C4417" t="str">
            <v>DE</v>
          </cell>
          <cell r="D4417" t="str">
            <v>Germany</v>
          </cell>
          <cell r="E4417" t="str">
            <v>Mid Europe</v>
          </cell>
          <cell r="F4417">
            <v>13200001</v>
          </cell>
          <cell r="G4417" t="str">
            <v>Ext. EAME</v>
          </cell>
          <cell r="H4417" t="str">
            <v>TPU</v>
          </cell>
          <cell r="I4417" t="str">
            <v>S035</v>
          </cell>
          <cell r="J4417" t="str">
            <v>Osnabrück</v>
          </cell>
          <cell r="K4417" t="str">
            <v>SI30</v>
          </cell>
          <cell r="L4417" t="str">
            <v>T</v>
          </cell>
          <cell r="M4417" t="str">
            <v>30 days from date of invoice</v>
          </cell>
          <cell r="N4417" t="str">
            <v>BANK TRANSFER</v>
          </cell>
          <cell r="O4417" t="str">
            <v>DS</v>
          </cell>
          <cell r="P4417" t="str">
            <v>Securitization debtor</v>
          </cell>
        </row>
        <row r="4418">
          <cell r="A4418">
            <v>7320</v>
          </cell>
          <cell r="B4418" t="str">
            <v>OKONG CORP.</v>
          </cell>
          <cell r="C4418" t="str">
            <v>KP</v>
          </cell>
          <cell r="D4418" t="str">
            <v>South Korea</v>
          </cell>
          <cell r="E4418" t="str">
            <v>Asia-Pacific</v>
          </cell>
          <cell r="F4418">
            <v>13200001</v>
          </cell>
          <cell r="G4418" t="str">
            <v>Ext. EAME</v>
          </cell>
          <cell r="H4418" t="str">
            <v>TPU</v>
          </cell>
          <cell r="I4418" t="str">
            <v>S035</v>
          </cell>
          <cell r="J4418" t="str">
            <v>Osnabrück</v>
          </cell>
          <cell r="K4418" t="str">
            <v>SA00</v>
          </cell>
          <cell r="L4418" t="str">
            <v>T</v>
          </cell>
          <cell r="M4418" t="str">
            <v>Cash in advance</v>
          </cell>
          <cell r="N4418" t="str">
            <v>BANK TRANSFER</v>
          </cell>
          <cell r="O4418" t="str">
            <v>DE</v>
          </cell>
          <cell r="P4418" t="str">
            <v>External debtor</v>
          </cell>
        </row>
        <row r="4419">
          <cell r="A4419">
            <v>7321</v>
          </cell>
          <cell r="B4419" t="str">
            <v>F.A.C.</v>
          </cell>
          <cell r="C4419" t="str">
            <v>FR</v>
          </cell>
          <cell r="D4419" t="str">
            <v>France</v>
          </cell>
          <cell r="E4419" t="str">
            <v>France</v>
          </cell>
          <cell r="F4419">
            <v>13200001</v>
          </cell>
          <cell r="G4419" t="str">
            <v>Ext. EAME</v>
          </cell>
          <cell r="H4419" t="str">
            <v>TPU</v>
          </cell>
          <cell r="I4419" t="str">
            <v>S035</v>
          </cell>
          <cell r="J4419" t="str">
            <v>Osnabrück</v>
          </cell>
          <cell r="K4419" t="str">
            <v>SI9C</v>
          </cell>
          <cell r="L4419" t="str">
            <v>T</v>
          </cell>
          <cell r="M4419" t="str">
            <v>90 days date of invoice the 10th</v>
          </cell>
          <cell r="N4419" t="str">
            <v>BANK TRANSFER</v>
          </cell>
          <cell r="O4419" t="str">
            <v>DS</v>
          </cell>
          <cell r="P4419" t="str">
            <v>Securitization debtor</v>
          </cell>
        </row>
        <row r="4420">
          <cell r="A4420">
            <v>7322</v>
          </cell>
          <cell r="B4420" t="str">
            <v>MOULDTEC KUNSTSTOFF</v>
          </cell>
          <cell r="C4420" t="str">
            <v>DE</v>
          </cell>
          <cell r="D4420" t="str">
            <v>Germany</v>
          </cell>
          <cell r="E4420" t="str">
            <v>Mid Europe</v>
          </cell>
          <cell r="F4420">
            <v>13200001</v>
          </cell>
          <cell r="G4420" t="str">
            <v>Ext. EAME</v>
          </cell>
          <cell r="H4420" t="str">
            <v>TPU</v>
          </cell>
          <cell r="I4420" t="str">
            <v>S035</v>
          </cell>
          <cell r="J4420" t="str">
            <v>Osnabrück</v>
          </cell>
          <cell r="K4420" t="str">
            <v>SI30</v>
          </cell>
          <cell r="L4420" t="str">
            <v>T</v>
          </cell>
          <cell r="M4420" t="str">
            <v>30 days from date of invoice</v>
          </cell>
          <cell r="N4420" t="str">
            <v>BANK TRANSFER</v>
          </cell>
          <cell r="O4420" t="str">
            <v>DS</v>
          </cell>
          <cell r="P4420" t="str">
            <v>Securitization debtor</v>
          </cell>
        </row>
        <row r="4421">
          <cell r="A4421">
            <v>7323</v>
          </cell>
          <cell r="B4421" t="str">
            <v>SCHERENFABRIK PAUL G</v>
          </cell>
          <cell r="C4421" t="str">
            <v>DE</v>
          </cell>
          <cell r="D4421" t="str">
            <v>Germany</v>
          </cell>
          <cell r="E4421" t="str">
            <v>Mid Europe</v>
          </cell>
          <cell r="F4421">
            <v>13200001</v>
          </cell>
          <cell r="G4421" t="str">
            <v>Ext. EAME</v>
          </cell>
          <cell r="H4421" t="str">
            <v>TPU</v>
          </cell>
          <cell r="I4421" t="str">
            <v>S035</v>
          </cell>
          <cell r="J4421" t="str">
            <v>Osnabrück</v>
          </cell>
          <cell r="K4421" t="str">
            <v>SI30</v>
          </cell>
          <cell r="L4421" t="str">
            <v>T</v>
          </cell>
          <cell r="M4421" t="str">
            <v>30 days from date of invoice</v>
          </cell>
          <cell r="N4421" t="str">
            <v>BANK TRANSFER</v>
          </cell>
          <cell r="O4421" t="str">
            <v>DS</v>
          </cell>
          <cell r="P4421" t="str">
            <v>Securitization debtor</v>
          </cell>
        </row>
        <row r="4422">
          <cell r="A4422">
            <v>7324</v>
          </cell>
          <cell r="B4422" t="str">
            <v>BURK WERBESTUDIO, ME</v>
          </cell>
          <cell r="C4422" t="str">
            <v>DE</v>
          </cell>
          <cell r="D4422" t="str">
            <v>Germany</v>
          </cell>
          <cell r="E4422" t="str">
            <v>Mid Europe</v>
          </cell>
          <cell r="F4422">
            <v>13200001</v>
          </cell>
          <cell r="G4422" t="str">
            <v>Ext. EAME</v>
          </cell>
          <cell r="H4422" t="str">
            <v>TPU</v>
          </cell>
          <cell r="I4422" t="str">
            <v>S035</v>
          </cell>
          <cell r="J4422" t="str">
            <v>Osnabrück</v>
          </cell>
          <cell r="K4422" t="str">
            <v>SF00</v>
          </cell>
          <cell r="L4422" t="str">
            <v>T</v>
          </cell>
          <cell r="M4422" t="str">
            <v>Free of charge</v>
          </cell>
          <cell r="N4422" t="str">
            <v>BANK TRANSFER</v>
          </cell>
          <cell r="O4422" t="str">
            <v>DS</v>
          </cell>
          <cell r="P4422" t="str">
            <v>Securitization debtor</v>
          </cell>
        </row>
        <row r="4423">
          <cell r="A4423">
            <v>7325</v>
          </cell>
          <cell r="B4423" t="str">
            <v>IDEAPLAST</v>
          </cell>
          <cell r="C4423" t="str">
            <v>FR</v>
          </cell>
          <cell r="D4423" t="str">
            <v>France</v>
          </cell>
          <cell r="E4423" t="str">
            <v>France</v>
          </cell>
          <cell r="F4423">
            <v>13200001</v>
          </cell>
          <cell r="G4423" t="str">
            <v>Ext. EAME</v>
          </cell>
          <cell r="H4423" t="str">
            <v>TPU</v>
          </cell>
          <cell r="I4423" t="str">
            <v>S035</v>
          </cell>
          <cell r="J4423" t="str">
            <v>Osnabrück</v>
          </cell>
          <cell r="K4423" t="str">
            <v>SI9C</v>
          </cell>
          <cell r="L4423" t="str">
            <v>T</v>
          </cell>
          <cell r="M4423" t="str">
            <v>90 days date of invoice the 10th</v>
          </cell>
          <cell r="N4423" t="str">
            <v>BANK TRANSFER</v>
          </cell>
          <cell r="O4423" t="str">
            <v>DS</v>
          </cell>
          <cell r="P4423" t="str">
            <v>Securitization debtor</v>
          </cell>
        </row>
        <row r="4424">
          <cell r="A4424">
            <v>7326</v>
          </cell>
          <cell r="B4424" t="str">
            <v>BEUCHAT</v>
          </cell>
          <cell r="C4424" t="str">
            <v>FR</v>
          </cell>
          <cell r="D4424" t="str">
            <v>France</v>
          </cell>
          <cell r="E4424" t="str">
            <v>France</v>
          </cell>
          <cell r="F4424">
            <v>13200001</v>
          </cell>
          <cell r="G4424" t="str">
            <v>Ext. EAME</v>
          </cell>
          <cell r="H4424" t="str">
            <v>TPU</v>
          </cell>
          <cell r="I4424" t="str">
            <v>S035</v>
          </cell>
          <cell r="J4424" t="str">
            <v>Osnabrück</v>
          </cell>
          <cell r="K4424" t="str">
            <v>SI9C</v>
          </cell>
          <cell r="L4424" t="str">
            <v>T</v>
          </cell>
          <cell r="M4424" t="str">
            <v>90 days date of invoice the 10th</v>
          </cell>
          <cell r="N4424" t="str">
            <v>BANK TRANSFER</v>
          </cell>
          <cell r="O4424" t="str">
            <v>DS</v>
          </cell>
          <cell r="P4424" t="str">
            <v>Securitization debtor</v>
          </cell>
        </row>
        <row r="4425">
          <cell r="A4425">
            <v>7327</v>
          </cell>
          <cell r="B4425" t="str">
            <v>KARL OTTO BRAUN KG</v>
          </cell>
          <cell r="C4425" t="str">
            <v>DE</v>
          </cell>
          <cell r="D4425" t="str">
            <v>Germany</v>
          </cell>
          <cell r="E4425" t="str">
            <v>Mid Europe</v>
          </cell>
          <cell r="F4425">
            <v>13200001</v>
          </cell>
          <cell r="G4425" t="str">
            <v>Ext. EAME</v>
          </cell>
          <cell r="H4425" t="str">
            <v>TPU</v>
          </cell>
          <cell r="I4425" t="str">
            <v>S035</v>
          </cell>
          <cell r="J4425" t="str">
            <v>Osnabrück</v>
          </cell>
          <cell r="K4425" t="str">
            <v>SI30</v>
          </cell>
          <cell r="L4425" t="str">
            <v>T</v>
          </cell>
          <cell r="M4425" t="str">
            <v>30 days from date of invoice</v>
          </cell>
          <cell r="N4425" t="str">
            <v>BANK TRANSFER</v>
          </cell>
          <cell r="O4425" t="str">
            <v>DS</v>
          </cell>
          <cell r="P4425" t="str">
            <v>Securitization debtor</v>
          </cell>
        </row>
        <row r="4426">
          <cell r="A4426">
            <v>7328</v>
          </cell>
          <cell r="B4426" t="str">
            <v>DITOM</v>
          </cell>
          <cell r="C4426" t="str">
            <v>DE</v>
          </cell>
          <cell r="D4426" t="str">
            <v>Germany</v>
          </cell>
          <cell r="E4426" t="str">
            <v>Mid Europe</v>
          </cell>
          <cell r="F4426">
            <v>13200001</v>
          </cell>
          <cell r="G4426" t="str">
            <v>Ext. EAME</v>
          </cell>
          <cell r="H4426" t="str">
            <v>TPU</v>
          </cell>
          <cell r="I4426" t="str">
            <v>S035</v>
          </cell>
          <cell r="J4426" t="str">
            <v>Osnabrück</v>
          </cell>
          <cell r="K4426" t="str">
            <v>SA00</v>
          </cell>
          <cell r="L4426" t="str">
            <v>T</v>
          </cell>
          <cell r="M4426" t="str">
            <v>Cash in advance</v>
          </cell>
          <cell r="N4426" t="str">
            <v>BANK TRANSFER</v>
          </cell>
          <cell r="O4426" t="str">
            <v>DS</v>
          </cell>
          <cell r="P4426" t="str">
            <v>Securitization debtor</v>
          </cell>
        </row>
        <row r="4427">
          <cell r="A4427">
            <v>7330</v>
          </cell>
          <cell r="B4427" t="str">
            <v>HOTSHRINK OY</v>
          </cell>
          <cell r="C4427" t="str">
            <v>FI</v>
          </cell>
          <cell r="D4427" t="str">
            <v>Finland</v>
          </cell>
          <cell r="E4427" t="str">
            <v>Nordic</v>
          </cell>
          <cell r="F4427">
            <v>13200001</v>
          </cell>
          <cell r="G4427" t="str">
            <v>Ext. EAME</v>
          </cell>
          <cell r="H4427" t="str">
            <v>TPU</v>
          </cell>
          <cell r="I4427" t="str">
            <v>S035</v>
          </cell>
          <cell r="J4427" t="str">
            <v>Osnabrück</v>
          </cell>
          <cell r="K4427" t="str">
            <v>SI30</v>
          </cell>
          <cell r="L4427" t="str">
            <v>T</v>
          </cell>
          <cell r="M4427" t="str">
            <v>30 days from date of invoice</v>
          </cell>
          <cell r="N4427" t="str">
            <v>BANK TRANSFER</v>
          </cell>
          <cell r="O4427" t="str">
            <v>DE</v>
          </cell>
          <cell r="P4427" t="str">
            <v>External debtor</v>
          </cell>
        </row>
        <row r="4428">
          <cell r="A4428">
            <v>7331</v>
          </cell>
          <cell r="B4428" t="str">
            <v>INJECTION 74</v>
          </cell>
          <cell r="C4428" t="str">
            <v>FR</v>
          </cell>
          <cell r="D4428" t="str">
            <v>France</v>
          </cell>
          <cell r="E4428" t="str">
            <v>France</v>
          </cell>
          <cell r="F4428">
            <v>13200001</v>
          </cell>
          <cell r="G4428" t="str">
            <v>Ext. EAME</v>
          </cell>
          <cell r="H4428" t="str">
            <v>TPU</v>
          </cell>
          <cell r="I4428" t="str">
            <v>S035</v>
          </cell>
          <cell r="J4428" t="str">
            <v>Osnabrück</v>
          </cell>
          <cell r="K4428" t="str">
            <v>SI9C</v>
          </cell>
          <cell r="L4428" t="str">
            <v>T</v>
          </cell>
          <cell r="M4428" t="str">
            <v>90 days date of invoice the 10th</v>
          </cell>
          <cell r="N4428" t="str">
            <v>BANK TRANSFER</v>
          </cell>
          <cell r="O4428" t="str">
            <v>DS</v>
          </cell>
          <cell r="P4428" t="str">
            <v>Securitization debtor</v>
          </cell>
        </row>
        <row r="4429">
          <cell r="A4429">
            <v>7332</v>
          </cell>
          <cell r="B4429" t="str">
            <v>SCHLEICH PRODUKTIONS</v>
          </cell>
          <cell r="C4429" t="str">
            <v>DE</v>
          </cell>
          <cell r="D4429" t="str">
            <v>Germany</v>
          </cell>
          <cell r="E4429" t="str">
            <v>Mid Europe</v>
          </cell>
          <cell r="F4429">
            <v>13200001</v>
          </cell>
          <cell r="G4429" t="str">
            <v>Ext. EAME</v>
          </cell>
          <cell r="H4429" t="str">
            <v>TPU</v>
          </cell>
          <cell r="I4429" t="str">
            <v>S035</v>
          </cell>
          <cell r="J4429" t="str">
            <v>Osnabrück</v>
          </cell>
          <cell r="K4429" t="str">
            <v>SJ3G</v>
          </cell>
          <cell r="L4429" t="str">
            <v>T</v>
          </cell>
          <cell r="M4429" t="str">
            <v>30 days from date of invoice or 14 days -3%</v>
          </cell>
          <cell r="N4429" t="str">
            <v>BANK TRANSFER</v>
          </cell>
          <cell r="O4429" t="str">
            <v>DS</v>
          </cell>
          <cell r="P4429" t="str">
            <v>Securitization debtor</v>
          </cell>
        </row>
        <row r="4430">
          <cell r="A4430">
            <v>7333</v>
          </cell>
          <cell r="B4430" t="str">
            <v>FA. JÜRGEN KREFT</v>
          </cell>
          <cell r="C4430" t="str">
            <v>DE</v>
          </cell>
          <cell r="D4430" t="str">
            <v>Germany</v>
          </cell>
          <cell r="E4430" t="str">
            <v>Mid Europe</v>
          </cell>
          <cell r="F4430">
            <v>13200001</v>
          </cell>
          <cell r="G4430" t="str">
            <v>Ext. EAME</v>
          </cell>
          <cell r="H4430" t="str">
            <v>TPU</v>
          </cell>
          <cell r="I4430" t="str">
            <v>S035</v>
          </cell>
          <cell r="J4430" t="str">
            <v>Osnabrück</v>
          </cell>
          <cell r="K4430" t="str">
            <v>SJ3G</v>
          </cell>
          <cell r="L4430" t="str">
            <v>T</v>
          </cell>
          <cell r="M4430" t="str">
            <v>30 days from date of invoice or 14 days -3%</v>
          </cell>
          <cell r="N4430" t="str">
            <v>BANK TRANSFER</v>
          </cell>
          <cell r="O4430" t="str">
            <v>DS</v>
          </cell>
          <cell r="P4430" t="str">
            <v>Securitization debtor</v>
          </cell>
        </row>
        <row r="4431">
          <cell r="A4431">
            <v>7334</v>
          </cell>
          <cell r="B4431" t="str">
            <v>CPA PRODUCTS</v>
          </cell>
          <cell r="C4431" t="str">
            <v>GB</v>
          </cell>
          <cell r="D4431" t="str">
            <v>Great Britain</v>
          </cell>
          <cell r="E4431" t="str">
            <v>UK/Ireland</v>
          </cell>
          <cell r="F4431">
            <v>13200001</v>
          </cell>
          <cell r="G4431" t="str">
            <v>Ext. EAME</v>
          </cell>
          <cell r="H4431" t="str">
            <v>TPU</v>
          </cell>
          <cell r="I4431" t="str">
            <v>S035</v>
          </cell>
          <cell r="J4431" t="str">
            <v>Osnabrück</v>
          </cell>
          <cell r="K4431" t="str">
            <v>SE60</v>
          </cell>
          <cell r="L4431" t="str">
            <v>T</v>
          </cell>
          <cell r="M4431" t="str">
            <v>60 days end of month</v>
          </cell>
          <cell r="N4431" t="str">
            <v>BANK TRANSFER</v>
          </cell>
          <cell r="O4431" t="str">
            <v>DS</v>
          </cell>
          <cell r="P4431" t="str">
            <v>Securitization debtor</v>
          </cell>
        </row>
        <row r="4432">
          <cell r="A4432">
            <v>7335</v>
          </cell>
          <cell r="B4432" t="str">
            <v>JOSEF SCHMID GMBH</v>
          </cell>
          <cell r="C4432" t="str">
            <v>DE</v>
          </cell>
          <cell r="D4432" t="str">
            <v>Germany</v>
          </cell>
          <cell r="E4432" t="str">
            <v>Mid Europe</v>
          </cell>
          <cell r="F4432">
            <v>13200001</v>
          </cell>
          <cell r="G4432" t="str">
            <v>Ext. EAME</v>
          </cell>
          <cell r="H4432" t="str">
            <v>TPU</v>
          </cell>
          <cell r="I4432" t="str">
            <v>S035</v>
          </cell>
          <cell r="J4432" t="str">
            <v>Osnabrück</v>
          </cell>
          <cell r="K4432" t="str">
            <v>SJ3G</v>
          </cell>
          <cell r="L4432" t="str">
            <v>T</v>
          </cell>
          <cell r="M4432" t="str">
            <v>30 days from date of invoice or 14 days -3%</v>
          </cell>
          <cell r="N4432" t="str">
            <v>BANK TRANSFER</v>
          </cell>
          <cell r="O4432" t="str">
            <v>DS</v>
          </cell>
          <cell r="P4432" t="str">
            <v>Securitization debtor</v>
          </cell>
        </row>
        <row r="4433">
          <cell r="A4433">
            <v>7336</v>
          </cell>
          <cell r="B4433" t="str">
            <v>L E A R A.S.</v>
          </cell>
          <cell r="C4433" t="str">
            <v>CZ</v>
          </cell>
          <cell r="D4433" t="str">
            <v>Czech Republic</v>
          </cell>
          <cell r="E4433" t="str">
            <v>Eastern Europe</v>
          </cell>
          <cell r="F4433">
            <v>13200001</v>
          </cell>
          <cell r="G4433" t="str">
            <v>Ext. EAME</v>
          </cell>
          <cell r="H4433" t="str">
            <v>TPU</v>
          </cell>
          <cell r="I4433" t="str">
            <v>S035</v>
          </cell>
          <cell r="J4433" t="str">
            <v>Osnabrück</v>
          </cell>
          <cell r="K4433" t="str">
            <v>SA00</v>
          </cell>
          <cell r="L4433" t="str">
            <v>T</v>
          </cell>
          <cell r="M4433" t="str">
            <v>Cash in advance</v>
          </cell>
          <cell r="N4433" t="str">
            <v>BANK TRANSFER</v>
          </cell>
          <cell r="O4433" t="str">
            <v>DE</v>
          </cell>
          <cell r="P4433" t="str">
            <v>External debtor</v>
          </cell>
        </row>
        <row r="4434">
          <cell r="A4434">
            <v>7337</v>
          </cell>
          <cell r="B4434" t="str">
            <v>RIVET S.A.</v>
          </cell>
          <cell r="C4434" t="str">
            <v>CL</v>
          </cell>
          <cell r="D4434" t="str">
            <v>Chile</v>
          </cell>
          <cell r="E4434" t="str">
            <v>Americas</v>
          </cell>
          <cell r="F4434">
            <v>13200001</v>
          </cell>
          <cell r="G4434" t="str">
            <v>Ext. EAME</v>
          </cell>
          <cell r="H4434" t="str">
            <v>TPU</v>
          </cell>
          <cell r="I4434" t="str">
            <v>S035</v>
          </cell>
          <cell r="J4434" t="str">
            <v>Osnabrück</v>
          </cell>
          <cell r="K4434" t="str">
            <v>SL12</v>
          </cell>
          <cell r="L4434" t="str">
            <v>T</v>
          </cell>
          <cell r="M4434" t="str">
            <v>120 days after Bill of lading date</v>
          </cell>
          <cell r="N4434" t="str">
            <v>BANK TRANSFER</v>
          </cell>
          <cell r="O4434" t="str">
            <v>DE</v>
          </cell>
          <cell r="P4434" t="str">
            <v>External debtor</v>
          </cell>
        </row>
        <row r="4435">
          <cell r="A4435">
            <v>7338</v>
          </cell>
          <cell r="B4435" t="str">
            <v>REMA TIP TOP</v>
          </cell>
          <cell r="C4435" t="str">
            <v>ZA</v>
          </cell>
          <cell r="D4435" t="str">
            <v>South Africa</v>
          </cell>
          <cell r="E4435" t="str">
            <v>Benelux</v>
          </cell>
          <cell r="F4435">
            <v>13200001</v>
          </cell>
          <cell r="G4435" t="str">
            <v>Ext. EAME</v>
          </cell>
          <cell r="H4435" t="str">
            <v>TPU</v>
          </cell>
          <cell r="I4435" t="str">
            <v>S035</v>
          </cell>
          <cell r="J4435" t="str">
            <v>Osnabrück</v>
          </cell>
          <cell r="K4435" t="str">
            <v>SC00</v>
          </cell>
          <cell r="L4435" t="str">
            <v>L</v>
          </cell>
          <cell r="M4435" t="str">
            <v>Letter of credit at sight</v>
          </cell>
          <cell r="N4435" t="str">
            <v>LETTER OF CREDIT</v>
          </cell>
          <cell r="O4435" t="str">
            <v>DE</v>
          </cell>
          <cell r="P4435" t="str">
            <v>External debtor</v>
          </cell>
        </row>
        <row r="4436">
          <cell r="A4436">
            <v>7340</v>
          </cell>
          <cell r="B4436" t="str">
            <v>RELIABLE PLASTICS LT</v>
          </cell>
          <cell r="C4436" t="str">
            <v>IE</v>
          </cell>
          <cell r="D4436" t="str">
            <v>Ireland</v>
          </cell>
          <cell r="E4436" t="str">
            <v>UK/Ireland</v>
          </cell>
          <cell r="F4436">
            <v>13200001</v>
          </cell>
          <cell r="G4436" t="str">
            <v>Ext. EAME</v>
          </cell>
          <cell r="H4436" t="str">
            <v>TPU</v>
          </cell>
          <cell r="I4436" t="str">
            <v>S035</v>
          </cell>
          <cell r="J4436" t="str">
            <v>Osnabrück</v>
          </cell>
          <cell r="K4436" t="str">
            <v>SE60</v>
          </cell>
          <cell r="L4436" t="str">
            <v>T</v>
          </cell>
          <cell r="M4436" t="str">
            <v>60 days end of month</v>
          </cell>
          <cell r="N4436" t="str">
            <v>BANK TRANSFER</v>
          </cell>
          <cell r="O4436" t="str">
            <v>DS</v>
          </cell>
          <cell r="P4436" t="str">
            <v>Securitization debtor</v>
          </cell>
        </row>
        <row r="4437">
          <cell r="A4437">
            <v>7341</v>
          </cell>
          <cell r="B4437" t="str">
            <v>FORTIK NORDESTE LTDA</v>
          </cell>
          <cell r="C4437" t="str">
            <v>BR</v>
          </cell>
          <cell r="D4437" t="str">
            <v>Brazil</v>
          </cell>
          <cell r="E4437" t="str">
            <v>Americas</v>
          </cell>
          <cell r="F4437">
            <v>13200001</v>
          </cell>
          <cell r="G4437" t="str">
            <v>Ext. EAME</v>
          </cell>
          <cell r="H4437" t="str">
            <v>TPU</v>
          </cell>
          <cell r="I4437" t="str">
            <v>S035</v>
          </cell>
          <cell r="J4437" t="str">
            <v>Osnabrück</v>
          </cell>
          <cell r="K4437" t="str">
            <v>SL12</v>
          </cell>
          <cell r="L4437" t="str">
            <v>T</v>
          </cell>
          <cell r="M4437" t="str">
            <v>120 days after Bill of lading date</v>
          </cell>
          <cell r="N4437" t="str">
            <v>BANK TRANSFER</v>
          </cell>
          <cell r="O4437" t="str">
            <v>DE</v>
          </cell>
          <cell r="P4437" t="str">
            <v>External debtor</v>
          </cell>
        </row>
        <row r="4438">
          <cell r="A4438">
            <v>7342</v>
          </cell>
          <cell r="B4438" t="str">
            <v>ETS LAMORY</v>
          </cell>
          <cell r="C4438" t="str">
            <v>FR</v>
          </cell>
          <cell r="D4438" t="str">
            <v>France</v>
          </cell>
          <cell r="E4438" t="str">
            <v>France</v>
          </cell>
          <cell r="F4438">
            <v>13200001</v>
          </cell>
          <cell r="G4438" t="str">
            <v>Ext. EAME</v>
          </cell>
          <cell r="H4438" t="str">
            <v>TPU</v>
          </cell>
          <cell r="I4438" t="str">
            <v>S035</v>
          </cell>
          <cell r="J4438" t="str">
            <v>Osnabrück</v>
          </cell>
          <cell r="K4438" t="str">
            <v>SI9C</v>
          </cell>
          <cell r="L4438" t="str">
            <v>T</v>
          </cell>
          <cell r="M4438" t="str">
            <v>90 days date of invoice the 10th</v>
          </cell>
          <cell r="N4438" t="str">
            <v>BANK TRANSFER</v>
          </cell>
          <cell r="O4438" t="str">
            <v>DS</v>
          </cell>
          <cell r="P4438" t="str">
            <v>Securitization debtor</v>
          </cell>
        </row>
        <row r="4439">
          <cell r="A4439">
            <v>7343</v>
          </cell>
          <cell r="B4439" t="str">
            <v>BENECKE KALIKO AG</v>
          </cell>
          <cell r="C4439" t="str">
            <v>DE</v>
          </cell>
          <cell r="D4439" t="str">
            <v>Germany</v>
          </cell>
          <cell r="E4439" t="str">
            <v>Mid Europe</v>
          </cell>
          <cell r="F4439">
            <v>13200001</v>
          </cell>
          <cell r="G4439" t="str">
            <v>Ext. EAME</v>
          </cell>
          <cell r="H4439" t="str">
            <v>TPU</v>
          </cell>
          <cell r="I4439" t="str">
            <v>S035</v>
          </cell>
          <cell r="J4439" t="str">
            <v>Osnabrück</v>
          </cell>
          <cell r="K4439" t="str">
            <v>SI30</v>
          </cell>
          <cell r="L4439" t="str">
            <v>T</v>
          </cell>
          <cell r="M4439" t="str">
            <v>30 days from date of invoice</v>
          </cell>
          <cell r="N4439" t="str">
            <v>BANK TRANSFER</v>
          </cell>
          <cell r="O4439" t="str">
            <v>DS</v>
          </cell>
          <cell r="P4439" t="str">
            <v>Securitization debtor</v>
          </cell>
        </row>
        <row r="4440">
          <cell r="A4440">
            <v>7344</v>
          </cell>
          <cell r="B4440" t="str">
            <v>DOURDIN</v>
          </cell>
          <cell r="C4440" t="str">
            <v>FR</v>
          </cell>
          <cell r="D4440" t="str">
            <v>France</v>
          </cell>
          <cell r="E4440" t="str">
            <v>France</v>
          </cell>
          <cell r="F4440">
            <v>13200001</v>
          </cell>
          <cell r="G4440" t="str">
            <v>Ext. EAME</v>
          </cell>
          <cell r="H4440" t="str">
            <v>TPU</v>
          </cell>
          <cell r="I4440" t="str">
            <v>S035</v>
          </cell>
          <cell r="J4440" t="str">
            <v>Osnabrück</v>
          </cell>
          <cell r="K4440" t="str">
            <v>SI9C</v>
          </cell>
          <cell r="L4440" t="str">
            <v>T</v>
          </cell>
          <cell r="M4440" t="str">
            <v>90 days date of invoice the 10th</v>
          </cell>
          <cell r="N4440" t="str">
            <v>BANK TRANSFER</v>
          </cell>
          <cell r="O4440" t="str">
            <v>DS</v>
          </cell>
          <cell r="P4440" t="str">
            <v>Securitization debtor</v>
          </cell>
        </row>
        <row r="4441">
          <cell r="A4441">
            <v>7345</v>
          </cell>
          <cell r="B4441" t="str">
            <v>GKV GRAUPNER GMBH</v>
          </cell>
          <cell r="C4441" t="str">
            <v>DE</v>
          </cell>
          <cell r="D4441" t="str">
            <v>Germany</v>
          </cell>
          <cell r="E4441" t="str">
            <v>Mid Europe</v>
          </cell>
          <cell r="F4441">
            <v>13200001</v>
          </cell>
          <cell r="G4441" t="str">
            <v>Ext. EAME</v>
          </cell>
          <cell r="H4441" t="str">
            <v>TPU</v>
          </cell>
          <cell r="I4441" t="str">
            <v>S035</v>
          </cell>
          <cell r="J4441" t="str">
            <v>Osnabrück</v>
          </cell>
          <cell r="K4441" t="str">
            <v>SI30</v>
          </cell>
          <cell r="L4441" t="str">
            <v>T</v>
          </cell>
          <cell r="M4441" t="str">
            <v>30 days from date of invoice</v>
          </cell>
          <cell r="N4441" t="str">
            <v>BANK TRANSFER</v>
          </cell>
          <cell r="O4441" t="str">
            <v>DS</v>
          </cell>
          <cell r="P4441" t="str">
            <v>Securitization debtor</v>
          </cell>
        </row>
        <row r="4442">
          <cell r="A4442">
            <v>7346</v>
          </cell>
          <cell r="B4442" t="str">
            <v>FA. KNEIFEL</v>
          </cell>
          <cell r="C4442" t="str">
            <v>DE</v>
          </cell>
          <cell r="D4442" t="str">
            <v>Germany</v>
          </cell>
          <cell r="E4442" t="str">
            <v>Mid Europe</v>
          </cell>
          <cell r="F4442">
            <v>13200001</v>
          </cell>
          <cell r="G4442" t="str">
            <v>Ext. EAME</v>
          </cell>
          <cell r="H4442" t="str">
            <v>TPU</v>
          </cell>
          <cell r="I4442" t="str">
            <v>S035</v>
          </cell>
          <cell r="J4442" t="str">
            <v>Osnabrück</v>
          </cell>
          <cell r="K4442" t="str">
            <v>SI30</v>
          </cell>
          <cell r="L4442" t="str">
            <v>T</v>
          </cell>
          <cell r="M4442" t="str">
            <v>30 days from date of invoice</v>
          </cell>
          <cell r="N4442" t="str">
            <v>BANK TRANSFER</v>
          </cell>
          <cell r="O4442" t="str">
            <v>DS</v>
          </cell>
          <cell r="P4442" t="str">
            <v>Securitization debtor</v>
          </cell>
        </row>
        <row r="4443">
          <cell r="A4443">
            <v>7347</v>
          </cell>
          <cell r="B4443" t="str">
            <v>OK TRADE GMBH</v>
          </cell>
          <cell r="C4443" t="str">
            <v>DE</v>
          </cell>
          <cell r="D4443" t="str">
            <v>Germany</v>
          </cell>
          <cell r="E4443" t="str">
            <v>Mid Europe</v>
          </cell>
          <cell r="F4443">
            <v>13200001</v>
          </cell>
          <cell r="G4443" t="str">
            <v>Ext. EAME</v>
          </cell>
          <cell r="H4443" t="str">
            <v>TPU</v>
          </cell>
          <cell r="I4443" t="str">
            <v>S035</v>
          </cell>
          <cell r="J4443" t="str">
            <v>Osnabrück</v>
          </cell>
          <cell r="K4443" t="str">
            <v>SJ3F</v>
          </cell>
          <cell r="L4443" t="str">
            <v>T</v>
          </cell>
          <cell r="M4443" t="str">
            <v>30 days from date of invoice or 14 days -2%</v>
          </cell>
          <cell r="N4443" t="str">
            <v>BANK TRANSFER</v>
          </cell>
          <cell r="O4443" t="str">
            <v>DS</v>
          </cell>
          <cell r="P4443" t="str">
            <v>Securitization debtor</v>
          </cell>
        </row>
        <row r="4444">
          <cell r="A4444">
            <v>7348</v>
          </cell>
          <cell r="B4444" t="str">
            <v>COLOPLAST</v>
          </cell>
          <cell r="C4444" t="str">
            <v>DK</v>
          </cell>
          <cell r="D4444" t="str">
            <v>Denmark</v>
          </cell>
          <cell r="E4444" t="str">
            <v>Nordic</v>
          </cell>
          <cell r="F4444">
            <v>13200001</v>
          </cell>
          <cell r="G4444" t="str">
            <v>Ext. EAME</v>
          </cell>
          <cell r="H4444" t="str">
            <v>TPU</v>
          </cell>
          <cell r="I4444" t="str">
            <v>S035</v>
          </cell>
          <cell r="J4444" t="str">
            <v>Osnabrück</v>
          </cell>
          <cell r="K4444" t="str">
            <v>SI30</v>
          </cell>
          <cell r="L4444" t="str">
            <v>T</v>
          </cell>
          <cell r="M4444" t="str">
            <v>30 days from date of invoice</v>
          </cell>
          <cell r="N4444" t="str">
            <v>BANK TRANSFER</v>
          </cell>
          <cell r="O4444" t="str">
            <v>DS</v>
          </cell>
          <cell r="P4444" t="str">
            <v>Securitization debtor</v>
          </cell>
        </row>
        <row r="4445">
          <cell r="A4445">
            <v>7349</v>
          </cell>
          <cell r="B4445" t="str">
            <v>SIEGBERT HARTMANN</v>
          </cell>
          <cell r="C4445" t="str">
            <v>DE</v>
          </cell>
          <cell r="D4445" t="str">
            <v>Germany</v>
          </cell>
          <cell r="E4445" t="str">
            <v>Mid Europe</v>
          </cell>
          <cell r="F4445">
            <v>13200001</v>
          </cell>
          <cell r="G4445" t="str">
            <v>Ext. EAME</v>
          </cell>
          <cell r="H4445" t="str">
            <v>TPU</v>
          </cell>
          <cell r="I4445" t="str">
            <v>S035</v>
          </cell>
          <cell r="J4445" t="str">
            <v>Osnabrück</v>
          </cell>
          <cell r="K4445" t="str">
            <v>SJ3F</v>
          </cell>
          <cell r="L4445" t="str">
            <v>T</v>
          </cell>
          <cell r="M4445" t="str">
            <v>30 days from date of invoice or 14 days -2%</v>
          </cell>
          <cell r="N4445" t="str">
            <v>BANK TRANSFER</v>
          </cell>
          <cell r="O4445" t="str">
            <v>DS</v>
          </cell>
          <cell r="P4445" t="str">
            <v>Securitization debtor</v>
          </cell>
        </row>
        <row r="4446">
          <cell r="A4446">
            <v>7350</v>
          </cell>
          <cell r="B4446" t="str">
            <v>POLMANN INDIA LIMITE</v>
          </cell>
          <cell r="C4446" t="str">
            <v>IN</v>
          </cell>
          <cell r="D4446" t="str">
            <v>India</v>
          </cell>
          <cell r="E4446" t="str">
            <v>Asia-Pacific</v>
          </cell>
          <cell r="F4446">
            <v>13200001</v>
          </cell>
          <cell r="G4446" t="str">
            <v>Ext. EAME</v>
          </cell>
          <cell r="H4446" t="str">
            <v>TPU</v>
          </cell>
          <cell r="I4446" t="str">
            <v>S035</v>
          </cell>
          <cell r="J4446" t="str">
            <v>Osnabrück</v>
          </cell>
          <cell r="K4446" t="str">
            <v>SL12</v>
          </cell>
          <cell r="L4446" t="str">
            <v>T</v>
          </cell>
          <cell r="M4446" t="str">
            <v>120 days after Bill of lading date</v>
          </cell>
          <cell r="N4446" t="str">
            <v>BANK TRANSFER</v>
          </cell>
          <cell r="O4446" t="str">
            <v>DE</v>
          </cell>
          <cell r="P4446" t="str">
            <v>External debtor</v>
          </cell>
        </row>
        <row r="4447">
          <cell r="A4447">
            <v>7351</v>
          </cell>
          <cell r="B4447" t="str">
            <v>KRUPP HOESCH FEDERN</v>
          </cell>
          <cell r="C4447" t="str">
            <v>DE</v>
          </cell>
          <cell r="D4447" t="str">
            <v>Germany</v>
          </cell>
          <cell r="E4447" t="str">
            <v>Mid Europe</v>
          </cell>
          <cell r="F4447">
            <v>13200001</v>
          </cell>
          <cell r="G4447" t="str">
            <v>Ext. EAME</v>
          </cell>
          <cell r="H4447" t="str">
            <v>TPU</v>
          </cell>
          <cell r="I4447" t="str">
            <v>S035</v>
          </cell>
          <cell r="J4447" t="str">
            <v>Osnabrück</v>
          </cell>
          <cell r="K4447" t="str">
            <v>SJ3F</v>
          </cell>
          <cell r="L4447" t="str">
            <v>T</v>
          </cell>
          <cell r="M4447" t="str">
            <v>30 days from date of invoice or 14 days -2%</v>
          </cell>
          <cell r="N4447" t="str">
            <v>BANK TRANSFER</v>
          </cell>
          <cell r="O4447" t="str">
            <v>DS</v>
          </cell>
          <cell r="P4447" t="str">
            <v>Securitization debtor</v>
          </cell>
        </row>
        <row r="4448">
          <cell r="A4448">
            <v>7352</v>
          </cell>
          <cell r="B4448" t="str">
            <v>S M P</v>
          </cell>
          <cell r="C4448" t="str">
            <v>FR</v>
          </cell>
          <cell r="D4448" t="str">
            <v>France</v>
          </cell>
          <cell r="E4448" t="str">
            <v>France</v>
          </cell>
          <cell r="F4448">
            <v>13200001</v>
          </cell>
          <cell r="G4448" t="str">
            <v>Ext. EAME</v>
          </cell>
          <cell r="H4448" t="str">
            <v>TPU</v>
          </cell>
          <cell r="I4448" t="str">
            <v>S035</v>
          </cell>
          <cell r="J4448" t="str">
            <v>Osnabrück</v>
          </cell>
          <cell r="K4448" t="str">
            <v>SI9C</v>
          </cell>
          <cell r="L4448" t="str">
            <v>T</v>
          </cell>
          <cell r="M4448" t="str">
            <v>90 days date of invoice the 10th</v>
          </cell>
          <cell r="N4448" t="str">
            <v>BANK TRANSFER</v>
          </cell>
          <cell r="O4448" t="str">
            <v>DS</v>
          </cell>
          <cell r="P4448" t="str">
            <v>Securitization debtor</v>
          </cell>
        </row>
        <row r="4449">
          <cell r="A4449">
            <v>7353</v>
          </cell>
          <cell r="B4449" t="str">
            <v>TOTAX PLASTIC AS</v>
          </cell>
          <cell r="C4449" t="str">
            <v>DK</v>
          </cell>
          <cell r="D4449" t="str">
            <v>Denmark</v>
          </cell>
          <cell r="E4449" t="str">
            <v>Nordic</v>
          </cell>
          <cell r="F4449">
            <v>13200001</v>
          </cell>
          <cell r="G4449" t="str">
            <v>Ext. EAME</v>
          </cell>
          <cell r="H4449" t="str">
            <v>TPU</v>
          </cell>
          <cell r="I4449" t="str">
            <v>S035</v>
          </cell>
          <cell r="J4449" t="str">
            <v>Osnabrück</v>
          </cell>
          <cell r="K4449" t="str">
            <v>SI30</v>
          </cell>
          <cell r="L4449" t="str">
            <v>T</v>
          </cell>
          <cell r="M4449" t="str">
            <v>30 days from date of invoice</v>
          </cell>
          <cell r="N4449" t="str">
            <v>BANK TRANSFER</v>
          </cell>
          <cell r="O4449" t="str">
            <v>DS</v>
          </cell>
          <cell r="P4449" t="str">
            <v>Securitization debtor</v>
          </cell>
        </row>
        <row r="4450">
          <cell r="A4450">
            <v>7354</v>
          </cell>
          <cell r="B4450" t="str">
            <v>MEPLA WERKE</v>
          </cell>
          <cell r="C4450" t="str">
            <v>DE</v>
          </cell>
          <cell r="D4450" t="str">
            <v>Germany</v>
          </cell>
          <cell r="E4450" t="str">
            <v>Mid Europe</v>
          </cell>
          <cell r="F4450">
            <v>13200001</v>
          </cell>
          <cell r="G4450" t="str">
            <v>Ext. EAME</v>
          </cell>
          <cell r="H4450" t="str">
            <v>TPU</v>
          </cell>
          <cell r="I4450" t="str">
            <v>S035</v>
          </cell>
          <cell r="J4450" t="str">
            <v>Osnabrück</v>
          </cell>
          <cell r="K4450" t="str">
            <v>SJ3G</v>
          </cell>
          <cell r="L4450" t="str">
            <v>T</v>
          </cell>
          <cell r="M4450" t="str">
            <v>30 days from date of invoice or 14 days -3%</v>
          </cell>
          <cell r="N4450" t="str">
            <v>BANK TRANSFER</v>
          </cell>
          <cell r="O4450" t="str">
            <v>DS</v>
          </cell>
          <cell r="P4450" t="str">
            <v>Securitization debtor</v>
          </cell>
        </row>
        <row r="4451">
          <cell r="A4451">
            <v>7355</v>
          </cell>
          <cell r="B4451" t="str">
            <v>VORNBÄUMEN STAHLSEIL</v>
          </cell>
          <cell r="C4451" t="str">
            <v>DE</v>
          </cell>
          <cell r="D4451" t="str">
            <v>Germany</v>
          </cell>
          <cell r="E4451" t="str">
            <v>Mid Europe</v>
          </cell>
          <cell r="F4451">
            <v>13200001</v>
          </cell>
          <cell r="G4451" t="str">
            <v>Ext. EAME</v>
          </cell>
          <cell r="H4451" t="str">
            <v>TPU</v>
          </cell>
          <cell r="I4451" t="str">
            <v>S035</v>
          </cell>
          <cell r="J4451" t="str">
            <v>Osnabrück</v>
          </cell>
          <cell r="K4451" t="str">
            <v>SI60</v>
          </cell>
          <cell r="L4451" t="str">
            <v>T</v>
          </cell>
          <cell r="M4451" t="str">
            <v>60 days from date of invoice</v>
          </cell>
          <cell r="N4451" t="str">
            <v>BANK TRANSFER</v>
          </cell>
          <cell r="O4451" t="str">
            <v>DS</v>
          </cell>
          <cell r="P4451" t="str">
            <v>Securitization debtor</v>
          </cell>
        </row>
        <row r="4452">
          <cell r="A4452">
            <v>7356</v>
          </cell>
          <cell r="B4452" t="str">
            <v>GLASSBROOK LTD.</v>
          </cell>
          <cell r="C4452" t="str">
            <v>GB</v>
          </cell>
          <cell r="D4452" t="str">
            <v>Great Britain</v>
          </cell>
          <cell r="E4452" t="str">
            <v>UK/Ireland</v>
          </cell>
          <cell r="F4452">
            <v>13200001</v>
          </cell>
          <cell r="G4452" t="str">
            <v>Ext. EAME</v>
          </cell>
          <cell r="H4452" t="str">
            <v>TPU</v>
          </cell>
          <cell r="I4452" t="str">
            <v>S035</v>
          </cell>
          <cell r="J4452" t="str">
            <v>Osnabrück</v>
          </cell>
          <cell r="K4452" t="str">
            <v>SE60</v>
          </cell>
          <cell r="L4452" t="str">
            <v>T</v>
          </cell>
          <cell r="M4452" t="str">
            <v>60 days end of month</v>
          </cell>
          <cell r="N4452" t="str">
            <v>BANK TRANSFER</v>
          </cell>
          <cell r="O4452" t="str">
            <v>DS</v>
          </cell>
          <cell r="P4452" t="str">
            <v>Securitization debtor</v>
          </cell>
        </row>
        <row r="4453">
          <cell r="A4453">
            <v>7357</v>
          </cell>
          <cell r="B4453" t="str">
            <v>ARGENTEC</v>
          </cell>
          <cell r="C4453" t="str">
            <v>DE</v>
          </cell>
          <cell r="D4453" t="str">
            <v>Germany</v>
          </cell>
          <cell r="E4453" t="str">
            <v>Mid Europe</v>
          </cell>
          <cell r="F4453">
            <v>13200001</v>
          </cell>
          <cell r="G4453" t="str">
            <v>Ext. EAME</v>
          </cell>
          <cell r="H4453" t="str">
            <v>TPU</v>
          </cell>
          <cell r="I4453" t="str">
            <v>S035</v>
          </cell>
          <cell r="J4453" t="str">
            <v>Osnabrück</v>
          </cell>
          <cell r="K4453" t="str">
            <v>SJ3G</v>
          </cell>
          <cell r="L4453" t="str">
            <v>T</v>
          </cell>
          <cell r="M4453" t="str">
            <v>30 days from date of invoice or 14 days -3%</v>
          </cell>
          <cell r="N4453" t="str">
            <v>BANK TRANSFER</v>
          </cell>
          <cell r="O4453" t="str">
            <v>DS</v>
          </cell>
          <cell r="P4453" t="str">
            <v>Securitization debtor</v>
          </cell>
        </row>
        <row r="4454">
          <cell r="A4454">
            <v>7358</v>
          </cell>
          <cell r="B4454" t="str">
            <v>BERND BRAUERS</v>
          </cell>
          <cell r="C4454" t="str">
            <v>DE</v>
          </cell>
          <cell r="D4454" t="str">
            <v>Germany</v>
          </cell>
          <cell r="E4454" t="str">
            <v>Mid Europe</v>
          </cell>
          <cell r="F4454">
            <v>13200001</v>
          </cell>
          <cell r="G4454" t="str">
            <v>Ext. EAME</v>
          </cell>
          <cell r="H4454" t="str">
            <v>TPU</v>
          </cell>
          <cell r="I4454" t="str">
            <v>S035</v>
          </cell>
          <cell r="J4454" t="str">
            <v>Osnabrück</v>
          </cell>
          <cell r="K4454" t="str">
            <v>SJ3D</v>
          </cell>
          <cell r="L4454" t="str">
            <v>T</v>
          </cell>
          <cell r="M4454" t="str">
            <v>30 days from date of invoice or 10 days -3%</v>
          </cell>
          <cell r="N4454" t="str">
            <v>BANK TRANSFER</v>
          </cell>
          <cell r="O4454" t="str">
            <v>DS</v>
          </cell>
          <cell r="P4454" t="str">
            <v>Securitization debtor</v>
          </cell>
        </row>
        <row r="4455">
          <cell r="A4455">
            <v>7359</v>
          </cell>
          <cell r="B4455" t="str">
            <v>MONOFLO SNAP-BOX GMB</v>
          </cell>
          <cell r="C4455" t="str">
            <v>DE</v>
          </cell>
          <cell r="D4455" t="str">
            <v>Germany</v>
          </cell>
          <cell r="E4455" t="str">
            <v>Mid Europe</v>
          </cell>
          <cell r="F4455">
            <v>13200001</v>
          </cell>
          <cell r="G4455" t="str">
            <v>Ext. EAME</v>
          </cell>
          <cell r="H4455" t="str">
            <v>TPU</v>
          </cell>
          <cell r="I4455" t="str">
            <v>S035</v>
          </cell>
          <cell r="J4455" t="str">
            <v>Osnabrück</v>
          </cell>
          <cell r="K4455" t="str">
            <v>SI30</v>
          </cell>
          <cell r="L4455" t="str">
            <v>T</v>
          </cell>
          <cell r="M4455" t="str">
            <v>30 days from date of invoice</v>
          </cell>
          <cell r="N4455" t="str">
            <v>BANK TRANSFER</v>
          </cell>
          <cell r="O4455" t="str">
            <v>DS</v>
          </cell>
          <cell r="P4455" t="str">
            <v>Securitization debtor</v>
          </cell>
        </row>
        <row r="4456">
          <cell r="A4456">
            <v>7360</v>
          </cell>
          <cell r="B4456" t="str">
            <v>BI-PLAST CONSULT APS</v>
          </cell>
          <cell r="C4456" t="str">
            <v>DK</v>
          </cell>
          <cell r="D4456" t="str">
            <v>Denmark</v>
          </cell>
          <cell r="E4456" t="str">
            <v>Nordic</v>
          </cell>
          <cell r="F4456">
            <v>13200001</v>
          </cell>
          <cell r="G4456" t="str">
            <v>Ext. EAME</v>
          </cell>
          <cell r="H4456" t="str">
            <v>TPU</v>
          </cell>
          <cell r="I4456" t="str">
            <v>S035</v>
          </cell>
          <cell r="J4456" t="str">
            <v>Osnabrück</v>
          </cell>
          <cell r="K4456" t="str">
            <v>SE30</v>
          </cell>
          <cell r="L4456" t="str">
            <v>T</v>
          </cell>
          <cell r="M4456" t="str">
            <v>30 days end of month</v>
          </cell>
          <cell r="N4456" t="str">
            <v>BANK TRANSFER</v>
          </cell>
          <cell r="O4456" t="str">
            <v>DS</v>
          </cell>
          <cell r="P4456" t="str">
            <v>Securitization debtor</v>
          </cell>
        </row>
        <row r="4457">
          <cell r="A4457">
            <v>7361</v>
          </cell>
          <cell r="B4457" t="str">
            <v>CAP PLASTIQUE</v>
          </cell>
          <cell r="C4457" t="str">
            <v>FR</v>
          </cell>
          <cell r="D4457" t="str">
            <v>France</v>
          </cell>
          <cell r="E4457" t="str">
            <v>France</v>
          </cell>
          <cell r="F4457">
            <v>13200001</v>
          </cell>
          <cell r="G4457" t="str">
            <v>Ext. EAME</v>
          </cell>
          <cell r="H4457" t="str">
            <v>TPU</v>
          </cell>
          <cell r="I4457" t="str">
            <v>S035</v>
          </cell>
          <cell r="J4457" t="str">
            <v>Osnabrück</v>
          </cell>
          <cell r="K4457" t="str">
            <v>SI9C</v>
          </cell>
          <cell r="L4457" t="str">
            <v>T</v>
          </cell>
          <cell r="M4457" t="str">
            <v>90 days date of invoice the 10th</v>
          </cell>
          <cell r="N4457" t="str">
            <v>BANK TRANSFER</v>
          </cell>
          <cell r="O4457" t="str">
            <v>DS</v>
          </cell>
          <cell r="P4457" t="str">
            <v>Securitization debtor</v>
          </cell>
        </row>
        <row r="4458">
          <cell r="A4458">
            <v>7362</v>
          </cell>
          <cell r="B4458" t="str">
            <v>DIETER HASSMANN</v>
          </cell>
          <cell r="C4458" t="str">
            <v>DE</v>
          </cell>
          <cell r="D4458" t="str">
            <v>Germany</v>
          </cell>
          <cell r="E4458" t="str">
            <v>Mid Europe</v>
          </cell>
          <cell r="F4458">
            <v>13200001</v>
          </cell>
          <cell r="G4458" t="str">
            <v>Ext. EAME</v>
          </cell>
          <cell r="H4458" t="str">
            <v>TPU</v>
          </cell>
          <cell r="I4458" t="str">
            <v>S035</v>
          </cell>
          <cell r="J4458" t="str">
            <v>Osnabrück</v>
          </cell>
          <cell r="K4458" t="str">
            <v>SJ3F</v>
          </cell>
          <cell r="L4458" t="str">
            <v>T</v>
          </cell>
          <cell r="M4458" t="str">
            <v>30 days from date of invoice or 14 days -2%</v>
          </cell>
          <cell r="N4458" t="str">
            <v>BANK TRANSFER</v>
          </cell>
          <cell r="O4458" t="str">
            <v>DS</v>
          </cell>
          <cell r="P4458" t="str">
            <v>Securitization debtor</v>
          </cell>
        </row>
        <row r="4459">
          <cell r="A4459">
            <v>7363</v>
          </cell>
          <cell r="B4459" t="str">
            <v>AMERICAN INDUSTRIAL</v>
          </cell>
          <cell r="C4459" t="str">
            <v>US</v>
          </cell>
          <cell r="D4459" t="str">
            <v>United States</v>
          </cell>
          <cell r="E4459" t="str">
            <v>Americas</v>
          </cell>
          <cell r="F4459">
            <v>13200001</v>
          </cell>
          <cell r="G4459" t="str">
            <v>Ext. EAME</v>
          </cell>
          <cell r="H4459" t="str">
            <v>TPU</v>
          </cell>
          <cell r="I4459" t="str">
            <v>S035</v>
          </cell>
          <cell r="J4459" t="str">
            <v>Osnabrück</v>
          </cell>
          <cell r="K4459" t="str">
            <v>SF00</v>
          </cell>
          <cell r="L4459" t="str">
            <v>T</v>
          </cell>
          <cell r="M4459" t="str">
            <v>Free of charge</v>
          </cell>
          <cell r="N4459" t="str">
            <v>BANK TRANSFER</v>
          </cell>
          <cell r="O4459" t="str">
            <v>DS</v>
          </cell>
          <cell r="P4459" t="str">
            <v>Securitization debtor</v>
          </cell>
        </row>
        <row r="4460">
          <cell r="A4460">
            <v>7364</v>
          </cell>
          <cell r="B4460" t="str">
            <v>DAUBERT</v>
          </cell>
          <cell r="C4460" t="str">
            <v>US</v>
          </cell>
          <cell r="D4460" t="str">
            <v>United States</v>
          </cell>
          <cell r="E4460" t="str">
            <v>Americas</v>
          </cell>
          <cell r="F4460">
            <v>13200001</v>
          </cell>
          <cell r="G4460" t="str">
            <v>Ext. EAME</v>
          </cell>
          <cell r="H4460" t="str">
            <v>TPU</v>
          </cell>
          <cell r="I4460" t="str">
            <v>S035</v>
          </cell>
          <cell r="J4460" t="str">
            <v>Osnabrück</v>
          </cell>
          <cell r="K4460" t="str">
            <v>SF00</v>
          </cell>
          <cell r="L4460" t="str">
            <v>T</v>
          </cell>
          <cell r="M4460" t="str">
            <v>Free of charge</v>
          </cell>
          <cell r="N4460" t="str">
            <v>BANK TRANSFER</v>
          </cell>
          <cell r="O4460" t="str">
            <v>DS</v>
          </cell>
          <cell r="P4460" t="str">
            <v>Securitization debtor</v>
          </cell>
        </row>
        <row r="4461">
          <cell r="A4461">
            <v>7365</v>
          </cell>
          <cell r="B4461" t="str">
            <v>RÖHRIG &amp; CO.</v>
          </cell>
          <cell r="C4461" t="str">
            <v>DE</v>
          </cell>
          <cell r="D4461" t="str">
            <v>Germany</v>
          </cell>
          <cell r="E4461" t="str">
            <v>Mid Europe</v>
          </cell>
          <cell r="F4461">
            <v>13200001</v>
          </cell>
          <cell r="G4461" t="str">
            <v>Ext. EAME</v>
          </cell>
          <cell r="H4461" t="str">
            <v>TPU</v>
          </cell>
          <cell r="I4461" t="str">
            <v>S035</v>
          </cell>
          <cell r="J4461" t="str">
            <v>Osnabrück</v>
          </cell>
          <cell r="K4461" t="str">
            <v>SJ3F</v>
          </cell>
          <cell r="L4461" t="str">
            <v>T</v>
          </cell>
          <cell r="M4461" t="str">
            <v>30 days from date of invoice or 14 days -2%</v>
          </cell>
          <cell r="N4461" t="str">
            <v>BANK TRANSFER</v>
          </cell>
          <cell r="O4461" t="str">
            <v>DS</v>
          </cell>
          <cell r="P4461" t="str">
            <v>Securitization debtor</v>
          </cell>
        </row>
        <row r="4462">
          <cell r="A4462">
            <v>7366</v>
          </cell>
          <cell r="B4462" t="str">
            <v>NOBEL PLASTIQUES</v>
          </cell>
          <cell r="C4462" t="str">
            <v>FR</v>
          </cell>
          <cell r="D4462" t="str">
            <v>France</v>
          </cell>
          <cell r="E4462" t="str">
            <v>France</v>
          </cell>
          <cell r="F4462">
            <v>13200001</v>
          </cell>
          <cell r="G4462" t="str">
            <v>Ext. EAME</v>
          </cell>
          <cell r="H4462" t="str">
            <v>TPU</v>
          </cell>
          <cell r="I4462" t="str">
            <v>S035</v>
          </cell>
          <cell r="J4462" t="str">
            <v>Osnabrück</v>
          </cell>
          <cell r="K4462" t="str">
            <v>SI9C</v>
          </cell>
          <cell r="L4462" t="str">
            <v>T</v>
          </cell>
          <cell r="M4462" t="str">
            <v>90 days date of invoice the 10th</v>
          </cell>
          <cell r="N4462" t="str">
            <v>BANK TRANSFER</v>
          </cell>
          <cell r="O4462" t="str">
            <v>DS</v>
          </cell>
          <cell r="P4462" t="str">
            <v>Securitization debtor</v>
          </cell>
        </row>
        <row r="4463">
          <cell r="A4463">
            <v>7367</v>
          </cell>
          <cell r="B4463" t="str">
            <v>KILLING</v>
          </cell>
          <cell r="C4463" t="str">
            <v>BR</v>
          </cell>
          <cell r="D4463" t="str">
            <v>Brazil</v>
          </cell>
          <cell r="E4463" t="str">
            <v>Americas</v>
          </cell>
          <cell r="F4463">
            <v>13200001</v>
          </cell>
          <cell r="G4463" t="str">
            <v>Ext. EAME</v>
          </cell>
          <cell r="H4463" t="str">
            <v>TPU</v>
          </cell>
          <cell r="I4463" t="str">
            <v>S035</v>
          </cell>
          <cell r="J4463" t="str">
            <v>Osnabrück</v>
          </cell>
          <cell r="K4463" t="str">
            <v>SL18</v>
          </cell>
          <cell r="L4463" t="str">
            <v>T</v>
          </cell>
          <cell r="M4463" t="str">
            <v>180 days after Bill of lading date</v>
          </cell>
          <cell r="N4463" t="str">
            <v>BANK TRANSFER</v>
          </cell>
          <cell r="O4463" t="str">
            <v>DE</v>
          </cell>
          <cell r="P4463" t="str">
            <v>External debtor</v>
          </cell>
        </row>
        <row r="4464">
          <cell r="A4464">
            <v>7368</v>
          </cell>
          <cell r="B4464" t="str">
            <v>PEKA SPRITZGUß GMBH</v>
          </cell>
          <cell r="C4464" t="str">
            <v>DE</v>
          </cell>
          <cell r="D4464" t="str">
            <v>Germany</v>
          </cell>
          <cell r="E4464" t="str">
            <v>Mid Europe</v>
          </cell>
          <cell r="F4464">
            <v>13200001</v>
          </cell>
          <cell r="G4464" t="str">
            <v>Ext. EAME</v>
          </cell>
          <cell r="H4464" t="str">
            <v>TPU</v>
          </cell>
          <cell r="I4464" t="str">
            <v>S035</v>
          </cell>
          <cell r="J4464" t="str">
            <v>Osnabrück</v>
          </cell>
          <cell r="K4464" t="str">
            <v>SI30</v>
          </cell>
          <cell r="L4464" t="str">
            <v>T</v>
          </cell>
          <cell r="M4464" t="str">
            <v>30 days from date of invoice</v>
          </cell>
          <cell r="N4464" t="str">
            <v>BANK TRANSFER</v>
          </cell>
          <cell r="O4464" t="str">
            <v>DS</v>
          </cell>
          <cell r="P4464" t="str">
            <v>Securitization debtor</v>
          </cell>
        </row>
        <row r="4465">
          <cell r="A4465">
            <v>7369</v>
          </cell>
          <cell r="B4465" t="str">
            <v>SOFAB</v>
          </cell>
          <cell r="C4465" t="str">
            <v>FR</v>
          </cell>
          <cell r="D4465" t="str">
            <v>France</v>
          </cell>
          <cell r="E4465" t="str">
            <v>France</v>
          </cell>
          <cell r="F4465">
            <v>13200001</v>
          </cell>
          <cell r="G4465" t="str">
            <v>Ext. EAME</v>
          </cell>
          <cell r="H4465" t="str">
            <v>TPU</v>
          </cell>
          <cell r="I4465" t="str">
            <v>S035</v>
          </cell>
          <cell r="J4465" t="str">
            <v>Osnabrück</v>
          </cell>
          <cell r="K4465" t="str">
            <v>SI9C</v>
          </cell>
          <cell r="L4465" t="str">
            <v>T</v>
          </cell>
          <cell r="M4465" t="str">
            <v>90 days date of invoice the 10th</v>
          </cell>
          <cell r="N4465" t="str">
            <v>BANK TRANSFER</v>
          </cell>
          <cell r="O4465" t="str">
            <v>DS</v>
          </cell>
          <cell r="P4465" t="str">
            <v>Securitization debtor</v>
          </cell>
        </row>
        <row r="4466">
          <cell r="A4466">
            <v>7370</v>
          </cell>
          <cell r="B4466" t="str">
            <v>ASH MOULDINGS U.K. L</v>
          </cell>
          <cell r="C4466" t="str">
            <v>GB</v>
          </cell>
          <cell r="D4466" t="str">
            <v>Great Britain</v>
          </cell>
          <cell r="E4466" t="str">
            <v>UK/Ireland</v>
          </cell>
          <cell r="F4466">
            <v>13200001</v>
          </cell>
          <cell r="G4466" t="str">
            <v>Ext. EAME</v>
          </cell>
          <cell r="H4466" t="str">
            <v>TPU</v>
          </cell>
          <cell r="I4466" t="str">
            <v>S035</v>
          </cell>
          <cell r="J4466" t="str">
            <v>Osnabrück</v>
          </cell>
          <cell r="K4466" t="str">
            <v>SA00</v>
          </cell>
          <cell r="L4466" t="str">
            <v>T</v>
          </cell>
          <cell r="M4466" t="str">
            <v>Cash in advance</v>
          </cell>
          <cell r="N4466" t="str">
            <v>BANK TRANSFER</v>
          </cell>
          <cell r="O4466" t="str">
            <v>DS</v>
          </cell>
          <cell r="P4466" t="str">
            <v>Securitization debtor</v>
          </cell>
        </row>
        <row r="4467">
          <cell r="A4467">
            <v>7371</v>
          </cell>
          <cell r="B4467" t="str">
            <v>MUNKPLAST</v>
          </cell>
          <cell r="C4467" t="str">
            <v>SE</v>
          </cell>
          <cell r="D4467" t="str">
            <v>Sweden</v>
          </cell>
          <cell r="E4467" t="str">
            <v>Nordic</v>
          </cell>
          <cell r="F4467">
            <v>13200001</v>
          </cell>
          <cell r="G4467" t="str">
            <v>Ext. EAME</v>
          </cell>
          <cell r="H4467" t="str">
            <v>TPU</v>
          </cell>
          <cell r="I4467" t="str">
            <v>S035</v>
          </cell>
          <cell r="J4467" t="str">
            <v>Osnabrück</v>
          </cell>
          <cell r="K4467" t="str">
            <v>SI30</v>
          </cell>
          <cell r="L4467" t="str">
            <v>T</v>
          </cell>
          <cell r="M4467" t="str">
            <v>30 days from date of invoice</v>
          </cell>
          <cell r="N4467" t="str">
            <v>BANK TRANSFER</v>
          </cell>
          <cell r="O4467" t="str">
            <v>DS</v>
          </cell>
          <cell r="P4467" t="str">
            <v>Securitization debtor</v>
          </cell>
        </row>
        <row r="4468">
          <cell r="A4468">
            <v>7372</v>
          </cell>
          <cell r="B4468" t="str">
            <v>POLYKEMI AB</v>
          </cell>
          <cell r="C4468" t="str">
            <v>SE</v>
          </cell>
          <cell r="D4468" t="str">
            <v>Sweden</v>
          </cell>
          <cell r="E4468" t="str">
            <v>Nordic</v>
          </cell>
          <cell r="F4468">
            <v>13200001</v>
          </cell>
          <cell r="G4468" t="str">
            <v>Ext. EAME</v>
          </cell>
          <cell r="H4468" t="str">
            <v>TPU</v>
          </cell>
          <cell r="I4468" t="str">
            <v>S035</v>
          </cell>
          <cell r="J4468" t="str">
            <v>Osnabrück</v>
          </cell>
          <cell r="K4468" t="str">
            <v>SI30</v>
          </cell>
          <cell r="L4468" t="str">
            <v>T</v>
          </cell>
          <cell r="M4468" t="str">
            <v>30 days from date of invoice</v>
          </cell>
          <cell r="N4468" t="str">
            <v>BANK TRANSFER</v>
          </cell>
          <cell r="O4468" t="str">
            <v>DS</v>
          </cell>
          <cell r="P4468" t="str">
            <v>Securitization debtor</v>
          </cell>
        </row>
        <row r="4469">
          <cell r="A4469">
            <v>7373</v>
          </cell>
          <cell r="B4469" t="str">
            <v>TYCO ELECTRONICS LTD</v>
          </cell>
          <cell r="C4469" t="str">
            <v>IE</v>
          </cell>
          <cell r="D4469" t="str">
            <v>Ireland</v>
          </cell>
          <cell r="E4469" t="str">
            <v>UK/Ireland</v>
          </cell>
          <cell r="F4469">
            <v>13200001</v>
          </cell>
          <cell r="G4469" t="str">
            <v>Ext. EAME</v>
          </cell>
          <cell r="H4469" t="str">
            <v>TPU</v>
          </cell>
          <cell r="I4469" t="str">
            <v>S035</v>
          </cell>
          <cell r="J4469" t="str">
            <v>Osnabrück</v>
          </cell>
          <cell r="K4469" t="str">
            <v>SI30</v>
          </cell>
          <cell r="L4469" t="str">
            <v>T</v>
          </cell>
          <cell r="M4469" t="str">
            <v>30 days from date of invoice</v>
          </cell>
          <cell r="N4469" t="str">
            <v>BANK TRANSFER</v>
          </cell>
          <cell r="O4469" t="str">
            <v>DS</v>
          </cell>
          <cell r="P4469" t="str">
            <v>Securitization debtor</v>
          </cell>
        </row>
        <row r="4470">
          <cell r="A4470">
            <v>7374</v>
          </cell>
          <cell r="B4470" t="str">
            <v>HI-MARK MARKETING</v>
          </cell>
          <cell r="C4470" t="str">
            <v>GB</v>
          </cell>
          <cell r="D4470" t="str">
            <v>Great Britain</v>
          </cell>
          <cell r="E4470" t="str">
            <v>UK/Ireland</v>
          </cell>
          <cell r="F4470">
            <v>13200001</v>
          </cell>
          <cell r="G4470" t="str">
            <v>Ext. EAME</v>
          </cell>
          <cell r="H4470" t="str">
            <v>TPU</v>
          </cell>
          <cell r="I4470" t="str">
            <v>S035</v>
          </cell>
          <cell r="J4470" t="str">
            <v>Osnabrück</v>
          </cell>
          <cell r="K4470" t="str">
            <v>SE60</v>
          </cell>
          <cell r="L4470" t="str">
            <v>T</v>
          </cell>
          <cell r="M4470" t="str">
            <v>60 days end of month</v>
          </cell>
          <cell r="N4470" t="str">
            <v>BANK TRANSFER</v>
          </cell>
          <cell r="O4470" t="str">
            <v>DS</v>
          </cell>
          <cell r="P4470" t="str">
            <v>Securitization debtor</v>
          </cell>
        </row>
        <row r="4471">
          <cell r="A4471">
            <v>7376</v>
          </cell>
          <cell r="B4471" t="str">
            <v>FORMOSAN RUBBER GROU</v>
          </cell>
          <cell r="C4471" t="str">
            <v>TW</v>
          </cell>
          <cell r="D4471" t="str">
            <v>Taiwan</v>
          </cell>
          <cell r="E4471" t="str">
            <v>Asia-Pacific</v>
          </cell>
          <cell r="F4471">
            <v>13200001</v>
          </cell>
          <cell r="G4471" t="str">
            <v>Ext. EAME</v>
          </cell>
          <cell r="H4471" t="str">
            <v>TPU</v>
          </cell>
          <cell r="I4471" t="str">
            <v>S035</v>
          </cell>
          <cell r="J4471" t="str">
            <v>Osnabrück</v>
          </cell>
          <cell r="K4471" t="str">
            <v>SC00</v>
          </cell>
          <cell r="L4471" t="str">
            <v>L</v>
          </cell>
          <cell r="M4471" t="str">
            <v>Letter of credit at sight</v>
          </cell>
          <cell r="N4471" t="str">
            <v>LETTER OF CREDIT</v>
          </cell>
          <cell r="O4471" t="str">
            <v>DE</v>
          </cell>
          <cell r="P4471" t="str">
            <v>External debtor</v>
          </cell>
        </row>
        <row r="4472">
          <cell r="A4472">
            <v>7377</v>
          </cell>
          <cell r="B4472" t="str">
            <v>WARDLE STONEYS</v>
          </cell>
          <cell r="C4472" t="str">
            <v>GB</v>
          </cell>
          <cell r="D4472" t="str">
            <v>Great Britain</v>
          </cell>
          <cell r="E4472" t="str">
            <v>UK/Ireland</v>
          </cell>
          <cell r="F4472">
            <v>13200001</v>
          </cell>
          <cell r="G4472" t="str">
            <v>Ext. EAME</v>
          </cell>
          <cell r="H4472" t="str">
            <v>TPU</v>
          </cell>
          <cell r="I4472" t="str">
            <v>S035</v>
          </cell>
          <cell r="J4472" t="str">
            <v>Osnabrück</v>
          </cell>
          <cell r="K4472" t="str">
            <v>SE60</v>
          </cell>
          <cell r="L4472" t="str">
            <v>T</v>
          </cell>
          <cell r="M4472" t="str">
            <v>60 days end of month</v>
          </cell>
          <cell r="N4472" t="str">
            <v>BANK TRANSFER</v>
          </cell>
          <cell r="O4472" t="str">
            <v>DS</v>
          </cell>
          <cell r="P4472" t="str">
            <v>Securitization debtor</v>
          </cell>
        </row>
        <row r="4473">
          <cell r="A4473">
            <v>7378</v>
          </cell>
          <cell r="B4473" t="str">
            <v>SOCIETE FONTANAY</v>
          </cell>
          <cell r="C4473" t="str">
            <v>FR</v>
          </cell>
          <cell r="D4473" t="str">
            <v>France</v>
          </cell>
          <cell r="E4473" t="str">
            <v>France</v>
          </cell>
          <cell r="F4473">
            <v>13200001</v>
          </cell>
          <cell r="G4473" t="str">
            <v>Ext. EAME</v>
          </cell>
          <cell r="H4473" t="str">
            <v>TPU</v>
          </cell>
          <cell r="I4473" t="str">
            <v>S035</v>
          </cell>
          <cell r="J4473" t="str">
            <v>Osnabrück</v>
          </cell>
          <cell r="K4473" t="str">
            <v>SI9C</v>
          </cell>
          <cell r="L4473" t="str">
            <v>T</v>
          </cell>
          <cell r="M4473" t="str">
            <v>90 days date of invoice the 10th</v>
          </cell>
          <cell r="N4473" t="str">
            <v>BANK TRANSFER</v>
          </cell>
          <cell r="O4473" t="str">
            <v>DS</v>
          </cell>
          <cell r="P4473" t="str">
            <v>Securitization debtor</v>
          </cell>
        </row>
        <row r="4474">
          <cell r="A4474">
            <v>7379</v>
          </cell>
          <cell r="B4474" t="str">
            <v>FRANZ HÖFFNER</v>
          </cell>
          <cell r="C4474" t="str">
            <v>DE</v>
          </cell>
          <cell r="D4474" t="str">
            <v>Germany</v>
          </cell>
          <cell r="E4474" t="str">
            <v>Mid Europe</v>
          </cell>
          <cell r="F4474">
            <v>13200001</v>
          </cell>
          <cell r="G4474" t="str">
            <v>Ext. EAME</v>
          </cell>
          <cell r="H4474" t="str">
            <v>TPU</v>
          </cell>
          <cell r="I4474" t="str">
            <v>S035</v>
          </cell>
          <cell r="J4474" t="str">
            <v>Osnabrück</v>
          </cell>
          <cell r="K4474" t="str">
            <v>SI30</v>
          </cell>
          <cell r="L4474" t="str">
            <v>T</v>
          </cell>
          <cell r="M4474" t="str">
            <v>30 days from date of invoice</v>
          </cell>
          <cell r="N4474" t="str">
            <v>BANK TRANSFER</v>
          </cell>
          <cell r="O4474" t="str">
            <v>DS</v>
          </cell>
          <cell r="P4474" t="str">
            <v>Securitization debtor</v>
          </cell>
        </row>
        <row r="4475">
          <cell r="A4475">
            <v>7380</v>
          </cell>
          <cell r="B4475" t="str">
            <v>M + G PLASTICS LTD.</v>
          </cell>
          <cell r="C4475" t="str">
            <v>GB</v>
          </cell>
          <cell r="D4475" t="str">
            <v>Great Britain</v>
          </cell>
          <cell r="E4475" t="str">
            <v>UK/Ireland</v>
          </cell>
          <cell r="F4475">
            <v>13200001</v>
          </cell>
          <cell r="G4475" t="str">
            <v>Ext. EAME</v>
          </cell>
          <cell r="H4475" t="str">
            <v>TPU</v>
          </cell>
          <cell r="I4475" t="str">
            <v>S035</v>
          </cell>
          <cell r="J4475" t="str">
            <v>Osnabrück</v>
          </cell>
          <cell r="K4475" t="str">
            <v>SE60</v>
          </cell>
          <cell r="L4475" t="str">
            <v>T</v>
          </cell>
          <cell r="M4475" t="str">
            <v>60 days end of month</v>
          </cell>
          <cell r="N4475" t="str">
            <v>BANK TRANSFER</v>
          </cell>
          <cell r="O4475" t="str">
            <v>DS</v>
          </cell>
          <cell r="P4475" t="str">
            <v>Securitization debtor</v>
          </cell>
        </row>
        <row r="4476">
          <cell r="A4476">
            <v>7381</v>
          </cell>
          <cell r="B4476" t="str">
            <v>SUPERIOR CABLES</v>
          </cell>
          <cell r="C4476" t="str">
            <v>IL</v>
          </cell>
          <cell r="D4476" t="str">
            <v>Israel</v>
          </cell>
          <cell r="E4476" t="str">
            <v>Middle East</v>
          </cell>
          <cell r="F4476">
            <v>13200001</v>
          </cell>
          <cell r="G4476" t="str">
            <v>Ext. EAME</v>
          </cell>
          <cell r="H4476" t="str">
            <v>TPU</v>
          </cell>
          <cell r="I4476" t="str">
            <v>S035</v>
          </cell>
          <cell r="J4476" t="str">
            <v>Osnabrück</v>
          </cell>
          <cell r="K4476" t="str">
            <v>SP00</v>
          </cell>
          <cell r="L4476" t="str">
            <v>T</v>
          </cell>
          <cell r="M4476" t="str">
            <v>Cash against documents</v>
          </cell>
          <cell r="N4476" t="str">
            <v>BANK TRANSFER</v>
          </cell>
          <cell r="O4476" t="str">
            <v>DE</v>
          </cell>
          <cell r="P4476" t="str">
            <v>External debtor</v>
          </cell>
        </row>
        <row r="4477">
          <cell r="A4477">
            <v>7382</v>
          </cell>
          <cell r="B4477" t="str">
            <v>ENGELS</v>
          </cell>
          <cell r="C4477" t="str">
            <v>DE</v>
          </cell>
          <cell r="D4477" t="str">
            <v>Germany</v>
          </cell>
          <cell r="E4477" t="str">
            <v>Mid Europe</v>
          </cell>
          <cell r="F4477">
            <v>13200001</v>
          </cell>
          <cell r="G4477" t="str">
            <v>Ext. EAME</v>
          </cell>
          <cell r="H4477" t="str">
            <v>TPU</v>
          </cell>
          <cell r="I4477" t="str">
            <v>S035</v>
          </cell>
          <cell r="J4477" t="str">
            <v>Osnabrück</v>
          </cell>
          <cell r="K4477" t="str">
            <v>SJ3F</v>
          </cell>
          <cell r="L4477" t="str">
            <v>T</v>
          </cell>
          <cell r="M4477" t="str">
            <v>30 days from date of invoice or 14 days -2%</v>
          </cell>
          <cell r="N4477" t="str">
            <v>BANK TRANSFER</v>
          </cell>
          <cell r="O4477" t="str">
            <v>DS</v>
          </cell>
          <cell r="P4477" t="str">
            <v>Securitization debtor</v>
          </cell>
        </row>
        <row r="4478">
          <cell r="A4478">
            <v>7383</v>
          </cell>
          <cell r="B4478" t="str">
            <v>SAB PLAST AB</v>
          </cell>
          <cell r="C4478" t="str">
            <v>SE</v>
          </cell>
          <cell r="D4478" t="str">
            <v>Sweden</v>
          </cell>
          <cell r="E4478" t="str">
            <v>Nordic</v>
          </cell>
          <cell r="F4478">
            <v>13200001</v>
          </cell>
          <cell r="G4478" t="str">
            <v>Ext. EAME</v>
          </cell>
          <cell r="H4478" t="str">
            <v>TPU</v>
          </cell>
          <cell r="I4478" t="str">
            <v>S035</v>
          </cell>
          <cell r="J4478" t="str">
            <v>Osnabrück</v>
          </cell>
          <cell r="K4478" t="str">
            <v>SI30</v>
          </cell>
          <cell r="L4478" t="str">
            <v>T</v>
          </cell>
          <cell r="M4478" t="str">
            <v>30 days from date of invoice</v>
          </cell>
          <cell r="N4478" t="str">
            <v>BANK TRANSFER</v>
          </cell>
          <cell r="O4478" t="str">
            <v>DS</v>
          </cell>
          <cell r="P4478" t="str">
            <v>Securitization debtor</v>
          </cell>
        </row>
        <row r="4479">
          <cell r="A4479">
            <v>7384</v>
          </cell>
          <cell r="B4479" t="str">
            <v>HIPPO DYNAMIX AG</v>
          </cell>
          <cell r="C4479" t="str">
            <v>CH</v>
          </cell>
          <cell r="D4479" t="str">
            <v>Switzerland</v>
          </cell>
          <cell r="E4479" t="str">
            <v>Mid Europe</v>
          </cell>
          <cell r="F4479">
            <v>13200001</v>
          </cell>
          <cell r="G4479" t="str">
            <v>Ext. EAME</v>
          </cell>
          <cell r="H4479" t="str">
            <v>TPU</v>
          </cell>
          <cell r="I4479" t="str">
            <v>S035</v>
          </cell>
          <cell r="J4479" t="str">
            <v>Osnabrück</v>
          </cell>
          <cell r="K4479" t="str">
            <v>SI30</v>
          </cell>
          <cell r="L4479" t="str">
            <v>T</v>
          </cell>
          <cell r="M4479" t="str">
            <v>30 days from date of invoice</v>
          </cell>
          <cell r="N4479" t="str">
            <v>BANK TRANSFER</v>
          </cell>
          <cell r="O4479" t="str">
            <v>DE</v>
          </cell>
          <cell r="P4479" t="str">
            <v>External debtor</v>
          </cell>
        </row>
        <row r="4480">
          <cell r="A4480">
            <v>7386</v>
          </cell>
          <cell r="B4480" t="str">
            <v>TRANSOVERSEAS TRADE</v>
          </cell>
          <cell r="C4480" t="str">
            <v>DE</v>
          </cell>
          <cell r="D4480" t="str">
            <v>Germany</v>
          </cell>
          <cell r="E4480" t="str">
            <v>Mid Europe</v>
          </cell>
          <cell r="F4480">
            <v>13200001</v>
          </cell>
          <cell r="G4480" t="str">
            <v>Ext. EAME</v>
          </cell>
          <cell r="H4480" t="str">
            <v>TPU</v>
          </cell>
          <cell r="I4480" t="str">
            <v>S035</v>
          </cell>
          <cell r="J4480" t="str">
            <v>Osnabrück</v>
          </cell>
          <cell r="K4480" t="str">
            <v>SA00</v>
          </cell>
          <cell r="L4480" t="str">
            <v>T</v>
          </cell>
          <cell r="M4480" t="str">
            <v>Cash in advance</v>
          </cell>
          <cell r="N4480" t="str">
            <v>BANK TRANSFER</v>
          </cell>
          <cell r="O4480" t="str">
            <v>DS</v>
          </cell>
          <cell r="P4480" t="str">
            <v>Securitization debtor</v>
          </cell>
        </row>
        <row r="4481">
          <cell r="A4481">
            <v>7387</v>
          </cell>
          <cell r="B4481" t="str">
            <v>CALCADOS AZALEIA S/A</v>
          </cell>
          <cell r="C4481" t="str">
            <v>BR</v>
          </cell>
          <cell r="D4481" t="str">
            <v>Brazil</v>
          </cell>
          <cell r="E4481" t="str">
            <v>Americas</v>
          </cell>
          <cell r="F4481">
            <v>13200001</v>
          </cell>
          <cell r="G4481" t="str">
            <v>Ext. EAME</v>
          </cell>
          <cell r="H4481" t="str">
            <v>TPU</v>
          </cell>
          <cell r="I4481" t="str">
            <v>S035</v>
          </cell>
          <cell r="J4481" t="str">
            <v>Osnabrück</v>
          </cell>
          <cell r="K4481" t="str">
            <v>SP00</v>
          </cell>
          <cell r="L4481" t="str">
            <v>T</v>
          </cell>
          <cell r="M4481" t="str">
            <v>Cash against documents</v>
          </cell>
          <cell r="N4481" t="str">
            <v>BANK TRANSFER</v>
          </cell>
          <cell r="O4481" t="str">
            <v>DE</v>
          </cell>
          <cell r="P4481" t="str">
            <v>External debtor</v>
          </cell>
        </row>
        <row r="4482">
          <cell r="A4482">
            <v>7388</v>
          </cell>
          <cell r="B4482" t="str">
            <v>T.S.S.I. LTD.</v>
          </cell>
          <cell r="C4482" t="str">
            <v>GB</v>
          </cell>
          <cell r="D4482" t="str">
            <v>Great Britain</v>
          </cell>
          <cell r="E4482" t="str">
            <v>UK/Ireland</v>
          </cell>
          <cell r="F4482">
            <v>13200001</v>
          </cell>
          <cell r="G4482" t="str">
            <v>Ext. EAME</v>
          </cell>
          <cell r="H4482" t="str">
            <v>TPU</v>
          </cell>
          <cell r="I4482" t="str">
            <v>S035</v>
          </cell>
          <cell r="J4482" t="str">
            <v>Osnabrück</v>
          </cell>
          <cell r="K4482" t="str">
            <v>SI30</v>
          </cell>
          <cell r="L4482" t="str">
            <v>T</v>
          </cell>
          <cell r="M4482" t="str">
            <v>30 days from date of invoice</v>
          </cell>
          <cell r="N4482" t="str">
            <v>BANK TRANSFER</v>
          </cell>
          <cell r="O4482" t="str">
            <v>DS</v>
          </cell>
          <cell r="P4482" t="str">
            <v>Securitization debtor</v>
          </cell>
        </row>
        <row r="4483">
          <cell r="A4483">
            <v>7389</v>
          </cell>
          <cell r="B4483" t="str">
            <v>TECHNICAS INGEN. DE</v>
          </cell>
          <cell r="C4483" t="str">
            <v>ES</v>
          </cell>
          <cell r="D4483" t="str">
            <v>Spain</v>
          </cell>
          <cell r="E4483" t="str">
            <v>Iberia</v>
          </cell>
          <cell r="F4483">
            <v>13200001</v>
          </cell>
          <cell r="G4483" t="str">
            <v>Ext. EAME</v>
          </cell>
          <cell r="H4483" t="str">
            <v>TPU</v>
          </cell>
          <cell r="I4483" t="str">
            <v>S035</v>
          </cell>
          <cell r="J4483" t="str">
            <v>Osnabrück</v>
          </cell>
          <cell r="K4483" t="str">
            <v>SI90</v>
          </cell>
          <cell r="L4483" t="str">
            <v>T</v>
          </cell>
          <cell r="M4483" t="str">
            <v>90 days from date of invoice</v>
          </cell>
          <cell r="N4483" t="str">
            <v>BANK TRANSFER</v>
          </cell>
          <cell r="O4483" t="str">
            <v>DS</v>
          </cell>
          <cell r="P4483" t="str">
            <v>Securitization debtor</v>
          </cell>
        </row>
        <row r="4484">
          <cell r="A4484">
            <v>7391</v>
          </cell>
          <cell r="B4484" t="str">
            <v>WESTLAND GUMMIWERKE</v>
          </cell>
          <cell r="C4484" t="str">
            <v>DE</v>
          </cell>
          <cell r="D4484" t="str">
            <v>Germany</v>
          </cell>
          <cell r="E4484" t="str">
            <v>Mid Europe</v>
          </cell>
          <cell r="F4484">
            <v>13200001</v>
          </cell>
          <cell r="G4484" t="str">
            <v>Ext. EAME</v>
          </cell>
          <cell r="H4484" t="str">
            <v>TPU</v>
          </cell>
          <cell r="I4484" t="str">
            <v>S035</v>
          </cell>
          <cell r="J4484" t="str">
            <v>Osnabrück</v>
          </cell>
          <cell r="K4484" t="str">
            <v>SJ3F</v>
          </cell>
          <cell r="L4484" t="str">
            <v>T</v>
          </cell>
          <cell r="M4484" t="str">
            <v>30 days from date of invoice or 14 days -2%</v>
          </cell>
          <cell r="N4484" t="str">
            <v>BANK TRANSFER</v>
          </cell>
          <cell r="O4484" t="str">
            <v>DS</v>
          </cell>
          <cell r="P4484" t="str">
            <v>Securitization debtor</v>
          </cell>
        </row>
        <row r="4485">
          <cell r="A4485">
            <v>7392</v>
          </cell>
          <cell r="B4485" t="str">
            <v>ACME MAGNETIC TAPES</v>
          </cell>
          <cell r="C4485" t="str">
            <v>HK</v>
          </cell>
          <cell r="D4485" t="str">
            <v>Hong Kong</v>
          </cell>
          <cell r="E4485" t="str">
            <v>Asia-Pacific</v>
          </cell>
          <cell r="F4485">
            <v>13200001</v>
          </cell>
          <cell r="G4485" t="str">
            <v>Ext. EAME</v>
          </cell>
          <cell r="H4485" t="str">
            <v>TPU</v>
          </cell>
          <cell r="I4485" t="str">
            <v>S035</v>
          </cell>
          <cell r="J4485" t="str">
            <v>Osnabrück</v>
          </cell>
          <cell r="K4485" t="str">
            <v>SI77</v>
          </cell>
          <cell r="L4485" t="str">
            <v>T</v>
          </cell>
          <cell r="M4485" t="str">
            <v>-</v>
          </cell>
          <cell r="N4485" t="str">
            <v>BANK TRANSFER</v>
          </cell>
          <cell r="O4485" t="str">
            <v>DE</v>
          </cell>
          <cell r="P4485" t="str">
            <v>External debtor</v>
          </cell>
        </row>
        <row r="4486">
          <cell r="A4486">
            <v>7394</v>
          </cell>
          <cell r="B4486" t="str">
            <v>H. L. DO</v>
          </cell>
          <cell r="C4486" t="str">
            <v>KP</v>
          </cell>
          <cell r="D4486" t="str">
            <v>South Korea</v>
          </cell>
          <cell r="E4486" t="str">
            <v>Asia-Pacific</v>
          </cell>
          <cell r="F4486">
            <v>13200001</v>
          </cell>
          <cell r="G4486" t="str">
            <v>Ext. EAME</v>
          </cell>
          <cell r="H4486" t="str">
            <v>TPU</v>
          </cell>
          <cell r="I4486" t="str">
            <v>S035</v>
          </cell>
          <cell r="J4486" t="str">
            <v>Osnabrück</v>
          </cell>
          <cell r="K4486" t="str">
            <v>SC00</v>
          </cell>
          <cell r="L4486" t="str">
            <v>L</v>
          </cell>
          <cell r="M4486" t="str">
            <v>Letter of credit at sight</v>
          </cell>
          <cell r="N4486" t="str">
            <v>LETTER OF CREDIT</v>
          </cell>
          <cell r="O4486" t="str">
            <v>DE</v>
          </cell>
          <cell r="P4486" t="str">
            <v>External debtor</v>
          </cell>
        </row>
        <row r="4487">
          <cell r="A4487">
            <v>7395</v>
          </cell>
          <cell r="B4487" t="str">
            <v>UTC SHARED BUSINESS</v>
          </cell>
          <cell r="C4487" t="str">
            <v>US</v>
          </cell>
          <cell r="D4487" t="str">
            <v>United States</v>
          </cell>
          <cell r="E4487" t="str">
            <v>Americas</v>
          </cell>
          <cell r="F4487">
            <v>13200001</v>
          </cell>
          <cell r="G4487" t="str">
            <v>Ext. EAME</v>
          </cell>
          <cell r="H4487" t="str">
            <v>TPU</v>
          </cell>
          <cell r="I4487" t="str">
            <v>S035</v>
          </cell>
          <cell r="J4487" t="str">
            <v>Osnabrück</v>
          </cell>
          <cell r="K4487" t="str">
            <v>SI30</v>
          </cell>
          <cell r="L4487" t="str">
            <v>T</v>
          </cell>
          <cell r="M4487" t="str">
            <v>30 days from date of invoice</v>
          </cell>
          <cell r="N4487" t="str">
            <v>BANK TRANSFER</v>
          </cell>
          <cell r="O4487" t="str">
            <v>DS</v>
          </cell>
          <cell r="P4487" t="str">
            <v>Securitization debtor</v>
          </cell>
        </row>
        <row r="4488">
          <cell r="A4488">
            <v>7397</v>
          </cell>
          <cell r="B4488" t="str">
            <v>EVCO</v>
          </cell>
          <cell r="C4488" t="str">
            <v>FR</v>
          </cell>
          <cell r="D4488" t="str">
            <v>France</v>
          </cell>
          <cell r="E4488" t="str">
            <v>France</v>
          </cell>
          <cell r="F4488">
            <v>13200001</v>
          </cell>
          <cell r="G4488" t="str">
            <v>Ext. EAME</v>
          </cell>
          <cell r="H4488" t="str">
            <v>TPU</v>
          </cell>
          <cell r="I4488" t="str">
            <v>S035</v>
          </cell>
          <cell r="J4488" t="str">
            <v>Osnabrück</v>
          </cell>
          <cell r="K4488" t="str">
            <v>SI9C</v>
          </cell>
          <cell r="L4488" t="str">
            <v>T</v>
          </cell>
          <cell r="M4488" t="str">
            <v>90 days date of invoice the 10th</v>
          </cell>
          <cell r="N4488" t="str">
            <v>BANK TRANSFER</v>
          </cell>
          <cell r="O4488" t="str">
            <v>DS</v>
          </cell>
          <cell r="P4488" t="str">
            <v>Securitization debtor</v>
          </cell>
        </row>
        <row r="4489">
          <cell r="A4489">
            <v>7398</v>
          </cell>
          <cell r="B4489" t="str">
            <v>CEBE</v>
          </cell>
          <cell r="C4489" t="str">
            <v>FR</v>
          </cell>
          <cell r="D4489" t="str">
            <v>France</v>
          </cell>
          <cell r="E4489" t="str">
            <v>France</v>
          </cell>
          <cell r="F4489">
            <v>13200001</v>
          </cell>
          <cell r="G4489" t="str">
            <v>Ext. EAME</v>
          </cell>
          <cell r="H4489" t="str">
            <v>TPU</v>
          </cell>
          <cell r="I4489" t="str">
            <v>S035</v>
          </cell>
          <cell r="J4489" t="str">
            <v>Osnabrück</v>
          </cell>
          <cell r="K4489" t="str">
            <v>SI9C</v>
          </cell>
          <cell r="L4489" t="str">
            <v>T</v>
          </cell>
          <cell r="M4489" t="str">
            <v>90 days date of invoice the 10th</v>
          </cell>
          <cell r="N4489" t="str">
            <v>BANK TRANSFER</v>
          </cell>
          <cell r="O4489" t="str">
            <v>DS</v>
          </cell>
          <cell r="P4489" t="str">
            <v>Securitization debtor</v>
          </cell>
        </row>
        <row r="4490">
          <cell r="A4490">
            <v>7399</v>
          </cell>
          <cell r="B4490" t="str">
            <v>GORE W. L.</v>
          </cell>
          <cell r="C4490" t="str">
            <v>DE</v>
          </cell>
          <cell r="D4490" t="str">
            <v>Germany</v>
          </cell>
          <cell r="E4490" t="str">
            <v>Mid Europe</v>
          </cell>
          <cell r="F4490">
            <v>13200001</v>
          </cell>
          <cell r="G4490" t="str">
            <v>Ext. EAME</v>
          </cell>
          <cell r="H4490" t="str">
            <v>TPU</v>
          </cell>
          <cell r="I4490" t="str">
            <v>S035</v>
          </cell>
          <cell r="J4490" t="str">
            <v>Osnabrück</v>
          </cell>
          <cell r="K4490" t="str">
            <v>SJ3F</v>
          </cell>
          <cell r="L4490" t="str">
            <v>T</v>
          </cell>
          <cell r="M4490" t="str">
            <v>30 days from date of invoice or 14 days -2%</v>
          </cell>
          <cell r="N4490" t="str">
            <v>BANK TRANSFER</v>
          </cell>
          <cell r="O4490" t="str">
            <v>DS</v>
          </cell>
          <cell r="P4490" t="str">
            <v>Securitization debtor</v>
          </cell>
        </row>
        <row r="4491">
          <cell r="A4491">
            <v>7400</v>
          </cell>
          <cell r="B4491" t="str">
            <v>SCHRÖDER KUNSTSTOFFT</v>
          </cell>
          <cell r="C4491" t="str">
            <v>DE</v>
          </cell>
          <cell r="D4491" t="str">
            <v>Germany</v>
          </cell>
          <cell r="E4491" t="str">
            <v>Mid Europe</v>
          </cell>
          <cell r="F4491">
            <v>13200001</v>
          </cell>
          <cell r="G4491" t="str">
            <v>Ext. EAME</v>
          </cell>
          <cell r="H4491" t="str">
            <v>TPU</v>
          </cell>
          <cell r="I4491" t="str">
            <v>S035</v>
          </cell>
          <cell r="J4491" t="str">
            <v>Osnabrück</v>
          </cell>
          <cell r="K4491" t="str">
            <v>SJ3F</v>
          </cell>
          <cell r="L4491" t="str">
            <v>T</v>
          </cell>
          <cell r="M4491" t="str">
            <v>30 days from date of invoice or 14 days -2%</v>
          </cell>
          <cell r="N4491" t="str">
            <v>BANK TRANSFER</v>
          </cell>
          <cell r="O4491" t="str">
            <v>DS</v>
          </cell>
          <cell r="P4491" t="str">
            <v>Securitization debtor</v>
          </cell>
        </row>
        <row r="4492">
          <cell r="A4492">
            <v>7401</v>
          </cell>
          <cell r="B4492" t="str">
            <v>HUNTSMAN POLYURETHAN</v>
          </cell>
          <cell r="C4492" t="str">
            <v>BE</v>
          </cell>
          <cell r="D4492" t="str">
            <v>Belgium</v>
          </cell>
          <cell r="E4492" t="str">
            <v>Benelux</v>
          </cell>
          <cell r="F4492">
            <v>76416114</v>
          </cell>
          <cell r="G4492" t="str">
            <v>Inter Group Sales</v>
          </cell>
          <cell r="H4492" t="str">
            <v>TPU</v>
          </cell>
          <cell r="I4492" t="str">
            <v>S035</v>
          </cell>
          <cell r="J4492" t="str">
            <v>Osnabrück</v>
          </cell>
          <cell r="K4492" t="str">
            <v>SF00</v>
          </cell>
          <cell r="L4492" t="str">
            <v>T</v>
          </cell>
          <cell r="M4492" t="str">
            <v>Free of charge</v>
          </cell>
          <cell r="N4492" t="str">
            <v>BANK TRANSFER</v>
          </cell>
          <cell r="O4492" t="str">
            <v>DI</v>
          </cell>
          <cell r="P4492" t="str">
            <v>Intragroup debtor</v>
          </cell>
        </row>
        <row r="4493">
          <cell r="A4493">
            <v>7402</v>
          </cell>
          <cell r="B4493" t="str">
            <v>INTERGLOBUS SP.ZOO</v>
          </cell>
          <cell r="C4493" t="str">
            <v>PL</v>
          </cell>
          <cell r="D4493" t="str">
            <v>Poland</v>
          </cell>
          <cell r="E4493" t="str">
            <v>Eastern Europe</v>
          </cell>
          <cell r="F4493">
            <v>13200001</v>
          </cell>
          <cell r="G4493" t="str">
            <v>Ext. EAME</v>
          </cell>
          <cell r="H4493" t="str">
            <v>TPU</v>
          </cell>
          <cell r="I4493" t="str">
            <v>S035</v>
          </cell>
          <cell r="J4493" t="str">
            <v>Osnabrück</v>
          </cell>
          <cell r="K4493" t="str">
            <v>SI30</v>
          </cell>
          <cell r="L4493" t="str">
            <v>T</v>
          </cell>
          <cell r="M4493" t="str">
            <v>30 days from date of invoice</v>
          </cell>
          <cell r="N4493" t="str">
            <v>BANK TRANSFER</v>
          </cell>
          <cell r="O4493" t="str">
            <v>DS</v>
          </cell>
          <cell r="P4493" t="str">
            <v>Securitization debtor</v>
          </cell>
        </row>
        <row r="4494">
          <cell r="A4494">
            <v>7404</v>
          </cell>
          <cell r="B4494" t="str">
            <v>SIXUP CORPORATION</v>
          </cell>
          <cell r="C4494" t="str">
            <v>TW</v>
          </cell>
          <cell r="D4494" t="str">
            <v>Taiwan</v>
          </cell>
          <cell r="E4494" t="str">
            <v>Asia-Pacific</v>
          </cell>
          <cell r="F4494">
            <v>13200001</v>
          </cell>
          <cell r="G4494" t="str">
            <v>Ext. EAME</v>
          </cell>
          <cell r="H4494" t="str">
            <v>TPU</v>
          </cell>
          <cell r="I4494" t="str">
            <v>S035</v>
          </cell>
          <cell r="J4494" t="str">
            <v>Osnabrück</v>
          </cell>
          <cell r="K4494" t="str">
            <v>SC00</v>
          </cell>
          <cell r="L4494" t="str">
            <v>L</v>
          </cell>
          <cell r="M4494" t="str">
            <v>Letter of credit at sight</v>
          </cell>
          <cell r="N4494" t="str">
            <v>LETTER OF CREDIT</v>
          </cell>
          <cell r="O4494" t="str">
            <v>DE</v>
          </cell>
          <cell r="P4494" t="str">
            <v>External debtor</v>
          </cell>
        </row>
        <row r="4495">
          <cell r="A4495">
            <v>7405</v>
          </cell>
          <cell r="B4495" t="str">
            <v>ARTECOLA</v>
          </cell>
          <cell r="C4495" t="str">
            <v>BR</v>
          </cell>
          <cell r="D4495" t="str">
            <v>Brazil</v>
          </cell>
          <cell r="E4495" t="str">
            <v>Americas</v>
          </cell>
          <cell r="F4495">
            <v>13200001</v>
          </cell>
          <cell r="G4495" t="str">
            <v>Ext. EAME</v>
          </cell>
          <cell r="H4495" t="str">
            <v>TPU</v>
          </cell>
          <cell r="I4495" t="str">
            <v>S035</v>
          </cell>
          <cell r="J4495" t="str">
            <v>Osnabrück</v>
          </cell>
          <cell r="K4495" t="str">
            <v>SL12</v>
          </cell>
          <cell r="L4495" t="str">
            <v>T</v>
          </cell>
          <cell r="M4495" t="str">
            <v>120 days after Bill of lading date</v>
          </cell>
          <cell r="N4495" t="str">
            <v>BANK TRANSFER</v>
          </cell>
          <cell r="O4495" t="str">
            <v>DE</v>
          </cell>
          <cell r="P4495" t="str">
            <v>External debtor</v>
          </cell>
        </row>
        <row r="4496">
          <cell r="A4496">
            <v>7406</v>
          </cell>
          <cell r="B4496" t="str">
            <v>SCHLÖSSER ANLAGENTEC</v>
          </cell>
          <cell r="C4496" t="str">
            <v>DE</v>
          </cell>
          <cell r="D4496" t="str">
            <v>Germany</v>
          </cell>
          <cell r="E4496" t="str">
            <v>Mid Europe</v>
          </cell>
          <cell r="F4496">
            <v>13200001</v>
          </cell>
          <cell r="G4496" t="str">
            <v>Ext. EAME</v>
          </cell>
          <cell r="H4496" t="str">
            <v>TPU</v>
          </cell>
          <cell r="I4496" t="str">
            <v>S035</v>
          </cell>
          <cell r="J4496" t="str">
            <v>Osnabrück</v>
          </cell>
          <cell r="K4496" t="str">
            <v>SF00</v>
          </cell>
          <cell r="L4496" t="str">
            <v>T</v>
          </cell>
          <cell r="M4496" t="str">
            <v>Free of charge</v>
          </cell>
          <cell r="N4496" t="str">
            <v>BANK TRANSFER</v>
          </cell>
          <cell r="O4496" t="str">
            <v>DS</v>
          </cell>
          <cell r="P4496" t="str">
            <v>Securitization debtor</v>
          </cell>
        </row>
        <row r="4497">
          <cell r="A4497">
            <v>7408</v>
          </cell>
          <cell r="B4497" t="str">
            <v>VERSEIDAG BELTECH GM</v>
          </cell>
          <cell r="C4497" t="str">
            <v>DE</v>
          </cell>
          <cell r="D4497" t="str">
            <v>Germany</v>
          </cell>
          <cell r="E4497" t="str">
            <v>Mid Europe</v>
          </cell>
          <cell r="F4497">
            <v>13200001</v>
          </cell>
          <cell r="G4497" t="str">
            <v>Ext. EAME</v>
          </cell>
          <cell r="H4497" t="str">
            <v>TPU</v>
          </cell>
          <cell r="I4497" t="str">
            <v>S035</v>
          </cell>
          <cell r="J4497" t="str">
            <v>Osnabrück</v>
          </cell>
          <cell r="K4497" t="str">
            <v>SI30</v>
          </cell>
          <cell r="L4497" t="str">
            <v>T</v>
          </cell>
          <cell r="M4497" t="str">
            <v>30 days from date of invoice</v>
          </cell>
          <cell r="N4497" t="str">
            <v>BANK TRANSFER</v>
          </cell>
          <cell r="O4497" t="str">
            <v>DS</v>
          </cell>
          <cell r="P4497" t="str">
            <v>Securitization debtor</v>
          </cell>
        </row>
        <row r="4498">
          <cell r="A4498">
            <v>7410</v>
          </cell>
          <cell r="B4498" t="str">
            <v>CUSTOM DESIGN CABLES</v>
          </cell>
          <cell r="C4498" t="str">
            <v>GB</v>
          </cell>
          <cell r="D4498" t="str">
            <v>Great Britain</v>
          </cell>
          <cell r="E4498" t="str">
            <v>UK/Ireland</v>
          </cell>
          <cell r="F4498">
            <v>13200001</v>
          </cell>
          <cell r="G4498" t="str">
            <v>Ext. EAME</v>
          </cell>
          <cell r="H4498" t="str">
            <v>TPU</v>
          </cell>
          <cell r="I4498" t="str">
            <v>S035</v>
          </cell>
          <cell r="J4498" t="str">
            <v>Osnabrück</v>
          </cell>
          <cell r="K4498" t="str">
            <v>SE60</v>
          </cell>
          <cell r="L4498" t="str">
            <v>T</v>
          </cell>
          <cell r="M4498" t="str">
            <v>60 days end of month</v>
          </cell>
          <cell r="N4498" t="str">
            <v>BANK TRANSFER</v>
          </cell>
          <cell r="O4498" t="str">
            <v>DS</v>
          </cell>
          <cell r="P4498" t="str">
            <v>Securitization debtor</v>
          </cell>
        </row>
        <row r="4499">
          <cell r="A4499">
            <v>7411</v>
          </cell>
          <cell r="B4499" t="str">
            <v>DALTON SUPPLIES LTD.</v>
          </cell>
          <cell r="C4499" t="str">
            <v>GB</v>
          </cell>
          <cell r="D4499" t="str">
            <v>Great Britain</v>
          </cell>
          <cell r="E4499" t="str">
            <v>UK/Ireland</v>
          </cell>
          <cell r="F4499">
            <v>13200001</v>
          </cell>
          <cell r="G4499" t="str">
            <v>Ext. EAME</v>
          </cell>
          <cell r="H4499" t="str">
            <v>TPU</v>
          </cell>
          <cell r="I4499" t="str">
            <v>S035</v>
          </cell>
          <cell r="J4499" t="str">
            <v>Osnabrück</v>
          </cell>
          <cell r="K4499" t="str">
            <v>SI30</v>
          </cell>
          <cell r="L4499" t="str">
            <v>T</v>
          </cell>
          <cell r="M4499" t="str">
            <v>30 days from date of invoice</v>
          </cell>
          <cell r="N4499" t="str">
            <v>BANK TRANSFER</v>
          </cell>
          <cell r="O4499" t="str">
            <v>DS</v>
          </cell>
          <cell r="P4499" t="str">
            <v>Securitization debtor</v>
          </cell>
        </row>
        <row r="4500">
          <cell r="A4500">
            <v>7413</v>
          </cell>
          <cell r="B4500" t="str">
            <v>BATA SHOE CO. (BANGL</v>
          </cell>
          <cell r="C4500" t="str">
            <v>BD</v>
          </cell>
          <cell r="D4500" t="str">
            <v>Bangladesh</v>
          </cell>
          <cell r="E4500" t="str">
            <v>Asia-Pacific</v>
          </cell>
          <cell r="F4500">
            <v>13200001</v>
          </cell>
          <cell r="G4500" t="str">
            <v>Ext. EAME</v>
          </cell>
          <cell r="H4500" t="str">
            <v>TPU</v>
          </cell>
          <cell r="I4500" t="str">
            <v>S035</v>
          </cell>
          <cell r="J4500" t="str">
            <v>Osnabrück</v>
          </cell>
          <cell r="K4500" t="str">
            <v>SC00</v>
          </cell>
          <cell r="L4500" t="str">
            <v>L</v>
          </cell>
          <cell r="M4500" t="str">
            <v>Letter of credit at sight</v>
          </cell>
          <cell r="N4500" t="str">
            <v>LETTER OF CREDIT</v>
          </cell>
          <cell r="O4500" t="str">
            <v>DE</v>
          </cell>
          <cell r="P4500" t="str">
            <v>External debtor</v>
          </cell>
        </row>
        <row r="4501">
          <cell r="A4501">
            <v>7414</v>
          </cell>
          <cell r="B4501" t="str">
            <v>CAVA PLASTICS AS</v>
          </cell>
          <cell r="C4501" t="str">
            <v>DK</v>
          </cell>
          <cell r="D4501" t="str">
            <v>Denmark</v>
          </cell>
          <cell r="E4501" t="str">
            <v>Nordic</v>
          </cell>
          <cell r="F4501">
            <v>13200001</v>
          </cell>
          <cell r="G4501" t="str">
            <v>Ext. EAME</v>
          </cell>
          <cell r="H4501" t="str">
            <v>TPU</v>
          </cell>
          <cell r="I4501" t="str">
            <v>S035</v>
          </cell>
          <cell r="J4501" t="str">
            <v>Osnabrück</v>
          </cell>
          <cell r="K4501" t="str">
            <v>SI30</v>
          </cell>
          <cell r="L4501" t="str">
            <v>T</v>
          </cell>
          <cell r="M4501" t="str">
            <v>30 days from date of invoice</v>
          </cell>
          <cell r="N4501" t="str">
            <v>BANK TRANSFER</v>
          </cell>
          <cell r="O4501" t="str">
            <v>DS</v>
          </cell>
          <cell r="P4501" t="str">
            <v>Securitization debtor</v>
          </cell>
        </row>
        <row r="4502">
          <cell r="A4502">
            <v>7415</v>
          </cell>
          <cell r="B4502" t="str">
            <v>WINCOR NIXDORF</v>
          </cell>
          <cell r="C4502" t="str">
            <v>DE</v>
          </cell>
          <cell r="D4502" t="str">
            <v>Germany</v>
          </cell>
          <cell r="E4502" t="str">
            <v>Mid Europe</v>
          </cell>
          <cell r="F4502">
            <v>13200001</v>
          </cell>
          <cell r="G4502" t="str">
            <v>Ext. EAME</v>
          </cell>
          <cell r="H4502" t="str">
            <v>TPU</v>
          </cell>
          <cell r="I4502" t="str">
            <v>S035</v>
          </cell>
          <cell r="J4502" t="str">
            <v>Osnabrück</v>
          </cell>
          <cell r="K4502" t="str">
            <v>SJ3F</v>
          </cell>
          <cell r="L4502" t="str">
            <v>T</v>
          </cell>
          <cell r="M4502" t="str">
            <v>30 days from date of invoice or 14 days -2%</v>
          </cell>
          <cell r="N4502" t="str">
            <v>BANK TRANSFER</v>
          </cell>
          <cell r="O4502" t="str">
            <v>DS</v>
          </cell>
          <cell r="P4502" t="str">
            <v>Securitization debtor</v>
          </cell>
        </row>
        <row r="4503">
          <cell r="A4503">
            <v>7416</v>
          </cell>
          <cell r="B4503" t="str">
            <v>MIGAN LTD.</v>
          </cell>
          <cell r="C4503" t="str">
            <v>IL</v>
          </cell>
          <cell r="D4503" t="str">
            <v>Israel</v>
          </cell>
          <cell r="E4503" t="str">
            <v>Middle East</v>
          </cell>
          <cell r="F4503">
            <v>13200001</v>
          </cell>
          <cell r="G4503" t="str">
            <v>Ext. EAME</v>
          </cell>
          <cell r="H4503" t="str">
            <v>TPU</v>
          </cell>
          <cell r="I4503" t="str">
            <v>S035</v>
          </cell>
          <cell r="J4503" t="str">
            <v>Osnabrück</v>
          </cell>
          <cell r="K4503" t="str">
            <v>SP00</v>
          </cell>
          <cell r="L4503" t="str">
            <v>T</v>
          </cell>
          <cell r="M4503" t="str">
            <v>Cash against documents</v>
          </cell>
          <cell r="N4503" t="str">
            <v>BANK TRANSFER</v>
          </cell>
          <cell r="O4503" t="str">
            <v>DE</v>
          </cell>
          <cell r="P4503" t="str">
            <v>External debtor</v>
          </cell>
        </row>
        <row r="4504">
          <cell r="A4504">
            <v>7417</v>
          </cell>
          <cell r="B4504" t="str">
            <v>GEBOE</v>
          </cell>
          <cell r="C4504" t="str">
            <v>DE</v>
          </cell>
          <cell r="D4504" t="str">
            <v>Germany</v>
          </cell>
          <cell r="E4504" t="str">
            <v>Mid Europe</v>
          </cell>
          <cell r="F4504">
            <v>13200001</v>
          </cell>
          <cell r="G4504" t="str">
            <v>Ext. EAME</v>
          </cell>
          <cell r="H4504" t="str">
            <v>TPU</v>
          </cell>
          <cell r="I4504" t="str">
            <v>S035</v>
          </cell>
          <cell r="J4504" t="str">
            <v>Osnabrück</v>
          </cell>
          <cell r="K4504" t="str">
            <v>SI30</v>
          </cell>
          <cell r="L4504" t="str">
            <v>T</v>
          </cell>
          <cell r="M4504" t="str">
            <v>30 days from date of invoice</v>
          </cell>
          <cell r="N4504" t="str">
            <v>BANK TRANSFER</v>
          </cell>
          <cell r="O4504" t="str">
            <v>DS</v>
          </cell>
          <cell r="P4504" t="str">
            <v>Securitization debtor</v>
          </cell>
        </row>
        <row r="4505">
          <cell r="A4505">
            <v>7419</v>
          </cell>
          <cell r="B4505" t="str">
            <v>KKF KARL FELS</v>
          </cell>
          <cell r="C4505" t="str">
            <v>DE</v>
          </cell>
          <cell r="D4505" t="str">
            <v>Germany</v>
          </cell>
          <cell r="E4505" t="str">
            <v>Mid Europe</v>
          </cell>
          <cell r="F4505">
            <v>13200001</v>
          </cell>
          <cell r="G4505" t="str">
            <v>Ext. EAME</v>
          </cell>
          <cell r="H4505" t="str">
            <v>TPU</v>
          </cell>
          <cell r="I4505" t="str">
            <v>S035</v>
          </cell>
          <cell r="J4505" t="str">
            <v>Osnabrück</v>
          </cell>
          <cell r="K4505" t="str">
            <v>SJ3F</v>
          </cell>
          <cell r="L4505" t="str">
            <v>T</v>
          </cell>
          <cell r="M4505" t="str">
            <v>30 days from date of invoice or 14 days -2%</v>
          </cell>
          <cell r="N4505" t="str">
            <v>BANK TRANSFER</v>
          </cell>
          <cell r="O4505" t="str">
            <v>DS</v>
          </cell>
          <cell r="P4505" t="str">
            <v>Securitization debtor</v>
          </cell>
        </row>
        <row r="4506">
          <cell r="A4506">
            <v>7421</v>
          </cell>
          <cell r="B4506" t="str">
            <v>L. JUNG</v>
          </cell>
          <cell r="C4506" t="str">
            <v>DE</v>
          </cell>
          <cell r="D4506" t="str">
            <v>Germany</v>
          </cell>
          <cell r="E4506" t="str">
            <v>Mid Europe</v>
          </cell>
          <cell r="F4506">
            <v>13200001</v>
          </cell>
          <cell r="G4506" t="str">
            <v>Ext. EAME</v>
          </cell>
          <cell r="H4506" t="str">
            <v>TPU</v>
          </cell>
          <cell r="I4506" t="str">
            <v>S035</v>
          </cell>
          <cell r="J4506" t="str">
            <v>Osnabrück</v>
          </cell>
          <cell r="K4506" t="str">
            <v>SJ3G</v>
          </cell>
          <cell r="L4506" t="str">
            <v>T</v>
          </cell>
          <cell r="M4506" t="str">
            <v>30 days from date of invoice or 14 days -3%</v>
          </cell>
          <cell r="N4506" t="str">
            <v>BANK TRANSFER</v>
          </cell>
          <cell r="O4506" t="str">
            <v>DS</v>
          </cell>
          <cell r="P4506" t="str">
            <v>Securitization debtor</v>
          </cell>
        </row>
        <row r="4507">
          <cell r="A4507">
            <v>7422</v>
          </cell>
          <cell r="B4507" t="str">
            <v>GEISS</v>
          </cell>
          <cell r="C4507" t="str">
            <v>FR</v>
          </cell>
          <cell r="D4507" t="str">
            <v>France</v>
          </cell>
          <cell r="E4507" t="str">
            <v>France</v>
          </cell>
          <cell r="F4507">
            <v>13200001</v>
          </cell>
          <cell r="G4507" t="str">
            <v>Ext. EAME</v>
          </cell>
          <cell r="H4507" t="str">
            <v>TPU</v>
          </cell>
          <cell r="I4507" t="str">
            <v>S035</v>
          </cell>
          <cell r="J4507" t="str">
            <v>Osnabrück</v>
          </cell>
          <cell r="K4507" t="str">
            <v>SI9C</v>
          </cell>
          <cell r="L4507" t="str">
            <v>T</v>
          </cell>
          <cell r="M4507" t="str">
            <v>90 days date of invoice the 10th</v>
          </cell>
          <cell r="N4507" t="str">
            <v>BANK TRANSFER</v>
          </cell>
          <cell r="O4507" t="str">
            <v>DS</v>
          </cell>
          <cell r="P4507" t="str">
            <v>Securitization debtor</v>
          </cell>
        </row>
        <row r="4508">
          <cell r="A4508">
            <v>7423</v>
          </cell>
          <cell r="B4508" t="str">
            <v>SAREL</v>
          </cell>
          <cell r="C4508" t="str">
            <v>FR</v>
          </cell>
          <cell r="D4508" t="str">
            <v>France</v>
          </cell>
          <cell r="E4508" t="str">
            <v>France</v>
          </cell>
          <cell r="F4508">
            <v>13200001</v>
          </cell>
          <cell r="G4508" t="str">
            <v>Ext. EAME</v>
          </cell>
          <cell r="H4508" t="str">
            <v>TPU</v>
          </cell>
          <cell r="I4508" t="str">
            <v>S035</v>
          </cell>
          <cell r="J4508" t="str">
            <v>Osnabrück</v>
          </cell>
          <cell r="K4508" t="str">
            <v>SI9C</v>
          </cell>
          <cell r="L4508" t="str">
            <v>T</v>
          </cell>
          <cell r="M4508" t="str">
            <v>90 days date of invoice the 10th</v>
          </cell>
          <cell r="N4508" t="str">
            <v>BANK TRANSFER</v>
          </cell>
          <cell r="O4508" t="str">
            <v>DS</v>
          </cell>
          <cell r="P4508" t="str">
            <v>Securitization debtor</v>
          </cell>
        </row>
        <row r="4509">
          <cell r="A4509">
            <v>7424</v>
          </cell>
          <cell r="B4509" t="str">
            <v>ART &amp; GIANT MFG. COR</v>
          </cell>
          <cell r="C4509" t="str">
            <v>TW</v>
          </cell>
          <cell r="D4509" t="str">
            <v>Taiwan</v>
          </cell>
          <cell r="E4509" t="str">
            <v>Asia-Pacific</v>
          </cell>
          <cell r="F4509">
            <v>13200001</v>
          </cell>
          <cell r="G4509" t="str">
            <v>Ext. EAME</v>
          </cell>
          <cell r="H4509" t="str">
            <v>TPU</v>
          </cell>
          <cell r="I4509" t="str">
            <v>S035</v>
          </cell>
          <cell r="J4509" t="str">
            <v>Osnabrück</v>
          </cell>
          <cell r="K4509" t="str">
            <v>SA00</v>
          </cell>
          <cell r="L4509" t="str">
            <v>T</v>
          </cell>
          <cell r="M4509" t="str">
            <v>Cash in advance</v>
          </cell>
          <cell r="N4509" t="str">
            <v>BANK TRANSFER</v>
          </cell>
          <cell r="O4509" t="str">
            <v>DE</v>
          </cell>
          <cell r="P4509" t="str">
            <v>External debtor</v>
          </cell>
        </row>
        <row r="4510">
          <cell r="A4510">
            <v>7425</v>
          </cell>
          <cell r="B4510" t="str">
            <v>LEICA CAMERA AG</v>
          </cell>
          <cell r="C4510" t="str">
            <v>DE</v>
          </cell>
          <cell r="D4510" t="str">
            <v>Germany</v>
          </cell>
          <cell r="E4510" t="str">
            <v>Mid Europe</v>
          </cell>
          <cell r="F4510">
            <v>13200001</v>
          </cell>
          <cell r="G4510" t="str">
            <v>Ext. EAME</v>
          </cell>
          <cell r="H4510" t="str">
            <v>TPU</v>
          </cell>
          <cell r="I4510" t="str">
            <v>S035</v>
          </cell>
          <cell r="J4510" t="str">
            <v>Osnabrück</v>
          </cell>
          <cell r="K4510" t="str">
            <v>SJ3G</v>
          </cell>
          <cell r="L4510" t="str">
            <v>T</v>
          </cell>
          <cell r="M4510" t="str">
            <v>30 days from date of invoice or 14 days -3%</v>
          </cell>
          <cell r="N4510" t="str">
            <v>BANK TRANSFER</v>
          </cell>
          <cell r="O4510" t="str">
            <v>DS</v>
          </cell>
          <cell r="P4510" t="str">
            <v>Securitization debtor</v>
          </cell>
        </row>
        <row r="4511">
          <cell r="A4511">
            <v>7426</v>
          </cell>
          <cell r="B4511" t="str">
            <v>METAL ET PLASTIC</v>
          </cell>
          <cell r="C4511" t="str">
            <v>FR</v>
          </cell>
          <cell r="D4511" t="str">
            <v>France</v>
          </cell>
          <cell r="E4511" t="str">
            <v>France</v>
          </cell>
          <cell r="F4511">
            <v>13200001</v>
          </cell>
          <cell r="G4511" t="str">
            <v>Ext. EAME</v>
          </cell>
          <cell r="H4511" t="str">
            <v>TPU</v>
          </cell>
          <cell r="I4511" t="str">
            <v>S035</v>
          </cell>
          <cell r="J4511" t="str">
            <v>Osnabrück</v>
          </cell>
          <cell r="K4511" t="str">
            <v>SI9C</v>
          </cell>
          <cell r="L4511" t="str">
            <v>T</v>
          </cell>
          <cell r="M4511" t="str">
            <v>90 days date of invoice the 10th</v>
          </cell>
          <cell r="N4511" t="str">
            <v>BANK TRANSFER</v>
          </cell>
          <cell r="O4511" t="str">
            <v>DS</v>
          </cell>
          <cell r="P4511" t="str">
            <v>Securitization debtor</v>
          </cell>
        </row>
        <row r="4512">
          <cell r="A4512">
            <v>7427</v>
          </cell>
          <cell r="B4512" t="str">
            <v>GUANGZHOU YUANZHI TR</v>
          </cell>
          <cell r="C4512" t="str">
            <v>CN</v>
          </cell>
          <cell r="D4512" t="str">
            <v>China</v>
          </cell>
          <cell r="E4512" t="str">
            <v>Asia-Pacific</v>
          </cell>
          <cell r="F4512">
            <v>13200001</v>
          </cell>
          <cell r="G4512" t="str">
            <v>Ext. EAME</v>
          </cell>
          <cell r="H4512" t="str">
            <v>TPU</v>
          </cell>
          <cell r="I4512" t="str">
            <v>S035</v>
          </cell>
          <cell r="J4512" t="str">
            <v>Osnabrück</v>
          </cell>
          <cell r="K4512" t="str">
            <v>SI85</v>
          </cell>
          <cell r="L4512" t="str">
            <v>T</v>
          </cell>
          <cell r="M4512" t="str">
            <v>-</v>
          </cell>
          <cell r="N4512" t="str">
            <v>BANK TRANSFER</v>
          </cell>
          <cell r="O4512" t="str">
            <v>DE</v>
          </cell>
          <cell r="P4512" t="str">
            <v>External debtor</v>
          </cell>
        </row>
        <row r="4513">
          <cell r="A4513">
            <v>7428</v>
          </cell>
          <cell r="B4513" t="str">
            <v>MED CONTACT</v>
          </cell>
          <cell r="C4513" t="str">
            <v>DE</v>
          </cell>
          <cell r="D4513" t="str">
            <v>Germany</v>
          </cell>
          <cell r="E4513" t="str">
            <v>Mid Europe</v>
          </cell>
          <cell r="F4513">
            <v>13200001</v>
          </cell>
          <cell r="G4513" t="str">
            <v>Ext. EAME</v>
          </cell>
          <cell r="H4513" t="str">
            <v>TPU</v>
          </cell>
          <cell r="I4513" t="str">
            <v>S035</v>
          </cell>
          <cell r="J4513" t="str">
            <v>Osnabrück</v>
          </cell>
          <cell r="K4513" t="str">
            <v>SI30</v>
          </cell>
          <cell r="L4513" t="str">
            <v>T</v>
          </cell>
          <cell r="M4513" t="str">
            <v>30 days from date of invoice</v>
          </cell>
          <cell r="N4513" t="str">
            <v>BANK TRANSFER</v>
          </cell>
          <cell r="O4513" t="str">
            <v>DS</v>
          </cell>
          <cell r="P4513" t="str">
            <v>Securitization debtor</v>
          </cell>
        </row>
        <row r="4514">
          <cell r="A4514">
            <v>7429</v>
          </cell>
          <cell r="B4514" t="str">
            <v>REIMUND KONOPKA</v>
          </cell>
          <cell r="C4514" t="str">
            <v>DE</v>
          </cell>
          <cell r="D4514" t="str">
            <v>Germany</v>
          </cell>
          <cell r="E4514" t="str">
            <v>Mid Europe</v>
          </cell>
          <cell r="F4514">
            <v>13200001</v>
          </cell>
          <cell r="G4514" t="str">
            <v>Ext. EAME</v>
          </cell>
          <cell r="H4514" t="str">
            <v>TPU</v>
          </cell>
          <cell r="I4514" t="str">
            <v>S035</v>
          </cell>
          <cell r="J4514" t="str">
            <v>Osnabrück</v>
          </cell>
          <cell r="K4514" t="str">
            <v>SJ3G</v>
          </cell>
          <cell r="L4514" t="str">
            <v>T</v>
          </cell>
          <cell r="M4514" t="str">
            <v>30 days from date of invoice or 14 days -3%</v>
          </cell>
          <cell r="N4514" t="str">
            <v>BANK TRANSFER</v>
          </cell>
          <cell r="O4514" t="str">
            <v>DS</v>
          </cell>
          <cell r="P4514" t="str">
            <v>Securitization debtor</v>
          </cell>
        </row>
        <row r="4515">
          <cell r="A4515">
            <v>7430</v>
          </cell>
          <cell r="B4515" t="str">
            <v>FLEXIBLE FABRICS CON</v>
          </cell>
          <cell r="C4515" t="str">
            <v>GB</v>
          </cell>
          <cell r="D4515" t="str">
            <v>Great Britain</v>
          </cell>
          <cell r="E4515" t="str">
            <v>UK/Ireland</v>
          </cell>
          <cell r="F4515">
            <v>13200001</v>
          </cell>
          <cell r="G4515" t="str">
            <v>Ext. EAME</v>
          </cell>
          <cell r="H4515" t="str">
            <v>TPU</v>
          </cell>
          <cell r="I4515" t="str">
            <v>S035</v>
          </cell>
          <cell r="J4515" t="str">
            <v>Osnabrück</v>
          </cell>
          <cell r="K4515" t="str">
            <v>SE60</v>
          </cell>
          <cell r="L4515" t="str">
            <v>T</v>
          </cell>
          <cell r="M4515" t="str">
            <v>60 days end of month</v>
          </cell>
          <cell r="N4515" t="str">
            <v>BANK TRANSFER</v>
          </cell>
          <cell r="O4515" t="str">
            <v>DS</v>
          </cell>
          <cell r="P4515" t="str">
            <v>Securitization debtor</v>
          </cell>
        </row>
        <row r="4516">
          <cell r="A4516">
            <v>7432</v>
          </cell>
          <cell r="B4516" t="str">
            <v>CONEX SA IASI</v>
          </cell>
          <cell r="C4516" t="str">
            <v>RO</v>
          </cell>
          <cell r="D4516" t="str">
            <v>Romania</v>
          </cell>
          <cell r="E4516" t="str">
            <v>Eastern Europe</v>
          </cell>
          <cell r="F4516">
            <v>13200001</v>
          </cell>
          <cell r="G4516" t="str">
            <v>Ext. EAME</v>
          </cell>
          <cell r="H4516" t="str">
            <v>TPU</v>
          </cell>
          <cell r="I4516" t="str">
            <v>S035</v>
          </cell>
          <cell r="J4516" t="str">
            <v>Osnabrück</v>
          </cell>
          <cell r="K4516" t="str">
            <v>SA0A</v>
          </cell>
          <cell r="L4516" t="str">
            <v>T</v>
          </cell>
          <cell r="M4516" t="str">
            <v>Cash in advance - 2%</v>
          </cell>
          <cell r="N4516" t="str">
            <v>BANK TRANSFER</v>
          </cell>
          <cell r="O4516" t="str">
            <v>DE</v>
          </cell>
          <cell r="P4516" t="str">
            <v>External debtor</v>
          </cell>
        </row>
        <row r="4517">
          <cell r="A4517">
            <v>7433</v>
          </cell>
          <cell r="B4517" t="str">
            <v>FKS</v>
          </cell>
          <cell r="C4517" t="str">
            <v>DE</v>
          </cell>
          <cell r="D4517" t="str">
            <v>Germany</v>
          </cell>
          <cell r="E4517" t="str">
            <v>Mid Europe</v>
          </cell>
          <cell r="F4517">
            <v>13200001</v>
          </cell>
          <cell r="G4517" t="str">
            <v>Ext. EAME</v>
          </cell>
          <cell r="H4517" t="str">
            <v>TPU</v>
          </cell>
          <cell r="I4517" t="str">
            <v>S035</v>
          </cell>
          <cell r="J4517" t="str">
            <v>Osnabrück</v>
          </cell>
          <cell r="K4517" t="str">
            <v>SI30</v>
          </cell>
          <cell r="L4517" t="str">
            <v>T</v>
          </cell>
          <cell r="M4517" t="str">
            <v>30 days from date of invoice</v>
          </cell>
          <cell r="N4517" t="str">
            <v>BANK TRANSFER</v>
          </cell>
          <cell r="O4517" t="str">
            <v>DS</v>
          </cell>
          <cell r="P4517" t="str">
            <v>Securitization debtor</v>
          </cell>
        </row>
        <row r="4518">
          <cell r="A4518">
            <v>7434</v>
          </cell>
          <cell r="B4518" t="str">
            <v>VANTICO</v>
          </cell>
          <cell r="C4518" t="str">
            <v>DE</v>
          </cell>
          <cell r="D4518" t="str">
            <v>Germany</v>
          </cell>
          <cell r="E4518" t="str">
            <v>Mid Europe</v>
          </cell>
          <cell r="F4518">
            <v>13200001</v>
          </cell>
          <cell r="G4518" t="str">
            <v>Ext. EAME</v>
          </cell>
          <cell r="H4518" t="str">
            <v>TPU</v>
          </cell>
          <cell r="I4518" t="str">
            <v>S035</v>
          </cell>
          <cell r="J4518" t="str">
            <v>Osnabrück</v>
          </cell>
          <cell r="K4518" t="str">
            <v>SI30</v>
          </cell>
          <cell r="L4518" t="str">
            <v>T</v>
          </cell>
          <cell r="M4518" t="str">
            <v>30 days from date of invoice</v>
          </cell>
          <cell r="N4518" t="str">
            <v>BANK TRANSFER</v>
          </cell>
          <cell r="O4518" t="str">
            <v>DS</v>
          </cell>
          <cell r="P4518" t="str">
            <v>Securitization debtor</v>
          </cell>
        </row>
        <row r="4519">
          <cell r="A4519">
            <v>7435</v>
          </cell>
          <cell r="B4519" t="str">
            <v>KAUTEX TEXTRON GMBH</v>
          </cell>
          <cell r="C4519" t="str">
            <v>DE</v>
          </cell>
          <cell r="D4519" t="str">
            <v>Germany</v>
          </cell>
          <cell r="E4519" t="str">
            <v>Mid Europe</v>
          </cell>
          <cell r="F4519">
            <v>13200001</v>
          </cell>
          <cell r="G4519" t="str">
            <v>Ext. EAME</v>
          </cell>
          <cell r="H4519" t="str">
            <v>TPU</v>
          </cell>
          <cell r="I4519" t="str">
            <v>S035</v>
          </cell>
          <cell r="J4519" t="str">
            <v>Osnabrück</v>
          </cell>
          <cell r="K4519" t="str">
            <v>SJ3G</v>
          </cell>
          <cell r="L4519" t="str">
            <v>T</v>
          </cell>
          <cell r="M4519" t="str">
            <v>30 days from date of invoice or 14 days -3%</v>
          </cell>
          <cell r="N4519" t="str">
            <v>BANK TRANSFER</v>
          </cell>
          <cell r="O4519" t="str">
            <v>DS</v>
          </cell>
          <cell r="P4519" t="str">
            <v>Securitization debtor</v>
          </cell>
        </row>
        <row r="4520">
          <cell r="A4520">
            <v>7436</v>
          </cell>
          <cell r="B4520" t="str">
            <v>MT PACKAGING</v>
          </cell>
          <cell r="C4520" t="str">
            <v>FR</v>
          </cell>
          <cell r="D4520" t="str">
            <v>France</v>
          </cell>
          <cell r="E4520" t="str">
            <v>France</v>
          </cell>
          <cell r="F4520">
            <v>13200001</v>
          </cell>
          <cell r="G4520" t="str">
            <v>Ext. EAME</v>
          </cell>
          <cell r="H4520" t="str">
            <v>TPU</v>
          </cell>
          <cell r="I4520" t="str">
            <v>S035</v>
          </cell>
          <cell r="J4520" t="str">
            <v>Osnabrück</v>
          </cell>
          <cell r="K4520" t="str">
            <v>SI9C</v>
          </cell>
          <cell r="L4520" t="str">
            <v>T</v>
          </cell>
          <cell r="M4520" t="str">
            <v>90 days date of invoice the 10th</v>
          </cell>
          <cell r="N4520" t="str">
            <v>BANK TRANSFER</v>
          </cell>
          <cell r="O4520" t="str">
            <v>DS</v>
          </cell>
          <cell r="P4520" t="str">
            <v>Securitization debtor</v>
          </cell>
        </row>
        <row r="4521">
          <cell r="A4521">
            <v>7437</v>
          </cell>
          <cell r="B4521" t="str">
            <v>JASPERS WUPPESAHL</v>
          </cell>
          <cell r="C4521" t="str">
            <v>DE</v>
          </cell>
          <cell r="D4521" t="str">
            <v>Germany</v>
          </cell>
          <cell r="E4521" t="str">
            <v>Mid Europe</v>
          </cell>
          <cell r="F4521">
            <v>13200001</v>
          </cell>
          <cell r="G4521" t="str">
            <v>Ext. EAME</v>
          </cell>
          <cell r="H4521" t="str">
            <v>TPU</v>
          </cell>
          <cell r="I4521" t="str">
            <v>S035</v>
          </cell>
          <cell r="J4521" t="str">
            <v>Osnabrück</v>
          </cell>
          <cell r="K4521" t="str">
            <v>SO00</v>
          </cell>
          <cell r="L4521" t="str">
            <v>T</v>
          </cell>
          <cell r="M4521" t="str">
            <v>Receipt of invoice</v>
          </cell>
          <cell r="N4521" t="str">
            <v>BANK TRANSFER</v>
          </cell>
          <cell r="O4521" t="str">
            <v>DS</v>
          </cell>
          <cell r="P4521" t="str">
            <v>Securitization debtor</v>
          </cell>
        </row>
        <row r="4522">
          <cell r="A4522">
            <v>7438</v>
          </cell>
          <cell r="B4522" t="str">
            <v>SICEM</v>
          </cell>
          <cell r="C4522" t="str">
            <v>FR</v>
          </cell>
          <cell r="D4522" t="str">
            <v>France</v>
          </cell>
          <cell r="E4522" t="str">
            <v>France</v>
          </cell>
          <cell r="F4522">
            <v>13200001</v>
          </cell>
          <cell r="G4522" t="str">
            <v>Ext. EAME</v>
          </cell>
          <cell r="H4522" t="str">
            <v>TPU</v>
          </cell>
          <cell r="I4522" t="str">
            <v>S035</v>
          </cell>
          <cell r="J4522" t="str">
            <v>Osnabrück</v>
          </cell>
          <cell r="K4522" t="str">
            <v>SI9C</v>
          </cell>
          <cell r="L4522" t="str">
            <v>T</v>
          </cell>
          <cell r="M4522" t="str">
            <v>90 days date of invoice the 10th</v>
          </cell>
          <cell r="N4522" t="str">
            <v>BANK TRANSFER</v>
          </cell>
          <cell r="O4522" t="str">
            <v>DS</v>
          </cell>
          <cell r="P4522" t="str">
            <v>Securitization debtor</v>
          </cell>
        </row>
        <row r="4523">
          <cell r="A4523">
            <v>7439</v>
          </cell>
          <cell r="B4523" t="str">
            <v>MEKRA LANG GMBH &amp; CO</v>
          </cell>
          <cell r="C4523" t="str">
            <v>DE</v>
          </cell>
          <cell r="D4523" t="str">
            <v>Germany</v>
          </cell>
          <cell r="E4523" t="str">
            <v>Mid Europe</v>
          </cell>
          <cell r="F4523">
            <v>13200001</v>
          </cell>
          <cell r="G4523" t="str">
            <v>Ext. EAME</v>
          </cell>
          <cell r="H4523" t="str">
            <v>TPU</v>
          </cell>
          <cell r="I4523" t="str">
            <v>S035</v>
          </cell>
          <cell r="J4523" t="str">
            <v>Osnabrück</v>
          </cell>
          <cell r="K4523" t="str">
            <v>SJ3G</v>
          </cell>
          <cell r="L4523" t="str">
            <v>T</v>
          </cell>
          <cell r="M4523" t="str">
            <v>30 days from date of invoice or 14 days -3%</v>
          </cell>
          <cell r="N4523" t="str">
            <v>BANK TRANSFER</v>
          </cell>
          <cell r="O4523" t="str">
            <v>DS</v>
          </cell>
          <cell r="P4523" t="str">
            <v>Securitization debtor</v>
          </cell>
        </row>
        <row r="4524">
          <cell r="A4524">
            <v>7440</v>
          </cell>
          <cell r="B4524" t="str">
            <v>MOLNAR OEG - SCHLOSS</v>
          </cell>
          <cell r="C4524" t="str">
            <v>AT</v>
          </cell>
          <cell r="D4524" t="str">
            <v>Austria</v>
          </cell>
          <cell r="E4524" t="str">
            <v>Mid Europe</v>
          </cell>
          <cell r="F4524">
            <v>13200001</v>
          </cell>
          <cell r="G4524" t="str">
            <v>Ext. EAME</v>
          </cell>
          <cell r="H4524" t="str">
            <v>TPU</v>
          </cell>
          <cell r="I4524" t="str">
            <v>S035</v>
          </cell>
          <cell r="J4524" t="str">
            <v>Osnabrück</v>
          </cell>
          <cell r="K4524" t="str">
            <v>SJ3F</v>
          </cell>
          <cell r="L4524" t="str">
            <v>T</v>
          </cell>
          <cell r="M4524" t="str">
            <v>30 days from date of invoice or 14 days -2%</v>
          </cell>
          <cell r="N4524" t="str">
            <v>BANK TRANSFER</v>
          </cell>
          <cell r="O4524" t="str">
            <v>DE</v>
          </cell>
          <cell r="P4524" t="str">
            <v>External debtor</v>
          </cell>
        </row>
        <row r="4525">
          <cell r="A4525">
            <v>7441</v>
          </cell>
          <cell r="B4525" t="str">
            <v>HUNTSMAN HOLLAND B.V</v>
          </cell>
          <cell r="C4525" t="str">
            <v>NL</v>
          </cell>
          <cell r="D4525" t="str">
            <v>Netherlands</v>
          </cell>
          <cell r="E4525" t="str">
            <v>Benelux</v>
          </cell>
          <cell r="F4525">
            <v>13200001</v>
          </cell>
          <cell r="G4525" t="str">
            <v>Ext. EAME</v>
          </cell>
          <cell r="H4525" t="str">
            <v>TPU</v>
          </cell>
          <cell r="I4525" t="str">
            <v>S035</v>
          </cell>
          <cell r="J4525" t="str">
            <v>Osnabrück</v>
          </cell>
          <cell r="K4525" t="str">
            <v>SI60</v>
          </cell>
          <cell r="L4525" t="str">
            <v>T</v>
          </cell>
          <cell r="M4525" t="str">
            <v>60 days from date of invoice</v>
          </cell>
          <cell r="N4525" t="str">
            <v>BANK TRANSFER</v>
          </cell>
          <cell r="O4525" t="str">
            <v>DS</v>
          </cell>
          <cell r="P4525" t="str">
            <v>Securitization debtor</v>
          </cell>
        </row>
        <row r="4526">
          <cell r="A4526">
            <v>7443</v>
          </cell>
          <cell r="B4526" t="str">
            <v>MURRPLASTIK SYSTEMTE</v>
          </cell>
          <cell r="C4526" t="str">
            <v>DE</v>
          </cell>
          <cell r="D4526" t="str">
            <v>Germany</v>
          </cell>
          <cell r="E4526" t="str">
            <v>Mid Europe</v>
          </cell>
          <cell r="F4526">
            <v>13200001</v>
          </cell>
          <cell r="G4526" t="str">
            <v>Ext. EAME</v>
          </cell>
          <cell r="H4526" t="str">
            <v>TPU</v>
          </cell>
          <cell r="I4526" t="str">
            <v>S035</v>
          </cell>
          <cell r="J4526" t="str">
            <v>Osnabrück</v>
          </cell>
          <cell r="K4526" t="str">
            <v>SJ3G</v>
          </cell>
          <cell r="L4526" t="str">
            <v>T</v>
          </cell>
          <cell r="M4526" t="str">
            <v>30 days from date of invoice or 14 days -3%</v>
          </cell>
          <cell r="N4526" t="str">
            <v>BANK TRANSFER</v>
          </cell>
          <cell r="O4526" t="str">
            <v>DS</v>
          </cell>
          <cell r="P4526" t="str">
            <v>Securitization debtor</v>
          </cell>
        </row>
        <row r="4527">
          <cell r="A4527">
            <v>7444</v>
          </cell>
          <cell r="B4527" t="str">
            <v>AMED-TECH</v>
          </cell>
          <cell r="C4527" t="str">
            <v>HU</v>
          </cell>
          <cell r="D4527" t="str">
            <v>Hungary</v>
          </cell>
          <cell r="E4527" t="str">
            <v>Eastern Europe</v>
          </cell>
          <cell r="F4527">
            <v>13200001</v>
          </cell>
          <cell r="G4527" t="str">
            <v>Ext. EAME</v>
          </cell>
          <cell r="H4527" t="str">
            <v>TPU</v>
          </cell>
          <cell r="I4527" t="str">
            <v>S035</v>
          </cell>
          <cell r="J4527" t="str">
            <v>Osnabrück</v>
          </cell>
          <cell r="K4527" t="str">
            <v>SJ3F</v>
          </cell>
          <cell r="L4527" t="str">
            <v>T</v>
          </cell>
          <cell r="M4527" t="str">
            <v>30 days from date of invoice or 14 days -2%</v>
          </cell>
          <cell r="N4527" t="str">
            <v>BANK TRANSFER</v>
          </cell>
          <cell r="O4527" t="str">
            <v>DE</v>
          </cell>
          <cell r="P4527" t="str">
            <v>External debtor</v>
          </cell>
        </row>
        <row r="4528">
          <cell r="A4528">
            <v>7445</v>
          </cell>
          <cell r="B4528" t="str">
            <v>ESSELTE</v>
          </cell>
          <cell r="C4528" t="str">
            <v>BE</v>
          </cell>
          <cell r="D4528" t="str">
            <v>Belgium</v>
          </cell>
          <cell r="E4528" t="str">
            <v>Benelux</v>
          </cell>
          <cell r="F4528">
            <v>13200001</v>
          </cell>
          <cell r="G4528" t="str">
            <v>Ext. EAME</v>
          </cell>
          <cell r="H4528" t="str">
            <v>TPU</v>
          </cell>
          <cell r="I4528" t="str">
            <v>S035</v>
          </cell>
          <cell r="J4528" t="str">
            <v>Osnabrück</v>
          </cell>
          <cell r="K4528" t="str">
            <v>SI30</v>
          </cell>
          <cell r="L4528" t="str">
            <v>T</v>
          </cell>
          <cell r="M4528" t="str">
            <v>30 days from date of invoice</v>
          </cell>
          <cell r="N4528" t="str">
            <v>BANK TRANSFER</v>
          </cell>
          <cell r="O4528" t="str">
            <v>DS</v>
          </cell>
          <cell r="P4528" t="str">
            <v>Securitization debtor</v>
          </cell>
        </row>
        <row r="4529">
          <cell r="A4529">
            <v>7446</v>
          </cell>
          <cell r="B4529" t="str">
            <v>WEGNER &amp; AUGENSTEIN</v>
          </cell>
          <cell r="C4529" t="str">
            <v>DE</v>
          </cell>
          <cell r="D4529" t="str">
            <v>Germany</v>
          </cell>
          <cell r="E4529" t="str">
            <v>Mid Europe</v>
          </cell>
          <cell r="F4529">
            <v>13200001</v>
          </cell>
          <cell r="G4529" t="str">
            <v>Ext. EAME</v>
          </cell>
          <cell r="H4529" t="str">
            <v>TPU</v>
          </cell>
          <cell r="I4529" t="str">
            <v>S035</v>
          </cell>
          <cell r="J4529" t="str">
            <v>Osnabrück</v>
          </cell>
          <cell r="K4529" t="str">
            <v>SJ3F</v>
          </cell>
          <cell r="L4529" t="str">
            <v>T</v>
          </cell>
          <cell r="M4529" t="str">
            <v>30 days from date of invoice or 14 days -2%</v>
          </cell>
          <cell r="N4529" t="str">
            <v>BANK TRANSFER</v>
          </cell>
          <cell r="O4529" t="str">
            <v>DS</v>
          </cell>
          <cell r="P4529" t="str">
            <v>Securitization debtor</v>
          </cell>
        </row>
        <row r="4530">
          <cell r="A4530">
            <v>7447</v>
          </cell>
          <cell r="B4530" t="str">
            <v>DYNATEC S.A. DE C.V.</v>
          </cell>
          <cell r="C4530" t="str">
            <v>SV</v>
          </cell>
          <cell r="D4530" t="str">
            <v>El Salvador</v>
          </cell>
          <cell r="E4530" t="str">
            <v>Americas</v>
          </cell>
          <cell r="F4530">
            <v>13200001</v>
          </cell>
          <cell r="G4530" t="str">
            <v>Ext. EAME</v>
          </cell>
          <cell r="H4530" t="str">
            <v>TPU</v>
          </cell>
          <cell r="I4530" t="str">
            <v>S035</v>
          </cell>
          <cell r="J4530" t="str">
            <v>Osnabrück</v>
          </cell>
          <cell r="K4530" t="str">
            <v>SL60</v>
          </cell>
          <cell r="L4530" t="str">
            <v>T</v>
          </cell>
          <cell r="M4530" t="str">
            <v>60 days after Bill of lading date</v>
          </cell>
          <cell r="N4530" t="str">
            <v>BANK TRANSFER</v>
          </cell>
          <cell r="O4530" t="str">
            <v>DE</v>
          </cell>
          <cell r="P4530" t="str">
            <v>External debtor</v>
          </cell>
        </row>
        <row r="4531">
          <cell r="A4531">
            <v>7448</v>
          </cell>
          <cell r="B4531" t="str">
            <v>TUYAUX FLEXIBLES RUD</v>
          </cell>
          <cell r="C4531" t="str">
            <v>FR</v>
          </cell>
          <cell r="D4531" t="str">
            <v>France</v>
          </cell>
          <cell r="E4531" t="str">
            <v>France</v>
          </cell>
          <cell r="F4531">
            <v>13200001</v>
          </cell>
          <cell r="G4531" t="str">
            <v>Ext. EAME</v>
          </cell>
          <cell r="H4531" t="str">
            <v>TPU</v>
          </cell>
          <cell r="I4531" t="str">
            <v>S035</v>
          </cell>
          <cell r="J4531" t="str">
            <v>Osnabrück</v>
          </cell>
          <cell r="K4531" t="str">
            <v>SE90</v>
          </cell>
          <cell r="L4531" t="str">
            <v>T</v>
          </cell>
          <cell r="M4531" t="str">
            <v>90 days end of month</v>
          </cell>
          <cell r="N4531" t="str">
            <v>BANK TRANSFER</v>
          </cell>
          <cell r="O4531" t="str">
            <v>DS</v>
          </cell>
          <cell r="P4531" t="str">
            <v>Securitization debtor</v>
          </cell>
        </row>
        <row r="4532">
          <cell r="A4532">
            <v>7449</v>
          </cell>
          <cell r="B4532" t="str">
            <v>DUBOURGEL GRANGE</v>
          </cell>
          <cell r="C4532" t="str">
            <v>FR</v>
          </cell>
          <cell r="D4532" t="str">
            <v>France</v>
          </cell>
          <cell r="E4532" t="str">
            <v>France</v>
          </cell>
          <cell r="F4532">
            <v>13200001</v>
          </cell>
          <cell r="G4532" t="str">
            <v>Ext. EAME</v>
          </cell>
          <cell r="H4532" t="str">
            <v>TPU</v>
          </cell>
          <cell r="I4532" t="str">
            <v>S035</v>
          </cell>
          <cell r="J4532" t="str">
            <v>Osnabrück</v>
          </cell>
          <cell r="K4532" t="str">
            <v>SE90</v>
          </cell>
          <cell r="L4532" t="str">
            <v>T</v>
          </cell>
          <cell r="M4532" t="str">
            <v>90 days end of month</v>
          </cell>
          <cell r="N4532" t="str">
            <v>BANK TRANSFER</v>
          </cell>
          <cell r="O4532" t="str">
            <v>DS</v>
          </cell>
          <cell r="P4532" t="str">
            <v>Securitization debtor</v>
          </cell>
        </row>
        <row r="4533">
          <cell r="A4533">
            <v>7450</v>
          </cell>
          <cell r="B4533" t="str">
            <v>LOGISTIK-SERVICE</v>
          </cell>
          <cell r="C4533" t="str">
            <v>DE</v>
          </cell>
          <cell r="D4533" t="str">
            <v>Germany</v>
          </cell>
          <cell r="E4533" t="str">
            <v>Mid Europe</v>
          </cell>
          <cell r="F4533">
            <v>13200001</v>
          </cell>
          <cell r="G4533" t="str">
            <v>Ext. EAME</v>
          </cell>
          <cell r="H4533" t="str">
            <v>TPU</v>
          </cell>
          <cell r="I4533" t="str">
            <v>S035</v>
          </cell>
          <cell r="J4533" t="str">
            <v>Osnabrück</v>
          </cell>
          <cell r="K4533" t="str">
            <v>SO00</v>
          </cell>
          <cell r="L4533" t="str">
            <v>T</v>
          </cell>
          <cell r="M4533" t="str">
            <v>Receipt of invoice</v>
          </cell>
          <cell r="N4533" t="str">
            <v>BANK TRANSFER</v>
          </cell>
          <cell r="O4533" t="str">
            <v>DS</v>
          </cell>
          <cell r="P4533" t="str">
            <v>Securitization debtor</v>
          </cell>
        </row>
        <row r="4534">
          <cell r="A4534">
            <v>7451</v>
          </cell>
          <cell r="B4534" t="str">
            <v>LEGEND PLASTIC LTD</v>
          </cell>
          <cell r="C4534" t="str">
            <v>HK</v>
          </cell>
          <cell r="D4534" t="str">
            <v>Hong Kong</v>
          </cell>
          <cell r="E4534" t="str">
            <v>Asia-Pacific</v>
          </cell>
          <cell r="F4534">
            <v>13200001</v>
          </cell>
          <cell r="G4534" t="str">
            <v>Ext. EAME</v>
          </cell>
          <cell r="H4534" t="str">
            <v>TPU</v>
          </cell>
          <cell r="I4534" t="str">
            <v>S035</v>
          </cell>
          <cell r="J4534" t="str">
            <v>Osnabrück</v>
          </cell>
          <cell r="K4534" t="str">
            <v>SC00</v>
          </cell>
          <cell r="L4534" t="str">
            <v>L</v>
          </cell>
          <cell r="M4534" t="str">
            <v>Letter of credit at sight</v>
          </cell>
          <cell r="N4534" t="str">
            <v>LETTER OF CREDIT</v>
          </cell>
          <cell r="O4534" t="str">
            <v>DE</v>
          </cell>
          <cell r="P4534" t="str">
            <v>External debtor</v>
          </cell>
        </row>
        <row r="4535">
          <cell r="A4535">
            <v>7452</v>
          </cell>
          <cell r="B4535" t="str">
            <v>LAHU SIMON</v>
          </cell>
          <cell r="C4535" t="str">
            <v>FR</v>
          </cell>
          <cell r="D4535" t="str">
            <v>France</v>
          </cell>
          <cell r="E4535" t="str">
            <v>France</v>
          </cell>
          <cell r="F4535">
            <v>13200001</v>
          </cell>
          <cell r="G4535" t="str">
            <v>Ext. EAME</v>
          </cell>
          <cell r="H4535" t="str">
            <v>TPU</v>
          </cell>
          <cell r="I4535" t="str">
            <v>S035</v>
          </cell>
          <cell r="J4535" t="str">
            <v>Osnabrück</v>
          </cell>
          <cell r="K4535" t="str">
            <v>SI9C</v>
          </cell>
          <cell r="L4535" t="str">
            <v>T</v>
          </cell>
          <cell r="M4535" t="str">
            <v>90 days date of invoice the 10th</v>
          </cell>
          <cell r="N4535" t="str">
            <v>BANK TRANSFER</v>
          </cell>
          <cell r="O4535" t="str">
            <v>DS</v>
          </cell>
          <cell r="P4535" t="str">
            <v>Securitization debtor</v>
          </cell>
        </row>
        <row r="4536">
          <cell r="A4536">
            <v>7453</v>
          </cell>
          <cell r="B4536" t="str">
            <v>SCHMIDT TECHNISCHE P</v>
          </cell>
          <cell r="C4536" t="str">
            <v>DE</v>
          </cell>
          <cell r="D4536" t="str">
            <v>Germany</v>
          </cell>
          <cell r="E4536" t="str">
            <v>Mid Europe</v>
          </cell>
          <cell r="F4536">
            <v>13200001</v>
          </cell>
          <cell r="G4536" t="str">
            <v>Ext. EAME</v>
          </cell>
          <cell r="H4536" t="str">
            <v>TPU</v>
          </cell>
          <cell r="I4536" t="str">
            <v>S035</v>
          </cell>
          <cell r="J4536" t="str">
            <v>Osnabrück</v>
          </cell>
          <cell r="K4536" t="str">
            <v>SA0A</v>
          </cell>
          <cell r="L4536" t="str">
            <v>T</v>
          </cell>
          <cell r="M4536" t="str">
            <v>Cash in advance - 2%</v>
          </cell>
          <cell r="N4536" t="str">
            <v>BANK TRANSFER</v>
          </cell>
          <cell r="O4536" t="str">
            <v>DS</v>
          </cell>
          <cell r="P4536" t="str">
            <v>Securitization debtor</v>
          </cell>
        </row>
        <row r="4537">
          <cell r="A4537">
            <v>7455</v>
          </cell>
          <cell r="B4537" t="str">
            <v>WILD + KÜPFER AG</v>
          </cell>
          <cell r="C4537" t="str">
            <v>CH</v>
          </cell>
          <cell r="D4537" t="str">
            <v>Switzerland</v>
          </cell>
          <cell r="E4537" t="str">
            <v>Mid Europe</v>
          </cell>
          <cell r="F4537">
            <v>13200001</v>
          </cell>
          <cell r="G4537" t="str">
            <v>Ext. EAME</v>
          </cell>
          <cell r="H4537" t="str">
            <v>TPU</v>
          </cell>
          <cell r="I4537" t="str">
            <v>S035</v>
          </cell>
          <cell r="J4537" t="str">
            <v>Osnabrück</v>
          </cell>
          <cell r="K4537" t="str">
            <v>SI45</v>
          </cell>
          <cell r="L4537" t="str">
            <v>T</v>
          </cell>
          <cell r="M4537" t="str">
            <v>45 days from date of invoice</v>
          </cell>
          <cell r="N4537" t="str">
            <v>BANK TRANSFER</v>
          </cell>
          <cell r="O4537" t="str">
            <v>DE</v>
          </cell>
          <cell r="P4537" t="str">
            <v>External debtor</v>
          </cell>
        </row>
        <row r="4538">
          <cell r="A4538">
            <v>7456</v>
          </cell>
          <cell r="B4538" t="str">
            <v>PLASTIBEL</v>
          </cell>
          <cell r="C4538" t="str">
            <v>FR</v>
          </cell>
          <cell r="D4538" t="str">
            <v>France</v>
          </cell>
          <cell r="E4538" t="str">
            <v>France</v>
          </cell>
          <cell r="F4538">
            <v>13200001</v>
          </cell>
          <cell r="G4538" t="str">
            <v>Ext. EAME</v>
          </cell>
          <cell r="H4538" t="str">
            <v>TPU</v>
          </cell>
          <cell r="I4538" t="str">
            <v>S035</v>
          </cell>
          <cell r="J4538" t="str">
            <v>Osnabrück</v>
          </cell>
          <cell r="K4538" t="str">
            <v>SE90</v>
          </cell>
          <cell r="L4538" t="str">
            <v>T</v>
          </cell>
          <cell r="M4538" t="str">
            <v>90 days end of month</v>
          </cell>
          <cell r="N4538" t="str">
            <v>BANK TRANSFER</v>
          </cell>
          <cell r="O4538" t="str">
            <v>DS</v>
          </cell>
          <cell r="P4538" t="str">
            <v>Securitization debtor</v>
          </cell>
        </row>
        <row r="4539">
          <cell r="A4539">
            <v>7457</v>
          </cell>
          <cell r="B4539" t="str">
            <v>HASTE DIE LÖSUNG</v>
          </cell>
          <cell r="C4539" t="str">
            <v>DE</v>
          </cell>
          <cell r="D4539" t="str">
            <v>Germany</v>
          </cell>
          <cell r="E4539" t="str">
            <v>Mid Europe</v>
          </cell>
          <cell r="F4539">
            <v>13200001</v>
          </cell>
          <cell r="G4539" t="str">
            <v>Ext. EAME</v>
          </cell>
          <cell r="H4539" t="str">
            <v>TPU</v>
          </cell>
          <cell r="I4539" t="str">
            <v>S035</v>
          </cell>
          <cell r="J4539" t="str">
            <v>Osnabrück</v>
          </cell>
          <cell r="K4539" t="str">
            <v>SJ3G</v>
          </cell>
          <cell r="L4539" t="str">
            <v>T</v>
          </cell>
          <cell r="M4539" t="str">
            <v>30 days from date of invoice or 14 days -3%</v>
          </cell>
          <cell r="N4539" t="str">
            <v>BANK TRANSFER</v>
          </cell>
          <cell r="O4539" t="str">
            <v>DS</v>
          </cell>
          <cell r="P4539" t="str">
            <v>Securitization debtor</v>
          </cell>
        </row>
        <row r="4540">
          <cell r="A4540">
            <v>7458</v>
          </cell>
          <cell r="B4540" t="str">
            <v>SLK FORMTECHNIK GMBH</v>
          </cell>
          <cell r="C4540" t="str">
            <v>DE</v>
          </cell>
          <cell r="D4540" t="str">
            <v>Germany</v>
          </cell>
          <cell r="E4540" t="str">
            <v>Mid Europe</v>
          </cell>
          <cell r="F4540">
            <v>13200001</v>
          </cell>
          <cell r="G4540" t="str">
            <v>Ext. EAME</v>
          </cell>
          <cell r="H4540" t="str">
            <v>TPU</v>
          </cell>
          <cell r="I4540" t="str">
            <v>S035</v>
          </cell>
          <cell r="J4540" t="str">
            <v>Osnabrück</v>
          </cell>
          <cell r="K4540" t="str">
            <v>SA00</v>
          </cell>
          <cell r="L4540" t="str">
            <v>T</v>
          </cell>
          <cell r="M4540" t="str">
            <v>Cash in advance</v>
          </cell>
          <cell r="N4540" t="str">
            <v>BANK TRANSFER</v>
          </cell>
          <cell r="O4540" t="str">
            <v>DS</v>
          </cell>
          <cell r="P4540" t="str">
            <v>Securitization debtor</v>
          </cell>
        </row>
        <row r="4541">
          <cell r="A4541">
            <v>7459</v>
          </cell>
          <cell r="B4541" t="str">
            <v>PARTEX MARKETING SYS</v>
          </cell>
          <cell r="C4541" t="str">
            <v>SE</v>
          </cell>
          <cell r="D4541" t="str">
            <v>Sweden</v>
          </cell>
          <cell r="E4541" t="str">
            <v>Nordic</v>
          </cell>
          <cell r="F4541">
            <v>13200001</v>
          </cell>
          <cell r="G4541" t="str">
            <v>Ext. EAME</v>
          </cell>
          <cell r="H4541" t="str">
            <v>TPU</v>
          </cell>
          <cell r="I4541" t="str">
            <v>S035</v>
          </cell>
          <cell r="J4541" t="str">
            <v>Osnabrück</v>
          </cell>
          <cell r="K4541" t="str">
            <v>SI30</v>
          </cell>
          <cell r="L4541" t="str">
            <v>T</v>
          </cell>
          <cell r="M4541" t="str">
            <v>30 days from date of invoice</v>
          </cell>
          <cell r="N4541" t="str">
            <v>BANK TRANSFER</v>
          </cell>
          <cell r="O4541" t="str">
            <v>DS</v>
          </cell>
          <cell r="P4541" t="str">
            <v>Securitization debtor</v>
          </cell>
        </row>
        <row r="4542">
          <cell r="A4542">
            <v>7460</v>
          </cell>
          <cell r="B4542" t="str">
            <v>FEINWERKTECHNIK WETZ</v>
          </cell>
          <cell r="C4542" t="str">
            <v>DE</v>
          </cell>
          <cell r="D4542" t="str">
            <v>Germany</v>
          </cell>
          <cell r="E4542" t="str">
            <v>Mid Europe</v>
          </cell>
          <cell r="F4542">
            <v>13200001</v>
          </cell>
          <cell r="G4542" t="str">
            <v>Ext. EAME</v>
          </cell>
          <cell r="H4542" t="str">
            <v>TPU</v>
          </cell>
          <cell r="I4542" t="str">
            <v>S035</v>
          </cell>
          <cell r="J4542" t="str">
            <v>Osnabrück</v>
          </cell>
          <cell r="K4542" t="str">
            <v>SJ3G</v>
          </cell>
          <cell r="L4542" t="str">
            <v>T</v>
          </cell>
          <cell r="M4542" t="str">
            <v>30 days from date of invoice or 14 days -3%</v>
          </cell>
          <cell r="N4542" t="str">
            <v>BANK TRANSFER</v>
          </cell>
          <cell r="O4542" t="str">
            <v>DS</v>
          </cell>
          <cell r="P4542" t="str">
            <v>Securitization debtor</v>
          </cell>
        </row>
        <row r="4543">
          <cell r="A4543">
            <v>7461</v>
          </cell>
          <cell r="B4543" t="str">
            <v>INTERNATIONAL LACQUE</v>
          </cell>
          <cell r="C4543" t="str">
            <v>LU</v>
          </cell>
          <cell r="D4543" t="str">
            <v>Luxembourg</v>
          </cell>
          <cell r="E4543" t="str">
            <v>Benelux</v>
          </cell>
          <cell r="F4543">
            <v>13200001</v>
          </cell>
          <cell r="G4543" t="str">
            <v>Ext. EAME</v>
          </cell>
          <cell r="H4543" t="str">
            <v>TPU</v>
          </cell>
          <cell r="I4543" t="str">
            <v>S035</v>
          </cell>
          <cell r="J4543" t="str">
            <v>Osnabrück</v>
          </cell>
          <cell r="K4543" t="str">
            <v>SI30</v>
          </cell>
          <cell r="L4543" t="str">
            <v>T</v>
          </cell>
          <cell r="M4543" t="str">
            <v>30 days from date of invoice</v>
          </cell>
          <cell r="N4543" t="str">
            <v>BANK TRANSFER</v>
          </cell>
          <cell r="O4543" t="str">
            <v>DE</v>
          </cell>
          <cell r="P4543" t="str">
            <v>External debtor</v>
          </cell>
        </row>
        <row r="4544">
          <cell r="A4544">
            <v>7462</v>
          </cell>
          <cell r="B4544" t="str">
            <v>LOHNER KUNSTSTOFFREC</v>
          </cell>
          <cell r="C4544" t="str">
            <v>DE</v>
          </cell>
          <cell r="D4544" t="str">
            <v>Germany</v>
          </cell>
          <cell r="E4544" t="str">
            <v>Mid Europe</v>
          </cell>
          <cell r="F4544">
            <v>13200001</v>
          </cell>
          <cell r="G4544" t="str">
            <v>Ext. EAME</v>
          </cell>
          <cell r="H4544" t="str">
            <v>TPU</v>
          </cell>
          <cell r="I4544" t="str">
            <v>S035</v>
          </cell>
          <cell r="J4544" t="str">
            <v>Osnabrück</v>
          </cell>
          <cell r="K4544" t="str">
            <v>SI30</v>
          </cell>
          <cell r="L4544" t="str">
            <v>T</v>
          </cell>
          <cell r="M4544" t="str">
            <v>30 days from date of invoice</v>
          </cell>
          <cell r="N4544" t="str">
            <v>BANK TRANSFER</v>
          </cell>
          <cell r="O4544" t="str">
            <v>DS</v>
          </cell>
          <cell r="P4544" t="str">
            <v>Securitization debtor</v>
          </cell>
        </row>
        <row r="4545">
          <cell r="A4545">
            <v>7463</v>
          </cell>
          <cell r="B4545" t="str">
            <v>LEMONIS SA</v>
          </cell>
          <cell r="C4545" t="str">
            <v>GR</v>
          </cell>
          <cell r="D4545" t="str">
            <v>Greece</v>
          </cell>
          <cell r="E4545" t="str">
            <v>Italy/Greece</v>
          </cell>
          <cell r="F4545">
            <v>13200001</v>
          </cell>
          <cell r="G4545" t="str">
            <v>Ext. EAME</v>
          </cell>
          <cell r="H4545" t="str">
            <v>TPU</v>
          </cell>
          <cell r="I4545" t="str">
            <v>S035</v>
          </cell>
          <cell r="J4545" t="str">
            <v>Osnabrück</v>
          </cell>
          <cell r="K4545" t="str">
            <v>SI30</v>
          </cell>
          <cell r="L4545" t="str">
            <v>T</v>
          </cell>
          <cell r="M4545" t="str">
            <v>30 days from date of invoice</v>
          </cell>
          <cell r="N4545" t="str">
            <v>BANK TRANSFER</v>
          </cell>
          <cell r="O4545" t="str">
            <v>DE</v>
          </cell>
          <cell r="P4545" t="str">
            <v>External debtor</v>
          </cell>
        </row>
        <row r="4546">
          <cell r="A4546">
            <v>7464</v>
          </cell>
          <cell r="B4546" t="str">
            <v>SERT (ETEX PLASTIQUE</v>
          </cell>
          <cell r="C4546" t="str">
            <v>FR</v>
          </cell>
          <cell r="D4546" t="str">
            <v>France</v>
          </cell>
          <cell r="E4546" t="str">
            <v>France</v>
          </cell>
          <cell r="F4546">
            <v>13200001</v>
          </cell>
          <cell r="G4546" t="str">
            <v>Ext. EAME</v>
          </cell>
          <cell r="H4546" t="str">
            <v>TPU</v>
          </cell>
          <cell r="I4546" t="str">
            <v>S035</v>
          </cell>
          <cell r="J4546" t="str">
            <v>Osnabrück</v>
          </cell>
          <cell r="K4546" t="str">
            <v>SI9C</v>
          </cell>
          <cell r="L4546" t="str">
            <v>T</v>
          </cell>
          <cell r="M4546" t="str">
            <v>90 days date of invoice the 10th</v>
          </cell>
          <cell r="N4546" t="str">
            <v>BANK TRANSFER</v>
          </cell>
          <cell r="O4546" t="str">
            <v>DS</v>
          </cell>
          <cell r="P4546" t="str">
            <v>Securitization debtor</v>
          </cell>
        </row>
        <row r="4547">
          <cell r="A4547">
            <v>7465</v>
          </cell>
          <cell r="B4547" t="str">
            <v>BOULAY PLASTIQUES</v>
          </cell>
          <cell r="C4547" t="str">
            <v>FR</v>
          </cell>
          <cell r="D4547" t="str">
            <v>France</v>
          </cell>
          <cell r="E4547" t="str">
            <v>France</v>
          </cell>
          <cell r="F4547">
            <v>13200001</v>
          </cell>
          <cell r="G4547" t="str">
            <v>Ext. EAME</v>
          </cell>
          <cell r="H4547" t="str">
            <v>TPU</v>
          </cell>
          <cell r="I4547" t="str">
            <v>S035</v>
          </cell>
          <cell r="J4547" t="str">
            <v>Osnabrück</v>
          </cell>
          <cell r="K4547" t="str">
            <v>SI9C</v>
          </cell>
          <cell r="L4547" t="str">
            <v>T</v>
          </cell>
          <cell r="M4547" t="str">
            <v>90 days date of invoice the 10th</v>
          </cell>
          <cell r="N4547" t="str">
            <v>BANK TRANSFER</v>
          </cell>
          <cell r="O4547" t="str">
            <v>DS</v>
          </cell>
          <cell r="P4547" t="str">
            <v>Securitization debtor</v>
          </cell>
        </row>
        <row r="4548">
          <cell r="A4548">
            <v>7466</v>
          </cell>
          <cell r="B4548" t="str">
            <v>CHINA POLYURETHANE</v>
          </cell>
          <cell r="C4548" t="str">
            <v>TW</v>
          </cell>
          <cell r="D4548" t="str">
            <v>Taiwan</v>
          </cell>
          <cell r="E4548" t="str">
            <v>Asia-Pacific</v>
          </cell>
          <cell r="F4548">
            <v>13200001</v>
          </cell>
          <cell r="G4548" t="str">
            <v>Ext. EAME</v>
          </cell>
          <cell r="H4548" t="str">
            <v>TPU</v>
          </cell>
          <cell r="I4548" t="str">
            <v>S035</v>
          </cell>
          <cell r="J4548" t="str">
            <v>Osnabrück</v>
          </cell>
          <cell r="K4548" t="str">
            <v>SI14</v>
          </cell>
          <cell r="L4548" t="str">
            <v>T</v>
          </cell>
          <cell r="M4548" t="str">
            <v>14 days from date of invoice</v>
          </cell>
          <cell r="N4548" t="str">
            <v>BANK TRANSFER</v>
          </cell>
          <cell r="O4548" t="str">
            <v>DE</v>
          </cell>
          <cell r="P4548" t="str">
            <v>External debtor</v>
          </cell>
        </row>
        <row r="4549">
          <cell r="A4549">
            <v>7467</v>
          </cell>
          <cell r="B4549" t="str">
            <v>COMPEX LTDA.</v>
          </cell>
          <cell r="C4549" t="str">
            <v>CL</v>
          </cell>
          <cell r="D4549" t="str">
            <v>Chile</v>
          </cell>
          <cell r="E4549" t="str">
            <v>Americas</v>
          </cell>
          <cell r="F4549">
            <v>13200001</v>
          </cell>
          <cell r="G4549" t="str">
            <v>Ext. EAME</v>
          </cell>
          <cell r="H4549" t="str">
            <v>TPU</v>
          </cell>
          <cell r="I4549" t="str">
            <v>S035</v>
          </cell>
          <cell r="J4549" t="str">
            <v>Osnabrück</v>
          </cell>
          <cell r="K4549" t="str">
            <v>SC00</v>
          </cell>
          <cell r="L4549" t="str">
            <v>L</v>
          </cell>
          <cell r="M4549" t="str">
            <v>Letter of credit at sight</v>
          </cell>
          <cell r="N4549" t="str">
            <v>LETTER OF CREDIT</v>
          </cell>
          <cell r="O4549" t="str">
            <v>DE</v>
          </cell>
          <cell r="P4549" t="str">
            <v>External debtor</v>
          </cell>
        </row>
        <row r="4550">
          <cell r="A4550">
            <v>7468</v>
          </cell>
          <cell r="B4550" t="str">
            <v>AUTOCONCEPT LTD.</v>
          </cell>
          <cell r="C4550" t="str">
            <v>GB</v>
          </cell>
          <cell r="D4550" t="str">
            <v>Great Britain</v>
          </cell>
          <cell r="E4550" t="str">
            <v>UK/Ireland</v>
          </cell>
          <cell r="F4550">
            <v>13200001</v>
          </cell>
          <cell r="G4550" t="str">
            <v>Ext. EAME</v>
          </cell>
          <cell r="H4550" t="str">
            <v>TPU</v>
          </cell>
          <cell r="I4550" t="str">
            <v>S035</v>
          </cell>
          <cell r="J4550" t="str">
            <v>Osnabrück</v>
          </cell>
          <cell r="K4550" t="str">
            <v>SE60</v>
          </cell>
          <cell r="L4550" t="str">
            <v>T</v>
          </cell>
          <cell r="M4550" t="str">
            <v>60 days end of month</v>
          </cell>
          <cell r="N4550" t="str">
            <v>BANK TRANSFER</v>
          </cell>
          <cell r="O4550" t="str">
            <v>DS</v>
          </cell>
          <cell r="P4550" t="str">
            <v>Securitization debtor</v>
          </cell>
        </row>
        <row r="4551">
          <cell r="A4551">
            <v>7469</v>
          </cell>
          <cell r="B4551" t="str">
            <v>BLADHS PLAST AB</v>
          </cell>
          <cell r="C4551" t="str">
            <v>SE</v>
          </cell>
          <cell r="D4551" t="str">
            <v>Sweden</v>
          </cell>
          <cell r="E4551" t="str">
            <v>Nordic</v>
          </cell>
          <cell r="F4551">
            <v>13200001</v>
          </cell>
          <cell r="G4551" t="str">
            <v>Ext. EAME</v>
          </cell>
          <cell r="H4551" t="str">
            <v>TPU</v>
          </cell>
          <cell r="I4551" t="str">
            <v>S035</v>
          </cell>
          <cell r="J4551" t="str">
            <v>Osnabrück</v>
          </cell>
          <cell r="K4551" t="str">
            <v>SI30</v>
          </cell>
          <cell r="L4551" t="str">
            <v>T</v>
          </cell>
          <cell r="M4551" t="str">
            <v>30 days from date of invoice</v>
          </cell>
          <cell r="N4551" t="str">
            <v>BANK TRANSFER</v>
          </cell>
          <cell r="O4551" t="str">
            <v>DS</v>
          </cell>
          <cell r="P4551" t="str">
            <v>Securitization debtor</v>
          </cell>
        </row>
        <row r="4552">
          <cell r="A4552">
            <v>7470</v>
          </cell>
          <cell r="B4552" t="str">
            <v>CEBE INTERNATIONAL</v>
          </cell>
          <cell r="C4552" t="str">
            <v>FR</v>
          </cell>
          <cell r="D4552" t="str">
            <v>France</v>
          </cell>
          <cell r="E4552" t="str">
            <v>France</v>
          </cell>
          <cell r="F4552">
            <v>13200001</v>
          </cell>
          <cell r="G4552" t="str">
            <v>Ext. EAME</v>
          </cell>
          <cell r="H4552" t="str">
            <v>TPU</v>
          </cell>
          <cell r="I4552" t="str">
            <v>S035</v>
          </cell>
          <cell r="J4552" t="str">
            <v>Osnabrück</v>
          </cell>
          <cell r="K4552" t="str">
            <v>SI9C</v>
          </cell>
          <cell r="L4552" t="str">
            <v>T</v>
          </cell>
          <cell r="M4552" t="str">
            <v>90 days date of invoice the 10th</v>
          </cell>
          <cell r="N4552" t="str">
            <v>BANK TRANSFER</v>
          </cell>
          <cell r="O4552" t="str">
            <v>DS</v>
          </cell>
          <cell r="P4552" t="str">
            <v>Securitization debtor</v>
          </cell>
        </row>
        <row r="4553">
          <cell r="A4553">
            <v>7471</v>
          </cell>
          <cell r="B4553" t="str">
            <v>REDDIGLAZE</v>
          </cell>
          <cell r="C4553" t="str">
            <v>GB</v>
          </cell>
          <cell r="D4553" t="str">
            <v>Great Britain</v>
          </cell>
          <cell r="E4553" t="str">
            <v>UK/Ireland</v>
          </cell>
          <cell r="F4553">
            <v>13200001</v>
          </cell>
          <cell r="G4553" t="str">
            <v>Ext. EAME</v>
          </cell>
          <cell r="H4553" t="str">
            <v>TPU</v>
          </cell>
          <cell r="I4553" t="str">
            <v>S035</v>
          </cell>
          <cell r="J4553" t="str">
            <v>Osnabrück</v>
          </cell>
          <cell r="K4553" t="str">
            <v>SE60</v>
          </cell>
          <cell r="L4553" t="str">
            <v>T</v>
          </cell>
          <cell r="M4553" t="str">
            <v>60 days end of month</v>
          </cell>
          <cell r="N4553" t="str">
            <v>BANK TRANSFER</v>
          </cell>
          <cell r="O4553" t="str">
            <v>DS</v>
          </cell>
          <cell r="P4553" t="str">
            <v>Securitization debtor</v>
          </cell>
        </row>
        <row r="4554">
          <cell r="A4554">
            <v>7472</v>
          </cell>
          <cell r="B4554" t="str">
            <v>STAEDTLER MARS GMBH</v>
          </cell>
          <cell r="C4554" t="str">
            <v>DE</v>
          </cell>
          <cell r="D4554" t="str">
            <v>Germany</v>
          </cell>
          <cell r="E4554" t="str">
            <v>Mid Europe</v>
          </cell>
          <cell r="F4554">
            <v>13200001</v>
          </cell>
          <cell r="G4554" t="str">
            <v>Ext. EAME</v>
          </cell>
          <cell r="H4554" t="str">
            <v>TPU</v>
          </cell>
          <cell r="I4554" t="str">
            <v>S035</v>
          </cell>
          <cell r="J4554" t="str">
            <v>Osnabrück</v>
          </cell>
          <cell r="K4554" t="str">
            <v>SI30</v>
          </cell>
          <cell r="L4554" t="str">
            <v>T</v>
          </cell>
          <cell r="M4554" t="str">
            <v>30 days from date of invoice</v>
          </cell>
          <cell r="N4554" t="str">
            <v>BANK TRANSFER</v>
          </cell>
          <cell r="O4554" t="str">
            <v>DS</v>
          </cell>
          <cell r="P4554" t="str">
            <v>Securitization debtor</v>
          </cell>
        </row>
        <row r="4555">
          <cell r="A4555">
            <v>7474</v>
          </cell>
          <cell r="B4555" t="str">
            <v>HASSANE BAALBAKI</v>
          </cell>
          <cell r="C4555" t="str">
            <v>SY</v>
          </cell>
          <cell r="D4555" t="str">
            <v>Syria</v>
          </cell>
          <cell r="E4555" t="str">
            <v>Middle East</v>
          </cell>
          <cell r="F4555">
            <v>13200001</v>
          </cell>
          <cell r="G4555" t="str">
            <v>Ext. EAME</v>
          </cell>
          <cell r="H4555" t="str">
            <v>TPU</v>
          </cell>
          <cell r="I4555" t="str">
            <v>S035</v>
          </cell>
          <cell r="J4555" t="str">
            <v>Osnabrück</v>
          </cell>
          <cell r="K4555" t="str">
            <v>SC00</v>
          </cell>
          <cell r="L4555" t="str">
            <v>L</v>
          </cell>
          <cell r="M4555" t="str">
            <v>Letter of credit at sight</v>
          </cell>
          <cell r="N4555" t="str">
            <v>LETTER OF CREDIT</v>
          </cell>
          <cell r="O4555" t="str">
            <v>DE</v>
          </cell>
          <cell r="P4555" t="str">
            <v>External debtor</v>
          </cell>
        </row>
        <row r="4556">
          <cell r="A4556">
            <v>7475</v>
          </cell>
          <cell r="B4556" t="str">
            <v>FABIQUIM DO BRASIL</v>
          </cell>
          <cell r="C4556" t="str">
            <v>BR</v>
          </cell>
          <cell r="D4556" t="str">
            <v>Brazil</v>
          </cell>
          <cell r="E4556" t="str">
            <v>Americas</v>
          </cell>
          <cell r="F4556">
            <v>13200001</v>
          </cell>
          <cell r="G4556" t="str">
            <v>Ext. EAME</v>
          </cell>
          <cell r="H4556" t="str">
            <v>TPU</v>
          </cell>
          <cell r="I4556" t="str">
            <v>S035</v>
          </cell>
          <cell r="J4556" t="str">
            <v>Osnabrück</v>
          </cell>
          <cell r="K4556" t="str">
            <v>SF00</v>
          </cell>
          <cell r="L4556" t="str">
            <v>T</v>
          </cell>
          <cell r="M4556" t="str">
            <v>Free of charge</v>
          </cell>
          <cell r="N4556" t="str">
            <v>BANK TRANSFER</v>
          </cell>
          <cell r="O4556" t="str">
            <v>DE</v>
          </cell>
          <cell r="P4556" t="str">
            <v>External debtor</v>
          </cell>
        </row>
        <row r="4557">
          <cell r="A4557">
            <v>7476</v>
          </cell>
          <cell r="B4557" t="str">
            <v>ALIT-WERK</v>
          </cell>
          <cell r="C4557" t="str">
            <v>DE</v>
          </cell>
          <cell r="D4557" t="str">
            <v>Germany</v>
          </cell>
          <cell r="E4557" t="str">
            <v>Mid Europe</v>
          </cell>
          <cell r="F4557">
            <v>13200001</v>
          </cell>
          <cell r="G4557" t="str">
            <v>Ext. EAME</v>
          </cell>
          <cell r="H4557" t="str">
            <v>TPU</v>
          </cell>
          <cell r="I4557" t="str">
            <v>S035</v>
          </cell>
          <cell r="J4557" t="str">
            <v>Osnabrück</v>
          </cell>
          <cell r="K4557" t="str">
            <v>SI30</v>
          </cell>
          <cell r="L4557" t="str">
            <v>Y</v>
          </cell>
          <cell r="M4557" t="str">
            <v>30 days from date of invoice</v>
          </cell>
          <cell r="N4557" t="str">
            <v>-</v>
          </cell>
          <cell r="O4557" t="str">
            <v>DS</v>
          </cell>
          <cell r="P4557" t="str">
            <v>Securitization debtor</v>
          </cell>
        </row>
        <row r="4558">
          <cell r="A4558">
            <v>7477</v>
          </cell>
          <cell r="B4558" t="str">
            <v>M.B.F. PLASTIQUES</v>
          </cell>
          <cell r="C4558" t="str">
            <v>FR</v>
          </cell>
          <cell r="D4558" t="str">
            <v>France</v>
          </cell>
          <cell r="E4558" t="str">
            <v>France</v>
          </cell>
          <cell r="F4558">
            <v>13200001</v>
          </cell>
          <cell r="G4558" t="str">
            <v>Ext. EAME</v>
          </cell>
          <cell r="H4558" t="str">
            <v>TPU</v>
          </cell>
          <cell r="I4558" t="str">
            <v>S035</v>
          </cell>
          <cell r="J4558" t="str">
            <v>Osnabrück</v>
          </cell>
          <cell r="K4558" t="str">
            <v>SI9C</v>
          </cell>
          <cell r="L4558" t="str">
            <v>T</v>
          </cell>
          <cell r="M4558" t="str">
            <v>90 days date of invoice the 10th</v>
          </cell>
          <cell r="N4558" t="str">
            <v>BANK TRANSFER</v>
          </cell>
          <cell r="O4558" t="str">
            <v>DS</v>
          </cell>
          <cell r="P4558" t="str">
            <v>Securitization debtor</v>
          </cell>
        </row>
        <row r="4559">
          <cell r="A4559">
            <v>7478</v>
          </cell>
          <cell r="B4559" t="str">
            <v>DICHTOMATIK GMBH</v>
          </cell>
          <cell r="C4559" t="str">
            <v>DE</v>
          </cell>
          <cell r="D4559" t="str">
            <v>Germany</v>
          </cell>
          <cell r="E4559" t="str">
            <v>Mid Europe</v>
          </cell>
          <cell r="F4559">
            <v>13200001</v>
          </cell>
          <cell r="G4559" t="str">
            <v>Ext. EAME</v>
          </cell>
          <cell r="H4559" t="str">
            <v>TPU</v>
          </cell>
          <cell r="I4559" t="str">
            <v>S035</v>
          </cell>
          <cell r="J4559" t="str">
            <v>Osnabrück</v>
          </cell>
          <cell r="K4559" t="str">
            <v>SI30</v>
          </cell>
          <cell r="L4559" t="str">
            <v>T</v>
          </cell>
          <cell r="M4559" t="str">
            <v>30 days from date of invoice</v>
          </cell>
          <cell r="N4559" t="str">
            <v>BANK TRANSFER</v>
          </cell>
          <cell r="O4559" t="str">
            <v>DS</v>
          </cell>
          <cell r="P4559" t="str">
            <v>Securitization debtor</v>
          </cell>
        </row>
        <row r="4560">
          <cell r="A4560">
            <v>7479</v>
          </cell>
          <cell r="B4560" t="str">
            <v>METAK GMBH</v>
          </cell>
          <cell r="C4560" t="str">
            <v>DE</v>
          </cell>
          <cell r="D4560" t="str">
            <v>Germany</v>
          </cell>
          <cell r="E4560" t="str">
            <v>Mid Europe</v>
          </cell>
          <cell r="F4560">
            <v>13200001</v>
          </cell>
          <cell r="G4560" t="str">
            <v>Ext. EAME</v>
          </cell>
          <cell r="H4560" t="str">
            <v>TPU</v>
          </cell>
          <cell r="I4560" t="str">
            <v>S035</v>
          </cell>
          <cell r="J4560" t="str">
            <v>Osnabrück</v>
          </cell>
          <cell r="K4560" t="str">
            <v>SJ3G</v>
          </cell>
          <cell r="L4560" t="str">
            <v>T</v>
          </cell>
          <cell r="M4560" t="str">
            <v>30 days from date of invoice or 14 days -3%</v>
          </cell>
          <cell r="N4560" t="str">
            <v>BANK TRANSFER</v>
          </cell>
          <cell r="O4560" t="str">
            <v>DS</v>
          </cell>
          <cell r="P4560" t="str">
            <v>Securitization debtor</v>
          </cell>
        </row>
        <row r="4561">
          <cell r="A4561">
            <v>7480</v>
          </cell>
          <cell r="B4561" t="str">
            <v>RELIANCE ENGINEERS L</v>
          </cell>
          <cell r="C4561" t="str">
            <v>IN</v>
          </cell>
          <cell r="D4561" t="str">
            <v>India</v>
          </cell>
          <cell r="E4561" t="str">
            <v>Asia-Pacific</v>
          </cell>
          <cell r="F4561">
            <v>13200001</v>
          </cell>
          <cell r="G4561" t="str">
            <v>Ext. EAME</v>
          </cell>
          <cell r="H4561" t="str">
            <v>TPU</v>
          </cell>
          <cell r="I4561" t="str">
            <v>S035</v>
          </cell>
          <cell r="J4561" t="str">
            <v>Osnabrück</v>
          </cell>
          <cell r="K4561" t="str">
            <v>SC00</v>
          </cell>
          <cell r="L4561" t="str">
            <v>T</v>
          </cell>
          <cell r="M4561" t="str">
            <v>Letter of credit at sight</v>
          </cell>
          <cell r="N4561" t="str">
            <v>BANK TRANSFER</v>
          </cell>
          <cell r="O4561" t="str">
            <v>DE</v>
          </cell>
          <cell r="P4561" t="str">
            <v>External debtor</v>
          </cell>
        </row>
        <row r="4562">
          <cell r="A4562">
            <v>7481</v>
          </cell>
          <cell r="B4562" t="str">
            <v>BITREZ LTD.</v>
          </cell>
          <cell r="C4562" t="str">
            <v>GB</v>
          </cell>
          <cell r="D4562" t="str">
            <v>Great Britain</v>
          </cell>
          <cell r="E4562" t="str">
            <v>UK/Ireland</v>
          </cell>
          <cell r="F4562">
            <v>13200001</v>
          </cell>
          <cell r="G4562" t="str">
            <v>Ext. EAME</v>
          </cell>
          <cell r="H4562" t="str">
            <v>TPU</v>
          </cell>
          <cell r="I4562" t="str">
            <v>S035</v>
          </cell>
          <cell r="J4562" t="str">
            <v>Osnabrück</v>
          </cell>
          <cell r="K4562" t="str">
            <v>SE60</v>
          </cell>
          <cell r="L4562" t="str">
            <v>T</v>
          </cell>
          <cell r="M4562" t="str">
            <v>60 days end of month</v>
          </cell>
          <cell r="N4562" t="str">
            <v>BANK TRANSFER</v>
          </cell>
          <cell r="O4562" t="str">
            <v>DS</v>
          </cell>
          <cell r="P4562" t="str">
            <v>Securitization debtor</v>
          </cell>
        </row>
        <row r="4563">
          <cell r="A4563">
            <v>7482</v>
          </cell>
          <cell r="B4563" t="str">
            <v>M/S. SUNNY CORPORATI</v>
          </cell>
          <cell r="C4563" t="str">
            <v>PK</v>
          </cell>
          <cell r="D4563" t="str">
            <v>Pakistan</v>
          </cell>
          <cell r="E4563" t="str">
            <v>Asia-Pacific</v>
          </cell>
          <cell r="F4563">
            <v>13200001</v>
          </cell>
          <cell r="G4563" t="str">
            <v>Ext. EAME</v>
          </cell>
          <cell r="H4563" t="str">
            <v>TPU</v>
          </cell>
          <cell r="I4563" t="str">
            <v>S035</v>
          </cell>
          <cell r="J4563" t="str">
            <v>Osnabrück</v>
          </cell>
          <cell r="K4563" t="str">
            <v>SC00</v>
          </cell>
          <cell r="L4563" t="str">
            <v>L</v>
          </cell>
          <cell r="M4563" t="str">
            <v>Letter of credit at sight</v>
          </cell>
          <cell r="N4563" t="str">
            <v>LETTER OF CREDIT</v>
          </cell>
          <cell r="O4563" t="str">
            <v>DE</v>
          </cell>
          <cell r="P4563" t="str">
            <v>External debtor</v>
          </cell>
        </row>
        <row r="4564">
          <cell r="A4564">
            <v>7483</v>
          </cell>
          <cell r="B4564" t="str">
            <v>DOMNANOVITS GMBH</v>
          </cell>
          <cell r="C4564" t="str">
            <v>DE</v>
          </cell>
          <cell r="D4564" t="str">
            <v>Germany</v>
          </cell>
          <cell r="E4564" t="str">
            <v>Mid Europe</v>
          </cell>
          <cell r="F4564">
            <v>13200001</v>
          </cell>
          <cell r="G4564" t="str">
            <v>Ext. EAME</v>
          </cell>
          <cell r="H4564" t="str">
            <v>TPU</v>
          </cell>
          <cell r="I4564" t="str">
            <v>S035</v>
          </cell>
          <cell r="J4564" t="str">
            <v>Osnabrück</v>
          </cell>
          <cell r="K4564" t="str">
            <v>SJ3G</v>
          </cell>
          <cell r="L4564" t="str">
            <v>T</v>
          </cell>
          <cell r="M4564" t="str">
            <v>30 days from date of invoice or 14 days -3%</v>
          </cell>
          <cell r="N4564" t="str">
            <v>BANK TRANSFER</v>
          </cell>
          <cell r="O4564" t="str">
            <v>DS</v>
          </cell>
          <cell r="P4564" t="str">
            <v>Securitization debtor</v>
          </cell>
        </row>
        <row r="4565">
          <cell r="A4565">
            <v>7484</v>
          </cell>
          <cell r="B4565" t="str">
            <v>BRUANDET SA</v>
          </cell>
          <cell r="C4565" t="str">
            <v>FR</v>
          </cell>
          <cell r="D4565" t="str">
            <v>France</v>
          </cell>
          <cell r="E4565" t="str">
            <v>France</v>
          </cell>
          <cell r="F4565">
            <v>13200001</v>
          </cell>
          <cell r="G4565" t="str">
            <v>Ext. EAME</v>
          </cell>
          <cell r="H4565" t="str">
            <v>TPU</v>
          </cell>
          <cell r="I4565" t="str">
            <v>S035</v>
          </cell>
          <cell r="J4565" t="str">
            <v>Osnabrück</v>
          </cell>
          <cell r="K4565" t="str">
            <v>SI9C</v>
          </cell>
          <cell r="L4565" t="str">
            <v>T</v>
          </cell>
          <cell r="M4565" t="str">
            <v>90 days date of invoice the 10th</v>
          </cell>
          <cell r="N4565" t="str">
            <v>BANK TRANSFER</v>
          </cell>
          <cell r="O4565" t="str">
            <v>DS</v>
          </cell>
          <cell r="P4565" t="str">
            <v>Securitization debtor</v>
          </cell>
        </row>
        <row r="4566">
          <cell r="A4566">
            <v>7485</v>
          </cell>
          <cell r="B4566" t="str">
            <v>MEGAPLAST GMBH</v>
          </cell>
          <cell r="C4566" t="str">
            <v>DE</v>
          </cell>
          <cell r="D4566" t="str">
            <v>Germany</v>
          </cell>
          <cell r="E4566" t="str">
            <v>Mid Europe</v>
          </cell>
          <cell r="F4566">
            <v>13200001</v>
          </cell>
          <cell r="G4566" t="str">
            <v>Ext. EAME</v>
          </cell>
          <cell r="H4566" t="str">
            <v>TPU</v>
          </cell>
          <cell r="I4566" t="str">
            <v>S035</v>
          </cell>
          <cell r="J4566" t="str">
            <v>Osnabrück</v>
          </cell>
          <cell r="K4566" t="str">
            <v>SA00</v>
          </cell>
          <cell r="L4566" t="str">
            <v>T</v>
          </cell>
          <cell r="M4566" t="str">
            <v>Cash in advance</v>
          </cell>
          <cell r="N4566" t="str">
            <v>BANK TRANSFER</v>
          </cell>
          <cell r="O4566" t="str">
            <v>DS</v>
          </cell>
          <cell r="P4566" t="str">
            <v>Securitization debtor</v>
          </cell>
        </row>
        <row r="4567">
          <cell r="A4567">
            <v>7486</v>
          </cell>
          <cell r="B4567" t="str">
            <v>G &amp; K PROFIL GMBH</v>
          </cell>
          <cell r="C4567" t="str">
            <v>DE</v>
          </cell>
          <cell r="D4567" t="str">
            <v>Germany</v>
          </cell>
          <cell r="E4567" t="str">
            <v>Mid Europe</v>
          </cell>
          <cell r="F4567">
            <v>13200001</v>
          </cell>
          <cell r="G4567" t="str">
            <v>Ext. EAME</v>
          </cell>
          <cell r="H4567" t="str">
            <v>TPU</v>
          </cell>
          <cell r="I4567" t="str">
            <v>S035</v>
          </cell>
          <cell r="J4567" t="str">
            <v>Osnabrück</v>
          </cell>
          <cell r="K4567" t="str">
            <v>SJ3F</v>
          </cell>
          <cell r="L4567" t="str">
            <v>T</v>
          </cell>
          <cell r="M4567" t="str">
            <v>30 days from date of invoice or 14 days -2%</v>
          </cell>
          <cell r="N4567" t="str">
            <v>BANK TRANSFER</v>
          </cell>
          <cell r="O4567" t="str">
            <v>DS</v>
          </cell>
          <cell r="P4567" t="str">
            <v>Securitization debtor</v>
          </cell>
        </row>
        <row r="4568">
          <cell r="A4568">
            <v>7487</v>
          </cell>
          <cell r="B4568" t="str">
            <v>MÖLLERFLEX</v>
          </cell>
          <cell r="C4568" t="str">
            <v>DE</v>
          </cell>
          <cell r="D4568" t="str">
            <v>Germany</v>
          </cell>
          <cell r="E4568" t="str">
            <v>Mid Europe</v>
          </cell>
          <cell r="F4568">
            <v>13200001</v>
          </cell>
          <cell r="G4568" t="str">
            <v>Ext. EAME</v>
          </cell>
          <cell r="H4568" t="str">
            <v>TPU</v>
          </cell>
          <cell r="I4568" t="str">
            <v>S035</v>
          </cell>
          <cell r="J4568" t="str">
            <v>Osnabrück</v>
          </cell>
          <cell r="K4568" t="str">
            <v>SJ3F</v>
          </cell>
          <cell r="L4568" t="str">
            <v>T</v>
          </cell>
          <cell r="M4568" t="str">
            <v>30 days from date of invoice or 14 days -2%</v>
          </cell>
          <cell r="N4568" t="str">
            <v>BANK TRANSFER</v>
          </cell>
          <cell r="O4568" t="str">
            <v>DS</v>
          </cell>
          <cell r="P4568" t="str">
            <v>Securitization debtor</v>
          </cell>
        </row>
        <row r="4569">
          <cell r="A4569">
            <v>7488</v>
          </cell>
          <cell r="B4569" t="str">
            <v>ETS. GLORY</v>
          </cell>
          <cell r="C4569" t="str">
            <v>FR</v>
          </cell>
          <cell r="D4569" t="str">
            <v>France</v>
          </cell>
          <cell r="E4569" t="str">
            <v>France</v>
          </cell>
          <cell r="F4569">
            <v>13200001</v>
          </cell>
          <cell r="G4569" t="str">
            <v>Ext. EAME</v>
          </cell>
          <cell r="H4569" t="str">
            <v>TPU</v>
          </cell>
          <cell r="I4569" t="str">
            <v>S035</v>
          </cell>
          <cell r="J4569" t="str">
            <v>Osnabrück</v>
          </cell>
          <cell r="K4569" t="str">
            <v>SI9C</v>
          </cell>
          <cell r="L4569" t="str">
            <v>T</v>
          </cell>
          <cell r="M4569" t="str">
            <v>90 days date of invoice the 10th</v>
          </cell>
          <cell r="N4569" t="str">
            <v>BANK TRANSFER</v>
          </cell>
          <cell r="O4569" t="str">
            <v>DS</v>
          </cell>
          <cell r="P4569" t="str">
            <v>Securitization debtor</v>
          </cell>
        </row>
        <row r="4570">
          <cell r="A4570">
            <v>7489</v>
          </cell>
          <cell r="B4570" t="str">
            <v>HUNTSMAN TIOXIDE</v>
          </cell>
          <cell r="C4570" t="str">
            <v>GB</v>
          </cell>
          <cell r="D4570" t="str">
            <v>Great Britain</v>
          </cell>
          <cell r="E4570" t="str">
            <v>UK/Ireland</v>
          </cell>
          <cell r="F4570">
            <v>13200001</v>
          </cell>
          <cell r="G4570" t="str">
            <v>Ext. EAME</v>
          </cell>
          <cell r="H4570" t="str">
            <v>TPU</v>
          </cell>
          <cell r="I4570" t="str">
            <v>S035</v>
          </cell>
          <cell r="J4570" t="str">
            <v>Osnabrück</v>
          </cell>
          <cell r="K4570" t="str">
            <v>SI30</v>
          </cell>
          <cell r="L4570" t="str">
            <v>T</v>
          </cell>
          <cell r="M4570" t="str">
            <v>30 days from date of invoice</v>
          </cell>
          <cell r="N4570" t="str">
            <v>BANK TRANSFER</v>
          </cell>
          <cell r="O4570" t="str">
            <v>DS</v>
          </cell>
          <cell r="P4570" t="str">
            <v>Securitization debtor</v>
          </cell>
        </row>
        <row r="4571">
          <cell r="A4571">
            <v>7490</v>
          </cell>
          <cell r="B4571" t="str">
            <v>CONDOR COMPOUNDS GMB</v>
          </cell>
          <cell r="C4571" t="str">
            <v>DE</v>
          </cell>
          <cell r="D4571" t="str">
            <v>Germany</v>
          </cell>
          <cell r="E4571" t="str">
            <v>Mid Europe</v>
          </cell>
          <cell r="F4571">
            <v>13200001</v>
          </cell>
          <cell r="G4571" t="str">
            <v>Ext. EAME</v>
          </cell>
          <cell r="H4571" t="str">
            <v>TPU</v>
          </cell>
          <cell r="I4571" t="str">
            <v>S035</v>
          </cell>
          <cell r="J4571" t="str">
            <v>Osnabrück</v>
          </cell>
          <cell r="K4571" t="str">
            <v>SI30</v>
          </cell>
          <cell r="L4571" t="str">
            <v>T</v>
          </cell>
          <cell r="M4571" t="str">
            <v>30 days from date of invoice</v>
          </cell>
          <cell r="N4571" t="str">
            <v>BANK TRANSFER</v>
          </cell>
          <cell r="O4571" t="str">
            <v>DS</v>
          </cell>
          <cell r="P4571" t="str">
            <v>Securitization debtor</v>
          </cell>
        </row>
        <row r="4572">
          <cell r="A4572">
            <v>7491</v>
          </cell>
          <cell r="B4572" t="str">
            <v>KUGELFERTIGUNG HOCH</v>
          </cell>
          <cell r="C4572" t="str">
            <v>DE</v>
          </cell>
          <cell r="D4572" t="str">
            <v>Germany</v>
          </cell>
          <cell r="E4572" t="str">
            <v>Mid Europe</v>
          </cell>
          <cell r="F4572">
            <v>13200001</v>
          </cell>
          <cell r="G4572" t="str">
            <v>Ext. EAME</v>
          </cell>
          <cell r="H4572" t="str">
            <v>TPU</v>
          </cell>
          <cell r="I4572" t="str">
            <v>S035</v>
          </cell>
          <cell r="J4572" t="str">
            <v>Osnabrück</v>
          </cell>
          <cell r="K4572" t="str">
            <v>SI30</v>
          </cell>
          <cell r="L4572" t="str">
            <v>T</v>
          </cell>
          <cell r="M4572" t="str">
            <v>30 days from date of invoice</v>
          </cell>
          <cell r="N4572" t="str">
            <v>BANK TRANSFER</v>
          </cell>
          <cell r="O4572" t="str">
            <v>DS</v>
          </cell>
          <cell r="P4572" t="str">
            <v>Securitization debtor</v>
          </cell>
        </row>
        <row r="4573">
          <cell r="A4573">
            <v>7492</v>
          </cell>
          <cell r="B4573" t="str">
            <v>TRELLEBORG DIPRO GMB</v>
          </cell>
          <cell r="C4573" t="str">
            <v>DE</v>
          </cell>
          <cell r="D4573" t="str">
            <v>Germany</v>
          </cell>
          <cell r="E4573" t="str">
            <v>Mid Europe</v>
          </cell>
          <cell r="F4573">
            <v>13200001</v>
          </cell>
          <cell r="G4573" t="str">
            <v>Ext. EAME</v>
          </cell>
          <cell r="H4573" t="str">
            <v>TPU</v>
          </cell>
          <cell r="I4573" t="str">
            <v>S035</v>
          </cell>
          <cell r="J4573" t="str">
            <v>Osnabrück</v>
          </cell>
          <cell r="K4573" t="str">
            <v>SJ3G</v>
          </cell>
          <cell r="L4573" t="str">
            <v>T</v>
          </cell>
          <cell r="M4573" t="str">
            <v>30 days from date of invoice or 14 days -3%</v>
          </cell>
          <cell r="N4573" t="str">
            <v>BANK TRANSFER</v>
          </cell>
          <cell r="O4573" t="str">
            <v>DS</v>
          </cell>
          <cell r="P4573" t="str">
            <v>Securitization debtor</v>
          </cell>
        </row>
        <row r="4574">
          <cell r="A4574">
            <v>7493</v>
          </cell>
          <cell r="B4574" t="str">
            <v>ARTIQUIM S.A.</v>
          </cell>
          <cell r="C4574" t="str">
            <v>CL</v>
          </cell>
          <cell r="D4574" t="str">
            <v>Chile</v>
          </cell>
          <cell r="E4574" t="str">
            <v>Americas</v>
          </cell>
          <cell r="F4574">
            <v>13200001</v>
          </cell>
          <cell r="G4574" t="str">
            <v>Ext. EAME</v>
          </cell>
          <cell r="H4574" t="str">
            <v>TPU</v>
          </cell>
          <cell r="I4574" t="str">
            <v>S035</v>
          </cell>
          <cell r="J4574" t="str">
            <v>Osnabrück</v>
          </cell>
          <cell r="K4574" t="str">
            <v>SL12</v>
          </cell>
          <cell r="L4574" t="str">
            <v>T</v>
          </cell>
          <cell r="M4574" t="str">
            <v>120 days after Bill of lading date</v>
          </cell>
          <cell r="N4574" t="str">
            <v>BANK TRANSFER</v>
          </cell>
          <cell r="O4574" t="str">
            <v>DE</v>
          </cell>
          <cell r="P4574" t="str">
            <v>External debtor</v>
          </cell>
        </row>
        <row r="4575">
          <cell r="A4575">
            <v>7494</v>
          </cell>
          <cell r="B4575" t="str">
            <v>EMPRESAS ADOC S.A. D</v>
          </cell>
          <cell r="C4575" t="str">
            <v>SV</v>
          </cell>
          <cell r="D4575" t="str">
            <v>El Salvador</v>
          </cell>
          <cell r="E4575" t="str">
            <v>Americas</v>
          </cell>
          <cell r="F4575">
            <v>13200001</v>
          </cell>
          <cell r="G4575" t="str">
            <v>Ext. EAME</v>
          </cell>
          <cell r="H4575" t="str">
            <v>TPU</v>
          </cell>
          <cell r="I4575" t="str">
            <v>S035</v>
          </cell>
          <cell r="J4575" t="str">
            <v>Osnabrück</v>
          </cell>
          <cell r="K4575" t="str">
            <v>SL60</v>
          </cell>
          <cell r="L4575" t="str">
            <v>T</v>
          </cell>
          <cell r="M4575" t="str">
            <v>60 days after Bill of lading date</v>
          </cell>
          <cell r="N4575" t="str">
            <v>BANK TRANSFER</v>
          </cell>
          <cell r="O4575" t="str">
            <v>DE</v>
          </cell>
          <cell r="P4575" t="str">
            <v>External debtor</v>
          </cell>
        </row>
        <row r="4576">
          <cell r="A4576">
            <v>7495</v>
          </cell>
          <cell r="B4576" t="str">
            <v>BERTONCINI</v>
          </cell>
          <cell r="C4576" t="str">
            <v>BR</v>
          </cell>
          <cell r="D4576" t="str">
            <v>Brazil</v>
          </cell>
          <cell r="E4576" t="str">
            <v>Americas</v>
          </cell>
          <cell r="F4576">
            <v>13200001</v>
          </cell>
          <cell r="G4576" t="str">
            <v>Ext. EAME</v>
          </cell>
          <cell r="H4576" t="str">
            <v>TPU</v>
          </cell>
          <cell r="I4576" t="str">
            <v>S035</v>
          </cell>
          <cell r="J4576" t="str">
            <v>Osnabrück</v>
          </cell>
          <cell r="K4576" t="str">
            <v>SL18</v>
          </cell>
          <cell r="L4576" t="str">
            <v>T</v>
          </cell>
          <cell r="M4576" t="str">
            <v>180 days after Bill of lading date</v>
          </cell>
          <cell r="N4576" t="str">
            <v>BANK TRANSFER</v>
          </cell>
          <cell r="O4576" t="str">
            <v>DE</v>
          </cell>
          <cell r="P4576" t="str">
            <v>External debtor</v>
          </cell>
        </row>
        <row r="4577">
          <cell r="A4577">
            <v>7496</v>
          </cell>
          <cell r="B4577" t="str">
            <v>BRASCOLA</v>
          </cell>
          <cell r="C4577" t="str">
            <v>BR</v>
          </cell>
          <cell r="D4577" t="str">
            <v>Brazil</v>
          </cell>
          <cell r="E4577" t="str">
            <v>Americas</v>
          </cell>
          <cell r="F4577">
            <v>13200001</v>
          </cell>
          <cell r="G4577" t="str">
            <v>Ext. EAME</v>
          </cell>
          <cell r="H4577" t="str">
            <v>TPU</v>
          </cell>
          <cell r="I4577" t="str">
            <v>S035</v>
          </cell>
          <cell r="J4577" t="str">
            <v>Osnabrück</v>
          </cell>
          <cell r="K4577" t="str">
            <v>SL90</v>
          </cell>
          <cell r="L4577" t="str">
            <v>T</v>
          </cell>
          <cell r="M4577" t="str">
            <v>90 days after Bill of lading date</v>
          </cell>
          <cell r="N4577" t="str">
            <v>BANK TRANSFER</v>
          </cell>
          <cell r="O4577" t="str">
            <v>DE</v>
          </cell>
          <cell r="P4577" t="str">
            <v>External debtor</v>
          </cell>
        </row>
        <row r="4578">
          <cell r="A4578">
            <v>7497</v>
          </cell>
          <cell r="B4578" t="str">
            <v>VULCO S.A. PRODUCTOS</v>
          </cell>
          <cell r="C4578" t="str">
            <v>CL</v>
          </cell>
          <cell r="D4578" t="str">
            <v>Chile</v>
          </cell>
          <cell r="E4578" t="str">
            <v>Americas</v>
          </cell>
          <cell r="F4578">
            <v>13200001</v>
          </cell>
          <cell r="G4578" t="str">
            <v>Ext. EAME</v>
          </cell>
          <cell r="H4578" t="str">
            <v>TPU</v>
          </cell>
          <cell r="I4578" t="str">
            <v>S035</v>
          </cell>
          <cell r="J4578" t="str">
            <v>Osnabrück</v>
          </cell>
          <cell r="K4578" t="str">
            <v>SL12</v>
          </cell>
          <cell r="L4578" t="str">
            <v>T</v>
          </cell>
          <cell r="M4578" t="str">
            <v>120 days after Bill of lading date</v>
          </cell>
          <cell r="N4578" t="str">
            <v>BANK TRANSFER</v>
          </cell>
          <cell r="O4578" t="str">
            <v>DE</v>
          </cell>
          <cell r="P4578" t="str">
            <v>External debtor</v>
          </cell>
        </row>
        <row r="4579">
          <cell r="A4579">
            <v>7499</v>
          </cell>
          <cell r="B4579" t="str">
            <v>CARZUH S.L.</v>
          </cell>
          <cell r="C4579" t="str">
            <v>ES</v>
          </cell>
          <cell r="D4579" t="str">
            <v>Spain</v>
          </cell>
          <cell r="E4579" t="str">
            <v>Iberia</v>
          </cell>
          <cell r="F4579">
            <v>13200001</v>
          </cell>
          <cell r="G4579" t="str">
            <v>Ext. EAME</v>
          </cell>
          <cell r="H4579" t="str">
            <v>TPU</v>
          </cell>
          <cell r="I4579" t="str">
            <v>S035</v>
          </cell>
          <cell r="J4579" t="str">
            <v>Osnabrück</v>
          </cell>
          <cell r="K4579" t="str">
            <v>SI1A</v>
          </cell>
          <cell r="L4579" t="str">
            <v>T</v>
          </cell>
          <cell r="M4579" t="str">
            <v>120 days from date of invoice</v>
          </cell>
          <cell r="N4579" t="str">
            <v>BANK TRANSFER</v>
          </cell>
          <cell r="O4579" t="str">
            <v>DS</v>
          </cell>
          <cell r="P4579" t="str">
            <v>Securitization debtor</v>
          </cell>
        </row>
        <row r="4580">
          <cell r="A4580">
            <v>7501</v>
          </cell>
          <cell r="B4580" t="str">
            <v>CASCO A/S</v>
          </cell>
          <cell r="C4580" t="str">
            <v>DK</v>
          </cell>
          <cell r="D4580" t="str">
            <v>Denmark</v>
          </cell>
          <cell r="E4580" t="str">
            <v>Nordic</v>
          </cell>
          <cell r="F4580">
            <v>13200001</v>
          </cell>
          <cell r="G4580" t="str">
            <v>Ext. EAME</v>
          </cell>
          <cell r="H4580" t="str">
            <v>TPU</v>
          </cell>
          <cell r="I4580" t="str">
            <v>S035</v>
          </cell>
          <cell r="J4580" t="str">
            <v>Osnabrück</v>
          </cell>
          <cell r="K4580" t="str">
            <v>SI30</v>
          </cell>
          <cell r="L4580" t="str">
            <v>T</v>
          </cell>
          <cell r="M4580" t="str">
            <v>30 days from date of invoice</v>
          </cell>
          <cell r="N4580" t="str">
            <v>BANK TRANSFER</v>
          </cell>
          <cell r="O4580" t="str">
            <v>DS</v>
          </cell>
          <cell r="P4580" t="str">
            <v>Securitization debtor</v>
          </cell>
        </row>
        <row r="4581">
          <cell r="A4581">
            <v>7502</v>
          </cell>
          <cell r="B4581" t="str">
            <v>ABB CEWE AB</v>
          </cell>
          <cell r="C4581" t="str">
            <v>SE</v>
          </cell>
          <cell r="D4581" t="str">
            <v>Sweden</v>
          </cell>
          <cell r="E4581" t="str">
            <v>Nordic</v>
          </cell>
          <cell r="F4581">
            <v>13200001</v>
          </cell>
          <cell r="G4581" t="str">
            <v>Ext. EAME</v>
          </cell>
          <cell r="H4581" t="str">
            <v>TPU</v>
          </cell>
          <cell r="I4581" t="str">
            <v>S035</v>
          </cell>
          <cell r="J4581" t="str">
            <v>Osnabrück</v>
          </cell>
          <cell r="K4581" t="str">
            <v>SI30</v>
          </cell>
          <cell r="L4581" t="str">
            <v>T</v>
          </cell>
          <cell r="M4581" t="str">
            <v>30 days from date of invoice</v>
          </cell>
          <cell r="N4581" t="str">
            <v>BANK TRANSFER</v>
          </cell>
          <cell r="O4581" t="str">
            <v>DS</v>
          </cell>
          <cell r="P4581" t="str">
            <v>Securitization debtor</v>
          </cell>
        </row>
        <row r="4582">
          <cell r="A4582">
            <v>7503</v>
          </cell>
          <cell r="B4582" t="str">
            <v>COMPOSAN ADHESIVOS S</v>
          </cell>
          <cell r="C4582" t="str">
            <v>ES</v>
          </cell>
          <cell r="D4582" t="str">
            <v>Spain</v>
          </cell>
          <cell r="E4582" t="str">
            <v>Iberia</v>
          </cell>
          <cell r="F4582">
            <v>13200001</v>
          </cell>
          <cell r="G4582" t="str">
            <v>Ext. EAME</v>
          </cell>
          <cell r="H4582" t="str">
            <v>TPU</v>
          </cell>
          <cell r="I4582" t="str">
            <v>S035</v>
          </cell>
          <cell r="J4582" t="str">
            <v>Osnabrück</v>
          </cell>
          <cell r="K4582" t="str">
            <v>SI90</v>
          </cell>
          <cell r="L4582" t="str">
            <v>T</v>
          </cell>
          <cell r="M4582" t="str">
            <v>90 days from date of invoice</v>
          </cell>
          <cell r="N4582" t="str">
            <v>BANK TRANSFER</v>
          </cell>
          <cell r="O4582" t="str">
            <v>DS</v>
          </cell>
          <cell r="P4582" t="str">
            <v>Securitization debtor</v>
          </cell>
        </row>
        <row r="4583">
          <cell r="A4583">
            <v>7504</v>
          </cell>
          <cell r="B4583" t="str">
            <v>COLAS CASANOVA LDA</v>
          </cell>
          <cell r="C4583" t="str">
            <v>PT</v>
          </cell>
          <cell r="D4583" t="str">
            <v>Portugal</v>
          </cell>
          <cell r="E4583" t="str">
            <v>Iberia</v>
          </cell>
          <cell r="F4583">
            <v>13200001</v>
          </cell>
          <cell r="G4583" t="str">
            <v>Ext. EAME</v>
          </cell>
          <cell r="H4583" t="str">
            <v>TPU</v>
          </cell>
          <cell r="I4583" t="str">
            <v>S035</v>
          </cell>
          <cell r="J4583" t="str">
            <v>Osnabrück</v>
          </cell>
          <cell r="K4583" t="str">
            <v>SI60</v>
          </cell>
          <cell r="L4583" t="str">
            <v>T</v>
          </cell>
          <cell r="M4583" t="str">
            <v>60 days from date of invoice</v>
          </cell>
          <cell r="N4583" t="str">
            <v>BANK TRANSFER</v>
          </cell>
          <cell r="O4583" t="str">
            <v>DE</v>
          </cell>
          <cell r="P4583" t="str">
            <v>External debtor</v>
          </cell>
        </row>
        <row r="4584">
          <cell r="A4584">
            <v>7506</v>
          </cell>
          <cell r="B4584" t="str">
            <v>DUQUIMICA S.A.</v>
          </cell>
          <cell r="C4584" t="str">
            <v>PE</v>
          </cell>
          <cell r="D4584" t="str">
            <v>Peru</v>
          </cell>
          <cell r="E4584" t="str">
            <v>Americas</v>
          </cell>
          <cell r="F4584">
            <v>13200001</v>
          </cell>
          <cell r="G4584" t="str">
            <v>Ext. EAME</v>
          </cell>
          <cell r="H4584" t="str">
            <v>TPU</v>
          </cell>
          <cell r="I4584" t="str">
            <v>S035</v>
          </cell>
          <cell r="J4584" t="str">
            <v>Osnabrück</v>
          </cell>
          <cell r="K4584" t="str">
            <v>SL12</v>
          </cell>
          <cell r="L4584" t="str">
            <v>T</v>
          </cell>
          <cell r="M4584" t="str">
            <v>120 days after Bill of lading date</v>
          </cell>
          <cell r="N4584" t="str">
            <v>BANK TRANSFER</v>
          </cell>
          <cell r="O4584" t="str">
            <v>DE</v>
          </cell>
          <cell r="P4584" t="str">
            <v>External debtor</v>
          </cell>
        </row>
        <row r="4585">
          <cell r="A4585">
            <v>7507</v>
          </cell>
          <cell r="B4585" t="str">
            <v>ESCOBAR Y MARTINEZ S</v>
          </cell>
          <cell r="C4585" t="str">
            <v>CO</v>
          </cell>
          <cell r="D4585" t="str">
            <v>Colombia</v>
          </cell>
          <cell r="E4585" t="str">
            <v>Americas</v>
          </cell>
          <cell r="F4585">
            <v>13200001</v>
          </cell>
          <cell r="G4585" t="str">
            <v>Ext. EAME</v>
          </cell>
          <cell r="H4585" t="str">
            <v>TPU</v>
          </cell>
          <cell r="I4585" t="str">
            <v>S035</v>
          </cell>
          <cell r="J4585" t="str">
            <v>Osnabrück</v>
          </cell>
          <cell r="K4585" t="str">
            <v>SC00</v>
          </cell>
          <cell r="L4585" t="str">
            <v>L</v>
          </cell>
          <cell r="M4585" t="str">
            <v>Letter of credit at sight</v>
          </cell>
          <cell r="N4585" t="str">
            <v>LETTER OF CREDIT</v>
          </cell>
          <cell r="O4585" t="str">
            <v>DE</v>
          </cell>
          <cell r="P4585" t="str">
            <v>External debtor</v>
          </cell>
        </row>
        <row r="4586">
          <cell r="A4586">
            <v>7508</v>
          </cell>
          <cell r="B4586" t="str">
            <v>F.H. ENGEL S.A.</v>
          </cell>
          <cell r="C4586" t="str">
            <v>CL</v>
          </cell>
          <cell r="D4586" t="str">
            <v>Chile</v>
          </cell>
          <cell r="E4586" t="str">
            <v>Americas</v>
          </cell>
          <cell r="F4586">
            <v>13200001</v>
          </cell>
          <cell r="G4586" t="str">
            <v>Ext. EAME</v>
          </cell>
          <cell r="H4586" t="str">
            <v>TPU</v>
          </cell>
          <cell r="I4586" t="str">
            <v>S035</v>
          </cell>
          <cell r="J4586" t="str">
            <v>Osnabrück</v>
          </cell>
          <cell r="K4586" t="str">
            <v>SL12</v>
          </cell>
          <cell r="L4586" t="str">
            <v>T</v>
          </cell>
          <cell r="M4586" t="str">
            <v>120 days after Bill of lading date</v>
          </cell>
          <cell r="N4586" t="str">
            <v>BANK TRANSFER</v>
          </cell>
          <cell r="O4586" t="str">
            <v>DE</v>
          </cell>
          <cell r="P4586" t="str">
            <v>External debtor</v>
          </cell>
        </row>
        <row r="4587">
          <cell r="A4587">
            <v>7510</v>
          </cell>
          <cell r="B4587" t="str">
            <v>FAPIQUIM S.A.</v>
          </cell>
          <cell r="C4587" t="str">
            <v>AR</v>
          </cell>
          <cell r="D4587" t="str">
            <v>Argentina</v>
          </cell>
          <cell r="E4587" t="str">
            <v>Americas</v>
          </cell>
          <cell r="F4587">
            <v>13200001</v>
          </cell>
          <cell r="G4587" t="str">
            <v>Ext. EAME</v>
          </cell>
          <cell r="H4587" t="str">
            <v>TPU</v>
          </cell>
          <cell r="I4587" t="str">
            <v>S035</v>
          </cell>
          <cell r="J4587" t="str">
            <v>Osnabrück</v>
          </cell>
          <cell r="K4587" t="str">
            <v>SL90</v>
          </cell>
          <cell r="L4587" t="str">
            <v>T</v>
          </cell>
          <cell r="M4587" t="str">
            <v>90 days after Bill of lading date</v>
          </cell>
          <cell r="N4587" t="str">
            <v>BANK TRANSFER</v>
          </cell>
          <cell r="O4587" t="str">
            <v>DE</v>
          </cell>
          <cell r="P4587" t="str">
            <v>External debtor</v>
          </cell>
        </row>
        <row r="4588">
          <cell r="A4588">
            <v>7511</v>
          </cell>
          <cell r="B4588" t="str">
            <v>FENOCLOR S.P.I.</v>
          </cell>
          <cell r="C4588" t="str">
            <v>AR</v>
          </cell>
          <cell r="D4588" t="str">
            <v>Argentina</v>
          </cell>
          <cell r="E4588" t="str">
            <v>Americas</v>
          </cell>
          <cell r="F4588">
            <v>13200001</v>
          </cell>
          <cell r="G4588" t="str">
            <v>Ext. EAME</v>
          </cell>
          <cell r="H4588" t="str">
            <v>TPU</v>
          </cell>
          <cell r="I4588" t="str">
            <v>S035</v>
          </cell>
          <cell r="J4588" t="str">
            <v>Osnabrück</v>
          </cell>
          <cell r="K4588" t="str">
            <v>SI49</v>
          </cell>
          <cell r="L4588" t="str">
            <v>T</v>
          </cell>
          <cell r="M4588" t="str">
            <v>-</v>
          </cell>
          <cell r="N4588" t="str">
            <v>BANK TRANSFER</v>
          </cell>
          <cell r="O4588" t="str">
            <v>DE</v>
          </cell>
          <cell r="P4588" t="str">
            <v>External debtor</v>
          </cell>
        </row>
        <row r="4589">
          <cell r="A4589">
            <v>7512</v>
          </cell>
          <cell r="B4589" t="str">
            <v>H.B. FULLER CHILE S.</v>
          </cell>
          <cell r="C4589" t="str">
            <v>CL</v>
          </cell>
          <cell r="D4589" t="str">
            <v>Chile</v>
          </cell>
          <cell r="E4589" t="str">
            <v>Americas</v>
          </cell>
          <cell r="F4589">
            <v>13200001</v>
          </cell>
          <cell r="G4589" t="str">
            <v>Ext. EAME</v>
          </cell>
          <cell r="H4589" t="str">
            <v>TPU</v>
          </cell>
          <cell r="I4589" t="str">
            <v>S035</v>
          </cell>
          <cell r="J4589" t="str">
            <v>Osnabrück</v>
          </cell>
          <cell r="K4589" t="str">
            <v>SL12</v>
          </cell>
          <cell r="L4589" t="str">
            <v>T</v>
          </cell>
          <cell r="M4589" t="str">
            <v>120 days after Bill of lading date</v>
          </cell>
          <cell r="N4589" t="str">
            <v>BANK TRANSFER</v>
          </cell>
          <cell r="O4589" t="str">
            <v>DE</v>
          </cell>
          <cell r="P4589" t="str">
            <v>External debtor</v>
          </cell>
        </row>
        <row r="4590">
          <cell r="A4590">
            <v>7513</v>
          </cell>
          <cell r="B4590" t="str">
            <v>GATIC S.A.I.C.F.I.A.</v>
          </cell>
          <cell r="C4590" t="str">
            <v>AR</v>
          </cell>
          <cell r="D4590" t="str">
            <v>Argentina</v>
          </cell>
          <cell r="E4590" t="str">
            <v>Americas</v>
          </cell>
          <cell r="F4590">
            <v>13200001</v>
          </cell>
          <cell r="G4590" t="str">
            <v>Ext. EAME</v>
          </cell>
          <cell r="H4590" t="str">
            <v>TPU</v>
          </cell>
          <cell r="I4590" t="str">
            <v>S035</v>
          </cell>
          <cell r="J4590" t="str">
            <v>Osnabrück</v>
          </cell>
          <cell r="K4590" t="str">
            <v>SA00</v>
          </cell>
          <cell r="L4590" t="str">
            <v>T</v>
          </cell>
          <cell r="M4590" t="str">
            <v>Cash in advance</v>
          </cell>
          <cell r="N4590" t="str">
            <v>BANK TRANSFER</v>
          </cell>
          <cell r="O4590" t="str">
            <v>DE</v>
          </cell>
          <cell r="P4590" t="str">
            <v>External debtor</v>
          </cell>
        </row>
        <row r="4591">
          <cell r="A4591">
            <v>7514</v>
          </cell>
          <cell r="B4591" t="str">
            <v>HENKEL ADHESIVOS S.L</v>
          </cell>
          <cell r="C4591" t="str">
            <v>ES</v>
          </cell>
          <cell r="D4591" t="str">
            <v>Spain</v>
          </cell>
          <cell r="E4591" t="str">
            <v>Iberia</v>
          </cell>
          <cell r="F4591">
            <v>13200001</v>
          </cell>
          <cell r="G4591" t="str">
            <v>Ext. EAME</v>
          </cell>
          <cell r="H4591" t="str">
            <v>TPU</v>
          </cell>
          <cell r="I4591" t="str">
            <v>S035</v>
          </cell>
          <cell r="J4591" t="str">
            <v>Osnabrück</v>
          </cell>
          <cell r="K4591" t="str">
            <v>SI90</v>
          </cell>
          <cell r="L4591" t="str">
            <v>T</v>
          </cell>
          <cell r="M4591" t="str">
            <v>90 days from date of invoice</v>
          </cell>
          <cell r="N4591" t="str">
            <v>BANK TRANSFER</v>
          </cell>
          <cell r="O4591" t="str">
            <v>DS</v>
          </cell>
          <cell r="P4591" t="str">
            <v>Securitization debtor</v>
          </cell>
        </row>
        <row r="4592">
          <cell r="A4592">
            <v>7516</v>
          </cell>
          <cell r="B4592" t="str">
            <v>HJORT-PLASTIC A/S</v>
          </cell>
          <cell r="C4592" t="str">
            <v>DK</v>
          </cell>
          <cell r="D4592" t="str">
            <v>Denmark</v>
          </cell>
          <cell r="E4592" t="str">
            <v>Nordic</v>
          </cell>
          <cell r="F4592">
            <v>13200001</v>
          </cell>
          <cell r="G4592" t="str">
            <v>Ext. EAME</v>
          </cell>
          <cell r="H4592" t="str">
            <v>TPU</v>
          </cell>
          <cell r="I4592" t="str">
            <v>S035</v>
          </cell>
          <cell r="J4592" t="str">
            <v>Osnabrück</v>
          </cell>
          <cell r="K4592" t="str">
            <v>SI30</v>
          </cell>
          <cell r="L4592" t="str">
            <v>T</v>
          </cell>
          <cell r="M4592" t="str">
            <v>30 days from date of invoice</v>
          </cell>
          <cell r="N4592" t="str">
            <v>BANK TRANSFER</v>
          </cell>
          <cell r="O4592" t="str">
            <v>DS</v>
          </cell>
          <cell r="P4592" t="str">
            <v>Securitization debtor</v>
          </cell>
        </row>
        <row r="4593">
          <cell r="A4593">
            <v>7517</v>
          </cell>
          <cell r="B4593" t="str">
            <v>HENKEL CHILE S.A.</v>
          </cell>
          <cell r="C4593" t="str">
            <v>CL</v>
          </cell>
          <cell r="D4593" t="str">
            <v>Chile</v>
          </cell>
          <cell r="E4593" t="str">
            <v>Americas</v>
          </cell>
          <cell r="F4593">
            <v>13200001</v>
          </cell>
          <cell r="G4593" t="str">
            <v>Ext. EAME</v>
          </cell>
          <cell r="H4593" t="str">
            <v>TPU</v>
          </cell>
          <cell r="I4593" t="str">
            <v>S035</v>
          </cell>
          <cell r="J4593" t="str">
            <v>Osnabrück</v>
          </cell>
          <cell r="K4593" t="str">
            <v>SL12</v>
          </cell>
          <cell r="L4593" t="str">
            <v>T</v>
          </cell>
          <cell r="M4593" t="str">
            <v>120 days after Bill of lading date</v>
          </cell>
          <cell r="N4593" t="str">
            <v>BANK TRANSFER</v>
          </cell>
          <cell r="O4593" t="str">
            <v>DE</v>
          </cell>
          <cell r="P4593" t="str">
            <v>External debtor</v>
          </cell>
        </row>
        <row r="4594">
          <cell r="A4594">
            <v>7518</v>
          </cell>
          <cell r="B4594" t="str">
            <v>INSJOENS PLAST AB</v>
          </cell>
          <cell r="C4594" t="str">
            <v>SE</v>
          </cell>
          <cell r="D4594" t="str">
            <v>Sweden</v>
          </cell>
          <cell r="E4594" t="str">
            <v>Nordic</v>
          </cell>
          <cell r="F4594">
            <v>13200001</v>
          </cell>
          <cell r="G4594" t="str">
            <v>Ext. EAME</v>
          </cell>
          <cell r="H4594" t="str">
            <v>TPU</v>
          </cell>
          <cell r="I4594" t="str">
            <v>S035</v>
          </cell>
          <cell r="J4594" t="str">
            <v>Osnabrück</v>
          </cell>
          <cell r="K4594" t="str">
            <v>SI30</v>
          </cell>
          <cell r="L4594" t="str">
            <v>T</v>
          </cell>
          <cell r="M4594" t="str">
            <v>30 days from date of invoice</v>
          </cell>
          <cell r="N4594" t="str">
            <v>BANK TRANSFER</v>
          </cell>
          <cell r="O4594" t="str">
            <v>DS</v>
          </cell>
          <cell r="P4594" t="str">
            <v>Securitization debtor</v>
          </cell>
        </row>
        <row r="4595">
          <cell r="A4595">
            <v>7519</v>
          </cell>
          <cell r="B4595" t="str">
            <v>ISAR-RAKOLL CHEMIE P</v>
          </cell>
          <cell r="C4595" t="str">
            <v>PT</v>
          </cell>
          <cell r="D4595" t="str">
            <v>Portugal</v>
          </cell>
          <cell r="E4595" t="str">
            <v>Iberia</v>
          </cell>
          <cell r="F4595">
            <v>13200001</v>
          </cell>
          <cell r="G4595" t="str">
            <v>Ext. EAME</v>
          </cell>
          <cell r="H4595" t="str">
            <v>TPU</v>
          </cell>
          <cell r="I4595" t="str">
            <v>S035</v>
          </cell>
          <cell r="J4595" t="str">
            <v>Osnabrück</v>
          </cell>
          <cell r="K4595" t="str">
            <v>SI90</v>
          </cell>
          <cell r="L4595" t="str">
            <v>T</v>
          </cell>
          <cell r="M4595" t="str">
            <v>90 days from date of invoice</v>
          </cell>
          <cell r="N4595" t="str">
            <v>BANK TRANSFER</v>
          </cell>
          <cell r="O4595" t="str">
            <v>DE</v>
          </cell>
          <cell r="P4595" t="str">
            <v>External debtor</v>
          </cell>
        </row>
        <row r="4596">
          <cell r="A4596">
            <v>7521</v>
          </cell>
          <cell r="B4596" t="str">
            <v>CHILCA INDUSTRIAL S.</v>
          </cell>
          <cell r="C4596" t="str">
            <v>PE</v>
          </cell>
          <cell r="D4596" t="str">
            <v>Peru</v>
          </cell>
          <cell r="E4596" t="str">
            <v>Americas</v>
          </cell>
          <cell r="F4596">
            <v>13200001</v>
          </cell>
          <cell r="G4596" t="str">
            <v>Ext. EAME</v>
          </cell>
          <cell r="H4596" t="str">
            <v>TPU</v>
          </cell>
          <cell r="I4596" t="str">
            <v>S035</v>
          </cell>
          <cell r="J4596" t="str">
            <v>Osnabrück</v>
          </cell>
          <cell r="K4596" t="str">
            <v>SL90</v>
          </cell>
          <cell r="L4596" t="str">
            <v>T</v>
          </cell>
          <cell r="M4596" t="str">
            <v>90 days after Bill of lading date</v>
          </cell>
          <cell r="N4596" t="str">
            <v>BANK TRANSFER</v>
          </cell>
          <cell r="O4596" t="str">
            <v>DE</v>
          </cell>
          <cell r="P4596" t="str">
            <v>External debtor</v>
          </cell>
        </row>
        <row r="4597">
          <cell r="A4597">
            <v>7522</v>
          </cell>
          <cell r="B4597" t="str">
            <v>INTERPLAST AB</v>
          </cell>
          <cell r="C4597" t="str">
            <v>SE</v>
          </cell>
          <cell r="D4597" t="str">
            <v>Sweden</v>
          </cell>
          <cell r="E4597" t="str">
            <v>Nordic</v>
          </cell>
          <cell r="F4597">
            <v>13200001</v>
          </cell>
          <cell r="G4597" t="str">
            <v>Ext. EAME</v>
          </cell>
          <cell r="H4597" t="str">
            <v>TPU</v>
          </cell>
          <cell r="I4597" t="str">
            <v>S035</v>
          </cell>
          <cell r="J4597" t="str">
            <v>Osnabrück</v>
          </cell>
          <cell r="K4597" t="str">
            <v>SI30</v>
          </cell>
          <cell r="L4597" t="str">
            <v>T</v>
          </cell>
          <cell r="M4597" t="str">
            <v>30 days from date of invoice</v>
          </cell>
          <cell r="N4597" t="str">
            <v>BANK TRANSFER</v>
          </cell>
          <cell r="O4597" t="str">
            <v>DS</v>
          </cell>
          <cell r="P4597" t="str">
            <v>Securitization debtor</v>
          </cell>
        </row>
        <row r="4598">
          <cell r="A4598">
            <v>7524</v>
          </cell>
          <cell r="B4598" t="str">
            <v>INTERQUIMICA COMERCI</v>
          </cell>
          <cell r="C4598" t="str">
            <v>BR</v>
          </cell>
          <cell r="D4598" t="str">
            <v>Brazil</v>
          </cell>
          <cell r="E4598" t="str">
            <v>Americas</v>
          </cell>
          <cell r="F4598">
            <v>13200001</v>
          </cell>
          <cell r="G4598" t="str">
            <v>Ext. EAME</v>
          </cell>
          <cell r="H4598" t="str">
            <v>TPU</v>
          </cell>
          <cell r="I4598" t="str">
            <v>S035</v>
          </cell>
          <cell r="J4598" t="str">
            <v>Osnabrück</v>
          </cell>
          <cell r="K4598" t="str">
            <v>SL18</v>
          </cell>
          <cell r="L4598" t="str">
            <v>T</v>
          </cell>
          <cell r="M4598" t="str">
            <v>180 days after Bill of lading date</v>
          </cell>
          <cell r="N4598" t="str">
            <v>BANK TRANSFER</v>
          </cell>
          <cell r="O4598" t="str">
            <v>DE</v>
          </cell>
          <cell r="P4598" t="str">
            <v>External debtor</v>
          </cell>
        </row>
        <row r="4599">
          <cell r="A4599">
            <v>7525</v>
          </cell>
          <cell r="B4599" t="str">
            <v>IVTEC</v>
          </cell>
          <cell r="C4599" t="str">
            <v>SE</v>
          </cell>
          <cell r="D4599" t="str">
            <v>Sweden</v>
          </cell>
          <cell r="E4599" t="str">
            <v>Nordic</v>
          </cell>
          <cell r="F4599">
            <v>13200001</v>
          </cell>
          <cell r="G4599" t="str">
            <v>Ext. EAME</v>
          </cell>
          <cell r="H4599" t="str">
            <v>TPU</v>
          </cell>
          <cell r="I4599" t="str">
            <v>S035</v>
          </cell>
          <cell r="J4599" t="str">
            <v>Osnabrück</v>
          </cell>
          <cell r="K4599" t="str">
            <v>SI30</v>
          </cell>
          <cell r="L4599" t="str">
            <v>T</v>
          </cell>
          <cell r="M4599" t="str">
            <v>30 days from date of invoice</v>
          </cell>
          <cell r="N4599" t="str">
            <v>BANK TRANSFER</v>
          </cell>
          <cell r="O4599" t="str">
            <v>DS</v>
          </cell>
          <cell r="P4599" t="str">
            <v>Securitization debtor</v>
          </cell>
        </row>
        <row r="4600">
          <cell r="A4600">
            <v>7526</v>
          </cell>
          <cell r="B4600" t="str">
            <v>INSOCO</v>
          </cell>
          <cell r="C4600" t="str">
            <v>ES</v>
          </cell>
          <cell r="D4600" t="str">
            <v>Spain</v>
          </cell>
          <cell r="E4600" t="str">
            <v>Iberia</v>
          </cell>
          <cell r="F4600">
            <v>13200001</v>
          </cell>
          <cell r="G4600" t="str">
            <v>Ext. EAME</v>
          </cell>
          <cell r="H4600" t="str">
            <v>TPU</v>
          </cell>
          <cell r="I4600" t="str">
            <v>S035</v>
          </cell>
          <cell r="J4600" t="str">
            <v>Osnabrück</v>
          </cell>
          <cell r="K4600" t="str">
            <v>SJ6G</v>
          </cell>
          <cell r="L4600" t="str">
            <v>T</v>
          </cell>
          <cell r="M4600" t="str">
            <v>60 days date of invoice or 10 days -2%</v>
          </cell>
          <cell r="N4600" t="str">
            <v>BANK TRANSFER</v>
          </cell>
          <cell r="O4600" t="str">
            <v>DS</v>
          </cell>
          <cell r="P4600" t="str">
            <v>Securitization debtor</v>
          </cell>
        </row>
        <row r="4601">
          <cell r="A4601">
            <v>7527</v>
          </cell>
          <cell r="B4601" t="str">
            <v>INTERSPORT S.A.</v>
          </cell>
          <cell r="C4601" t="str">
            <v>CL</v>
          </cell>
          <cell r="D4601" t="str">
            <v>Chile</v>
          </cell>
          <cell r="E4601" t="str">
            <v>Americas</v>
          </cell>
          <cell r="F4601">
            <v>13200001</v>
          </cell>
          <cell r="G4601" t="str">
            <v>Ext. EAME</v>
          </cell>
          <cell r="H4601" t="str">
            <v>TPU</v>
          </cell>
          <cell r="I4601" t="str">
            <v>S035</v>
          </cell>
          <cell r="J4601" t="str">
            <v>Osnabrück</v>
          </cell>
          <cell r="K4601" t="str">
            <v>SL12</v>
          </cell>
          <cell r="L4601" t="str">
            <v>T</v>
          </cell>
          <cell r="M4601" t="str">
            <v>120 days after Bill of lading date</v>
          </cell>
          <cell r="N4601" t="str">
            <v>BANK TRANSFER</v>
          </cell>
          <cell r="O4601" t="str">
            <v>DE</v>
          </cell>
          <cell r="P4601" t="str">
            <v>External debtor</v>
          </cell>
        </row>
        <row r="4602">
          <cell r="A4602">
            <v>7528</v>
          </cell>
          <cell r="B4602" t="str">
            <v>INDUSTRIA CENTROAMER</v>
          </cell>
          <cell r="C4602" t="str">
            <v>GT</v>
          </cell>
          <cell r="D4602" t="str">
            <v>Guatemala</v>
          </cell>
          <cell r="E4602" t="str">
            <v>Americas</v>
          </cell>
          <cell r="F4602">
            <v>13200001</v>
          </cell>
          <cell r="G4602" t="str">
            <v>Ext. EAME</v>
          </cell>
          <cell r="H4602" t="str">
            <v>TPU</v>
          </cell>
          <cell r="I4602" t="str">
            <v>S035</v>
          </cell>
          <cell r="J4602" t="str">
            <v>Osnabrück</v>
          </cell>
          <cell r="K4602" t="str">
            <v>SL60</v>
          </cell>
          <cell r="L4602" t="str">
            <v>T</v>
          </cell>
          <cell r="M4602" t="str">
            <v>60 days after Bill of lading date</v>
          </cell>
          <cell r="N4602" t="str">
            <v>BANK TRANSFER</v>
          </cell>
          <cell r="O4602" t="str">
            <v>DE</v>
          </cell>
          <cell r="P4602" t="str">
            <v>External debtor</v>
          </cell>
        </row>
        <row r="4603">
          <cell r="A4603">
            <v>7529</v>
          </cell>
          <cell r="B4603" t="str">
            <v>KONSTRUKTIONS BAKELI</v>
          </cell>
          <cell r="C4603" t="str">
            <v>SE</v>
          </cell>
          <cell r="D4603" t="str">
            <v>Sweden</v>
          </cell>
          <cell r="E4603" t="str">
            <v>Nordic</v>
          </cell>
          <cell r="F4603">
            <v>13200001</v>
          </cell>
          <cell r="G4603" t="str">
            <v>Ext. EAME</v>
          </cell>
          <cell r="H4603" t="str">
            <v>TPU</v>
          </cell>
          <cell r="I4603" t="str">
            <v>S035</v>
          </cell>
          <cell r="J4603" t="str">
            <v>Osnabrück</v>
          </cell>
          <cell r="K4603" t="str">
            <v>SI30</v>
          </cell>
          <cell r="L4603" t="str">
            <v>T</v>
          </cell>
          <cell r="M4603" t="str">
            <v>30 days from date of invoice</v>
          </cell>
          <cell r="N4603" t="str">
            <v>BANK TRANSFER</v>
          </cell>
          <cell r="O4603" t="str">
            <v>DS</v>
          </cell>
          <cell r="P4603" t="str">
            <v>Securitization debtor</v>
          </cell>
        </row>
        <row r="4604">
          <cell r="A4604">
            <v>7530</v>
          </cell>
          <cell r="B4604" t="str">
            <v>KIILTO OY</v>
          </cell>
          <cell r="C4604" t="str">
            <v>FI</v>
          </cell>
          <cell r="D4604" t="str">
            <v>Finland</v>
          </cell>
          <cell r="E4604" t="str">
            <v>Nordic</v>
          </cell>
          <cell r="F4604">
            <v>13200001</v>
          </cell>
          <cell r="G4604" t="str">
            <v>Ext. EAME</v>
          </cell>
          <cell r="H4604" t="str">
            <v>TPU</v>
          </cell>
          <cell r="I4604" t="str">
            <v>S035</v>
          </cell>
          <cell r="J4604" t="str">
            <v>Osnabrück</v>
          </cell>
          <cell r="K4604" t="str">
            <v>SI30</v>
          </cell>
          <cell r="L4604" t="str">
            <v>T</v>
          </cell>
          <cell r="M4604" t="str">
            <v>30 days from date of invoice</v>
          </cell>
          <cell r="N4604" t="str">
            <v>BANK TRANSFER</v>
          </cell>
          <cell r="O4604" t="str">
            <v>DE</v>
          </cell>
          <cell r="P4604" t="str">
            <v>External debtor</v>
          </cell>
        </row>
        <row r="4605">
          <cell r="A4605">
            <v>7532</v>
          </cell>
          <cell r="B4605" t="str">
            <v>KILLING S.A.</v>
          </cell>
          <cell r="C4605" t="str">
            <v>BR</v>
          </cell>
          <cell r="D4605" t="str">
            <v>Brazil</v>
          </cell>
          <cell r="E4605" t="str">
            <v>Americas</v>
          </cell>
          <cell r="F4605">
            <v>13200001</v>
          </cell>
          <cell r="G4605" t="str">
            <v>Ext. EAME</v>
          </cell>
          <cell r="H4605" t="str">
            <v>TPU</v>
          </cell>
          <cell r="I4605" t="str">
            <v>S035</v>
          </cell>
          <cell r="J4605" t="str">
            <v>Osnabrück</v>
          </cell>
          <cell r="K4605" t="str">
            <v>SL18</v>
          </cell>
          <cell r="L4605" t="str">
            <v>T</v>
          </cell>
          <cell r="M4605" t="str">
            <v>180 days after Bill of lading date</v>
          </cell>
          <cell r="N4605" t="str">
            <v>BANK TRANSFER</v>
          </cell>
          <cell r="O4605" t="str">
            <v>DE</v>
          </cell>
          <cell r="P4605" t="str">
            <v>External debtor</v>
          </cell>
        </row>
        <row r="4606">
          <cell r="A4606">
            <v>7533</v>
          </cell>
          <cell r="B4606" t="str">
            <v>ADHESIVOS KEFREN S.A</v>
          </cell>
          <cell r="C4606" t="str">
            <v>ES</v>
          </cell>
          <cell r="D4606" t="str">
            <v>Spain</v>
          </cell>
          <cell r="E4606" t="str">
            <v>Iberia</v>
          </cell>
          <cell r="F4606">
            <v>13200001</v>
          </cell>
          <cell r="G4606" t="str">
            <v>Ext. EAME</v>
          </cell>
          <cell r="H4606" t="str">
            <v>TPU</v>
          </cell>
          <cell r="I4606" t="str">
            <v>S035</v>
          </cell>
          <cell r="J4606" t="str">
            <v>Osnabrück</v>
          </cell>
          <cell r="K4606" t="str">
            <v>SI90</v>
          </cell>
          <cell r="L4606" t="str">
            <v>T</v>
          </cell>
          <cell r="M4606" t="str">
            <v>90 days from date of invoice</v>
          </cell>
          <cell r="N4606" t="str">
            <v>BANK TRANSFER</v>
          </cell>
          <cell r="O4606" t="str">
            <v>DS</v>
          </cell>
          <cell r="P4606" t="str">
            <v>Securitization debtor</v>
          </cell>
        </row>
        <row r="4607">
          <cell r="A4607">
            <v>7534</v>
          </cell>
          <cell r="B4607" t="str">
            <v>MAPRIN S.A.C.I.</v>
          </cell>
          <cell r="C4607" t="str">
            <v>AR</v>
          </cell>
          <cell r="D4607" t="str">
            <v>Argentina</v>
          </cell>
          <cell r="E4607" t="str">
            <v>Americas</v>
          </cell>
          <cell r="F4607">
            <v>13200001</v>
          </cell>
          <cell r="G4607" t="str">
            <v>Ext. EAME</v>
          </cell>
          <cell r="H4607" t="str">
            <v>TPU</v>
          </cell>
          <cell r="I4607" t="str">
            <v>S035</v>
          </cell>
          <cell r="J4607" t="str">
            <v>Osnabrück</v>
          </cell>
          <cell r="K4607" t="str">
            <v>SL15</v>
          </cell>
          <cell r="L4607" t="str">
            <v>T</v>
          </cell>
          <cell r="M4607" t="str">
            <v>150 days after Bill of lading date</v>
          </cell>
          <cell r="N4607" t="str">
            <v>BANK TRANSFER</v>
          </cell>
          <cell r="O4607" t="str">
            <v>DE</v>
          </cell>
          <cell r="P4607" t="str">
            <v>External debtor</v>
          </cell>
        </row>
        <row r="4608">
          <cell r="A4608">
            <v>7535</v>
          </cell>
          <cell r="B4608" t="str">
            <v>RICARDO MOLINA S.A.</v>
          </cell>
          <cell r="C4608" t="str">
            <v>ES</v>
          </cell>
          <cell r="D4608" t="str">
            <v>Spain</v>
          </cell>
          <cell r="E4608" t="str">
            <v>Iberia</v>
          </cell>
          <cell r="F4608">
            <v>13200001</v>
          </cell>
          <cell r="G4608" t="str">
            <v>Ext. EAME</v>
          </cell>
          <cell r="H4608" t="str">
            <v>TPU</v>
          </cell>
          <cell r="I4608" t="str">
            <v>S035</v>
          </cell>
          <cell r="J4608" t="str">
            <v>Osnabrück</v>
          </cell>
          <cell r="K4608" t="str">
            <v>SI90</v>
          </cell>
          <cell r="L4608" t="str">
            <v>T</v>
          </cell>
          <cell r="M4608" t="str">
            <v>90 days from date of invoice</v>
          </cell>
          <cell r="N4608" t="str">
            <v>BANK TRANSFER</v>
          </cell>
          <cell r="O4608" t="str">
            <v>DS</v>
          </cell>
          <cell r="P4608" t="str">
            <v>Securitization debtor</v>
          </cell>
        </row>
        <row r="4609">
          <cell r="A4609">
            <v>7537</v>
          </cell>
          <cell r="B4609" t="str">
            <v>F.S. MATTSSON PLAST</v>
          </cell>
          <cell r="C4609" t="str">
            <v>SE</v>
          </cell>
          <cell r="D4609" t="str">
            <v>Sweden</v>
          </cell>
          <cell r="E4609" t="str">
            <v>Nordic</v>
          </cell>
          <cell r="F4609">
            <v>13200001</v>
          </cell>
          <cell r="G4609" t="str">
            <v>Ext. EAME</v>
          </cell>
          <cell r="H4609" t="str">
            <v>TPU</v>
          </cell>
          <cell r="I4609" t="str">
            <v>S035</v>
          </cell>
          <cell r="J4609" t="str">
            <v>Osnabrück</v>
          </cell>
          <cell r="K4609" t="str">
            <v>SI30</v>
          </cell>
          <cell r="L4609" t="str">
            <v>T</v>
          </cell>
          <cell r="M4609" t="str">
            <v>30 days from date of invoice</v>
          </cell>
          <cell r="N4609" t="str">
            <v>BANK TRANSFER</v>
          </cell>
          <cell r="O4609" t="str">
            <v>DS</v>
          </cell>
          <cell r="P4609" t="str">
            <v>Securitization debtor</v>
          </cell>
        </row>
        <row r="4610">
          <cell r="A4610">
            <v>7538</v>
          </cell>
          <cell r="B4610" t="str">
            <v>NK CABLES LTD</v>
          </cell>
          <cell r="C4610" t="str">
            <v>FI</v>
          </cell>
          <cell r="D4610" t="str">
            <v>Finland</v>
          </cell>
          <cell r="E4610" t="str">
            <v>Nordic</v>
          </cell>
          <cell r="F4610">
            <v>13200001</v>
          </cell>
          <cell r="G4610" t="str">
            <v>Ext. EAME</v>
          </cell>
          <cell r="H4610" t="str">
            <v>TPU</v>
          </cell>
          <cell r="I4610" t="str">
            <v>S035</v>
          </cell>
          <cell r="J4610" t="str">
            <v>Osnabrück</v>
          </cell>
          <cell r="K4610" t="str">
            <v>SI30</v>
          </cell>
          <cell r="L4610" t="str">
            <v>T</v>
          </cell>
          <cell r="M4610" t="str">
            <v>30 days from date of invoice</v>
          </cell>
          <cell r="N4610" t="str">
            <v>BANK TRANSFER</v>
          </cell>
          <cell r="O4610" t="str">
            <v>DE</v>
          </cell>
          <cell r="P4610" t="str">
            <v>External debtor</v>
          </cell>
        </row>
        <row r="4611">
          <cell r="A4611">
            <v>7540</v>
          </cell>
          <cell r="B4611" t="str">
            <v>ERLAND NIELSEN</v>
          </cell>
          <cell r="C4611" t="str">
            <v>DK</v>
          </cell>
          <cell r="D4611" t="str">
            <v>Denmark</v>
          </cell>
          <cell r="E4611" t="str">
            <v>Nordic</v>
          </cell>
          <cell r="F4611">
            <v>13200001</v>
          </cell>
          <cell r="G4611" t="str">
            <v>Ext. EAME</v>
          </cell>
          <cell r="H4611" t="str">
            <v>TPU</v>
          </cell>
          <cell r="I4611" t="str">
            <v>S035</v>
          </cell>
          <cell r="J4611" t="str">
            <v>Osnabrück</v>
          </cell>
          <cell r="K4611" t="str">
            <v>SI30</v>
          </cell>
          <cell r="L4611" t="str">
            <v>T</v>
          </cell>
          <cell r="M4611" t="str">
            <v>30 days from date of invoice</v>
          </cell>
          <cell r="N4611" t="str">
            <v>BANK TRANSFER</v>
          </cell>
          <cell r="O4611" t="str">
            <v>DS</v>
          </cell>
          <cell r="P4611" t="str">
            <v>Securitization debtor</v>
          </cell>
        </row>
        <row r="4612">
          <cell r="A4612">
            <v>7542</v>
          </cell>
          <cell r="B4612" t="str">
            <v>PEGAMENTOS SINTETICO</v>
          </cell>
          <cell r="C4612" t="str">
            <v>PE</v>
          </cell>
          <cell r="D4612" t="str">
            <v>Peru</v>
          </cell>
          <cell r="E4612" t="str">
            <v>Americas</v>
          </cell>
          <cell r="F4612">
            <v>13200001</v>
          </cell>
          <cell r="G4612" t="str">
            <v>Ext. EAME</v>
          </cell>
          <cell r="H4612" t="str">
            <v>TPU</v>
          </cell>
          <cell r="I4612" t="str">
            <v>S035</v>
          </cell>
          <cell r="J4612" t="str">
            <v>Osnabrück</v>
          </cell>
          <cell r="K4612" t="str">
            <v>SL90</v>
          </cell>
          <cell r="L4612" t="str">
            <v>T</v>
          </cell>
          <cell r="M4612" t="str">
            <v>90 days after Bill of lading date</v>
          </cell>
          <cell r="N4612" t="str">
            <v>BANK TRANSFER</v>
          </cell>
          <cell r="O4612" t="str">
            <v>DE</v>
          </cell>
          <cell r="P4612" t="str">
            <v>External debtor</v>
          </cell>
        </row>
        <row r="4613">
          <cell r="A4613">
            <v>7543</v>
          </cell>
          <cell r="B4613" t="str">
            <v>PROBST SA DE CV</v>
          </cell>
          <cell r="C4613" t="str">
            <v>MX</v>
          </cell>
          <cell r="D4613" t="str">
            <v>Mexico</v>
          </cell>
          <cell r="E4613" t="str">
            <v>Americas</v>
          </cell>
          <cell r="F4613">
            <v>13200001</v>
          </cell>
          <cell r="G4613" t="str">
            <v>Ext. EAME</v>
          </cell>
          <cell r="H4613" t="str">
            <v>TPU</v>
          </cell>
          <cell r="I4613" t="str">
            <v>S035</v>
          </cell>
          <cell r="J4613" t="str">
            <v>Osnabrück</v>
          </cell>
          <cell r="K4613" t="str">
            <v>SI90</v>
          </cell>
          <cell r="L4613" t="str">
            <v>T</v>
          </cell>
          <cell r="M4613" t="str">
            <v>90 days from date of invoice</v>
          </cell>
          <cell r="N4613" t="str">
            <v>BANK TRANSFER</v>
          </cell>
          <cell r="O4613" t="str">
            <v>DE</v>
          </cell>
          <cell r="P4613" t="str">
            <v>External debtor</v>
          </cell>
        </row>
        <row r="4614">
          <cell r="A4614">
            <v>7544</v>
          </cell>
          <cell r="B4614" t="str">
            <v>POLYMERTEKNIK</v>
          </cell>
          <cell r="C4614" t="str">
            <v>DK</v>
          </cell>
          <cell r="D4614" t="str">
            <v>Denmark</v>
          </cell>
          <cell r="E4614" t="str">
            <v>Nordic</v>
          </cell>
          <cell r="F4614">
            <v>13200001</v>
          </cell>
          <cell r="G4614" t="str">
            <v>Ext. EAME</v>
          </cell>
          <cell r="H4614" t="str">
            <v>TPU</v>
          </cell>
          <cell r="I4614" t="str">
            <v>S035</v>
          </cell>
          <cell r="J4614" t="str">
            <v>Osnabrück</v>
          </cell>
          <cell r="K4614" t="str">
            <v>SI30</v>
          </cell>
          <cell r="L4614" t="str">
            <v>T</v>
          </cell>
          <cell r="M4614" t="str">
            <v>30 days from date of invoice</v>
          </cell>
          <cell r="N4614" t="str">
            <v>BANK TRANSFER</v>
          </cell>
          <cell r="O4614" t="str">
            <v>DS</v>
          </cell>
          <cell r="P4614" t="str">
            <v>Securitization debtor</v>
          </cell>
        </row>
        <row r="4615">
          <cell r="A4615">
            <v>7545</v>
          </cell>
          <cell r="B4615" t="str">
            <v>AMAZONAS PRODUTOS PA</v>
          </cell>
          <cell r="C4615" t="str">
            <v>BR</v>
          </cell>
          <cell r="D4615" t="str">
            <v>Brazil</v>
          </cell>
          <cell r="E4615" t="str">
            <v>Americas</v>
          </cell>
          <cell r="F4615">
            <v>13200001</v>
          </cell>
          <cell r="G4615" t="str">
            <v>Ext. EAME</v>
          </cell>
          <cell r="H4615" t="str">
            <v>TPU</v>
          </cell>
          <cell r="I4615" t="str">
            <v>S035</v>
          </cell>
          <cell r="J4615" t="str">
            <v>Osnabrück</v>
          </cell>
          <cell r="K4615" t="str">
            <v>SL12</v>
          </cell>
          <cell r="L4615" t="str">
            <v>T</v>
          </cell>
          <cell r="M4615" t="str">
            <v>120 days after Bill of lading date</v>
          </cell>
          <cell r="N4615" t="str">
            <v>BANK TRANSFER</v>
          </cell>
          <cell r="O4615" t="str">
            <v>DE</v>
          </cell>
          <cell r="P4615" t="str">
            <v>External debtor</v>
          </cell>
        </row>
        <row r="4616">
          <cell r="A4616">
            <v>7546</v>
          </cell>
          <cell r="B4616" t="str">
            <v>QUIMINOVA LDA.</v>
          </cell>
          <cell r="C4616" t="str">
            <v>PT</v>
          </cell>
          <cell r="D4616" t="str">
            <v>Portugal</v>
          </cell>
          <cell r="E4616" t="str">
            <v>Iberia</v>
          </cell>
          <cell r="F4616">
            <v>13200001</v>
          </cell>
          <cell r="G4616" t="str">
            <v>Ext. EAME</v>
          </cell>
          <cell r="H4616" t="str">
            <v>TPU</v>
          </cell>
          <cell r="I4616" t="str">
            <v>S035</v>
          </cell>
          <cell r="J4616" t="str">
            <v>Osnabrück</v>
          </cell>
          <cell r="K4616" t="str">
            <v>SL60</v>
          </cell>
          <cell r="L4616" t="str">
            <v>T</v>
          </cell>
          <cell r="M4616" t="str">
            <v>60 days after Bill of lading date</v>
          </cell>
          <cell r="N4616" t="str">
            <v>BANK TRANSFER</v>
          </cell>
          <cell r="O4616" t="str">
            <v>DE</v>
          </cell>
          <cell r="P4616" t="str">
            <v>External debtor</v>
          </cell>
        </row>
        <row r="4617">
          <cell r="A4617">
            <v>7548</v>
          </cell>
          <cell r="B4617" t="str">
            <v>QUINDECA S.A.</v>
          </cell>
          <cell r="C4617" t="str">
            <v>GT</v>
          </cell>
          <cell r="D4617" t="str">
            <v>Guatemala</v>
          </cell>
          <cell r="E4617" t="str">
            <v>Americas</v>
          </cell>
          <cell r="F4617">
            <v>13200001</v>
          </cell>
          <cell r="G4617" t="str">
            <v>Ext. EAME</v>
          </cell>
          <cell r="H4617" t="str">
            <v>TPU</v>
          </cell>
          <cell r="I4617" t="str">
            <v>S035</v>
          </cell>
          <cell r="J4617" t="str">
            <v>Osnabrück</v>
          </cell>
          <cell r="K4617" t="str">
            <v>SL60</v>
          </cell>
          <cell r="L4617" t="str">
            <v>Y</v>
          </cell>
          <cell r="M4617" t="str">
            <v>60 days after Bill of lading date</v>
          </cell>
          <cell r="N4617" t="str">
            <v>-</v>
          </cell>
          <cell r="O4617" t="str">
            <v>DE</v>
          </cell>
          <cell r="P4617" t="str">
            <v>External debtor</v>
          </cell>
        </row>
        <row r="4618">
          <cell r="A4618">
            <v>7549</v>
          </cell>
          <cell r="B4618" t="str">
            <v>QUIMISOL S.L.</v>
          </cell>
          <cell r="C4618" t="str">
            <v>ES</v>
          </cell>
          <cell r="D4618" t="str">
            <v>Spain</v>
          </cell>
          <cell r="E4618" t="str">
            <v>Iberia</v>
          </cell>
          <cell r="F4618">
            <v>13200001</v>
          </cell>
          <cell r="G4618" t="str">
            <v>Ext. EAME</v>
          </cell>
          <cell r="H4618" t="str">
            <v>TPU</v>
          </cell>
          <cell r="I4618" t="str">
            <v>S035</v>
          </cell>
          <cell r="J4618" t="str">
            <v>Osnabrück</v>
          </cell>
          <cell r="K4618" t="str">
            <v>SJ6G</v>
          </cell>
          <cell r="L4618" t="str">
            <v>T</v>
          </cell>
          <cell r="M4618" t="str">
            <v>60 days date of invoice or 10 days -2%</v>
          </cell>
          <cell r="N4618" t="str">
            <v>BANK TRANSFER</v>
          </cell>
          <cell r="O4618" t="str">
            <v>DS</v>
          </cell>
          <cell r="P4618" t="str">
            <v>Securitization debtor</v>
          </cell>
        </row>
        <row r="4619">
          <cell r="A4619">
            <v>7550</v>
          </cell>
          <cell r="B4619" t="str">
            <v>RESANA LTDA.</v>
          </cell>
          <cell r="C4619" t="str">
            <v>BR</v>
          </cell>
          <cell r="D4619" t="str">
            <v>Brazil</v>
          </cell>
          <cell r="E4619" t="str">
            <v>Americas</v>
          </cell>
          <cell r="F4619">
            <v>13200001</v>
          </cell>
          <cell r="G4619" t="str">
            <v>Ext. EAME</v>
          </cell>
          <cell r="H4619" t="str">
            <v>TPU</v>
          </cell>
          <cell r="I4619" t="str">
            <v>S035</v>
          </cell>
          <cell r="J4619" t="str">
            <v>Osnabrück</v>
          </cell>
          <cell r="K4619" t="str">
            <v>SL90</v>
          </cell>
          <cell r="L4619" t="str">
            <v>T</v>
          </cell>
          <cell r="M4619" t="str">
            <v>90 days after Bill of lading date</v>
          </cell>
          <cell r="N4619" t="str">
            <v>BANK TRANSFER</v>
          </cell>
          <cell r="O4619" t="str">
            <v>DE</v>
          </cell>
          <cell r="P4619" t="str">
            <v>External debtor</v>
          </cell>
        </row>
        <row r="4620">
          <cell r="A4620">
            <v>7551</v>
          </cell>
          <cell r="B4620" t="str">
            <v>SVEAPLAST AB</v>
          </cell>
          <cell r="C4620" t="str">
            <v>SE</v>
          </cell>
          <cell r="D4620" t="str">
            <v>Sweden</v>
          </cell>
          <cell r="E4620" t="str">
            <v>Nordic</v>
          </cell>
          <cell r="F4620">
            <v>13200001</v>
          </cell>
          <cell r="G4620" t="str">
            <v>Ext. EAME</v>
          </cell>
          <cell r="H4620" t="str">
            <v>TPU</v>
          </cell>
          <cell r="I4620" t="str">
            <v>S035</v>
          </cell>
          <cell r="J4620" t="str">
            <v>Osnabrück</v>
          </cell>
          <cell r="K4620" t="str">
            <v>SI30</v>
          </cell>
          <cell r="L4620" t="str">
            <v>T</v>
          </cell>
          <cell r="M4620" t="str">
            <v>30 days from date of invoice</v>
          </cell>
          <cell r="N4620" t="str">
            <v>BANK TRANSFER</v>
          </cell>
          <cell r="O4620" t="str">
            <v>DS</v>
          </cell>
          <cell r="P4620" t="str">
            <v>Securitization debtor</v>
          </cell>
        </row>
        <row r="4621">
          <cell r="A4621">
            <v>7553</v>
          </cell>
          <cell r="B4621" t="str">
            <v>SAMHALL BOTHNIA AB</v>
          </cell>
          <cell r="C4621" t="str">
            <v>SE</v>
          </cell>
          <cell r="D4621" t="str">
            <v>Sweden</v>
          </cell>
          <cell r="E4621" t="str">
            <v>Nordic</v>
          </cell>
          <cell r="F4621">
            <v>13200001</v>
          </cell>
          <cell r="G4621" t="str">
            <v>Ext. EAME</v>
          </cell>
          <cell r="H4621" t="str">
            <v>TPU</v>
          </cell>
          <cell r="I4621" t="str">
            <v>S035</v>
          </cell>
          <cell r="J4621" t="str">
            <v>Osnabrück</v>
          </cell>
          <cell r="K4621" t="str">
            <v>SI30</v>
          </cell>
          <cell r="L4621" t="str">
            <v>T</v>
          </cell>
          <cell r="M4621" t="str">
            <v>30 days from date of invoice</v>
          </cell>
          <cell r="N4621" t="str">
            <v>BANK TRANSFER</v>
          </cell>
          <cell r="O4621" t="str">
            <v>DS</v>
          </cell>
          <cell r="P4621" t="str">
            <v>Securitization debtor</v>
          </cell>
        </row>
        <row r="4622">
          <cell r="A4622">
            <v>7554</v>
          </cell>
          <cell r="B4622" t="str">
            <v>SVENSKA UNIFELT AB</v>
          </cell>
          <cell r="C4622" t="str">
            <v>SE</v>
          </cell>
          <cell r="D4622" t="str">
            <v>Sweden</v>
          </cell>
          <cell r="E4622" t="str">
            <v>Nordic</v>
          </cell>
          <cell r="F4622">
            <v>13200001</v>
          </cell>
          <cell r="G4622" t="str">
            <v>Ext. EAME</v>
          </cell>
          <cell r="H4622" t="str">
            <v>TPU</v>
          </cell>
          <cell r="I4622" t="str">
            <v>S035</v>
          </cell>
          <cell r="J4622" t="str">
            <v>Osnabrück</v>
          </cell>
          <cell r="K4622" t="str">
            <v>SI60</v>
          </cell>
          <cell r="L4622" t="str">
            <v>T</v>
          </cell>
          <cell r="M4622" t="str">
            <v>60 days from date of invoice</v>
          </cell>
          <cell r="N4622" t="str">
            <v>BANK TRANSFER</v>
          </cell>
          <cell r="O4622" t="str">
            <v>DS</v>
          </cell>
          <cell r="P4622" t="str">
            <v>Securitization debtor</v>
          </cell>
        </row>
        <row r="4623">
          <cell r="A4623">
            <v>7555</v>
          </cell>
          <cell r="B4623" t="str">
            <v>AB SANDVIK HAND TOOL</v>
          </cell>
          <cell r="C4623" t="str">
            <v>SE</v>
          </cell>
          <cell r="D4623" t="str">
            <v>Sweden</v>
          </cell>
          <cell r="E4623" t="str">
            <v>Nordic</v>
          </cell>
          <cell r="F4623">
            <v>13200001</v>
          </cell>
          <cell r="G4623" t="str">
            <v>Ext. EAME</v>
          </cell>
          <cell r="H4623" t="str">
            <v>TPU</v>
          </cell>
          <cell r="I4623" t="str">
            <v>S035</v>
          </cell>
          <cell r="J4623" t="str">
            <v>Osnabrück</v>
          </cell>
          <cell r="K4623" t="str">
            <v>SI30</v>
          </cell>
          <cell r="L4623" t="str">
            <v>T</v>
          </cell>
          <cell r="M4623" t="str">
            <v>30 days from date of invoice</v>
          </cell>
          <cell r="N4623" t="str">
            <v>BANK TRANSFER</v>
          </cell>
          <cell r="O4623" t="str">
            <v>DS</v>
          </cell>
          <cell r="P4623" t="str">
            <v>Securitization debtor</v>
          </cell>
        </row>
        <row r="4624">
          <cell r="A4624">
            <v>7556</v>
          </cell>
          <cell r="B4624" t="str">
            <v>TAPPER S.R.L.</v>
          </cell>
          <cell r="C4624" t="str">
            <v>AR</v>
          </cell>
          <cell r="D4624" t="str">
            <v>Argentina</v>
          </cell>
          <cell r="E4624" t="str">
            <v>Americas</v>
          </cell>
          <cell r="F4624">
            <v>13200001</v>
          </cell>
          <cell r="G4624" t="str">
            <v>Ext. EAME</v>
          </cell>
          <cell r="H4624" t="str">
            <v>TPU</v>
          </cell>
          <cell r="I4624" t="str">
            <v>S035</v>
          </cell>
          <cell r="J4624" t="str">
            <v>Osnabrück</v>
          </cell>
          <cell r="K4624" t="str">
            <v>SL18</v>
          </cell>
          <cell r="L4624" t="str">
            <v>T</v>
          </cell>
          <cell r="M4624" t="str">
            <v>180 days after Bill of lading date</v>
          </cell>
          <cell r="N4624" t="str">
            <v>BANK TRANSFER</v>
          </cell>
          <cell r="O4624" t="str">
            <v>DE</v>
          </cell>
          <cell r="P4624" t="str">
            <v>External debtor</v>
          </cell>
        </row>
        <row r="4625">
          <cell r="A4625">
            <v>7557</v>
          </cell>
          <cell r="B4625" t="str">
            <v>TACONERA GUATEMALTEC</v>
          </cell>
          <cell r="C4625" t="str">
            <v>GT</v>
          </cell>
          <cell r="D4625" t="str">
            <v>Guatemala</v>
          </cell>
          <cell r="E4625" t="str">
            <v>Americas</v>
          </cell>
          <cell r="F4625">
            <v>13200001</v>
          </cell>
          <cell r="G4625" t="str">
            <v>Ext. EAME</v>
          </cell>
          <cell r="H4625" t="str">
            <v>TPU</v>
          </cell>
          <cell r="I4625" t="str">
            <v>S035</v>
          </cell>
          <cell r="J4625" t="str">
            <v>Osnabrück</v>
          </cell>
          <cell r="K4625" t="str">
            <v>SL60</v>
          </cell>
          <cell r="L4625" t="str">
            <v>T</v>
          </cell>
          <cell r="M4625" t="str">
            <v>60 days after Bill of lading date</v>
          </cell>
          <cell r="N4625" t="str">
            <v>BANK TRANSFER</v>
          </cell>
          <cell r="O4625" t="str">
            <v>DE</v>
          </cell>
          <cell r="P4625" t="str">
            <v>External debtor</v>
          </cell>
        </row>
        <row r="4626">
          <cell r="A4626">
            <v>7558</v>
          </cell>
          <cell r="B4626" t="str">
            <v>TETRAKEM OY</v>
          </cell>
          <cell r="C4626" t="str">
            <v>FI</v>
          </cell>
          <cell r="D4626" t="str">
            <v>Finland</v>
          </cell>
          <cell r="E4626" t="str">
            <v>Nordic</v>
          </cell>
          <cell r="F4626">
            <v>13200001</v>
          </cell>
          <cell r="G4626" t="str">
            <v>Ext. EAME</v>
          </cell>
          <cell r="H4626" t="str">
            <v>TPU</v>
          </cell>
          <cell r="I4626" t="str">
            <v>S035</v>
          </cell>
          <cell r="J4626" t="str">
            <v>Osnabrück</v>
          </cell>
          <cell r="K4626" t="str">
            <v>SJ3T</v>
          </cell>
          <cell r="L4626" t="str">
            <v>T</v>
          </cell>
          <cell r="M4626" t="str">
            <v>30 days from date of invoice or 10 days -1%</v>
          </cell>
          <cell r="N4626" t="str">
            <v>BANK TRANSFER</v>
          </cell>
          <cell r="O4626" t="str">
            <v>DE</v>
          </cell>
          <cell r="P4626" t="str">
            <v>External debtor</v>
          </cell>
        </row>
        <row r="4627">
          <cell r="A4627">
            <v>7560</v>
          </cell>
          <cell r="B4627" t="str">
            <v>TAVE FABRICA DE CALC</v>
          </cell>
          <cell r="C4627" t="str">
            <v>PT</v>
          </cell>
          <cell r="D4627" t="str">
            <v>Portugal</v>
          </cell>
          <cell r="E4627" t="str">
            <v>Iberia</v>
          </cell>
          <cell r="F4627">
            <v>13200001</v>
          </cell>
          <cell r="G4627" t="str">
            <v>Ext. EAME</v>
          </cell>
          <cell r="H4627" t="str">
            <v>TPU</v>
          </cell>
          <cell r="I4627" t="str">
            <v>S035</v>
          </cell>
          <cell r="J4627" t="str">
            <v>Osnabrück</v>
          </cell>
          <cell r="K4627" t="str">
            <v>SA00</v>
          </cell>
          <cell r="L4627" t="str">
            <v>T</v>
          </cell>
          <cell r="M4627" t="str">
            <v>Cash in advance</v>
          </cell>
          <cell r="N4627" t="str">
            <v>BANK TRANSFER</v>
          </cell>
          <cell r="O4627" t="str">
            <v>DE</v>
          </cell>
          <cell r="P4627" t="str">
            <v>External debtor</v>
          </cell>
        </row>
        <row r="4628">
          <cell r="A4628">
            <v>7561</v>
          </cell>
          <cell r="B4628" t="str">
            <v>TYCO SUPPRESSION SYS</v>
          </cell>
          <cell r="C4628" t="str">
            <v>MX</v>
          </cell>
          <cell r="D4628" t="str">
            <v>Mexico</v>
          </cell>
          <cell r="E4628" t="str">
            <v>Americas</v>
          </cell>
          <cell r="F4628">
            <v>13200001</v>
          </cell>
          <cell r="G4628" t="str">
            <v>Ext. EAME</v>
          </cell>
          <cell r="H4628" t="str">
            <v>TPU</v>
          </cell>
          <cell r="I4628" t="str">
            <v>S035</v>
          </cell>
          <cell r="J4628" t="str">
            <v>Osnabrück</v>
          </cell>
          <cell r="K4628" t="str">
            <v>SL30</v>
          </cell>
          <cell r="L4628" t="str">
            <v>T</v>
          </cell>
          <cell r="M4628" t="str">
            <v>30 days after bill of lading date</v>
          </cell>
          <cell r="N4628" t="str">
            <v>BANK TRANSFER</v>
          </cell>
          <cell r="O4628" t="str">
            <v>DE</v>
          </cell>
          <cell r="P4628" t="str">
            <v>External debtor</v>
          </cell>
        </row>
        <row r="4629">
          <cell r="A4629">
            <v>7562</v>
          </cell>
          <cell r="B4629" t="str">
            <v>TEKNOQUIMICA S.A.</v>
          </cell>
          <cell r="C4629" t="str">
            <v>PE</v>
          </cell>
          <cell r="D4629" t="str">
            <v>Peru</v>
          </cell>
          <cell r="E4629" t="str">
            <v>Americas</v>
          </cell>
          <cell r="F4629">
            <v>13200001</v>
          </cell>
          <cell r="G4629" t="str">
            <v>Ext. EAME</v>
          </cell>
          <cell r="H4629" t="str">
            <v>TPU</v>
          </cell>
          <cell r="I4629" t="str">
            <v>S035</v>
          </cell>
          <cell r="J4629" t="str">
            <v>Osnabrück</v>
          </cell>
          <cell r="K4629" t="str">
            <v>SL90</v>
          </cell>
          <cell r="L4629" t="str">
            <v>T</v>
          </cell>
          <cell r="M4629" t="str">
            <v>90 days after Bill of lading date</v>
          </cell>
          <cell r="N4629" t="str">
            <v>BANK TRANSFER</v>
          </cell>
          <cell r="O4629" t="str">
            <v>DE</v>
          </cell>
          <cell r="P4629" t="str">
            <v>External debtor</v>
          </cell>
        </row>
        <row r="4630">
          <cell r="A4630">
            <v>7563</v>
          </cell>
          <cell r="B4630" t="str">
            <v>UNIKA VAERKTOJ APS</v>
          </cell>
          <cell r="C4630" t="str">
            <v>DK</v>
          </cell>
          <cell r="D4630" t="str">
            <v>Denmark</v>
          </cell>
          <cell r="E4630" t="str">
            <v>Nordic</v>
          </cell>
          <cell r="F4630">
            <v>13200001</v>
          </cell>
          <cell r="G4630" t="str">
            <v>Ext. EAME</v>
          </cell>
          <cell r="H4630" t="str">
            <v>TPU</v>
          </cell>
          <cell r="I4630" t="str">
            <v>S035</v>
          </cell>
          <cell r="J4630" t="str">
            <v>Osnabrück</v>
          </cell>
          <cell r="K4630" t="str">
            <v>SI30</v>
          </cell>
          <cell r="L4630" t="str">
            <v>T</v>
          </cell>
          <cell r="M4630" t="str">
            <v>30 days from date of invoice</v>
          </cell>
          <cell r="N4630" t="str">
            <v>BANK TRANSFER</v>
          </cell>
          <cell r="O4630" t="str">
            <v>DS</v>
          </cell>
          <cell r="P4630" t="str">
            <v>Securitization debtor</v>
          </cell>
        </row>
        <row r="4631">
          <cell r="A4631">
            <v>7564</v>
          </cell>
          <cell r="B4631" t="str">
            <v>INDUSTRIAS VENCEDOR</v>
          </cell>
          <cell r="C4631" t="str">
            <v>PE</v>
          </cell>
          <cell r="D4631" t="str">
            <v>Peru</v>
          </cell>
          <cell r="E4631" t="str">
            <v>Americas</v>
          </cell>
          <cell r="F4631">
            <v>13200001</v>
          </cell>
          <cell r="G4631" t="str">
            <v>Ext. EAME</v>
          </cell>
          <cell r="H4631" t="str">
            <v>TPU</v>
          </cell>
          <cell r="I4631" t="str">
            <v>S035</v>
          </cell>
          <cell r="J4631" t="str">
            <v>Osnabrück</v>
          </cell>
          <cell r="K4631" t="str">
            <v>SI49</v>
          </cell>
          <cell r="L4631" t="str">
            <v>T</v>
          </cell>
          <cell r="M4631" t="str">
            <v>-</v>
          </cell>
          <cell r="N4631" t="str">
            <v>BANK TRANSFER</v>
          </cell>
          <cell r="O4631" t="str">
            <v>DE</v>
          </cell>
          <cell r="P4631" t="str">
            <v>External debtor</v>
          </cell>
        </row>
        <row r="4632">
          <cell r="A4632">
            <v>7565</v>
          </cell>
          <cell r="B4632" t="str">
            <v>UNISOL S/A</v>
          </cell>
          <cell r="C4632" t="str">
            <v>AR</v>
          </cell>
          <cell r="D4632" t="str">
            <v>Argentina</v>
          </cell>
          <cell r="E4632" t="str">
            <v>Americas</v>
          </cell>
          <cell r="F4632">
            <v>13200001</v>
          </cell>
          <cell r="G4632" t="str">
            <v>Ext. EAME</v>
          </cell>
          <cell r="H4632" t="str">
            <v>TPU</v>
          </cell>
          <cell r="I4632" t="str">
            <v>S035</v>
          </cell>
          <cell r="J4632" t="str">
            <v>Osnabrück</v>
          </cell>
          <cell r="K4632" t="str">
            <v>SL18</v>
          </cell>
          <cell r="L4632" t="str">
            <v>T</v>
          </cell>
          <cell r="M4632" t="str">
            <v>180 days after Bill of lading date</v>
          </cell>
          <cell r="N4632" t="str">
            <v>BANK TRANSFER</v>
          </cell>
          <cell r="O4632" t="str">
            <v>DE</v>
          </cell>
          <cell r="P4632" t="str">
            <v>External debtor</v>
          </cell>
        </row>
        <row r="4633">
          <cell r="A4633">
            <v>7566</v>
          </cell>
          <cell r="B4633" t="str">
            <v>PER VANDBORG APS</v>
          </cell>
          <cell r="C4633" t="str">
            <v>DK</v>
          </cell>
          <cell r="D4633" t="str">
            <v>Denmark</v>
          </cell>
          <cell r="E4633" t="str">
            <v>Nordic</v>
          </cell>
          <cell r="F4633">
            <v>13200001</v>
          </cell>
          <cell r="G4633" t="str">
            <v>Ext. EAME</v>
          </cell>
          <cell r="H4633" t="str">
            <v>TPU</v>
          </cell>
          <cell r="I4633" t="str">
            <v>S035</v>
          </cell>
          <cell r="J4633" t="str">
            <v>Osnabrück</v>
          </cell>
          <cell r="K4633" t="str">
            <v>SI30</v>
          </cell>
          <cell r="L4633" t="str">
            <v>T</v>
          </cell>
          <cell r="M4633" t="str">
            <v>30 days from date of invoice</v>
          </cell>
          <cell r="N4633" t="str">
            <v>BANK TRANSFER</v>
          </cell>
          <cell r="O4633" t="str">
            <v>DS</v>
          </cell>
          <cell r="P4633" t="str">
            <v>Securitization debtor</v>
          </cell>
        </row>
        <row r="4634">
          <cell r="A4634">
            <v>7567</v>
          </cell>
          <cell r="B4634" t="str">
            <v>CENCO-ZOTTI QUIMICA</v>
          </cell>
          <cell r="C4634" t="str">
            <v>VE</v>
          </cell>
          <cell r="D4634" t="str">
            <v>Venzuela</v>
          </cell>
          <cell r="E4634" t="str">
            <v>Americas</v>
          </cell>
          <cell r="F4634">
            <v>13200001</v>
          </cell>
          <cell r="G4634" t="str">
            <v>Ext. EAME</v>
          </cell>
          <cell r="H4634" t="str">
            <v>TPU</v>
          </cell>
          <cell r="I4634" t="str">
            <v>S035</v>
          </cell>
          <cell r="J4634" t="str">
            <v>Osnabrück</v>
          </cell>
          <cell r="K4634" t="str">
            <v>SF00</v>
          </cell>
          <cell r="L4634" t="str">
            <v>T</v>
          </cell>
          <cell r="M4634" t="str">
            <v>Free of charge</v>
          </cell>
          <cell r="N4634" t="str">
            <v>BANK TRANSFER</v>
          </cell>
          <cell r="O4634" t="str">
            <v>DE</v>
          </cell>
          <cell r="P4634" t="str">
            <v>External debtor</v>
          </cell>
        </row>
        <row r="4635">
          <cell r="A4635">
            <v>7568</v>
          </cell>
          <cell r="B4635" t="str">
            <v>AGENCIAS H. B. RICH</v>
          </cell>
          <cell r="C4635" t="str">
            <v>GT</v>
          </cell>
          <cell r="D4635" t="str">
            <v>Guatemala</v>
          </cell>
          <cell r="E4635" t="str">
            <v>Americas</v>
          </cell>
          <cell r="F4635">
            <v>13200001</v>
          </cell>
          <cell r="G4635" t="str">
            <v>Ext. EAME</v>
          </cell>
          <cell r="H4635" t="str">
            <v>TPU</v>
          </cell>
          <cell r="I4635" t="str">
            <v>S035</v>
          </cell>
          <cell r="J4635" t="str">
            <v>Osnabrück</v>
          </cell>
          <cell r="K4635" t="str">
            <v>SF00</v>
          </cell>
          <cell r="L4635" t="str">
            <v>T</v>
          </cell>
          <cell r="M4635" t="str">
            <v>Free of charge</v>
          </cell>
          <cell r="N4635" t="str">
            <v>BANK TRANSFER</v>
          </cell>
          <cell r="O4635" t="str">
            <v>DE</v>
          </cell>
          <cell r="P4635" t="str">
            <v>External debtor</v>
          </cell>
        </row>
        <row r="4636">
          <cell r="A4636">
            <v>7569</v>
          </cell>
          <cell r="B4636" t="str">
            <v>ASSEKURANZMAKLER</v>
          </cell>
          <cell r="C4636" t="str">
            <v>DE</v>
          </cell>
          <cell r="D4636" t="str">
            <v>Germany</v>
          </cell>
          <cell r="E4636" t="str">
            <v>Mid Europe</v>
          </cell>
          <cell r="F4636">
            <v>13200001</v>
          </cell>
          <cell r="G4636" t="str">
            <v>Ext. EAME</v>
          </cell>
          <cell r="H4636" t="str">
            <v>TPU</v>
          </cell>
          <cell r="I4636" t="str">
            <v>S035</v>
          </cell>
          <cell r="J4636" t="str">
            <v>Osnabrück</v>
          </cell>
          <cell r="K4636" t="str">
            <v>SI60</v>
          </cell>
          <cell r="L4636" t="str">
            <v>T</v>
          </cell>
          <cell r="M4636" t="str">
            <v>60 days from date of invoice</v>
          </cell>
          <cell r="N4636" t="str">
            <v>BANK TRANSFER</v>
          </cell>
          <cell r="O4636" t="str">
            <v>DS</v>
          </cell>
          <cell r="P4636" t="str">
            <v>Securitization debtor</v>
          </cell>
        </row>
        <row r="4637">
          <cell r="A4637">
            <v>7570</v>
          </cell>
          <cell r="B4637" t="str">
            <v>ZAKLADY CHEMICZNE AN</v>
          </cell>
          <cell r="C4637" t="str">
            <v>PL</v>
          </cell>
          <cell r="D4637" t="str">
            <v>Poland</v>
          </cell>
          <cell r="E4637" t="str">
            <v>Eastern Europe</v>
          </cell>
          <cell r="F4637">
            <v>13200001</v>
          </cell>
          <cell r="G4637" t="str">
            <v>Ext. EAME</v>
          </cell>
          <cell r="H4637" t="str">
            <v>TPU</v>
          </cell>
          <cell r="I4637" t="str">
            <v>S035</v>
          </cell>
          <cell r="J4637" t="str">
            <v>Osnabrück</v>
          </cell>
          <cell r="K4637" t="str">
            <v>SI48</v>
          </cell>
          <cell r="L4637" t="str">
            <v>T</v>
          </cell>
          <cell r="M4637" t="str">
            <v>-</v>
          </cell>
          <cell r="N4637" t="str">
            <v>BANK TRANSFER</v>
          </cell>
          <cell r="O4637" t="str">
            <v>DS</v>
          </cell>
          <cell r="P4637" t="str">
            <v>Securitization debtor</v>
          </cell>
        </row>
        <row r="4638">
          <cell r="A4638">
            <v>7572</v>
          </cell>
          <cell r="B4638" t="str">
            <v>AGFA-GEVAERT N.V.</v>
          </cell>
          <cell r="C4638" t="str">
            <v>BE</v>
          </cell>
          <cell r="D4638" t="str">
            <v>Belgium</v>
          </cell>
          <cell r="E4638" t="str">
            <v>Benelux</v>
          </cell>
          <cell r="F4638">
            <v>13200001</v>
          </cell>
          <cell r="G4638" t="str">
            <v>Ext. EAME</v>
          </cell>
          <cell r="H4638" t="str">
            <v>TPU</v>
          </cell>
          <cell r="I4638" t="str">
            <v>S035</v>
          </cell>
          <cell r="J4638" t="str">
            <v>Osnabrück</v>
          </cell>
          <cell r="K4638" t="str">
            <v>SI30</v>
          </cell>
          <cell r="L4638" t="str">
            <v>T</v>
          </cell>
          <cell r="M4638" t="str">
            <v>30 days from date of invoice</v>
          </cell>
          <cell r="N4638" t="str">
            <v>BANK TRANSFER</v>
          </cell>
          <cell r="O4638" t="str">
            <v>DS</v>
          </cell>
          <cell r="P4638" t="str">
            <v>Securitization debtor</v>
          </cell>
        </row>
        <row r="4639">
          <cell r="A4639">
            <v>7574</v>
          </cell>
          <cell r="B4639" t="str">
            <v>ASPEL S.A.</v>
          </cell>
          <cell r="C4639" t="str">
            <v>BE</v>
          </cell>
          <cell r="D4639" t="str">
            <v>Belgium</v>
          </cell>
          <cell r="E4639" t="str">
            <v>Benelux</v>
          </cell>
          <cell r="F4639">
            <v>13200001</v>
          </cell>
          <cell r="G4639" t="str">
            <v>Ext. EAME</v>
          </cell>
          <cell r="H4639" t="str">
            <v>TPU</v>
          </cell>
          <cell r="I4639" t="str">
            <v>S035</v>
          </cell>
          <cell r="J4639" t="str">
            <v>Osnabrück</v>
          </cell>
          <cell r="K4639" t="str">
            <v>SJ3D</v>
          </cell>
          <cell r="L4639" t="str">
            <v>T</v>
          </cell>
          <cell r="M4639" t="str">
            <v>30 days from date of invoice or 10 days -3%</v>
          </cell>
          <cell r="N4639" t="str">
            <v>BANK TRANSFER</v>
          </cell>
          <cell r="O4639" t="str">
            <v>DS</v>
          </cell>
          <cell r="P4639" t="str">
            <v>Securitization debtor</v>
          </cell>
        </row>
        <row r="4640">
          <cell r="A4640">
            <v>7575</v>
          </cell>
          <cell r="B4640" t="str">
            <v>AVERY DENNISON</v>
          </cell>
          <cell r="C4640" t="str">
            <v>US</v>
          </cell>
          <cell r="D4640" t="str">
            <v>United States</v>
          </cell>
          <cell r="E4640" t="str">
            <v>Americas</v>
          </cell>
          <cell r="F4640">
            <v>13200001</v>
          </cell>
          <cell r="G4640" t="str">
            <v>Ext. EAME</v>
          </cell>
          <cell r="H4640" t="str">
            <v>TPU</v>
          </cell>
          <cell r="I4640" t="str">
            <v>S035</v>
          </cell>
          <cell r="J4640" t="str">
            <v>Osnabrück</v>
          </cell>
          <cell r="K4640" t="str">
            <v>SI60</v>
          </cell>
          <cell r="L4640" t="str">
            <v>T</v>
          </cell>
          <cell r="M4640" t="str">
            <v>60 days from date of invoice</v>
          </cell>
          <cell r="N4640" t="str">
            <v>BANK TRANSFER</v>
          </cell>
          <cell r="O4640" t="str">
            <v>DS</v>
          </cell>
          <cell r="P4640" t="str">
            <v>Securitization debtor</v>
          </cell>
        </row>
        <row r="4641">
          <cell r="A4641">
            <v>7576</v>
          </cell>
          <cell r="B4641" t="str">
            <v>ADHESTIC LTD</v>
          </cell>
          <cell r="C4641" t="str">
            <v>IL</v>
          </cell>
          <cell r="D4641" t="str">
            <v>Israel</v>
          </cell>
          <cell r="E4641" t="str">
            <v>Middle East</v>
          </cell>
          <cell r="F4641">
            <v>13200001</v>
          </cell>
          <cell r="G4641" t="str">
            <v>Ext. EAME</v>
          </cell>
          <cell r="H4641" t="str">
            <v>TPU</v>
          </cell>
          <cell r="I4641" t="str">
            <v>S035</v>
          </cell>
          <cell r="J4641" t="str">
            <v>Osnabrück</v>
          </cell>
          <cell r="K4641" t="str">
            <v>SL90</v>
          </cell>
          <cell r="L4641" t="str">
            <v>T</v>
          </cell>
          <cell r="M4641" t="str">
            <v>90 days after Bill of lading date</v>
          </cell>
          <cell r="N4641" t="str">
            <v>BANK TRANSFER</v>
          </cell>
          <cell r="O4641" t="str">
            <v>DE</v>
          </cell>
          <cell r="P4641" t="str">
            <v>External debtor</v>
          </cell>
        </row>
        <row r="4642">
          <cell r="A4642">
            <v>7577</v>
          </cell>
          <cell r="B4642" t="str">
            <v>AIR PARTS LTD.</v>
          </cell>
          <cell r="C4642" t="str">
            <v>GB</v>
          </cell>
          <cell r="D4642" t="str">
            <v>Great Britain</v>
          </cell>
          <cell r="E4642" t="str">
            <v>UK/Ireland</v>
          </cell>
          <cell r="F4642">
            <v>13200001</v>
          </cell>
          <cell r="G4642" t="str">
            <v>Ext. EAME</v>
          </cell>
          <cell r="H4642" t="str">
            <v>TPU</v>
          </cell>
          <cell r="I4642" t="str">
            <v>S035</v>
          </cell>
          <cell r="J4642" t="str">
            <v>Osnabrück</v>
          </cell>
          <cell r="K4642" t="str">
            <v>SE60</v>
          </cell>
          <cell r="L4642" t="str">
            <v>T</v>
          </cell>
          <cell r="M4642" t="str">
            <v>60 days end of month</v>
          </cell>
          <cell r="N4642" t="str">
            <v>BANK TRANSFER</v>
          </cell>
          <cell r="O4642" t="str">
            <v>DS</v>
          </cell>
          <cell r="P4642" t="str">
            <v>Securitization debtor</v>
          </cell>
        </row>
        <row r="4643">
          <cell r="A4643">
            <v>7578</v>
          </cell>
          <cell r="B4643" t="str">
            <v>BEZALIN</v>
          </cell>
          <cell r="C4643" t="str">
            <v>PL</v>
          </cell>
          <cell r="D4643" t="str">
            <v>Poland</v>
          </cell>
          <cell r="E4643" t="str">
            <v>Eastern Europe</v>
          </cell>
          <cell r="F4643">
            <v>13200001</v>
          </cell>
          <cell r="G4643" t="str">
            <v>Ext. EAME</v>
          </cell>
          <cell r="H4643" t="str">
            <v>TPU</v>
          </cell>
          <cell r="I4643" t="str">
            <v>S035</v>
          </cell>
          <cell r="J4643" t="str">
            <v>Osnabrück</v>
          </cell>
          <cell r="K4643" t="str">
            <v>SI61</v>
          </cell>
          <cell r="L4643" t="str">
            <v>T</v>
          </cell>
          <cell r="M4643" t="str">
            <v>-</v>
          </cell>
          <cell r="N4643" t="str">
            <v>BANK TRANSFER</v>
          </cell>
          <cell r="O4643" t="str">
            <v>DS</v>
          </cell>
          <cell r="P4643" t="str">
            <v>Securitization debtor</v>
          </cell>
        </row>
        <row r="4644">
          <cell r="A4644">
            <v>7580</v>
          </cell>
          <cell r="B4644" t="str">
            <v>BOPO AKCIOVA SPOLECN</v>
          </cell>
          <cell r="C4644" t="str">
            <v>CZ</v>
          </cell>
          <cell r="D4644" t="str">
            <v>Czech Republic</v>
          </cell>
          <cell r="E4644" t="str">
            <v>Eastern Europe</v>
          </cell>
          <cell r="F4644">
            <v>13200001</v>
          </cell>
          <cell r="G4644" t="str">
            <v>Ext. EAME</v>
          </cell>
          <cell r="H4644" t="str">
            <v>TPU</v>
          </cell>
          <cell r="I4644" t="str">
            <v>S035</v>
          </cell>
          <cell r="J4644" t="str">
            <v>Osnabrück</v>
          </cell>
          <cell r="K4644" t="str">
            <v>SA00</v>
          </cell>
          <cell r="L4644" t="str">
            <v>T</v>
          </cell>
          <cell r="M4644" t="str">
            <v>Cash in advance</v>
          </cell>
          <cell r="N4644" t="str">
            <v>BANK TRANSFER</v>
          </cell>
          <cell r="O4644" t="str">
            <v>DE</v>
          </cell>
          <cell r="P4644" t="str">
            <v>External debtor</v>
          </cell>
        </row>
        <row r="4645">
          <cell r="A4645">
            <v>7581</v>
          </cell>
          <cell r="B4645" t="str">
            <v>BONDSEAL (PTY) LTD.</v>
          </cell>
          <cell r="C4645" t="str">
            <v>ZA</v>
          </cell>
          <cell r="D4645" t="str">
            <v>South Africa</v>
          </cell>
          <cell r="E4645" t="str">
            <v>Benelux</v>
          </cell>
          <cell r="F4645">
            <v>13200001</v>
          </cell>
          <cell r="G4645" t="str">
            <v>Ext. EAME</v>
          </cell>
          <cell r="H4645" t="str">
            <v>TPU</v>
          </cell>
          <cell r="I4645" t="str">
            <v>S035</v>
          </cell>
          <cell r="J4645" t="str">
            <v>Osnabrück</v>
          </cell>
          <cell r="K4645" t="str">
            <v>SL30</v>
          </cell>
          <cell r="L4645" t="str">
            <v>T</v>
          </cell>
          <cell r="M4645" t="str">
            <v>30 days after bill of lading date</v>
          </cell>
          <cell r="N4645" t="str">
            <v>BANK TRANSFER</v>
          </cell>
          <cell r="O4645" t="str">
            <v>DE</v>
          </cell>
          <cell r="P4645" t="str">
            <v>External debtor</v>
          </cell>
        </row>
        <row r="4646">
          <cell r="A4646">
            <v>7582</v>
          </cell>
          <cell r="B4646" t="str">
            <v>BOCHEM SP. Z.O.O.</v>
          </cell>
          <cell r="C4646" t="str">
            <v>PL</v>
          </cell>
          <cell r="D4646" t="str">
            <v>Poland</v>
          </cell>
          <cell r="E4646" t="str">
            <v>Eastern Europe</v>
          </cell>
          <cell r="F4646">
            <v>13200001</v>
          </cell>
          <cell r="G4646" t="str">
            <v>Ext. EAME</v>
          </cell>
          <cell r="H4646" t="str">
            <v>TPU</v>
          </cell>
          <cell r="I4646" t="str">
            <v>S035</v>
          </cell>
          <cell r="J4646" t="str">
            <v>Osnabrück</v>
          </cell>
          <cell r="K4646" t="str">
            <v>SI48</v>
          </cell>
          <cell r="L4646" t="str">
            <v>T</v>
          </cell>
          <cell r="M4646" t="str">
            <v>-</v>
          </cell>
          <cell r="N4646" t="str">
            <v>BANK TRANSFER</v>
          </cell>
          <cell r="O4646" t="str">
            <v>DS</v>
          </cell>
          <cell r="P4646" t="str">
            <v>Securitization debtor</v>
          </cell>
        </row>
        <row r="4647">
          <cell r="A4647">
            <v>7583</v>
          </cell>
          <cell r="B4647" t="str">
            <v>PPHU BATO</v>
          </cell>
          <cell r="C4647" t="str">
            <v>PL</v>
          </cell>
          <cell r="D4647" t="str">
            <v>Poland</v>
          </cell>
          <cell r="E4647" t="str">
            <v>Eastern Europe</v>
          </cell>
          <cell r="F4647">
            <v>13200001</v>
          </cell>
          <cell r="G4647" t="str">
            <v>Ext. EAME</v>
          </cell>
          <cell r="H4647" t="str">
            <v>TPU</v>
          </cell>
          <cell r="I4647" t="str">
            <v>S035</v>
          </cell>
          <cell r="J4647" t="str">
            <v>Osnabrück</v>
          </cell>
          <cell r="K4647" t="str">
            <v>SI76</v>
          </cell>
          <cell r="L4647" t="str">
            <v>T</v>
          </cell>
          <cell r="M4647" t="str">
            <v>-</v>
          </cell>
          <cell r="N4647" t="str">
            <v>BANK TRANSFER</v>
          </cell>
          <cell r="O4647" t="str">
            <v>DS</v>
          </cell>
          <cell r="P4647" t="str">
            <v>Securitization debtor</v>
          </cell>
        </row>
        <row r="4648">
          <cell r="A4648">
            <v>7586</v>
          </cell>
          <cell r="B4648" t="str">
            <v>THE ZIMBABWE BATA</v>
          </cell>
          <cell r="C4648" t="str">
            <v>ZW</v>
          </cell>
          <cell r="D4648" t="str">
            <v>Zimbabwe</v>
          </cell>
          <cell r="E4648" t="str">
            <v>Africa</v>
          </cell>
          <cell r="F4648">
            <v>13200001</v>
          </cell>
          <cell r="G4648" t="str">
            <v>Ext. EAME</v>
          </cell>
          <cell r="H4648" t="str">
            <v>TPU</v>
          </cell>
          <cell r="I4648" t="str">
            <v>S035</v>
          </cell>
          <cell r="J4648" t="str">
            <v>Osnabrück</v>
          </cell>
          <cell r="K4648" t="str">
            <v>SC00</v>
          </cell>
          <cell r="L4648" t="str">
            <v>L</v>
          </cell>
          <cell r="M4648" t="str">
            <v>Letter of credit at sight</v>
          </cell>
          <cell r="N4648" t="str">
            <v>LETTER OF CREDIT</v>
          </cell>
          <cell r="O4648" t="str">
            <v>DE</v>
          </cell>
          <cell r="P4648" t="str">
            <v>External debtor</v>
          </cell>
        </row>
        <row r="4649">
          <cell r="A4649">
            <v>7587</v>
          </cell>
          <cell r="B4649" t="str">
            <v>BULVINOS CHEMICALS L</v>
          </cell>
          <cell r="C4649" t="str">
            <v>ET</v>
          </cell>
          <cell r="D4649" t="str">
            <v>Ethiopia</v>
          </cell>
          <cell r="E4649" t="str">
            <v>Africa</v>
          </cell>
          <cell r="F4649">
            <v>13200001</v>
          </cell>
          <cell r="G4649" t="str">
            <v>Ext. EAME</v>
          </cell>
          <cell r="H4649" t="str">
            <v>TPU</v>
          </cell>
          <cell r="I4649" t="str">
            <v>S035</v>
          </cell>
          <cell r="J4649" t="str">
            <v>Osnabrück</v>
          </cell>
          <cell r="K4649" t="str">
            <v>SC00</v>
          </cell>
          <cell r="L4649" t="str">
            <v>L</v>
          </cell>
          <cell r="M4649" t="str">
            <v>Letter of credit at sight</v>
          </cell>
          <cell r="N4649" t="str">
            <v>LETTER OF CREDIT</v>
          </cell>
          <cell r="O4649" t="str">
            <v>DE</v>
          </cell>
          <cell r="P4649" t="str">
            <v>External debtor</v>
          </cell>
        </row>
        <row r="4650">
          <cell r="A4650">
            <v>7588</v>
          </cell>
          <cell r="B4650" t="str">
            <v>COMBINATUL CLUJANA</v>
          </cell>
          <cell r="C4650" t="str">
            <v>RO</v>
          </cell>
          <cell r="D4650" t="str">
            <v>Romania</v>
          </cell>
          <cell r="E4650" t="str">
            <v>Eastern Europe</v>
          </cell>
          <cell r="F4650">
            <v>13200001</v>
          </cell>
          <cell r="G4650" t="str">
            <v>Ext. EAME</v>
          </cell>
          <cell r="H4650" t="str">
            <v>TPU</v>
          </cell>
          <cell r="I4650" t="str">
            <v>S035</v>
          </cell>
          <cell r="J4650" t="str">
            <v>Osnabrück</v>
          </cell>
          <cell r="K4650" t="str">
            <v>SC00</v>
          </cell>
          <cell r="L4650" t="str">
            <v>L</v>
          </cell>
          <cell r="M4650" t="str">
            <v>Letter of credit at sight</v>
          </cell>
          <cell r="N4650" t="str">
            <v>LETTER OF CREDIT</v>
          </cell>
          <cell r="O4650" t="str">
            <v>DE</v>
          </cell>
          <cell r="P4650" t="str">
            <v>External debtor</v>
          </cell>
        </row>
        <row r="4651">
          <cell r="A4651">
            <v>7589</v>
          </cell>
          <cell r="B4651" t="str">
            <v>SUPERIOR CABLES LTD.</v>
          </cell>
          <cell r="C4651" t="str">
            <v>IL</v>
          </cell>
          <cell r="D4651" t="str">
            <v>Israel</v>
          </cell>
          <cell r="E4651" t="str">
            <v>Middle East</v>
          </cell>
          <cell r="F4651">
            <v>13200001</v>
          </cell>
          <cell r="G4651" t="str">
            <v>Ext. EAME</v>
          </cell>
          <cell r="H4651" t="str">
            <v>TPU</v>
          </cell>
          <cell r="I4651" t="str">
            <v>S035</v>
          </cell>
          <cell r="J4651" t="str">
            <v>Osnabrück</v>
          </cell>
          <cell r="K4651" t="str">
            <v>SL90</v>
          </cell>
          <cell r="L4651" t="str">
            <v>T</v>
          </cell>
          <cell r="M4651" t="str">
            <v>90 days after Bill of lading date</v>
          </cell>
          <cell r="N4651" t="str">
            <v>BANK TRANSFER</v>
          </cell>
          <cell r="O4651" t="str">
            <v>DE</v>
          </cell>
          <cell r="P4651" t="str">
            <v>External debtor</v>
          </cell>
        </row>
        <row r="4652">
          <cell r="A4652">
            <v>7590</v>
          </cell>
          <cell r="B4652" t="str">
            <v>C.H.G.SPOL.R.O.</v>
          </cell>
          <cell r="C4652" t="str">
            <v>CZ</v>
          </cell>
          <cell r="D4652" t="str">
            <v>Czech Republic</v>
          </cell>
          <cell r="E4652" t="str">
            <v>Eastern Europe</v>
          </cell>
          <cell r="F4652">
            <v>13200001</v>
          </cell>
          <cell r="G4652" t="str">
            <v>Ext. EAME</v>
          </cell>
          <cell r="H4652" t="str">
            <v>TPU</v>
          </cell>
          <cell r="I4652" t="str">
            <v>S035</v>
          </cell>
          <cell r="J4652" t="str">
            <v>Osnabrück</v>
          </cell>
          <cell r="K4652" t="str">
            <v>SA00</v>
          </cell>
          <cell r="L4652" t="str">
            <v>T</v>
          </cell>
          <cell r="M4652" t="str">
            <v>Cash in advance</v>
          </cell>
          <cell r="N4652" t="str">
            <v>BANK TRANSFER</v>
          </cell>
          <cell r="O4652" t="str">
            <v>DE</v>
          </cell>
          <cell r="P4652" t="str">
            <v>External debtor</v>
          </cell>
        </row>
        <row r="4653">
          <cell r="A4653">
            <v>7592</v>
          </cell>
          <cell r="B4653" t="str">
            <v>DUNLOP ZIMBABWE LTD</v>
          </cell>
          <cell r="C4653" t="str">
            <v>ZW</v>
          </cell>
          <cell r="D4653" t="str">
            <v>Zimbabwe</v>
          </cell>
          <cell r="E4653" t="str">
            <v>Africa</v>
          </cell>
          <cell r="F4653">
            <v>13200001</v>
          </cell>
          <cell r="G4653" t="str">
            <v>Ext. EAME</v>
          </cell>
          <cell r="H4653" t="str">
            <v>TPU</v>
          </cell>
          <cell r="I4653" t="str">
            <v>S035</v>
          </cell>
          <cell r="J4653" t="str">
            <v>Osnabrück</v>
          </cell>
          <cell r="K4653" t="str">
            <v>SL30</v>
          </cell>
          <cell r="L4653" t="str">
            <v>T</v>
          </cell>
          <cell r="M4653" t="str">
            <v>30 days after bill of lading date</v>
          </cell>
          <cell r="N4653" t="str">
            <v>BANK TRANSFER</v>
          </cell>
          <cell r="O4653" t="str">
            <v>DE</v>
          </cell>
          <cell r="P4653" t="str">
            <v>External debtor</v>
          </cell>
        </row>
        <row r="4654">
          <cell r="A4654">
            <v>7593</v>
          </cell>
          <cell r="B4654" t="str">
            <v>DAR-TECH, INC.</v>
          </cell>
          <cell r="C4654" t="str">
            <v>US</v>
          </cell>
          <cell r="D4654" t="str">
            <v>United States</v>
          </cell>
          <cell r="E4654" t="str">
            <v>Americas</v>
          </cell>
          <cell r="F4654">
            <v>13200001</v>
          </cell>
          <cell r="G4654" t="str">
            <v>Ext. EAME</v>
          </cell>
          <cell r="H4654" t="str">
            <v>TPU</v>
          </cell>
          <cell r="I4654" t="str">
            <v>S035</v>
          </cell>
          <cell r="J4654" t="str">
            <v>Osnabrück</v>
          </cell>
          <cell r="K4654" t="str">
            <v>SL90</v>
          </cell>
          <cell r="L4654" t="str">
            <v>T</v>
          </cell>
          <cell r="M4654" t="str">
            <v>90 days after Bill of lading date</v>
          </cell>
          <cell r="N4654" t="str">
            <v>BANK TRANSFER</v>
          </cell>
          <cell r="O4654" t="str">
            <v>DS</v>
          </cell>
          <cell r="P4654" t="str">
            <v>Securitization debtor</v>
          </cell>
        </row>
        <row r="4655">
          <cell r="A4655">
            <v>7595</v>
          </cell>
          <cell r="B4655" t="str">
            <v>HINTON AND HILLMAN,</v>
          </cell>
          <cell r="C4655" t="str">
            <v>US</v>
          </cell>
          <cell r="D4655" t="str">
            <v>United States</v>
          </cell>
          <cell r="E4655" t="str">
            <v>Americas</v>
          </cell>
          <cell r="F4655">
            <v>13200001</v>
          </cell>
          <cell r="G4655" t="str">
            <v>Ext. EAME</v>
          </cell>
          <cell r="H4655" t="str">
            <v>TPU</v>
          </cell>
          <cell r="I4655" t="str">
            <v>S035</v>
          </cell>
          <cell r="J4655" t="str">
            <v>Osnabrück</v>
          </cell>
          <cell r="K4655" t="str">
            <v>SL30</v>
          </cell>
          <cell r="L4655" t="str">
            <v>T</v>
          </cell>
          <cell r="M4655" t="str">
            <v>30 days after bill of lading date</v>
          </cell>
          <cell r="N4655" t="str">
            <v>BANK TRANSFER</v>
          </cell>
          <cell r="O4655" t="str">
            <v>DS</v>
          </cell>
          <cell r="P4655" t="str">
            <v>Securitization debtor</v>
          </cell>
        </row>
        <row r="4656">
          <cell r="A4656">
            <v>7596</v>
          </cell>
          <cell r="B4656" t="str">
            <v>QUADRANT CMS N.V.</v>
          </cell>
          <cell r="C4656" t="str">
            <v>BE</v>
          </cell>
          <cell r="D4656" t="str">
            <v>Belgium</v>
          </cell>
          <cell r="E4656" t="str">
            <v>Benelux</v>
          </cell>
          <cell r="F4656">
            <v>13200001</v>
          </cell>
          <cell r="G4656" t="str">
            <v>Ext. EAME</v>
          </cell>
          <cell r="H4656" t="str">
            <v>TPU</v>
          </cell>
          <cell r="I4656" t="str">
            <v>S035</v>
          </cell>
          <cell r="J4656" t="str">
            <v>Osnabrück</v>
          </cell>
          <cell r="K4656" t="str">
            <v>SI90</v>
          </cell>
          <cell r="L4656" t="str">
            <v>T</v>
          </cell>
          <cell r="M4656" t="str">
            <v>90 days from date of invoice</v>
          </cell>
          <cell r="N4656" t="str">
            <v>BANK TRANSFER</v>
          </cell>
          <cell r="O4656" t="str">
            <v>DS</v>
          </cell>
          <cell r="P4656" t="str">
            <v>Securitization debtor</v>
          </cell>
        </row>
        <row r="4657">
          <cell r="A4657">
            <v>7598</v>
          </cell>
          <cell r="B4657" t="str">
            <v>E. ERTL</v>
          </cell>
          <cell r="C4657" t="str">
            <v>BE</v>
          </cell>
          <cell r="D4657" t="str">
            <v>Belgium</v>
          </cell>
          <cell r="E4657" t="str">
            <v>Benelux</v>
          </cell>
          <cell r="F4657">
            <v>13200001</v>
          </cell>
          <cell r="G4657" t="str">
            <v>Ext. EAME</v>
          </cell>
          <cell r="H4657" t="str">
            <v>TPU</v>
          </cell>
          <cell r="I4657" t="str">
            <v>S035</v>
          </cell>
          <cell r="J4657" t="str">
            <v>Osnabrück</v>
          </cell>
          <cell r="K4657" t="str">
            <v>SI90</v>
          </cell>
          <cell r="L4657" t="str">
            <v>T</v>
          </cell>
          <cell r="M4657" t="str">
            <v>90 days from date of invoice</v>
          </cell>
          <cell r="N4657" t="str">
            <v>BANK TRANSFER</v>
          </cell>
          <cell r="O4657" t="str">
            <v>DS</v>
          </cell>
          <cell r="P4657" t="str">
            <v>Securitization debtor</v>
          </cell>
        </row>
        <row r="4658">
          <cell r="A4658">
            <v>7599</v>
          </cell>
          <cell r="B4658" t="str">
            <v>TOAM FOR EREZ TERMOP</v>
          </cell>
          <cell r="C4658" t="str">
            <v>IL</v>
          </cell>
          <cell r="D4658" t="str">
            <v>Israel</v>
          </cell>
          <cell r="E4658" t="str">
            <v>Middle East</v>
          </cell>
          <cell r="F4658">
            <v>13200001</v>
          </cell>
          <cell r="G4658" t="str">
            <v>Ext. EAME</v>
          </cell>
          <cell r="H4658" t="str">
            <v>TPU</v>
          </cell>
          <cell r="I4658" t="str">
            <v>S035</v>
          </cell>
          <cell r="J4658" t="str">
            <v>Osnabrück</v>
          </cell>
          <cell r="K4658" t="str">
            <v>SL90</v>
          </cell>
          <cell r="L4658" t="str">
            <v>T</v>
          </cell>
          <cell r="M4658" t="str">
            <v>90 days after Bill of lading date</v>
          </cell>
          <cell r="N4658" t="str">
            <v>BANK TRANSFER</v>
          </cell>
          <cell r="O4658" t="str">
            <v>DE</v>
          </cell>
          <cell r="P4658" t="str">
            <v>External debtor</v>
          </cell>
        </row>
        <row r="4659">
          <cell r="A4659">
            <v>7601</v>
          </cell>
          <cell r="B4659" t="str">
            <v>EREZ THERMOPLASTIC P</v>
          </cell>
          <cell r="C4659" t="str">
            <v>IL</v>
          </cell>
          <cell r="D4659" t="str">
            <v>Israel</v>
          </cell>
          <cell r="E4659" t="str">
            <v>Middle East</v>
          </cell>
          <cell r="F4659">
            <v>13200001</v>
          </cell>
          <cell r="G4659" t="str">
            <v>Ext. EAME</v>
          </cell>
          <cell r="H4659" t="str">
            <v>TPU</v>
          </cell>
          <cell r="I4659" t="str">
            <v>S035</v>
          </cell>
          <cell r="J4659" t="str">
            <v>Osnabrück</v>
          </cell>
          <cell r="K4659" t="str">
            <v>SL90</v>
          </cell>
          <cell r="L4659" t="str">
            <v>T</v>
          </cell>
          <cell r="M4659" t="str">
            <v>90 days after Bill of lading date</v>
          </cell>
          <cell r="N4659" t="str">
            <v>BANK TRANSFER</v>
          </cell>
          <cell r="O4659" t="str">
            <v>DE</v>
          </cell>
          <cell r="P4659" t="str">
            <v>External debtor</v>
          </cell>
        </row>
        <row r="4660">
          <cell r="A4660">
            <v>7602</v>
          </cell>
          <cell r="B4660" t="str">
            <v>EFICIENT IMPEX S.R.L</v>
          </cell>
          <cell r="C4660" t="str">
            <v>RO</v>
          </cell>
          <cell r="D4660" t="str">
            <v>Romania</v>
          </cell>
          <cell r="E4660" t="str">
            <v>Eastern Europe</v>
          </cell>
          <cell r="F4660">
            <v>13200001</v>
          </cell>
          <cell r="G4660" t="str">
            <v>Ext. EAME</v>
          </cell>
          <cell r="H4660" t="str">
            <v>TPU</v>
          </cell>
          <cell r="I4660" t="str">
            <v>S035</v>
          </cell>
          <cell r="J4660" t="str">
            <v>Osnabrück</v>
          </cell>
          <cell r="K4660" t="str">
            <v>SI60</v>
          </cell>
          <cell r="L4660" t="str">
            <v>T</v>
          </cell>
          <cell r="M4660" t="str">
            <v>60 days from date of invoice</v>
          </cell>
          <cell r="N4660" t="str">
            <v>BANK TRANSFER</v>
          </cell>
          <cell r="O4660" t="str">
            <v>DE</v>
          </cell>
          <cell r="P4660" t="str">
            <v>External debtor</v>
          </cell>
        </row>
        <row r="4661">
          <cell r="A4661">
            <v>7603</v>
          </cell>
          <cell r="B4661" t="str">
            <v>E. ERTL</v>
          </cell>
          <cell r="C4661" t="str">
            <v>BE</v>
          </cell>
          <cell r="D4661" t="str">
            <v>Belgium</v>
          </cell>
          <cell r="E4661" t="str">
            <v>Benelux</v>
          </cell>
          <cell r="F4661">
            <v>13200001</v>
          </cell>
          <cell r="G4661" t="str">
            <v>Ext. EAME</v>
          </cell>
          <cell r="H4661" t="str">
            <v>TPU</v>
          </cell>
          <cell r="I4661" t="str">
            <v>S035</v>
          </cell>
          <cell r="J4661" t="str">
            <v>Osnabrück</v>
          </cell>
          <cell r="K4661" t="str">
            <v>SL18</v>
          </cell>
          <cell r="L4661" t="str">
            <v>T</v>
          </cell>
          <cell r="M4661" t="str">
            <v>180 days after Bill of lading date</v>
          </cell>
          <cell r="N4661" t="str">
            <v>BANK TRANSFER</v>
          </cell>
          <cell r="O4661" t="str">
            <v>DS</v>
          </cell>
          <cell r="P4661" t="str">
            <v>Securitization debtor</v>
          </cell>
        </row>
        <row r="4662">
          <cell r="A4662">
            <v>7604</v>
          </cell>
          <cell r="B4662" t="str">
            <v>FOURNY N.V.</v>
          </cell>
          <cell r="C4662" t="str">
            <v>BE</v>
          </cell>
          <cell r="D4662" t="str">
            <v>Belgium</v>
          </cell>
          <cell r="E4662" t="str">
            <v>Benelux</v>
          </cell>
          <cell r="F4662">
            <v>13200001</v>
          </cell>
          <cell r="G4662" t="str">
            <v>Ext. EAME</v>
          </cell>
          <cell r="H4662" t="str">
            <v>TPU</v>
          </cell>
          <cell r="I4662" t="str">
            <v>S035</v>
          </cell>
          <cell r="J4662" t="str">
            <v>Osnabrück</v>
          </cell>
          <cell r="K4662" t="str">
            <v>SI30</v>
          </cell>
          <cell r="L4662" t="str">
            <v>T</v>
          </cell>
          <cell r="M4662" t="str">
            <v>30 days from date of invoice</v>
          </cell>
          <cell r="N4662" t="str">
            <v>BANK TRANSFER</v>
          </cell>
          <cell r="O4662" t="str">
            <v>DS</v>
          </cell>
          <cell r="P4662" t="str">
            <v>Securitization debtor</v>
          </cell>
        </row>
        <row r="4663">
          <cell r="A4663">
            <v>7605</v>
          </cell>
          <cell r="B4663" t="str">
            <v>FACTORIES OF ADHES.</v>
          </cell>
          <cell r="C4663" t="str">
            <v>JO</v>
          </cell>
          <cell r="D4663" t="str">
            <v>Jordan</v>
          </cell>
          <cell r="E4663" t="str">
            <v>Middle East</v>
          </cell>
          <cell r="F4663">
            <v>13200001</v>
          </cell>
          <cell r="G4663" t="str">
            <v>Ext. EAME</v>
          </cell>
          <cell r="H4663" t="str">
            <v>TPU</v>
          </cell>
          <cell r="I4663" t="str">
            <v>S035</v>
          </cell>
          <cell r="J4663" t="str">
            <v>Osnabrück</v>
          </cell>
          <cell r="K4663" t="str">
            <v>SC00</v>
          </cell>
          <cell r="L4663" t="str">
            <v>L</v>
          </cell>
          <cell r="M4663" t="str">
            <v>Letter of credit at sight</v>
          </cell>
          <cell r="N4663" t="str">
            <v>LETTER OF CREDIT</v>
          </cell>
          <cell r="O4663" t="str">
            <v>DE</v>
          </cell>
          <cell r="P4663" t="str">
            <v>External debtor</v>
          </cell>
        </row>
        <row r="4664">
          <cell r="A4664">
            <v>7606</v>
          </cell>
          <cell r="B4664" t="str">
            <v>DUCATEX SA</v>
          </cell>
          <cell r="C4664" t="str">
            <v>RO</v>
          </cell>
          <cell r="D4664" t="str">
            <v>Romania</v>
          </cell>
          <cell r="E4664" t="str">
            <v>Eastern Europe</v>
          </cell>
          <cell r="F4664">
            <v>13200001</v>
          </cell>
          <cell r="G4664" t="str">
            <v>Ext. EAME</v>
          </cell>
          <cell r="H4664" t="str">
            <v>TPU</v>
          </cell>
          <cell r="I4664" t="str">
            <v>S035</v>
          </cell>
          <cell r="J4664" t="str">
            <v>Osnabrück</v>
          </cell>
          <cell r="K4664" t="str">
            <v>SI60</v>
          </cell>
          <cell r="L4664" t="str">
            <v>T</v>
          </cell>
          <cell r="M4664" t="str">
            <v>60 days from date of invoice</v>
          </cell>
          <cell r="N4664" t="str">
            <v>BANK TRANSFER</v>
          </cell>
          <cell r="O4664" t="str">
            <v>DE</v>
          </cell>
          <cell r="P4664" t="str">
            <v>External debtor</v>
          </cell>
        </row>
        <row r="4665">
          <cell r="A4665">
            <v>7607</v>
          </cell>
          <cell r="B4665" t="str">
            <v>PLASTICS TAVERNIER H</v>
          </cell>
          <cell r="C4665" t="str">
            <v>BE</v>
          </cell>
          <cell r="D4665" t="str">
            <v>Belgium</v>
          </cell>
          <cell r="E4665" t="str">
            <v>Benelux</v>
          </cell>
          <cell r="F4665">
            <v>13200001</v>
          </cell>
          <cell r="G4665" t="str">
            <v>Ext. EAME</v>
          </cell>
          <cell r="H4665" t="str">
            <v>TPU</v>
          </cell>
          <cell r="I4665" t="str">
            <v>S035</v>
          </cell>
          <cell r="J4665" t="str">
            <v>Osnabrück</v>
          </cell>
          <cell r="K4665" t="str">
            <v>SJ3C</v>
          </cell>
          <cell r="L4665" t="str">
            <v>T</v>
          </cell>
          <cell r="M4665" t="str">
            <v>30 days from date of invoice or 10 days -2%</v>
          </cell>
          <cell r="N4665" t="str">
            <v>BANK TRANSFER</v>
          </cell>
          <cell r="O4665" t="str">
            <v>DS</v>
          </cell>
          <cell r="P4665" t="str">
            <v>Securitization debtor</v>
          </cell>
        </row>
        <row r="4666">
          <cell r="A4666">
            <v>7608</v>
          </cell>
          <cell r="B4666" t="str">
            <v>HENKEL CHEMICALS (MA</v>
          </cell>
          <cell r="C4666" t="str">
            <v>MU</v>
          </cell>
          <cell r="D4666" t="str">
            <v>Mauritius</v>
          </cell>
          <cell r="E4666" t="str">
            <v>Others</v>
          </cell>
          <cell r="F4666">
            <v>13200001</v>
          </cell>
          <cell r="G4666" t="str">
            <v>Ext. EAME</v>
          </cell>
          <cell r="H4666" t="str">
            <v>TPU</v>
          </cell>
          <cell r="I4666" t="str">
            <v>S035</v>
          </cell>
          <cell r="J4666" t="str">
            <v>Osnabrück</v>
          </cell>
          <cell r="K4666" t="str">
            <v>SP00</v>
          </cell>
          <cell r="L4666" t="str">
            <v>T</v>
          </cell>
          <cell r="M4666" t="str">
            <v>Cash against documents</v>
          </cell>
          <cell r="N4666" t="str">
            <v>BANK TRANSFER</v>
          </cell>
          <cell r="O4666" t="str">
            <v>DE</v>
          </cell>
          <cell r="P4666" t="str">
            <v>External debtor</v>
          </cell>
        </row>
        <row r="4667">
          <cell r="A4667">
            <v>7609</v>
          </cell>
          <cell r="B4667" t="str">
            <v>HELMITIN CANADA INC.</v>
          </cell>
          <cell r="C4667" t="str">
            <v>CA</v>
          </cell>
          <cell r="D4667" t="str">
            <v>Canada</v>
          </cell>
          <cell r="E4667" t="str">
            <v>Americas</v>
          </cell>
          <cell r="F4667">
            <v>13200001</v>
          </cell>
          <cell r="G4667" t="str">
            <v>Ext. EAME</v>
          </cell>
          <cell r="H4667" t="str">
            <v>TPU</v>
          </cell>
          <cell r="I4667" t="str">
            <v>S035</v>
          </cell>
          <cell r="J4667" t="str">
            <v>Osnabrück</v>
          </cell>
          <cell r="K4667" t="str">
            <v>SL30</v>
          </cell>
          <cell r="L4667" t="str">
            <v>T</v>
          </cell>
          <cell r="M4667" t="str">
            <v>30 days after bill of lading date</v>
          </cell>
          <cell r="N4667" t="str">
            <v>BANK TRANSFER</v>
          </cell>
          <cell r="O4667" t="str">
            <v>DS</v>
          </cell>
          <cell r="P4667" t="str">
            <v>Securitization debtor</v>
          </cell>
        </row>
        <row r="4668">
          <cell r="A4668">
            <v>7610</v>
          </cell>
          <cell r="B4668" t="str">
            <v>OBUV BARDEJOV A.S.</v>
          </cell>
          <cell r="C4668" t="str">
            <v>SK</v>
          </cell>
          <cell r="D4668" t="str">
            <v>Slovakia</v>
          </cell>
          <cell r="E4668" t="str">
            <v>Eastern Europe</v>
          </cell>
          <cell r="F4668">
            <v>13200001</v>
          </cell>
          <cell r="G4668" t="str">
            <v>Ext. EAME</v>
          </cell>
          <cell r="H4668" t="str">
            <v>TPU</v>
          </cell>
          <cell r="I4668" t="str">
            <v>S035</v>
          </cell>
          <cell r="J4668" t="str">
            <v>Osnabrück</v>
          </cell>
          <cell r="K4668" t="str">
            <v>SA00</v>
          </cell>
          <cell r="L4668" t="str">
            <v>T</v>
          </cell>
          <cell r="M4668" t="str">
            <v>Cash in advance</v>
          </cell>
          <cell r="N4668" t="str">
            <v>BANK TRANSFER</v>
          </cell>
          <cell r="O4668" t="str">
            <v>DE</v>
          </cell>
          <cell r="P4668" t="str">
            <v>External debtor</v>
          </cell>
        </row>
        <row r="4669">
          <cell r="A4669">
            <v>7611</v>
          </cell>
          <cell r="B4669" t="str">
            <v>CARMYCO S.A.</v>
          </cell>
          <cell r="C4669" t="str">
            <v>GR</v>
          </cell>
          <cell r="D4669" t="str">
            <v>Greece</v>
          </cell>
          <cell r="E4669" t="str">
            <v>Italy/Greece</v>
          </cell>
          <cell r="F4669">
            <v>13200001</v>
          </cell>
          <cell r="G4669" t="str">
            <v>Ext. EAME</v>
          </cell>
          <cell r="H4669" t="str">
            <v>TPU</v>
          </cell>
          <cell r="I4669" t="str">
            <v>S035</v>
          </cell>
          <cell r="J4669" t="str">
            <v>Osnabrück</v>
          </cell>
          <cell r="K4669" t="str">
            <v>SI92</v>
          </cell>
          <cell r="L4669" t="str">
            <v>T</v>
          </cell>
          <cell r="M4669" t="str">
            <v>-</v>
          </cell>
          <cell r="N4669" t="str">
            <v>BANK TRANSFER</v>
          </cell>
          <cell r="O4669" t="str">
            <v>DE</v>
          </cell>
          <cell r="P4669" t="str">
            <v>External debtor</v>
          </cell>
        </row>
        <row r="4670">
          <cell r="A4670">
            <v>7613</v>
          </cell>
          <cell r="B4670" t="str">
            <v>DEMETRIUS KATINAKIS</v>
          </cell>
          <cell r="C4670" t="str">
            <v>GR</v>
          </cell>
          <cell r="D4670" t="str">
            <v>Greece</v>
          </cell>
          <cell r="E4670" t="str">
            <v>Italy/Greece</v>
          </cell>
          <cell r="F4670">
            <v>13200001</v>
          </cell>
          <cell r="G4670" t="str">
            <v>Ext. EAME</v>
          </cell>
          <cell r="H4670" t="str">
            <v>TPU</v>
          </cell>
          <cell r="I4670" t="str">
            <v>S035</v>
          </cell>
          <cell r="J4670" t="str">
            <v>Osnabrück</v>
          </cell>
          <cell r="K4670" t="str">
            <v>SI92</v>
          </cell>
          <cell r="L4670" t="str">
            <v>T</v>
          </cell>
          <cell r="M4670" t="str">
            <v>-</v>
          </cell>
          <cell r="N4670" t="str">
            <v>BANK TRANSFER</v>
          </cell>
          <cell r="O4670" t="str">
            <v>DE</v>
          </cell>
          <cell r="P4670" t="str">
            <v>External debtor</v>
          </cell>
        </row>
        <row r="4671">
          <cell r="A4671">
            <v>7614</v>
          </cell>
          <cell r="B4671" t="str">
            <v>KABELWERK EUPEN AG</v>
          </cell>
          <cell r="C4671" t="str">
            <v>BE</v>
          </cell>
          <cell r="D4671" t="str">
            <v>Belgium</v>
          </cell>
          <cell r="E4671" t="str">
            <v>Benelux</v>
          </cell>
          <cell r="F4671">
            <v>13200001</v>
          </cell>
          <cell r="G4671" t="str">
            <v>Ext. EAME</v>
          </cell>
          <cell r="H4671" t="str">
            <v>TPU</v>
          </cell>
          <cell r="I4671" t="str">
            <v>S035</v>
          </cell>
          <cell r="J4671" t="str">
            <v>Osnabrück</v>
          </cell>
          <cell r="K4671" t="str">
            <v>SI30</v>
          </cell>
          <cell r="L4671" t="str">
            <v>T</v>
          </cell>
          <cell r="M4671" t="str">
            <v>30 days from date of invoice</v>
          </cell>
          <cell r="N4671" t="str">
            <v>BANK TRANSFER</v>
          </cell>
          <cell r="O4671" t="str">
            <v>DS</v>
          </cell>
          <cell r="P4671" t="str">
            <v>Securitization debtor</v>
          </cell>
        </row>
        <row r="4672">
          <cell r="A4672">
            <v>7615</v>
          </cell>
          <cell r="B4672" t="str">
            <v>KONUS-KONEX D.O.O.</v>
          </cell>
          <cell r="C4672" t="str">
            <v>SI</v>
          </cell>
          <cell r="D4672" t="str">
            <v>Slovenia</v>
          </cell>
          <cell r="E4672" t="str">
            <v>Eastern Europe</v>
          </cell>
          <cell r="F4672">
            <v>13200001</v>
          </cell>
          <cell r="G4672" t="str">
            <v>Ext. EAME</v>
          </cell>
          <cell r="H4672" t="str">
            <v>TPU</v>
          </cell>
          <cell r="I4672" t="str">
            <v>S035</v>
          </cell>
          <cell r="J4672" t="str">
            <v>Osnabrück</v>
          </cell>
          <cell r="K4672" t="str">
            <v>SA00</v>
          </cell>
          <cell r="L4672" t="str">
            <v>T</v>
          </cell>
          <cell r="M4672" t="str">
            <v>Cash in advance</v>
          </cell>
          <cell r="N4672" t="str">
            <v>BANK TRANSFER</v>
          </cell>
          <cell r="O4672" t="str">
            <v>DE</v>
          </cell>
          <cell r="P4672" t="str">
            <v>External debtor</v>
          </cell>
        </row>
        <row r="4673">
          <cell r="A4673">
            <v>7616</v>
          </cell>
          <cell r="B4673" t="str">
            <v>KORBA S.R.O.</v>
          </cell>
          <cell r="C4673" t="str">
            <v>CZ</v>
          </cell>
          <cell r="D4673" t="str">
            <v>Czech Republic</v>
          </cell>
          <cell r="E4673" t="str">
            <v>Eastern Europe</v>
          </cell>
          <cell r="F4673">
            <v>13200001</v>
          </cell>
          <cell r="G4673" t="str">
            <v>Ext. EAME</v>
          </cell>
          <cell r="H4673" t="str">
            <v>TPU</v>
          </cell>
          <cell r="I4673" t="str">
            <v>S035</v>
          </cell>
          <cell r="J4673" t="str">
            <v>Osnabrück</v>
          </cell>
          <cell r="K4673" t="str">
            <v>SA00</v>
          </cell>
          <cell r="L4673" t="str">
            <v>T</v>
          </cell>
          <cell r="M4673" t="str">
            <v>Cash in advance</v>
          </cell>
          <cell r="N4673" t="str">
            <v>BANK TRANSFER</v>
          </cell>
          <cell r="O4673" t="str">
            <v>DE</v>
          </cell>
          <cell r="P4673" t="str">
            <v>External debtor</v>
          </cell>
        </row>
        <row r="4674">
          <cell r="A4674">
            <v>7617</v>
          </cell>
          <cell r="B4674" t="str">
            <v>LETROMARK CC</v>
          </cell>
          <cell r="C4674" t="str">
            <v>ZA</v>
          </cell>
          <cell r="D4674" t="str">
            <v>South Africa</v>
          </cell>
          <cell r="E4674" t="str">
            <v>Benelux</v>
          </cell>
          <cell r="F4674">
            <v>13200001</v>
          </cell>
          <cell r="G4674" t="str">
            <v>Ext. EAME</v>
          </cell>
          <cell r="H4674" t="str">
            <v>TPU</v>
          </cell>
          <cell r="I4674" t="str">
            <v>S035</v>
          </cell>
          <cell r="J4674" t="str">
            <v>Osnabrück</v>
          </cell>
          <cell r="K4674" t="str">
            <v>SL18</v>
          </cell>
          <cell r="L4674" t="str">
            <v>T</v>
          </cell>
          <cell r="M4674" t="str">
            <v>180 days after Bill of lading date</v>
          </cell>
          <cell r="N4674" t="str">
            <v>BANK TRANSFER</v>
          </cell>
          <cell r="O4674" t="str">
            <v>DE</v>
          </cell>
          <cell r="P4674" t="str">
            <v>External debtor</v>
          </cell>
        </row>
        <row r="4675">
          <cell r="A4675">
            <v>7618</v>
          </cell>
          <cell r="B4675" t="str">
            <v>SAINT-GOBAIN PPL GEM</v>
          </cell>
          <cell r="C4675" t="str">
            <v>BE</v>
          </cell>
          <cell r="D4675" t="str">
            <v>Belgium</v>
          </cell>
          <cell r="E4675" t="str">
            <v>Benelux</v>
          </cell>
          <cell r="F4675">
            <v>13200001</v>
          </cell>
          <cell r="G4675" t="str">
            <v>Ext. EAME</v>
          </cell>
          <cell r="H4675" t="str">
            <v>TPU</v>
          </cell>
          <cell r="I4675" t="str">
            <v>S035</v>
          </cell>
          <cell r="J4675" t="str">
            <v>Osnabrück</v>
          </cell>
          <cell r="K4675" t="str">
            <v>SE60</v>
          </cell>
          <cell r="L4675" t="str">
            <v>T</v>
          </cell>
          <cell r="M4675" t="str">
            <v>60 days end of month</v>
          </cell>
          <cell r="N4675" t="str">
            <v>BANK TRANSFER</v>
          </cell>
          <cell r="O4675" t="str">
            <v>DS</v>
          </cell>
          <cell r="P4675" t="str">
            <v>Securitization debtor</v>
          </cell>
        </row>
        <row r="4676">
          <cell r="A4676">
            <v>7620</v>
          </cell>
          <cell r="B4676" t="str">
            <v>MULTOTEC MANUFACTURI</v>
          </cell>
          <cell r="C4676" t="str">
            <v>ZA</v>
          </cell>
          <cell r="D4676" t="str">
            <v>South Africa</v>
          </cell>
          <cell r="E4676" t="str">
            <v>Benelux</v>
          </cell>
          <cell r="F4676">
            <v>13200001</v>
          </cell>
          <cell r="G4676" t="str">
            <v>Ext. EAME</v>
          </cell>
          <cell r="H4676" t="str">
            <v>TPU</v>
          </cell>
          <cell r="I4676" t="str">
            <v>S035</v>
          </cell>
          <cell r="J4676" t="str">
            <v>Osnabrück</v>
          </cell>
          <cell r="K4676" t="str">
            <v>SL60</v>
          </cell>
          <cell r="L4676" t="str">
            <v>T</v>
          </cell>
          <cell r="M4676" t="str">
            <v>60 days after Bill of lading date</v>
          </cell>
          <cell r="N4676" t="str">
            <v>BANK TRANSFER</v>
          </cell>
          <cell r="O4676" t="str">
            <v>DE</v>
          </cell>
          <cell r="P4676" t="str">
            <v>External debtor</v>
          </cell>
        </row>
        <row r="4677">
          <cell r="A4677">
            <v>7621</v>
          </cell>
          <cell r="B4677" t="str">
            <v>MATADORFIX S.R.O.</v>
          </cell>
          <cell r="C4677" t="str">
            <v>SK</v>
          </cell>
          <cell r="D4677" t="str">
            <v>Slovakia</v>
          </cell>
          <cell r="E4677" t="str">
            <v>Eastern Europe</v>
          </cell>
          <cell r="F4677">
            <v>13200001</v>
          </cell>
          <cell r="G4677" t="str">
            <v>Ext. EAME</v>
          </cell>
          <cell r="H4677" t="str">
            <v>TPU</v>
          </cell>
          <cell r="I4677" t="str">
            <v>S035</v>
          </cell>
          <cell r="J4677" t="str">
            <v>Osnabrück</v>
          </cell>
          <cell r="K4677" t="str">
            <v>SA00</v>
          </cell>
          <cell r="L4677" t="str">
            <v>T</v>
          </cell>
          <cell r="M4677" t="str">
            <v>Cash in advance</v>
          </cell>
          <cell r="N4677" t="str">
            <v>BANK TRANSFER</v>
          </cell>
          <cell r="O4677" t="str">
            <v>DE</v>
          </cell>
          <cell r="P4677" t="str">
            <v>External debtor</v>
          </cell>
        </row>
        <row r="4678">
          <cell r="A4678">
            <v>7622</v>
          </cell>
          <cell r="B4678" t="str">
            <v>PETZETAKIS AFRICA</v>
          </cell>
          <cell r="C4678" t="str">
            <v>ZA</v>
          </cell>
          <cell r="D4678" t="str">
            <v>South Africa</v>
          </cell>
          <cell r="E4678" t="str">
            <v>Benelux</v>
          </cell>
          <cell r="F4678">
            <v>13200001</v>
          </cell>
          <cell r="G4678" t="str">
            <v>Ext. EAME</v>
          </cell>
          <cell r="H4678" t="str">
            <v>TPU</v>
          </cell>
          <cell r="I4678" t="str">
            <v>S035</v>
          </cell>
          <cell r="J4678" t="str">
            <v>Osnabrück</v>
          </cell>
          <cell r="K4678" t="str">
            <v>SL90</v>
          </cell>
          <cell r="L4678" t="str">
            <v>T</v>
          </cell>
          <cell r="M4678" t="str">
            <v>90 days after Bill of lading date</v>
          </cell>
          <cell r="N4678" t="str">
            <v>BANK TRANSFER</v>
          </cell>
          <cell r="O4678" t="str">
            <v>DE</v>
          </cell>
          <cell r="P4678" t="str">
            <v>External debtor</v>
          </cell>
        </row>
        <row r="4679">
          <cell r="A4679">
            <v>7624</v>
          </cell>
          <cell r="B4679" t="str">
            <v>POLYFORM S.A.</v>
          </cell>
          <cell r="C4679" t="str">
            <v>BE</v>
          </cell>
          <cell r="D4679" t="str">
            <v>Belgium</v>
          </cell>
          <cell r="E4679" t="str">
            <v>Benelux</v>
          </cell>
          <cell r="F4679">
            <v>13200001</v>
          </cell>
          <cell r="G4679" t="str">
            <v>Ext. EAME</v>
          </cell>
          <cell r="H4679" t="str">
            <v>TPU</v>
          </cell>
          <cell r="I4679" t="str">
            <v>S035</v>
          </cell>
          <cell r="J4679" t="str">
            <v>Osnabrück</v>
          </cell>
          <cell r="K4679" t="str">
            <v>SI30</v>
          </cell>
          <cell r="L4679" t="str">
            <v>T</v>
          </cell>
          <cell r="M4679" t="str">
            <v>30 days from date of invoice</v>
          </cell>
          <cell r="N4679" t="str">
            <v>BANK TRANSFER</v>
          </cell>
          <cell r="O4679" t="str">
            <v>DS</v>
          </cell>
          <cell r="P4679" t="str">
            <v>Securitization debtor</v>
          </cell>
        </row>
        <row r="4680">
          <cell r="A4680">
            <v>7626</v>
          </cell>
          <cell r="B4680" t="str">
            <v>A. G. PETZETAKIS S.</v>
          </cell>
          <cell r="C4680" t="str">
            <v>GR</v>
          </cell>
          <cell r="D4680" t="str">
            <v>Greece</v>
          </cell>
          <cell r="E4680" t="str">
            <v>Italy/Greece</v>
          </cell>
          <cell r="F4680">
            <v>13200001</v>
          </cell>
          <cell r="G4680" t="str">
            <v>Ext. EAME</v>
          </cell>
          <cell r="H4680" t="str">
            <v>TPU</v>
          </cell>
          <cell r="I4680" t="str">
            <v>S035</v>
          </cell>
          <cell r="J4680" t="str">
            <v>Osnabrück</v>
          </cell>
          <cell r="K4680" t="str">
            <v>SI92</v>
          </cell>
          <cell r="L4680" t="str">
            <v>T</v>
          </cell>
          <cell r="M4680" t="str">
            <v>-</v>
          </cell>
          <cell r="N4680" t="str">
            <v>BANK TRANSFER</v>
          </cell>
          <cell r="O4680" t="str">
            <v>DE</v>
          </cell>
          <cell r="P4680" t="str">
            <v>External debtor</v>
          </cell>
        </row>
        <row r="4681">
          <cell r="A4681">
            <v>7627</v>
          </cell>
          <cell r="B4681" t="str">
            <v>POLYDECK SCREEN CORP</v>
          </cell>
          <cell r="C4681" t="str">
            <v>US</v>
          </cell>
          <cell r="D4681" t="str">
            <v>United States</v>
          </cell>
          <cell r="E4681" t="str">
            <v>Americas</v>
          </cell>
          <cell r="F4681">
            <v>13200001</v>
          </cell>
          <cell r="G4681" t="str">
            <v>Ext. EAME</v>
          </cell>
          <cell r="H4681" t="str">
            <v>TPU</v>
          </cell>
          <cell r="I4681" t="str">
            <v>S035</v>
          </cell>
          <cell r="J4681" t="str">
            <v>Osnabrück</v>
          </cell>
          <cell r="K4681" t="str">
            <v>SI90</v>
          </cell>
          <cell r="L4681" t="str">
            <v>T</v>
          </cell>
          <cell r="M4681" t="str">
            <v>90 days from date of invoice</v>
          </cell>
          <cell r="N4681" t="str">
            <v>BANK TRANSFER</v>
          </cell>
          <cell r="O4681" t="str">
            <v>DS</v>
          </cell>
          <cell r="P4681" t="str">
            <v>Securitization debtor</v>
          </cell>
        </row>
        <row r="4682">
          <cell r="A4682">
            <v>7629</v>
          </cell>
          <cell r="B4682" t="str">
            <v>PENTACO GMBH</v>
          </cell>
          <cell r="C4682" t="str">
            <v>DE</v>
          </cell>
          <cell r="D4682" t="str">
            <v>Germany</v>
          </cell>
          <cell r="E4682" t="str">
            <v>Mid Europe</v>
          </cell>
          <cell r="F4682">
            <v>13200001</v>
          </cell>
          <cell r="G4682" t="str">
            <v>Ext. EAME</v>
          </cell>
          <cell r="H4682" t="str">
            <v>TPU</v>
          </cell>
          <cell r="I4682" t="str">
            <v>S035</v>
          </cell>
          <cell r="J4682" t="str">
            <v>Osnabrück</v>
          </cell>
          <cell r="K4682" t="str">
            <v>SA0D</v>
          </cell>
          <cell r="L4682" t="str">
            <v>T</v>
          </cell>
          <cell r="M4682" t="str">
            <v>Cash in advance -3%</v>
          </cell>
          <cell r="N4682" t="str">
            <v>BANK TRANSFER</v>
          </cell>
          <cell r="O4682" t="str">
            <v>DS</v>
          </cell>
          <cell r="P4682" t="str">
            <v>Securitization debtor</v>
          </cell>
        </row>
        <row r="4683">
          <cell r="A4683">
            <v>7631</v>
          </cell>
          <cell r="B4683" t="str">
            <v>BISON INTERNATIONAL</v>
          </cell>
          <cell r="C4683" t="str">
            <v>NL</v>
          </cell>
          <cell r="D4683" t="str">
            <v>Netherlands</v>
          </cell>
          <cell r="E4683" t="str">
            <v>Benelux</v>
          </cell>
          <cell r="F4683">
            <v>13200001</v>
          </cell>
          <cell r="G4683" t="str">
            <v>Ext. EAME</v>
          </cell>
          <cell r="H4683" t="str">
            <v>TPU</v>
          </cell>
          <cell r="I4683" t="str">
            <v>S035</v>
          </cell>
          <cell r="J4683" t="str">
            <v>Osnabrück</v>
          </cell>
          <cell r="K4683" t="str">
            <v>SI30</v>
          </cell>
          <cell r="L4683" t="str">
            <v>T</v>
          </cell>
          <cell r="M4683" t="str">
            <v>30 days from date of invoice</v>
          </cell>
          <cell r="N4683" t="str">
            <v>BANK TRANSFER</v>
          </cell>
          <cell r="O4683" t="str">
            <v>DS</v>
          </cell>
          <cell r="P4683" t="str">
            <v>Securitization debtor</v>
          </cell>
        </row>
        <row r="4684">
          <cell r="A4684">
            <v>7633</v>
          </cell>
          <cell r="B4684" t="str">
            <v>SPRL PUBLIVENOR</v>
          </cell>
          <cell r="C4684" t="str">
            <v>BE</v>
          </cell>
          <cell r="D4684" t="str">
            <v>Belgium</v>
          </cell>
          <cell r="E4684" t="str">
            <v>Benelux</v>
          </cell>
          <cell r="F4684">
            <v>13200001</v>
          </cell>
          <cell r="G4684" t="str">
            <v>Ext. EAME</v>
          </cell>
          <cell r="H4684" t="str">
            <v>TPU</v>
          </cell>
          <cell r="I4684" t="str">
            <v>S035</v>
          </cell>
          <cell r="J4684" t="str">
            <v>Osnabrück</v>
          </cell>
          <cell r="K4684" t="str">
            <v>SI30</v>
          </cell>
          <cell r="L4684" t="str">
            <v>T</v>
          </cell>
          <cell r="M4684" t="str">
            <v>30 days from date of invoice</v>
          </cell>
          <cell r="N4684" t="str">
            <v>BANK TRANSFER</v>
          </cell>
          <cell r="O4684" t="str">
            <v>DS</v>
          </cell>
          <cell r="P4684" t="str">
            <v>Securitization debtor</v>
          </cell>
        </row>
        <row r="4685">
          <cell r="A4685">
            <v>7634</v>
          </cell>
          <cell r="B4685" t="str">
            <v>PLASTSERVIS</v>
          </cell>
          <cell r="C4685" t="str">
            <v>CZ</v>
          </cell>
          <cell r="D4685" t="str">
            <v>Czech Republic</v>
          </cell>
          <cell r="E4685" t="str">
            <v>Eastern Europe</v>
          </cell>
          <cell r="F4685">
            <v>13200001</v>
          </cell>
          <cell r="G4685" t="str">
            <v>Ext. EAME</v>
          </cell>
          <cell r="H4685" t="str">
            <v>TPU</v>
          </cell>
          <cell r="I4685" t="str">
            <v>S035</v>
          </cell>
          <cell r="J4685" t="str">
            <v>Osnabrück</v>
          </cell>
          <cell r="K4685" t="str">
            <v>SI30</v>
          </cell>
          <cell r="L4685" t="str">
            <v>T</v>
          </cell>
          <cell r="M4685" t="str">
            <v>30 days from date of invoice</v>
          </cell>
          <cell r="N4685" t="str">
            <v>BANK TRANSFER</v>
          </cell>
          <cell r="O4685" t="str">
            <v>DE</v>
          </cell>
          <cell r="P4685" t="str">
            <v>External debtor</v>
          </cell>
        </row>
        <row r="4686">
          <cell r="A4686">
            <v>7636</v>
          </cell>
          <cell r="B4686" t="str">
            <v>PLASTRUCO TECHNICS N</v>
          </cell>
          <cell r="C4686" t="str">
            <v>BE</v>
          </cell>
          <cell r="D4686" t="str">
            <v>Belgium</v>
          </cell>
          <cell r="E4686" t="str">
            <v>Benelux</v>
          </cell>
          <cell r="F4686">
            <v>13200001</v>
          </cell>
          <cell r="G4686" t="str">
            <v>Ext. EAME</v>
          </cell>
          <cell r="H4686" t="str">
            <v>TPU</v>
          </cell>
          <cell r="I4686" t="str">
            <v>S035</v>
          </cell>
          <cell r="J4686" t="str">
            <v>Osnabrück</v>
          </cell>
          <cell r="K4686" t="str">
            <v>SE60</v>
          </cell>
          <cell r="L4686" t="str">
            <v>T</v>
          </cell>
          <cell r="M4686" t="str">
            <v>60 days end of month</v>
          </cell>
          <cell r="N4686" t="str">
            <v>BANK TRANSFER</v>
          </cell>
          <cell r="O4686" t="str">
            <v>DS</v>
          </cell>
          <cell r="P4686" t="str">
            <v>Securitization debtor</v>
          </cell>
        </row>
        <row r="4687">
          <cell r="A4687">
            <v>7637</v>
          </cell>
          <cell r="B4687" t="str">
            <v>QUALIKEM (PTY) LTD.</v>
          </cell>
          <cell r="C4687" t="str">
            <v>ZA</v>
          </cell>
          <cell r="D4687" t="str">
            <v>South Africa</v>
          </cell>
          <cell r="E4687" t="str">
            <v>Benelux</v>
          </cell>
          <cell r="F4687">
            <v>13200001</v>
          </cell>
          <cell r="G4687" t="str">
            <v>Ext. EAME</v>
          </cell>
          <cell r="H4687" t="str">
            <v>TPU</v>
          </cell>
          <cell r="I4687" t="str">
            <v>S035</v>
          </cell>
          <cell r="J4687" t="str">
            <v>Osnabrück</v>
          </cell>
          <cell r="K4687" t="str">
            <v>SL12</v>
          </cell>
          <cell r="L4687" t="str">
            <v>T</v>
          </cell>
          <cell r="M4687" t="str">
            <v>120 days after Bill of lading date</v>
          </cell>
          <cell r="N4687" t="str">
            <v>BANK TRANSFER</v>
          </cell>
          <cell r="O4687" t="str">
            <v>DE</v>
          </cell>
          <cell r="P4687" t="str">
            <v>External debtor</v>
          </cell>
        </row>
        <row r="4688">
          <cell r="A4688">
            <v>7638</v>
          </cell>
          <cell r="B4688" t="str">
            <v>RAZI CHEMICALS CO.</v>
          </cell>
          <cell r="C4688" t="str">
            <v>IR</v>
          </cell>
          <cell r="D4688" t="str">
            <v>Iran</v>
          </cell>
          <cell r="E4688" t="str">
            <v>Middle East</v>
          </cell>
          <cell r="F4688">
            <v>13200001</v>
          </cell>
          <cell r="G4688" t="str">
            <v>Ext. EAME</v>
          </cell>
          <cell r="H4688" t="str">
            <v>TPU</v>
          </cell>
          <cell r="I4688" t="str">
            <v>S035</v>
          </cell>
          <cell r="J4688" t="str">
            <v>Osnabrück</v>
          </cell>
          <cell r="K4688" t="str">
            <v>SC00</v>
          </cell>
          <cell r="L4688" t="str">
            <v>L</v>
          </cell>
          <cell r="M4688" t="str">
            <v>Letter of credit at sight</v>
          </cell>
          <cell r="N4688" t="str">
            <v>LETTER OF CREDIT</v>
          </cell>
          <cell r="O4688" t="str">
            <v>DE</v>
          </cell>
          <cell r="P4688" t="str">
            <v>External debtor</v>
          </cell>
        </row>
        <row r="4689">
          <cell r="A4689">
            <v>7639</v>
          </cell>
          <cell r="B4689" t="str">
            <v>ROYAL ADHESIVE INDUS</v>
          </cell>
          <cell r="C4689" t="str">
            <v>ZA</v>
          </cell>
          <cell r="D4689" t="str">
            <v>South Africa</v>
          </cell>
          <cell r="E4689" t="str">
            <v>Benelux</v>
          </cell>
          <cell r="F4689">
            <v>13200001</v>
          </cell>
          <cell r="G4689" t="str">
            <v>Ext. EAME</v>
          </cell>
          <cell r="H4689" t="str">
            <v>TPU</v>
          </cell>
          <cell r="I4689" t="str">
            <v>S035</v>
          </cell>
          <cell r="J4689" t="str">
            <v>Osnabrück</v>
          </cell>
          <cell r="K4689" t="str">
            <v>SL12</v>
          </cell>
          <cell r="L4689" t="str">
            <v>T</v>
          </cell>
          <cell r="M4689" t="str">
            <v>120 days after Bill of lading date</v>
          </cell>
          <cell r="N4689" t="str">
            <v>BANK TRANSFER</v>
          </cell>
          <cell r="O4689" t="str">
            <v>DE</v>
          </cell>
          <cell r="P4689" t="str">
            <v>External debtor</v>
          </cell>
        </row>
        <row r="4690">
          <cell r="A4690">
            <v>7640</v>
          </cell>
          <cell r="B4690" t="str">
            <v>RAMVERS CHEMIE</v>
          </cell>
          <cell r="C4690" t="str">
            <v>BE</v>
          </cell>
          <cell r="D4690" t="str">
            <v>Belgium</v>
          </cell>
          <cell r="E4690" t="str">
            <v>Benelux</v>
          </cell>
          <cell r="F4690">
            <v>13200001</v>
          </cell>
          <cell r="G4690" t="str">
            <v>Ext. EAME</v>
          </cell>
          <cell r="H4690" t="str">
            <v>TPU</v>
          </cell>
          <cell r="I4690" t="str">
            <v>S035</v>
          </cell>
          <cell r="J4690" t="str">
            <v>Osnabrück</v>
          </cell>
          <cell r="K4690" t="str">
            <v>SI30</v>
          </cell>
          <cell r="L4690" t="str">
            <v>T</v>
          </cell>
          <cell r="M4690" t="str">
            <v>30 days from date of invoice</v>
          </cell>
          <cell r="N4690" t="str">
            <v>BANK TRANSFER</v>
          </cell>
          <cell r="O4690" t="str">
            <v>DS</v>
          </cell>
          <cell r="P4690" t="str">
            <v>Securitization debtor</v>
          </cell>
        </row>
        <row r="4691">
          <cell r="A4691">
            <v>7641</v>
          </cell>
          <cell r="B4691" t="str">
            <v>RESIN SRL</v>
          </cell>
          <cell r="C4691" t="str">
            <v>RO</v>
          </cell>
          <cell r="D4691" t="str">
            <v>Romania</v>
          </cell>
          <cell r="E4691" t="str">
            <v>Eastern Europe</v>
          </cell>
          <cell r="F4691">
            <v>13200001</v>
          </cell>
          <cell r="G4691" t="str">
            <v>Ext. EAME</v>
          </cell>
          <cell r="H4691" t="str">
            <v>TPU</v>
          </cell>
          <cell r="I4691" t="str">
            <v>S035</v>
          </cell>
          <cell r="J4691" t="str">
            <v>Osnabrück</v>
          </cell>
          <cell r="K4691" t="str">
            <v>SI76</v>
          </cell>
          <cell r="L4691" t="str">
            <v>T</v>
          </cell>
          <cell r="M4691" t="str">
            <v>-</v>
          </cell>
          <cell r="N4691" t="str">
            <v>BANK TRANSFER</v>
          </cell>
          <cell r="O4691" t="str">
            <v>DE</v>
          </cell>
          <cell r="P4691" t="str">
            <v>External debtor</v>
          </cell>
        </row>
        <row r="4692">
          <cell r="A4692">
            <v>7642</v>
          </cell>
          <cell r="B4692" t="str">
            <v>RAW-MATERIALS</v>
          </cell>
          <cell r="C4692" t="str">
            <v>IL</v>
          </cell>
          <cell r="D4692" t="str">
            <v>Israel</v>
          </cell>
          <cell r="E4692" t="str">
            <v>Middle East</v>
          </cell>
          <cell r="F4692">
            <v>13200001</v>
          </cell>
          <cell r="G4692" t="str">
            <v>Ext. EAME</v>
          </cell>
          <cell r="H4692" t="str">
            <v>TPU</v>
          </cell>
          <cell r="I4692" t="str">
            <v>S035</v>
          </cell>
          <cell r="J4692" t="str">
            <v>Osnabrück</v>
          </cell>
          <cell r="K4692" t="str">
            <v>SL90</v>
          </cell>
          <cell r="L4692" t="str">
            <v>T</v>
          </cell>
          <cell r="M4692" t="str">
            <v>90 days after Bill of lading date</v>
          </cell>
          <cell r="N4692" t="str">
            <v>BANK TRANSFER</v>
          </cell>
          <cell r="O4692" t="str">
            <v>DE</v>
          </cell>
          <cell r="P4692" t="str">
            <v>External debtor</v>
          </cell>
        </row>
        <row r="4693">
          <cell r="A4693">
            <v>7644</v>
          </cell>
          <cell r="B4693" t="str">
            <v>SABA DINXPERLO B.V.</v>
          </cell>
          <cell r="C4693" t="str">
            <v>NL</v>
          </cell>
          <cell r="D4693" t="str">
            <v>Netherlands</v>
          </cell>
          <cell r="E4693" t="str">
            <v>Benelux</v>
          </cell>
          <cell r="F4693">
            <v>13200001</v>
          </cell>
          <cell r="G4693" t="str">
            <v>Ext. EAME</v>
          </cell>
          <cell r="H4693" t="str">
            <v>TPU</v>
          </cell>
          <cell r="I4693" t="str">
            <v>S035</v>
          </cell>
          <cell r="J4693" t="str">
            <v>Osnabrück</v>
          </cell>
          <cell r="K4693" t="str">
            <v>SI30</v>
          </cell>
          <cell r="L4693" t="str">
            <v>T</v>
          </cell>
          <cell r="M4693" t="str">
            <v>30 days from date of invoice</v>
          </cell>
          <cell r="N4693" t="str">
            <v>BANK TRANSFER</v>
          </cell>
          <cell r="O4693" t="str">
            <v>DS</v>
          </cell>
          <cell r="P4693" t="str">
            <v>Securitization debtor</v>
          </cell>
        </row>
        <row r="4694">
          <cell r="A4694">
            <v>7646</v>
          </cell>
          <cell r="B4694" t="str">
            <v>OMAR JOUMAA</v>
          </cell>
          <cell r="C4694" t="str">
            <v>SY</v>
          </cell>
          <cell r="D4694" t="str">
            <v>Syria</v>
          </cell>
          <cell r="E4694" t="str">
            <v>Middle East</v>
          </cell>
          <cell r="F4694">
            <v>13200001</v>
          </cell>
          <cell r="G4694" t="str">
            <v>Ext. EAME</v>
          </cell>
          <cell r="H4694" t="str">
            <v>TPU</v>
          </cell>
          <cell r="I4694" t="str">
            <v>S035</v>
          </cell>
          <cell r="J4694" t="str">
            <v>Osnabrück</v>
          </cell>
          <cell r="K4694" t="str">
            <v>SI17</v>
          </cell>
          <cell r="L4694" t="str">
            <v>T</v>
          </cell>
          <cell r="M4694" t="str">
            <v>-</v>
          </cell>
          <cell r="N4694" t="str">
            <v>BANK TRANSFER</v>
          </cell>
          <cell r="O4694" t="str">
            <v>DE</v>
          </cell>
          <cell r="P4694" t="str">
            <v>External debtor</v>
          </cell>
        </row>
        <row r="4695">
          <cell r="A4695">
            <v>7647</v>
          </cell>
          <cell r="B4695" t="str">
            <v>FABRYKA FARB, LAKIER</v>
          </cell>
          <cell r="C4695" t="str">
            <v>PL</v>
          </cell>
          <cell r="D4695" t="str">
            <v>Poland</v>
          </cell>
          <cell r="E4695" t="str">
            <v>Eastern Europe</v>
          </cell>
          <cell r="F4695">
            <v>13200001</v>
          </cell>
          <cell r="G4695" t="str">
            <v>Ext. EAME</v>
          </cell>
          <cell r="H4695" t="str">
            <v>TPU</v>
          </cell>
          <cell r="I4695" t="str">
            <v>S035</v>
          </cell>
          <cell r="J4695" t="str">
            <v>Osnabrück</v>
          </cell>
          <cell r="K4695" t="str">
            <v>SA00</v>
          </cell>
          <cell r="L4695" t="str">
            <v>T</v>
          </cell>
          <cell r="M4695" t="str">
            <v>Cash in advance</v>
          </cell>
          <cell r="N4695" t="str">
            <v>BANK TRANSFER</v>
          </cell>
          <cell r="O4695" t="str">
            <v>DS</v>
          </cell>
          <cell r="P4695" t="str">
            <v>Securitization debtor</v>
          </cell>
        </row>
        <row r="4696">
          <cell r="A4696">
            <v>7648</v>
          </cell>
          <cell r="B4696" t="str">
            <v>SCIPA S.A.</v>
          </cell>
          <cell r="C4696" t="str">
            <v>RO</v>
          </cell>
          <cell r="D4696" t="str">
            <v>Romania</v>
          </cell>
          <cell r="E4696" t="str">
            <v>Eastern Europe</v>
          </cell>
          <cell r="F4696">
            <v>13200001</v>
          </cell>
          <cell r="G4696" t="str">
            <v>Ext. EAME</v>
          </cell>
          <cell r="H4696" t="str">
            <v>TPU</v>
          </cell>
          <cell r="I4696" t="str">
            <v>S035</v>
          </cell>
          <cell r="J4696" t="str">
            <v>Osnabrück</v>
          </cell>
          <cell r="K4696" t="str">
            <v>SA00</v>
          </cell>
          <cell r="L4696" t="str">
            <v>T</v>
          </cell>
          <cell r="M4696" t="str">
            <v>Cash in advance</v>
          </cell>
          <cell r="N4696" t="str">
            <v>BANK TRANSFER</v>
          </cell>
          <cell r="O4696" t="str">
            <v>DE</v>
          </cell>
          <cell r="P4696" t="str">
            <v>External debtor</v>
          </cell>
        </row>
        <row r="4697">
          <cell r="A4697">
            <v>7649</v>
          </cell>
          <cell r="B4697" t="str">
            <v>INSTYTUT PRZEMYSLU S</v>
          </cell>
          <cell r="C4697" t="str">
            <v>PL</v>
          </cell>
          <cell r="D4697" t="str">
            <v>Poland</v>
          </cell>
          <cell r="E4697" t="str">
            <v>Eastern Europe</v>
          </cell>
          <cell r="F4697">
            <v>13200001</v>
          </cell>
          <cell r="G4697" t="str">
            <v>Ext. EAME</v>
          </cell>
          <cell r="H4697" t="str">
            <v>TPU</v>
          </cell>
          <cell r="I4697" t="str">
            <v>S035</v>
          </cell>
          <cell r="J4697" t="str">
            <v>Osnabrück</v>
          </cell>
          <cell r="K4697" t="str">
            <v>SI30</v>
          </cell>
          <cell r="L4697" t="str">
            <v>T</v>
          </cell>
          <cell r="M4697" t="str">
            <v>30 days from date of invoice</v>
          </cell>
          <cell r="N4697" t="str">
            <v>BANK TRANSFER</v>
          </cell>
          <cell r="O4697" t="str">
            <v>DS</v>
          </cell>
          <cell r="P4697" t="str">
            <v>Securitization debtor</v>
          </cell>
        </row>
        <row r="4698">
          <cell r="A4698">
            <v>7650</v>
          </cell>
          <cell r="B4698" t="str">
            <v>SCREENEX WIRE WAVING</v>
          </cell>
          <cell r="C4698" t="str">
            <v>ZA</v>
          </cell>
          <cell r="D4698" t="str">
            <v>South Africa</v>
          </cell>
          <cell r="E4698" t="str">
            <v>Benelux</v>
          </cell>
          <cell r="F4698">
            <v>13200001</v>
          </cell>
          <cell r="G4698" t="str">
            <v>Ext. EAME</v>
          </cell>
          <cell r="H4698" t="str">
            <v>TPU</v>
          </cell>
          <cell r="I4698" t="str">
            <v>S035</v>
          </cell>
          <cell r="J4698" t="str">
            <v>Osnabrück</v>
          </cell>
          <cell r="K4698" t="str">
            <v>SL90</v>
          </cell>
          <cell r="L4698" t="str">
            <v>T</v>
          </cell>
          <cell r="M4698" t="str">
            <v>90 days after Bill of lading date</v>
          </cell>
          <cell r="N4698" t="str">
            <v>BANK TRANSFER</v>
          </cell>
          <cell r="O4698" t="str">
            <v>DE</v>
          </cell>
          <cell r="P4698" t="str">
            <v>External debtor</v>
          </cell>
        </row>
        <row r="4699">
          <cell r="A4699">
            <v>7652</v>
          </cell>
          <cell r="B4699" t="str">
            <v>STAPOL</v>
          </cell>
          <cell r="C4699" t="str">
            <v>ZA</v>
          </cell>
          <cell r="D4699" t="str">
            <v>South Africa</v>
          </cell>
          <cell r="E4699" t="str">
            <v>Benelux</v>
          </cell>
          <cell r="F4699">
            <v>13200001</v>
          </cell>
          <cell r="G4699" t="str">
            <v>Ext. EAME</v>
          </cell>
          <cell r="H4699" t="str">
            <v>TPU</v>
          </cell>
          <cell r="I4699" t="str">
            <v>S035</v>
          </cell>
          <cell r="J4699" t="str">
            <v>Osnabrück</v>
          </cell>
          <cell r="K4699" t="str">
            <v>SL90</v>
          </cell>
          <cell r="L4699" t="str">
            <v>T</v>
          </cell>
          <cell r="M4699" t="str">
            <v>90 days after Bill of lading date</v>
          </cell>
          <cell r="N4699" t="str">
            <v>BANK TRANSFER</v>
          </cell>
          <cell r="O4699" t="str">
            <v>DE</v>
          </cell>
          <cell r="P4699" t="str">
            <v>External debtor</v>
          </cell>
        </row>
        <row r="4700">
          <cell r="A4700">
            <v>7654</v>
          </cell>
          <cell r="B4700" t="str">
            <v>MARWAN SAMMAN</v>
          </cell>
          <cell r="C4700" t="str">
            <v>SY</v>
          </cell>
          <cell r="D4700" t="str">
            <v>Syria</v>
          </cell>
          <cell r="E4700" t="str">
            <v>Middle East</v>
          </cell>
          <cell r="F4700">
            <v>13200001</v>
          </cell>
          <cell r="G4700" t="str">
            <v>Ext. EAME</v>
          </cell>
          <cell r="H4700" t="str">
            <v>TPU</v>
          </cell>
          <cell r="I4700" t="str">
            <v>S035</v>
          </cell>
          <cell r="J4700" t="str">
            <v>Osnabrück</v>
          </cell>
          <cell r="K4700" t="str">
            <v>SL18</v>
          </cell>
          <cell r="L4700" t="str">
            <v>T</v>
          </cell>
          <cell r="M4700" t="str">
            <v>180 days after Bill of lading date</v>
          </cell>
          <cell r="N4700" t="str">
            <v>BANK TRANSFER</v>
          </cell>
          <cell r="O4700" t="str">
            <v>DE</v>
          </cell>
          <cell r="P4700" t="str">
            <v>External debtor</v>
          </cell>
        </row>
        <row r="4701">
          <cell r="A4701">
            <v>7655</v>
          </cell>
          <cell r="B4701" t="str">
            <v>SAVA</v>
          </cell>
          <cell r="C4701" t="str">
            <v>SI</v>
          </cell>
          <cell r="D4701" t="str">
            <v>Slovenia</v>
          </cell>
          <cell r="E4701" t="str">
            <v>Eastern Europe</v>
          </cell>
          <cell r="F4701">
            <v>13200001</v>
          </cell>
          <cell r="G4701" t="str">
            <v>Ext. EAME</v>
          </cell>
          <cell r="H4701" t="str">
            <v>TPU</v>
          </cell>
          <cell r="I4701" t="str">
            <v>S035</v>
          </cell>
          <cell r="J4701" t="str">
            <v>Osnabrück</v>
          </cell>
          <cell r="K4701" t="str">
            <v>SI60</v>
          </cell>
          <cell r="L4701" t="str">
            <v>T</v>
          </cell>
          <cell r="M4701" t="str">
            <v>60 days from date of invoice</v>
          </cell>
          <cell r="N4701" t="str">
            <v>BANK TRANSFER</v>
          </cell>
          <cell r="O4701" t="str">
            <v>DE</v>
          </cell>
          <cell r="P4701" t="str">
            <v>External debtor</v>
          </cell>
        </row>
        <row r="4702">
          <cell r="A4702">
            <v>7656</v>
          </cell>
          <cell r="B4702" t="str">
            <v>G. TINGAS AND CO. E.</v>
          </cell>
          <cell r="C4702" t="str">
            <v>GR</v>
          </cell>
          <cell r="D4702" t="str">
            <v>Greece</v>
          </cell>
          <cell r="E4702" t="str">
            <v>Italy/Greece</v>
          </cell>
          <cell r="F4702">
            <v>13200001</v>
          </cell>
          <cell r="G4702" t="str">
            <v>Ext. EAME</v>
          </cell>
          <cell r="H4702" t="str">
            <v>TPU</v>
          </cell>
          <cell r="I4702" t="str">
            <v>S035</v>
          </cell>
          <cell r="J4702" t="str">
            <v>Osnabrück</v>
          </cell>
          <cell r="K4702" t="str">
            <v>SI92</v>
          </cell>
          <cell r="L4702" t="str">
            <v>T</v>
          </cell>
          <cell r="M4702" t="str">
            <v>-</v>
          </cell>
          <cell r="N4702" t="str">
            <v>BANK TRANSFER</v>
          </cell>
          <cell r="O4702" t="str">
            <v>DE</v>
          </cell>
          <cell r="P4702" t="str">
            <v>External debtor</v>
          </cell>
        </row>
        <row r="4703">
          <cell r="A4703">
            <v>7657</v>
          </cell>
          <cell r="B4703" t="str">
            <v>N. THEODOROU &amp; SONS</v>
          </cell>
          <cell r="C4703" t="str">
            <v>CY</v>
          </cell>
          <cell r="D4703" t="str">
            <v>Cyprus</v>
          </cell>
          <cell r="E4703" t="str">
            <v>Middle East</v>
          </cell>
          <cell r="F4703">
            <v>13200001</v>
          </cell>
          <cell r="G4703" t="str">
            <v>Ext. EAME</v>
          </cell>
          <cell r="H4703" t="str">
            <v>TPU</v>
          </cell>
          <cell r="I4703" t="str">
            <v>S035</v>
          </cell>
          <cell r="J4703" t="str">
            <v>Osnabrück</v>
          </cell>
          <cell r="K4703" t="str">
            <v>SL60</v>
          </cell>
          <cell r="L4703" t="str">
            <v>T</v>
          </cell>
          <cell r="M4703" t="str">
            <v>60 days after Bill of lading date</v>
          </cell>
          <cell r="N4703" t="str">
            <v>BANK TRANSFER</v>
          </cell>
          <cell r="O4703" t="str">
            <v>DE</v>
          </cell>
          <cell r="P4703" t="str">
            <v>External debtor</v>
          </cell>
        </row>
        <row r="4704">
          <cell r="A4704">
            <v>7658</v>
          </cell>
          <cell r="B4704" t="str">
            <v>SG SPOL S.R.O.</v>
          </cell>
          <cell r="C4704" t="str">
            <v>CZ</v>
          </cell>
          <cell r="D4704" t="str">
            <v>Czech Republic</v>
          </cell>
          <cell r="E4704" t="str">
            <v>Eastern Europe</v>
          </cell>
          <cell r="F4704">
            <v>13200001</v>
          </cell>
          <cell r="G4704" t="str">
            <v>Ext. EAME</v>
          </cell>
          <cell r="H4704" t="str">
            <v>TPU</v>
          </cell>
          <cell r="I4704" t="str">
            <v>S035</v>
          </cell>
          <cell r="J4704" t="str">
            <v>Osnabrück</v>
          </cell>
          <cell r="K4704" t="str">
            <v>SA0A</v>
          </cell>
          <cell r="L4704" t="str">
            <v>T</v>
          </cell>
          <cell r="M4704" t="str">
            <v>Cash in advance - 2%</v>
          </cell>
          <cell r="N4704" t="str">
            <v>BANK TRANSFER</v>
          </cell>
          <cell r="O4704" t="str">
            <v>DE</v>
          </cell>
          <cell r="P4704" t="str">
            <v>External debtor</v>
          </cell>
        </row>
        <row r="4705">
          <cell r="A4705">
            <v>7659</v>
          </cell>
          <cell r="B4705" t="str">
            <v>HENKEL MAGYARORSZAG</v>
          </cell>
          <cell r="C4705" t="str">
            <v>HU</v>
          </cell>
          <cell r="D4705" t="str">
            <v>Hungary</v>
          </cell>
          <cell r="E4705" t="str">
            <v>Eastern Europe</v>
          </cell>
          <cell r="F4705">
            <v>13200001</v>
          </cell>
          <cell r="G4705" t="str">
            <v>Ext. EAME</v>
          </cell>
          <cell r="H4705" t="str">
            <v>TPU</v>
          </cell>
          <cell r="I4705" t="str">
            <v>S035</v>
          </cell>
          <cell r="J4705" t="str">
            <v>Osnabrück</v>
          </cell>
          <cell r="K4705" t="str">
            <v>SI60</v>
          </cell>
          <cell r="L4705" t="str">
            <v>T</v>
          </cell>
          <cell r="M4705" t="str">
            <v>60 days from date of invoice</v>
          </cell>
          <cell r="N4705" t="str">
            <v>BANK TRANSFER</v>
          </cell>
          <cell r="O4705" t="str">
            <v>DE</v>
          </cell>
          <cell r="P4705" t="str">
            <v>External debtor</v>
          </cell>
        </row>
        <row r="4706">
          <cell r="A4706">
            <v>7661</v>
          </cell>
          <cell r="B4706" t="str">
            <v>TRINIDAD INDUSTRIES</v>
          </cell>
          <cell r="C4706" t="str">
            <v>ZW</v>
          </cell>
          <cell r="D4706" t="str">
            <v>Zimbabwe</v>
          </cell>
          <cell r="E4706" t="str">
            <v>Africa</v>
          </cell>
          <cell r="F4706">
            <v>13200001</v>
          </cell>
          <cell r="G4706" t="str">
            <v>Ext. EAME</v>
          </cell>
          <cell r="H4706" t="str">
            <v>TPU</v>
          </cell>
          <cell r="I4706" t="str">
            <v>S035</v>
          </cell>
          <cell r="J4706" t="str">
            <v>Osnabrück</v>
          </cell>
          <cell r="K4706" t="str">
            <v>SI90</v>
          </cell>
          <cell r="L4706" t="str">
            <v>T</v>
          </cell>
          <cell r="M4706" t="str">
            <v>90 days from date of invoice</v>
          </cell>
          <cell r="N4706" t="str">
            <v>BANK TRANSFER</v>
          </cell>
          <cell r="O4706" t="str">
            <v>DE</v>
          </cell>
          <cell r="P4706" t="str">
            <v>External debtor</v>
          </cell>
        </row>
        <row r="4707">
          <cell r="A4707">
            <v>7662</v>
          </cell>
          <cell r="B4707" t="str">
            <v>TÜRK HENKEL KIMYA</v>
          </cell>
          <cell r="C4707" t="str">
            <v>TR</v>
          </cell>
          <cell r="D4707" t="str">
            <v>Turkey</v>
          </cell>
          <cell r="E4707" t="str">
            <v>Middle East</v>
          </cell>
          <cell r="F4707">
            <v>13200001</v>
          </cell>
          <cell r="G4707" t="str">
            <v>Ext. EAME</v>
          </cell>
          <cell r="H4707" t="str">
            <v>TPU</v>
          </cell>
          <cell r="I4707" t="str">
            <v>S035</v>
          </cell>
          <cell r="J4707" t="str">
            <v>Osnabrück</v>
          </cell>
          <cell r="K4707" t="str">
            <v>SP00</v>
          </cell>
          <cell r="L4707" t="str">
            <v>T</v>
          </cell>
          <cell r="M4707" t="str">
            <v>Cash against documents</v>
          </cell>
          <cell r="N4707" t="str">
            <v>BANK TRANSFER</v>
          </cell>
          <cell r="O4707" t="str">
            <v>DE</v>
          </cell>
          <cell r="P4707" t="str">
            <v>External debtor</v>
          </cell>
        </row>
        <row r="4708">
          <cell r="A4708">
            <v>7664</v>
          </cell>
          <cell r="B4708" t="str">
            <v>TEGÜ VUKO SPOL. S.R.</v>
          </cell>
          <cell r="C4708" t="str">
            <v>CZ</v>
          </cell>
          <cell r="D4708" t="str">
            <v>Czech Republic</v>
          </cell>
          <cell r="E4708" t="str">
            <v>Eastern Europe</v>
          </cell>
          <cell r="F4708">
            <v>13200001</v>
          </cell>
          <cell r="G4708" t="str">
            <v>Ext. EAME</v>
          </cell>
          <cell r="H4708" t="str">
            <v>TPU</v>
          </cell>
          <cell r="I4708" t="str">
            <v>S035</v>
          </cell>
          <cell r="J4708" t="str">
            <v>Osnabrück</v>
          </cell>
          <cell r="K4708" t="str">
            <v>SI30</v>
          </cell>
          <cell r="L4708" t="str">
            <v>T</v>
          </cell>
          <cell r="M4708" t="str">
            <v>30 days from date of invoice</v>
          </cell>
          <cell r="N4708" t="str">
            <v>BANK TRANSFER</v>
          </cell>
          <cell r="O4708" t="str">
            <v>DE</v>
          </cell>
          <cell r="P4708" t="str">
            <v>External debtor</v>
          </cell>
        </row>
        <row r="4709">
          <cell r="A4709">
            <v>7665</v>
          </cell>
          <cell r="B4709" t="str">
            <v>UNICOL CHEMICAL LTD.</v>
          </cell>
          <cell r="C4709" t="str">
            <v>CY</v>
          </cell>
          <cell r="D4709" t="str">
            <v>Cyprus</v>
          </cell>
          <cell r="E4709" t="str">
            <v>Middle East</v>
          </cell>
          <cell r="F4709">
            <v>13200001</v>
          </cell>
          <cell r="G4709" t="str">
            <v>Ext. EAME</v>
          </cell>
          <cell r="H4709" t="str">
            <v>TPU</v>
          </cell>
          <cell r="I4709" t="str">
            <v>S035</v>
          </cell>
          <cell r="J4709" t="str">
            <v>Osnabrück</v>
          </cell>
          <cell r="K4709" t="str">
            <v>SP00</v>
          </cell>
          <cell r="L4709" t="str">
            <v>T</v>
          </cell>
          <cell r="M4709" t="str">
            <v>Cash against documents</v>
          </cell>
          <cell r="N4709" t="str">
            <v>BANK TRANSFER</v>
          </cell>
          <cell r="O4709" t="str">
            <v>DE</v>
          </cell>
          <cell r="P4709" t="str">
            <v>External debtor</v>
          </cell>
        </row>
        <row r="4710">
          <cell r="A4710">
            <v>7666</v>
          </cell>
          <cell r="B4710" t="str">
            <v>UNIKEM</v>
          </cell>
          <cell r="C4710" t="str">
            <v>ZA</v>
          </cell>
          <cell r="D4710" t="str">
            <v>South Africa</v>
          </cell>
          <cell r="E4710" t="str">
            <v>Benelux</v>
          </cell>
          <cell r="F4710">
            <v>13200001</v>
          </cell>
          <cell r="G4710" t="str">
            <v>Ext. EAME</v>
          </cell>
          <cell r="H4710" t="str">
            <v>TPU</v>
          </cell>
          <cell r="I4710" t="str">
            <v>S035</v>
          </cell>
          <cell r="J4710" t="str">
            <v>Osnabrück</v>
          </cell>
          <cell r="K4710" t="str">
            <v>SI50</v>
          </cell>
          <cell r="L4710" t="str">
            <v>T</v>
          </cell>
          <cell r="M4710" t="str">
            <v>-</v>
          </cell>
          <cell r="N4710" t="str">
            <v>BANK TRANSFER</v>
          </cell>
          <cell r="O4710" t="str">
            <v>DE</v>
          </cell>
          <cell r="P4710" t="str">
            <v>External debtor</v>
          </cell>
        </row>
        <row r="4711">
          <cell r="A4711">
            <v>7667</v>
          </cell>
          <cell r="B4711" t="str">
            <v>HENKEL HELLAS S. A.</v>
          </cell>
          <cell r="C4711" t="str">
            <v>GR</v>
          </cell>
          <cell r="D4711" t="str">
            <v>Greece</v>
          </cell>
          <cell r="E4711" t="str">
            <v>Italy/Greece</v>
          </cell>
          <cell r="F4711">
            <v>13200001</v>
          </cell>
          <cell r="G4711" t="str">
            <v>Ext. EAME</v>
          </cell>
          <cell r="H4711" t="str">
            <v>TPU</v>
          </cell>
          <cell r="I4711" t="str">
            <v>S035</v>
          </cell>
          <cell r="J4711" t="str">
            <v>Osnabrück</v>
          </cell>
          <cell r="K4711" t="str">
            <v>SI92</v>
          </cell>
          <cell r="L4711" t="str">
            <v>T</v>
          </cell>
          <cell r="M4711" t="str">
            <v>-</v>
          </cell>
          <cell r="N4711" t="str">
            <v>BANK TRANSFER</v>
          </cell>
          <cell r="O4711" t="str">
            <v>DE</v>
          </cell>
          <cell r="P4711" t="str">
            <v>External debtor</v>
          </cell>
        </row>
        <row r="4712">
          <cell r="A4712">
            <v>7668</v>
          </cell>
          <cell r="B4712" t="str">
            <v>VOLTA BELTING TECHNO</v>
          </cell>
          <cell r="C4712" t="str">
            <v>IL</v>
          </cell>
          <cell r="D4712" t="str">
            <v>Israel</v>
          </cell>
          <cell r="E4712" t="str">
            <v>Middle East</v>
          </cell>
          <cell r="F4712">
            <v>13200001</v>
          </cell>
          <cell r="G4712" t="str">
            <v>Ext. EAME</v>
          </cell>
          <cell r="H4712" t="str">
            <v>TPU</v>
          </cell>
          <cell r="I4712" t="str">
            <v>S035</v>
          </cell>
          <cell r="J4712" t="str">
            <v>Osnabrück</v>
          </cell>
          <cell r="K4712" t="str">
            <v>SL15</v>
          </cell>
          <cell r="L4712" t="str">
            <v>T</v>
          </cell>
          <cell r="M4712" t="str">
            <v>150 days after Bill of lading date</v>
          </cell>
          <cell r="N4712" t="str">
            <v>BANK TRANSFER</v>
          </cell>
          <cell r="O4712" t="str">
            <v>DE</v>
          </cell>
          <cell r="P4712" t="str">
            <v>External debtor</v>
          </cell>
        </row>
        <row r="4713">
          <cell r="A4713">
            <v>7670</v>
          </cell>
          <cell r="B4713" t="str">
            <v>PPU WIENEXPOL</v>
          </cell>
          <cell r="C4713" t="str">
            <v>PL</v>
          </cell>
          <cell r="D4713" t="str">
            <v>Poland</v>
          </cell>
          <cell r="E4713" t="str">
            <v>Eastern Europe</v>
          </cell>
          <cell r="F4713">
            <v>13200001</v>
          </cell>
          <cell r="G4713" t="str">
            <v>Ext. EAME</v>
          </cell>
          <cell r="H4713" t="str">
            <v>TPU</v>
          </cell>
          <cell r="I4713" t="str">
            <v>S035</v>
          </cell>
          <cell r="J4713" t="str">
            <v>Osnabrück</v>
          </cell>
          <cell r="K4713" t="str">
            <v>SI48</v>
          </cell>
          <cell r="L4713" t="str">
            <v>T</v>
          </cell>
          <cell r="M4713" t="str">
            <v>-</v>
          </cell>
          <cell r="N4713" t="str">
            <v>BANK TRANSFER</v>
          </cell>
          <cell r="O4713" t="str">
            <v>DS</v>
          </cell>
          <cell r="P4713" t="str">
            <v>Securitization debtor</v>
          </cell>
        </row>
        <row r="4714">
          <cell r="A4714">
            <v>7671</v>
          </cell>
          <cell r="B4714" t="str">
            <v>ZAKLADY CHEMICZNE ZA</v>
          </cell>
          <cell r="C4714" t="str">
            <v>PL</v>
          </cell>
          <cell r="D4714" t="str">
            <v>Poland</v>
          </cell>
          <cell r="E4714" t="str">
            <v>Eastern Europe</v>
          </cell>
          <cell r="F4714">
            <v>13200001</v>
          </cell>
          <cell r="G4714" t="str">
            <v>Ext. EAME</v>
          </cell>
          <cell r="H4714" t="str">
            <v>TPU</v>
          </cell>
          <cell r="I4714" t="str">
            <v>S035</v>
          </cell>
          <cell r="J4714" t="str">
            <v>Osnabrück</v>
          </cell>
          <cell r="K4714" t="str">
            <v>SI24</v>
          </cell>
          <cell r="L4714" t="str">
            <v>T</v>
          </cell>
          <cell r="M4714" t="str">
            <v>-</v>
          </cell>
          <cell r="N4714" t="str">
            <v>BANK TRANSFER</v>
          </cell>
          <cell r="O4714" t="str">
            <v>DS</v>
          </cell>
          <cell r="P4714" t="str">
            <v>Securitization debtor</v>
          </cell>
        </row>
        <row r="4715">
          <cell r="A4715">
            <v>7672</v>
          </cell>
          <cell r="B4715" t="str">
            <v>VULKAN A.S.</v>
          </cell>
          <cell r="C4715" t="str">
            <v>SK</v>
          </cell>
          <cell r="D4715" t="str">
            <v>Slovakia</v>
          </cell>
          <cell r="E4715" t="str">
            <v>Eastern Europe</v>
          </cell>
          <cell r="F4715">
            <v>13200001</v>
          </cell>
          <cell r="G4715" t="str">
            <v>Ext. EAME</v>
          </cell>
          <cell r="H4715" t="str">
            <v>TPU</v>
          </cell>
          <cell r="I4715" t="str">
            <v>S035</v>
          </cell>
          <cell r="J4715" t="str">
            <v>Osnabrück</v>
          </cell>
          <cell r="K4715" t="str">
            <v>SA00</v>
          </cell>
          <cell r="L4715" t="str">
            <v>T</v>
          </cell>
          <cell r="M4715" t="str">
            <v>Cash in advance</v>
          </cell>
          <cell r="N4715" t="str">
            <v>BANK TRANSFER</v>
          </cell>
          <cell r="O4715" t="str">
            <v>DE</v>
          </cell>
          <cell r="P4715" t="str">
            <v>External debtor</v>
          </cell>
        </row>
        <row r="4716">
          <cell r="A4716">
            <v>7674</v>
          </cell>
          <cell r="B4716" t="str">
            <v>ELEKTRIM-KABLE POLSK</v>
          </cell>
          <cell r="C4716" t="str">
            <v>PL</v>
          </cell>
          <cell r="D4716" t="str">
            <v>Poland</v>
          </cell>
          <cell r="E4716" t="str">
            <v>Eastern Europe</v>
          </cell>
          <cell r="F4716">
            <v>13200001</v>
          </cell>
          <cell r="G4716" t="str">
            <v>Ext. EAME</v>
          </cell>
          <cell r="H4716" t="str">
            <v>TPU</v>
          </cell>
          <cell r="I4716" t="str">
            <v>S035</v>
          </cell>
          <cell r="J4716" t="str">
            <v>Osnabrück</v>
          </cell>
          <cell r="K4716" t="str">
            <v>SI48</v>
          </cell>
          <cell r="L4716" t="str">
            <v>T</v>
          </cell>
          <cell r="M4716" t="str">
            <v>-</v>
          </cell>
          <cell r="N4716" t="str">
            <v>BANK TRANSFER</v>
          </cell>
          <cell r="O4716" t="str">
            <v>DS</v>
          </cell>
          <cell r="P4716" t="str">
            <v>Securitization debtor</v>
          </cell>
        </row>
        <row r="4717">
          <cell r="A4717">
            <v>7676</v>
          </cell>
          <cell r="B4717" t="str">
            <v>ZOUROS LTD.</v>
          </cell>
          <cell r="C4717" t="str">
            <v>GR</v>
          </cell>
          <cell r="D4717" t="str">
            <v>Greece</v>
          </cell>
          <cell r="E4717" t="str">
            <v>Italy/Greece</v>
          </cell>
          <cell r="F4717">
            <v>13200001</v>
          </cell>
          <cell r="G4717" t="str">
            <v>Ext. EAME</v>
          </cell>
          <cell r="H4717" t="str">
            <v>TPU</v>
          </cell>
          <cell r="I4717" t="str">
            <v>S035</v>
          </cell>
          <cell r="J4717" t="str">
            <v>Osnabrück</v>
          </cell>
          <cell r="K4717" t="str">
            <v>SF00</v>
          </cell>
          <cell r="L4717" t="str">
            <v>T</v>
          </cell>
          <cell r="M4717" t="str">
            <v>Free of charge</v>
          </cell>
          <cell r="N4717" t="str">
            <v>BANK TRANSFER</v>
          </cell>
          <cell r="O4717" t="str">
            <v>DE</v>
          </cell>
          <cell r="P4717" t="str">
            <v>External debtor</v>
          </cell>
        </row>
        <row r="4718">
          <cell r="A4718">
            <v>7677</v>
          </cell>
          <cell r="B4718" t="str">
            <v>TECHNO SHOE - CEZAR</v>
          </cell>
          <cell r="C4718" t="str">
            <v>RO</v>
          </cell>
          <cell r="D4718" t="str">
            <v>Romania</v>
          </cell>
          <cell r="E4718" t="str">
            <v>Eastern Europe</v>
          </cell>
          <cell r="F4718">
            <v>13200001</v>
          </cell>
          <cell r="G4718" t="str">
            <v>Ext. EAME</v>
          </cell>
          <cell r="H4718" t="str">
            <v>TPU</v>
          </cell>
          <cell r="I4718" t="str">
            <v>S035</v>
          </cell>
          <cell r="J4718" t="str">
            <v>Osnabrück</v>
          </cell>
          <cell r="K4718" t="str">
            <v>SI60</v>
          </cell>
          <cell r="L4718" t="str">
            <v>T</v>
          </cell>
          <cell r="M4718" t="str">
            <v>60 days from date of invoice</v>
          </cell>
          <cell r="N4718" t="str">
            <v>BANK TRANSFER</v>
          </cell>
          <cell r="O4718" t="str">
            <v>DE</v>
          </cell>
          <cell r="P4718" t="str">
            <v>External debtor</v>
          </cell>
        </row>
        <row r="4719">
          <cell r="A4719">
            <v>7678</v>
          </cell>
          <cell r="B4719" t="str">
            <v>ADIKEM SDN. BHD</v>
          </cell>
          <cell r="C4719" t="str">
            <v>MY</v>
          </cell>
          <cell r="D4719" t="str">
            <v>Malaysia</v>
          </cell>
          <cell r="E4719" t="str">
            <v>Asia-Pacific</v>
          </cell>
          <cell r="F4719">
            <v>13200001</v>
          </cell>
          <cell r="G4719" t="str">
            <v>Ext. EAME</v>
          </cell>
          <cell r="H4719" t="str">
            <v>TPU</v>
          </cell>
          <cell r="I4719" t="str">
            <v>S035</v>
          </cell>
          <cell r="J4719" t="str">
            <v>Osnabrück</v>
          </cell>
          <cell r="K4719" t="str">
            <v>SL90</v>
          </cell>
          <cell r="L4719" t="str">
            <v>T</v>
          </cell>
          <cell r="M4719" t="str">
            <v>90 days after Bill of lading date</v>
          </cell>
          <cell r="N4719" t="str">
            <v>BANK TRANSFER</v>
          </cell>
          <cell r="O4719" t="str">
            <v>DE</v>
          </cell>
          <cell r="P4719" t="str">
            <v>External debtor</v>
          </cell>
        </row>
        <row r="4720">
          <cell r="A4720">
            <v>7679</v>
          </cell>
          <cell r="B4720" t="str">
            <v>ACS CHEMIPAT LTD.</v>
          </cell>
          <cell r="C4720" t="str">
            <v>GB</v>
          </cell>
          <cell r="D4720" t="str">
            <v>Great Britain</v>
          </cell>
          <cell r="E4720" t="str">
            <v>UK/Ireland</v>
          </cell>
          <cell r="F4720">
            <v>13200001</v>
          </cell>
          <cell r="G4720" t="str">
            <v>Ext. EAME</v>
          </cell>
          <cell r="H4720" t="str">
            <v>TPU</v>
          </cell>
          <cell r="I4720" t="str">
            <v>S035</v>
          </cell>
          <cell r="J4720" t="str">
            <v>Osnabrück</v>
          </cell>
          <cell r="K4720" t="str">
            <v>SE60</v>
          </cell>
          <cell r="L4720" t="str">
            <v>T</v>
          </cell>
          <cell r="M4720" t="str">
            <v>60 days end of month</v>
          </cell>
          <cell r="N4720" t="str">
            <v>BANK TRANSFER</v>
          </cell>
          <cell r="O4720" t="str">
            <v>DS</v>
          </cell>
          <cell r="P4720" t="str">
            <v>Securitization debtor</v>
          </cell>
        </row>
        <row r="4721">
          <cell r="A4721">
            <v>7681</v>
          </cell>
          <cell r="B4721" t="str">
            <v>POWELL &amp; HARBOR</v>
          </cell>
          <cell r="C4721" t="str">
            <v>GB</v>
          </cell>
          <cell r="D4721" t="str">
            <v>Great Britain</v>
          </cell>
          <cell r="E4721" t="str">
            <v>UK/Ireland</v>
          </cell>
          <cell r="F4721">
            <v>13200001</v>
          </cell>
          <cell r="G4721" t="str">
            <v>Ext. EAME</v>
          </cell>
          <cell r="H4721" t="str">
            <v>TPU</v>
          </cell>
          <cell r="I4721" t="str">
            <v>S035</v>
          </cell>
          <cell r="J4721" t="str">
            <v>Osnabrück</v>
          </cell>
          <cell r="K4721" t="str">
            <v>SE60</v>
          </cell>
          <cell r="L4721" t="str">
            <v>Y</v>
          </cell>
          <cell r="M4721" t="str">
            <v>60 days end of month</v>
          </cell>
          <cell r="N4721" t="str">
            <v>-</v>
          </cell>
          <cell r="O4721" t="str">
            <v>DS</v>
          </cell>
          <cell r="P4721" t="str">
            <v>Securitization debtor</v>
          </cell>
        </row>
        <row r="4722">
          <cell r="A4722">
            <v>7682</v>
          </cell>
          <cell r="B4722" t="str">
            <v>AREFCO SEALS LTD</v>
          </cell>
          <cell r="C4722" t="str">
            <v>GB</v>
          </cell>
          <cell r="D4722" t="str">
            <v>Great Britain</v>
          </cell>
          <cell r="E4722" t="str">
            <v>UK/Ireland</v>
          </cell>
          <cell r="F4722">
            <v>13200001</v>
          </cell>
          <cell r="G4722" t="str">
            <v>Ext. EAME</v>
          </cell>
          <cell r="H4722" t="str">
            <v>TPU</v>
          </cell>
          <cell r="I4722" t="str">
            <v>S035</v>
          </cell>
          <cell r="J4722" t="str">
            <v>Osnabrück</v>
          </cell>
          <cell r="K4722" t="str">
            <v>SE90</v>
          </cell>
          <cell r="L4722" t="str">
            <v>T</v>
          </cell>
          <cell r="M4722" t="str">
            <v>90 days end of month</v>
          </cell>
          <cell r="N4722" t="str">
            <v>BANK TRANSFER</v>
          </cell>
          <cell r="O4722" t="str">
            <v>DS</v>
          </cell>
          <cell r="P4722" t="str">
            <v>Securitization debtor</v>
          </cell>
        </row>
        <row r="4723">
          <cell r="A4723">
            <v>7684</v>
          </cell>
          <cell r="B4723" t="str">
            <v>AEROQUIP LTD.</v>
          </cell>
          <cell r="C4723" t="str">
            <v>GB</v>
          </cell>
          <cell r="D4723" t="str">
            <v>Great Britain</v>
          </cell>
          <cell r="E4723" t="str">
            <v>UK/Ireland</v>
          </cell>
          <cell r="F4723">
            <v>13200001</v>
          </cell>
          <cell r="G4723" t="str">
            <v>Ext. EAME</v>
          </cell>
          <cell r="H4723" t="str">
            <v>TPU</v>
          </cell>
          <cell r="I4723" t="str">
            <v>S035</v>
          </cell>
          <cell r="J4723" t="str">
            <v>Osnabrück</v>
          </cell>
          <cell r="K4723" t="str">
            <v>SE60</v>
          </cell>
          <cell r="L4723" t="str">
            <v>T</v>
          </cell>
          <cell r="M4723" t="str">
            <v>60 days end of month</v>
          </cell>
          <cell r="N4723" t="str">
            <v>BANK TRANSFER</v>
          </cell>
          <cell r="O4723" t="str">
            <v>DS</v>
          </cell>
          <cell r="P4723" t="str">
            <v>Securitization debtor</v>
          </cell>
        </row>
        <row r="4724">
          <cell r="A4724">
            <v>7685</v>
          </cell>
          <cell r="B4724" t="str">
            <v>XIDEX LTD.</v>
          </cell>
          <cell r="C4724" t="str">
            <v>GB</v>
          </cell>
          <cell r="D4724" t="str">
            <v>Great Britain</v>
          </cell>
          <cell r="E4724" t="str">
            <v>UK/Ireland</v>
          </cell>
          <cell r="F4724">
            <v>13200001</v>
          </cell>
          <cell r="G4724" t="str">
            <v>Ext. EAME</v>
          </cell>
          <cell r="H4724" t="str">
            <v>TPU</v>
          </cell>
          <cell r="I4724" t="str">
            <v>S035</v>
          </cell>
          <cell r="J4724" t="str">
            <v>Osnabrück</v>
          </cell>
          <cell r="K4724" t="str">
            <v>SE60</v>
          </cell>
          <cell r="L4724" t="str">
            <v>T</v>
          </cell>
          <cell r="M4724" t="str">
            <v>60 days end of month</v>
          </cell>
          <cell r="N4724" t="str">
            <v>BANK TRANSFER</v>
          </cell>
          <cell r="O4724" t="str">
            <v>DS</v>
          </cell>
          <cell r="P4724" t="str">
            <v>Securitization debtor</v>
          </cell>
        </row>
        <row r="4725">
          <cell r="A4725">
            <v>7687</v>
          </cell>
          <cell r="B4725" t="str">
            <v>APOLLO CHEMICALS LIM</v>
          </cell>
          <cell r="C4725" t="str">
            <v>GB</v>
          </cell>
          <cell r="D4725" t="str">
            <v>Great Britain</v>
          </cell>
          <cell r="E4725" t="str">
            <v>UK/Ireland</v>
          </cell>
          <cell r="F4725">
            <v>13200001</v>
          </cell>
          <cell r="G4725" t="str">
            <v>Ext. EAME</v>
          </cell>
          <cell r="H4725" t="str">
            <v>TPU</v>
          </cell>
          <cell r="I4725" t="str">
            <v>S035</v>
          </cell>
          <cell r="J4725" t="str">
            <v>Osnabrück</v>
          </cell>
          <cell r="K4725" t="str">
            <v>SE60</v>
          </cell>
          <cell r="L4725" t="str">
            <v>D</v>
          </cell>
          <cell r="M4725" t="str">
            <v>60 days end of month</v>
          </cell>
          <cell r="N4725" t="str">
            <v>DIRECT DEBIT</v>
          </cell>
          <cell r="O4725" t="str">
            <v>DS</v>
          </cell>
          <cell r="P4725" t="str">
            <v>Securitization debtor</v>
          </cell>
        </row>
        <row r="4726">
          <cell r="A4726">
            <v>7689</v>
          </cell>
          <cell r="B4726" t="str">
            <v>ABALOID PLASTICS LTD</v>
          </cell>
          <cell r="C4726" t="str">
            <v>GB</v>
          </cell>
          <cell r="D4726" t="str">
            <v>Great Britain</v>
          </cell>
          <cell r="E4726" t="str">
            <v>UK/Ireland</v>
          </cell>
          <cell r="F4726">
            <v>13200001</v>
          </cell>
          <cell r="G4726" t="str">
            <v>Ext. EAME</v>
          </cell>
          <cell r="H4726" t="str">
            <v>TPU</v>
          </cell>
          <cell r="I4726" t="str">
            <v>S035</v>
          </cell>
          <cell r="J4726" t="str">
            <v>Osnabrück</v>
          </cell>
          <cell r="K4726" t="str">
            <v>SE60</v>
          </cell>
          <cell r="L4726" t="str">
            <v>T</v>
          </cell>
          <cell r="M4726" t="str">
            <v>60 days end of month</v>
          </cell>
          <cell r="N4726" t="str">
            <v>BANK TRANSFER</v>
          </cell>
          <cell r="O4726" t="str">
            <v>DS</v>
          </cell>
          <cell r="P4726" t="str">
            <v>Securitization debtor</v>
          </cell>
        </row>
        <row r="4727">
          <cell r="A4727">
            <v>7690</v>
          </cell>
          <cell r="B4727" t="str">
            <v>NOMURA JIMUSHO, INC.</v>
          </cell>
          <cell r="C4727" t="str">
            <v>JP</v>
          </cell>
          <cell r="D4727" t="str">
            <v>Japan</v>
          </cell>
          <cell r="E4727" t="str">
            <v>Asia-Pacific</v>
          </cell>
          <cell r="F4727">
            <v>13200001</v>
          </cell>
          <cell r="G4727" t="str">
            <v>Ext. EAME</v>
          </cell>
          <cell r="H4727" t="str">
            <v>TPU</v>
          </cell>
          <cell r="I4727" t="str">
            <v>S035</v>
          </cell>
          <cell r="J4727" t="str">
            <v>Osnabrück</v>
          </cell>
          <cell r="K4727" t="str">
            <v>SL60</v>
          </cell>
          <cell r="L4727" t="str">
            <v>T</v>
          </cell>
          <cell r="M4727" t="str">
            <v>60 days after Bill of lading date</v>
          </cell>
          <cell r="N4727" t="str">
            <v>BANK TRANSFER</v>
          </cell>
          <cell r="O4727" t="str">
            <v>DE</v>
          </cell>
          <cell r="P4727" t="str">
            <v>External debtor</v>
          </cell>
        </row>
        <row r="4728">
          <cell r="A4728">
            <v>7691</v>
          </cell>
          <cell r="B4728" t="str">
            <v>ARUNIL COMMERCE PVT.</v>
          </cell>
          <cell r="C4728" t="str">
            <v>IN</v>
          </cell>
          <cell r="D4728" t="str">
            <v>India</v>
          </cell>
          <cell r="E4728" t="str">
            <v>Asia-Pacific</v>
          </cell>
          <cell r="F4728">
            <v>13200001</v>
          </cell>
          <cell r="G4728" t="str">
            <v>Ext. EAME</v>
          </cell>
          <cell r="H4728" t="str">
            <v>TPU</v>
          </cell>
          <cell r="I4728" t="str">
            <v>S035</v>
          </cell>
          <cell r="J4728" t="str">
            <v>Osnabrück</v>
          </cell>
          <cell r="K4728" t="str">
            <v>SL12</v>
          </cell>
          <cell r="L4728" t="str">
            <v>T</v>
          </cell>
          <cell r="M4728" t="str">
            <v>120 days after Bill of lading date</v>
          </cell>
          <cell r="N4728" t="str">
            <v>BANK TRANSFER</v>
          </cell>
          <cell r="O4728" t="str">
            <v>DE</v>
          </cell>
          <cell r="P4728" t="str">
            <v>External debtor</v>
          </cell>
        </row>
        <row r="4729">
          <cell r="A4729">
            <v>7692</v>
          </cell>
          <cell r="B4729" t="str">
            <v>A-PLAST AB</v>
          </cell>
          <cell r="C4729" t="str">
            <v>SE</v>
          </cell>
          <cell r="D4729" t="str">
            <v>Sweden</v>
          </cell>
          <cell r="E4729" t="str">
            <v>Nordic</v>
          </cell>
          <cell r="F4729">
            <v>13200001</v>
          </cell>
          <cell r="G4729" t="str">
            <v>Ext. EAME</v>
          </cell>
          <cell r="H4729" t="str">
            <v>TPU</v>
          </cell>
          <cell r="I4729" t="str">
            <v>S035</v>
          </cell>
          <cell r="J4729" t="str">
            <v>Osnabrück</v>
          </cell>
          <cell r="K4729" t="str">
            <v>SI30</v>
          </cell>
          <cell r="L4729" t="str">
            <v>T</v>
          </cell>
          <cell r="M4729" t="str">
            <v>30 days from date of invoice</v>
          </cell>
          <cell r="N4729" t="str">
            <v>BANK TRANSFER</v>
          </cell>
          <cell r="O4729" t="str">
            <v>DS</v>
          </cell>
          <cell r="P4729" t="str">
            <v>Securitization debtor</v>
          </cell>
        </row>
        <row r="4730">
          <cell r="A4730">
            <v>7693</v>
          </cell>
          <cell r="B4730" t="str">
            <v>LEXEL ELECTRIC OY</v>
          </cell>
          <cell r="C4730" t="str">
            <v>FI</v>
          </cell>
          <cell r="D4730" t="str">
            <v>Finland</v>
          </cell>
          <cell r="E4730" t="str">
            <v>Nordic</v>
          </cell>
          <cell r="F4730">
            <v>13200001</v>
          </cell>
          <cell r="G4730" t="str">
            <v>Ext. EAME</v>
          </cell>
          <cell r="H4730" t="str">
            <v>TPU</v>
          </cell>
          <cell r="I4730" t="str">
            <v>S035</v>
          </cell>
          <cell r="J4730" t="str">
            <v>Osnabrück</v>
          </cell>
          <cell r="K4730" t="str">
            <v>SI30</v>
          </cell>
          <cell r="L4730" t="str">
            <v>T</v>
          </cell>
          <cell r="M4730" t="str">
            <v>30 days from date of invoice</v>
          </cell>
          <cell r="N4730" t="str">
            <v>BANK TRANSFER</v>
          </cell>
          <cell r="O4730" t="str">
            <v>DE</v>
          </cell>
          <cell r="P4730" t="str">
            <v>External debtor</v>
          </cell>
        </row>
        <row r="4731">
          <cell r="A4731">
            <v>7694</v>
          </cell>
          <cell r="B4731" t="str">
            <v>BENGAL WATERPROOF LI</v>
          </cell>
          <cell r="C4731" t="str">
            <v>IN</v>
          </cell>
          <cell r="D4731" t="str">
            <v>India</v>
          </cell>
          <cell r="E4731" t="str">
            <v>Asia-Pacific</v>
          </cell>
          <cell r="F4731">
            <v>13200001</v>
          </cell>
          <cell r="G4731" t="str">
            <v>Ext. EAME</v>
          </cell>
          <cell r="H4731" t="str">
            <v>TPU</v>
          </cell>
          <cell r="I4731" t="str">
            <v>S035</v>
          </cell>
          <cell r="J4731" t="str">
            <v>Osnabrück</v>
          </cell>
          <cell r="K4731" t="str">
            <v>SC12</v>
          </cell>
          <cell r="L4731" t="str">
            <v>L</v>
          </cell>
          <cell r="M4731" t="str">
            <v>Letter of credit - 120 days bill of lading</v>
          </cell>
          <cell r="N4731" t="str">
            <v>LETTER OF CREDIT</v>
          </cell>
          <cell r="O4731" t="str">
            <v>DE</v>
          </cell>
          <cell r="P4731" t="str">
            <v>External debtor</v>
          </cell>
        </row>
        <row r="4732">
          <cell r="A4732">
            <v>7695</v>
          </cell>
          <cell r="B4732" t="str">
            <v>BOND A BAND</v>
          </cell>
          <cell r="C4732" t="str">
            <v>GB</v>
          </cell>
          <cell r="D4732" t="str">
            <v>Great Britain</v>
          </cell>
          <cell r="E4732" t="str">
            <v>UK/Ireland</v>
          </cell>
          <cell r="F4732">
            <v>13200001</v>
          </cell>
          <cell r="G4732" t="str">
            <v>Ext. EAME</v>
          </cell>
          <cell r="H4732" t="str">
            <v>TPU</v>
          </cell>
          <cell r="I4732" t="str">
            <v>S035</v>
          </cell>
          <cell r="J4732" t="str">
            <v>Osnabrück</v>
          </cell>
          <cell r="K4732" t="str">
            <v>SE60</v>
          </cell>
          <cell r="L4732" t="str">
            <v>Y</v>
          </cell>
          <cell r="M4732" t="str">
            <v>60 days end of month</v>
          </cell>
          <cell r="N4732" t="str">
            <v>-</v>
          </cell>
          <cell r="O4732" t="str">
            <v>DS</v>
          </cell>
          <cell r="P4732" t="str">
            <v>Securitization debtor</v>
          </cell>
        </row>
        <row r="4733">
          <cell r="A4733">
            <v>7696</v>
          </cell>
          <cell r="B4733" t="str">
            <v>M/S. BHIMRAJKA IMPEX</v>
          </cell>
          <cell r="C4733" t="str">
            <v>IN</v>
          </cell>
          <cell r="D4733" t="str">
            <v>India</v>
          </cell>
          <cell r="E4733" t="str">
            <v>Asia-Pacific</v>
          </cell>
          <cell r="F4733">
            <v>13200001</v>
          </cell>
          <cell r="G4733" t="str">
            <v>Ext. EAME</v>
          </cell>
          <cell r="H4733" t="str">
            <v>TPU</v>
          </cell>
          <cell r="I4733" t="str">
            <v>S035</v>
          </cell>
          <cell r="J4733" t="str">
            <v>Osnabrück</v>
          </cell>
          <cell r="K4733" t="str">
            <v>SL12</v>
          </cell>
          <cell r="L4733" t="str">
            <v>T</v>
          </cell>
          <cell r="M4733" t="str">
            <v>120 days after Bill of lading date</v>
          </cell>
          <cell r="N4733" t="str">
            <v>BANK TRANSFER</v>
          </cell>
          <cell r="O4733" t="str">
            <v>DE</v>
          </cell>
          <cell r="P4733" t="str">
            <v>External debtor</v>
          </cell>
        </row>
        <row r="4734">
          <cell r="A4734">
            <v>7698</v>
          </cell>
          <cell r="B4734" t="str">
            <v>BOND CHEMICAL CO. LT</v>
          </cell>
          <cell r="C4734" t="str">
            <v>TH</v>
          </cell>
          <cell r="D4734" t="str">
            <v>Thailand</v>
          </cell>
          <cell r="E4734" t="str">
            <v>Asia-Pacific</v>
          </cell>
          <cell r="F4734">
            <v>13200001</v>
          </cell>
          <cell r="G4734" t="str">
            <v>Ext. EAME</v>
          </cell>
          <cell r="H4734" t="str">
            <v>TPU</v>
          </cell>
          <cell r="I4734" t="str">
            <v>S035</v>
          </cell>
          <cell r="J4734" t="str">
            <v>Osnabrück</v>
          </cell>
          <cell r="K4734" t="str">
            <v>SC90</v>
          </cell>
          <cell r="L4734" t="str">
            <v>L</v>
          </cell>
          <cell r="M4734" t="str">
            <v>Letter of credit -90 days Bill of lading</v>
          </cell>
          <cell r="N4734" t="str">
            <v>LETTER OF CREDIT</v>
          </cell>
          <cell r="O4734" t="str">
            <v>DE</v>
          </cell>
          <cell r="P4734" t="str">
            <v>External debtor</v>
          </cell>
        </row>
        <row r="4735">
          <cell r="A4735">
            <v>7699</v>
          </cell>
          <cell r="B4735" t="str">
            <v>BRITISH BATA LTD.</v>
          </cell>
          <cell r="C4735" t="str">
            <v>GB</v>
          </cell>
          <cell r="D4735" t="str">
            <v>Great Britain</v>
          </cell>
          <cell r="E4735" t="str">
            <v>UK/Ireland</v>
          </cell>
          <cell r="F4735">
            <v>13200001</v>
          </cell>
          <cell r="G4735" t="str">
            <v>Ext. EAME</v>
          </cell>
          <cell r="H4735" t="str">
            <v>TPU</v>
          </cell>
          <cell r="I4735" t="str">
            <v>S035</v>
          </cell>
          <cell r="J4735" t="str">
            <v>Osnabrück</v>
          </cell>
          <cell r="K4735" t="str">
            <v>SE60</v>
          </cell>
          <cell r="L4735" t="str">
            <v>T</v>
          </cell>
          <cell r="M4735" t="str">
            <v>60 days end of month</v>
          </cell>
          <cell r="N4735" t="str">
            <v>BANK TRANSFER</v>
          </cell>
          <cell r="O4735" t="str">
            <v>DS</v>
          </cell>
          <cell r="P4735" t="str">
            <v>Securitization debtor</v>
          </cell>
        </row>
        <row r="4736">
          <cell r="A4736">
            <v>7700</v>
          </cell>
          <cell r="B4736" t="str">
            <v>BTL LTD.</v>
          </cell>
          <cell r="C4736" t="str">
            <v>GB</v>
          </cell>
          <cell r="D4736" t="str">
            <v>Great Britain</v>
          </cell>
          <cell r="E4736" t="str">
            <v>UK/Ireland</v>
          </cell>
          <cell r="F4736">
            <v>13200001</v>
          </cell>
          <cell r="G4736" t="str">
            <v>Ext. EAME</v>
          </cell>
          <cell r="H4736" t="str">
            <v>TPU</v>
          </cell>
          <cell r="I4736" t="str">
            <v>S035</v>
          </cell>
          <cell r="J4736" t="str">
            <v>Osnabrück</v>
          </cell>
          <cell r="K4736" t="str">
            <v>SE60</v>
          </cell>
          <cell r="L4736" t="str">
            <v>Y</v>
          </cell>
          <cell r="M4736" t="str">
            <v>60 days end of month</v>
          </cell>
          <cell r="N4736" t="str">
            <v>-</v>
          </cell>
          <cell r="O4736" t="str">
            <v>DS</v>
          </cell>
          <cell r="P4736" t="str">
            <v>Securitization debtor</v>
          </cell>
        </row>
        <row r="4737">
          <cell r="A4737">
            <v>7701</v>
          </cell>
          <cell r="B4737" t="str">
            <v>POLYCHEM MARKETING L</v>
          </cell>
          <cell r="C4737" t="str">
            <v>NZ</v>
          </cell>
          <cell r="D4737" t="str">
            <v>New Zealand</v>
          </cell>
          <cell r="E4737" t="str">
            <v>Asia-Pacific</v>
          </cell>
          <cell r="F4737">
            <v>13200001</v>
          </cell>
          <cell r="G4737" t="str">
            <v>Ext. EAME</v>
          </cell>
          <cell r="H4737" t="str">
            <v>TPU</v>
          </cell>
          <cell r="I4737" t="str">
            <v>S035</v>
          </cell>
          <cell r="J4737" t="str">
            <v>Osnabrück</v>
          </cell>
          <cell r="K4737" t="str">
            <v>SL60</v>
          </cell>
          <cell r="L4737" t="str">
            <v>T</v>
          </cell>
          <cell r="M4737" t="str">
            <v>60 days after Bill of lading date</v>
          </cell>
          <cell r="N4737" t="str">
            <v>BANK TRANSFER</v>
          </cell>
          <cell r="O4737" t="str">
            <v>DE</v>
          </cell>
          <cell r="P4737" t="str">
            <v>External debtor</v>
          </cell>
        </row>
        <row r="4738">
          <cell r="A4738">
            <v>7703</v>
          </cell>
          <cell r="B4738" t="str">
            <v>BANGKOK RUBBER PUBLI</v>
          </cell>
          <cell r="C4738" t="str">
            <v>TH</v>
          </cell>
          <cell r="D4738" t="str">
            <v>Thailand</v>
          </cell>
          <cell r="E4738" t="str">
            <v>Asia-Pacific</v>
          </cell>
          <cell r="F4738">
            <v>13200001</v>
          </cell>
          <cell r="G4738" t="str">
            <v>Ext. EAME</v>
          </cell>
          <cell r="H4738" t="str">
            <v>TPU</v>
          </cell>
          <cell r="I4738" t="str">
            <v>S035</v>
          </cell>
          <cell r="J4738" t="str">
            <v>Osnabrück</v>
          </cell>
          <cell r="K4738" t="str">
            <v>SC00</v>
          </cell>
          <cell r="L4738" t="str">
            <v>L</v>
          </cell>
          <cell r="M4738" t="str">
            <v>Letter of credit at sight</v>
          </cell>
          <cell r="N4738" t="str">
            <v>LETTER OF CREDIT</v>
          </cell>
          <cell r="O4738" t="str">
            <v>DE</v>
          </cell>
          <cell r="P4738" t="str">
            <v>External debtor</v>
          </cell>
        </row>
        <row r="4739">
          <cell r="A4739">
            <v>7704</v>
          </cell>
          <cell r="B4739" t="str">
            <v>BERWIN POLYMER PROCE</v>
          </cell>
          <cell r="C4739" t="str">
            <v>GB</v>
          </cell>
          <cell r="D4739" t="str">
            <v>Great Britain</v>
          </cell>
          <cell r="E4739" t="str">
            <v>UK/Ireland</v>
          </cell>
          <cell r="F4739">
            <v>13200001</v>
          </cell>
          <cell r="G4739" t="str">
            <v>Ext. EAME</v>
          </cell>
          <cell r="H4739" t="str">
            <v>TPU</v>
          </cell>
          <cell r="I4739" t="str">
            <v>S035</v>
          </cell>
          <cell r="J4739" t="str">
            <v>Osnabrück</v>
          </cell>
          <cell r="K4739" t="str">
            <v>SE60</v>
          </cell>
          <cell r="L4739" t="str">
            <v>T</v>
          </cell>
          <cell r="M4739" t="str">
            <v>60 days end of month</v>
          </cell>
          <cell r="N4739" t="str">
            <v>BANK TRANSFER</v>
          </cell>
          <cell r="O4739" t="str">
            <v>DS</v>
          </cell>
          <cell r="P4739" t="str">
            <v>Securitization debtor</v>
          </cell>
        </row>
        <row r="4740">
          <cell r="A4740">
            <v>7705</v>
          </cell>
          <cell r="B4740" t="str">
            <v>CLARON HYDRAULICS LT</v>
          </cell>
          <cell r="C4740" t="str">
            <v>GB</v>
          </cell>
          <cell r="D4740" t="str">
            <v>Great Britain</v>
          </cell>
          <cell r="E4740" t="str">
            <v>UK/Ireland</v>
          </cell>
          <cell r="F4740">
            <v>13200001</v>
          </cell>
          <cell r="G4740" t="str">
            <v>Ext. EAME</v>
          </cell>
          <cell r="H4740" t="str">
            <v>TPU</v>
          </cell>
          <cell r="I4740" t="str">
            <v>S035</v>
          </cell>
          <cell r="J4740" t="str">
            <v>Osnabrück</v>
          </cell>
          <cell r="K4740" t="str">
            <v>SE60</v>
          </cell>
          <cell r="L4740" t="str">
            <v>T</v>
          </cell>
          <cell r="M4740" t="str">
            <v>60 days end of month</v>
          </cell>
          <cell r="N4740" t="str">
            <v>BANK TRANSFER</v>
          </cell>
          <cell r="O4740" t="str">
            <v>DS</v>
          </cell>
          <cell r="P4740" t="str">
            <v>Securitization debtor</v>
          </cell>
        </row>
        <row r="4741">
          <cell r="A4741">
            <v>7706</v>
          </cell>
          <cell r="B4741" t="str">
            <v>CRISPIN ADHESIVES LT</v>
          </cell>
          <cell r="C4741" t="str">
            <v>GB</v>
          </cell>
          <cell r="D4741" t="str">
            <v>Great Britain</v>
          </cell>
          <cell r="E4741" t="str">
            <v>UK/Ireland</v>
          </cell>
          <cell r="F4741">
            <v>13200001</v>
          </cell>
          <cell r="G4741" t="str">
            <v>Ext. EAME</v>
          </cell>
          <cell r="H4741" t="str">
            <v>TPU</v>
          </cell>
          <cell r="I4741" t="str">
            <v>S035</v>
          </cell>
          <cell r="J4741" t="str">
            <v>Osnabrück</v>
          </cell>
          <cell r="K4741" t="str">
            <v>SE60</v>
          </cell>
          <cell r="L4741" t="str">
            <v>Y</v>
          </cell>
          <cell r="M4741" t="str">
            <v>60 days end of month</v>
          </cell>
          <cell r="N4741" t="str">
            <v>-</v>
          </cell>
          <cell r="O4741" t="str">
            <v>DS</v>
          </cell>
          <cell r="P4741" t="str">
            <v>Securitization debtor</v>
          </cell>
        </row>
        <row r="4742">
          <cell r="A4742">
            <v>7707</v>
          </cell>
          <cell r="B4742" t="str">
            <v>CHANDRAS' CHEMICAL E</v>
          </cell>
          <cell r="C4742" t="str">
            <v>IN</v>
          </cell>
          <cell r="D4742" t="str">
            <v>India</v>
          </cell>
          <cell r="E4742" t="str">
            <v>Asia-Pacific</v>
          </cell>
          <cell r="F4742">
            <v>13200001</v>
          </cell>
          <cell r="G4742" t="str">
            <v>Ext. EAME</v>
          </cell>
          <cell r="H4742" t="str">
            <v>TPU</v>
          </cell>
          <cell r="I4742" t="str">
            <v>S035</v>
          </cell>
          <cell r="J4742" t="str">
            <v>Osnabrück</v>
          </cell>
          <cell r="K4742" t="str">
            <v>SL90</v>
          </cell>
          <cell r="L4742" t="str">
            <v>T</v>
          </cell>
          <cell r="M4742" t="str">
            <v>90 days after Bill of lading date</v>
          </cell>
          <cell r="N4742" t="str">
            <v>BANK TRANSFER</v>
          </cell>
          <cell r="O4742" t="str">
            <v>DE</v>
          </cell>
          <cell r="P4742" t="str">
            <v>External debtor</v>
          </cell>
        </row>
        <row r="4743">
          <cell r="A4743">
            <v>7708</v>
          </cell>
          <cell r="B4743" t="str">
            <v>D.A.W. DESIGN SERVIC</v>
          </cell>
          <cell r="C4743" t="str">
            <v>GB</v>
          </cell>
          <cell r="D4743" t="str">
            <v>Great Britain</v>
          </cell>
          <cell r="E4743" t="str">
            <v>UK/Ireland</v>
          </cell>
          <cell r="F4743">
            <v>13200001</v>
          </cell>
          <cell r="G4743" t="str">
            <v>Ext. EAME</v>
          </cell>
          <cell r="H4743" t="str">
            <v>TPU</v>
          </cell>
          <cell r="I4743" t="str">
            <v>S035</v>
          </cell>
          <cell r="J4743" t="str">
            <v>Osnabrück</v>
          </cell>
          <cell r="K4743" t="str">
            <v>SE60</v>
          </cell>
          <cell r="L4743" t="str">
            <v>T</v>
          </cell>
          <cell r="M4743" t="str">
            <v>60 days end of month</v>
          </cell>
          <cell r="N4743" t="str">
            <v>BANK TRANSFER</v>
          </cell>
          <cell r="O4743" t="str">
            <v>DS</v>
          </cell>
          <cell r="P4743" t="str">
            <v>Securitization debtor</v>
          </cell>
        </row>
        <row r="4744">
          <cell r="A4744">
            <v>7709</v>
          </cell>
          <cell r="B4744" t="str">
            <v>CAMNE AB</v>
          </cell>
          <cell r="C4744" t="str">
            <v>SE</v>
          </cell>
          <cell r="D4744" t="str">
            <v>Sweden</v>
          </cell>
          <cell r="E4744" t="str">
            <v>Nordic</v>
          </cell>
          <cell r="F4744">
            <v>13200001</v>
          </cell>
          <cell r="G4744" t="str">
            <v>Ext. EAME</v>
          </cell>
          <cell r="H4744" t="str">
            <v>TPU</v>
          </cell>
          <cell r="I4744" t="str">
            <v>S035</v>
          </cell>
          <cell r="J4744" t="str">
            <v>Osnabrück</v>
          </cell>
          <cell r="K4744" t="str">
            <v>SI30</v>
          </cell>
          <cell r="L4744" t="str">
            <v>T</v>
          </cell>
          <cell r="M4744" t="str">
            <v>30 days from date of invoice</v>
          </cell>
          <cell r="N4744" t="str">
            <v>BANK TRANSFER</v>
          </cell>
          <cell r="O4744" t="str">
            <v>DS</v>
          </cell>
          <cell r="P4744" t="str">
            <v>Securitization debtor</v>
          </cell>
        </row>
        <row r="4745">
          <cell r="A4745">
            <v>7710</v>
          </cell>
          <cell r="B4745" t="str">
            <v>DONG SUNG NSC (KOREA</v>
          </cell>
          <cell r="C4745" t="str">
            <v>KP</v>
          </cell>
          <cell r="D4745" t="str">
            <v>South Korea</v>
          </cell>
          <cell r="E4745" t="str">
            <v>Asia-Pacific</v>
          </cell>
          <cell r="F4745">
            <v>13200001</v>
          </cell>
          <cell r="G4745" t="str">
            <v>Ext. EAME</v>
          </cell>
          <cell r="H4745" t="str">
            <v>TPU</v>
          </cell>
          <cell r="I4745" t="str">
            <v>S035</v>
          </cell>
          <cell r="J4745" t="str">
            <v>Osnabrück</v>
          </cell>
          <cell r="K4745" t="str">
            <v>SC90</v>
          </cell>
          <cell r="L4745" t="str">
            <v>L</v>
          </cell>
          <cell r="M4745" t="str">
            <v>Letter of credit -90 days Bill of lading</v>
          </cell>
          <cell r="N4745" t="str">
            <v>LETTER OF CREDIT</v>
          </cell>
          <cell r="O4745" t="str">
            <v>DE</v>
          </cell>
          <cell r="P4745" t="str">
            <v>External debtor</v>
          </cell>
        </row>
        <row r="4746">
          <cell r="A4746">
            <v>7711</v>
          </cell>
          <cell r="B4746" t="str">
            <v>DING ZING CHEMICAL P</v>
          </cell>
          <cell r="C4746" t="str">
            <v>TW</v>
          </cell>
          <cell r="D4746" t="str">
            <v>Taiwan</v>
          </cell>
          <cell r="E4746" t="str">
            <v>Asia-Pacific</v>
          </cell>
          <cell r="F4746">
            <v>13200001</v>
          </cell>
          <cell r="G4746" t="str">
            <v>Ext. EAME</v>
          </cell>
          <cell r="H4746" t="str">
            <v>TPU</v>
          </cell>
          <cell r="I4746" t="str">
            <v>S035</v>
          </cell>
          <cell r="J4746" t="str">
            <v>Osnabrück</v>
          </cell>
          <cell r="K4746" t="str">
            <v>SL60</v>
          </cell>
          <cell r="L4746" t="str">
            <v>T</v>
          </cell>
          <cell r="M4746" t="str">
            <v>60 days after Bill of lading date</v>
          </cell>
          <cell r="N4746" t="str">
            <v>BANK TRANSFER</v>
          </cell>
          <cell r="O4746" t="str">
            <v>DE</v>
          </cell>
          <cell r="P4746" t="str">
            <v>External debtor</v>
          </cell>
        </row>
        <row r="4747">
          <cell r="A4747">
            <v>7713</v>
          </cell>
          <cell r="B4747" t="str">
            <v>DALTON CONTINENTAL B</v>
          </cell>
          <cell r="C4747" t="str">
            <v>NL</v>
          </cell>
          <cell r="D4747" t="str">
            <v>Netherlands</v>
          </cell>
          <cell r="E4747" t="str">
            <v>Benelux</v>
          </cell>
          <cell r="F4747">
            <v>13200001</v>
          </cell>
          <cell r="G4747" t="str">
            <v>Ext. EAME</v>
          </cell>
          <cell r="H4747" t="str">
            <v>TPU</v>
          </cell>
          <cell r="I4747" t="str">
            <v>S035</v>
          </cell>
          <cell r="J4747" t="str">
            <v>Osnabrück</v>
          </cell>
          <cell r="K4747" t="str">
            <v>SI30</v>
          </cell>
          <cell r="L4747" t="str">
            <v>T</v>
          </cell>
          <cell r="M4747" t="str">
            <v>30 days from date of invoice</v>
          </cell>
          <cell r="N4747" t="str">
            <v>BANK TRANSFER</v>
          </cell>
          <cell r="O4747" t="str">
            <v>DS</v>
          </cell>
          <cell r="P4747" t="str">
            <v>Securitization debtor</v>
          </cell>
        </row>
        <row r="4748">
          <cell r="A4748">
            <v>7714</v>
          </cell>
          <cell r="B4748" t="str">
            <v>LEAR CORPORATION</v>
          </cell>
          <cell r="C4748" t="str">
            <v>GB</v>
          </cell>
          <cell r="D4748" t="str">
            <v>Great Britain</v>
          </cell>
          <cell r="E4748" t="str">
            <v>UK/Ireland</v>
          </cell>
          <cell r="F4748">
            <v>13200001</v>
          </cell>
          <cell r="G4748" t="str">
            <v>Ext. EAME</v>
          </cell>
          <cell r="H4748" t="str">
            <v>TPU</v>
          </cell>
          <cell r="I4748" t="str">
            <v>S035</v>
          </cell>
          <cell r="J4748" t="str">
            <v>Osnabrück</v>
          </cell>
          <cell r="K4748" t="str">
            <v>SE60</v>
          </cell>
          <cell r="L4748" t="str">
            <v>Y</v>
          </cell>
          <cell r="M4748" t="str">
            <v>60 days end of month</v>
          </cell>
          <cell r="N4748" t="str">
            <v>-</v>
          </cell>
          <cell r="O4748" t="str">
            <v>DS</v>
          </cell>
          <cell r="P4748" t="str">
            <v>Securitization debtor</v>
          </cell>
        </row>
        <row r="4749">
          <cell r="A4749">
            <v>7715</v>
          </cell>
          <cell r="B4749" t="str">
            <v>NORCROS ADHESIVES LI</v>
          </cell>
          <cell r="C4749" t="str">
            <v>GB</v>
          </cell>
          <cell r="D4749" t="str">
            <v>Great Britain</v>
          </cell>
          <cell r="E4749" t="str">
            <v>UK/Ireland</v>
          </cell>
          <cell r="F4749">
            <v>13200001</v>
          </cell>
          <cell r="G4749" t="str">
            <v>Ext. EAME</v>
          </cell>
          <cell r="H4749" t="str">
            <v>TPU</v>
          </cell>
          <cell r="I4749" t="str">
            <v>S035</v>
          </cell>
          <cell r="J4749" t="str">
            <v>Osnabrück</v>
          </cell>
          <cell r="K4749" t="str">
            <v>SE60</v>
          </cell>
          <cell r="L4749" t="str">
            <v>Y</v>
          </cell>
          <cell r="M4749" t="str">
            <v>60 days end of month</v>
          </cell>
          <cell r="N4749" t="str">
            <v>-</v>
          </cell>
          <cell r="O4749" t="str">
            <v>DS</v>
          </cell>
          <cell r="P4749" t="str">
            <v>Securitization debtor</v>
          </cell>
        </row>
        <row r="4750">
          <cell r="A4750">
            <v>7716</v>
          </cell>
          <cell r="B4750" t="str">
            <v>DUNLOP GRG HOLDING L</v>
          </cell>
          <cell r="C4750" t="str">
            <v>GB</v>
          </cell>
          <cell r="D4750" t="str">
            <v>Great Britain</v>
          </cell>
          <cell r="E4750" t="str">
            <v>UK/Ireland</v>
          </cell>
          <cell r="F4750">
            <v>13200001</v>
          </cell>
          <cell r="G4750" t="str">
            <v>Ext. EAME</v>
          </cell>
          <cell r="H4750" t="str">
            <v>TPU</v>
          </cell>
          <cell r="I4750" t="str">
            <v>S035</v>
          </cell>
          <cell r="J4750" t="str">
            <v>Osnabrück</v>
          </cell>
          <cell r="K4750" t="str">
            <v>SE60</v>
          </cell>
          <cell r="L4750" t="str">
            <v>Y</v>
          </cell>
          <cell r="M4750" t="str">
            <v>60 days end of month</v>
          </cell>
          <cell r="N4750" t="str">
            <v>-</v>
          </cell>
          <cell r="O4750" t="str">
            <v>DS</v>
          </cell>
          <cell r="P4750" t="str">
            <v>Securitization debtor</v>
          </cell>
        </row>
        <row r="4751">
          <cell r="A4751">
            <v>7717</v>
          </cell>
          <cell r="B4751" t="str">
            <v>JAMES DAWSON AND SON</v>
          </cell>
          <cell r="C4751" t="str">
            <v>GB</v>
          </cell>
          <cell r="D4751" t="str">
            <v>Great Britain</v>
          </cell>
          <cell r="E4751" t="str">
            <v>UK/Ireland</v>
          </cell>
          <cell r="F4751">
            <v>13200001</v>
          </cell>
          <cell r="G4751" t="str">
            <v>Ext. EAME</v>
          </cell>
          <cell r="H4751" t="str">
            <v>TPU</v>
          </cell>
          <cell r="I4751" t="str">
            <v>S035</v>
          </cell>
          <cell r="J4751" t="str">
            <v>Osnabrück</v>
          </cell>
          <cell r="K4751" t="str">
            <v>SE60</v>
          </cell>
          <cell r="L4751" t="str">
            <v>Y</v>
          </cell>
          <cell r="M4751" t="str">
            <v>60 days end of month</v>
          </cell>
          <cell r="N4751" t="str">
            <v>-</v>
          </cell>
          <cell r="O4751" t="str">
            <v>DS</v>
          </cell>
          <cell r="P4751" t="str">
            <v>Securitization debtor</v>
          </cell>
        </row>
        <row r="4752">
          <cell r="A4752">
            <v>7720</v>
          </cell>
          <cell r="B4752" t="str">
            <v>DESBRO (K) LTD.</v>
          </cell>
          <cell r="C4752" t="str">
            <v>KE</v>
          </cell>
          <cell r="D4752" t="str">
            <v>Kenya</v>
          </cell>
          <cell r="E4752" t="str">
            <v>Africa</v>
          </cell>
          <cell r="F4752">
            <v>13200001</v>
          </cell>
          <cell r="G4752" t="str">
            <v>Ext. EAME</v>
          </cell>
          <cell r="H4752" t="str">
            <v>TPU</v>
          </cell>
          <cell r="I4752" t="str">
            <v>S035</v>
          </cell>
          <cell r="J4752" t="str">
            <v>Osnabrück</v>
          </cell>
          <cell r="K4752" t="str">
            <v>SC00</v>
          </cell>
          <cell r="L4752" t="str">
            <v>L</v>
          </cell>
          <cell r="M4752" t="str">
            <v>Letter of credit at sight</v>
          </cell>
          <cell r="N4752" t="str">
            <v>LETTER OF CREDIT</v>
          </cell>
          <cell r="O4752" t="str">
            <v>DE</v>
          </cell>
          <cell r="P4752" t="str">
            <v>External debtor</v>
          </cell>
        </row>
        <row r="4753">
          <cell r="A4753">
            <v>7721</v>
          </cell>
          <cell r="B4753" t="str">
            <v>E.P.M. LTD.</v>
          </cell>
          <cell r="C4753" t="str">
            <v>GB</v>
          </cell>
          <cell r="D4753" t="str">
            <v>Great Britain</v>
          </cell>
          <cell r="E4753" t="str">
            <v>UK/Ireland</v>
          </cell>
          <cell r="F4753">
            <v>13200001</v>
          </cell>
          <cell r="G4753" t="str">
            <v>Ext. EAME</v>
          </cell>
          <cell r="H4753" t="str">
            <v>TPU</v>
          </cell>
          <cell r="I4753" t="str">
            <v>S035</v>
          </cell>
          <cell r="J4753" t="str">
            <v>Osnabrück</v>
          </cell>
          <cell r="K4753" t="str">
            <v>SE60</v>
          </cell>
          <cell r="L4753" t="str">
            <v>T</v>
          </cell>
          <cell r="M4753" t="str">
            <v>60 days end of month</v>
          </cell>
          <cell r="N4753" t="str">
            <v>BANK TRANSFER</v>
          </cell>
          <cell r="O4753" t="str">
            <v>DS</v>
          </cell>
          <cell r="P4753" t="str">
            <v>Securitization debtor</v>
          </cell>
        </row>
        <row r="4754">
          <cell r="A4754">
            <v>7722</v>
          </cell>
          <cell r="B4754" t="str">
            <v>BOSTIK FINDLEY LTD.</v>
          </cell>
          <cell r="C4754" t="str">
            <v>GB</v>
          </cell>
          <cell r="D4754" t="str">
            <v>Great Britain</v>
          </cell>
          <cell r="E4754" t="str">
            <v>UK/Ireland</v>
          </cell>
          <cell r="F4754">
            <v>13200001</v>
          </cell>
          <cell r="G4754" t="str">
            <v>Ext. EAME</v>
          </cell>
          <cell r="H4754" t="str">
            <v>TPU</v>
          </cell>
          <cell r="I4754" t="str">
            <v>S035</v>
          </cell>
          <cell r="J4754" t="str">
            <v>Osnabrück</v>
          </cell>
          <cell r="K4754" t="str">
            <v>SE60</v>
          </cell>
          <cell r="L4754" t="str">
            <v>T</v>
          </cell>
          <cell r="M4754" t="str">
            <v>60 days end of month</v>
          </cell>
          <cell r="N4754" t="str">
            <v>BANK TRANSFER</v>
          </cell>
          <cell r="O4754" t="str">
            <v>DS</v>
          </cell>
          <cell r="P4754" t="str">
            <v>Securitization debtor</v>
          </cell>
        </row>
        <row r="4755">
          <cell r="A4755">
            <v>7724</v>
          </cell>
          <cell r="B4755" t="str">
            <v>FLEMING SEALS LTD:</v>
          </cell>
          <cell r="C4755" t="str">
            <v>GB</v>
          </cell>
          <cell r="D4755" t="str">
            <v>Great Britain</v>
          </cell>
          <cell r="E4755" t="str">
            <v>UK/Ireland</v>
          </cell>
          <cell r="F4755">
            <v>13200001</v>
          </cell>
          <cell r="G4755" t="str">
            <v>Ext. EAME</v>
          </cell>
          <cell r="H4755" t="str">
            <v>TPU</v>
          </cell>
          <cell r="I4755" t="str">
            <v>S035</v>
          </cell>
          <cell r="J4755" t="str">
            <v>Osnabrück</v>
          </cell>
          <cell r="K4755" t="str">
            <v>SE60</v>
          </cell>
          <cell r="L4755" t="str">
            <v>T</v>
          </cell>
          <cell r="M4755" t="str">
            <v>60 days end of month</v>
          </cell>
          <cell r="N4755" t="str">
            <v>BANK TRANSFER</v>
          </cell>
          <cell r="O4755" t="str">
            <v>DS</v>
          </cell>
          <cell r="P4755" t="str">
            <v>Securitization debtor</v>
          </cell>
        </row>
        <row r="4756">
          <cell r="A4756">
            <v>7725</v>
          </cell>
          <cell r="B4756" t="str">
            <v>BVG AIRFLOW (FLY FIS</v>
          </cell>
          <cell r="C4756" t="str">
            <v>GB</v>
          </cell>
          <cell r="D4756" t="str">
            <v>Great Britain</v>
          </cell>
          <cell r="E4756" t="str">
            <v>UK/Ireland</v>
          </cell>
          <cell r="F4756">
            <v>13200001</v>
          </cell>
          <cell r="G4756" t="str">
            <v>Ext. EAME</v>
          </cell>
          <cell r="H4756" t="str">
            <v>TPU</v>
          </cell>
          <cell r="I4756" t="str">
            <v>S035</v>
          </cell>
          <cell r="J4756" t="str">
            <v>Osnabrück</v>
          </cell>
          <cell r="K4756" t="str">
            <v>SE60</v>
          </cell>
          <cell r="L4756" t="str">
            <v>T</v>
          </cell>
          <cell r="M4756" t="str">
            <v>60 days end of month</v>
          </cell>
          <cell r="N4756" t="str">
            <v>BANK TRANSFER</v>
          </cell>
          <cell r="O4756" t="str">
            <v>DS</v>
          </cell>
          <cell r="P4756" t="str">
            <v>Securitization debtor</v>
          </cell>
        </row>
        <row r="4757">
          <cell r="A4757">
            <v>7726</v>
          </cell>
          <cell r="B4757" t="str">
            <v>FIBRON BX LTD.</v>
          </cell>
          <cell r="C4757" t="str">
            <v>GB</v>
          </cell>
          <cell r="D4757" t="str">
            <v>Great Britain</v>
          </cell>
          <cell r="E4757" t="str">
            <v>UK/Ireland</v>
          </cell>
          <cell r="F4757">
            <v>13200001</v>
          </cell>
          <cell r="G4757" t="str">
            <v>Ext. EAME</v>
          </cell>
          <cell r="H4757" t="str">
            <v>TPU</v>
          </cell>
          <cell r="I4757" t="str">
            <v>S035</v>
          </cell>
          <cell r="J4757" t="str">
            <v>Osnabrück</v>
          </cell>
          <cell r="K4757" t="str">
            <v>SE60</v>
          </cell>
          <cell r="L4757" t="str">
            <v>T</v>
          </cell>
          <cell r="M4757" t="str">
            <v>60 days end of month</v>
          </cell>
          <cell r="N4757" t="str">
            <v>BANK TRANSFER</v>
          </cell>
          <cell r="O4757" t="str">
            <v>DS</v>
          </cell>
          <cell r="P4757" t="str">
            <v>Securitization debtor</v>
          </cell>
        </row>
        <row r="4758">
          <cell r="A4758">
            <v>7729</v>
          </cell>
          <cell r="B4758" t="str">
            <v>FLEXIBLE REINFORCEME</v>
          </cell>
          <cell r="C4758" t="str">
            <v>GB</v>
          </cell>
          <cell r="D4758" t="str">
            <v>Great Britain</v>
          </cell>
          <cell r="E4758" t="str">
            <v>UK/Ireland</v>
          </cell>
          <cell r="F4758">
            <v>13200001</v>
          </cell>
          <cell r="G4758" t="str">
            <v>Ext. EAME</v>
          </cell>
          <cell r="H4758" t="str">
            <v>TPU</v>
          </cell>
          <cell r="I4758" t="str">
            <v>S035</v>
          </cell>
          <cell r="J4758" t="str">
            <v>Osnabrück</v>
          </cell>
          <cell r="K4758" t="str">
            <v>SE60</v>
          </cell>
          <cell r="L4758" t="str">
            <v>T</v>
          </cell>
          <cell r="M4758" t="str">
            <v>60 days end of month</v>
          </cell>
          <cell r="N4758" t="str">
            <v>BANK TRANSFER</v>
          </cell>
          <cell r="O4758" t="str">
            <v>DS</v>
          </cell>
          <cell r="P4758" t="str">
            <v>Securitization debtor</v>
          </cell>
        </row>
        <row r="4759">
          <cell r="A4759">
            <v>7730</v>
          </cell>
          <cell r="B4759" t="str">
            <v>FLEXIBLE DUCTING LTD</v>
          </cell>
          <cell r="C4759" t="str">
            <v>GB</v>
          </cell>
          <cell r="D4759" t="str">
            <v>Great Britain</v>
          </cell>
          <cell r="E4759" t="str">
            <v>UK/Ireland</v>
          </cell>
          <cell r="F4759">
            <v>13200001</v>
          </cell>
          <cell r="G4759" t="str">
            <v>Ext. EAME</v>
          </cell>
          <cell r="H4759" t="str">
            <v>TPU</v>
          </cell>
          <cell r="I4759" t="str">
            <v>S035</v>
          </cell>
          <cell r="J4759" t="str">
            <v>Osnabrück</v>
          </cell>
          <cell r="K4759" t="str">
            <v>SE60</v>
          </cell>
          <cell r="L4759" t="str">
            <v>T</v>
          </cell>
          <cell r="M4759" t="str">
            <v>60 days end of month</v>
          </cell>
          <cell r="N4759" t="str">
            <v>BANK TRANSFER</v>
          </cell>
          <cell r="O4759" t="str">
            <v>DS</v>
          </cell>
          <cell r="P4759" t="str">
            <v>Securitization debtor</v>
          </cell>
        </row>
        <row r="4760">
          <cell r="A4760">
            <v>7731</v>
          </cell>
          <cell r="B4760" t="str">
            <v>RAYDEX CDT LTD.</v>
          </cell>
          <cell r="C4760" t="str">
            <v>GB</v>
          </cell>
          <cell r="D4760" t="str">
            <v>Great Britain</v>
          </cell>
          <cell r="E4760" t="str">
            <v>UK/Ireland</v>
          </cell>
          <cell r="F4760">
            <v>13200001</v>
          </cell>
          <cell r="G4760" t="str">
            <v>Ext. EAME</v>
          </cell>
          <cell r="H4760" t="str">
            <v>TPU</v>
          </cell>
          <cell r="I4760" t="str">
            <v>S035</v>
          </cell>
          <cell r="J4760" t="str">
            <v>Osnabrück</v>
          </cell>
          <cell r="K4760" t="str">
            <v>SE60</v>
          </cell>
          <cell r="L4760" t="str">
            <v>T</v>
          </cell>
          <cell r="M4760" t="str">
            <v>60 days end of month</v>
          </cell>
          <cell r="N4760" t="str">
            <v>BANK TRANSFER</v>
          </cell>
          <cell r="O4760" t="str">
            <v>DS</v>
          </cell>
          <cell r="P4760" t="str">
            <v>Securitization debtor</v>
          </cell>
        </row>
        <row r="4761">
          <cell r="A4761">
            <v>7732</v>
          </cell>
          <cell r="B4761" t="str">
            <v>AB GUMMITEKNIK</v>
          </cell>
          <cell r="C4761" t="str">
            <v>SE</v>
          </cell>
          <cell r="D4761" t="str">
            <v>Sweden</v>
          </cell>
          <cell r="E4761" t="str">
            <v>Nordic</v>
          </cell>
          <cell r="F4761">
            <v>13200001</v>
          </cell>
          <cell r="G4761" t="str">
            <v>Ext. EAME</v>
          </cell>
          <cell r="H4761" t="str">
            <v>TPU</v>
          </cell>
          <cell r="I4761" t="str">
            <v>S035</v>
          </cell>
          <cell r="J4761" t="str">
            <v>Osnabrück</v>
          </cell>
          <cell r="K4761" t="str">
            <v>SI30</v>
          </cell>
          <cell r="L4761" t="str">
            <v>T</v>
          </cell>
          <cell r="M4761" t="str">
            <v>30 days from date of invoice</v>
          </cell>
          <cell r="N4761" t="str">
            <v>BANK TRANSFER</v>
          </cell>
          <cell r="O4761" t="str">
            <v>DS</v>
          </cell>
          <cell r="P4761" t="str">
            <v>Securitization debtor</v>
          </cell>
        </row>
        <row r="4762">
          <cell r="A4762">
            <v>7733</v>
          </cell>
          <cell r="B4762" t="str">
            <v>P.W. HALL LTD.</v>
          </cell>
          <cell r="C4762" t="str">
            <v>GB</v>
          </cell>
          <cell r="D4762" t="str">
            <v>Great Britain</v>
          </cell>
          <cell r="E4762" t="str">
            <v>UK/Ireland</v>
          </cell>
          <cell r="F4762">
            <v>13200001</v>
          </cell>
          <cell r="G4762" t="str">
            <v>Ext. EAME</v>
          </cell>
          <cell r="H4762" t="str">
            <v>TPU</v>
          </cell>
          <cell r="I4762" t="str">
            <v>S035</v>
          </cell>
          <cell r="J4762" t="str">
            <v>Osnabrück</v>
          </cell>
          <cell r="K4762" t="str">
            <v>SE60</v>
          </cell>
          <cell r="L4762" t="str">
            <v>T</v>
          </cell>
          <cell r="M4762" t="str">
            <v>60 days end of month</v>
          </cell>
          <cell r="N4762" t="str">
            <v>BANK TRANSFER</v>
          </cell>
          <cell r="O4762" t="str">
            <v>DS</v>
          </cell>
          <cell r="P4762" t="str">
            <v>Securitization debtor</v>
          </cell>
        </row>
        <row r="4763">
          <cell r="A4763">
            <v>7735</v>
          </cell>
          <cell r="B4763" t="str">
            <v>HYDROCABLE SYSTEMS L</v>
          </cell>
          <cell r="C4763" t="str">
            <v>GB</v>
          </cell>
          <cell r="D4763" t="str">
            <v>Great Britain</v>
          </cell>
          <cell r="E4763" t="str">
            <v>UK/Ireland</v>
          </cell>
          <cell r="F4763">
            <v>13200001</v>
          </cell>
          <cell r="G4763" t="str">
            <v>Ext. EAME</v>
          </cell>
          <cell r="H4763" t="str">
            <v>TPU</v>
          </cell>
          <cell r="I4763" t="str">
            <v>S035</v>
          </cell>
          <cell r="J4763" t="str">
            <v>Osnabrück</v>
          </cell>
          <cell r="K4763" t="str">
            <v>SE60</v>
          </cell>
          <cell r="L4763" t="str">
            <v>Y</v>
          </cell>
          <cell r="M4763" t="str">
            <v>60 days end of month</v>
          </cell>
          <cell r="N4763" t="str">
            <v>-</v>
          </cell>
          <cell r="O4763" t="str">
            <v>DS</v>
          </cell>
          <cell r="P4763" t="str">
            <v>Securitization debtor</v>
          </cell>
        </row>
        <row r="4764">
          <cell r="A4764">
            <v>7736</v>
          </cell>
          <cell r="B4764" t="str">
            <v>HI-MARK LTD.</v>
          </cell>
          <cell r="C4764" t="str">
            <v>GB</v>
          </cell>
          <cell r="D4764" t="str">
            <v>Great Britain</v>
          </cell>
          <cell r="E4764" t="str">
            <v>UK/Ireland</v>
          </cell>
          <cell r="F4764">
            <v>13200001</v>
          </cell>
          <cell r="G4764" t="str">
            <v>Ext. EAME</v>
          </cell>
          <cell r="H4764" t="str">
            <v>TPU</v>
          </cell>
          <cell r="I4764" t="str">
            <v>S035</v>
          </cell>
          <cell r="J4764" t="str">
            <v>Osnabrück</v>
          </cell>
          <cell r="K4764" t="str">
            <v>SE60</v>
          </cell>
          <cell r="L4764" t="str">
            <v>Y</v>
          </cell>
          <cell r="M4764" t="str">
            <v>60 days end of month</v>
          </cell>
          <cell r="N4764" t="str">
            <v>-</v>
          </cell>
          <cell r="O4764" t="str">
            <v>DS</v>
          </cell>
          <cell r="P4764" t="str">
            <v>Securitization debtor</v>
          </cell>
        </row>
        <row r="4765">
          <cell r="A4765">
            <v>7738</v>
          </cell>
          <cell r="B4765" t="str">
            <v>THERMOFIL POLYMERS L</v>
          </cell>
          <cell r="C4765" t="str">
            <v>GB</v>
          </cell>
          <cell r="D4765" t="str">
            <v>Great Britain</v>
          </cell>
          <cell r="E4765" t="str">
            <v>UK/Ireland</v>
          </cell>
          <cell r="F4765">
            <v>13200001</v>
          </cell>
          <cell r="G4765" t="str">
            <v>Ext. EAME</v>
          </cell>
          <cell r="H4765" t="str">
            <v>TPU</v>
          </cell>
          <cell r="I4765" t="str">
            <v>S035</v>
          </cell>
          <cell r="J4765" t="str">
            <v>Osnabrück</v>
          </cell>
          <cell r="K4765" t="str">
            <v>SE60</v>
          </cell>
          <cell r="L4765" t="str">
            <v>T</v>
          </cell>
          <cell r="M4765" t="str">
            <v>60 days end of month</v>
          </cell>
          <cell r="N4765" t="str">
            <v>BANK TRANSFER</v>
          </cell>
          <cell r="O4765" t="str">
            <v>DS</v>
          </cell>
          <cell r="P4765" t="str">
            <v>Securitization debtor</v>
          </cell>
        </row>
        <row r="4766">
          <cell r="A4766">
            <v>7739</v>
          </cell>
          <cell r="B4766" t="str">
            <v>JOHN HURLEY PLASTICS</v>
          </cell>
          <cell r="C4766" t="str">
            <v>GB</v>
          </cell>
          <cell r="D4766" t="str">
            <v>Great Britain</v>
          </cell>
          <cell r="E4766" t="str">
            <v>UK/Ireland</v>
          </cell>
          <cell r="F4766">
            <v>13200001</v>
          </cell>
          <cell r="G4766" t="str">
            <v>Ext. EAME</v>
          </cell>
          <cell r="H4766" t="str">
            <v>TPU</v>
          </cell>
          <cell r="I4766" t="str">
            <v>S035</v>
          </cell>
          <cell r="J4766" t="str">
            <v>Osnabrück</v>
          </cell>
          <cell r="K4766" t="str">
            <v>SE60</v>
          </cell>
          <cell r="L4766" t="str">
            <v>T</v>
          </cell>
          <cell r="M4766" t="str">
            <v>60 days end of month</v>
          </cell>
          <cell r="N4766" t="str">
            <v>BANK TRANSFER</v>
          </cell>
          <cell r="O4766" t="str">
            <v>DS</v>
          </cell>
          <cell r="P4766" t="str">
            <v>Securitization debtor</v>
          </cell>
        </row>
        <row r="4767">
          <cell r="A4767">
            <v>7740</v>
          </cell>
          <cell r="B4767" t="str">
            <v>HENKEL THAI LTD.</v>
          </cell>
          <cell r="C4767" t="str">
            <v>TH</v>
          </cell>
          <cell r="D4767" t="str">
            <v>Thailand</v>
          </cell>
          <cell r="E4767" t="str">
            <v>Asia-Pacific</v>
          </cell>
          <cell r="F4767">
            <v>13200001</v>
          </cell>
          <cell r="G4767" t="str">
            <v>Ext. EAME</v>
          </cell>
          <cell r="H4767" t="str">
            <v>TPU</v>
          </cell>
          <cell r="I4767" t="str">
            <v>S035</v>
          </cell>
          <cell r="J4767" t="str">
            <v>Osnabrück</v>
          </cell>
          <cell r="K4767" t="str">
            <v>SC18</v>
          </cell>
          <cell r="L4767" t="str">
            <v>L</v>
          </cell>
          <cell r="M4767" t="str">
            <v>letter of credit - 180 days Bill of lading</v>
          </cell>
          <cell r="N4767" t="str">
            <v>LETTER OF CREDIT</v>
          </cell>
          <cell r="O4767" t="str">
            <v>DE</v>
          </cell>
          <cell r="P4767" t="str">
            <v>External debtor</v>
          </cell>
        </row>
        <row r="4768">
          <cell r="A4768">
            <v>7741</v>
          </cell>
          <cell r="B4768" t="str">
            <v>GESMA S.A.</v>
          </cell>
          <cell r="C4768" t="str">
            <v>CH</v>
          </cell>
          <cell r="D4768" t="str">
            <v>Switzerland</v>
          </cell>
          <cell r="E4768" t="str">
            <v>Mid Europe</v>
          </cell>
          <cell r="F4768">
            <v>13200001</v>
          </cell>
          <cell r="G4768" t="str">
            <v>Ext. EAME</v>
          </cell>
          <cell r="H4768" t="str">
            <v>TPU</v>
          </cell>
          <cell r="I4768" t="str">
            <v>S035</v>
          </cell>
          <cell r="J4768" t="str">
            <v>Osnabrück</v>
          </cell>
          <cell r="K4768" t="str">
            <v>SA00</v>
          </cell>
          <cell r="L4768" t="str">
            <v>T</v>
          </cell>
          <cell r="M4768" t="str">
            <v>Cash in advance</v>
          </cell>
          <cell r="N4768" t="str">
            <v>BANK TRANSFER</v>
          </cell>
          <cell r="O4768" t="str">
            <v>DE</v>
          </cell>
          <cell r="P4768" t="str">
            <v>External debtor</v>
          </cell>
        </row>
        <row r="4769">
          <cell r="A4769">
            <v>7743</v>
          </cell>
          <cell r="B4769" t="str">
            <v>ITAC LTD.</v>
          </cell>
          <cell r="C4769" t="str">
            <v>GB</v>
          </cell>
          <cell r="D4769" t="str">
            <v>Great Britain</v>
          </cell>
          <cell r="E4769" t="str">
            <v>UK/Ireland</v>
          </cell>
          <cell r="F4769">
            <v>13200001</v>
          </cell>
          <cell r="G4769" t="str">
            <v>Ext. EAME</v>
          </cell>
          <cell r="H4769" t="str">
            <v>TPU</v>
          </cell>
          <cell r="I4769" t="str">
            <v>S035</v>
          </cell>
          <cell r="J4769" t="str">
            <v>Osnabrück</v>
          </cell>
          <cell r="K4769" t="str">
            <v>SI30</v>
          </cell>
          <cell r="L4769" t="str">
            <v>T</v>
          </cell>
          <cell r="M4769" t="str">
            <v>30 days from date of invoice</v>
          </cell>
          <cell r="N4769" t="str">
            <v>BANK TRANSFER</v>
          </cell>
          <cell r="O4769" t="str">
            <v>DS</v>
          </cell>
          <cell r="P4769" t="str">
            <v>Securitization debtor</v>
          </cell>
        </row>
        <row r="4770">
          <cell r="A4770">
            <v>7744</v>
          </cell>
          <cell r="B4770" t="str">
            <v>IVEX</v>
          </cell>
          <cell r="C4770" t="str">
            <v>GB</v>
          </cell>
          <cell r="D4770" t="str">
            <v>Great Britain</v>
          </cell>
          <cell r="E4770" t="str">
            <v>UK/Ireland</v>
          </cell>
          <cell r="F4770">
            <v>13200001</v>
          </cell>
          <cell r="G4770" t="str">
            <v>Ext. EAME</v>
          </cell>
          <cell r="H4770" t="str">
            <v>TPU</v>
          </cell>
          <cell r="I4770" t="str">
            <v>S035</v>
          </cell>
          <cell r="J4770" t="str">
            <v>Osnabrück</v>
          </cell>
          <cell r="K4770" t="str">
            <v>SI90</v>
          </cell>
          <cell r="L4770" t="str">
            <v>T</v>
          </cell>
          <cell r="M4770" t="str">
            <v>90 days from date of invoice</v>
          </cell>
          <cell r="N4770" t="str">
            <v>BANK TRANSFER</v>
          </cell>
          <cell r="O4770" t="str">
            <v>DS</v>
          </cell>
          <cell r="P4770" t="str">
            <v>Securitization debtor</v>
          </cell>
        </row>
        <row r="4771">
          <cell r="A4771">
            <v>7746</v>
          </cell>
          <cell r="B4771" t="str">
            <v>IAO SON HONG TINTA E</v>
          </cell>
          <cell r="C4771" t="str">
            <v>CN</v>
          </cell>
          <cell r="D4771" t="str">
            <v>China</v>
          </cell>
          <cell r="E4771" t="str">
            <v>Asia-Pacific</v>
          </cell>
          <cell r="F4771">
            <v>13200001</v>
          </cell>
          <cell r="G4771" t="str">
            <v>Ext. EAME</v>
          </cell>
          <cell r="H4771" t="str">
            <v>TPU</v>
          </cell>
          <cell r="I4771" t="str">
            <v>S035</v>
          </cell>
          <cell r="J4771" t="str">
            <v>Osnabrück</v>
          </cell>
          <cell r="K4771" t="str">
            <v>SI85</v>
          </cell>
          <cell r="L4771" t="str">
            <v>T</v>
          </cell>
          <cell r="M4771" t="str">
            <v>-</v>
          </cell>
          <cell r="N4771" t="str">
            <v>BANK TRANSFER</v>
          </cell>
          <cell r="O4771" t="str">
            <v>DE</v>
          </cell>
          <cell r="P4771" t="str">
            <v>External debtor</v>
          </cell>
        </row>
        <row r="4772">
          <cell r="A4772">
            <v>7765</v>
          </cell>
          <cell r="B4772" t="str">
            <v>PT INTI RAGAM OLEFIN</v>
          </cell>
          <cell r="C4772" t="str">
            <v>ID</v>
          </cell>
          <cell r="D4772" t="str">
            <v>Indonesia</v>
          </cell>
          <cell r="E4772" t="str">
            <v>Asia-Pacific</v>
          </cell>
          <cell r="F4772">
            <v>13200001</v>
          </cell>
          <cell r="G4772" t="str">
            <v>Ext. EAME</v>
          </cell>
          <cell r="H4772" t="str">
            <v>TPU</v>
          </cell>
          <cell r="I4772" t="str">
            <v>S035</v>
          </cell>
          <cell r="J4772" t="str">
            <v>Osnabrück</v>
          </cell>
          <cell r="K4772" t="str">
            <v>SL18</v>
          </cell>
          <cell r="L4772" t="str">
            <v>T</v>
          </cell>
          <cell r="M4772" t="str">
            <v>180 days after Bill of lading date</v>
          </cell>
          <cell r="N4772" t="str">
            <v>BANK TRANSFER</v>
          </cell>
          <cell r="O4772" t="str">
            <v>DE</v>
          </cell>
          <cell r="P4772" t="str">
            <v>External debtor</v>
          </cell>
        </row>
        <row r="4773">
          <cell r="A4773">
            <v>7766</v>
          </cell>
          <cell r="B4773" t="str">
            <v>KALESTEAD LTD.</v>
          </cell>
          <cell r="C4773" t="str">
            <v>GB</v>
          </cell>
          <cell r="D4773" t="str">
            <v>Great Britain</v>
          </cell>
          <cell r="E4773" t="str">
            <v>UK/Ireland</v>
          </cell>
          <cell r="F4773">
            <v>13200001</v>
          </cell>
          <cell r="G4773" t="str">
            <v>Ext. EAME</v>
          </cell>
          <cell r="H4773" t="str">
            <v>TPU</v>
          </cell>
          <cell r="I4773" t="str">
            <v>S035</v>
          </cell>
          <cell r="J4773" t="str">
            <v>Osnabrück</v>
          </cell>
          <cell r="K4773" t="str">
            <v>SE60</v>
          </cell>
          <cell r="L4773" t="str">
            <v>Y</v>
          </cell>
          <cell r="M4773" t="str">
            <v>60 days end of month</v>
          </cell>
          <cell r="N4773" t="str">
            <v>-</v>
          </cell>
          <cell r="O4773" t="str">
            <v>DS</v>
          </cell>
          <cell r="P4773" t="str">
            <v>Securitization debtor</v>
          </cell>
        </row>
        <row r="4774">
          <cell r="A4774">
            <v>7767</v>
          </cell>
          <cell r="B4774" t="str">
            <v>KONGO CHIMIFA THAI C</v>
          </cell>
          <cell r="C4774" t="str">
            <v>TH</v>
          </cell>
          <cell r="D4774" t="str">
            <v>Thailand</v>
          </cell>
          <cell r="E4774" t="str">
            <v>Asia-Pacific</v>
          </cell>
          <cell r="F4774">
            <v>13200001</v>
          </cell>
          <cell r="G4774" t="str">
            <v>Ext. EAME</v>
          </cell>
          <cell r="H4774" t="str">
            <v>TPU</v>
          </cell>
          <cell r="I4774" t="str">
            <v>S035</v>
          </cell>
          <cell r="J4774" t="str">
            <v>Osnabrück</v>
          </cell>
          <cell r="K4774" t="str">
            <v>SI49</v>
          </cell>
          <cell r="L4774" t="str">
            <v>T</v>
          </cell>
          <cell r="M4774" t="str">
            <v>-</v>
          </cell>
          <cell r="N4774" t="str">
            <v>BANK TRANSFER</v>
          </cell>
          <cell r="O4774" t="str">
            <v>DE</v>
          </cell>
          <cell r="P4774" t="str">
            <v>External debtor</v>
          </cell>
        </row>
        <row r="4775">
          <cell r="A4775">
            <v>7768</v>
          </cell>
          <cell r="B4775" t="str">
            <v>KDF THAI LTD.</v>
          </cell>
          <cell r="C4775" t="str">
            <v>TH</v>
          </cell>
          <cell r="D4775" t="str">
            <v>Thailand</v>
          </cell>
          <cell r="E4775" t="str">
            <v>Asia-Pacific</v>
          </cell>
          <cell r="F4775">
            <v>13200001</v>
          </cell>
          <cell r="G4775" t="str">
            <v>Ext. EAME</v>
          </cell>
          <cell r="H4775" t="str">
            <v>TPU</v>
          </cell>
          <cell r="I4775" t="str">
            <v>S035</v>
          </cell>
          <cell r="J4775" t="str">
            <v>Osnabrück</v>
          </cell>
          <cell r="K4775" t="str">
            <v>SI76</v>
          </cell>
          <cell r="L4775" t="str">
            <v>T</v>
          </cell>
          <cell r="M4775" t="str">
            <v>-</v>
          </cell>
          <cell r="N4775" t="str">
            <v>BANK TRANSFER</v>
          </cell>
          <cell r="O4775" t="str">
            <v>DE</v>
          </cell>
          <cell r="P4775" t="str">
            <v>External debtor</v>
          </cell>
        </row>
        <row r="4776">
          <cell r="A4776">
            <v>7769</v>
          </cell>
          <cell r="B4776" t="str">
            <v>NATIONAL STARCH &amp;</v>
          </cell>
          <cell r="C4776" t="str">
            <v>TH</v>
          </cell>
          <cell r="D4776" t="str">
            <v>Thailand</v>
          </cell>
          <cell r="E4776" t="str">
            <v>Asia-Pacific</v>
          </cell>
          <cell r="F4776">
            <v>13200001</v>
          </cell>
          <cell r="G4776" t="str">
            <v>Ext. EAME</v>
          </cell>
          <cell r="H4776" t="str">
            <v>TPU</v>
          </cell>
          <cell r="I4776" t="str">
            <v>S035</v>
          </cell>
          <cell r="J4776" t="str">
            <v>Osnabrück</v>
          </cell>
          <cell r="K4776" t="str">
            <v>SC18</v>
          </cell>
          <cell r="L4776" t="str">
            <v>L</v>
          </cell>
          <cell r="M4776" t="str">
            <v>letter of credit - 180 days Bill of lading</v>
          </cell>
          <cell r="N4776" t="str">
            <v>LETTER OF CREDIT</v>
          </cell>
          <cell r="O4776" t="str">
            <v>DE</v>
          </cell>
          <cell r="P4776" t="str">
            <v>External debtor</v>
          </cell>
        </row>
        <row r="4777">
          <cell r="A4777">
            <v>7771</v>
          </cell>
          <cell r="B4777" t="str">
            <v>KENYA ADHESIVE PRODU</v>
          </cell>
          <cell r="C4777" t="str">
            <v>KE</v>
          </cell>
          <cell r="D4777" t="str">
            <v>Kenya</v>
          </cell>
          <cell r="E4777" t="str">
            <v>Africa</v>
          </cell>
          <cell r="F4777">
            <v>13200001</v>
          </cell>
          <cell r="G4777" t="str">
            <v>Ext. EAME</v>
          </cell>
          <cell r="H4777" t="str">
            <v>TPU</v>
          </cell>
          <cell r="I4777" t="str">
            <v>S035</v>
          </cell>
          <cell r="J4777" t="str">
            <v>Osnabrück</v>
          </cell>
          <cell r="K4777" t="str">
            <v>SC00</v>
          </cell>
          <cell r="L4777" t="str">
            <v>L</v>
          </cell>
          <cell r="M4777" t="str">
            <v>Letter of credit at sight</v>
          </cell>
          <cell r="N4777" t="str">
            <v>LETTER OF CREDIT</v>
          </cell>
          <cell r="O4777" t="str">
            <v>DE</v>
          </cell>
          <cell r="P4777" t="str">
            <v>External debtor</v>
          </cell>
        </row>
        <row r="4778">
          <cell r="A4778">
            <v>7772</v>
          </cell>
          <cell r="B4778" t="str">
            <v>LEDWELL PLASTICS</v>
          </cell>
          <cell r="C4778" t="str">
            <v>GB</v>
          </cell>
          <cell r="D4778" t="str">
            <v>Great Britain</v>
          </cell>
          <cell r="E4778" t="str">
            <v>UK/Ireland</v>
          </cell>
          <cell r="F4778">
            <v>13200001</v>
          </cell>
          <cell r="G4778" t="str">
            <v>Ext. EAME</v>
          </cell>
          <cell r="H4778" t="str">
            <v>TPU</v>
          </cell>
          <cell r="I4778" t="str">
            <v>S035</v>
          </cell>
          <cell r="J4778" t="str">
            <v>Osnabrück</v>
          </cell>
          <cell r="K4778" t="str">
            <v>SE60</v>
          </cell>
          <cell r="L4778" t="str">
            <v>T</v>
          </cell>
          <cell r="M4778" t="str">
            <v>60 days end of month</v>
          </cell>
          <cell r="N4778" t="str">
            <v>BANK TRANSFER</v>
          </cell>
          <cell r="O4778" t="str">
            <v>DS</v>
          </cell>
          <cell r="P4778" t="str">
            <v>Securitization debtor</v>
          </cell>
        </row>
        <row r="4779">
          <cell r="A4779">
            <v>7773</v>
          </cell>
          <cell r="B4779" t="str">
            <v>AB LEVE</v>
          </cell>
          <cell r="C4779" t="str">
            <v>SE</v>
          </cell>
          <cell r="D4779" t="str">
            <v>Sweden</v>
          </cell>
          <cell r="E4779" t="str">
            <v>Nordic</v>
          </cell>
          <cell r="F4779">
            <v>13200001</v>
          </cell>
          <cell r="G4779" t="str">
            <v>Ext. EAME</v>
          </cell>
          <cell r="H4779" t="str">
            <v>TPU</v>
          </cell>
          <cell r="I4779" t="str">
            <v>S035</v>
          </cell>
          <cell r="J4779" t="str">
            <v>Osnabrück</v>
          </cell>
          <cell r="K4779" t="str">
            <v>SI30</v>
          </cell>
          <cell r="L4779" t="str">
            <v>T</v>
          </cell>
          <cell r="M4779" t="str">
            <v>30 days from date of invoice</v>
          </cell>
          <cell r="N4779" t="str">
            <v>BANK TRANSFER</v>
          </cell>
          <cell r="O4779" t="str">
            <v>DS</v>
          </cell>
          <cell r="P4779" t="str">
            <v>Securitization debtor</v>
          </cell>
        </row>
        <row r="4780">
          <cell r="A4780">
            <v>7774</v>
          </cell>
          <cell r="B4780" t="str">
            <v>R.A. LABONE &amp; CO.LTD</v>
          </cell>
          <cell r="C4780" t="str">
            <v>GB</v>
          </cell>
          <cell r="D4780" t="str">
            <v>Great Britain</v>
          </cell>
          <cell r="E4780" t="str">
            <v>UK/Ireland</v>
          </cell>
          <cell r="F4780">
            <v>13200001</v>
          </cell>
          <cell r="G4780" t="str">
            <v>Ext. EAME</v>
          </cell>
          <cell r="H4780" t="str">
            <v>TPU</v>
          </cell>
          <cell r="I4780" t="str">
            <v>S035</v>
          </cell>
          <cell r="J4780" t="str">
            <v>Osnabrück</v>
          </cell>
          <cell r="K4780" t="str">
            <v>SE60</v>
          </cell>
          <cell r="L4780" t="str">
            <v>T</v>
          </cell>
          <cell r="M4780" t="str">
            <v>60 days end of month</v>
          </cell>
          <cell r="N4780" t="str">
            <v>BANK TRANSFER</v>
          </cell>
          <cell r="O4780" t="str">
            <v>DS</v>
          </cell>
          <cell r="P4780" t="str">
            <v>Securitization debtor</v>
          </cell>
        </row>
        <row r="4781">
          <cell r="A4781">
            <v>7776</v>
          </cell>
          <cell r="B4781" t="str">
            <v>LINKERS (FAR EAST) P</v>
          </cell>
          <cell r="C4781" t="str">
            <v>SG</v>
          </cell>
          <cell r="D4781" t="str">
            <v>Singapore</v>
          </cell>
          <cell r="E4781" t="str">
            <v>Asia-Pacific</v>
          </cell>
          <cell r="F4781">
            <v>13200001</v>
          </cell>
          <cell r="G4781" t="str">
            <v>Ext. EAME</v>
          </cell>
          <cell r="H4781" t="str">
            <v>TPU</v>
          </cell>
          <cell r="I4781" t="str">
            <v>S035</v>
          </cell>
          <cell r="J4781" t="str">
            <v>Osnabrück</v>
          </cell>
          <cell r="K4781" t="str">
            <v>SL30</v>
          </cell>
          <cell r="L4781" t="str">
            <v>T</v>
          </cell>
          <cell r="M4781" t="str">
            <v>30 days after bill of lading date</v>
          </cell>
          <cell r="N4781" t="str">
            <v>BANK TRANSFER</v>
          </cell>
          <cell r="O4781" t="str">
            <v>DE</v>
          </cell>
          <cell r="P4781" t="str">
            <v>External debtor</v>
          </cell>
        </row>
        <row r="4782">
          <cell r="A4782">
            <v>7778</v>
          </cell>
          <cell r="B4782" t="str">
            <v>LINKERS (FAR EAST) P</v>
          </cell>
          <cell r="C4782" t="str">
            <v>VN</v>
          </cell>
          <cell r="D4782" t="str">
            <v>Vietnam</v>
          </cell>
          <cell r="E4782" t="str">
            <v>Asia-Pacific</v>
          </cell>
          <cell r="F4782">
            <v>13200001</v>
          </cell>
          <cell r="G4782" t="str">
            <v>Ext. EAME</v>
          </cell>
          <cell r="H4782" t="str">
            <v>TPU</v>
          </cell>
          <cell r="I4782" t="str">
            <v>S035</v>
          </cell>
          <cell r="J4782" t="str">
            <v>Osnabrück</v>
          </cell>
          <cell r="K4782" t="str">
            <v>SC00</v>
          </cell>
          <cell r="L4782" t="str">
            <v>L</v>
          </cell>
          <cell r="M4782" t="str">
            <v>Letter of credit at sight</v>
          </cell>
          <cell r="N4782" t="str">
            <v>LETTER OF CREDIT</v>
          </cell>
          <cell r="O4782" t="str">
            <v>DE</v>
          </cell>
          <cell r="P4782" t="str">
            <v>External debtor</v>
          </cell>
        </row>
        <row r="4783">
          <cell r="A4783">
            <v>7779</v>
          </cell>
          <cell r="B4783" t="str">
            <v>OCEANEERING MULTIFLE</v>
          </cell>
          <cell r="C4783" t="str">
            <v>GB</v>
          </cell>
          <cell r="D4783" t="str">
            <v>Great Britain</v>
          </cell>
          <cell r="E4783" t="str">
            <v>UK/Ireland</v>
          </cell>
          <cell r="F4783">
            <v>13200001</v>
          </cell>
          <cell r="G4783" t="str">
            <v>Ext. EAME</v>
          </cell>
          <cell r="H4783" t="str">
            <v>TPU</v>
          </cell>
          <cell r="I4783" t="str">
            <v>S035</v>
          </cell>
          <cell r="J4783" t="str">
            <v>Osnabrück</v>
          </cell>
          <cell r="K4783" t="str">
            <v>SE30</v>
          </cell>
          <cell r="L4783" t="str">
            <v>T</v>
          </cell>
          <cell r="M4783" t="str">
            <v>30 days end of month</v>
          </cell>
          <cell r="N4783" t="str">
            <v>BANK TRANSFER</v>
          </cell>
          <cell r="O4783" t="str">
            <v>DS</v>
          </cell>
          <cell r="P4783" t="str">
            <v>Securitization debtor</v>
          </cell>
        </row>
        <row r="4784">
          <cell r="A4784">
            <v>7780</v>
          </cell>
          <cell r="B4784" t="str">
            <v>MALTON PLASTICS LTD.</v>
          </cell>
          <cell r="C4784" t="str">
            <v>GB</v>
          </cell>
          <cell r="D4784" t="str">
            <v>Great Britain</v>
          </cell>
          <cell r="E4784" t="str">
            <v>UK/Ireland</v>
          </cell>
          <cell r="F4784">
            <v>13200001</v>
          </cell>
          <cell r="G4784" t="str">
            <v>Ext. EAME</v>
          </cell>
          <cell r="H4784" t="str">
            <v>TPU</v>
          </cell>
          <cell r="I4784" t="str">
            <v>S035</v>
          </cell>
          <cell r="J4784" t="str">
            <v>Osnabrück</v>
          </cell>
          <cell r="K4784" t="str">
            <v>SE60</v>
          </cell>
          <cell r="L4784" t="str">
            <v>T</v>
          </cell>
          <cell r="M4784" t="str">
            <v>60 days end of month</v>
          </cell>
          <cell r="N4784" t="str">
            <v>BANK TRANSFER</v>
          </cell>
          <cell r="O4784" t="str">
            <v>DS</v>
          </cell>
          <cell r="P4784" t="str">
            <v>Securitization debtor</v>
          </cell>
        </row>
        <row r="4785">
          <cell r="A4785">
            <v>7781</v>
          </cell>
          <cell r="B4785" t="str">
            <v>M &amp; R HEARTHCOTE</v>
          </cell>
          <cell r="C4785" t="str">
            <v>GB</v>
          </cell>
          <cell r="D4785" t="str">
            <v>Great Britain</v>
          </cell>
          <cell r="E4785" t="str">
            <v>UK/Ireland</v>
          </cell>
          <cell r="F4785">
            <v>13200001</v>
          </cell>
          <cell r="G4785" t="str">
            <v>Ext. EAME</v>
          </cell>
          <cell r="H4785" t="str">
            <v>TPU</v>
          </cell>
          <cell r="I4785" t="str">
            <v>S035</v>
          </cell>
          <cell r="J4785" t="str">
            <v>Osnabrück</v>
          </cell>
          <cell r="K4785" t="str">
            <v>SE60</v>
          </cell>
          <cell r="L4785" t="str">
            <v>T</v>
          </cell>
          <cell r="M4785" t="str">
            <v>60 days end of month</v>
          </cell>
          <cell r="N4785" t="str">
            <v>BANK TRANSFER</v>
          </cell>
          <cell r="O4785" t="str">
            <v>DS</v>
          </cell>
          <cell r="P4785" t="str">
            <v>Securitization debtor</v>
          </cell>
        </row>
        <row r="4786">
          <cell r="A4786">
            <v>7782</v>
          </cell>
          <cell r="B4786" t="str">
            <v>BOSTIK FINDLEY LTD.</v>
          </cell>
          <cell r="C4786" t="str">
            <v>GB</v>
          </cell>
          <cell r="D4786" t="str">
            <v>Great Britain</v>
          </cell>
          <cell r="E4786" t="str">
            <v>UK/Ireland</v>
          </cell>
          <cell r="F4786">
            <v>13200001</v>
          </cell>
          <cell r="G4786" t="str">
            <v>Ext. EAME</v>
          </cell>
          <cell r="H4786" t="str">
            <v>TPU</v>
          </cell>
          <cell r="I4786" t="str">
            <v>S035</v>
          </cell>
          <cell r="J4786" t="str">
            <v>Osnabrück</v>
          </cell>
          <cell r="K4786" t="str">
            <v>SE60</v>
          </cell>
          <cell r="L4786" t="str">
            <v>T</v>
          </cell>
          <cell r="M4786" t="str">
            <v>60 days end of month</v>
          </cell>
          <cell r="N4786" t="str">
            <v>BANK TRANSFER</v>
          </cell>
          <cell r="O4786" t="str">
            <v>DS</v>
          </cell>
          <cell r="P4786" t="str">
            <v>Securitization debtor</v>
          </cell>
        </row>
        <row r="4787">
          <cell r="A4787">
            <v>7785</v>
          </cell>
          <cell r="B4787" t="str">
            <v>MERESIDE TRADING</v>
          </cell>
          <cell r="C4787" t="str">
            <v>GB</v>
          </cell>
          <cell r="D4787" t="str">
            <v>Great Britain</v>
          </cell>
          <cell r="E4787" t="str">
            <v>UK/Ireland</v>
          </cell>
          <cell r="F4787">
            <v>13200001</v>
          </cell>
          <cell r="G4787" t="str">
            <v>Ext. EAME</v>
          </cell>
          <cell r="H4787" t="str">
            <v>TPU</v>
          </cell>
          <cell r="I4787" t="str">
            <v>S035</v>
          </cell>
          <cell r="J4787" t="str">
            <v>Osnabrück</v>
          </cell>
          <cell r="K4787" t="str">
            <v>SE60</v>
          </cell>
          <cell r="L4787" t="str">
            <v>T</v>
          </cell>
          <cell r="M4787" t="str">
            <v>60 days end of month</v>
          </cell>
          <cell r="N4787" t="str">
            <v>BANK TRANSFER</v>
          </cell>
          <cell r="O4787" t="str">
            <v>DS</v>
          </cell>
          <cell r="P4787" t="str">
            <v>Securitization debtor</v>
          </cell>
        </row>
        <row r="4788">
          <cell r="A4788">
            <v>7786</v>
          </cell>
          <cell r="B4788" t="str">
            <v>NICHIMEN EUROPE PLC</v>
          </cell>
          <cell r="C4788" t="str">
            <v>DE</v>
          </cell>
          <cell r="D4788" t="str">
            <v>Germany</v>
          </cell>
          <cell r="E4788" t="str">
            <v>Mid Europe</v>
          </cell>
          <cell r="F4788">
            <v>13200001</v>
          </cell>
          <cell r="G4788" t="str">
            <v>Ext. EAME</v>
          </cell>
          <cell r="H4788" t="str">
            <v>TPU</v>
          </cell>
          <cell r="I4788" t="str">
            <v>S035</v>
          </cell>
          <cell r="J4788" t="str">
            <v>Osnabrück</v>
          </cell>
          <cell r="K4788" t="str">
            <v>SI30</v>
          </cell>
          <cell r="L4788" t="str">
            <v>T</v>
          </cell>
          <cell r="M4788" t="str">
            <v>30 days from date of invoice</v>
          </cell>
          <cell r="N4788" t="str">
            <v>BANK TRANSFER</v>
          </cell>
          <cell r="O4788" t="str">
            <v>DS</v>
          </cell>
          <cell r="P4788" t="str">
            <v>Securitization debtor</v>
          </cell>
        </row>
        <row r="4789">
          <cell r="A4789">
            <v>7788</v>
          </cell>
          <cell r="B4789" t="str">
            <v>NAN PAO RESINS CHEMI</v>
          </cell>
          <cell r="C4789" t="str">
            <v>TW</v>
          </cell>
          <cell r="D4789" t="str">
            <v>Taiwan</v>
          </cell>
          <cell r="E4789" t="str">
            <v>Asia-Pacific</v>
          </cell>
          <cell r="F4789">
            <v>13200001</v>
          </cell>
          <cell r="G4789" t="str">
            <v>Ext. EAME</v>
          </cell>
          <cell r="H4789" t="str">
            <v>TPU</v>
          </cell>
          <cell r="I4789" t="str">
            <v>S035</v>
          </cell>
          <cell r="J4789" t="str">
            <v>Osnabrück</v>
          </cell>
          <cell r="K4789" t="str">
            <v>SI49</v>
          </cell>
          <cell r="L4789" t="str">
            <v>T</v>
          </cell>
          <cell r="M4789" t="str">
            <v>-</v>
          </cell>
          <cell r="N4789" t="str">
            <v>BANK TRANSFER</v>
          </cell>
          <cell r="O4789" t="str">
            <v>DE</v>
          </cell>
          <cell r="P4789" t="str">
            <v>External debtor</v>
          </cell>
        </row>
        <row r="4790">
          <cell r="A4790">
            <v>7789</v>
          </cell>
          <cell r="B4790" t="str">
            <v>PLASTOHM TECHNICAL P</v>
          </cell>
          <cell r="C4790" t="str">
            <v>GB</v>
          </cell>
          <cell r="D4790" t="str">
            <v>Great Britain</v>
          </cell>
          <cell r="E4790" t="str">
            <v>UK/Ireland</v>
          </cell>
          <cell r="F4790">
            <v>13200001</v>
          </cell>
          <cell r="G4790" t="str">
            <v>Ext. EAME</v>
          </cell>
          <cell r="H4790" t="str">
            <v>TPU</v>
          </cell>
          <cell r="I4790" t="str">
            <v>S035</v>
          </cell>
          <cell r="J4790" t="str">
            <v>Osnabrück</v>
          </cell>
          <cell r="K4790" t="str">
            <v>SE60</v>
          </cell>
          <cell r="L4790" t="str">
            <v>T</v>
          </cell>
          <cell r="M4790" t="str">
            <v>60 days end of month</v>
          </cell>
          <cell r="N4790" t="str">
            <v>BANK TRANSFER</v>
          </cell>
          <cell r="O4790" t="str">
            <v>DS</v>
          </cell>
          <cell r="P4790" t="str">
            <v>Securitization debtor</v>
          </cell>
        </row>
        <row r="4791">
          <cell r="A4791">
            <v>7790</v>
          </cell>
          <cell r="B4791" t="str">
            <v>NANHAI NANGUANG RESI</v>
          </cell>
          <cell r="C4791" t="str">
            <v>CN</v>
          </cell>
          <cell r="D4791" t="str">
            <v>China</v>
          </cell>
          <cell r="E4791" t="str">
            <v>Asia-Pacific</v>
          </cell>
          <cell r="F4791">
            <v>13200001</v>
          </cell>
          <cell r="G4791" t="str">
            <v>Ext. EAME</v>
          </cell>
          <cell r="H4791" t="str">
            <v>TPU</v>
          </cell>
          <cell r="I4791" t="str">
            <v>S035</v>
          </cell>
          <cell r="J4791" t="str">
            <v>Osnabrück</v>
          </cell>
          <cell r="K4791" t="str">
            <v>SC00</v>
          </cell>
          <cell r="L4791" t="str">
            <v>L</v>
          </cell>
          <cell r="M4791" t="str">
            <v>Letter of credit at sight</v>
          </cell>
          <cell r="N4791" t="str">
            <v>LETTER OF CREDIT</v>
          </cell>
          <cell r="O4791" t="str">
            <v>DE</v>
          </cell>
          <cell r="P4791" t="str">
            <v>External debtor</v>
          </cell>
        </row>
        <row r="4792">
          <cell r="A4792">
            <v>7792</v>
          </cell>
          <cell r="B4792" t="str">
            <v>NAN YA PLASTICS CORP</v>
          </cell>
          <cell r="C4792" t="str">
            <v>TW</v>
          </cell>
          <cell r="D4792" t="str">
            <v>Taiwan</v>
          </cell>
          <cell r="E4792" t="str">
            <v>Asia-Pacific</v>
          </cell>
          <cell r="F4792">
            <v>13200001</v>
          </cell>
          <cell r="G4792" t="str">
            <v>Ext. EAME</v>
          </cell>
          <cell r="H4792" t="str">
            <v>TPU</v>
          </cell>
          <cell r="I4792" t="str">
            <v>S035</v>
          </cell>
          <cell r="J4792" t="str">
            <v>Osnabrück</v>
          </cell>
          <cell r="K4792" t="str">
            <v>SC00</v>
          </cell>
          <cell r="L4792" t="str">
            <v>L</v>
          </cell>
          <cell r="M4792" t="str">
            <v>Letter of credit at sight</v>
          </cell>
          <cell r="N4792" t="str">
            <v>LETTER OF CREDIT</v>
          </cell>
          <cell r="O4792" t="str">
            <v>DE</v>
          </cell>
          <cell r="P4792" t="str">
            <v>External debtor</v>
          </cell>
        </row>
        <row r="4793">
          <cell r="A4793">
            <v>7794</v>
          </cell>
          <cell r="B4793" t="str">
            <v>DRAKA CARDINAL LTD.</v>
          </cell>
          <cell r="C4793" t="str">
            <v>GB</v>
          </cell>
          <cell r="D4793" t="str">
            <v>Great Britain</v>
          </cell>
          <cell r="E4793" t="str">
            <v>UK/Ireland</v>
          </cell>
          <cell r="F4793">
            <v>13200001</v>
          </cell>
          <cell r="G4793" t="str">
            <v>Ext. EAME</v>
          </cell>
          <cell r="H4793" t="str">
            <v>TPU</v>
          </cell>
          <cell r="I4793" t="str">
            <v>S035</v>
          </cell>
          <cell r="J4793" t="str">
            <v>Osnabrück</v>
          </cell>
          <cell r="K4793" t="str">
            <v>SE60</v>
          </cell>
          <cell r="L4793" t="str">
            <v>T</v>
          </cell>
          <cell r="M4793" t="str">
            <v>60 days end of month</v>
          </cell>
          <cell r="N4793" t="str">
            <v>BANK TRANSFER</v>
          </cell>
          <cell r="O4793" t="str">
            <v>DS</v>
          </cell>
          <cell r="P4793" t="str">
            <v>Securitization debtor</v>
          </cell>
        </row>
        <row r="4794">
          <cell r="A4794">
            <v>7795</v>
          </cell>
          <cell r="B4794" t="str">
            <v>NORTHERN INDUSTRIAL</v>
          </cell>
          <cell r="C4794" t="str">
            <v>GB</v>
          </cell>
          <cell r="D4794" t="str">
            <v>Great Britain</v>
          </cell>
          <cell r="E4794" t="str">
            <v>UK/Ireland</v>
          </cell>
          <cell r="F4794">
            <v>13200001</v>
          </cell>
          <cell r="G4794" t="str">
            <v>Ext. EAME</v>
          </cell>
          <cell r="H4794" t="str">
            <v>TPU</v>
          </cell>
          <cell r="I4794" t="str">
            <v>S035</v>
          </cell>
          <cell r="J4794" t="str">
            <v>Osnabrück</v>
          </cell>
          <cell r="K4794" t="str">
            <v>SE60</v>
          </cell>
          <cell r="L4794" t="str">
            <v>T</v>
          </cell>
          <cell r="M4794" t="str">
            <v>60 days end of month</v>
          </cell>
          <cell r="N4794" t="str">
            <v>BANK TRANSFER</v>
          </cell>
          <cell r="O4794" t="str">
            <v>DS</v>
          </cell>
          <cell r="P4794" t="str">
            <v>Securitization debtor</v>
          </cell>
        </row>
        <row r="4795">
          <cell r="A4795">
            <v>7796</v>
          </cell>
          <cell r="B4795" t="str">
            <v>PLASMATIC LTD.</v>
          </cell>
          <cell r="C4795" t="str">
            <v>GB</v>
          </cell>
          <cell r="D4795" t="str">
            <v>Great Britain</v>
          </cell>
          <cell r="E4795" t="str">
            <v>UK/Ireland</v>
          </cell>
          <cell r="F4795">
            <v>13200001</v>
          </cell>
          <cell r="G4795" t="str">
            <v>Ext. EAME</v>
          </cell>
          <cell r="H4795" t="str">
            <v>TPU</v>
          </cell>
          <cell r="I4795" t="str">
            <v>S035</v>
          </cell>
          <cell r="J4795" t="str">
            <v>Osnabrück</v>
          </cell>
          <cell r="K4795" t="str">
            <v>SE60</v>
          </cell>
          <cell r="L4795" t="str">
            <v>T</v>
          </cell>
          <cell r="M4795" t="str">
            <v>60 days end of month</v>
          </cell>
          <cell r="N4795" t="str">
            <v>BANK TRANSFER</v>
          </cell>
          <cell r="O4795" t="str">
            <v>DS</v>
          </cell>
          <cell r="P4795" t="str">
            <v>Securitization debtor</v>
          </cell>
        </row>
        <row r="4796">
          <cell r="A4796">
            <v>7797</v>
          </cell>
          <cell r="B4796" t="str">
            <v>PERMANOID LTD.</v>
          </cell>
          <cell r="C4796" t="str">
            <v>GB</v>
          </cell>
          <cell r="D4796" t="str">
            <v>Great Britain</v>
          </cell>
          <cell r="E4796" t="str">
            <v>UK/Ireland</v>
          </cell>
          <cell r="F4796">
            <v>13200001</v>
          </cell>
          <cell r="G4796" t="str">
            <v>Ext. EAME</v>
          </cell>
          <cell r="H4796" t="str">
            <v>TPU</v>
          </cell>
          <cell r="I4796" t="str">
            <v>S035</v>
          </cell>
          <cell r="J4796" t="str">
            <v>Osnabrück</v>
          </cell>
          <cell r="K4796" t="str">
            <v>SE60</v>
          </cell>
          <cell r="L4796" t="str">
            <v>Y</v>
          </cell>
          <cell r="M4796" t="str">
            <v>60 days end of month</v>
          </cell>
          <cell r="N4796" t="str">
            <v>-</v>
          </cell>
          <cell r="O4796" t="str">
            <v>DS</v>
          </cell>
          <cell r="P4796" t="str">
            <v>Securitization debtor</v>
          </cell>
        </row>
        <row r="4797">
          <cell r="A4797">
            <v>7798</v>
          </cell>
          <cell r="B4797" t="str">
            <v>POLYURETHANE PRODUCT</v>
          </cell>
          <cell r="C4797" t="str">
            <v>GB</v>
          </cell>
          <cell r="D4797" t="str">
            <v>Great Britain</v>
          </cell>
          <cell r="E4797" t="str">
            <v>UK/Ireland</v>
          </cell>
          <cell r="F4797">
            <v>13200001</v>
          </cell>
          <cell r="G4797" t="str">
            <v>Ext. EAME</v>
          </cell>
          <cell r="H4797" t="str">
            <v>TPU</v>
          </cell>
          <cell r="I4797" t="str">
            <v>S035</v>
          </cell>
          <cell r="J4797" t="str">
            <v>Osnabrück</v>
          </cell>
          <cell r="K4797" t="str">
            <v>SE60</v>
          </cell>
          <cell r="L4797" t="str">
            <v>Y</v>
          </cell>
          <cell r="M4797" t="str">
            <v>60 days end of month</v>
          </cell>
          <cell r="N4797" t="str">
            <v>-</v>
          </cell>
          <cell r="O4797" t="str">
            <v>DS</v>
          </cell>
          <cell r="P4797" t="str">
            <v>Securitization debtor</v>
          </cell>
        </row>
        <row r="4798">
          <cell r="A4798">
            <v>7799</v>
          </cell>
          <cell r="B4798" t="str">
            <v>M/S PACE MARKETING S</v>
          </cell>
          <cell r="C4798" t="str">
            <v>IN</v>
          </cell>
          <cell r="D4798" t="str">
            <v>India</v>
          </cell>
          <cell r="E4798" t="str">
            <v>Asia-Pacific</v>
          </cell>
          <cell r="F4798">
            <v>13200001</v>
          </cell>
          <cell r="G4798" t="str">
            <v>Ext. EAME</v>
          </cell>
          <cell r="H4798" t="str">
            <v>TPU</v>
          </cell>
          <cell r="I4798" t="str">
            <v>S035</v>
          </cell>
          <cell r="J4798" t="str">
            <v>Osnabrück</v>
          </cell>
          <cell r="K4798" t="str">
            <v>SL12</v>
          </cell>
          <cell r="L4798" t="str">
            <v>T</v>
          </cell>
          <cell r="M4798" t="str">
            <v>120 days after Bill of lading date</v>
          </cell>
          <cell r="N4798" t="str">
            <v>BANK TRANSFER</v>
          </cell>
          <cell r="O4798" t="str">
            <v>DE</v>
          </cell>
          <cell r="P4798" t="str">
            <v>External debtor</v>
          </cell>
        </row>
        <row r="4799">
          <cell r="A4799">
            <v>7800</v>
          </cell>
          <cell r="B4799" t="str">
            <v>POLYMARK TECHNOGRAPH</v>
          </cell>
          <cell r="C4799" t="str">
            <v>GB</v>
          </cell>
          <cell r="D4799" t="str">
            <v>Great Britain</v>
          </cell>
          <cell r="E4799" t="str">
            <v>UK/Ireland</v>
          </cell>
          <cell r="F4799">
            <v>13200001</v>
          </cell>
          <cell r="G4799" t="str">
            <v>Ext. EAME</v>
          </cell>
          <cell r="H4799" t="str">
            <v>TPU</v>
          </cell>
          <cell r="I4799" t="str">
            <v>S035</v>
          </cell>
          <cell r="J4799" t="str">
            <v>Osnabrück</v>
          </cell>
          <cell r="K4799" t="str">
            <v>SE60</v>
          </cell>
          <cell r="L4799" t="str">
            <v>T</v>
          </cell>
          <cell r="M4799" t="str">
            <v>60 days end of month</v>
          </cell>
          <cell r="N4799" t="str">
            <v>BANK TRANSFER</v>
          </cell>
          <cell r="O4799" t="str">
            <v>DS</v>
          </cell>
          <cell r="P4799" t="str">
            <v>Securitization debtor</v>
          </cell>
        </row>
        <row r="4800">
          <cell r="A4800">
            <v>7801</v>
          </cell>
          <cell r="B4800" t="str">
            <v>PARKER HANNIFIN LTD.</v>
          </cell>
          <cell r="C4800" t="str">
            <v>GB</v>
          </cell>
          <cell r="D4800" t="str">
            <v>Great Britain</v>
          </cell>
          <cell r="E4800" t="str">
            <v>UK/Ireland</v>
          </cell>
          <cell r="F4800">
            <v>13200001</v>
          </cell>
          <cell r="G4800" t="str">
            <v>Ext. EAME</v>
          </cell>
          <cell r="H4800" t="str">
            <v>TPU</v>
          </cell>
          <cell r="I4800" t="str">
            <v>S035</v>
          </cell>
          <cell r="J4800" t="str">
            <v>Osnabrück</v>
          </cell>
          <cell r="K4800" t="str">
            <v>SE60</v>
          </cell>
          <cell r="L4800" t="str">
            <v>T</v>
          </cell>
          <cell r="M4800" t="str">
            <v>60 days end of month</v>
          </cell>
          <cell r="N4800" t="str">
            <v>BANK TRANSFER</v>
          </cell>
          <cell r="O4800" t="str">
            <v>DS</v>
          </cell>
          <cell r="P4800" t="str">
            <v>Securitization debtor</v>
          </cell>
        </row>
        <row r="4801">
          <cell r="A4801">
            <v>7802</v>
          </cell>
          <cell r="B4801" t="str">
            <v>POLYCHEM MARKETING L</v>
          </cell>
          <cell r="C4801" t="str">
            <v>NZ</v>
          </cell>
          <cell r="D4801" t="str">
            <v>New Zealand</v>
          </cell>
          <cell r="E4801" t="str">
            <v>Asia-Pacific</v>
          </cell>
          <cell r="F4801">
            <v>13200001</v>
          </cell>
          <cell r="G4801" t="str">
            <v>Ext. EAME</v>
          </cell>
          <cell r="H4801" t="str">
            <v>TPU</v>
          </cell>
          <cell r="I4801" t="str">
            <v>S035</v>
          </cell>
          <cell r="J4801" t="str">
            <v>Osnabrück</v>
          </cell>
          <cell r="K4801" t="str">
            <v>SL60</v>
          </cell>
          <cell r="L4801" t="str">
            <v>T</v>
          </cell>
          <cell r="M4801" t="str">
            <v>60 days after Bill of lading date</v>
          </cell>
          <cell r="N4801" t="str">
            <v>BANK TRANSFER</v>
          </cell>
          <cell r="O4801" t="str">
            <v>DE</v>
          </cell>
          <cell r="P4801" t="str">
            <v>External debtor</v>
          </cell>
        </row>
        <row r="4802">
          <cell r="A4802">
            <v>7803</v>
          </cell>
          <cell r="B4802" t="str">
            <v>POLY-POXY COATINGS S</v>
          </cell>
          <cell r="C4802" t="str">
            <v>MY</v>
          </cell>
          <cell r="D4802" t="str">
            <v>Malaysia</v>
          </cell>
          <cell r="E4802" t="str">
            <v>Asia-Pacific</v>
          </cell>
          <cell r="F4802">
            <v>13200001</v>
          </cell>
          <cell r="G4802" t="str">
            <v>Ext. EAME</v>
          </cell>
          <cell r="H4802" t="str">
            <v>TPU</v>
          </cell>
          <cell r="I4802" t="str">
            <v>S035</v>
          </cell>
          <cell r="J4802" t="str">
            <v>Osnabrück</v>
          </cell>
          <cell r="K4802" t="str">
            <v>SA00</v>
          </cell>
          <cell r="L4802" t="str">
            <v>T</v>
          </cell>
          <cell r="M4802" t="str">
            <v>Cash in advance</v>
          </cell>
          <cell r="N4802" t="str">
            <v>BANK TRANSFER</v>
          </cell>
          <cell r="O4802" t="str">
            <v>DE</v>
          </cell>
          <cell r="P4802" t="str">
            <v>External debtor</v>
          </cell>
        </row>
        <row r="4803">
          <cell r="A4803">
            <v>7804</v>
          </cell>
          <cell r="B4803" t="str">
            <v>PRIMO SVERIGE AB</v>
          </cell>
          <cell r="C4803" t="str">
            <v>SE</v>
          </cell>
          <cell r="D4803" t="str">
            <v>Sweden</v>
          </cell>
          <cell r="E4803" t="str">
            <v>Nordic</v>
          </cell>
          <cell r="F4803">
            <v>13200001</v>
          </cell>
          <cell r="G4803" t="str">
            <v>Ext. EAME</v>
          </cell>
          <cell r="H4803" t="str">
            <v>TPU</v>
          </cell>
          <cell r="I4803" t="str">
            <v>S035</v>
          </cell>
          <cell r="J4803" t="str">
            <v>Osnabrück</v>
          </cell>
          <cell r="K4803" t="str">
            <v>SI30</v>
          </cell>
          <cell r="L4803" t="str">
            <v>T</v>
          </cell>
          <cell r="M4803" t="str">
            <v>30 days from date of invoice</v>
          </cell>
          <cell r="N4803" t="str">
            <v>BANK TRANSFER</v>
          </cell>
          <cell r="O4803" t="str">
            <v>DS</v>
          </cell>
          <cell r="P4803" t="str">
            <v>Securitization debtor</v>
          </cell>
        </row>
        <row r="4804">
          <cell r="A4804">
            <v>7805</v>
          </cell>
          <cell r="B4804" t="str">
            <v>PLASTUNION AB</v>
          </cell>
          <cell r="C4804" t="str">
            <v>SE</v>
          </cell>
          <cell r="D4804" t="str">
            <v>Sweden</v>
          </cell>
          <cell r="E4804" t="str">
            <v>Nordic</v>
          </cell>
          <cell r="F4804">
            <v>13200001</v>
          </cell>
          <cell r="G4804" t="str">
            <v>Ext. EAME</v>
          </cell>
          <cell r="H4804" t="str">
            <v>TPU</v>
          </cell>
          <cell r="I4804" t="str">
            <v>S035</v>
          </cell>
          <cell r="J4804" t="str">
            <v>Osnabrück</v>
          </cell>
          <cell r="K4804" t="str">
            <v>SI30</v>
          </cell>
          <cell r="L4804" t="str">
            <v>T</v>
          </cell>
          <cell r="M4804" t="str">
            <v>30 days from date of invoice</v>
          </cell>
          <cell r="N4804" t="str">
            <v>BANK TRANSFER</v>
          </cell>
          <cell r="O4804" t="str">
            <v>DS</v>
          </cell>
          <cell r="P4804" t="str">
            <v>Securitization debtor</v>
          </cell>
        </row>
        <row r="4805">
          <cell r="A4805">
            <v>7806</v>
          </cell>
          <cell r="B4805" t="str">
            <v>PEKO - PGP</v>
          </cell>
          <cell r="C4805" t="str">
            <v>SI</v>
          </cell>
          <cell r="D4805" t="str">
            <v>Slovenia</v>
          </cell>
          <cell r="E4805" t="str">
            <v>Eastern Europe</v>
          </cell>
          <cell r="F4805">
            <v>13200001</v>
          </cell>
          <cell r="G4805" t="str">
            <v>Ext. EAME</v>
          </cell>
          <cell r="H4805" t="str">
            <v>TPU</v>
          </cell>
          <cell r="I4805" t="str">
            <v>S035</v>
          </cell>
          <cell r="J4805" t="str">
            <v>Osnabrück</v>
          </cell>
          <cell r="K4805" t="str">
            <v>SA0A</v>
          </cell>
          <cell r="L4805" t="str">
            <v>T</v>
          </cell>
          <cell r="M4805" t="str">
            <v>Cash in advance - 2%</v>
          </cell>
          <cell r="N4805" t="str">
            <v>BANK TRANSFER</v>
          </cell>
          <cell r="O4805" t="str">
            <v>DE</v>
          </cell>
          <cell r="P4805" t="str">
            <v>External debtor</v>
          </cell>
        </row>
        <row r="4806">
          <cell r="A4806">
            <v>7809</v>
          </cell>
          <cell r="B4806" t="str">
            <v>REDDIPLEX LTD.</v>
          </cell>
          <cell r="C4806" t="str">
            <v>GB</v>
          </cell>
          <cell r="D4806" t="str">
            <v>Great Britain</v>
          </cell>
          <cell r="E4806" t="str">
            <v>UK/Ireland</v>
          </cell>
          <cell r="F4806">
            <v>13200001</v>
          </cell>
          <cell r="G4806" t="str">
            <v>Ext. EAME</v>
          </cell>
          <cell r="H4806" t="str">
            <v>TPU</v>
          </cell>
          <cell r="I4806" t="str">
            <v>S035</v>
          </cell>
          <cell r="J4806" t="str">
            <v>Osnabrück</v>
          </cell>
          <cell r="K4806" t="str">
            <v>SE60</v>
          </cell>
          <cell r="L4806" t="str">
            <v>T</v>
          </cell>
          <cell r="M4806" t="str">
            <v>60 days end of month</v>
          </cell>
          <cell r="N4806" t="str">
            <v>BANK TRANSFER</v>
          </cell>
          <cell r="O4806" t="str">
            <v>DS</v>
          </cell>
          <cell r="P4806" t="str">
            <v>Securitization debtor</v>
          </cell>
        </row>
        <row r="4807">
          <cell r="A4807">
            <v>7812</v>
          </cell>
          <cell r="B4807" t="str">
            <v>D. RABINOVITCH</v>
          </cell>
          <cell r="C4807" t="str">
            <v>TR</v>
          </cell>
          <cell r="D4807" t="str">
            <v>Turkey</v>
          </cell>
          <cell r="E4807" t="str">
            <v>Middle East</v>
          </cell>
          <cell r="F4807">
            <v>13200001</v>
          </cell>
          <cell r="G4807" t="str">
            <v>Ext. EAME</v>
          </cell>
          <cell r="H4807" t="str">
            <v>TPU</v>
          </cell>
          <cell r="I4807" t="str">
            <v>S035</v>
          </cell>
          <cell r="J4807" t="str">
            <v>Osnabrück</v>
          </cell>
          <cell r="K4807" t="str">
            <v>SI60</v>
          </cell>
          <cell r="L4807" t="str">
            <v>T</v>
          </cell>
          <cell r="M4807" t="str">
            <v>60 days from date of invoice</v>
          </cell>
          <cell r="N4807" t="str">
            <v>BANK TRANSFER</v>
          </cell>
          <cell r="O4807" t="str">
            <v>DE</v>
          </cell>
          <cell r="P4807" t="str">
            <v>External debtor</v>
          </cell>
        </row>
        <row r="4808">
          <cell r="A4808">
            <v>7813</v>
          </cell>
          <cell r="B4808" t="str">
            <v>RANGSIT FOOTWEAR COM</v>
          </cell>
          <cell r="C4808" t="str">
            <v>TH</v>
          </cell>
          <cell r="D4808" t="str">
            <v>Thailand</v>
          </cell>
          <cell r="E4808" t="str">
            <v>Asia-Pacific</v>
          </cell>
          <cell r="F4808">
            <v>13200001</v>
          </cell>
          <cell r="G4808" t="str">
            <v>Ext. EAME</v>
          </cell>
          <cell r="H4808" t="str">
            <v>TPU</v>
          </cell>
          <cell r="I4808" t="str">
            <v>S035</v>
          </cell>
          <cell r="J4808" t="str">
            <v>Osnabrück</v>
          </cell>
          <cell r="K4808" t="str">
            <v>SC00</v>
          </cell>
          <cell r="L4808" t="str">
            <v>L</v>
          </cell>
          <cell r="M4808" t="str">
            <v>Letter of credit at sight</v>
          </cell>
          <cell r="N4808" t="str">
            <v>LETTER OF CREDIT</v>
          </cell>
          <cell r="O4808" t="str">
            <v>DE</v>
          </cell>
          <cell r="P4808" t="str">
            <v>External debtor</v>
          </cell>
        </row>
        <row r="4809">
          <cell r="A4809">
            <v>7815</v>
          </cell>
          <cell r="B4809" t="str">
            <v>RODEX GMBH</v>
          </cell>
          <cell r="C4809" t="str">
            <v>DE</v>
          </cell>
          <cell r="D4809" t="str">
            <v>Germany</v>
          </cell>
          <cell r="E4809" t="str">
            <v>Mid Europe</v>
          </cell>
          <cell r="F4809">
            <v>13200001</v>
          </cell>
          <cell r="G4809" t="str">
            <v>Ext. EAME</v>
          </cell>
          <cell r="H4809" t="str">
            <v>TPU</v>
          </cell>
          <cell r="I4809" t="str">
            <v>S035</v>
          </cell>
          <cell r="J4809" t="str">
            <v>Osnabrück</v>
          </cell>
          <cell r="K4809" t="str">
            <v>SJ3G</v>
          </cell>
          <cell r="L4809" t="str">
            <v>T</v>
          </cell>
          <cell r="M4809" t="str">
            <v>30 days from date of invoice or 14 days -3%</v>
          </cell>
          <cell r="N4809" t="str">
            <v>BANK TRANSFER</v>
          </cell>
          <cell r="O4809" t="str">
            <v>DS</v>
          </cell>
          <cell r="P4809" t="str">
            <v>Securitization debtor</v>
          </cell>
        </row>
        <row r="4810">
          <cell r="A4810">
            <v>7816</v>
          </cell>
          <cell r="B4810" t="str">
            <v>W. H. SMITH TOOLS LT</v>
          </cell>
          <cell r="C4810" t="str">
            <v>GB</v>
          </cell>
          <cell r="D4810" t="str">
            <v>Great Britain</v>
          </cell>
          <cell r="E4810" t="str">
            <v>UK/Ireland</v>
          </cell>
          <cell r="F4810">
            <v>13200001</v>
          </cell>
          <cell r="G4810" t="str">
            <v>Ext. EAME</v>
          </cell>
          <cell r="H4810" t="str">
            <v>TPU</v>
          </cell>
          <cell r="I4810" t="str">
            <v>S035</v>
          </cell>
          <cell r="J4810" t="str">
            <v>Osnabrück</v>
          </cell>
          <cell r="K4810" t="str">
            <v>SE60</v>
          </cell>
          <cell r="L4810" t="str">
            <v>T</v>
          </cell>
          <cell r="M4810" t="str">
            <v>60 days end of month</v>
          </cell>
          <cell r="N4810" t="str">
            <v>BANK TRANSFER</v>
          </cell>
          <cell r="O4810" t="str">
            <v>DS</v>
          </cell>
          <cell r="P4810" t="str">
            <v>Securitization debtor</v>
          </cell>
        </row>
        <row r="4811">
          <cell r="A4811">
            <v>7817</v>
          </cell>
          <cell r="B4811" t="str">
            <v>D.SAMSON INDUSTRIES</v>
          </cell>
          <cell r="C4811" t="str">
            <v>LK</v>
          </cell>
          <cell r="D4811" t="str">
            <v>Sri Lanka</v>
          </cell>
          <cell r="E4811" t="str">
            <v>Asia-Pacific</v>
          </cell>
          <cell r="F4811">
            <v>13200001</v>
          </cell>
          <cell r="G4811" t="str">
            <v>Ext. EAME</v>
          </cell>
          <cell r="H4811" t="str">
            <v>TPU</v>
          </cell>
          <cell r="I4811" t="str">
            <v>S035</v>
          </cell>
          <cell r="J4811" t="str">
            <v>Osnabrück</v>
          </cell>
          <cell r="K4811" t="str">
            <v>SA00</v>
          </cell>
          <cell r="L4811" t="str">
            <v>L</v>
          </cell>
          <cell r="M4811" t="str">
            <v>Cash in advance</v>
          </cell>
          <cell r="N4811" t="str">
            <v>LETTER OF CREDIT</v>
          </cell>
          <cell r="O4811" t="str">
            <v>DE</v>
          </cell>
          <cell r="P4811" t="str">
            <v>External debtor</v>
          </cell>
        </row>
        <row r="4812">
          <cell r="A4812">
            <v>7818</v>
          </cell>
          <cell r="B4812" t="str">
            <v>STAHL POLYMERS LTD.</v>
          </cell>
          <cell r="C4812" t="str">
            <v>GB</v>
          </cell>
          <cell r="D4812" t="str">
            <v>Great Britain</v>
          </cell>
          <cell r="E4812" t="str">
            <v>UK/Ireland</v>
          </cell>
          <cell r="F4812">
            <v>13200001</v>
          </cell>
          <cell r="G4812" t="str">
            <v>Ext. EAME</v>
          </cell>
          <cell r="H4812" t="str">
            <v>TPU</v>
          </cell>
          <cell r="I4812" t="str">
            <v>S035</v>
          </cell>
          <cell r="J4812" t="str">
            <v>Osnabrück</v>
          </cell>
          <cell r="K4812" t="str">
            <v>SE60</v>
          </cell>
          <cell r="L4812" t="str">
            <v>T</v>
          </cell>
          <cell r="M4812" t="str">
            <v>60 days end of month</v>
          </cell>
          <cell r="N4812" t="str">
            <v>BANK TRANSFER</v>
          </cell>
          <cell r="O4812" t="str">
            <v>DS</v>
          </cell>
          <cell r="P4812" t="str">
            <v>Securitization debtor</v>
          </cell>
        </row>
        <row r="4813">
          <cell r="A4813">
            <v>7819</v>
          </cell>
          <cell r="B4813" t="str">
            <v>SCANDMEC AB</v>
          </cell>
          <cell r="C4813" t="str">
            <v>SE</v>
          </cell>
          <cell r="D4813" t="str">
            <v>Sweden</v>
          </cell>
          <cell r="E4813" t="str">
            <v>Nordic</v>
          </cell>
          <cell r="F4813">
            <v>13200001</v>
          </cell>
          <cell r="G4813" t="str">
            <v>Ext. EAME</v>
          </cell>
          <cell r="H4813" t="str">
            <v>TPU</v>
          </cell>
          <cell r="I4813" t="str">
            <v>S035</v>
          </cell>
          <cell r="J4813" t="str">
            <v>Osnabrück</v>
          </cell>
          <cell r="K4813" t="str">
            <v>SI30</v>
          </cell>
          <cell r="L4813" t="str">
            <v>T</v>
          </cell>
          <cell r="M4813" t="str">
            <v>30 days from date of invoice</v>
          </cell>
          <cell r="N4813" t="str">
            <v>BANK TRANSFER</v>
          </cell>
          <cell r="O4813" t="str">
            <v>DS</v>
          </cell>
          <cell r="P4813" t="str">
            <v>Securitization debtor</v>
          </cell>
        </row>
        <row r="4814">
          <cell r="A4814">
            <v>7820</v>
          </cell>
          <cell r="B4814" t="str">
            <v>M/S. SAMAD RUBBER WO</v>
          </cell>
          <cell r="C4814" t="str">
            <v>PK</v>
          </cell>
          <cell r="D4814" t="str">
            <v>Pakistan</v>
          </cell>
          <cell r="E4814" t="str">
            <v>Asia-Pacific</v>
          </cell>
          <cell r="F4814">
            <v>13200001</v>
          </cell>
          <cell r="G4814" t="str">
            <v>Ext. EAME</v>
          </cell>
          <cell r="H4814" t="str">
            <v>TPU</v>
          </cell>
          <cell r="I4814" t="str">
            <v>S035</v>
          </cell>
          <cell r="J4814" t="str">
            <v>Osnabrück</v>
          </cell>
          <cell r="K4814" t="str">
            <v>SC00</v>
          </cell>
          <cell r="L4814" t="str">
            <v>L</v>
          </cell>
          <cell r="M4814" t="str">
            <v>Letter of credit at sight</v>
          </cell>
          <cell r="N4814" t="str">
            <v>LETTER OF CREDIT</v>
          </cell>
          <cell r="O4814" t="str">
            <v>DE</v>
          </cell>
          <cell r="P4814" t="str">
            <v>External debtor</v>
          </cell>
        </row>
        <row r="4815">
          <cell r="A4815">
            <v>7821</v>
          </cell>
          <cell r="B4815" t="str">
            <v>TA YONG RESINS CHEMI</v>
          </cell>
          <cell r="C4815" t="str">
            <v>TH</v>
          </cell>
          <cell r="D4815" t="str">
            <v>Thailand</v>
          </cell>
          <cell r="E4815" t="str">
            <v>Asia-Pacific</v>
          </cell>
          <cell r="F4815">
            <v>13200001</v>
          </cell>
          <cell r="G4815" t="str">
            <v>Ext. EAME</v>
          </cell>
          <cell r="H4815" t="str">
            <v>TPU</v>
          </cell>
          <cell r="I4815" t="str">
            <v>S035</v>
          </cell>
          <cell r="J4815" t="str">
            <v>Osnabrück</v>
          </cell>
          <cell r="K4815" t="str">
            <v>SC18</v>
          </cell>
          <cell r="L4815" t="str">
            <v>L</v>
          </cell>
          <cell r="M4815" t="str">
            <v>letter of credit - 180 days Bill of lading</v>
          </cell>
          <cell r="N4815" t="str">
            <v>LETTER OF CREDIT</v>
          </cell>
          <cell r="O4815" t="str">
            <v>DE</v>
          </cell>
          <cell r="P4815" t="str">
            <v>External debtor</v>
          </cell>
        </row>
        <row r="4816">
          <cell r="A4816">
            <v>7822</v>
          </cell>
          <cell r="B4816" t="str">
            <v>TOYO MORTON LTD.</v>
          </cell>
          <cell r="C4816" t="str">
            <v>JP</v>
          </cell>
          <cell r="D4816" t="str">
            <v>Japan</v>
          </cell>
          <cell r="E4816" t="str">
            <v>Asia-Pacific</v>
          </cell>
          <cell r="F4816">
            <v>13200001</v>
          </cell>
          <cell r="G4816" t="str">
            <v>Ext. EAME</v>
          </cell>
          <cell r="H4816" t="str">
            <v>TPU</v>
          </cell>
          <cell r="I4816" t="str">
            <v>S035</v>
          </cell>
          <cell r="J4816" t="str">
            <v>Osnabrück</v>
          </cell>
          <cell r="K4816" t="str">
            <v>SI30</v>
          </cell>
          <cell r="L4816" t="str">
            <v>T</v>
          </cell>
          <cell r="M4816" t="str">
            <v>30 days from date of invoice</v>
          </cell>
          <cell r="N4816" t="str">
            <v>BANK TRANSFER</v>
          </cell>
          <cell r="O4816" t="str">
            <v>DE</v>
          </cell>
          <cell r="P4816" t="str">
            <v>External debtor</v>
          </cell>
        </row>
        <row r="4817">
          <cell r="A4817">
            <v>7823</v>
          </cell>
          <cell r="B4817" t="str">
            <v>TEXAS COATING DEVELO</v>
          </cell>
          <cell r="C4817" t="str">
            <v>GB</v>
          </cell>
          <cell r="D4817" t="str">
            <v>Great Britain</v>
          </cell>
          <cell r="E4817" t="str">
            <v>UK/Ireland</v>
          </cell>
          <cell r="F4817">
            <v>13200001</v>
          </cell>
          <cell r="G4817" t="str">
            <v>Ext. EAME</v>
          </cell>
          <cell r="H4817" t="str">
            <v>TPU</v>
          </cell>
          <cell r="I4817" t="str">
            <v>S035</v>
          </cell>
          <cell r="J4817" t="str">
            <v>Osnabrück</v>
          </cell>
          <cell r="K4817" t="str">
            <v>SE60</v>
          </cell>
          <cell r="L4817" t="str">
            <v>T</v>
          </cell>
          <cell r="M4817" t="str">
            <v>60 days end of month</v>
          </cell>
          <cell r="N4817" t="str">
            <v>BANK TRANSFER</v>
          </cell>
          <cell r="O4817" t="str">
            <v>DS</v>
          </cell>
          <cell r="P4817" t="str">
            <v>Securitization debtor</v>
          </cell>
        </row>
        <row r="4818">
          <cell r="A4818">
            <v>7825</v>
          </cell>
          <cell r="B4818" t="str">
            <v>TEEBEE PRODUCTS LTD</v>
          </cell>
          <cell r="C4818" t="str">
            <v>GB</v>
          </cell>
          <cell r="D4818" t="str">
            <v>Great Britain</v>
          </cell>
          <cell r="E4818" t="str">
            <v>UK/Ireland</v>
          </cell>
          <cell r="F4818">
            <v>13200001</v>
          </cell>
          <cell r="G4818" t="str">
            <v>Ext. EAME</v>
          </cell>
          <cell r="H4818" t="str">
            <v>TPU</v>
          </cell>
          <cell r="I4818" t="str">
            <v>S035</v>
          </cell>
          <cell r="J4818" t="str">
            <v>Osnabrück</v>
          </cell>
          <cell r="K4818" t="str">
            <v>SE60</v>
          </cell>
          <cell r="L4818" t="str">
            <v>Y</v>
          </cell>
          <cell r="M4818" t="str">
            <v>60 days end of month</v>
          </cell>
          <cell r="N4818" t="str">
            <v>-</v>
          </cell>
          <cell r="O4818" t="str">
            <v>DS</v>
          </cell>
          <cell r="P4818" t="str">
            <v>Securitization debtor</v>
          </cell>
        </row>
        <row r="4819">
          <cell r="A4819">
            <v>7826</v>
          </cell>
          <cell r="B4819" t="str">
            <v>TUNG FOOK TRADING</v>
          </cell>
          <cell r="C4819" t="str">
            <v>TW</v>
          </cell>
          <cell r="D4819" t="str">
            <v>Taiwan</v>
          </cell>
          <cell r="E4819" t="str">
            <v>Asia-Pacific</v>
          </cell>
          <cell r="F4819">
            <v>13200001</v>
          </cell>
          <cell r="G4819" t="str">
            <v>Ext. EAME</v>
          </cell>
          <cell r="H4819" t="str">
            <v>TPU</v>
          </cell>
          <cell r="I4819" t="str">
            <v>S035</v>
          </cell>
          <cell r="J4819" t="str">
            <v>Osnabrück</v>
          </cell>
          <cell r="K4819" t="str">
            <v>SL90</v>
          </cell>
          <cell r="L4819" t="str">
            <v>T</v>
          </cell>
          <cell r="M4819" t="str">
            <v>90 days after Bill of lading date</v>
          </cell>
          <cell r="N4819" t="str">
            <v>BANK TRANSFER</v>
          </cell>
          <cell r="O4819" t="str">
            <v>DE</v>
          </cell>
          <cell r="P4819" t="str">
            <v>External debtor</v>
          </cell>
        </row>
        <row r="4820">
          <cell r="A4820">
            <v>7828</v>
          </cell>
          <cell r="B4820" t="str">
            <v>TREKOLLAN AB</v>
          </cell>
          <cell r="C4820" t="str">
            <v>SE</v>
          </cell>
          <cell r="D4820" t="str">
            <v>Sweden</v>
          </cell>
          <cell r="E4820" t="str">
            <v>Nordic</v>
          </cell>
          <cell r="F4820">
            <v>13200001</v>
          </cell>
          <cell r="G4820" t="str">
            <v>Ext. EAME</v>
          </cell>
          <cell r="H4820" t="str">
            <v>TPU</v>
          </cell>
          <cell r="I4820" t="str">
            <v>S035</v>
          </cell>
          <cell r="J4820" t="str">
            <v>Osnabrück</v>
          </cell>
          <cell r="K4820" t="str">
            <v>SI30</v>
          </cell>
          <cell r="L4820" t="str">
            <v>T</v>
          </cell>
          <cell r="M4820" t="str">
            <v>30 days from date of invoice</v>
          </cell>
          <cell r="N4820" t="str">
            <v>BANK TRANSFER</v>
          </cell>
          <cell r="O4820" t="str">
            <v>DS</v>
          </cell>
          <cell r="P4820" t="str">
            <v>Securitization debtor</v>
          </cell>
        </row>
        <row r="4821">
          <cell r="A4821">
            <v>7829</v>
          </cell>
          <cell r="B4821" t="str">
            <v>TOYO TIRE &amp; RUBBER C</v>
          </cell>
          <cell r="C4821" t="str">
            <v>JP</v>
          </cell>
          <cell r="D4821" t="str">
            <v>Japan</v>
          </cell>
          <cell r="E4821" t="str">
            <v>Asia-Pacific</v>
          </cell>
          <cell r="F4821">
            <v>13200001</v>
          </cell>
          <cell r="G4821" t="str">
            <v>Ext. EAME</v>
          </cell>
          <cell r="H4821" t="str">
            <v>TPU</v>
          </cell>
          <cell r="I4821" t="str">
            <v>S035</v>
          </cell>
          <cell r="J4821" t="str">
            <v>Osnabrück</v>
          </cell>
          <cell r="K4821" t="str">
            <v>SC00</v>
          </cell>
          <cell r="L4821" t="str">
            <v>L</v>
          </cell>
          <cell r="M4821" t="str">
            <v>Letter of credit at sight</v>
          </cell>
          <cell r="N4821" t="str">
            <v>LETTER OF CREDIT</v>
          </cell>
          <cell r="O4821" t="str">
            <v>DE</v>
          </cell>
          <cell r="P4821" t="str">
            <v>External debtor</v>
          </cell>
        </row>
        <row r="4822">
          <cell r="A4822">
            <v>7830</v>
          </cell>
          <cell r="B4822" t="str">
            <v>DRAGON CHEMICAL CO.</v>
          </cell>
          <cell r="C4822" t="str">
            <v>AU</v>
          </cell>
          <cell r="D4822" t="str">
            <v>Australia</v>
          </cell>
          <cell r="E4822" t="str">
            <v>Asia-Pacific</v>
          </cell>
          <cell r="F4822">
            <v>13200001</v>
          </cell>
          <cell r="G4822" t="str">
            <v>Ext. EAME</v>
          </cell>
          <cell r="H4822" t="str">
            <v>TPU</v>
          </cell>
          <cell r="I4822" t="str">
            <v>S035</v>
          </cell>
          <cell r="J4822" t="str">
            <v>Osnabrück</v>
          </cell>
          <cell r="K4822" t="str">
            <v>SL18</v>
          </cell>
          <cell r="L4822" t="str">
            <v>T</v>
          </cell>
          <cell r="M4822" t="str">
            <v>180 days after Bill of lading date</v>
          </cell>
          <cell r="N4822" t="str">
            <v>BANK TRANSFER</v>
          </cell>
          <cell r="O4822" t="str">
            <v>DE</v>
          </cell>
          <cell r="P4822" t="str">
            <v>External debtor</v>
          </cell>
        </row>
        <row r="4823">
          <cell r="A4823">
            <v>7833</v>
          </cell>
          <cell r="B4823" t="str">
            <v>TAITOMUOVI KY</v>
          </cell>
          <cell r="C4823" t="str">
            <v>FI</v>
          </cell>
          <cell r="D4823" t="str">
            <v>Finland</v>
          </cell>
          <cell r="E4823" t="str">
            <v>Nordic</v>
          </cell>
          <cell r="F4823">
            <v>13200001</v>
          </cell>
          <cell r="G4823" t="str">
            <v>Ext. EAME</v>
          </cell>
          <cell r="H4823" t="str">
            <v>TPU</v>
          </cell>
          <cell r="I4823" t="str">
            <v>S035</v>
          </cell>
          <cell r="J4823" t="str">
            <v>Osnabrück</v>
          </cell>
          <cell r="K4823" t="str">
            <v>SI30</v>
          </cell>
          <cell r="L4823" t="str">
            <v>T</v>
          </cell>
          <cell r="M4823" t="str">
            <v>30 days from date of invoice</v>
          </cell>
          <cell r="N4823" t="str">
            <v>BANK TRANSFER</v>
          </cell>
          <cell r="O4823" t="str">
            <v>DE</v>
          </cell>
          <cell r="P4823" t="str">
            <v>External debtor</v>
          </cell>
        </row>
        <row r="4824">
          <cell r="A4824">
            <v>7834</v>
          </cell>
          <cell r="B4824" t="str">
            <v>VAKO SEALS</v>
          </cell>
          <cell r="C4824" t="str">
            <v>IN</v>
          </cell>
          <cell r="D4824" t="str">
            <v>India</v>
          </cell>
          <cell r="E4824" t="str">
            <v>Asia-Pacific</v>
          </cell>
          <cell r="F4824">
            <v>13200001</v>
          </cell>
          <cell r="G4824" t="str">
            <v>Ext. EAME</v>
          </cell>
          <cell r="H4824" t="str">
            <v>TPU</v>
          </cell>
          <cell r="I4824" t="str">
            <v>S035</v>
          </cell>
          <cell r="J4824" t="str">
            <v>Osnabrück</v>
          </cell>
          <cell r="K4824" t="str">
            <v>SI49</v>
          </cell>
          <cell r="L4824" t="str">
            <v>T</v>
          </cell>
          <cell r="M4824" t="str">
            <v>-</v>
          </cell>
          <cell r="N4824" t="str">
            <v>BANK TRANSFER</v>
          </cell>
          <cell r="O4824" t="str">
            <v>DE</v>
          </cell>
          <cell r="P4824" t="str">
            <v>External debtor</v>
          </cell>
        </row>
        <row r="4825">
          <cell r="A4825">
            <v>7835</v>
          </cell>
          <cell r="B4825" t="str">
            <v>RAYDEX</v>
          </cell>
          <cell r="C4825" t="str">
            <v>GB</v>
          </cell>
          <cell r="D4825" t="str">
            <v>Great Britain</v>
          </cell>
          <cell r="E4825" t="str">
            <v>UK/Ireland</v>
          </cell>
          <cell r="F4825">
            <v>13200001</v>
          </cell>
          <cell r="G4825" t="str">
            <v>Ext. EAME</v>
          </cell>
          <cell r="H4825" t="str">
            <v>TPU</v>
          </cell>
          <cell r="I4825" t="str">
            <v>S035</v>
          </cell>
          <cell r="J4825" t="str">
            <v>Osnabrück</v>
          </cell>
          <cell r="K4825" t="str">
            <v>SE60</v>
          </cell>
          <cell r="L4825" t="str">
            <v>T</v>
          </cell>
          <cell r="M4825" t="str">
            <v>60 days end of month</v>
          </cell>
          <cell r="N4825" t="str">
            <v>BANK TRANSFER</v>
          </cell>
          <cell r="O4825" t="str">
            <v>DS</v>
          </cell>
          <cell r="P4825" t="str">
            <v>Securitization debtor</v>
          </cell>
        </row>
        <row r="4826">
          <cell r="A4826">
            <v>7836</v>
          </cell>
          <cell r="B4826" t="str">
            <v>VINSET EXPORT - IMPO</v>
          </cell>
          <cell r="C4826" t="str">
            <v>PK</v>
          </cell>
          <cell r="D4826" t="str">
            <v>Pakistan</v>
          </cell>
          <cell r="E4826" t="str">
            <v>Asia-Pacific</v>
          </cell>
          <cell r="F4826">
            <v>13200001</v>
          </cell>
          <cell r="G4826" t="str">
            <v>Ext. EAME</v>
          </cell>
          <cell r="H4826" t="str">
            <v>TPU</v>
          </cell>
          <cell r="I4826" t="str">
            <v>S035</v>
          </cell>
          <cell r="J4826" t="str">
            <v>Osnabrück</v>
          </cell>
          <cell r="K4826" t="str">
            <v>SC00</v>
          </cell>
          <cell r="L4826" t="str">
            <v>L</v>
          </cell>
          <cell r="M4826" t="str">
            <v>Letter of credit at sight</v>
          </cell>
          <cell r="N4826" t="str">
            <v>LETTER OF CREDIT</v>
          </cell>
          <cell r="O4826" t="str">
            <v>DE</v>
          </cell>
          <cell r="P4826" t="str">
            <v>External debtor</v>
          </cell>
        </row>
        <row r="4827">
          <cell r="A4827">
            <v>7837</v>
          </cell>
          <cell r="B4827" t="str">
            <v>VITA INDUSTRIAL POLY</v>
          </cell>
          <cell r="C4827" t="str">
            <v>GB</v>
          </cell>
          <cell r="D4827" t="str">
            <v>Great Britain</v>
          </cell>
          <cell r="E4827" t="str">
            <v>UK/Ireland</v>
          </cell>
          <cell r="F4827">
            <v>13200001</v>
          </cell>
          <cell r="G4827" t="str">
            <v>Ext. EAME</v>
          </cell>
          <cell r="H4827" t="str">
            <v>TPU</v>
          </cell>
          <cell r="I4827" t="str">
            <v>S035</v>
          </cell>
          <cell r="J4827" t="str">
            <v>Osnabrück</v>
          </cell>
          <cell r="K4827" t="str">
            <v>SE60</v>
          </cell>
          <cell r="L4827" t="str">
            <v>T</v>
          </cell>
          <cell r="M4827" t="str">
            <v>60 days end of month</v>
          </cell>
          <cell r="N4827" t="str">
            <v>BANK TRANSFER</v>
          </cell>
          <cell r="O4827" t="str">
            <v>DS</v>
          </cell>
          <cell r="P4827" t="str">
            <v>Securitization debtor</v>
          </cell>
        </row>
        <row r="4828">
          <cell r="A4828">
            <v>7839</v>
          </cell>
          <cell r="B4828" t="str">
            <v>WAI MING OIL CO. LTD</v>
          </cell>
          <cell r="C4828" t="str">
            <v>HK</v>
          </cell>
          <cell r="D4828" t="str">
            <v>Hong Kong</v>
          </cell>
          <cell r="E4828" t="str">
            <v>Asia-Pacific</v>
          </cell>
          <cell r="F4828">
            <v>13200001</v>
          </cell>
          <cell r="G4828" t="str">
            <v>Ext. EAME</v>
          </cell>
          <cell r="H4828" t="str">
            <v>TPU</v>
          </cell>
          <cell r="I4828" t="str">
            <v>S035</v>
          </cell>
          <cell r="J4828" t="str">
            <v>Osnabrück</v>
          </cell>
          <cell r="K4828" t="str">
            <v>SL30</v>
          </cell>
          <cell r="L4828" t="str">
            <v>T</v>
          </cell>
          <cell r="M4828" t="str">
            <v>30 days after bill of lading date</v>
          </cell>
          <cell r="N4828" t="str">
            <v>BANK TRANSFER</v>
          </cell>
          <cell r="O4828" t="str">
            <v>DE</v>
          </cell>
          <cell r="P4828" t="str">
            <v>External debtor</v>
          </cell>
        </row>
        <row r="4829">
          <cell r="A4829">
            <v>7840</v>
          </cell>
          <cell r="B4829" t="str">
            <v>WEE HOE CHENG</v>
          </cell>
          <cell r="C4829" t="str">
            <v>SG</v>
          </cell>
          <cell r="D4829" t="str">
            <v>Singapore</v>
          </cell>
          <cell r="E4829" t="str">
            <v>Asia-Pacific</v>
          </cell>
          <cell r="F4829">
            <v>13200001</v>
          </cell>
          <cell r="G4829" t="str">
            <v>Ext. EAME</v>
          </cell>
          <cell r="H4829" t="str">
            <v>TPU</v>
          </cell>
          <cell r="I4829" t="str">
            <v>S035</v>
          </cell>
          <cell r="J4829" t="str">
            <v>Osnabrück</v>
          </cell>
          <cell r="K4829" t="str">
            <v>SI48</v>
          </cell>
          <cell r="L4829" t="str">
            <v>T</v>
          </cell>
          <cell r="M4829" t="str">
            <v>-</v>
          </cell>
          <cell r="N4829" t="str">
            <v>BANK TRANSFER</v>
          </cell>
          <cell r="O4829" t="str">
            <v>DE</v>
          </cell>
          <cell r="P4829" t="str">
            <v>External debtor</v>
          </cell>
        </row>
        <row r="4830">
          <cell r="A4830">
            <v>7841</v>
          </cell>
          <cell r="B4830" t="str">
            <v>CHARLES WALKER &amp; CO.</v>
          </cell>
          <cell r="C4830" t="str">
            <v>GB</v>
          </cell>
          <cell r="D4830" t="str">
            <v>Great Britain</v>
          </cell>
          <cell r="E4830" t="str">
            <v>UK/Ireland</v>
          </cell>
          <cell r="F4830">
            <v>13200001</v>
          </cell>
          <cell r="G4830" t="str">
            <v>Ext. EAME</v>
          </cell>
          <cell r="H4830" t="str">
            <v>TPU</v>
          </cell>
          <cell r="I4830" t="str">
            <v>S035</v>
          </cell>
          <cell r="J4830" t="str">
            <v>Osnabrück</v>
          </cell>
          <cell r="K4830" t="str">
            <v>SE60</v>
          </cell>
          <cell r="L4830" t="str">
            <v>T</v>
          </cell>
          <cell r="M4830" t="str">
            <v>60 days end of month</v>
          </cell>
          <cell r="N4830" t="str">
            <v>BANK TRANSFER</v>
          </cell>
          <cell r="O4830" t="str">
            <v>DS</v>
          </cell>
          <cell r="P4830" t="str">
            <v>Securitization debtor</v>
          </cell>
        </row>
        <row r="4831">
          <cell r="A4831">
            <v>7842</v>
          </cell>
          <cell r="B4831" t="str">
            <v>ZONAL LIMITED</v>
          </cell>
          <cell r="C4831" t="str">
            <v>GB</v>
          </cell>
          <cell r="D4831" t="str">
            <v>Great Britain</v>
          </cell>
          <cell r="E4831" t="str">
            <v>UK/Ireland</v>
          </cell>
          <cell r="F4831">
            <v>13200001</v>
          </cell>
          <cell r="G4831" t="str">
            <v>Ext. EAME</v>
          </cell>
          <cell r="H4831" t="str">
            <v>TPU</v>
          </cell>
          <cell r="I4831" t="str">
            <v>S035</v>
          </cell>
          <cell r="J4831" t="str">
            <v>Osnabrück</v>
          </cell>
          <cell r="K4831" t="str">
            <v>SE60</v>
          </cell>
          <cell r="L4831" t="str">
            <v>T</v>
          </cell>
          <cell r="M4831" t="str">
            <v>60 days end of month</v>
          </cell>
          <cell r="N4831" t="str">
            <v>BANK TRANSFER</v>
          </cell>
          <cell r="O4831" t="str">
            <v>DS</v>
          </cell>
          <cell r="P4831" t="str">
            <v>Securitization debtor</v>
          </cell>
        </row>
        <row r="4832">
          <cell r="A4832">
            <v>7843</v>
          </cell>
          <cell r="B4832" t="str">
            <v>SANYO TRADING CO. LT</v>
          </cell>
          <cell r="C4832" t="str">
            <v>JP</v>
          </cell>
          <cell r="D4832" t="str">
            <v>Japan</v>
          </cell>
          <cell r="E4832" t="str">
            <v>Asia-Pacific</v>
          </cell>
          <cell r="F4832">
            <v>13200001</v>
          </cell>
          <cell r="G4832" t="str">
            <v>Ext. EAME</v>
          </cell>
          <cell r="H4832" t="str">
            <v>TPU</v>
          </cell>
          <cell r="I4832" t="str">
            <v>S035</v>
          </cell>
          <cell r="J4832" t="str">
            <v>Osnabrück</v>
          </cell>
          <cell r="K4832" t="str">
            <v>SC00</v>
          </cell>
          <cell r="L4832" t="str">
            <v>L</v>
          </cell>
          <cell r="M4832" t="str">
            <v>Letter of credit at sight</v>
          </cell>
          <cell r="N4832" t="str">
            <v>LETTER OF CREDIT</v>
          </cell>
          <cell r="O4832" t="str">
            <v>DE</v>
          </cell>
          <cell r="P4832" t="str">
            <v>External debtor</v>
          </cell>
        </row>
        <row r="4833">
          <cell r="A4833">
            <v>7844</v>
          </cell>
          <cell r="B4833" t="str">
            <v>P.T. KA DE FERINDO</v>
          </cell>
          <cell r="C4833" t="str">
            <v>ID</v>
          </cell>
          <cell r="D4833" t="str">
            <v>Indonesia</v>
          </cell>
          <cell r="E4833" t="str">
            <v>Asia-Pacific</v>
          </cell>
          <cell r="F4833">
            <v>13200001</v>
          </cell>
          <cell r="G4833" t="str">
            <v>Ext. EAME</v>
          </cell>
          <cell r="H4833" t="str">
            <v>TPU</v>
          </cell>
          <cell r="I4833" t="str">
            <v>S035</v>
          </cell>
          <cell r="J4833" t="str">
            <v>Osnabrück</v>
          </cell>
          <cell r="K4833" t="str">
            <v>SF00</v>
          </cell>
          <cell r="L4833" t="str">
            <v>T</v>
          </cell>
          <cell r="M4833" t="str">
            <v>Free of charge</v>
          </cell>
          <cell r="N4833" t="str">
            <v>BANK TRANSFER</v>
          </cell>
          <cell r="O4833" t="str">
            <v>DE</v>
          </cell>
          <cell r="P4833" t="str">
            <v>External debtor</v>
          </cell>
        </row>
        <row r="4834">
          <cell r="A4834">
            <v>7845</v>
          </cell>
          <cell r="B4834" t="str">
            <v>SURE MARKETING CO. I</v>
          </cell>
          <cell r="C4834" t="str">
            <v>PH</v>
          </cell>
          <cell r="D4834" t="str">
            <v>Philippines</v>
          </cell>
          <cell r="E4834" t="str">
            <v>Asia-Pacific</v>
          </cell>
          <cell r="F4834">
            <v>13200001</v>
          </cell>
          <cell r="G4834" t="str">
            <v>Ext. EAME</v>
          </cell>
          <cell r="H4834" t="str">
            <v>TPU</v>
          </cell>
          <cell r="I4834" t="str">
            <v>S035</v>
          </cell>
          <cell r="J4834" t="str">
            <v>Osnabrück</v>
          </cell>
          <cell r="K4834" t="str">
            <v>SC00</v>
          </cell>
          <cell r="L4834" t="str">
            <v>L</v>
          </cell>
          <cell r="M4834" t="str">
            <v>Letter of credit at sight</v>
          </cell>
          <cell r="N4834" t="str">
            <v>LETTER OF CREDIT</v>
          </cell>
          <cell r="O4834" t="str">
            <v>DE</v>
          </cell>
          <cell r="P4834" t="str">
            <v>External debtor</v>
          </cell>
        </row>
        <row r="4835">
          <cell r="A4835">
            <v>7846</v>
          </cell>
          <cell r="B4835" t="str">
            <v>OTC LTD.</v>
          </cell>
          <cell r="C4835" t="str">
            <v>KP</v>
          </cell>
          <cell r="D4835" t="str">
            <v>South Korea</v>
          </cell>
          <cell r="E4835" t="str">
            <v>Asia-Pacific</v>
          </cell>
          <cell r="F4835">
            <v>13200001</v>
          </cell>
          <cell r="G4835" t="str">
            <v>Ext. EAME</v>
          </cell>
          <cell r="H4835" t="str">
            <v>TPU</v>
          </cell>
          <cell r="I4835" t="str">
            <v>S035</v>
          </cell>
          <cell r="J4835" t="str">
            <v>Osnabrück</v>
          </cell>
          <cell r="K4835" t="str">
            <v>SL30</v>
          </cell>
          <cell r="L4835" t="str">
            <v>T</v>
          </cell>
          <cell r="M4835" t="str">
            <v>30 days after bill of lading date</v>
          </cell>
          <cell r="N4835" t="str">
            <v>BANK TRANSFER</v>
          </cell>
          <cell r="O4835" t="str">
            <v>DE</v>
          </cell>
          <cell r="P4835" t="str">
            <v>External debtor</v>
          </cell>
        </row>
        <row r="4836">
          <cell r="A4836">
            <v>7848</v>
          </cell>
          <cell r="B4836" t="str">
            <v>BATA SHOE CO. OF CEY</v>
          </cell>
          <cell r="C4836" t="str">
            <v>LK</v>
          </cell>
          <cell r="D4836" t="str">
            <v>Sri Lanka</v>
          </cell>
          <cell r="E4836" t="str">
            <v>Asia-Pacific</v>
          </cell>
          <cell r="F4836">
            <v>13200001</v>
          </cell>
          <cell r="G4836" t="str">
            <v>Ext. EAME</v>
          </cell>
          <cell r="H4836" t="str">
            <v>TPU</v>
          </cell>
          <cell r="I4836" t="str">
            <v>S035</v>
          </cell>
          <cell r="J4836" t="str">
            <v>Osnabrück</v>
          </cell>
          <cell r="K4836" t="str">
            <v>SC00</v>
          </cell>
          <cell r="L4836" t="str">
            <v>L</v>
          </cell>
          <cell r="M4836" t="str">
            <v>Letter of credit at sight</v>
          </cell>
          <cell r="N4836" t="str">
            <v>LETTER OF CREDIT</v>
          </cell>
          <cell r="O4836" t="str">
            <v>DE</v>
          </cell>
          <cell r="P4836" t="str">
            <v>External debtor</v>
          </cell>
        </row>
        <row r="4837">
          <cell r="A4837">
            <v>7849</v>
          </cell>
          <cell r="B4837" t="str">
            <v>SINWA ADHESIVES LTD.</v>
          </cell>
          <cell r="C4837" t="str">
            <v>LK</v>
          </cell>
          <cell r="D4837" t="str">
            <v>Sri Lanka</v>
          </cell>
          <cell r="E4837" t="str">
            <v>Asia-Pacific</v>
          </cell>
          <cell r="F4837">
            <v>13200001</v>
          </cell>
          <cell r="G4837" t="str">
            <v>Ext. EAME</v>
          </cell>
          <cell r="H4837" t="str">
            <v>TPU</v>
          </cell>
          <cell r="I4837" t="str">
            <v>S035</v>
          </cell>
          <cell r="J4837" t="str">
            <v>Osnabrück</v>
          </cell>
          <cell r="K4837" t="str">
            <v>SC00</v>
          </cell>
          <cell r="L4837" t="str">
            <v>L</v>
          </cell>
          <cell r="M4837" t="str">
            <v>Letter of credit at sight</v>
          </cell>
          <cell r="N4837" t="str">
            <v>LETTER OF CREDIT</v>
          </cell>
          <cell r="O4837" t="str">
            <v>DE</v>
          </cell>
          <cell r="P4837" t="str">
            <v>External debtor</v>
          </cell>
        </row>
        <row r="4838">
          <cell r="A4838">
            <v>7850</v>
          </cell>
          <cell r="B4838" t="str">
            <v>AH SUNG FINE CHEMICA</v>
          </cell>
          <cell r="C4838" t="str">
            <v>KP</v>
          </cell>
          <cell r="D4838" t="str">
            <v>South Korea</v>
          </cell>
          <cell r="E4838" t="str">
            <v>Asia-Pacific</v>
          </cell>
          <cell r="F4838">
            <v>13200001</v>
          </cell>
          <cell r="G4838" t="str">
            <v>Ext. EAME</v>
          </cell>
          <cell r="H4838" t="str">
            <v>TPU</v>
          </cell>
          <cell r="I4838" t="str">
            <v>S035</v>
          </cell>
          <cell r="J4838" t="str">
            <v>Osnabrück</v>
          </cell>
          <cell r="K4838" t="str">
            <v>SF00</v>
          </cell>
          <cell r="L4838" t="str">
            <v>T</v>
          </cell>
          <cell r="M4838" t="str">
            <v>Free of charge</v>
          </cell>
          <cell r="N4838" t="str">
            <v>BANK TRANSFER</v>
          </cell>
          <cell r="O4838" t="str">
            <v>DE</v>
          </cell>
          <cell r="P4838" t="str">
            <v>External debtor</v>
          </cell>
        </row>
        <row r="4839">
          <cell r="A4839">
            <v>7851</v>
          </cell>
          <cell r="B4839" t="str">
            <v>AEG ARON EVER-GRIP L</v>
          </cell>
          <cell r="C4839" t="str">
            <v>JP</v>
          </cell>
          <cell r="D4839" t="str">
            <v>Japan</v>
          </cell>
          <cell r="E4839" t="str">
            <v>Asia-Pacific</v>
          </cell>
          <cell r="F4839">
            <v>13200001</v>
          </cell>
          <cell r="G4839" t="str">
            <v>Ext. EAME</v>
          </cell>
          <cell r="H4839" t="str">
            <v>TPU</v>
          </cell>
          <cell r="I4839" t="str">
            <v>S035</v>
          </cell>
          <cell r="J4839" t="str">
            <v>Osnabrück</v>
          </cell>
          <cell r="K4839" t="str">
            <v>SL30</v>
          </cell>
          <cell r="L4839" t="str">
            <v>T</v>
          </cell>
          <cell r="M4839" t="str">
            <v>30 days after bill of lading date</v>
          </cell>
          <cell r="N4839" t="str">
            <v>BANK TRANSFER</v>
          </cell>
          <cell r="O4839" t="str">
            <v>DE</v>
          </cell>
          <cell r="P4839" t="str">
            <v>External debtor</v>
          </cell>
        </row>
        <row r="4840">
          <cell r="A4840">
            <v>7852</v>
          </cell>
          <cell r="B4840" t="str">
            <v>FULL TECH INTERNATIO</v>
          </cell>
          <cell r="C4840" t="str">
            <v>TW</v>
          </cell>
          <cell r="D4840" t="str">
            <v>Taiwan</v>
          </cell>
          <cell r="E4840" t="str">
            <v>Asia-Pacific</v>
          </cell>
          <cell r="F4840">
            <v>13200001</v>
          </cell>
          <cell r="G4840" t="str">
            <v>Ext. EAME</v>
          </cell>
          <cell r="H4840" t="str">
            <v>TPU</v>
          </cell>
          <cell r="I4840" t="str">
            <v>S035</v>
          </cell>
          <cell r="J4840" t="str">
            <v>Osnabrück</v>
          </cell>
          <cell r="K4840" t="str">
            <v>SF00</v>
          </cell>
          <cell r="L4840" t="str">
            <v>T</v>
          </cell>
          <cell r="M4840" t="str">
            <v>Free of charge</v>
          </cell>
          <cell r="N4840" t="str">
            <v>BANK TRANSFER</v>
          </cell>
          <cell r="O4840" t="str">
            <v>DE</v>
          </cell>
          <cell r="P4840" t="str">
            <v>External debtor</v>
          </cell>
        </row>
        <row r="4841">
          <cell r="A4841">
            <v>7853</v>
          </cell>
          <cell r="B4841" t="str">
            <v>BHIMRAJKA IMPEX LTD.</v>
          </cell>
          <cell r="C4841" t="str">
            <v>IN</v>
          </cell>
          <cell r="D4841" t="str">
            <v>India</v>
          </cell>
          <cell r="E4841" t="str">
            <v>Asia-Pacific</v>
          </cell>
          <cell r="F4841">
            <v>13200001</v>
          </cell>
          <cell r="G4841" t="str">
            <v>Ext. EAME</v>
          </cell>
          <cell r="H4841" t="str">
            <v>TPU</v>
          </cell>
          <cell r="I4841" t="str">
            <v>S035</v>
          </cell>
          <cell r="J4841" t="str">
            <v>Osnabrück</v>
          </cell>
          <cell r="K4841" t="str">
            <v>SL12</v>
          </cell>
          <cell r="L4841" t="str">
            <v>T</v>
          </cell>
          <cell r="M4841" t="str">
            <v>120 days after Bill of lading date</v>
          </cell>
          <cell r="N4841" t="str">
            <v>BANK TRANSFER</v>
          </cell>
          <cell r="O4841" t="str">
            <v>DE</v>
          </cell>
          <cell r="P4841" t="str">
            <v>External debtor</v>
          </cell>
        </row>
        <row r="4842">
          <cell r="A4842">
            <v>7854</v>
          </cell>
          <cell r="B4842" t="str">
            <v>BHIMRAJKA IMPEX LTD.</v>
          </cell>
          <cell r="C4842" t="str">
            <v>IN</v>
          </cell>
          <cell r="D4842" t="str">
            <v>India</v>
          </cell>
          <cell r="E4842" t="str">
            <v>Asia-Pacific</v>
          </cell>
          <cell r="F4842">
            <v>13200001</v>
          </cell>
          <cell r="G4842" t="str">
            <v>Ext. EAME</v>
          </cell>
          <cell r="H4842" t="str">
            <v>TPU</v>
          </cell>
          <cell r="I4842" t="str">
            <v>S035</v>
          </cell>
          <cell r="J4842" t="str">
            <v>Osnabrück</v>
          </cell>
          <cell r="K4842" t="str">
            <v>SL12</v>
          </cell>
          <cell r="L4842" t="str">
            <v>T</v>
          </cell>
          <cell r="M4842" t="str">
            <v>120 days after Bill of lading date</v>
          </cell>
          <cell r="N4842" t="str">
            <v>BANK TRANSFER</v>
          </cell>
          <cell r="O4842" t="str">
            <v>DE</v>
          </cell>
          <cell r="P4842" t="str">
            <v>External debtor</v>
          </cell>
        </row>
        <row r="4843">
          <cell r="A4843">
            <v>7855</v>
          </cell>
          <cell r="B4843" t="str">
            <v>UPAG AG</v>
          </cell>
          <cell r="C4843" t="str">
            <v>CH</v>
          </cell>
          <cell r="D4843" t="str">
            <v>Switzerland</v>
          </cell>
          <cell r="E4843" t="str">
            <v>Mid Europe</v>
          </cell>
          <cell r="F4843">
            <v>13200001</v>
          </cell>
          <cell r="G4843" t="str">
            <v>Ext. EAME</v>
          </cell>
          <cell r="H4843" t="str">
            <v>TPU</v>
          </cell>
          <cell r="I4843" t="str">
            <v>S035</v>
          </cell>
          <cell r="J4843" t="str">
            <v>Osnabrück</v>
          </cell>
          <cell r="K4843" t="str">
            <v>SI45</v>
          </cell>
          <cell r="L4843" t="str">
            <v>T</v>
          </cell>
          <cell r="M4843" t="str">
            <v>45 days from date of invoice</v>
          </cell>
          <cell r="N4843" t="str">
            <v>BANK TRANSFER</v>
          </cell>
          <cell r="O4843" t="str">
            <v>DE</v>
          </cell>
          <cell r="P4843" t="str">
            <v>External debtor</v>
          </cell>
        </row>
        <row r="4844">
          <cell r="A4844">
            <v>7856</v>
          </cell>
          <cell r="B4844" t="str">
            <v>CAISLEY INTERNATIONA</v>
          </cell>
          <cell r="C4844" t="str">
            <v>DE</v>
          </cell>
          <cell r="D4844" t="str">
            <v>Germany</v>
          </cell>
          <cell r="E4844" t="str">
            <v>Mid Europe</v>
          </cell>
          <cell r="F4844">
            <v>13200001</v>
          </cell>
          <cell r="G4844" t="str">
            <v>Ext. EAME</v>
          </cell>
          <cell r="H4844" t="str">
            <v>TPU</v>
          </cell>
          <cell r="I4844" t="str">
            <v>S035</v>
          </cell>
          <cell r="J4844" t="str">
            <v>Osnabrück</v>
          </cell>
          <cell r="K4844" t="str">
            <v>SI30</v>
          </cell>
          <cell r="L4844" t="str">
            <v>T</v>
          </cell>
          <cell r="M4844" t="str">
            <v>30 days from date of invoice</v>
          </cell>
          <cell r="N4844" t="str">
            <v>BANK TRANSFER</v>
          </cell>
          <cell r="O4844" t="str">
            <v>DS</v>
          </cell>
          <cell r="P4844" t="str">
            <v>Securitization debtor</v>
          </cell>
        </row>
        <row r="4845">
          <cell r="A4845">
            <v>7857</v>
          </cell>
          <cell r="B4845" t="str">
            <v>TANNE KUNSTSTOFFTECH</v>
          </cell>
          <cell r="C4845" t="str">
            <v>DE</v>
          </cell>
          <cell r="D4845" t="str">
            <v>Germany</v>
          </cell>
          <cell r="E4845" t="str">
            <v>Mid Europe</v>
          </cell>
          <cell r="F4845">
            <v>13200001</v>
          </cell>
          <cell r="G4845" t="str">
            <v>Ext. EAME</v>
          </cell>
          <cell r="H4845" t="str">
            <v>TPU</v>
          </cell>
          <cell r="I4845" t="str">
            <v>S035</v>
          </cell>
          <cell r="J4845" t="str">
            <v>Osnabrück</v>
          </cell>
          <cell r="K4845" t="str">
            <v>SI30</v>
          </cell>
          <cell r="L4845" t="str">
            <v>T</v>
          </cell>
          <cell r="M4845" t="str">
            <v>30 days from date of invoice</v>
          </cell>
          <cell r="N4845" t="str">
            <v>BANK TRANSFER</v>
          </cell>
          <cell r="O4845" t="str">
            <v>DS</v>
          </cell>
          <cell r="P4845" t="str">
            <v>Securitization debtor</v>
          </cell>
        </row>
        <row r="4846">
          <cell r="A4846">
            <v>7858</v>
          </cell>
          <cell r="B4846" t="str">
            <v>ALTENKIRCHENER KUNST</v>
          </cell>
          <cell r="C4846" t="str">
            <v>DE</v>
          </cell>
          <cell r="D4846" t="str">
            <v>Germany</v>
          </cell>
          <cell r="E4846" t="str">
            <v>Mid Europe</v>
          </cell>
          <cell r="F4846">
            <v>13200001</v>
          </cell>
          <cell r="G4846" t="str">
            <v>Ext. EAME</v>
          </cell>
          <cell r="H4846" t="str">
            <v>TPU</v>
          </cell>
          <cell r="I4846" t="str">
            <v>S035</v>
          </cell>
          <cell r="J4846" t="str">
            <v>Osnabrück</v>
          </cell>
          <cell r="K4846" t="str">
            <v>SA00</v>
          </cell>
          <cell r="L4846" t="str">
            <v>T</v>
          </cell>
          <cell r="M4846" t="str">
            <v>Cash in advance</v>
          </cell>
          <cell r="N4846" t="str">
            <v>BANK TRANSFER</v>
          </cell>
          <cell r="O4846" t="str">
            <v>DS</v>
          </cell>
          <cell r="P4846" t="str">
            <v>Securitization debtor</v>
          </cell>
        </row>
        <row r="4847">
          <cell r="A4847">
            <v>7859</v>
          </cell>
          <cell r="B4847" t="str">
            <v>ALTENKIRCHENER KUNST</v>
          </cell>
          <cell r="C4847" t="str">
            <v>DE</v>
          </cell>
          <cell r="D4847" t="str">
            <v>Germany</v>
          </cell>
          <cell r="E4847" t="str">
            <v>Mid Europe</v>
          </cell>
          <cell r="F4847">
            <v>13200001</v>
          </cell>
          <cell r="G4847" t="str">
            <v>Ext. EAME</v>
          </cell>
          <cell r="H4847" t="str">
            <v>TPU</v>
          </cell>
          <cell r="I4847" t="str">
            <v>S035</v>
          </cell>
          <cell r="J4847" t="str">
            <v>Osnabrück</v>
          </cell>
          <cell r="K4847" t="str">
            <v>SI30</v>
          </cell>
          <cell r="L4847" t="str">
            <v>T</v>
          </cell>
          <cell r="M4847" t="str">
            <v>30 days from date of invoice</v>
          </cell>
          <cell r="N4847" t="str">
            <v>BANK TRANSFER</v>
          </cell>
          <cell r="O4847" t="str">
            <v>DS</v>
          </cell>
          <cell r="P4847" t="str">
            <v>Securitization debtor</v>
          </cell>
        </row>
        <row r="4848">
          <cell r="A4848">
            <v>7861</v>
          </cell>
          <cell r="B4848" t="str">
            <v>AMAZONENWERKE</v>
          </cell>
          <cell r="C4848" t="str">
            <v>DE</v>
          </cell>
          <cell r="D4848" t="str">
            <v>Germany</v>
          </cell>
          <cell r="E4848" t="str">
            <v>Mid Europe</v>
          </cell>
          <cell r="F4848">
            <v>13200001</v>
          </cell>
          <cell r="G4848" t="str">
            <v>Ext. EAME</v>
          </cell>
          <cell r="H4848" t="str">
            <v>TPU</v>
          </cell>
          <cell r="I4848" t="str">
            <v>S035</v>
          </cell>
          <cell r="J4848" t="str">
            <v>Osnabrück</v>
          </cell>
          <cell r="K4848" t="str">
            <v>SJ3F</v>
          </cell>
          <cell r="L4848" t="str">
            <v>T</v>
          </cell>
          <cell r="M4848" t="str">
            <v>30 days from date of invoice or 14 days -2%</v>
          </cell>
          <cell r="N4848" t="str">
            <v>BANK TRANSFER</v>
          </cell>
          <cell r="O4848" t="str">
            <v>DS</v>
          </cell>
          <cell r="P4848" t="str">
            <v>Securitization debtor</v>
          </cell>
        </row>
        <row r="4849">
          <cell r="A4849">
            <v>7862</v>
          </cell>
          <cell r="B4849" t="str">
            <v>AUTO-KABEL HAUSEN GM</v>
          </cell>
          <cell r="C4849" t="str">
            <v>DE</v>
          </cell>
          <cell r="D4849" t="str">
            <v>Germany</v>
          </cell>
          <cell r="E4849" t="str">
            <v>Mid Europe</v>
          </cell>
          <cell r="F4849">
            <v>13200001</v>
          </cell>
          <cell r="G4849" t="str">
            <v>Ext. EAME</v>
          </cell>
          <cell r="H4849" t="str">
            <v>TPU</v>
          </cell>
          <cell r="I4849" t="str">
            <v>S035</v>
          </cell>
          <cell r="J4849" t="str">
            <v>Osnabrück</v>
          </cell>
          <cell r="K4849" t="str">
            <v>SM27</v>
          </cell>
          <cell r="L4849" t="str">
            <v>T</v>
          </cell>
          <cell r="M4849" t="str">
            <v>-</v>
          </cell>
          <cell r="N4849" t="str">
            <v>BANK TRANSFER</v>
          </cell>
          <cell r="O4849" t="str">
            <v>DS</v>
          </cell>
          <cell r="P4849" t="str">
            <v>Securitization debtor</v>
          </cell>
        </row>
        <row r="4850">
          <cell r="A4850">
            <v>7863</v>
          </cell>
          <cell r="B4850" t="str">
            <v>A.E.T. KUNSTSTOFFE G</v>
          </cell>
          <cell r="C4850" t="str">
            <v>DE</v>
          </cell>
          <cell r="D4850" t="str">
            <v>Germany</v>
          </cell>
          <cell r="E4850" t="str">
            <v>Mid Europe</v>
          </cell>
          <cell r="F4850">
            <v>13200001</v>
          </cell>
          <cell r="G4850" t="str">
            <v>Ext. EAME</v>
          </cell>
          <cell r="H4850" t="str">
            <v>TPU</v>
          </cell>
          <cell r="I4850" t="str">
            <v>S035</v>
          </cell>
          <cell r="J4850" t="str">
            <v>Osnabrück</v>
          </cell>
          <cell r="K4850" t="str">
            <v>SJ3C</v>
          </cell>
          <cell r="L4850" t="str">
            <v>T</v>
          </cell>
          <cell r="M4850" t="str">
            <v>30 days from date of invoice or 10 days -2%</v>
          </cell>
          <cell r="N4850" t="str">
            <v>BANK TRANSFER</v>
          </cell>
          <cell r="O4850" t="str">
            <v>DS</v>
          </cell>
          <cell r="P4850" t="str">
            <v>Securitization debtor</v>
          </cell>
        </row>
        <row r="4851">
          <cell r="A4851">
            <v>7864</v>
          </cell>
          <cell r="B4851" t="str">
            <v>BURWINKEL</v>
          </cell>
          <cell r="C4851" t="str">
            <v>DE</v>
          </cell>
          <cell r="D4851" t="str">
            <v>Germany</v>
          </cell>
          <cell r="E4851" t="str">
            <v>Mid Europe</v>
          </cell>
          <cell r="F4851">
            <v>13200001</v>
          </cell>
          <cell r="G4851" t="str">
            <v>Ext. EAME</v>
          </cell>
          <cell r="H4851" t="str">
            <v>TPU</v>
          </cell>
          <cell r="I4851" t="str">
            <v>S035</v>
          </cell>
          <cell r="J4851" t="str">
            <v>Osnabrück</v>
          </cell>
          <cell r="K4851" t="str">
            <v>SJ3G</v>
          </cell>
          <cell r="L4851" t="str">
            <v>T</v>
          </cell>
          <cell r="M4851" t="str">
            <v>30 days from date of invoice or 14 days -3%</v>
          </cell>
          <cell r="N4851" t="str">
            <v>BANK TRANSFER</v>
          </cell>
          <cell r="O4851" t="str">
            <v>DS</v>
          </cell>
          <cell r="P4851" t="str">
            <v>Securitization debtor</v>
          </cell>
        </row>
        <row r="4852">
          <cell r="A4852">
            <v>7865</v>
          </cell>
          <cell r="B4852" t="str">
            <v>SUDHAUS GMBH &amp; CO.</v>
          </cell>
          <cell r="C4852" t="str">
            <v>DE</v>
          </cell>
          <cell r="D4852" t="str">
            <v>Germany</v>
          </cell>
          <cell r="E4852" t="str">
            <v>Mid Europe</v>
          </cell>
          <cell r="F4852">
            <v>13200001</v>
          </cell>
          <cell r="G4852" t="str">
            <v>Ext. EAME</v>
          </cell>
          <cell r="H4852" t="str">
            <v>TPU</v>
          </cell>
          <cell r="I4852" t="str">
            <v>S035</v>
          </cell>
          <cell r="J4852" t="str">
            <v>Osnabrück</v>
          </cell>
          <cell r="K4852" t="str">
            <v>SJ3G</v>
          </cell>
          <cell r="L4852" t="str">
            <v>T</v>
          </cell>
          <cell r="M4852" t="str">
            <v>30 days from date of invoice or 14 days -3%</v>
          </cell>
          <cell r="N4852" t="str">
            <v>BANK TRANSFER</v>
          </cell>
          <cell r="O4852" t="str">
            <v>DS</v>
          </cell>
          <cell r="P4852" t="str">
            <v>Securitization debtor</v>
          </cell>
        </row>
        <row r="4853">
          <cell r="A4853">
            <v>7867</v>
          </cell>
          <cell r="B4853" t="str">
            <v>BERNT &amp; SOEHNE</v>
          </cell>
          <cell r="C4853" t="str">
            <v>DE</v>
          </cell>
          <cell r="D4853" t="str">
            <v>Germany</v>
          </cell>
          <cell r="E4853" t="str">
            <v>Mid Europe</v>
          </cell>
          <cell r="F4853">
            <v>13200001</v>
          </cell>
          <cell r="G4853" t="str">
            <v>Ext. EAME</v>
          </cell>
          <cell r="H4853" t="str">
            <v>TPU</v>
          </cell>
          <cell r="I4853" t="str">
            <v>S035</v>
          </cell>
          <cell r="J4853" t="str">
            <v>Osnabrück</v>
          </cell>
          <cell r="K4853" t="str">
            <v>SJ3G</v>
          </cell>
          <cell r="L4853" t="str">
            <v>T</v>
          </cell>
          <cell r="M4853" t="str">
            <v>30 days from date of invoice or 14 days -3%</v>
          </cell>
          <cell r="N4853" t="str">
            <v>BANK TRANSFER</v>
          </cell>
          <cell r="O4853" t="str">
            <v>DS</v>
          </cell>
          <cell r="P4853" t="str">
            <v>Securitization debtor</v>
          </cell>
        </row>
        <row r="4854">
          <cell r="A4854">
            <v>7868</v>
          </cell>
          <cell r="B4854" t="str">
            <v>BOCKMÜHL KABEL</v>
          </cell>
          <cell r="C4854" t="str">
            <v>DE</v>
          </cell>
          <cell r="D4854" t="str">
            <v>Germany</v>
          </cell>
          <cell r="E4854" t="str">
            <v>Mid Europe</v>
          </cell>
          <cell r="F4854">
            <v>13200001</v>
          </cell>
          <cell r="G4854" t="str">
            <v>Ext. EAME</v>
          </cell>
          <cell r="H4854" t="str">
            <v>TPU</v>
          </cell>
          <cell r="I4854" t="str">
            <v>S035</v>
          </cell>
          <cell r="J4854" t="str">
            <v>Osnabrück</v>
          </cell>
          <cell r="K4854" t="str">
            <v>SJ3F</v>
          </cell>
          <cell r="L4854" t="str">
            <v>Y</v>
          </cell>
          <cell r="M4854" t="str">
            <v>30 days from date of invoice or 14 days -2%</v>
          </cell>
          <cell r="N4854" t="str">
            <v>-</v>
          </cell>
          <cell r="O4854" t="str">
            <v>DS</v>
          </cell>
          <cell r="P4854" t="str">
            <v>Securitization debtor</v>
          </cell>
        </row>
        <row r="4855">
          <cell r="A4855">
            <v>7869</v>
          </cell>
          <cell r="B4855" t="str">
            <v>KURT BRUNNER</v>
          </cell>
          <cell r="C4855" t="str">
            <v>AT</v>
          </cell>
          <cell r="D4855" t="str">
            <v>Austria</v>
          </cell>
          <cell r="E4855" t="str">
            <v>Mid Europe</v>
          </cell>
          <cell r="F4855">
            <v>13200001</v>
          </cell>
          <cell r="G4855" t="str">
            <v>Ext. EAME</v>
          </cell>
          <cell r="H4855" t="str">
            <v>TPU</v>
          </cell>
          <cell r="I4855" t="str">
            <v>S035</v>
          </cell>
          <cell r="J4855" t="str">
            <v>Osnabrück</v>
          </cell>
          <cell r="K4855" t="str">
            <v>SJ3G</v>
          </cell>
          <cell r="L4855" t="str">
            <v>T</v>
          </cell>
          <cell r="M4855" t="str">
            <v>30 days from date of invoice or 14 days -3%</v>
          </cell>
          <cell r="N4855" t="str">
            <v>BANK TRANSFER</v>
          </cell>
          <cell r="O4855" t="str">
            <v>DE</v>
          </cell>
          <cell r="P4855" t="str">
            <v>External debtor</v>
          </cell>
        </row>
        <row r="4856">
          <cell r="A4856">
            <v>7870</v>
          </cell>
          <cell r="B4856" t="str">
            <v>SAB BRÖCKSKES GMBH &amp;</v>
          </cell>
          <cell r="C4856" t="str">
            <v>DE</v>
          </cell>
          <cell r="D4856" t="str">
            <v>Germany</v>
          </cell>
          <cell r="E4856" t="str">
            <v>Mid Europe</v>
          </cell>
          <cell r="F4856">
            <v>13200001</v>
          </cell>
          <cell r="G4856" t="str">
            <v>Ext. EAME</v>
          </cell>
          <cell r="H4856" t="str">
            <v>TPU</v>
          </cell>
          <cell r="I4856" t="str">
            <v>S035</v>
          </cell>
          <cell r="J4856" t="str">
            <v>Osnabrück</v>
          </cell>
          <cell r="K4856" t="str">
            <v>SJ3C</v>
          </cell>
          <cell r="L4856" t="str">
            <v>Y</v>
          </cell>
          <cell r="M4856" t="str">
            <v>30 days from date of invoice or 10 days -2%</v>
          </cell>
          <cell r="N4856" t="str">
            <v>-</v>
          </cell>
          <cell r="O4856" t="str">
            <v>DS</v>
          </cell>
          <cell r="P4856" t="str">
            <v>Securitization debtor</v>
          </cell>
        </row>
        <row r="4857">
          <cell r="A4857">
            <v>7871</v>
          </cell>
          <cell r="B4857" t="str">
            <v>BRECO</v>
          </cell>
          <cell r="C4857" t="str">
            <v>DE</v>
          </cell>
          <cell r="D4857" t="str">
            <v>Germany</v>
          </cell>
          <cell r="E4857" t="str">
            <v>Mid Europe</v>
          </cell>
          <cell r="F4857">
            <v>13200001</v>
          </cell>
          <cell r="G4857" t="str">
            <v>Ext. EAME</v>
          </cell>
          <cell r="H4857" t="str">
            <v>TPU</v>
          </cell>
          <cell r="I4857" t="str">
            <v>S035</v>
          </cell>
          <cell r="J4857" t="str">
            <v>Osnabrück</v>
          </cell>
          <cell r="K4857" t="str">
            <v>SJ3F</v>
          </cell>
          <cell r="L4857" t="str">
            <v>T</v>
          </cell>
          <cell r="M4857" t="str">
            <v>30 days from date of invoice or 14 days -2%</v>
          </cell>
          <cell r="N4857" t="str">
            <v>BANK TRANSFER</v>
          </cell>
          <cell r="O4857" t="str">
            <v>DS</v>
          </cell>
          <cell r="P4857" t="str">
            <v>Securitization debtor</v>
          </cell>
        </row>
        <row r="4858">
          <cell r="A4858">
            <v>7872</v>
          </cell>
          <cell r="B4858" t="str">
            <v>BSW KABELTECHNIK GMB</v>
          </cell>
          <cell r="C4858" t="str">
            <v>DE</v>
          </cell>
          <cell r="D4858" t="str">
            <v>Germany</v>
          </cell>
          <cell r="E4858" t="str">
            <v>Mid Europe</v>
          </cell>
          <cell r="F4858">
            <v>13200001</v>
          </cell>
          <cell r="G4858" t="str">
            <v>Ext. EAME</v>
          </cell>
          <cell r="H4858" t="str">
            <v>TPU</v>
          </cell>
          <cell r="I4858" t="str">
            <v>S035</v>
          </cell>
          <cell r="J4858" t="str">
            <v>Osnabrück</v>
          </cell>
          <cell r="K4858" t="str">
            <v>SJ3G</v>
          </cell>
          <cell r="L4858" t="str">
            <v>T</v>
          </cell>
          <cell r="M4858" t="str">
            <v>30 days from date of invoice or 14 days -3%</v>
          </cell>
          <cell r="N4858" t="str">
            <v>BANK TRANSFER</v>
          </cell>
          <cell r="O4858" t="str">
            <v>DS</v>
          </cell>
          <cell r="P4858" t="str">
            <v>Securitization debtor</v>
          </cell>
        </row>
        <row r="4859">
          <cell r="A4859">
            <v>7873</v>
          </cell>
          <cell r="B4859" t="str">
            <v>BABBERGER PLASTIK GM</v>
          </cell>
          <cell r="C4859" t="str">
            <v>DE</v>
          </cell>
          <cell r="D4859" t="str">
            <v>Germany</v>
          </cell>
          <cell r="E4859" t="str">
            <v>Mid Europe</v>
          </cell>
          <cell r="F4859">
            <v>13200001</v>
          </cell>
          <cell r="G4859" t="str">
            <v>Ext. EAME</v>
          </cell>
          <cell r="H4859" t="str">
            <v>TPU</v>
          </cell>
          <cell r="I4859" t="str">
            <v>S035</v>
          </cell>
          <cell r="J4859" t="str">
            <v>Osnabrück</v>
          </cell>
          <cell r="K4859" t="str">
            <v>SJ3G</v>
          </cell>
          <cell r="L4859" t="str">
            <v>T</v>
          </cell>
          <cell r="M4859" t="str">
            <v>30 days from date of invoice or 14 days -3%</v>
          </cell>
          <cell r="N4859" t="str">
            <v>BANK TRANSFER</v>
          </cell>
          <cell r="O4859" t="str">
            <v>DS</v>
          </cell>
          <cell r="P4859" t="str">
            <v>Securitization debtor</v>
          </cell>
        </row>
        <row r="4860">
          <cell r="A4860">
            <v>7874</v>
          </cell>
          <cell r="B4860" t="str">
            <v>BINDER GMBH &amp; CO.</v>
          </cell>
          <cell r="C4860" t="str">
            <v>DE</v>
          </cell>
          <cell r="D4860" t="str">
            <v>Germany</v>
          </cell>
          <cell r="E4860" t="str">
            <v>Mid Europe</v>
          </cell>
          <cell r="F4860">
            <v>13200001</v>
          </cell>
          <cell r="G4860" t="str">
            <v>Ext. EAME</v>
          </cell>
          <cell r="H4860" t="str">
            <v>TPU</v>
          </cell>
          <cell r="I4860" t="str">
            <v>S035</v>
          </cell>
          <cell r="J4860" t="str">
            <v>Osnabrück</v>
          </cell>
          <cell r="K4860" t="str">
            <v>SJ3G</v>
          </cell>
          <cell r="L4860" t="str">
            <v>T</v>
          </cell>
          <cell r="M4860" t="str">
            <v>30 days from date of invoice or 14 days -3%</v>
          </cell>
          <cell r="N4860" t="str">
            <v>BANK TRANSFER</v>
          </cell>
          <cell r="O4860" t="str">
            <v>DS</v>
          </cell>
          <cell r="P4860" t="str">
            <v>Securitization debtor</v>
          </cell>
        </row>
        <row r="4861">
          <cell r="A4861">
            <v>7875</v>
          </cell>
          <cell r="B4861" t="str">
            <v>MICHAEL BOHNET</v>
          </cell>
          <cell r="C4861" t="str">
            <v>DE</v>
          </cell>
          <cell r="D4861" t="str">
            <v>Germany</v>
          </cell>
          <cell r="E4861" t="str">
            <v>Mid Europe</v>
          </cell>
          <cell r="F4861">
            <v>13200001</v>
          </cell>
          <cell r="G4861" t="str">
            <v>Ext. EAME</v>
          </cell>
          <cell r="H4861" t="str">
            <v>TPU</v>
          </cell>
          <cell r="I4861" t="str">
            <v>S035</v>
          </cell>
          <cell r="J4861" t="str">
            <v>Osnabrück</v>
          </cell>
          <cell r="K4861" t="str">
            <v>SJ3G</v>
          </cell>
          <cell r="L4861" t="str">
            <v>T</v>
          </cell>
          <cell r="M4861" t="str">
            <v>30 days from date of invoice or 14 days -3%</v>
          </cell>
          <cell r="N4861" t="str">
            <v>BANK TRANSFER</v>
          </cell>
          <cell r="O4861" t="str">
            <v>DS</v>
          </cell>
          <cell r="P4861" t="str">
            <v>Securitization debtor</v>
          </cell>
        </row>
        <row r="4862">
          <cell r="A4862">
            <v>7876</v>
          </cell>
          <cell r="B4862" t="str">
            <v>BEDOMA AG</v>
          </cell>
          <cell r="C4862" t="str">
            <v>CH</v>
          </cell>
          <cell r="D4862" t="str">
            <v>Switzerland</v>
          </cell>
          <cell r="E4862" t="str">
            <v>Mid Europe</v>
          </cell>
          <cell r="F4862">
            <v>13200001</v>
          </cell>
          <cell r="G4862" t="str">
            <v>Ext. EAME</v>
          </cell>
          <cell r="H4862" t="str">
            <v>TPU</v>
          </cell>
          <cell r="I4862" t="str">
            <v>S035</v>
          </cell>
          <cell r="J4862" t="str">
            <v>Osnabrück</v>
          </cell>
          <cell r="K4862" t="str">
            <v>SI45</v>
          </cell>
          <cell r="L4862" t="str">
            <v>T</v>
          </cell>
          <cell r="M4862" t="str">
            <v>45 days from date of invoice</v>
          </cell>
          <cell r="N4862" t="str">
            <v>BANK TRANSFER</v>
          </cell>
          <cell r="O4862" t="str">
            <v>DE</v>
          </cell>
          <cell r="P4862" t="str">
            <v>External debtor</v>
          </cell>
        </row>
        <row r="4863">
          <cell r="A4863">
            <v>7877</v>
          </cell>
          <cell r="B4863" t="str">
            <v>BRAUNKABEL GMBH</v>
          </cell>
          <cell r="C4863" t="str">
            <v>DE</v>
          </cell>
          <cell r="D4863" t="str">
            <v>Germany</v>
          </cell>
          <cell r="E4863" t="str">
            <v>Mid Europe</v>
          </cell>
          <cell r="F4863">
            <v>13200001</v>
          </cell>
          <cell r="G4863" t="str">
            <v>Ext. EAME</v>
          </cell>
          <cell r="H4863" t="str">
            <v>TPU</v>
          </cell>
          <cell r="I4863" t="str">
            <v>S035</v>
          </cell>
          <cell r="J4863" t="str">
            <v>Osnabrück</v>
          </cell>
          <cell r="K4863" t="str">
            <v>SJ3G</v>
          </cell>
          <cell r="L4863" t="str">
            <v>T</v>
          </cell>
          <cell r="M4863" t="str">
            <v>30 days from date of invoice or 14 days -3%</v>
          </cell>
          <cell r="N4863" t="str">
            <v>BANK TRANSFER</v>
          </cell>
          <cell r="O4863" t="str">
            <v>DS</v>
          </cell>
          <cell r="P4863" t="str">
            <v>Securitization debtor</v>
          </cell>
        </row>
        <row r="4864">
          <cell r="A4864">
            <v>7878</v>
          </cell>
          <cell r="B4864" t="str">
            <v>CHEMIE PLAST VERTRIE</v>
          </cell>
          <cell r="C4864" t="str">
            <v>DE</v>
          </cell>
          <cell r="D4864" t="str">
            <v>Germany</v>
          </cell>
          <cell r="E4864" t="str">
            <v>Mid Europe</v>
          </cell>
          <cell r="F4864">
            <v>13200001</v>
          </cell>
          <cell r="G4864" t="str">
            <v>Ext. EAME</v>
          </cell>
          <cell r="H4864" t="str">
            <v>TPU</v>
          </cell>
          <cell r="I4864" t="str">
            <v>S035</v>
          </cell>
          <cell r="J4864" t="str">
            <v>Osnabrück</v>
          </cell>
          <cell r="K4864" t="str">
            <v>SJ3F</v>
          </cell>
          <cell r="L4864" t="str">
            <v>T</v>
          </cell>
          <cell r="M4864" t="str">
            <v>30 days from date of invoice or 14 days -2%</v>
          </cell>
          <cell r="N4864" t="str">
            <v>BANK TRANSFER</v>
          </cell>
          <cell r="O4864" t="str">
            <v>DS</v>
          </cell>
          <cell r="P4864" t="str">
            <v>Securitization debtor</v>
          </cell>
        </row>
        <row r="4865">
          <cell r="A4865">
            <v>7880</v>
          </cell>
          <cell r="B4865" t="str">
            <v>CAD - PLAST</v>
          </cell>
          <cell r="C4865" t="str">
            <v>CH</v>
          </cell>
          <cell r="D4865" t="str">
            <v>Switzerland</v>
          </cell>
          <cell r="E4865" t="str">
            <v>Mid Europe</v>
          </cell>
          <cell r="F4865">
            <v>13200001</v>
          </cell>
          <cell r="G4865" t="str">
            <v>Ext. EAME</v>
          </cell>
          <cell r="H4865" t="str">
            <v>TPU</v>
          </cell>
          <cell r="I4865" t="str">
            <v>S035</v>
          </cell>
          <cell r="J4865" t="str">
            <v>Osnabrück</v>
          </cell>
          <cell r="K4865" t="str">
            <v>SI45</v>
          </cell>
          <cell r="L4865" t="str">
            <v>T</v>
          </cell>
          <cell r="M4865" t="str">
            <v>45 days from date of invoice</v>
          </cell>
          <cell r="N4865" t="str">
            <v>BANK TRANSFER</v>
          </cell>
          <cell r="O4865" t="str">
            <v>DE</v>
          </cell>
          <cell r="P4865" t="str">
            <v>External debtor</v>
          </cell>
        </row>
        <row r="4866">
          <cell r="A4866">
            <v>7881</v>
          </cell>
          <cell r="B4866" t="str">
            <v>KUNSTSTOFF CHRISTEL</v>
          </cell>
          <cell r="C4866" t="str">
            <v>DE</v>
          </cell>
          <cell r="D4866" t="str">
            <v>Germany</v>
          </cell>
          <cell r="E4866" t="str">
            <v>Mid Europe</v>
          </cell>
          <cell r="F4866">
            <v>13200001</v>
          </cell>
          <cell r="G4866" t="str">
            <v>Ext. EAME</v>
          </cell>
          <cell r="H4866" t="str">
            <v>TPU</v>
          </cell>
          <cell r="I4866" t="str">
            <v>S035</v>
          </cell>
          <cell r="J4866" t="str">
            <v>Osnabrück</v>
          </cell>
          <cell r="K4866" t="str">
            <v>SJ3G</v>
          </cell>
          <cell r="L4866" t="str">
            <v>T</v>
          </cell>
          <cell r="M4866" t="str">
            <v>30 days from date of invoice or 14 days -3%</v>
          </cell>
          <cell r="N4866" t="str">
            <v>BANK TRANSFER</v>
          </cell>
          <cell r="O4866" t="str">
            <v>DS</v>
          </cell>
          <cell r="P4866" t="str">
            <v>Securitization debtor</v>
          </cell>
        </row>
        <row r="4867">
          <cell r="A4867">
            <v>7882</v>
          </cell>
          <cell r="B4867" t="str">
            <v>COROPLAST</v>
          </cell>
          <cell r="C4867" t="str">
            <v>DE</v>
          </cell>
          <cell r="D4867" t="str">
            <v>Germany</v>
          </cell>
          <cell r="E4867" t="str">
            <v>Mid Europe</v>
          </cell>
          <cell r="F4867">
            <v>13200001</v>
          </cell>
          <cell r="G4867" t="str">
            <v>Ext. EAME</v>
          </cell>
          <cell r="H4867" t="str">
            <v>TPU</v>
          </cell>
          <cell r="I4867" t="str">
            <v>S035</v>
          </cell>
          <cell r="J4867" t="str">
            <v>Osnabrück</v>
          </cell>
          <cell r="K4867" t="str">
            <v>SJ3C</v>
          </cell>
          <cell r="L4867" t="str">
            <v>T</v>
          </cell>
          <cell r="M4867" t="str">
            <v>30 days from date of invoice or 10 days -2%</v>
          </cell>
          <cell r="N4867" t="str">
            <v>BANK TRANSFER</v>
          </cell>
          <cell r="O4867" t="str">
            <v>DS</v>
          </cell>
          <cell r="P4867" t="str">
            <v>Securitization debtor</v>
          </cell>
        </row>
        <row r="4868">
          <cell r="A4868">
            <v>7883</v>
          </cell>
          <cell r="B4868" t="str">
            <v>ALOIS DRIES + SOHN</v>
          </cell>
          <cell r="C4868" t="str">
            <v>DE</v>
          </cell>
          <cell r="D4868" t="str">
            <v>Germany</v>
          </cell>
          <cell r="E4868" t="str">
            <v>Mid Europe</v>
          </cell>
          <cell r="F4868">
            <v>13200001</v>
          </cell>
          <cell r="G4868" t="str">
            <v>Ext. EAME</v>
          </cell>
          <cell r="H4868" t="str">
            <v>TPU</v>
          </cell>
          <cell r="I4868" t="str">
            <v>S035</v>
          </cell>
          <cell r="J4868" t="str">
            <v>Osnabrück</v>
          </cell>
          <cell r="K4868" t="str">
            <v>SI30</v>
          </cell>
          <cell r="L4868" t="str">
            <v>T</v>
          </cell>
          <cell r="M4868" t="str">
            <v>30 days from date of invoice</v>
          </cell>
          <cell r="N4868" t="str">
            <v>BANK TRANSFER</v>
          </cell>
          <cell r="O4868" t="str">
            <v>DS</v>
          </cell>
          <cell r="P4868" t="str">
            <v>Securitization debtor</v>
          </cell>
        </row>
        <row r="4869">
          <cell r="A4869">
            <v>7884</v>
          </cell>
          <cell r="B4869" t="str">
            <v>DOERFLER &amp; CO.</v>
          </cell>
          <cell r="C4869" t="str">
            <v>AT</v>
          </cell>
          <cell r="D4869" t="str">
            <v>Austria</v>
          </cell>
          <cell r="E4869" t="str">
            <v>Mid Europe</v>
          </cell>
          <cell r="F4869">
            <v>13200001</v>
          </cell>
          <cell r="G4869" t="str">
            <v>Ext. EAME</v>
          </cell>
          <cell r="H4869" t="str">
            <v>TPU</v>
          </cell>
          <cell r="I4869" t="str">
            <v>S035</v>
          </cell>
          <cell r="J4869" t="str">
            <v>Osnabrück</v>
          </cell>
          <cell r="K4869" t="str">
            <v>SJ3G</v>
          </cell>
          <cell r="L4869" t="str">
            <v>T</v>
          </cell>
          <cell r="M4869" t="str">
            <v>30 days from date of invoice or 14 days -3%</v>
          </cell>
          <cell r="N4869" t="str">
            <v>BANK TRANSFER</v>
          </cell>
          <cell r="O4869" t="str">
            <v>DE</v>
          </cell>
          <cell r="P4869" t="str">
            <v>External debtor</v>
          </cell>
        </row>
        <row r="4870">
          <cell r="A4870">
            <v>7885</v>
          </cell>
          <cell r="B4870" t="str">
            <v>DIETZ</v>
          </cell>
          <cell r="C4870" t="str">
            <v>DE</v>
          </cell>
          <cell r="D4870" t="str">
            <v>Germany</v>
          </cell>
          <cell r="E4870" t="str">
            <v>Mid Europe</v>
          </cell>
          <cell r="F4870">
            <v>13200001</v>
          </cell>
          <cell r="G4870" t="str">
            <v>Ext. EAME</v>
          </cell>
          <cell r="H4870" t="str">
            <v>TPU</v>
          </cell>
          <cell r="I4870" t="str">
            <v>S035</v>
          </cell>
          <cell r="J4870" t="str">
            <v>Osnabrück</v>
          </cell>
          <cell r="K4870" t="str">
            <v>SJ3G</v>
          </cell>
          <cell r="L4870" t="str">
            <v>T</v>
          </cell>
          <cell r="M4870" t="str">
            <v>30 days from date of invoice or 14 days -3%</v>
          </cell>
          <cell r="N4870" t="str">
            <v>BANK TRANSFER</v>
          </cell>
          <cell r="O4870" t="str">
            <v>DS</v>
          </cell>
          <cell r="P4870" t="str">
            <v>Securitization debtor</v>
          </cell>
        </row>
        <row r="4871">
          <cell r="A4871">
            <v>7886</v>
          </cell>
          <cell r="B4871" t="str">
            <v>DINKELMANN GMBH</v>
          </cell>
          <cell r="C4871" t="str">
            <v>DE</v>
          </cell>
          <cell r="D4871" t="str">
            <v>Germany</v>
          </cell>
          <cell r="E4871" t="str">
            <v>Mid Europe</v>
          </cell>
          <cell r="F4871">
            <v>13200001</v>
          </cell>
          <cell r="G4871" t="str">
            <v>Ext. EAME</v>
          </cell>
          <cell r="H4871" t="str">
            <v>TPU</v>
          </cell>
          <cell r="I4871" t="str">
            <v>S035</v>
          </cell>
          <cell r="J4871" t="str">
            <v>Osnabrück</v>
          </cell>
          <cell r="K4871" t="str">
            <v>SJ3C</v>
          </cell>
          <cell r="L4871" t="str">
            <v>T</v>
          </cell>
          <cell r="M4871" t="str">
            <v>30 days from date of invoice or 10 days -2%</v>
          </cell>
          <cell r="N4871" t="str">
            <v>BANK TRANSFER</v>
          </cell>
          <cell r="O4871" t="str">
            <v>DS</v>
          </cell>
          <cell r="P4871" t="str">
            <v>Securitization debtor</v>
          </cell>
        </row>
        <row r="4872">
          <cell r="A4872">
            <v>7887</v>
          </cell>
          <cell r="B4872" t="str">
            <v>DEHA KUNSTSTOFFTECHN</v>
          </cell>
          <cell r="C4872" t="str">
            <v>CH</v>
          </cell>
          <cell r="D4872" t="str">
            <v>Switzerland</v>
          </cell>
          <cell r="E4872" t="str">
            <v>Mid Europe</v>
          </cell>
          <cell r="F4872">
            <v>13200001</v>
          </cell>
          <cell r="G4872" t="str">
            <v>Ext. EAME</v>
          </cell>
          <cell r="H4872" t="str">
            <v>TPU</v>
          </cell>
          <cell r="I4872" t="str">
            <v>S035</v>
          </cell>
          <cell r="J4872" t="str">
            <v>Osnabrück</v>
          </cell>
          <cell r="K4872" t="str">
            <v>SI45</v>
          </cell>
          <cell r="L4872" t="str">
            <v>T</v>
          </cell>
          <cell r="M4872" t="str">
            <v>45 days from date of invoice</v>
          </cell>
          <cell r="N4872" t="str">
            <v>BANK TRANSFER</v>
          </cell>
          <cell r="O4872" t="str">
            <v>DE</v>
          </cell>
          <cell r="P4872" t="str">
            <v>External debtor</v>
          </cell>
        </row>
        <row r="4873">
          <cell r="A4873">
            <v>7888</v>
          </cell>
          <cell r="B4873" t="str">
            <v>GOTTLOB DIETZ</v>
          </cell>
          <cell r="C4873" t="str">
            <v>DE</v>
          </cell>
          <cell r="D4873" t="str">
            <v>Germany</v>
          </cell>
          <cell r="E4873" t="str">
            <v>Mid Europe</v>
          </cell>
          <cell r="F4873">
            <v>13200001</v>
          </cell>
          <cell r="G4873" t="str">
            <v>Ext. EAME</v>
          </cell>
          <cell r="H4873" t="str">
            <v>TPU</v>
          </cell>
          <cell r="I4873" t="str">
            <v>S035</v>
          </cell>
          <cell r="J4873" t="str">
            <v>Osnabrück</v>
          </cell>
          <cell r="K4873" t="str">
            <v>SJ3G</v>
          </cell>
          <cell r="L4873" t="str">
            <v>T</v>
          </cell>
          <cell r="M4873" t="str">
            <v>30 days from date of invoice or 14 days -3%</v>
          </cell>
          <cell r="N4873" t="str">
            <v>BANK TRANSFER</v>
          </cell>
          <cell r="O4873" t="str">
            <v>DS</v>
          </cell>
          <cell r="P4873" t="str">
            <v>Securitization debtor</v>
          </cell>
        </row>
        <row r="4874">
          <cell r="A4874">
            <v>7889</v>
          </cell>
          <cell r="B4874" t="str">
            <v>D-PLAST AG</v>
          </cell>
          <cell r="C4874" t="str">
            <v>CH</v>
          </cell>
          <cell r="D4874" t="str">
            <v>Switzerland</v>
          </cell>
          <cell r="E4874" t="str">
            <v>Mid Europe</v>
          </cell>
          <cell r="F4874">
            <v>13200001</v>
          </cell>
          <cell r="G4874" t="str">
            <v>Ext. EAME</v>
          </cell>
          <cell r="H4874" t="str">
            <v>TPU</v>
          </cell>
          <cell r="I4874" t="str">
            <v>S035</v>
          </cell>
          <cell r="J4874" t="str">
            <v>Osnabrück</v>
          </cell>
          <cell r="K4874" t="str">
            <v>SI45</v>
          </cell>
          <cell r="L4874" t="str">
            <v>T</v>
          </cell>
          <cell r="M4874" t="str">
            <v>45 days from date of invoice</v>
          </cell>
          <cell r="N4874" t="str">
            <v>BANK TRANSFER</v>
          </cell>
          <cell r="O4874" t="str">
            <v>DE</v>
          </cell>
          <cell r="P4874" t="str">
            <v>External debtor</v>
          </cell>
        </row>
        <row r="4875">
          <cell r="A4875">
            <v>7890</v>
          </cell>
          <cell r="B4875" t="str">
            <v>DIEKMANN GMBH</v>
          </cell>
          <cell r="C4875" t="str">
            <v>DE</v>
          </cell>
          <cell r="D4875" t="str">
            <v>Germany</v>
          </cell>
          <cell r="E4875" t="str">
            <v>Mid Europe</v>
          </cell>
          <cell r="F4875">
            <v>13200001</v>
          </cell>
          <cell r="G4875" t="str">
            <v>Ext. EAME</v>
          </cell>
          <cell r="H4875" t="str">
            <v>TPU</v>
          </cell>
          <cell r="I4875" t="str">
            <v>S035</v>
          </cell>
          <cell r="J4875" t="str">
            <v>Osnabrück</v>
          </cell>
          <cell r="K4875" t="str">
            <v>SJ3F</v>
          </cell>
          <cell r="L4875" t="str">
            <v>T</v>
          </cell>
          <cell r="M4875" t="str">
            <v>30 days from date of invoice or 14 days -2%</v>
          </cell>
          <cell r="N4875" t="str">
            <v>BANK TRANSFER</v>
          </cell>
          <cell r="O4875" t="str">
            <v>DS</v>
          </cell>
          <cell r="P4875" t="str">
            <v>Securitization debtor</v>
          </cell>
        </row>
        <row r="4876">
          <cell r="A4876">
            <v>7891</v>
          </cell>
          <cell r="B4876" t="str">
            <v>EXITFLEX S.A.</v>
          </cell>
          <cell r="C4876" t="str">
            <v>CH</v>
          </cell>
          <cell r="D4876" t="str">
            <v>Switzerland</v>
          </cell>
          <cell r="E4876" t="str">
            <v>Mid Europe</v>
          </cell>
          <cell r="F4876">
            <v>13200001</v>
          </cell>
          <cell r="G4876" t="str">
            <v>Ext. EAME</v>
          </cell>
          <cell r="H4876" t="str">
            <v>TPU</v>
          </cell>
          <cell r="I4876" t="str">
            <v>S035</v>
          </cell>
          <cell r="J4876" t="str">
            <v>Osnabrück</v>
          </cell>
          <cell r="K4876" t="str">
            <v>SI90</v>
          </cell>
          <cell r="L4876" t="str">
            <v>T</v>
          </cell>
          <cell r="M4876" t="str">
            <v>90 days from date of invoice</v>
          </cell>
          <cell r="N4876" t="str">
            <v>BANK TRANSFER</v>
          </cell>
          <cell r="O4876" t="str">
            <v>DE</v>
          </cell>
          <cell r="P4876" t="str">
            <v>External debtor</v>
          </cell>
        </row>
        <row r="4877">
          <cell r="A4877">
            <v>7892</v>
          </cell>
          <cell r="B4877" t="str">
            <v>ERNST &amp; ENGBRING GMB</v>
          </cell>
          <cell r="C4877" t="str">
            <v>DE</v>
          </cell>
          <cell r="D4877" t="str">
            <v>Germany</v>
          </cell>
          <cell r="E4877" t="str">
            <v>Mid Europe</v>
          </cell>
          <cell r="F4877">
            <v>13200001</v>
          </cell>
          <cell r="G4877" t="str">
            <v>Ext. EAME</v>
          </cell>
          <cell r="H4877" t="str">
            <v>TPU</v>
          </cell>
          <cell r="I4877" t="str">
            <v>S035</v>
          </cell>
          <cell r="J4877" t="str">
            <v>Osnabrück</v>
          </cell>
          <cell r="K4877" t="str">
            <v>SJ3G</v>
          </cell>
          <cell r="L4877" t="str">
            <v>T</v>
          </cell>
          <cell r="M4877" t="str">
            <v>30 days from date of invoice or 14 days -3%</v>
          </cell>
          <cell r="N4877" t="str">
            <v>BANK TRANSFER</v>
          </cell>
          <cell r="O4877" t="str">
            <v>DS</v>
          </cell>
          <cell r="P4877" t="str">
            <v>Securitization debtor</v>
          </cell>
        </row>
        <row r="4878">
          <cell r="A4878">
            <v>7893</v>
          </cell>
          <cell r="B4878" t="str">
            <v>ESCHA BAUELEMENTE GM</v>
          </cell>
          <cell r="C4878" t="str">
            <v>DE</v>
          </cell>
          <cell r="D4878" t="str">
            <v>Germany</v>
          </cell>
          <cell r="E4878" t="str">
            <v>Mid Europe</v>
          </cell>
          <cell r="F4878">
            <v>13200001</v>
          </cell>
          <cell r="G4878" t="str">
            <v>Ext. EAME</v>
          </cell>
          <cell r="H4878" t="str">
            <v>TPU</v>
          </cell>
          <cell r="I4878" t="str">
            <v>S035</v>
          </cell>
          <cell r="J4878" t="str">
            <v>Osnabrück</v>
          </cell>
          <cell r="K4878" t="str">
            <v>SJ3F</v>
          </cell>
          <cell r="L4878" t="str">
            <v>T</v>
          </cell>
          <cell r="M4878" t="str">
            <v>30 days from date of invoice or 14 days -2%</v>
          </cell>
          <cell r="N4878" t="str">
            <v>BANK TRANSFER</v>
          </cell>
          <cell r="O4878" t="str">
            <v>DS</v>
          </cell>
          <cell r="P4878" t="str">
            <v>Securitization debtor</v>
          </cell>
        </row>
        <row r="4879">
          <cell r="A4879">
            <v>7894</v>
          </cell>
          <cell r="B4879" t="str">
            <v>EHLENBROEKER</v>
          </cell>
          <cell r="C4879" t="str">
            <v>DE</v>
          </cell>
          <cell r="D4879" t="str">
            <v>Germany</v>
          </cell>
          <cell r="E4879" t="str">
            <v>Mid Europe</v>
          </cell>
          <cell r="F4879">
            <v>13200001</v>
          </cell>
          <cell r="G4879" t="str">
            <v>Ext. EAME</v>
          </cell>
          <cell r="H4879" t="str">
            <v>TPU</v>
          </cell>
          <cell r="I4879" t="str">
            <v>S035</v>
          </cell>
          <cell r="J4879" t="str">
            <v>Osnabrück</v>
          </cell>
          <cell r="K4879" t="str">
            <v>SJ3F</v>
          </cell>
          <cell r="L4879" t="str">
            <v>Y</v>
          </cell>
          <cell r="M4879" t="str">
            <v>30 days from date of invoice or 14 days -2%</v>
          </cell>
          <cell r="N4879" t="str">
            <v>-</v>
          </cell>
          <cell r="O4879" t="str">
            <v>DS</v>
          </cell>
          <cell r="P4879" t="str">
            <v>Securitization debtor</v>
          </cell>
        </row>
        <row r="4880">
          <cell r="A4880">
            <v>7896</v>
          </cell>
          <cell r="B4880" t="str">
            <v>ET ELASTOMER TECHNIK</v>
          </cell>
          <cell r="C4880" t="str">
            <v>DE</v>
          </cell>
          <cell r="D4880" t="str">
            <v>Germany</v>
          </cell>
          <cell r="E4880" t="str">
            <v>Mid Europe</v>
          </cell>
          <cell r="F4880">
            <v>13200001</v>
          </cell>
          <cell r="G4880" t="str">
            <v>Ext. EAME</v>
          </cell>
          <cell r="H4880" t="str">
            <v>TPU</v>
          </cell>
          <cell r="I4880" t="str">
            <v>S035</v>
          </cell>
          <cell r="J4880" t="str">
            <v>Osnabrück</v>
          </cell>
          <cell r="K4880" t="str">
            <v>SJ3G</v>
          </cell>
          <cell r="L4880" t="str">
            <v>T</v>
          </cell>
          <cell r="M4880" t="str">
            <v>30 days from date of invoice or 14 days -3%</v>
          </cell>
          <cell r="N4880" t="str">
            <v>BANK TRANSFER</v>
          </cell>
          <cell r="O4880" t="str">
            <v>DS</v>
          </cell>
          <cell r="P4880" t="str">
            <v>Securitization debtor</v>
          </cell>
        </row>
        <row r="4881">
          <cell r="A4881">
            <v>7897</v>
          </cell>
          <cell r="B4881" t="str">
            <v>ENSINGER GMBH</v>
          </cell>
          <cell r="C4881" t="str">
            <v>DE</v>
          </cell>
          <cell r="D4881" t="str">
            <v>Germany</v>
          </cell>
          <cell r="E4881" t="str">
            <v>Mid Europe</v>
          </cell>
          <cell r="F4881">
            <v>13200001</v>
          </cell>
          <cell r="G4881" t="str">
            <v>Ext. EAME</v>
          </cell>
          <cell r="H4881" t="str">
            <v>TPU</v>
          </cell>
          <cell r="I4881" t="str">
            <v>S035</v>
          </cell>
          <cell r="J4881" t="str">
            <v>Osnabrück</v>
          </cell>
          <cell r="K4881" t="str">
            <v>SJ3G</v>
          </cell>
          <cell r="L4881" t="str">
            <v>T</v>
          </cell>
          <cell r="M4881" t="str">
            <v>30 days from date of invoice or 14 days -3%</v>
          </cell>
          <cell r="N4881" t="str">
            <v>BANK TRANSFER</v>
          </cell>
          <cell r="O4881" t="str">
            <v>DS</v>
          </cell>
          <cell r="P4881" t="str">
            <v>Securitization debtor</v>
          </cell>
        </row>
        <row r="4882">
          <cell r="A4882">
            <v>7898</v>
          </cell>
          <cell r="B4882" t="str">
            <v>ESEM SPOR GIYIM SAN.</v>
          </cell>
          <cell r="C4882" t="str">
            <v>TR</v>
          </cell>
          <cell r="D4882" t="str">
            <v>Turkey</v>
          </cell>
          <cell r="E4882" t="str">
            <v>Middle East</v>
          </cell>
          <cell r="F4882">
            <v>13200001</v>
          </cell>
          <cell r="G4882" t="str">
            <v>Ext. EAME</v>
          </cell>
          <cell r="H4882" t="str">
            <v>TPU</v>
          </cell>
          <cell r="I4882" t="str">
            <v>S035</v>
          </cell>
          <cell r="J4882" t="str">
            <v>Osnabrück</v>
          </cell>
          <cell r="K4882" t="str">
            <v>SP00</v>
          </cell>
          <cell r="L4882" t="str">
            <v>T</v>
          </cell>
          <cell r="M4882" t="str">
            <v>Cash against documents</v>
          </cell>
          <cell r="N4882" t="str">
            <v>BANK TRANSFER</v>
          </cell>
          <cell r="O4882" t="str">
            <v>DE</v>
          </cell>
          <cell r="P4882" t="str">
            <v>External debtor</v>
          </cell>
        </row>
        <row r="4883">
          <cell r="A4883">
            <v>7899</v>
          </cell>
          <cell r="B4883" t="str">
            <v>K.D. FEDDERSEN &amp; CO.</v>
          </cell>
          <cell r="C4883" t="str">
            <v>DE</v>
          </cell>
          <cell r="D4883" t="str">
            <v>Germany</v>
          </cell>
          <cell r="E4883" t="str">
            <v>Mid Europe</v>
          </cell>
          <cell r="F4883">
            <v>13200001</v>
          </cell>
          <cell r="G4883" t="str">
            <v>Ext. EAME</v>
          </cell>
          <cell r="H4883" t="str">
            <v>TPU</v>
          </cell>
          <cell r="I4883" t="str">
            <v>S035</v>
          </cell>
          <cell r="J4883" t="str">
            <v>Osnabrück</v>
          </cell>
          <cell r="K4883" t="str">
            <v>SJ3F</v>
          </cell>
          <cell r="L4883" t="str">
            <v>T</v>
          </cell>
          <cell r="M4883" t="str">
            <v>30 days from date of invoice or 14 days -2%</v>
          </cell>
          <cell r="N4883" t="str">
            <v>BANK TRANSFER</v>
          </cell>
          <cell r="O4883" t="str">
            <v>DS</v>
          </cell>
          <cell r="P4883" t="str">
            <v>Securitization debtor</v>
          </cell>
        </row>
        <row r="4884">
          <cell r="A4884">
            <v>7900</v>
          </cell>
          <cell r="B4884" t="str">
            <v>FRAMAS</v>
          </cell>
          <cell r="C4884" t="str">
            <v>DE</v>
          </cell>
          <cell r="D4884" t="str">
            <v>Germany</v>
          </cell>
          <cell r="E4884" t="str">
            <v>Mid Europe</v>
          </cell>
          <cell r="F4884">
            <v>13200001</v>
          </cell>
          <cell r="G4884" t="str">
            <v>Ext. EAME</v>
          </cell>
          <cell r="H4884" t="str">
            <v>TPU</v>
          </cell>
          <cell r="I4884" t="str">
            <v>S035</v>
          </cell>
          <cell r="J4884" t="str">
            <v>Osnabrück</v>
          </cell>
          <cell r="K4884" t="str">
            <v>SI30</v>
          </cell>
          <cell r="L4884" t="str">
            <v>T</v>
          </cell>
          <cell r="M4884" t="str">
            <v>30 days from date of invoice</v>
          </cell>
          <cell r="N4884" t="str">
            <v>BANK TRANSFER</v>
          </cell>
          <cell r="O4884" t="str">
            <v>DS</v>
          </cell>
          <cell r="P4884" t="str">
            <v>Securitization debtor</v>
          </cell>
        </row>
        <row r="4885">
          <cell r="A4885">
            <v>7902</v>
          </cell>
          <cell r="B4885" t="str">
            <v>FAIGLE KUNSTSTOFF GM</v>
          </cell>
          <cell r="C4885" t="str">
            <v>AT</v>
          </cell>
          <cell r="D4885" t="str">
            <v>Austria</v>
          </cell>
          <cell r="E4885" t="str">
            <v>Mid Europe</v>
          </cell>
          <cell r="F4885">
            <v>13200001</v>
          </cell>
          <cell r="G4885" t="str">
            <v>Ext. EAME</v>
          </cell>
          <cell r="H4885" t="str">
            <v>TPU</v>
          </cell>
          <cell r="I4885" t="str">
            <v>S035</v>
          </cell>
          <cell r="J4885" t="str">
            <v>Osnabrück</v>
          </cell>
          <cell r="K4885" t="str">
            <v>SJ3G</v>
          </cell>
          <cell r="L4885" t="str">
            <v>T</v>
          </cell>
          <cell r="M4885" t="str">
            <v>30 days from date of invoice or 14 days -3%</v>
          </cell>
          <cell r="N4885" t="str">
            <v>BANK TRANSFER</v>
          </cell>
          <cell r="O4885" t="str">
            <v>DE</v>
          </cell>
          <cell r="P4885" t="str">
            <v>External debtor</v>
          </cell>
        </row>
        <row r="4886">
          <cell r="A4886">
            <v>7903</v>
          </cell>
          <cell r="B4886" t="str">
            <v>FHS AUTOMOBIL SYSTEM</v>
          </cell>
          <cell r="C4886" t="str">
            <v>DE</v>
          </cell>
          <cell r="D4886" t="str">
            <v>Germany</v>
          </cell>
          <cell r="E4886" t="str">
            <v>Mid Europe</v>
          </cell>
          <cell r="F4886">
            <v>13200001</v>
          </cell>
          <cell r="G4886" t="str">
            <v>Ext. EAME</v>
          </cell>
          <cell r="H4886" t="str">
            <v>TPU</v>
          </cell>
          <cell r="I4886" t="str">
            <v>S035</v>
          </cell>
          <cell r="J4886" t="str">
            <v>Osnabrück</v>
          </cell>
          <cell r="K4886" t="str">
            <v>SM26</v>
          </cell>
          <cell r="L4886" t="str">
            <v>T</v>
          </cell>
          <cell r="M4886" t="str">
            <v>-</v>
          </cell>
          <cell r="N4886" t="str">
            <v>BANK TRANSFER</v>
          </cell>
          <cell r="O4886" t="str">
            <v>DS</v>
          </cell>
          <cell r="P4886" t="str">
            <v>Securitization debtor</v>
          </cell>
        </row>
        <row r="4887">
          <cell r="A4887">
            <v>7905</v>
          </cell>
          <cell r="B4887" t="str">
            <v>FLEXA GMBH</v>
          </cell>
          <cell r="C4887" t="str">
            <v>DE</v>
          </cell>
          <cell r="D4887" t="str">
            <v>Germany</v>
          </cell>
          <cell r="E4887" t="str">
            <v>Mid Europe</v>
          </cell>
          <cell r="F4887">
            <v>13200001</v>
          </cell>
          <cell r="G4887" t="str">
            <v>Ext. EAME</v>
          </cell>
          <cell r="H4887" t="str">
            <v>TPU</v>
          </cell>
          <cell r="I4887" t="str">
            <v>S035</v>
          </cell>
          <cell r="J4887" t="str">
            <v>Osnabrück</v>
          </cell>
          <cell r="K4887" t="str">
            <v>SI60</v>
          </cell>
          <cell r="L4887" t="str">
            <v>T</v>
          </cell>
          <cell r="M4887" t="str">
            <v>60 days from date of invoice</v>
          </cell>
          <cell r="N4887" t="str">
            <v>BANK TRANSFER</v>
          </cell>
          <cell r="O4887" t="str">
            <v>DS</v>
          </cell>
          <cell r="P4887" t="str">
            <v>Securitization debtor</v>
          </cell>
        </row>
        <row r="4888">
          <cell r="A4888">
            <v>7906</v>
          </cell>
          <cell r="B4888" t="str">
            <v>ADOLF FOEHL GMBH &amp; C</v>
          </cell>
          <cell r="C4888" t="str">
            <v>DE</v>
          </cell>
          <cell r="D4888" t="str">
            <v>Germany</v>
          </cell>
          <cell r="E4888" t="str">
            <v>Mid Europe</v>
          </cell>
          <cell r="F4888">
            <v>13200001</v>
          </cell>
          <cell r="G4888" t="str">
            <v>Ext. EAME</v>
          </cell>
          <cell r="H4888" t="str">
            <v>TPU</v>
          </cell>
          <cell r="I4888" t="str">
            <v>S035</v>
          </cell>
          <cell r="J4888" t="str">
            <v>Osnabrück</v>
          </cell>
          <cell r="K4888" t="str">
            <v>SJ3G</v>
          </cell>
          <cell r="L4888" t="str">
            <v>T</v>
          </cell>
          <cell r="M4888" t="str">
            <v>30 days from date of invoice or 14 days -3%</v>
          </cell>
          <cell r="N4888" t="str">
            <v>BANK TRANSFER</v>
          </cell>
          <cell r="O4888" t="str">
            <v>DS</v>
          </cell>
          <cell r="P4888" t="str">
            <v>Securitization debtor</v>
          </cell>
        </row>
        <row r="4889">
          <cell r="A4889">
            <v>7907</v>
          </cell>
          <cell r="B4889" t="str">
            <v>FROLI-KUNSTSTOFFE GM</v>
          </cell>
          <cell r="C4889" t="str">
            <v>DE</v>
          </cell>
          <cell r="D4889" t="str">
            <v>Germany</v>
          </cell>
          <cell r="E4889" t="str">
            <v>Mid Europe</v>
          </cell>
          <cell r="F4889">
            <v>13200001</v>
          </cell>
          <cell r="G4889" t="str">
            <v>Ext. EAME</v>
          </cell>
          <cell r="H4889" t="str">
            <v>TPU</v>
          </cell>
          <cell r="I4889" t="str">
            <v>S035</v>
          </cell>
          <cell r="J4889" t="str">
            <v>Osnabrück</v>
          </cell>
          <cell r="K4889" t="str">
            <v>SJ3F</v>
          </cell>
          <cell r="L4889" t="str">
            <v>T</v>
          </cell>
          <cell r="M4889" t="str">
            <v>30 days from date of invoice or 14 days -2%</v>
          </cell>
          <cell r="N4889" t="str">
            <v>BANK TRANSFER</v>
          </cell>
          <cell r="O4889" t="str">
            <v>DS</v>
          </cell>
          <cell r="P4889" t="str">
            <v>Securitization debtor</v>
          </cell>
        </row>
        <row r="4890">
          <cell r="A4890">
            <v>7908</v>
          </cell>
          <cell r="B4890" t="str">
            <v>FELSCH SPRITZGUSS GM</v>
          </cell>
          <cell r="C4890" t="str">
            <v>DE</v>
          </cell>
          <cell r="D4890" t="str">
            <v>Germany</v>
          </cell>
          <cell r="E4890" t="str">
            <v>Mid Europe</v>
          </cell>
          <cell r="F4890">
            <v>13200001</v>
          </cell>
          <cell r="G4890" t="str">
            <v>Ext. EAME</v>
          </cell>
          <cell r="H4890" t="str">
            <v>TPU</v>
          </cell>
          <cell r="I4890" t="str">
            <v>S035</v>
          </cell>
          <cell r="J4890" t="str">
            <v>Osnabrück</v>
          </cell>
          <cell r="K4890" t="str">
            <v>SJ3F</v>
          </cell>
          <cell r="L4890" t="str">
            <v>T</v>
          </cell>
          <cell r="M4890" t="str">
            <v>30 days from date of invoice or 14 days -2%</v>
          </cell>
          <cell r="N4890" t="str">
            <v>BANK TRANSFER</v>
          </cell>
          <cell r="O4890" t="str">
            <v>DS</v>
          </cell>
          <cell r="P4890" t="str">
            <v>Securitization debtor</v>
          </cell>
        </row>
        <row r="4891">
          <cell r="A4891">
            <v>7909</v>
          </cell>
          <cell r="B4891" t="str">
            <v>FUGAFIL</v>
          </cell>
          <cell r="C4891" t="str">
            <v>DE</v>
          </cell>
          <cell r="D4891" t="str">
            <v>Germany</v>
          </cell>
          <cell r="E4891" t="str">
            <v>Mid Europe</v>
          </cell>
          <cell r="F4891">
            <v>13200001</v>
          </cell>
          <cell r="G4891" t="str">
            <v>Ext. EAME</v>
          </cell>
          <cell r="H4891" t="str">
            <v>TPU</v>
          </cell>
          <cell r="I4891" t="str">
            <v>S035</v>
          </cell>
          <cell r="J4891" t="str">
            <v>Osnabrück</v>
          </cell>
          <cell r="K4891" t="str">
            <v>SI30</v>
          </cell>
          <cell r="L4891" t="str">
            <v>T</v>
          </cell>
          <cell r="M4891" t="str">
            <v>30 days from date of invoice</v>
          </cell>
          <cell r="N4891" t="str">
            <v>BANK TRANSFER</v>
          </cell>
          <cell r="O4891" t="str">
            <v>DS</v>
          </cell>
          <cell r="P4891" t="str">
            <v>Securitization debtor</v>
          </cell>
        </row>
        <row r="4892">
          <cell r="A4892">
            <v>7910</v>
          </cell>
          <cell r="B4892" t="str">
            <v>FOERSTER FORMEN GMBH</v>
          </cell>
          <cell r="C4892" t="str">
            <v>DE</v>
          </cell>
          <cell r="D4892" t="str">
            <v>Germany</v>
          </cell>
          <cell r="E4892" t="str">
            <v>Mid Europe</v>
          </cell>
          <cell r="F4892">
            <v>13200001</v>
          </cell>
          <cell r="G4892" t="str">
            <v>Ext. EAME</v>
          </cell>
          <cell r="H4892" t="str">
            <v>TPU</v>
          </cell>
          <cell r="I4892" t="str">
            <v>S035</v>
          </cell>
          <cell r="J4892" t="str">
            <v>Osnabrück</v>
          </cell>
          <cell r="K4892" t="str">
            <v>SJ3G</v>
          </cell>
          <cell r="L4892" t="str">
            <v>T</v>
          </cell>
          <cell r="M4892" t="str">
            <v>30 days from date of invoice or 14 days -3%</v>
          </cell>
          <cell r="N4892" t="str">
            <v>BANK TRANSFER</v>
          </cell>
          <cell r="O4892" t="str">
            <v>DS</v>
          </cell>
          <cell r="P4892" t="str">
            <v>Securitization debtor</v>
          </cell>
        </row>
        <row r="4893">
          <cell r="A4893">
            <v>7911</v>
          </cell>
          <cell r="B4893" t="str">
            <v>FAUST</v>
          </cell>
          <cell r="C4893" t="str">
            <v>DE</v>
          </cell>
          <cell r="D4893" t="str">
            <v>Germany</v>
          </cell>
          <cell r="E4893" t="str">
            <v>Mid Europe</v>
          </cell>
          <cell r="F4893">
            <v>13200001</v>
          </cell>
          <cell r="G4893" t="str">
            <v>Ext. EAME</v>
          </cell>
          <cell r="H4893" t="str">
            <v>TPU</v>
          </cell>
          <cell r="I4893" t="str">
            <v>S035</v>
          </cell>
          <cell r="J4893" t="str">
            <v>Osnabrück</v>
          </cell>
          <cell r="K4893" t="str">
            <v>SJ3G</v>
          </cell>
          <cell r="L4893" t="str">
            <v>T</v>
          </cell>
          <cell r="M4893" t="str">
            <v>30 days from date of invoice or 14 days -3%</v>
          </cell>
          <cell r="N4893" t="str">
            <v>BANK TRANSFER</v>
          </cell>
          <cell r="O4893" t="str">
            <v>DS</v>
          </cell>
          <cell r="P4893" t="str">
            <v>Securitization debtor</v>
          </cell>
        </row>
        <row r="4894">
          <cell r="A4894">
            <v>7912</v>
          </cell>
          <cell r="B4894" t="str">
            <v>FILIUS GMBH</v>
          </cell>
          <cell r="C4894" t="str">
            <v>DE</v>
          </cell>
          <cell r="D4894" t="str">
            <v>Germany</v>
          </cell>
          <cell r="E4894" t="str">
            <v>Mid Europe</v>
          </cell>
          <cell r="F4894">
            <v>13200001</v>
          </cell>
          <cell r="G4894" t="str">
            <v>Ext. EAME</v>
          </cell>
          <cell r="H4894" t="str">
            <v>TPU</v>
          </cell>
          <cell r="I4894" t="str">
            <v>S035</v>
          </cell>
          <cell r="J4894" t="str">
            <v>Osnabrück</v>
          </cell>
          <cell r="K4894" t="str">
            <v>SJ3F</v>
          </cell>
          <cell r="L4894" t="str">
            <v>T</v>
          </cell>
          <cell r="M4894" t="str">
            <v>30 days from date of invoice or 14 days -2%</v>
          </cell>
          <cell r="N4894" t="str">
            <v>BANK TRANSFER</v>
          </cell>
          <cell r="O4894" t="str">
            <v>DS</v>
          </cell>
          <cell r="P4894" t="str">
            <v>Securitization debtor</v>
          </cell>
        </row>
        <row r="4895">
          <cell r="A4895">
            <v>7913</v>
          </cell>
          <cell r="B4895" t="str">
            <v>FER FAHRZEUGELEKTRIK</v>
          </cell>
          <cell r="C4895" t="str">
            <v>DE</v>
          </cell>
          <cell r="D4895" t="str">
            <v>Germany</v>
          </cell>
          <cell r="E4895" t="str">
            <v>Mid Europe</v>
          </cell>
          <cell r="F4895">
            <v>13200001</v>
          </cell>
          <cell r="G4895" t="str">
            <v>Ext. EAME</v>
          </cell>
          <cell r="H4895" t="str">
            <v>TPU</v>
          </cell>
          <cell r="I4895" t="str">
            <v>S035</v>
          </cell>
          <cell r="J4895" t="str">
            <v>Osnabrück</v>
          </cell>
          <cell r="K4895" t="str">
            <v>SI30</v>
          </cell>
          <cell r="L4895" t="str">
            <v>T</v>
          </cell>
          <cell r="M4895" t="str">
            <v>30 days from date of invoice</v>
          </cell>
          <cell r="N4895" t="str">
            <v>BANK TRANSFER</v>
          </cell>
          <cell r="O4895" t="str">
            <v>DS</v>
          </cell>
          <cell r="P4895" t="str">
            <v>Securitization debtor</v>
          </cell>
        </row>
        <row r="4896">
          <cell r="A4896">
            <v>7915</v>
          </cell>
          <cell r="B4896" t="str">
            <v>FISCHERWERKE</v>
          </cell>
          <cell r="C4896" t="str">
            <v>DE</v>
          </cell>
          <cell r="D4896" t="str">
            <v>Germany</v>
          </cell>
          <cell r="E4896" t="str">
            <v>Mid Europe</v>
          </cell>
          <cell r="F4896">
            <v>13200001</v>
          </cell>
          <cell r="G4896" t="str">
            <v>Ext. EAME</v>
          </cell>
          <cell r="H4896" t="str">
            <v>TPU</v>
          </cell>
          <cell r="I4896" t="str">
            <v>S035</v>
          </cell>
          <cell r="J4896" t="str">
            <v>Osnabrück</v>
          </cell>
          <cell r="K4896" t="str">
            <v>SJ3C</v>
          </cell>
          <cell r="L4896" t="str">
            <v>T</v>
          </cell>
          <cell r="M4896" t="str">
            <v>30 days from date of invoice or 10 days -2%</v>
          </cell>
          <cell r="N4896" t="str">
            <v>BANK TRANSFER</v>
          </cell>
          <cell r="O4896" t="str">
            <v>DS</v>
          </cell>
          <cell r="P4896" t="str">
            <v>Securitization debtor</v>
          </cell>
        </row>
        <row r="4897">
          <cell r="A4897">
            <v>7916</v>
          </cell>
          <cell r="B4897" t="str">
            <v>FUCHS &amp; SOHN GMBH</v>
          </cell>
          <cell r="C4897" t="str">
            <v>AT</v>
          </cell>
          <cell r="D4897" t="str">
            <v>Austria</v>
          </cell>
          <cell r="E4897" t="str">
            <v>Mid Europe</v>
          </cell>
          <cell r="F4897">
            <v>13200001</v>
          </cell>
          <cell r="G4897" t="str">
            <v>Ext. EAME</v>
          </cell>
          <cell r="H4897" t="str">
            <v>TPU</v>
          </cell>
          <cell r="I4897" t="str">
            <v>S035</v>
          </cell>
          <cell r="J4897" t="str">
            <v>Osnabrück</v>
          </cell>
          <cell r="K4897" t="str">
            <v>SJ3G</v>
          </cell>
          <cell r="L4897" t="str">
            <v>T</v>
          </cell>
          <cell r="M4897" t="str">
            <v>30 days from date of invoice or 14 days -3%</v>
          </cell>
          <cell r="N4897" t="str">
            <v>BANK TRANSFER</v>
          </cell>
          <cell r="O4897" t="str">
            <v>DE</v>
          </cell>
          <cell r="P4897" t="str">
            <v>External debtor</v>
          </cell>
        </row>
        <row r="4898">
          <cell r="A4898">
            <v>7917</v>
          </cell>
          <cell r="B4898" t="str">
            <v>GURIT - WORBLA AG</v>
          </cell>
          <cell r="C4898" t="str">
            <v>CH</v>
          </cell>
          <cell r="D4898" t="str">
            <v>Switzerland</v>
          </cell>
          <cell r="E4898" t="str">
            <v>Mid Europe</v>
          </cell>
          <cell r="F4898">
            <v>13200001</v>
          </cell>
          <cell r="G4898" t="str">
            <v>Ext. EAME</v>
          </cell>
          <cell r="H4898" t="str">
            <v>TPU</v>
          </cell>
          <cell r="I4898" t="str">
            <v>S035</v>
          </cell>
          <cell r="J4898" t="str">
            <v>Osnabrück</v>
          </cell>
          <cell r="K4898" t="str">
            <v>SI45</v>
          </cell>
          <cell r="L4898" t="str">
            <v>T</v>
          </cell>
          <cell r="M4898" t="str">
            <v>45 days from date of invoice</v>
          </cell>
          <cell r="N4898" t="str">
            <v>BANK TRANSFER</v>
          </cell>
          <cell r="O4898" t="str">
            <v>DE</v>
          </cell>
          <cell r="P4898" t="str">
            <v>External debtor</v>
          </cell>
        </row>
        <row r="4899">
          <cell r="A4899">
            <v>7919</v>
          </cell>
          <cell r="B4899" t="str">
            <v>W.L. GORE &amp; ASSOCIAT</v>
          </cell>
          <cell r="C4899" t="str">
            <v>DE</v>
          </cell>
          <cell r="D4899" t="str">
            <v>Germany</v>
          </cell>
          <cell r="E4899" t="str">
            <v>Mid Europe</v>
          </cell>
          <cell r="F4899">
            <v>13200001</v>
          </cell>
          <cell r="G4899" t="str">
            <v>Ext. EAME</v>
          </cell>
          <cell r="H4899" t="str">
            <v>TPU</v>
          </cell>
          <cell r="I4899" t="str">
            <v>S035</v>
          </cell>
          <cell r="J4899" t="str">
            <v>Osnabrück</v>
          </cell>
          <cell r="K4899" t="str">
            <v>SJ3F</v>
          </cell>
          <cell r="L4899" t="str">
            <v>T</v>
          </cell>
          <cell r="M4899" t="str">
            <v>30 days from date of invoice or 14 days -2%</v>
          </cell>
          <cell r="N4899" t="str">
            <v>BANK TRANSFER</v>
          </cell>
          <cell r="O4899" t="str">
            <v>DS</v>
          </cell>
          <cell r="P4899" t="str">
            <v>Securitization debtor</v>
          </cell>
        </row>
        <row r="4900">
          <cell r="A4900">
            <v>7921</v>
          </cell>
          <cell r="B4900" t="str">
            <v>GEBAUER &amp; GRILLER GM</v>
          </cell>
          <cell r="C4900" t="str">
            <v>AT</v>
          </cell>
          <cell r="D4900" t="str">
            <v>Austria</v>
          </cell>
          <cell r="E4900" t="str">
            <v>Mid Europe</v>
          </cell>
          <cell r="F4900">
            <v>13200001</v>
          </cell>
          <cell r="G4900" t="str">
            <v>Ext. EAME</v>
          </cell>
          <cell r="H4900" t="str">
            <v>TPU</v>
          </cell>
          <cell r="I4900" t="str">
            <v>S035</v>
          </cell>
          <cell r="J4900" t="str">
            <v>Osnabrück</v>
          </cell>
          <cell r="K4900" t="str">
            <v>SJ6H</v>
          </cell>
          <cell r="L4900" t="str">
            <v>T</v>
          </cell>
          <cell r="M4900" t="str">
            <v>60 days date of invoice or 30 days -2%</v>
          </cell>
          <cell r="N4900" t="str">
            <v>BANK TRANSFER</v>
          </cell>
          <cell r="O4900" t="str">
            <v>DE</v>
          </cell>
          <cell r="P4900" t="str">
            <v>External debtor</v>
          </cell>
        </row>
        <row r="4901">
          <cell r="A4901">
            <v>7922</v>
          </cell>
          <cell r="B4901" t="str">
            <v>WALTER GIEK</v>
          </cell>
          <cell r="C4901" t="str">
            <v>DE</v>
          </cell>
          <cell r="D4901" t="str">
            <v>Germany</v>
          </cell>
          <cell r="E4901" t="str">
            <v>Mid Europe</v>
          </cell>
          <cell r="F4901">
            <v>13200001</v>
          </cell>
          <cell r="G4901" t="str">
            <v>Ext. EAME</v>
          </cell>
          <cell r="H4901" t="str">
            <v>TPU</v>
          </cell>
          <cell r="I4901" t="str">
            <v>S035</v>
          </cell>
          <cell r="J4901" t="str">
            <v>Osnabrück</v>
          </cell>
          <cell r="K4901" t="str">
            <v>SA00</v>
          </cell>
          <cell r="L4901" t="str">
            <v>T</v>
          </cell>
          <cell r="M4901" t="str">
            <v>Cash in advance</v>
          </cell>
          <cell r="N4901" t="str">
            <v>BANK TRANSFER</v>
          </cell>
          <cell r="O4901" t="str">
            <v>DS</v>
          </cell>
          <cell r="P4901" t="str">
            <v>Securitization debtor</v>
          </cell>
        </row>
        <row r="4902">
          <cell r="A4902">
            <v>7923</v>
          </cell>
          <cell r="B4902" t="str">
            <v>RUDI GOEBEL GMBH &amp; C</v>
          </cell>
          <cell r="C4902" t="str">
            <v>DE</v>
          </cell>
          <cell r="D4902" t="str">
            <v>Germany</v>
          </cell>
          <cell r="E4902" t="str">
            <v>Mid Europe</v>
          </cell>
          <cell r="F4902">
            <v>13200001</v>
          </cell>
          <cell r="G4902" t="str">
            <v>Ext. EAME</v>
          </cell>
          <cell r="H4902" t="str">
            <v>TPU</v>
          </cell>
          <cell r="I4902" t="str">
            <v>S035</v>
          </cell>
          <cell r="J4902" t="str">
            <v>Osnabrück</v>
          </cell>
          <cell r="K4902" t="str">
            <v>SI30</v>
          </cell>
          <cell r="L4902" t="str">
            <v>T</v>
          </cell>
          <cell r="M4902" t="str">
            <v>30 days from date of invoice</v>
          </cell>
          <cell r="N4902" t="str">
            <v>BANK TRANSFER</v>
          </cell>
          <cell r="O4902" t="str">
            <v>DS</v>
          </cell>
          <cell r="P4902" t="str">
            <v>Securitization debtor</v>
          </cell>
        </row>
        <row r="4903">
          <cell r="A4903">
            <v>7924</v>
          </cell>
          <cell r="B4903" t="str">
            <v>G + S KUNSTSTOFFTECH</v>
          </cell>
          <cell r="C4903" t="str">
            <v>DE</v>
          </cell>
          <cell r="D4903" t="str">
            <v>Germany</v>
          </cell>
          <cell r="E4903" t="str">
            <v>Mid Europe</v>
          </cell>
          <cell r="F4903">
            <v>13200001</v>
          </cell>
          <cell r="G4903" t="str">
            <v>Ext. EAME</v>
          </cell>
          <cell r="H4903" t="str">
            <v>TPU</v>
          </cell>
          <cell r="I4903" t="str">
            <v>S035</v>
          </cell>
          <cell r="J4903" t="str">
            <v>Osnabrück</v>
          </cell>
          <cell r="K4903" t="str">
            <v>SJ3G</v>
          </cell>
          <cell r="L4903" t="str">
            <v>T</v>
          </cell>
          <cell r="M4903" t="str">
            <v>30 days from date of invoice or 14 days -3%</v>
          </cell>
          <cell r="N4903" t="str">
            <v>BANK TRANSFER</v>
          </cell>
          <cell r="O4903" t="str">
            <v>DS</v>
          </cell>
          <cell r="P4903" t="str">
            <v>Securitization debtor</v>
          </cell>
        </row>
        <row r="4904">
          <cell r="A4904">
            <v>7925</v>
          </cell>
          <cell r="B4904" t="str">
            <v>GERSCHO-PLAST</v>
          </cell>
          <cell r="C4904" t="str">
            <v>DE</v>
          </cell>
          <cell r="D4904" t="str">
            <v>Germany</v>
          </cell>
          <cell r="E4904" t="str">
            <v>Mid Europe</v>
          </cell>
          <cell r="F4904">
            <v>13200001</v>
          </cell>
          <cell r="G4904" t="str">
            <v>Ext. EAME</v>
          </cell>
          <cell r="H4904" t="str">
            <v>TPU</v>
          </cell>
          <cell r="I4904" t="str">
            <v>S035</v>
          </cell>
          <cell r="J4904" t="str">
            <v>Osnabrück</v>
          </cell>
          <cell r="K4904" t="str">
            <v>SJ3F</v>
          </cell>
          <cell r="L4904" t="str">
            <v>T</v>
          </cell>
          <cell r="M4904" t="str">
            <v>30 days from date of invoice or 14 days -2%</v>
          </cell>
          <cell r="N4904" t="str">
            <v>BANK TRANSFER</v>
          </cell>
          <cell r="O4904" t="str">
            <v>DS</v>
          </cell>
          <cell r="P4904" t="str">
            <v>Securitization debtor</v>
          </cell>
        </row>
        <row r="4905">
          <cell r="A4905">
            <v>7926</v>
          </cell>
          <cell r="B4905" t="str">
            <v>HUNGER DFE GMBH</v>
          </cell>
          <cell r="C4905" t="str">
            <v>DE</v>
          </cell>
          <cell r="D4905" t="str">
            <v>Germany</v>
          </cell>
          <cell r="E4905" t="str">
            <v>Mid Europe</v>
          </cell>
          <cell r="F4905">
            <v>13200001</v>
          </cell>
          <cell r="G4905" t="str">
            <v>Ext. EAME</v>
          </cell>
          <cell r="H4905" t="str">
            <v>TPU</v>
          </cell>
          <cell r="I4905" t="str">
            <v>S035</v>
          </cell>
          <cell r="J4905" t="str">
            <v>Osnabrück</v>
          </cell>
          <cell r="K4905" t="str">
            <v>SJ3C</v>
          </cell>
          <cell r="L4905" t="str">
            <v>T</v>
          </cell>
          <cell r="M4905" t="str">
            <v>30 days from date of invoice or 10 days -2%</v>
          </cell>
          <cell r="N4905" t="str">
            <v>BANK TRANSFER</v>
          </cell>
          <cell r="O4905" t="str">
            <v>DS</v>
          </cell>
          <cell r="P4905" t="str">
            <v>Securitization debtor</v>
          </cell>
        </row>
        <row r="4906">
          <cell r="A4906">
            <v>7927</v>
          </cell>
          <cell r="B4906" t="str">
            <v>DR. HAUBITZ GMBH &amp; C</v>
          </cell>
          <cell r="C4906" t="str">
            <v>DE</v>
          </cell>
          <cell r="D4906" t="str">
            <v>Germany</v>
          </cell>
          <cell r="E4906" t="str">
            <v>Mid Europe</v>
          </cell>
          <cell r="F4906">
            <v>13200001</v>
          </cell>
          <cell r="G4906" t="str">
            <v>Ext. EAME</v>
          </cell>
          <cell r="H4906" t="str">
            <v>TPU</v>
          </cell>
          <cell r="I4906" t="str">
            <v>S035</v>
          </cell>
          <cell r="J4906" t="str">
            <v>Osnabrück</v>
          </cell>
          <cell r="K4906" t="str">
            <v>SI30</v>
          </cell>
          <cell r="L4906" t="str">
            <v>Y</v>
          </cell>
          <cell r="M4906" t="str">
            <v>30 days from date of invoice</v>
          </cell>
          <cell r="N4906" t="str">
            <v>-</v>
          </cell>
          <cell r="O4906" t="str">
            <v>DS</v>
          </cell>
          <cell r="P4906" t="str">
            <v>Securitization debtor</v>
          </cell>
        </row>
        <row r="4907">
          <cell r="A4907">
            <v>7929</v>
          </cell>
          <cell r="B4907" t="str">
            <v>HUBER &amp; SUHNER AG</v>
          </cell>
          <cell r="C4907" t="str">
            <v>CH</v>
          </cell>
          <cell r="D4907" t="str">
            <v>Switzerland</v>
          </cell>
          <cell r="E4907" t="str">
            <v>Mid Europe</v>
          </cell>
          <cell r="F4907">
            <v>13200001</v>
          </cell>
          <cell r="G4907" t="str">
            <v>Ext. EAME</v>
          </cell>
          <cell r="H4907" t="str">
            <v>TPU</v>
          </cell>
          <cell r="I4907" t="str">
            <v>S035</v>
          </cell>
          <cell r="J4907" t="str">
            <v>Osnabrück</v>
          </cell>
          <cell r="K4907" t="str">
            <v>SI45</v>
          </cell>
          <cell r="L4907" t="str">
            <v>T</v>
          </cell>
          <cell r="M4907" t="str">
            <v>45 days from date of invoice</v>
          </cell>
          <cell r="N4907" t="str">
            <v>BANK TRANSFER</v>
          </cell>
          <cell r="O4907" t="str">
            <v>DE</v>
          </cell>
          <cell r="P4907" t="str">
            <v>External debtor</v>
          </cell>
        </row>
        <row r="4908">
          <cell r="A4908">
            <v>7930</v>
          </cell>
          <cell r="B4908" t="str">
            <v>HUBER &amp; DROTT</v>
          </cell>
          <cell r="C4908" t="str">
            <v>AT</v>
          </cell>
          <cell r="D4908" t="str">
            <v>Austria</v>
          </cell>
          <cell r="E4908" t="str">
            <v>Mid Europe</v>
          </cell>
          <cell r="F4908">
            <v>13200001</v>
          </cell>
          <cell r="G4908" t="str">
            <v>Ext. EAME</v>
          </cell>
          <cell r="H4908" t="str">
            <v>TPU</v>
          </cell>
          <cell r="I4908" t="str">
            <v>S035</v>
          </cell>
          <cell r="J4908" t="str">
            <v>Osnabrück</v>
          </cell>
          <cell r="K4908" t="str">
            <v>SJ3G</v>
          </cell>
          <cell r="L4908" t="str">
            <v>T</v>
          </cell>
          <cell r="M4908" t="str">
            <v>30 days from date of invoice or 14 days -3%</v>
          </cell>
          <cell r="N4908" t="str">
            <v>BANK TRANSFER</v>
          </cell>
          <cell r="O4908" t="str">
            <v>DE</v>
          </cell>
          <cell r="P4908" t="str">
            <v>External debtor</v>
          </cell>
        </row>
        <row r="4909">
          <cell r="A4909">
            <v>7931</v>
          </cell>
          <cell r="B4909" t="str">
            <v>ING. HAAGA GMBH</v>
          </cell>
          <cell r="C4909" t="str">
            <v>DE</v>
          </cell>
          <cell r="D4909" t="str">
            <v>Germany</v>
          </cell>
          <cell r="E4909" t="str">
            <v>Mid Europe</v>
          </cell>
          <cell r="F4909">
            <v>13200001</v>
          </cell>
          <cell r="G4909" t="str">
            <v>Ext. EAME</v>
          </cell>
          <cell r="H4909" t="str">
            <v>TPU</v>
          </cell>
          <cell r="I4909" t="str">
            <v>S035</v>
          </cell>
          <cell r="J4909" t="str">
            <v>Osnabrück</v>
          </cell>
          <cell r="K4909" t="str">
            <v>SJ3G</v>
          </cell>
          <cell r="L4909" t="str">
            <v>T</v>
          </cell>
          <cell r="M4909" t="str">
            <v>30 days from date of invoice or 14 days -3%</v>
          </cell>
          <cell r="N4909" t="str">
            <v>BANK TRANSFER</v>
          </cell>
          <cell r="O4909" t="str">
            <v>DS</v>
          </cell>
          <cell r="P4909" t="str">
            <v>Securitization debtor</v>
          </cell>
        </row>
        <row r="4910">
          <cell r="A4910">
            <v>7932</v>
          </cell>
          <cell r="B4910" t="str">
            <v>HELU-KABEL</v>
          </cell>
          <cell r="C4910" t="str">
            <v>DE</v>
          </cell>
          <cell r="D4910" t="str">
            <v>Germany</v>
          </cell>
          <cell r="E4910" t="str">
            <v>Mid Europe</v>
          </cell>
          <cell r="F4910">
            <v>13200001</v>
          </cell>
          <cell r="G4910" t="str">
            <v>Ext. EAME</v>
          </cell>
          <cell r="H4910" t="str">
            <v>TPU</v>
          </cell>
          <cell r="I4910" t="str">
            <v>S035</v>
          </cell>
          <cell r="J4910" t="str">
            <v>Osnabrück</v>
          </cell>
          <cell r="K4910" t="str">
            <v>SM27</v>
          </cell>
          <cell r="L4910" t="str">
            <v>T</v>
          </cell>
          <cell r="M4910" t="str">
            <v>-</v>
          </cell>
          <cell r="N4910" t="str">
            <v>BANK TRANSFER</v>
          </cell>
          <cell r="O4910" t="str">
            <v>DS</v>
          </cell>
          <cell r="P4910" t="str">
            <v>Securitization debtor</v>
          </cell>
        </row>
        <row r="4911">
          <cell r="A4911">
            <v>7933</v>
          </cell>
          <cell r="B4911" t="str">
            <v>HBW</v>
          </cell>
          <cell r="C4911" t="str">
            <v>DE</v>
          </cell>
          <cell r="D4911" t="str">
            <v>Germany</v>
          </cell>
          <cell r="E4911" t="str">
            <v>Mid Europe</v>
          </cell>
          <cell r="F4911">
            <v>13200001</v>
          </cell>
          <cell r="G4911" t="str">
            <v>Ext. EAME</v>
          </cell>
          <cell r="H4911" t="str">
            <v>TPU</v>
          </cell>
          <cell r="I4911" t="str">
            <v>S035</v>
          </cell>
          <cell r="J4911" t="str">
            <v>Osnabrück</v>
          </cell>
          <cell r="K4911" t="str">
            <v>SI30</v>
          </cell>
          <cell r="L4911" t="str">
            <v>T</v>
          </cell>
          <cell r="M4911" t="str">
            <v>30 days from date of invoice</v>
          </cell>
          <cell r="N4911" t="str">
            <v>BANK TRANSFER</v>
          </cell>
          <cell r="O4911" t="str">
            <v>DS</v>
          </cell>
          <cell r="P4911" t="str">
            <v>Securitization debtor</v>
          </cell>
        </row>
        <row r="4912">
          <cell r="A4912">
            <v>7934</v>
          </cell>
          <cell r="B4912" t="str">
            <v>H.HAUPTNER U. R.HERB</v>
          </cell>
          <cell r="C4912" t="str">
            <v>DE</v>
          </cell>
          <cell r="D4912" t="str">
            <v>Germany</v>
          </cell>
          <cell r="E4912" t="str">
            <v>Mid Europe</v>
          </cell>
          <cell r="F4912">
            <v>13200001</v>
          </cell>
          <cell r="G4912" t="str">
            <v>Ext. EAME</v>
          </cell>
          <cell r="H4912" t="str">
            <v>TPU</v>
          </cell>
          <cell r="I4912" t="str">
            <v>S035</v>
          </cell>
          <cell r="J4912" t="str">
            <v>Osnabrück</v>
          </cell>
          <cell r="K4912" t="str">
            <v>SI30</v>
          </cell>
          <cell r="L4912" t="str">
            <v>T</v>
          </cell>
          <cell r="M4912" t="str">
            <v>30 days from date of invoice</v>
          </cell>
          <cell r="N4912" t="str">
            <v>BANK TRANSFER</v>
          </cell>
          <cell r="O4912" t="str">
            <v>DS</v>
          </cell>
          <cell r="P4912" t="str">
            <v>Securitization debtor</v>
          </cell>
        </row>
        <row r="4913">
          <cell r="A4913">
            <v>7935</v>
          </cell>
          <cell r="B4913" t="str">
            <v>HANKENSBUETTELER KUN</v>
          </cell>
          <cell r="C4913" t="str">
            <v>DE</v>
          </cell>
          <cell r="D4913" t="str">
            <v>Germany</v>
          </cell>
          <cell r="E4913" t="str">
            <v>Mid Europe</v>
          </cell>
          <cell r="F4913">
            <v>13200001</v>
          </cell>
          <cell r="G4913" t="str">
            <v>Ext. EAME</v>
          </cell>
          <cell r="H4913" t="str">
            <v>TPU</v>
          </cell>
          <cell r="I4913" t="str">
            <v>S035</v>
          </cell>
          <cell r="J4913" t="str">
            <v>Osnabrück</v>
          </cell>
          <cell r="K4913" t="str">
            <v>SI14</v>
          </cell>
          <cell r="L4913" t="str">
            <v>T</v>
          </cell>
          <cell r="M4913" t="str">
            <v>14 days from date of invoice</v>
          </cell>
          <cell r="N4913" t="str">
            <v>BANK TRANSFER</v>
          </cell>
          <cell r="O4913" t="str">
            <v>DS</v>
          </cell>
          <cell r="P4913" t="str">
            <v>Securitization debtor</v>
          </cell>
        </row>
        <row r="4914">
          <cell r="A4914">
            <v>7937</v>
          </cell>
          <cell r="B4914" t="str">
            <v>HEBI KUNSTSTOFF GMBH</v>
          </cell>
          <cell r="C4914" t="str">
            <v>DE</v>
          </cell>
          <cell r="D4914" t="str">
            <v>Germany</v>
          </cell>
          <cell r="E4914" t="str">
            <v>Mid Europe</v>
          </cell>
          <cell r="F4914">
            <v>13200001</v>
          </cell>
          <cell r="G4914" t="str">
            <v>Ext. EAME</v>
          </cell>
          <cell r="H4914" t="str">
            <v>TPU</v>
          </cell>
          <cell r="I4914" t="str">
            <v>S035</v>
          </cell>
          <cell r="J4914" t="str">
            <v>Osnabrück</v>
          </cell>
          <cell r="K4914" t="str">
            <v>SJ3G</v>
          </cell>
          <cell r="L4914" t="str">
            <v>T</v>
          </cell>
          <cell r="M4914" t="str">
            <v>30 days from date of invoice or 14 days -3%</v>
          </cell>
          <cell r="N4914" t="str">
            <v>BANK TRANSFER</v>
          </cell>
          <cell r="O4914" t="str">
            <v>DS</v>
          </cell>
          <cell r="P4914" t="str">
            <v>Securitization debtor</v>
          </cell>
        </row>
        <row r="4915">
          <cell r="A4915">
            <v>7938</v>
          </cell>
          <cell r="B4915" t="str">
            <v>HEMA GMBH</v>
          </cell>
          <cell r="C4915" t="str">
            <v>DE</v>
          </cell>
          <cell r="D4915" t="str">
            <v>Germany</v>
          </cell>
          <cell r="E4915" t="str">
            <v>Mid Europe</v>
          </cell>
          <cell r="F4915">
            <v>13200001</v>
          </cell>
          <cell r="G4915" t="str">
            <v>Ext. EAME</v>
          </cell>
          <cell r="H4915" t="str">
            <v>TPU</v>
          </cell>
          <cell r="I4915" t="str">
            <v>S035</v>
          </cell>
          <cell r="J4915" t="str">
            <v>Osnabrück</v>
          </cell>
          <cell r="K4915" t="str">
            <v>SI30</v>
          </cell>
          <cell r="L4915" t="str">
            <v>T</v>
          </cell>
          <cell r="M4915" t="str">
            <v>30 days from date of invoice</v>
          </cell>
          <cell r="N4915" t="str">
            <v>BANK TRANSFER</v>
          </cell>
          <cell r="O4915" t="str">
            <v>DS</v>
          </cell>
          <cell r="P4915" t="str">
            <v>Securitization debtor</v>
          </cell>
        </row>
        <row r="4916">
          <cell r="A4916">
            <v>7939</v>
          </cell>
          <cell r="B4916" t="str">
            <v>HUNOLD &amp; KNOOP</v>
          </cell>
          <cell r="C4916" t="str">
            <v>DE</v>
          </cell>
          <cell r="D4916" t="str">
            <v>Germany</v>
          </cell>
          <cell r="E4916" t="str">
            <v>Mid Europe</v>
          </cell>
          <cell r="F4916">
            <v>13200001</v>
          </cell>
          <cell r="G4916" t="str">
            <v>Ext. EAME</v>
          </cell>
          <cell r="H4916" t="str">
            <v>TPU</v>
          </cell>
          <cell r="I4916" t="str">
            <v>S035</v>
          </cell>
          <cell r="J4916" t="str">
            <v>Osnabrück</v>
          </cell>
          <cell r="K4916" t="str">
            <v>SJ3F</v>
          </cell>
          <cell r="L4916" t="str">
            <v>T</v>
          </cell>
          <cell r="M4916" t="str">
            <v>30 days from date of invoice or 14 days -2%</v>
          </cell>
          <cell r="N4916" t="str">
            <v>BANK TRANSFER</v>
          </cell>
          <cell r="O4916" t="str">
            <v>DS</v>
          </cell>
          <cell r="P4916" t="str">
            <v>Securitization debtor</v>
          </cell>
        </row>
        <row r="4917">
          <cell r="A4917">
            <v>7940</v>
          </cell>
          <cell r="B4917" t="str">
            <v>HADI PLAST</v>
          </cell>
          <cell r="C4917" t="str">
            <v>DE</v>
          </cell>
          <cell r="D4917" t="str">
            <v>Germany</v>
          </cell>
          <cell r="E4917" t="str">
            <v>Mid Europe</v>
          </cell>
          <cell r="F4917">
            <v>13200001</v>
          </cell>
          <cell r="G4917" t="str">
            <v>Ext. EAME</v>
          </cell>
          <cell r="H4917" t="str">
            <v>TPU</v>
          </cell>
          <cell r="I4917" t="str">
            <v>S035</v>
          </cell>
          <cell r="J4917" t="str">
            <v>Osnabrück</v>
          </cell>
          <cell r="K4917" t="str">
            <v>SJ3F</v>
          </cell>
          <cell r="L4917" t="str">
            <v>T</v>
          </cell>
          <cell r="M4917" t="str">
            <v>30 days from date of invoice or 14 days -2%</v>
          </cell>
          <cell r="N4917" t="str">
            <v>BANK TRANSFER</v>
          </cell>
          <cell r="O4917" t="str">
            <v>DS</v>
          </cell>
          <cell r="P4917" t="str">
            <v>Securitization debtor</v>
          </cell>
        </row>
        <row r="4918">
          <cell r="A4918">
            <v>7941</v>
          </cell>
          <cell r="B4918" t="str">
            <v>AHK</v>
          </cell>
          <cell r="C4918" t="str">
            <v>DE</v>
          </cell>
          <cell r="D4918" t="str">
            <v>Germany</v>
          </cell>
          <cell r="E4918" t="str">
            <v>Mid Europe</v>
          </cell>
          <cell r="F4918">
            <v>13200001</v>
          </cell>
          <cell r="G4918" t="str">
            <v>Ext. EAME</v>
          </cell>
          <cell r="H4918" t="str">
            <v>TPU</v>
          </cell>
          <cell r="I4918" t="str">
            <v>S035</v>
          </cell>
          <cell r="J4918" t="str">
            <v>Osnabrück</v>
          </cell>
          <cell r="K4918" t="str">
            <v>SJ3G</v>
          </cell>
          <cell r="L4918" t="str">
            <v>T</v>
          </cell>
          <cell r="M4918" t="str">
            <v>30 days from date of invoice or 14 days -3%</v>
          </cell>
          <cell r="N4918" t="str">
            <v>BANK TRANSFER</v>
          </cell>
          <cell r="O4918" t="str">
            <v>DS</v>
          </cell>
          <cell r="P4918" t="str">
            <v>Securitization debtor</v>
          </cell>
        </row>
        <row r="4919">
          <cell r="A4919">
            <v>7942</v>
          </cell>
          <cell r="B4919" t="str">
            <v>FA. ANDREAS QUELLMAL</v>
          </cell>
          <cell r="C4919" t="str">
            <v>DE</v>
          </cell>
          <cell r="D4919" t="str">
            <v>Germany</v>
          </cell>
          <cell r="E4919" t="str">
            <v>Mid Europe</v>
          </cell>
          <cell r="F4919">
            <v>13200001</v>
          </cell>
          <cell r="G4919" t="str">
            <v>Ext. EAME</v>
          </cell>
          <cell r="H4919" t="str">
            <v>TPU</v>
          </cell>
          <cell r="I4919" t="str">
            <v>S035</v>
          </cell>
          <cell r="J4919" t="str">
            <v>Osnabrück</v>
          </cell>
          <cell r="K4919" t="str">
            <v>SJ3C</v>
          </cell>
          <cell r="L4919" t="str">
            <v>T</v>
          </cell>
          <cell r="M4919" t="str">
            <v>30 days from date of invoice or 10 days -2%</v>
          </cell>
          <cell r="N4919" t="str">
            <v>BANK TRANSFER</v>
          </cell>
          <cell r="O4919" t="str">
            <v>DS</v>
          </cell>
          <cell r="P4919" t="str">
            <v>Securitization debtor</v>
          </cell>
        </row>
        <row r="4920">
          <cell r="A4920">
            <v>7943</v>
          </cell>
          <cell r="B4920" t="str">
            <v>HEYCO-WERK</v>
          </cell>
          <cell r="C4920" t="str">
            <v>DE</v>
          </cell>
          <cell r="D4920" t="str">
            <v>Germany</v>
          </cell>
          <cell r="E4920" t="str">
            <v>Mid Europe</v>
          </cell>
          <cell r="F4920">
            <v>13200001</v>
          </cell>
          <cell r="G4920" t="str">
            <v>Ext. EAME</v>
          </cell>
          <cell r="H4920" t="str">
            <v>TPU</v>
          </cell>
          <cell r="I4920" t="str">
            <v>S035</v>
          </cell>
          <cell r="J4920" t="str">
            <v>Osnabrück</v>
          </cell>
          <cell r="K4920" t="str">
            <v>SI30</v>
          </cell>
          <cell r="L4920" t="str">
            <v>T</v>
          </cell>
          <cell r="M4920" t="str">
            <v>30 days from date of invoice</v>
          </cell>
          <cell r="N4920" t="str">
            <v>BANK TRANSFER</v>
          </cell>
          <cell r="O4920" t="str">
            <v>DS</v>
          </cell>
          <cell r="P4920" t="str">
            <v>Securitization debtor</v>
          </cell>
        </row>
        <row r="4921">
          <cell r="A4921">
            <v>7945</v>
          </cell>
          <cell r="B4921" t="str">
            <v>FA. HOFER</v>
          </cell>
          <cell r="C4921" t="str">
            <v>AT</v>
          </cell>
          <cell r="D4921" t="str">
            <v>Austria</v>
          </cell>
          <cell r="E4921" t="str">
            <v>Mid Europe</v>
          </cell>
          <cell r="F4921">
            <v>13200001</v>
          </cell>
          <cell r="G4921" t="str">
            <v>Ext. EAME</v>
          </cell>
          <cell r="H4921" t="str">
            <v>TPU</v>
          </cell>
          <cell r="I4921" t="str">
            <v>S035</v>
          </cell>
          <cell r="J4921" t="str">
            <v>Osnabrück</v>
          </cell>
          <cell r="K4921" t="str">
            <v>SJ3G</v>
          </cell>
          <cell r="L4921" t="str">
            <v>T</v>
          </cell>
          <cell r="M4921" t="str">
            <v>30 days from date of invoice or 14 days -3%</v>
          </cell>
          <cell r="N4921" t="str">
            <v>BANK TRANSFER</v>
          </cell>
          <cell r="O4921" t="str">
            <v>DE</v>
          </cell>
          <cell r="P4921" t="str">
            <v>External debtor</v>
          </cell>
        </row>
        <row r="4922">
          <cell r="A4922">
            <v>7946</v>
          </cell>
          <cell r="B4922" t="str">
            <v>IMS KUNSTSTOFF GMBH</v>
          </cell>
          <cell r="C4922" t="str">
            <v>AT</v>
          </cell>
          <cell r="D4922" t="str">
            <v>Austria</v>
          </cell>
          <cell r="E4922" t="str">
            <v>Mid Europe</v>
          </cell>
          <cell r="F4922">
            <v>13200001</v>
          </cell>
          <cell r="G4922" t="str">
            <v>Ext. EAME</v>
          </cell>
          <cell r="H4922" t="str">
            <v>TPU</v>
          </cell>
          <cell r="I4922" t="str">
            <v>S035</v>
          </cell>
          <cell r="J4922" t="str">
            <v>Osnabrück</v>
          </cell>
          <cell r="K4922" t="str">
            <v>SJ3G</v>
          </cell>
          <cell r="L4922" t="str">
            <v>T</v>
          </cell>
          <cell r="M4922" t="str">
            <v>30 days from date of invoice or 14 days -3%</v>
          </cell>
          <cell r="N4922" t="str">
            <v>BANK TRANSFER</v>
          </cell>
          <cell r="O4922" t="str">
            <v>DE</v>
          </cell>
          <cell r="P4922" t="str">
            <v>External debtor</v>
          </cell>
        </row>
        <row r="4923">
          <cell r="A4923">
            <v>7947</v>
          </cell>
          <cell r="B4923" t="str">
            <v>ISOSPORT VERBUNDBAUT</v>
          </cell>
          <cell r="C4923" t="str">
            <v>AT</v>
          </cell>
          <cell r="D4923" t="str">
            <v>Austria</v>
          </cell>
          <cell r="E4923" t="str">
            <v>Mid Europe</v>
          </cell>
          <cell r="F4923">
            <v>13200001</v>
          </cell>
          <cell r="G4923" t="str">
            <v>Ext. EAME</v>
          </cell>
          <cell r="H4923" t="str">
            <v>TPU</v>
          </cell>
          <cell r="I4923" t="str">
            <v>S035</v>
          </cell>
          <cell r="J4923" t="str">
            <v>Osnabrück</v>
          </cell>
          <cell r="K4923" t="str">
            <v>SJ3G</v>
          </cell>
          <cell r="L4923" t="str">
            <v>T</v>
          </cell>
          <cell r="M4923" t="str">
            <v>30 days from date of invoice or 14 days -3%</v>
          </cell>
          <cell r="N4923" t="str">
            <v>BANK TRANSFER</v>
          </cell>
          <cell r="O4923" t="str">
            <v>DE</v>
          </cell>
          <cell r="P4923" t="str">
            <v>External debtor</v>
          </cell>
        </row>
        <row r="4924">
          <cell r="A4924">
            <v>7948</v>
          </cell>
          <cell r="B4924" t="str">
            <v>INTERPLAS. S.A.</v>
          </cell>
          <cell r="C4924" t="str">
            <v>CH</v>
          </cell>
          <cell r="D4924" t="str">
            <v>Switzerland</v>
          </cell>
          <cell r="E4924" t="str">
            <v>Mid Europe</v>
          </cell>
          <cell r="F4924">
            <v>13200001</v>
          </cell>
          <cell r="G4924" t="str">
            <v>Ext. EAME</v>
          </cell>
          <cell r="H4924" t="str">
            <v>TPU</v>
          </cell>
          <cell r="I4924" t="str">
            <v>S035</v>
          </cell>
          <cell r="J4924" t="str">
            <v>Osnabrück</v>
          </cell>
          <cell r="K4924" t="str">
            <v>SI30</v>
          </cell>
          <cell r="L4924" t="str">
            <v>T</v>
          </cell>
          <cell r="M4924" t="str">
            <v>30 days from date of invoice</v>
          </cell>
          <cell r="N4924" t="str">
            <v>BANK TRANSFER</v>
          </cell>
          <cell r="O4924" t="str">
            <v>DE</v>
          </cell>
          <cell r="P4924" t="str">
            <v>External debtor</v>
          </cell>
        </row>
        <row r="4925">
          <cell r="A4925">
            <v>7949</v>
          </cell>
          <cell r="B4925" t="str">
            <v>JAUCH-PLASTIC</v>
          </cell>
          <cell r="C4925" t="str">
            <v>DE</v>
          </cell>
          <cell r="D4925" t="str">
            <v>Germany</v>
          </cell>
          <cell r="E4925" t="str">
            <v>Mid Europe</v>
          </cell>
          <cell r="F4925">
            <v>13200001</v>
          </cell>
          <cell r="G4925" t="str">
            <v>Ext. EAME</v>
          </cell>
          <cell r="H4925" t="str">
            <v>TPU</v>
          </cell>
          <cell r="I4925" t="str">
            <v>S035</v>
          </cell>
          <cell r="J4925" t="str">
            <v>Osnabrück</v>
          </cell>
          <cell r="K4925" t="str">
            <v>SJ3G</v>
          </cell>
          <cell r="L4925" t="str">
            <v>T</v>
          </cell>
          <cell r="M4925" t="str">
            <v>30 days from date of invoice or 14 days -3%</v>
          </cell>
          <cell r="N4925" t="str">
            <v>BANK TRANSFER</v>
          </cell>
          <cell r="O4925" t="str">
            <v>DS</v>
          </cell>
          <cell r="P4925" t="str">
            <v>Securitization debtor</v>
          </cell>
        </row>
        <row r="4926">
          <cell r="A4926">
            <v>7951</v>
          </cell>
          <cell r="B4926" t="str">
            <v>K V S</v>
          </cell>
          <cell r="C4926" t="str">
            <v>DE</v>
          </cell>
          <cell r="D4926" t="str">
            <v>Germany</v>
          </cell>
          <cell r="E4926" t="str">
            <v>Mid Europe</v>
          </cell>
          <cell r="F4926">
            <v>13200001</v>
          </cell>
          <cell r="G4926" t="str">
            <v>Ext. EAME</v>
          </cell>
          <cell r="H4926" t="str">
            <v>TPU</v>
          </cell>
          <cell r="I4926" t="str">
            <v>S035</v>
          </cell>
          <cell r="J4926" t="str">
            <v>Osnabrück</v>
          </cell>
          <cell r="K4926" t="str">
            <v>SI30</v>
          </cell>
          <cell r="L4926" t="str">
            <v>T</v>
          </cell>
          <cell r="M4926" t="str">
            <v>30 days from date of invoice</v>
          </cell>
          <cell r="N4926" t="str">
            <v>BANK TRANSFER</v>
          </cell>
          <cell r="O4926" t="str">
            <v>DS</v>
          </cell>
          <cell r="P4926" t="str">
            <v>Securitization debtor</v>
          </cell>
        </row>
        <row r="4927">
          <cell r="A4927">
            <v>7952</v>
          </cell>
          <cell r="B4927" t="str">
            <v>ALCATEL KABEL AG &amp; C</v>
          </cell>
          <cell r="C4927" t="str">
            <v>DE</v>
          </cell>
          <cell r="D4927" t="str">
            <v>Germany</v>
          </cell>
          <cell r="E4927" t="str">
            <v>Mid Europe</v>
          </cell>
          <cell r="F4927">
            <v>13200001</v>
          </cell>
          <cell r="G4927" t="str">
            <v>Ext. EAME</v>
          </cell>
          <cell r="H4927" t="str">
            <v>TPU</v>
          </cell>
          <cell r="I4927" t="str">
            <v>S035</v>
          </cell>
          <cell r="J4927" t="str">
            <v>Osnabrück</v>
          </cell>
          <cell r="K4927" t="str">
            <v>SJ3G</v>
          </cell>
          <cell r="L4927" t="str">
            <v>T</v>
          </cell>
          <cell r="M4927" t="str">
            <v>30 days from date of invoice or 14 days -3%</v>
          </cell>
          <cell r="N4927" t="str">
            <v>BANK TRANSFER</v>
          </cell>
          <cell r="O4927" t="str">
            <v>DS</v>
          </cell>
          <cell r="P4927" t="str">
            <v>Securitization debtor</v>
          </cell>
        </row>
        <row r="4928">
          <cell r="A4928">
            <v>7953</v>
          </cell>
          <cell r="B4928" t="str">
            <v>P. KLEIN</v>
          </cell>
          <cell r="C4928" t="str">
            <v>DE</v>
          </cell>
          <cell r="D4928" t="str">
            <v>Germany</v>
          </cell>
          <cell r="E4928" t="str">
            <v>Mid Europe</v>
          </cell>
          <cell r="F4928">
            <v>13200001</v>
          </cell>
          <cell r="G4928" t="str">
            <v>Ext. EAME</v>
          </cell>
          <cell r="H4928" t="str">
            <v>TPU</v>
          </cell>
          <cell r="I4928" t="str">
            <v>S035</v>
          </cell>
          <cell r="J4928" t="str">
            <v>Osnabrück</v>
          </cell>
          <cell r="K4928" t="str">
            <v>SI30</v>
          </cell>
          <cell r="L4928" t="str">
            <v>Y</v>
          </cell>
          <cell r="M4928" t="str">
            <v>30 days from date of invoice</v>
          </cell>
          <cell r="N4928" t="str">
            <v>-</v>
          </cell>
          <cell r="O4928" t="str">
            <v>DS</v>
          </cell>
          <cell r="P4928" t="str">
            <v>Securitization debtor</v>
          </cell>
        </row>
        <row r="4929">
          <cell r="A4929">
            <v>7954</v>
          </cell>
          <cell r="B4929" t="str">
            <v>BRUGG KABEL AG</v>
          </cell>
          <cell r="C4929" t="str">
            <v>CH</v>
          </cell>
          <cell r="D4929" t="str">
            <v>Switzerland</v>
          </cell>
          <cell r="E4929" t="str">
            <v>Mid Europe</v>
          </cell>
          <cell r="F4929">
            <v>13200001</v>
          </cell>
          <cell r="G4929" t="str">
            <v>Ext. EAME</v>
          </cell>
          <cell r="H4929" t="str">
            <v>TPU</v>
          </cell>
          <cell r="I4929" t="str">
            <v>S035</v>
          </cell>
          <cell r="J4929" t="str">
            <v>Osnabrück</v>
          </cell>
          <cell r="K4929" t="str">
            <v>SI45</v>
          </cell>
          <cell r="L4929" t="str">
            <v>T</v>
          </cell>
          <cell r="M4929" t="str">
            <v>45 days from date of invoice</v>
          </cell>
          <cell r="N4929" t="str">
            <v>BANK TRANSFER</v>
          </cell>
          <cell r="O4929" t="str">
            <v>DE</v>
          </cell>
          <cell r="P4929" t="str">
            <v>External debtor</v>
          </cell>
        </row>
        <row r="4930">
          <cell r="A4930">
            <v>7955</v>
          </cell>
          <cell r="B4930" t="str">
            <v>KUESTER GMBH &amp; CO. K</v>
          </cell>
          <cell r="C4930" t="str">
            <v>DE</v>
          </cell>
          <cell r="D4930" t="str">
            <v>Germany</v>
          </cell>
          <cell r="E4930" t="str">
            <v>Mid Europe</v>
          </cell>
          <cell r="F4930">
            <v>13200001</v>
          </cell>
          <cell r="G4930" t="str">
            <v>Ext. EAME</v>
          </cell>
          <cell r="H4930" t="str">
            <v>TPU</v>
          </cell>
          <cell r="I4930" t="str">
            <v>S035</v>
          </cell>
          <cell r="J4930" t="str">
            <v>Osnabrück</v>
          </cell>
          <cell r="K4930" t="str">
            <v>SJ6K</v>
          </cell>
          <cell r="L4930" t="str">
            <v>T</v>
          </cell>
          <cell r="M4930" t="str">
            <v>60 days date of inv. or month end plus 25 days -2%</v>
          </cell>
          <cell r="N4930" t="str">
            <v>BANK TRANSFER</v>
          </cell>
          <cell r="O4930" t="str">
            <v>DS</v>
          </cell>
          <cell r="P4930" t="str">
            <v>Securitization debtor</v>
          </cell>
        </row>
        <row r="4931">
          <cell r="A4931">
            <v>7956</v>
          </cell>
          <cell r="B4931" t="str">
            <v>OLIVER KAMMERER</v>
          </cell>
          <cell r="C4931" t="str">
            <v>DE</v>
          </cell>
          <cell r="D4931" t="str">
            <v>Germany</v>
          </cell>
          <cell r="E4931" t="str">
            <v>Mid Europe</v>
          </cell>
          <cell r="F4931">
            <v>13200001</v>
          </cell>
          <cell r="G4931" t="str">
            <v>Ext. EAME</v>
          </cell>
          <cell r="H4931" t="str">
            <v>TPU</v>
          </cell>
          <cell r="I4931" t="str">
            <v>S035</v>
          </cell>
          <cell r="J4931" t="str">
            <v>Osnabrück</v>
          </cell>
          <cell r="K4931" t="str">
            <v>SJ3G</v>
          </cell>
          <cell r="L4931" t="str">
            <v>T</v>
          </cell>
          <cell r="M4931" t="str">
            <v>30 days from date of invoice or 14 days -3%</v>
          </cell>
          <cell r="N4931" t="str">
            <v>BANK TRANSFER</v>
          </cell>
          <cell r="O4931" t="str">
            <v>DS</v>
          </cell>
          <cell r="P4931" t="str">
            <v>Securitization debtor</v>
          </cell>
        </row>
        <row r="4932">
          <cell r="A4932">
            <v>7957</v>
          </cell>
          <cell r="B4932" t="str">
            <v>KLEYMANN KG</v>
          </cell>
          <cell r="C4932" t="str">
            <v>DE</v>
          </cell>
          <cell r="D4932" t="str">
            <v>Germany</v>
          </cell>
          <cell r="E4932" t="str">
            <v>Mid Europe</v>
          </cell>
          <cell r="F4932">
            <v>13200001</v>
          </cell>
          <cell r="G4932" t="str">
            <v>Ext. EAME</v>
          </cell>
          <cell r="H4932" t="str">
            <v>TPU</v>
          </cell>
          <cell r="I4932" t="str">
            <v>S035</v>
          </cell>
          <cell r="J4932" t="str">
            <v>Osnabrück</v>
          </cell>
          <cell r="K4932" t="str">
            <v>SJ3F</v>
          </cell>
          <cell r="L4932" t="str">
            <v>T</v>
          </cell>
          <cell r="M4932" t="str">
            <v>30 days from date of invoice or 14 days -2%</v>
          </cell>
          <cell r="N4932" t="str">
            <v>BANK TRANSFER</v>
          </cell>
          <cell r="O4932" t="str">
            <v>DS</v>
          </cell>
          <cell r="P4932" t="str">
            <v>Securitization debtor</v>
          </cell>
        </row>
        <row r="4933">
          <cell r="A4933">
            <v>7958</v>
          </cell>
          <cell r="B4933" t="str">
            <v>KACO GMBH &amp; CO.</v>
          </cell>
          <cell r="C4933" t="str">
            <v>DE</v>
          </cell>
          <cell r="D4933" t="str">
            <v>Germany</v>
          </cell>
          <cell r="E4933" t="str">
            <v>Mid Europe</v>
          </cell>
          <cell r="F4933">
            <v>13200001</v>
          </cell>
          <cell r="G4933" t="str">
            <v>Ext. EAME</v>
          </cell>
          <cell r="H4933" t="str">
            <v>TPU</v>
          </cell>
          <cell r="I4933" t="str">
            <v>S035</v>
          </cell>
          <cell r="J4933" t="str">
            <v>Osnabrück</v>
          </cell>
          <cell r="K4933" t="str">
            <v>SJ3G</v>
          </cell>
          <cell r="L4933" t="str">
            <v>T</v>
          </cell>
          <cell r="M4933" t="str">
            <v>30 days from date of invoice or 14 days -3%</v>
          </cell>
          <cell r="N4933" t="str">
            <v>BANK TRANSFER</v>
          </cell>
          <cell r="O4933" t="str">
            <v>DS</v>
          </cell>
          <cell r="P4933" t="str">
            <v>Securitization debtor</v>
          </cell>
        </row>
        <row r="4934">
          <cell r="A4934">
            <v>7959</v>
          </cell>
          <cell r="B4934" t="str">
            <v>ALCATEL KABEL AG &amp; C</v>
          </cell>
          <cell r="C4934" t="str">
            <v>DE</v>
          </cell>
          <cell r="D4934" t="str">
            <v>Germany</v>
          </cell>
          <cell r="E4934" t="str">
            <v>Mid Europe</v>
          </cell>
          <cell r="F4934">
            <v>13200001</v>
          </cell>
          <cell r="G4934" t="str">
            <v>Ext. EAME</v>
          </cell>
          <cell r="H4934" t="str">
            <v>TPU</v>
          </cell>
          <cell r="I4934" t="str">
            <v>S035</v>
          </cell>
          <cell r="J4934" t="str">
            <v>Osnabrück</v>
          </cell>
          <cell r="K4934" t="str">
            <v>SJ6K</v>
          </cell>
          <cell r="L4934" t="str">
            <v>T</v>
          </cell>
          <cell r="M4934" t="str">
            <v>60 days date of inv. or month end plus 25 days -2%</v>
          </cell>
          <cell r="N4934" t="str">
            <v>BANK TRANSFER</v>
          </cell>
          <cell r="O4934" t="str">
            <v>DS</v>
          </cell>
          <cell r="P4934" t="str">
            <v>Securitization debtor</v>
          </cell>
        </row>
        <row r="4935">
          <cell r="A4935">
            <v>7960</v>
          </cell>
          <cell r="B4935" t="str">
            <v>KLASING KABEL GMBH</v>
          </cell>
          <cell r="C4935" t="str">
            <v>DE</v>
          </cell>
          <cell r="D4935" t="str">
            <v>Germany</v>
          </cell>
          <cell r="E4935" t="str">
            <v>Mid Europe</v>
          </cell>
          <cell r="F4935">
            <v>13200001</v>
          </cell>
          <cell r="G4935" t="str">
            <v>Ext. EAME</v>
          </cell>
          <cell r="H4935" t="str">
            <v>TPU</v>
          </cell>
          <cell r="I4935" t="str">
            <v>S035</v>
          </cell>
          <cell r="J4935" t="str">
            <v>Osnabrück</v>
          </cell>
          <cell r="K4935" t="str">
            <v>SJ3F</v>
          </cell>
          <cell r="L4935" t="str">
            <v>T</v>
          </cell>
          <cell r="M4935" t="str">
            <v>30 days from date of invoice or 14 days -2%</v>
          </cell>
          <cell r="N4935" t="str">
            <v>BANK TRANSFER</v>
          </cell>
          <cell r="O4935" t="str">
            <v>DS</v>
          </cell>
          <cell r="P4935" t="str">
            <v>Securitization debtor</v>
          </cell>
        </row>
        <row r="4936">
          <cell r="A4936">
            <v>7961</v>
          </cell>
          <cell r="B4936" t="str">
            <v>KLOSE UND KAMMER</v>
          </cell>
          <cell r="C4936" t="str">
            <v>DE</v>
          </cell>
          <cell r="D4936" t="str">
            <v>Germany</v>
          </cell>
          <cell r="E4936" t="str">
            <v>Mid Europe</v>
          </cell>
          <cell r="F4936">
            <v>13200001</v>
          </cell>
          <cell r="G4936" t="str">
            <v>Ext. EAME</v>
          </cell>
          <cell r="H4936" t="str">
            <v>TPU</v>
          </cell>
          <cell r="I4936" t="str">
            <v>S035</v>
          </cell>
          <cell r="J4936" t="str">
            <v>Osnabrück</v>
          </cell>
          <cell r="K4936" t="str">
            <v>SI30</v>
          </cell>
          <cell r="L4936" t="str">
            <v>T</v>
          </cell>
          <cell r="M4936" t="str">
            <v>30 days from date of invoice</v>
          </cell>
          <cell r="N4936" t="str">
            <v>BANK TRANSFER</v>
          </cell>
          <cell r="O4936" t="str">
            <v>DS</v>
          </cell>
          <cell r="P4936" t="str">
            <v>Securitization debtor</v>
          </cell>
        </row>
        <row r="4937">
          <cell r="A4937">
            <v>7962</v>
          </cell>
          <cell r="B4937" t="str">
            <v>KROSCHU-KABELWERK</v>
          </cell>
          <cell r="C4937" t="str">
            <v>DE</v>
          </cell>
          <cell r="D4937" t="str">
            <v>Germany</v>
          </cell>
          <cell r="E4937" t="str">
            <v>Mid Europe</v>
          </cell>
          <cell r="F4937">
            <v>13200001</v>
          </cell>
          <cell r="G4937" t="str">
            <v>Ext. EAME</v>
          </cell>
          <cell r="H4937" t="str">
            <v>TPU</v>
          </cell>
          <cell r="I4937" t="str">
            <v>S035</v>
          </cell>
          <cell r="J4937" t="str">
            <v>Osnabrück</v>
          </cell>
          <cell r="K4937" t="str">
            <v>SJ3G</v>
          </cell>
          <cell r="L4937" t="str">
            <v>T</v>
          </cell>
          <cell r="M4937" t="str">
            <v>30 days from date of invoice or 14 days -3%</v>
          </cell>
          <cell r="N4937" t="str">
            <v>BANK TRANSFER</v>
          </cell>
          <cell r="O4937" t="str">
            <v>DS</v>
          </cell>
          <cell r="P4937" t="str">
            <v>Securitization debtor</v>
          </cell>
        </row>
        <row r="4938">
          <cell r="A4938">
            <v>7963</v>
          </cell>
          <cell r="B4938" t="str">
            <v>KÜSTER &amp; CO.</v>
          </cell>
          <cell r="C4938" t="str">
            <v>DE</v>
          </cell>
          <cell r="D4938" t="str">
            <v>Germany</v>
          </cell>
          <cell r="E4938" t="str">
            <v>Mid Europe</v>
          </cell>
          <cell r="F4938">
            <v>13200001</v>
          </cell>
          <cell r="G4938" t="str">
            <v>Ext. EAME</v>
          </cell>
          <cell r="H4938" t="str">
            <v>TPU</v>
          </cell>
          <cell r="I4938" t="str">
            <v>S035</v>
          </cell>
          <cell r="J4938" t="str">
            <v>Osnabrück</v>
          </cell>
          <cell r="K4938" t="str">
            <v>SM26</v>
          </cell>
          <cell r="L4938" t="str">
            <v>T</v>
          </cell>
          <cell r="M4938" t="str">
            <v>-</v>
          </cell>
          <cell r="N4938" t="str">
            <v>BANK TRANSFER</v>
          </cell>
          <cell r="O4938" t="str">
            <v>DS</v>
          </cell>
          <cell r="P4938" t="str">
            <v>Securitization debtor</v>
          </cell>
        </row>
        <row r="4939">
          <cell r="A4939">
            <v>7964</v>
          </cell>
          <cell r="B4939" t="str">
            <v>KTR (HH) KUNSTSTOFFT</v>
          </cell>
          <cell r="C4939" t="str">
            <v>DE</v>
          </cell>
          <cell r="D4939" t="str">
            <v>Germany</v>
          </cell>
          <cell r="E4939" t="str">
            <v>Mid Europe</v>
          </cell>
          <cell r="F4939">
            <v>13200001</v>
          </cell>
          <cell r="G4939" t="str">
            <v>Ext. EAME</v>
          </cell>
          <cell r="H4939" t="str">
            <v>TPU</v>
          </cell>
          <cell r="I4939" t="str">
            <v>S035</v>
          </cell>
          <cell r="J4939" t="str">
            <v>Osnabrück</v>
          </cell>
          <cell r="K4939" t="str">
            <v>SJ3F</v>
          </cell>
          <cell r="L4939" t="str">
            <v>T</v>
          </cell>
          <cell r="M4939" t="str">
            <v>30 days from date of invoice or 14 days -2%</v>
          </cell>
          <cell r="N4939" t="str">
            <v>BANK TRANSFER</v>
          </cell>
          <cell r="O4939" t="str">
            <v>DS</v>
          </cell>
          <cell r="P4939" t="str">
            <v>Securitization debtor</v>
          </cell>
        </row>
        <row r="4940">
          <cell r="A4940">
            <v>7965</v>
          </cell>
          <cell r="B4940" t="str">
            <v>KUNSTSTOFFTECHNIK WO</v>
          </cell>
          <cell r="C4940" t="str">
            <v>DE</v>
          </cell>
          <cell r="D4940" t="str">
            <v>Germany</v>
          </cell>
          <cell r="E4940" t="str">
            <v>Mid Europe</v>
          </cell>
          <cell r="F4940">
            <v>13200001</v>
          </cell>
          <cell r="G4940" t="str">
            <v>Ext. EAME</v>
          </cell>
          <cell r="H4940" t="str">
            <v>TPU</v>
          </cell>
          <cell r="I4940" t="str">
            <v>S035</v>
          </cell>
          <cell r="J4940" t="str">
            <v>Osnabrück</v>
          </cell>
          <cell r="K4940" t="str">
            <v>SI30</v>
          </cell>
          <cell r="L4940" t="str">
            <v>T</v>
          </cell>
          <cell r="M4940" t="str">
            <v>30 days from date of invoice</v>
          </cell>
          <cell r="N4940" t="str">
            <v>BANK TRANSFER</v>
          </cell>
          <cell r="O4940" t="str">
            <v>DS</v>
          </cell>
          <cell r="P4940" t="str">
            <v>Securitization debtor</v>
          </cell>
        </row>
        <row r="4941">
          <cell r="A4941">
            <v>7967</v>
          </cell>
          <cell r="B4941" t="str">
            <v>LEITUNGSWERK FRIESOY</v>
          </cell>
          <cell r="C4941" t="str">
            <v>DE</v>
          </cell>
          <cell r="D4941" t="str">
            <v>Germany</v>
          </cell>
          <cell r="E4941" t="str">
            <v>Mid Europe</v>
          </cell>
          <cell r="F4941">
            <v>13200001</v>
          </cell>
          <cell r="G4941" t="str">
            <v>Ext. EAME</v>
          </cell>
          <cell r="H4941" t="str">
            <v>TPU</v>
          </cell>
          <cell r="I4941" t="str">
            <v>S035</v>
          </cell>
          <cell r="J4941" t="str">
            <v>Osnabrück</v>
          </cell>
          <cell r="K4941" t="str">
            <v>SI30</v>
          </cell>
          <cell r="L4941" t="str">
            <v>T</v>
          </cell>
          <cell r="M4941" t="str">
            <v>30 days from date of invoice</v>
          </cell>
          <cell r="N4941" t="str">
            <v>BANK TRANSFER</v>
          </cell>
          <cell r="O4941" t="str">
            <v>DS</v>
          </cell>
          <cell r="P4941" t="str">
            <v>Securitization debtor</v>
          </cell>
        </row>
        <row r="4942">
          <cell r="A4942">
            <v>7968</v>
          </cell>
          <cell r="B4942" t="str">
            <v>LEHMANN &amp; VOSS</v>
          </cell>
          <cell r="C4942" t="str">
            <v>DE</v>
          </cell>
          <cell r="D4942" t="str">
            <v>Germany</v>
          </cell>
          <cell r="E4942" t="str">
            <v>Mid Europe</v>
          </cell>
          <cell r="F4942">
            <v>13200001</v>
          </cell>
          <cell r="G4942" t="str">
            <v>Ext. EAME</v>
          </cell>
          <cell r="H4942" t="str">
            <v>TPU</v>
          </cell>
          <cell r="I4942" t="str">
            <v>S035</v>
          </cell>
          <cell r="J4942" t="str">
            <v>Osnabrück</v>
          </cell>
          <cell r="K4942" t="str">
            <v>SI30</v>
          </cell>
          <cell r="L4942" t="str">
            <v>T</v>
          </cell>
          <cell r="M4942" t="str">
            <v>30 days from date of invoice</v>
          </cell>
          <cell r="N4942" t="str">
            <v>BANK TRANSFER</v>
          </cell>
          <cell r="O4942" t="str">
            <v>DS</v>
          </cell>
          <cell r="P4942" t="str">
            <v>Securitization debtor</v>
          </cell>
        </row>
        <row r="4943">
          <cell r="A4943">
            <v>7970</v>
          </cell>
          <cell r="B4943" t="str">
            <v>LUBAS</v>
          </cell>
          <cell r="C4943" t="str">
            <v>AT</v>
          </cell>
          <cell r="D4943" t="str">
            <v>Austria</v>
          </cell>
          <cell r="E4943" t="str">
            <v>Mid Europe</v>
          </cell>
          <cell r="F4943">
            <v>13200001</v>
          </cell>
          <cell r="G4943" t="str">
            <v>Ext. EAME</v>
          </cell>
          <cell r="H4943" t="str">
            <v>TPU</v>
          </cell>
          <cell r="I4943" t="str">
            <v>S035</v>
          </cell>
          <cell r="J4943" t="str">
            <v>Osnabrück</v>
          </cell>
          <cell r="K4943" t="str">
            <v>SJ3G</v>
          </cell>
          <cell r="L4943" t="str">
            <v>T</v>
          </cell>
          <cell r="M4943" t="str">
            <v>30 days from date of invoice or 14 days -3%</v>
          </cell>
          <cell r="N4943" t="str">
            <v>BANK TRANSFER</v>
          </cell>
          <cell r="O4943" t="str">
            <v>DE</v>
          </cell>
          <cell r="P4943" t="str">
            <v>External debtor</v>
          </cell>
        </row>
        <row r="4944">
          <cell r="A4944">
            <v>7971</v>
          </cell>
          <cell r="B4944" t="str">
            <v>OSKAR LEHMANN</v>
          </cell>
          <cell r="C4944" t="str">
            <v>DE</v>
          </cell>
          <cell r="D4944" t="str">
            <v>Germany</v>
          </cell>
          <cell r="E4944" t="str">
            <v>Mid Europe</v>
          </cell>
          <cell r="F4944">
            <v>13200001</v>
          </cell>
          <cell r="G4944" t="str">
            <v>Ext. EAME</v>
          </cell>
          <cell r="H4944" t="str">
            <v>TPU</v>
          </cell>
          <cell r="I4944" t="str">
            <v>S035</v>
          </cell>
          <cell r="J4944" t="str">
            <v>Osnabrück</v>
          </cell>
          <cell r="K4944" t="str">
            <v>SJ3F</v>
          </cell>
          <cell r="L4944" t="str">
            <v>T</v>
          </cell>
          <cell r="M4944" t="str">
            <v>30 days from date of invoice or 14 days -2%</v>
          </cell>
          <cell r="N4944" t="str">
            <v>BANK TRANSFER</v>
          </cell>
          <cell r="O4944" t="str">
            <v>DS</v>
          </cell>
          <cell r="P4944" t="str">
            <v>Securitization debtor</v>
          </cell>
        </row>
        <row r="4945">
          <cell r="A4945">
            <v>7972</v>
          </cell>
          <cell r="B4945" t="str">
            <v>LEONI KABEL GMBH &amp; C</v>
          </cell>
          <cell r="C4945" t="str">
            <v>DE</v>
          </cell>
          <cell r="D4945" t="str">
            <v>Germany</v>
          </cell>
          <cell r="E4945" t="str">
            <v>Mid Europe</v>
          </cell>
          <cell r="F4945">
            <v>13200001</v>
          </cell>
          <cell r="G4945" t="str">
            <v>Ext. EAME</v>
          </cell>
          <cell r="H4945" t="str">
            <v>TPU</v>
          </cell>
          <cell r="I4945" t="str">
            <v>S035</v>
          </cell>
          <cell r="J4945" t="str">
            <v>Osnabrück</v>
          </cell>
          <cell r="K4945" t="str">
            <v>SJ3C</v>
          </cell>
          <cell r="L4945" t="str">
            <v>T</v>
          </cell>
          <cell r="M4945" t="str">
            <v>30 days from date of invoice or 10 days -2%</v>
          </cell>
          <cell r="N4945" t="str">
            <v>BANK TRANSFER</v>
          </cell>
          <cell r="O4945" t="str">
            <v>DS</v>
          </cell>
          <cell r="P4945" t="str">
            <v>Securitization debtor</v>
          </cell>
        </row>
        <row r="4946">
          <cell r="A4946">
            <v>7973</v>
          </cell>
          <cell r="B4946" t="str">
            <v>KARL LUMBERG GMBH &amp;</v>
          </cell>
          <cell r="C4946" t="str">
            <v>DE</v>
          </cell>
          <cell r="D4946" t="str">
            <v>Germany</v>
          </cell>
          <cell r="E4946" t="str">
            <v>Mid Europe</v>
          </cell>
          <cell r="F4946">
            <v>13200001</v>
          </cell>
          <cell r="G4946" t="str">
            <v>Ext. EAME</v>
          </cell>
          <cell r="H4946" t="str">
            <v>TPU</v>
          </cell>
          <cell r="I4946" t="str">
            <v>S035</v>
          </cell>
          <cell r="J4946" t="str">
            <v>Osnabrück</v>
          </cell>
          <cell r="K4946" t="str">
            <v>SI30</v>
          </cell>
          <cell r="L4946" t="str">
            <v>T</v>
          </cell>
          <cell r="M4946" t="str">
            <v>30 days from date of invoice</v>
          </cell>
          <cell r="N4946" t="str">
            <v>BANK TRANSFER</v>
          </cell>
          <cell r="O4946" t="str">
            <v>DS</v>
          </cell>
          <cell r="P4946" t="str">
            <v>Securitization debtor</v>
          </cell>
        </row>
        <row r="4947">
          <cell r="A4947">
            <v>7974</v>
          </cell>
          <cell r="B4947" t="str">
            <v>LAHME GMBH &amp; CO. KG</v>
          </cell>
          <cell r="C4947" t="str">
            <v>DE</v>
          </cell>
          <cell r="D4947" t="str">
            <v>Germany</v>
          </cell>
          <cell r="E4947" t="str">
            <v>Mid Europe</v>
          </cell>
          <cell r="F4947">
            <v>13200001</v>
          </cell>
          <cell r="G4947" t="str">
            <v>Ext. EAME</v>
          </cell>
          <cell r="H4947" t="str">
            <v>TPU</v>
          </cell>
          <cell r="I4947" t="str">
            <v>S035</v>
          </cell>
          <cell r="J4947" t="str">
            <v>Osnabrück</v>
          </cell>
          <cell r="K4947" t="str">
            <v>SJ3C</v>
          </cell>
          <cell r="L4947" t="str">
            <v>T</v>
          </cell>
          <cell r="M4947" t="str">
            <v>30 days from date of invoice or 10 days -2%</v>
          </cell>
          <cell r="N4947" t="str">
            <v>BANK TRANSFER</v>
          </cell>
          <cell r="O4947" t="str">
            <v>DS</v>
          </cell>
          <cell r="P4947" t="str">
            <v>Securitization debtor</v>
          </cell>
        </row>
        <row r="4948">
          <cell r="A4948">
            <v>7976</v>
          </cell>
          <cell r="B4948" t="str">
            <v>LYNENWERK GMBH &amp; CO.</v>
          </cell>
          <cell r="C4948" t="str">
            <v>DE</v>
          </cell>
          <cell r="D4948" t="str">
            <v>Germany</v>
          </cell>
          <cell r="E4948" t="str">
            <v>Mid Europe</v>
          </cell>
          <cell r="F4948">
            <v>13200001</v>
          </cell>
          <cell r="G4948" t="str">
            <v>Ext. EAME</v>
          </cell>
          <cell r="H4948" t="str">
            <v>TPU</v>
          </cell>
          <cell r="I4948" t="str">
            <v>S035</v>
          </cell>
          <cell r="J4948" t="str">
            <v>Osnabrück</v>
          </cell>
          <cell r="K4948" t="str">
            <v>SJ3G</v>
          </cell>
          <cell r="L4948" t="str">
            <v>T</v>
          </cell>
          <cell r="M4948" t="str">
            <v>30 days from date of invoice or 14 days -3%</v>
          </cell>
          <cell r="N4948" t="str">
            <v>BANK TRANSFER</v>
          </cell>
          <cell r="O4948" t="str">
            <v>DS</v>
          </cell>
          <cell r="P4948" t="str">
            <v>Securitization debtor</v>
          </cell>
        </row>
        <row r="4949">
          <cell r="A4949">
            <v>7977</v>
          </cell>
          <cell r="B4949" t="str">
            <v>AMMERAAL BELTECH AG</v>
          </cell>
          <cell r="C4949" t="str">
            <v>CH</v>
          </cell>
          <cell r="D4949" t="str">
            <v>Switzerland</v>
          </cell>
          <cell r="E4949" t="str">
            <v>Mid Europe</v>
          </cell>
          <cell r="F4949">
            <v>13200001</v>
          </cell>
          <cell r="G4949" t="str">
            <v>Ext. EAME</v>
          </cell>
          <cell r="H4949" t="str">
            <v>TPU</v>
          </cell>
          <cell r="I4949" t="str">
            <v>S035</v>
          </cell>
          <cell r="J4949" t="str">
            <v>Osnabrück</v>
          </cell>
          <cell r="K4949" t="str">
            <v>SI45</v>
          </cell>
          <cell r="L4949" t="str">
            <v>T</v>
          </cell>
          <cell r="M4949" t="str">
            <v>45 days from date of invoice</v>
          </cell>
          <cell r="N4949" t="str">
            <v>BANK TRANSFER</v>
          </cell>
          <cell r="O4949" t="str">
            <v>DE</v>
          </cell>
          <cell r="P4949" t="str">
            <v>External debtor</v>
          </cell>
        </row>
        <row r="4950">
          <cell r="A4950">
            <v>7978</v>
          </cell>
          <cell r="B4950" t="str">
            <v>ZF LEMFÖRDER ELASTME</v>
          </cell>
          <cell r="C4950" t="str">
            <v>DE</v>
          </cell>
          <cell r="D4950" t="str">
            <v>Germany</v>
          </cell>
          <cell r="E4950" t="str">
            <v>Mid Europe</v>
          </cell>
          <cell r="F4950">
            <v>13200001</v>
          </cell>
          <cell r="G4950" t="str">
            <v>Ext. EAME</v>
          </cell>
          <cell r="H4950" t="str">
            <v>TPU</v>
          </cell>
          <cell r="I4950" t="str">
            <v>S035</v>
          </cell>
          <cell r="J4950" t="str">
            <v>Osnabrück</v>
          </cell>
          <cell r="K4950" t="str">
            <v>SI30</v>
          </cell>
          <cell r="L4950" t="str">
            <v>T</v>
          </cell>
          <cell r="M4950" t="str">
            <v>30 days from date of invoice</v>
          </cell>
          <cell r="N4950" t="str">
            <v>BANK TRANSFER</v>
          </cell>
          <cell r="O4950" t="str">
            <v>DS</v>
          </cell>
          <cell r="P4950" t="str">
            <v>Securitization debtor</v>
          </cell>
        </row>
        <row r="4951">
          <cell r="A4951">
            <v>7980</v>
          </cell>
          <cell r="B4951" t="str">
            <v>GUSTAV MEISTER GMBH</v>
          </cell>
          <cell r="C4951" t="str">
            <v>DE</v>
          </cell>
          <cell r="D4951" t="str">
            <v>Germany</v>
          </cell>
          <cell r="E4951" t="str">
            <v>Mid Europe</v>
          </cell>
          <cell r="F4951">
            <v>13200001</v>
          </cell>
          <cell r="G4951" t="str">
            <v>Ext. EAME</v>
          </cell>
          <cell r="H4951" t="str">
            <v>TPU</v>
          </cell>
          <cell r="I4951" t="str">
            <v>S035</v>
          </cell>
          <cell r="J4951" t="str">
            <v>Osnabrück</v>
          </cell>
          <cell r="K4951" t="str">
            <v>SI30</v>
          </cell>
          <cell r="L4951" t="str">
            <v>T</v>
          </cell>
          <cell r="M4951" t="str">
            <v>30 days from date of invoice</v>
          </cell>
          <cell r="N4951" t="str">
            <v>BANK TRANSFER</v>
          </cell>
          <cell r="O4951" t="str">
            <v>DS</v>
          </cell>
          <cell r="P4951" t="str">
            <v>Securitization debtor</v>
          </cell>
        </row>
        <row r="4952">
          <cell r="A4952">
            <v>7982</v>
          </cell>
          <cell r="B4952" t="str">
            <v>MERKEL FREUDENBERG</v>
          </cell>
          <cell r="C4952" t="str">
            <v>DE</v>
          </cell>
          <cell r="D4952" t="str">
            <v>Germany</v>
          </cell>
          <cell r="E4952" t="str">
            <v>Mid Europe</v>
          </cell>
          <cell r="F4952">
            <v>13200001</v>
          </cell>
          <cell r="G4952" t="str">
            <v>Ext. EAME</v>
          </cell>
          <cell r="H4952" t="str">
            <v>TPU</v>
          </cell>
          <cell r="I4952" t="str">
            <v>S035</v>
          </cell>
          <cell r="J4952" t="str">
            <v>Osnabrück</v>
          </cell>
          <cell r="K4952" t="str">
            <v>SI30</v>
          </cell>
          <cell r="L4952" t="str">
            <v>T</v>
          </cell>
          <cell r="M4952" t="str">
            <v>30 days from date of invoice</v>
          </cell>
          <cell r="N4952" t="str">
            <v>BANK TRANSFER</v>
          </cell>
          <cell r="O4952" t="str">
            <v>DS</v>
          </cell>
          <cell r="P4952" t="str">
            <v>Securitization debtor</v>
          </cell>
        </row>
        <row r="4953">
          <cell r="A4953">
            <v>7985</v>
          </cell>
          <cell r="B4953" t="str">
            <v>MUELLER-TECHNIK GMBH</v>
          </cell>
          <cell r="C4953" t="str">
            <v>DE</v>
          </cell>
          <cell r="D4953" t="str">
            <v>Germany</v>
          </cell>
          <cell r="E4953" t="str">
            <v>Mid Europe</v>
          </cell>
          <cell r="F4953">
            <v>13200001</v>
          </cell>
          <cell r="G4953" t="str">
            <v>Ext. EAME</v>
          </cell>
          <cell r="H4953" t="str">
            <v>TPU</v>
          </cell>
          <cell r="I4953" t="str">
            <v>S035</v>
          </cell>
          <cell r="J4953" t="str">
            <v>Osnabrück</v>
          </cell>
          <cell r="K4953" t="str">
            <v>SJ3F</v>
          </cell>
          <cell r="L4953" t="str">
            <v>T</v>
          </cell>
          <cell r="M4953" t="str">
            <v>30 days from date of invoice or 14 days -2%</v>
          </cell>
          <cell r="N4953" t="str">
            <v>BANK TRANSFER</v>
          </cell>
          <cell r="O4953" t="str">
            <v>DS</v>
          </cell>
          <cell r="P4953" t="str">
            <v>Securitization debtor</v>
          </cell>
        </row>
        <row r="4954">
          <cell r="A4954">
            <v>7987</v>
          </cell>
          <cell r="B4954" t="str">
            <v>MAYER THERMOPLAST</v>
          </cell>
          <cell r="C4954" t="str">
            <v>DE</v>
          </cell>
          <cell r="D4954" t="str">
            <v>Germany</v>
          </cell>
          <cell r="E4954" t="str">
            <v>Mid Europe</v>
          </cell>
          <cell r="F4954">
            <v>13200001</v>
          </cell>
          <cell r="G4954" t="str">
            <v>Ext. EAME</v>
          </cell>
          <cell r="H4954" t="str">
            <v>TPU</v>
          </cell>
          <cell r="I4954" t="str">
            <v>S035</v>
          </cell>
          <cell r="J4954" t="str">
            <v>Osnabrück</v>
          </cell>
          <cell r="K4954" t="str">
            <v>SJ3G</v>
          </cell>
          <cell r="L4954" t="str">
            <v>T</v>
          </cell>
          <cell r="M4954" t="str">
            <v>30 days from date of invoice or 14 days -3%</v>
          </cell>
          <cell r="N4954" t="str">
            <v>BANK TRANSFER</v>
          </cell>
          <cell r="O4954" t="str">
            <v>DS</v>
          </cell>
          <cell r="P4954" t="str">
            <v>Securitization debtor</v>
          </cell>
        </row>
        <row r="4955">
          <cell r="A4955">
            <v>7988</v>
          </cell>
          <cell r="B4955" t="str">
            <v>MASTERFLEX AG</v>
          </cell>
          <cell r="C4955" t="str">
            <v>DE</v>
          </cell>
          <cell r="D4955" t="str">
            <v>Germany</v>
          </cell>
          <cell r="E4955" t="str">
            <v>Mid Europe</v>
          </cell>
          <cell r="F4955">
            <v>13200001</v>
          </cell>
          <cell r="G4955" t="str">
            <v>Ext. EAME</v>
          </cell>
          <cell r="H4955" t="str">
            <v>TPU</v>
          </cell>
          <cell r="I4955" t="str">
            <v>S035</v>
          </cell>
          <cell r="J4955" t="str">
            <v>Osnabrück</v>
          </cell>
          <cell r="K4955" t="str">
            <v>SJ3F</v>
          </cell>
          <cell r="L4955" t="str">
            <v>Y</v>
          </cell>
          <cell r="M4955" t="str">
            <v>30 days from date of invoice or 14 days -2%</v>
          </cell>
          <cell r="N4955" t="str">
            <v>-</v>
          </cell>
          <cell r="O4955" t="str">
            <v>DS</v>
          </cell>
          <cell r="P4955" t="str">
            <v>Securitization debtor</v>
          </cell>
        </row>
        <row r="4956">
          <cell r="A4956">
            <v>7990</v>
          </cell>
          <cell r="B4956" t="str">
            <v>MAYER &amp; DROESSLER GM</v>
          </cell>
          <cell r="C4956" t="str">
            <v>AT</v>
          </cell>
          <cell r="D4956" t="str">
            <v>Austria</v>
          </cell>
          <cell r="E4956" t="str">
            <v>Mid Europe</v>
          </cell>
          <cell r="F4956">
            <v>13200001</v>
          </cell>
          <cell r="G4956" t="str">
            <v>Ext. EAME</v>
          </cell>
          <cell r="H4956" t="str">
            <v>TPU</v>
          </cell>
          <cell r="I4956" t="str">
            <v>S035</v>
          </cell>
          <cell r="J4956" t="str">
            <v>Osnabrück</v>
          </cell>
          <cell r="K4956" t="str">
            <v>SJ3G</v>
          </cell>
          <cell r="L4956" t="str">
            <v>T</v>
          </cell>
          <cell r="M4956" t="str">
            <v>30 days from date of invoice or 14 days -3%</v>
          </cell>
          <cell r="N4956" t="str">
            <v>BANK TRANSFER</v>
          </cell>
          <cell r="O4956" t="str">
            <v>DE</v>
          </cell>
          <cell r="P4956" t="str">
            <v>External debtor</v>
          </cell>
        </row>
        <row r="4957">
          <cell r="A4957">
            <v>7991</v>
          </cell>
          <cell r="B4957" t="str">
            <v>MUCKENHAUPT &amp; NUSSEL</v>
          </cell>
          <cell r="C4957" t="str">
            <v>DE</v>
          </cell>
          <cell r="D4957" t="str">
            <v>Germany</v>
          </cell>
          <cell r="E4957" t="str">
            <v>Mid Europe</v>
          </cell>
          <cell r="F4957">
            <v>13200001</v>
          </cell>
          <cell r="G4957" t="str">
            <v>Ext. EAME</v>
          </cell>
          <cell r="H4957" t="str">
            <v>TPU</v>
          </cell>
          <cell r="I4957" t="str">
            <v>S035</v>
          </cell>
          <cell r="J4957" t="str">
            <v>Osnabrück</v>
          </cell>
          <cell r="K4957" t="str">
            <v>SJ3D</v>
          </cell>
          <cell r="L4957" t="str">
            <v>T</v>
          </cell>
          <cell r="M4957" t="str">
            <v>30 days from date of invoice or 10 days -3%</v>
          </cell>
          <cell r="N4957" t="str">
            <v>BANK TRANSFER</v>
          </cell>
          <cell r="O4957" t="str">
            <v>DS</v>
          </cell>
          <cell r="P4957" t="str">
            <v>Securitization debtor</v>
          </cell>
        </row>
        <row r="4958">
          <cell r="A4958">
            <v>7992</v>
          </cell>
          <cell r="B4958" t="str">
            <v>MICHELS KABEL GMBH &amp;</v>
          </cell>
          <cell r="C4958" t="str">
            <v>DE</v>
          </cell>
          <cell r="D4958" t="str">
            <v>Germany</v>
          </cell>
          <cell r="E4958" t="str">
            <v>Mid Europe</v>
          </cell>
          <cell r="F4958">
            <v>13200001</v>
          </cell>
          <cell r="G4958" t="str">
            <v>Ext. EAME</v>
          </cell>
          <cell r="H4958" t="str">
            <v>TPU</v>
          </cell>
          <cell r="I4958" t="str">
            <v>S035</v>
          </cell>
          <cell r="J4958" t="str">
            <v>Osnabrück</v>
          </cell>
          <cell r="K4958" t="str">
            <v>SJ3F</v>
          </cell>
          <cell r="L4958" t="str">
            <v>T</v>
          </cell>
          <cell r="M4958" t="str">
            <v>30 days from date of invoice or 14 days -2%</v>
          </cell>
          <cell r="N4958" t="str">
            <v>BANK TRANSFER</v>
          </cell>
          <cell r="O4958" t="str">
            <v>DS</v>
          </cell>
          <cell r="P4958" t="str">
            <v>Securitization debtor</v>
          </cell>
        </row>
        <row r="4959">
          <cell r="A4959">
            <v>7993</v>
          </cell>
          <cell r="B4959" t="str">
            <v>MERSCHBROCK GMBH</v>
          </cell>
          <cell r="C4959" t="str">
            <v>DE</v>
          </cell>
          <cell r="D4959" t="str">
            <v>Germany</v>
          </cell>
          <cell r="E4959" t="str">
            <v>Mid Europe</v>
          </cell>
          <cell r="F4959">
            <v>13200001</v>
          </cell>
          <cell r="G4959" t="str">
            <v>Ext. EAME</v>
          </cell>
          <cell r="H4959" t="str">
            <v>TPU</v>
          </cell>
          <cell r="I4959" t="str">
            <v>S035</v>
          </cell>
          <cell r="J4959" t="str">
            <v>Osnabrück</v>
          </cell>
          <cell r="K4959" t="str">
            <v>SJ3F</v>
          </cell>
          <cell r="L4959" t="str">
            <v>T</v>
          </cell>
          <cell r="M4959" t="str">
            <v>30 days from date of invoice or 14 days -2%</v>
          </cell>
          <cell r="N4959" t="str">
            <v>BANK TRANSFER</v>
          </cell>
          <cell r="O4959" t="str">
            <v>DS</v>
          </cell>
          <cell r="P4959" t="str">
            <v>Securitization debtor</v>
          </cell>
        </row>
        <row r="4960">
          <cell r="A4960">
            <v>7994</v>
          </cell>
          <cell r="B4960" t="str">
            <v>AFL MICHELS</v>
          </cell>
          <cell r="C4960" t="str">
            <v>DE</v>
          </cell>
          <cell r="D4960" t="str">
            <v>Germany</v>
          </cell>
          <cell r="E4960" t="str">
            <v>Mid Europe</v>
          </cell>
          <cell r="F4960">
            <v>13200001</v>
          </cell>
          <cell r="G4960" t="str">
            <v>Ext. EAME</v>
          </cell>
          <cell r="H4960" t="str">
            <v>TPU</v>
          </cell>
          <cell r="I4960" t="str">
            <v>S035</v>
          </cell>
          <cell r="J4960" t="str">
            <v>Osnabrück</v>
          </cell>
          <cell r="K4960" t="str">
            <v>SJ3F</v>
          </cell>
          <cell r="L4960" t="str">
            <v>T</v>
          </cell>
          <cell r="M4960" t="str">
            <v>30 days from date of invoice or 14 days -2%</v>
          </cell>
          <cell r="N4960" t="str">
            <v>BANK TRANSFER</v>
          </cell>
          <cell r="O4960" t="str">
            <v>DS</v>
          </cell>
          <cell r="P4960" t="str">
            <v>Securitization debtor</v>
          </cell>
        </row>
        <row r="4961">
          <cell r="A4961">
            <v>7995</v>
          </cell>
          <cell r="B4961" t="str">
            <v>MONETTE KABELVERTRIE</v>
          </cell>
          <cell r="C4961" t="str">
            <v>DE</v>
          </cell>
          <cell r="D4961" t="str">
            <v>Germany</v>
          </cell>
          <cell r="E4961" t="str">
            <v>Mid Europe</v>
          </cell>
          <cell r="F4961">
            <v>13200001</v>
          </cell>
          <cell r="G4961" t="str">
            <v>Ext. EAME</v>
          </cell>
          <cell r="H4961" t="str">
            <v>TPU</v>
          </cell>
          <cell r="I4961" t="str">
            <v>S035</v>
          </cell>
          <cell r="J4961" t="str">
            <v>Osnabrück</v>
          </cell>
          <cell r="K4961" t="str">
            <v>SJ3G</v>
          </cell>
          <cell r="L4961" t="str">
            <v>T</v>
          </cell>
          <cell r="M4961" t="str">
            <v>30 days from date of invoice or 14 days -3%</v>
          </cell>
          <cell r="N4961" t="str">
            <v>BANK TRANSFER</v>
          </cell>
          <cell r="O4961" t="str">
            <v>DS</v>
          </cell>
          <cell r="P4961" t="str">
            <v>Securitization debtor</v>
          </cell>
        </row>
        <row r="4962">
          <cell r="A4962">
            <v>7996</v>
          </cell>
          <cell r="B4962" t="str">
            <v>MANKEPLAST</v>
          </cell>
          <cell r="C4962" t="str">
            <v>DE</v>
          </cell>
          <cell r="D4962" t="str">
            <v>Germany</v>
          </cell>
          <cell r="E4962" t="str">
            <v>Mid Europe</v>
          </cell>
          <cell r="F4962">
            <v>13200001</v>
          </cell>
          <cell r="G4962" t="str">
            <v>Ext. EAME</v>
          </cell>
          <cell r="H4962" t="str">
            <v>TPU</v>
          </cell>
          <cell r="I4962" t="str">
            <v>S035</v>
          </cell>
          <cell r="J4962" t="str">
            <v>Osnabrück</v>
          </cell>
          <cell r="K4962" t="str">
            <v>SJ3F</v>
          </cell>
          <cell r="L4962" t="str">
            <v>T</v>
          </cell>
          <cell r="M4962" t="str">
            <v>30 days from date of invoice or 14 days -2%</v>
          </cell>
          <cell r="N4962" t="str">
            <v>BANK TRANSFER</v>
          </cell>
          <cell r="O4962" t="str">
            <v>DS</v>
          </cell>
          <cell r="P4962" t="str">
            <v>Securitization debtor</v>
          </cell>
        </row>
        <row r="4963">
          <cell r="A4963">
            <v>7997</v>
          </cell>
          <cell r="B4963" t="str">
            <v>NORRES &amp; CO. GMBH</v>
          </cell>
          <cell r="C4963" t="str">
            <v>DE</v>
          </cell>
          <cell r="D4963" t="str">
            <v>Germany</v>
          </cell>
          <cell r="E4963" t="str">
            <v>Mid Europe</v>
          </cell>
          <cell r="F4963">
            <v>13200001</v>
          </cell>
          <cell r="G4963" t="str">
            <v>Ext. EAME</v>
          </cell>
          <cell r="H4963" t="str">
            <v>TPU</v>
          </cell>
          <cell r="I4963" t="str">
            <v>S035</v>
          </cell>
          <cell r="J4963" t="str">
            <v>Osnabrück</v>
          </cell>
          <cell r="K4963" t="str">
            <v>SJ3F</v>
          </cell>
          <cell r="L4963" t="str">
            <v>T</v>
          </cell>
          <cell r="M4963" t="str">
            <v>30 days from date of invoice or 14 days -2%</v>
          </cell>
          <cell r="N4963" t="str">
            <v>BANK TRANSFER</v>
          </cell>
          <cell r="O4963" t="str">
            <v>DS</v>
          </cell>
          <cell r="P4963" t="str">
            <v>Securitization debtor</v>
          </cell>
        </row>
        <row r="4964">
          <cell r="A4964">
            <v>7999</v>
          </cell>
          <cell r="B4964" t="str">
            <v>N S W</v>
          </cell>
          <cell r="C4964" t="str">
            <v>DE</v>
          </cell>
          <cell r="D4964" t="str">
            <v>Germany</v>
          </cell>
          <cell r="E4964" t="str">
            <v>Mid Europe</v>
          </cell>
          <cell r="F4964">
            <v>13200001</v>
          </cell>
          <cell r="G4964" t="str">
            <v>Ext. EAME</v>
          </cell>
          <cell r="H4964" t="str">
            <v>TPU</v>
          </cell>
          <cell r="I4964" t="str">
            <v>S035</v>
          </cell>
          <cell r="J4964" t="str">
            <v>Osnabrück</v>
          </cell>
          <cell r="K4964" t="str">
            <v>SJ3G</v>
          </cell>
          <cell r="L4964" t="str">
            <v>T</v>
          </cell>
          <cell r="M4964" t="str">
            <v>30 days from date of invoice or 14 days -3%</v>
          </cell>
          <cell r="N4964" t="str">
            <v>BANK TRANSFER</v>
          </cell>
          <cell r="O4964" t="str">
            <v>DS</v>
          </cell>
          <cell r="P4964" t="str">
            <v>Securitization debtor</v>
          </cell>
        </row>
        <row r="4965">
          <cell r="A4965">
            <v>8001</v>
          </cell>
          <cell r="B4965" t="str">
            <v>NOVOPLAST SCHLAUCHTE</v>
          </cell>
          <cell r="C4965" t="str">
            <v>DE</v>
          </cell>
          <cell r="D4965" t="str">
            <v>Germany</v>
          </cell>
          <cell r="E4965" t="str">
            <v>Mid Europe</v>
          </cell>
          <cell r="F4965">
            <v>13200001</v>
          </cell>
          <cell r="G4965" t="str">
            <v>Ext. EAME</v>
          </cell>
          <cell r="H4965" t="str">
            <v>TPU</v>
          </cell>
          <cell r="I4965" t="str">
            <v>S035</v>
          </cell>
          <cell r="J4965" t="str">
            <v>Osnabrück</v>
          </cell>
          <cell r="K4965" t="str">
            <v>SJ3C</v>
          </cell>
          <cell r="L4965" t="str">
            <v>T</v>
          </cell>
          <cell r="M4965" t="str">
            <v>30 days from date of invoice or 10 days -2%</v>
          </cell>
          <cell r="N4965" t="str">
            <v>BANK TRANSFER</v>
          </cell>
          <cell r="O4965" t="str">
            <v>DS</v>
          </cell>
          <cell r="P4965" t="str">
            <v>Securitization debtor</v>
          </cell>
        </row>
        <row r="4966">
          <cell r="A4966">
            <v>8003</v>
          </cell>
          <cell r="B4966" t="str">
            <v>ORTLIEB SPORTARTIKEL</v>
          </cell>
          <cell r="C4966" t="str">
            <v>DE</v>
          </cell>
          <cell r="D4966" t="str">
            <v>Germany</v>
          </cell>
          <cell r="E4966" t="str">
            <v>Mid Europe</v>
          </cell>
          <cell r="F4966">
            <v>13200001</v>
          </cell>
          <cell r="G4966" t="str">
            <v>Ext. EAME</v>
          </cell>
          <cell r="H4966" t="str">
            <v>TPU</v>
          </cell>
          <cell r="I4966" t="str">
            <v>S035</v>
          </cell>
          <cell r="J4966" t="str">
            <v>Osnabrück</v>
          </cell>
          <cell r="K4966" t="str">
            <v>SJ3F</v>
          </cell>
          <cell r="L4966" t="str">
            <v>T</v>
          </cell>
          <cell r="M4966" t="str">
            <v>30 days from date of invoice or 14 days -2%</v>
          </cell>
          <cell r="N4966" t="str">
            <v>BANK TRANSFER</v>
          </cell>
          <cell r="O4966" t="str">
            <v>DS</v>
          </cell>
          <cell r="P4966" t="str">
            <v>Securitization debtor</v>
          </cell>
        </row>
        <row r="4967">
          <cell r="A4967">
            <v>8004</v>
          </cell>
          <cell r="B4967" t="str">
            <v>NIFA GMBH</v>
          </cell>
          <cell r="C4967" t="str">
            <v>DE</v>
          </cell>
          <cell r="D4967" t="str">
            <v>Germany</v>
          </cell>
          <cell r="E4967" t="str">
            <v>Mid Europe</v>
          </cell>
          <cell r="F4967">
            <v>13200001</v>
          </cell>
          <cell r="G4967" t="str">
            <v>Ext. EAME</v>
          </cell>
          <cell r="H4967" t="str">
            <v>TPU</v>
          </cell>
          <cell r="I4967" t="str">
            <v>S035</v>
          </cell>
          <cell r="J4967" t="str">
            <v>Osnabrück</v>
          </cell>
          <cell r="K4967" t="str">
            <v>SJ3F</v>
          </cell>
          <cell r="L4967" t="str">
            <v>T</v>
          </cell>
          <cell r="M4967" t="str">
            <v>30 days from date of invoice or 14 days -2%</v>
          </cell>
          <cell r="N4967" t="str">
            <v>BANK TRANSFER</v>
          </cell>
          <cell r="O4967" t="str">
            <v>DS</v>
          </cell>
          <cell r="P4967" t="str">
            <v>Securitization debtor</v>
          </cell>
        </row>
        <row r="4968">
          <cell r="A4968">
            <v>8005</v>
          </cell>
          <cell r="B4968" t="str">
            <v>OK TECH</v>
          </cell>
          <cell r="C4968" t="str">
            <v>DE</v>
          </cell>
          <cell r="D4968" t="str">
            <v>Germany</v>
          </cell>
          <cell r="E4968" t="str">
            <v>Mid Europe</v>
          </cell>
          <cell r="F4968">
            <v>13200001</v>
          </cell>
          <cell r="G4968" t="str">
            <v>Ext. EAME</v>
          </cell>
          <cell r="H4968" t="str">
            <v>TPU</v>
          </cell>
          <cell r="I4968" t="str">
            <v>S035</v>
          </cell>
          <cell r="J4968" t="str">
            <v>Osnabrück</v>
          </cell>
          <cell r="K4968" t="str">
            <v>SJ3F</v>
          </cell>
          <cell r="L4968" t="str">
            <v>T</v>
          </cell>
          <cell r="M4968" t="str">
            <v>30 days from date of invoice or 14 days -2%</v>
          </cell>
          <cell r="N4968" t="str">
            <v>BANK TRANSFER</v>
          </cell>
          <cell r="O4968" t="str">
            <v>DS</v>
          </cell>
          <cell r="P4968" t="str">
            <v>Securitization debtor</v>
          </cell>
        </row>
        <row r="4969">
          <cell r="A4969">
            <v>8006</v>
          </cell>
          <cell r="B4969" t="str">
            <v>NORDITEC</v>
          </cell>
          <cell r="C4969" t="str">
            <v>DE</v>
          </cell>
          <cell r="D4969" t="str">
            <v>Germany</v>
          </cell>
          <cell r="E4969" t="str">
            <v>Mid Europe</v>
          </cell>
          <cell r="F4969">
            <v>13200001</v>
          </cell>
          <cell r="G4969" t="str">
            <v>Ext. EAME</v>
          </cell>
          <cell r="H4969" t="str">
            <v>TPU</v>
          </cell>
          <cell r="I4969" t="str">
            <v>S035</v>
          </cell>
          <cell r="J4969" t="str">
            <v>Osnabrück</v>
          </cell>
          <cell r="K4969" t="str">
            <v>SI30</v>
          </cell>
          <cell r="L4969" t="str">
            <v>T</v>
          </cell>
          <cell r="M4969" t="str">
            <v>30 days from date of invoice</v>
          </cell>
          <cell r="N4969" t="str">
            <v>BANK TRANSFER</v>
          </cell>
          <cell r="O4969" t="str">
            <v>DS</v>
          </cell>
          <cell r="P4969" t="str">
            <v>Securitization debtor</v>
          </cell>
        </row>
        <row r="4970">
          <cell r="A4970">
            <v>8008</v>
          </cell>
          <cell r="B4970" t="str">
            <v>PAPUREX</v>
          </cell>
          <cell r="C4970" t="str">
            <v>DE</v>
          </cell>
          <cell r="D4970" t="str">
            <v>Germany</v>
          </cell>
          <cell r="E4970" t="str">
            <v>Mid Europe</v>
          </cell>
          <cell r="F4970">
            <v>13200001</v>
          </cell>
          <cell r="G4970" t="str">
            <v>Ext. EAME</v>
          </cell>
          <cell r="H4970" t="str">
            <v>TPU</v>
          </cell>
          <cell r="I4970" t="str">
            <v>S035</v>
          </cell>
          <cell r="J4970" t="str">
            <v>Osnabrück</v>
          </cell>
          <cell r="K4970" t="str">
            <v>SJ3C</v>
          </cell>
          <cell r="L4970" t="str">
            <v>T</v>
          </cell>
          <cell r="M4970" t="str">
            <v>30 days from date of invoice or 10 days -2%</v>
          </cell>
          <cell r="N4970" t="str">
            <v>BANK TRANSFER</v>
          </cell>
          <cell r="O4970" t="str">
            <v>DS</v>
          </cell>
          <cell r="P4970" t="str">
            <v>Securitization debtor</v>
          </cell>
        </row>
        <row r="4971">
          <cell r="A4971">
            <v>8010</v>
          </cell>
          <cell r="B4971" t="str">
            <v>FRANZ A. PARSCH</v>
          </cell>
          <cell r="C4971" t="str">
            <v>DE</v>
          </cell>
          <cell r="D4971" t="str">
            <v>Germany</v>
          </cell>
          <cell r="E4971" t="str">
            <v>Mid Europe</v>
          </cell>
          <cell r="F4971">
            <v>13200001</v>
          </cell>
          <cell r="G4971" t="str">
            <v>Ext. EAME</v>
          </cell>
          <cell r="H4971" t="str">
            <v>TPU</v>
          </cell>
          <cell r="I4971" t="str">
            <v>S035</v>
          </cell>
          <cell r="J4971" t="str">
            <v>Osnabrück</v>
          </cell>
          <cell r="K4971" t="str">
            <v>SJ3F</v>
          </cell>
          <cell r="L4971" t="str">
            <v>T</v>
          </cell>
          <cell r="M4971" t="str">
            <v>30 days from date of invoice or 14 days -2%</v>
          </cell>
          <cell r="N4971" t="str">
            <v>BANK TRANSFER</v>
          </cell>
          <cell r="O4971" t="str">
            <v>DS</v>
          </cell>
          <cell r="P4971" t="str">
            <v>Securitization debtor</v>
          </cell>
        </row>
        <row r="4972">
          <cell r="A4972">
            <v>8011</v>
          </cell>
          <cell r="B4972" t="str">
            <v>PARKER HANNIFIN GMBH</v>
          </cell>
          <cell r="C4972" t="str">
            <v>DE</v>
          </cell>
          <cell r="D4972" t="str">
            <v>Germany</v>
          </cell>
          <cell r="E4972" t="str">
            <v>Mid Europe</v>
          </cell>
          <cell r="F4972">
            <v>13200001</v>
          </cell>
          <cell r="G4972" t="str">
            <v>Ext. EAME</v>
          </cell>
          <cell r="H4972" t="str">
            <v>TPU</v>
          </cell>
          <cell r="I4972" t="str">
            <v>S035</v>
          </cell>
          <cell r="J4972" t="str">
            <v>Osnabrück</v>
          </cell>
          <cell r="K4972" t="str">
            <v>SJ3G</v>
          </cell>
          <cell r="L4972" t="str">
            <v>T</v>
          </cell>
          <cell r="M4972" t="str">
            <v>30 days from date of invoice or 14 days -3%</v>
          </cell>
          <cell r="N4972" t="str">
            <v>BANK TRANSFER</v>
          </cell>
          <cell r="O4972" t="str">
            <v>DS</v>
          </cell>
          <cell r="P4972" t="str">
            <v>Securitization debtor</v>
          </cell>
        </row>
        <row r="4973">
          <cell r="A4973">
            <v>8012</v>
          </cell>
          <cell r="B4973" t="str">
            <v>PARKER-HANNIFIN GMBH</v>
          </cell>
          <cell r="C4973" t="str">
            <v>DE</v>
          </cell>
          <cell r="D4973" t="str">
            <v>Germany</v>
          </cell>
          <cell r="E4973" t="str">
            <v>Mid Europe</v>
          </cell>
          <cell r="F4973">
            <v>13200001</v>
          </cell>
          <cell r="G4973" t="str">
            <v>Ext. EAME</v>
          </cell>
          <cell r="H4973" t="str">
            <v>TPU</v>
          </cell>
          <cell r="I4973" t="str">
            <v>S035</v>
          </cell>
          <cell r="J4973" t="str">
            <v>Osnabrück</v>
          </cell>
          <cell r="K4973" t="str">
            <v>SJ3D</v>
          </cell>
          <cell r="L4973" t="str">
            <v>T</v>
          </cell>
          <cell r="M4973" t="str">
            <v>30 days from date of invoice or 10 days -3%</v>
          </cell>
          <cell r="N4973" t="str">
            <v>BANK TRANSFER</v>
          </cell>
          <cell r="O4973" t="str">
            <v>DS</v>
          </cell>
          <cell r="P4973" t="str">
            <v>Securitization debtor</v>
          </cell>
        </row>
        <row r="4974">
          <cell r="A4974">
            <v>8014</v>
          </cell>
          <cell r="B4974" t="str">
            <v>DRAKA MULTIMEDIA CAB</v>
          </cell>
          <cell r="C4974" t="str">
            <v>DE</v>
          </cell>
          <cell r="D4974" t="str">
            <v>Germany</v>
          </cell>
          <cell r="E4974" t="str">
            <v>Mid Europe</v>
          </cell>
          <cell r="F4974">
            <v>13200001</v>
          </cell>
          <cell r="G4974" t="str">
            <v>Ext. EAME</v>
          </cell>
          <cell r="H4974" t="str">
            <v>TPU</v>
          </cell>
          <cell r="I4974" t="str">
            <v>S035</v>
          </cell>
          <cell r="J4974" t="str">
            <v>Osnabrück</v>
          </cell>
          <cell r="K4974" t="str">
            <v>SJ3F</v>
          </cell>
          <cell r="L4974" t="str">
            <v>T</v>
          </cell>
          <cell r="M4974" t="str">
            <v>30 days from date of invoice or 14 days -2%</v>
          </cell>
          <cell r="N4974" t="str">
            <v>BANK TRANSFER</v>
          </cell>
          <cell r="O4974" t="str">
            <v>DS</v>
          </cell>
          <cell r="P4974" t="str">
            <v>Securitization debtor</v>
          </cell>
        </row>
        <row r="4975">
          <cell r="A4975">
            <v>8016</v>
          </cell>
          <cell r="B4975" t="str">
            <v>PLASTAX GMBH &amp; CO.</v>
          </cell>
          <cell r="C4975" t="str">
            <v>DE</v>
          </cell>
          <cell r="D4975" t="str">
            <v>Germany</v>
          </cell>
          <cell r="E4975" t="str">
            <v>Mid Europe</v>
          </cell>
          <cell r="F4975">
            <v>13200001</v>
          </cell>
          <cell r="G4975" t="str">
            <v>Ext. EAME</v>
          </cell>
          <cell r="H4975" t="str">
            <v>TPU</v>
          </cell>
          <cell r="I4975" t="str">
            <v>S035</v>
          </cell>
          <cell r="J4975" t="str">
            <v>Osnabrück</v>
          </cell>
          <cell r="K4975" t="str">
            <v>SJ3F</v>
          </cell>
          <cell r="L4975" t="str">
            <v>T</v>
          </cell>
          <cell r="M4975" t="str">
            <v>30 days from date of invoice or 14 days -2%</v>
          </cell>
          <cell r="N4975" t="str">
            <v>BANK TRANSFER</v>
          </cell>
          <cell r="O4975" t="str">
            <v>DS</v>
          </cell>
          <cell r="P4975" t="str">
            <v>Securitization debtor</v>
          </cell>
        </row>
        <row r="4976">
          <cell r="A4976">
            <v>8017</v>
          </cell>
          <cell r="B4976" t="str">
            <v>OMEGA TECHNOLOGY PLA</v>
          </cell>
          <cell r="C4976" t="str">
            <v>DE</v>
          </cell>
          <cell r="D4976" t="str">
            <v>Germany</v>
          </cell>
          <cell r="E4976" t="str">
            <v>Mid Europe</v>
          </cell>
          <cell r="F4976">
            <v>13200001</v>
          </cell>
          <cell r="G4976" t="str">
            <v>Ext. EAME</v>
          </cell>
          <cell r="H4976" t="str">
            <v>TPU</v>
          </cell>
          <cell r="I4976" t="str">
            <v>S035</v>
          </cell>
          <cell r="J4976" t="str">
            <v>Osnabrück</v>
          </cell>
          <cell r="K4976" t="str">
            <v>SJ6A</v>
          </cell>
          <cell r="L4976" t="str">
            <v>T</v>
          </cell>
          <cell r="M4976" t="str">
            <v>60 days date of invoice or 30 days -3%</v>
          </cell>
          <cell r="N4976" t="str">
            <v>BANK TRANSFER</v>
          </cell>
          <cell r="O4976" t="str">
            <v>DS</v>
          </cell>
          <cell r="P4976" t="str">
            <v>Securitization debtor</v>
          </cell>
        </row>
        <row r="4977">
          <cell r="A4977">
            <v>8019</v>
          </cell>
          <cell r="B4977" t="str">
            <v>P.U. PROGRESS LTD.</v>
          </cell>
          <cell r="C4977" t="str">
            <v>GB</v>
          </cell>
          <cell r="D4977" t="str">
            <v>Great Britain</v>
          </cell>
          <cell r="E4977" t="str">
            <v>UK/Ireland</v>
          </cell>
          <cell r="F4977">
            <v>13200001</v>
          </cell>
          <cell r="G4977" t="str">
            <v>Ext. EAME</v>
          </cell>
          <cell r="H4977" t="str">
            <v>TPU</v>
          </cell>
          <cell r="I4977" t="str">
            <v>S035</v>
          </cell>
          <cell r="J4977" t="str">
            <v>Osnabrück</v>
          </cell>
          <cell r="K4977" t="str">
            <v>SE60</v>
          </cell>
          <cell r="L4977" t="str">
            <v>T</v>
          </cell>
          <cell r="M4977" t="str">
            <v>60 days end of month</v>
          </cell>
          <cell r="N4977" t="str">
            <v>BANK TRANSFER</v>
          </cell>
          <cell r="O4977" t="str">
            <v>DS</v>
          </cell>
          <cell r="P4977" t="str">
            <v>Securitization debtor</v>
          </cell>
        </row>
        <row r="4978">
          <cell r="A4978">
            <v>8021</v>
          </cell>
          <cell r="B4978" t="str">
            <v>PLEIGER</v>
          </cell>
          <cell r="C4978" t="str">
            <v>DE</v>
          </cell>
          <cell r="D4978" t="str">
            <v>Germany</v>
          </cell>
          <cell r="E4978" t="str">
            <v>Mid Europe</v>
          </cell>
          <cell r="F4978">
            <v>13200001</v>
          </cell>
          <cell r="G4978" t="str">
            <v>Ext. EAME</v>
          </cell>
          <cell r="H4978" t="str">
            <v>TPU</v>
          </cell>
          <cell r="I4978" t="str">
            <v>S035</v>
          </cell>
          <cell r="J4978" t="str">
            <v>Osnabrück</v>
          </cell>
          <cell r="K4978" t="str">
            <v>SI30</v>
          </cell>
          <cell r="L4978" t="str">
            <v>T</v>
          </cell>
          <cell r="M4978" t="str">
            <v>30 days from date of invoice</v>
          </cell>
          <cell r="N4978" t="str">
            <v>BANK TRANSFER</v>
          </cell>
          <cell r="O4978" t="str">
            <v>DS</v>
          </cell>
          <cell r="P4978" t="str">
            <v>Securitization debtor</v>
          </cell>
        </row>
        <row r="4979">
          <cell r="A4979">
            <v>8022</v>
          </cell>
          <cell r="B4979" t="str">
            <v>PS KUNSTSTOFFWERK AG</v>
          </cell>
          <cell r="C4979" t="str">
            <v>DE</v>
          </cell>
          <cell r="D4979" t="str">
            <v>Germany</v>
          </cell>
          <cell r="E4979" t="str">
            <v>Mid Europe</v>
          </cell>
          <cell r="F4979">
            <v>13200001</v>
          </cell>
          <cell r="G4979" t="str">
            <v>Ext. EAME</v>
          </cell>
          <cell r="H4979" t="str">
            <v>TPU</v>
          </cell>
          <cell r="I4979" t="str">
            <v>S035</v>
          </cell>
          <cell r="J4979" t="str">
            <v>Osnabrück</v>
          </cell>
          <cell r="K4979" t="str">
            <v>SJ3F</v>
          </cell>
          <cell r="L4979" t="str">
            <v>T</v>
          </cell>
          <cell r="M4979" t="str">
            <v>30 days from date of invoice or 14 days -2%</v>
          </cell>
          <cell r="N4979" t="str">
            <v>BANK TRANSFER</v>
          </cell>
          <cell r="O4979" t="str">
            <v>DS</v>
          </cell>
          <cell r="P4979" t="str">
            <v>Securitization debtor</v>
          </cell>
        </row>
        <row r="4980">
          <cell r="A4980">
            <v>8023</v>
          </cell>
          <cell r="B4980" t="str">
            <v>P &amp; P KUNSTOFF-PRÄZI</v>
          </cell>
          <cell r="C4980" t="str">
            <v>DE</v>
          </cell>
          <cell r="D4980" t="str">
            <v>Germany</v>
          </cell>
          <cell r="E4980" t="str">
            <v>Mid Europe</v>
          </cell>
          <cell r="F4980">
            <v>13200001</v>
          </cell>
          <cell r="G4980" t="str">
            <v>Ext. EAME</v>
          </cell>
          <cell r="H4980" t="str">
            <v>TPU</v>
          </cell>
          <cell r="I4980" t="str">
            <v>S035</v>
          </cell>
          <cell r="J4980" t="str">
            <v>Osnabrück</v>
          </cell>
          <cell r="K4980" t="str">
            <v>SJ3F</v>
          </cell>
          <cell r="L4980" t="str">
            <v>T</v>
          </cell>
          <cell r="M4980" t="str">
            <v>30 days from date of invoice or 14 days -2%</v>
          </cell>
          <cell r="N4980" t="str">
            <v>BANK TRANSFER</v>
          </cell>
          <cell r="O4980" t="str">
            <v>DS</v>
          </cell>
          <cell r="P4980" t="str">
            <v>Securitization debtor</v>
          </cell>
        </row>
        <row r="4981">
          <cell r="A4981">
            <v>8024</v>
          </cell>
          <cell r="B4981" t="str">
            <v>POLYMER-TEC GMBH</v>
          </cell>
          <cell r="C4981" t="str">
            <v>DE</v>
          </cell>
          <cell r="D4981" t="str">
            <v>Germany</v>
          </cell>
          <cell r="E4981" t="str">
            <v>Mid Europe</v>
          </cell>
          <cell r="F4981">
            <v>13200001</v>
          </cell>
          <cell r="G4981" t="str">
            <v>Ext. EAME</v>
          </cell>
          <cell r="H4981" t="str">
            <v>TPU</v>
          </cell>
          <cell r="I4981" t="str">
            <v>S035</v>
          </cell>
          <cell r="J4981" t="str">
            <v>Osnabrück</v>
          </cell>
          <cell r="K4981" t="str">
            <v>SJ3G</v>
          </cell>
          <cell r="L4981" t="str">
            <v>T</v>
          </cell>
          <cell r="M4981" t="str">
            <v>30 days from date of invoice or 14 days -3%</v>
          </cell>
          <cell r="N4981" t="str">
            <v>BANK TRANSFER</v>
          </cell>
          <cell r="O4981" t="str">
            <v>DS</v>
          </cell>
          <cell r="P4981" t="str">
            <v>Securitization debtor</v>
          </cell>
        </row>
        <row r="4982">
          <cell r="A4982">
            <v>8025</v>
          </cell>
          <cell r="B4982" t="str">
            <v>PUTZ GMBH</v>
          </cell>
          <cell r="C4982" t="str">
            <v>AT</v>
          </cell>
          <cell r="D4982" t="str">
            <v>Austria</v>
          </cell>
          <cell r="E4982" t="str">
            <v>Mid Europe</v>
          </cell>
          <cell r="F4982">
            <v>13200001</v>
          </cell>
          <cell r="G4982" t="str">
            <v>Ext. EAME</v>
          </cell>
          <cell r="H4982" t="str">
            <v>TPU</v>
          </cell>
          <cell r="I4982" t="str">
            <v>S035</v>
          </cell>
          <cell r="J4982" t="str">
            <v>Osnabrück</v>
          </cell>
          <cell r="K4982" t="str">
            <v>SJ3G</v>
          </cell>
          <cell r="L4982" t="str">
            <v>T</v>
          </cell>
          <cell r="M4982" t="str">
            <v>30 days from date of invoice or 14 days -3%</v>
          </cell>
          <cell r="N4982" t="str">
            <v>BANK TRANSFER</v>
          </cell>
          <cell r="O4982" t="str">
            <v>DE</v>
          </cell>
          <cell r="P4982" t="str">
            <v>External debtor</v>
          </cell>
        </row>
        <row r="4983">
          <cell r="A4983">
            <v>8026</v>
          </cell>
          <cell r="B4983" t="str">
            <v>POTRATZ</v>
          </cell>
          <cell r="C4983" t="str">
            <v>DE</v>
          </cell>
          <cell r="D4983" t="str">
            <v>Germany</v>
          </cell>
          <cell r="E4983" t="str">
            <v>Mid Europe</v>
          </cell>
          <cell r="F4983">
            <v>13200001</v>
          </cell>
          <cell r="G4983" t="str">
            <v>Ext. EAME</v>
          </cell>
          <cell r="H4983" t="str">
            <v>TPU</v>
          </cell>
          <cell r="I4983" t="str">
            <v>S035</v>
          </cell>
          <cell r="J4983" t="str">
            <v>Osnabrück</v>
          </cell>
          <cell r="K4983" t="str">
            <v>SJ3F</v>
          </cell>
          <cell r="L4983" t="str">
            <v>T</v>
          </cell>
          <cell r="M4983" t="str">
            <v>30 days from date of invoice or 14 days -2%</v>
          </cell>
          <cell r="N4983" t="str">
            <v>BANK TRANSFER</v>
          </cell>
          <cell r="O4983" t="str">
            <v>DS</v>
          </cell>
          <cell r="P4983" t="str">
            <v>Securitization debtor</v>
          </cell>
        </row>
        <row r="4984">
          <cell r="A4984">
            <v>8027</v>
          </cell>
          <cell r="B4984" t="str">
            <v>PTS PLASTIC TECHNOLO</v>
          </cell>
          <cell r="C4984" t="str">
            <v>DE</v>
          </cell>
          <cell r="D4984" t="str">
            <v>Germany</v>
          </cell>
          <cell r="E4984" t="str">
            <v>Mid Europe</v>
          </cell>
          <cell r="F4984">
            <v>13200001</v>
          </cell>
          <cell r="G4984" t="str">
            <v>Ext. EAME</v>
          </cell>
          <cell r="H4984" t="str">
            <v>TPU</v>
          </cell>
          <cell r="I4984" t="str">
            <v>S035</v>
          </cell>
          <cell r="J4984" t="str">
            <v>Osnabrück</v>
          </cell>
          <cell r="K4984" t="str">
            <v>SJ3F</v>
          </cell>
          <cell r="L4984" t="str">
            <v>T</v>
          </cell>
          <cell r="M4984" t="str">
            <v>30 days from date of invoice or 14 days -2%</v>
          </cell>
          <cell r="N4984" t="str">
            <v>BANK TRANSFER</v>
          </cell>
          <cell r="O4984" t="str">
            <v>DS</v>
          </cell>
          <cell r="P4984" t="str">
            <v>Securitization debtor</v>
          </cell>
        </row>
        <row r="4985">
          <cell r="A4985">
            <v>8028</v>
          </cell>
          <cell r="B4985" t="str">
            <v>PIOFLEX</v>
          </cell>
          <cell r="C4985" t="str">
            <v>DE</v>
          </cell>
          <cell r="D4985" t="str">
            <v>Germany</v>
          </cell>
          <cell r="E4985" t="str">
            <v>Mid Europe</v>
          </cell>
          <cell r="F4985">
            <v>13200001</v>
          </cell>
          <cell r="G4985" t="str">
            <v>Ext. EAME</v>
          </cell>
          <cell r="H4985" t="str">
            <v>TPU</v>
          </cell>
          <cell r="I4985" t="str">
            <v>S035</v>
          </cell>
          <cell r="J4985" t="str">
            <v>Osnabrück</v>
          </cell>
          <cell r="K4985" t="str">
            <v>SJ3G</v>
          </cell>
          <cell r="L4985" t="str">
            <v>T</v>
          </cell>
          <cell r="M4985" t="str">
            <v>30 days from date of invoice or 14 days -3%</v>
          </cell>
          <cell r="N4985" t="str">
            <v>BANK TRANSFER</v>
          </cell>
          <cell r="O4985" t="str">
            <v>DS</v>
          </cell>
          <cell r="P4985" t="str">
            <v>Securitization debtor</v>
          </cell>
        </row>
        <row r="4986">
          <cell r="A4986">
            <v>8029</v>
          </cell>
          <cell r="B4986" t="str">
            <v>PEX GMBH</v>
          </cell>
          <cell r="C4986" t="str">
            <v>DE</v>
          </cell>
          <cell r="D4986" t="str">
            <v>Germany</v>
          </cell>
          <cell r="E4986" t="str">
            <v>Mid Europe</v>
          </cell>
          <cell r="F4986">
            <v>13200001</v>
          </cell>
          <cell r="G4986" t="str">
            <v>Ext. EAME</v>
          </cell>
          <cell r="H4986" t="str">
            <v>TPU</v>
          </cell>
          <cell r="I4986" t="str">
            <v>S035</v>
          </cell>
          <cell r="J4986" t="str">
            <v>Osnabrück</v>
          </cell>
          <cell r="K4986" t="str">
            <v>SJ3G</v>
          </cell>
          <cell r="L4986" t="str">
            <v>T</v>
          </cell>
          <cell r="M4986" t="str">
            <v>30 days from date of invoice or 14 days -3%</v>
          </cell>
          <cell r="N4986" t="str">
            <v>BANK TRANSFER</v>
          </cell>
          <cell r="O4986" t="str">
            <v>DS</v>
          </cell>
          <cell r="P4986" t="str">
            <v>Securitization debtor</v>
          </cell>
        </row>
        <row r="4987">
          <cell r="A4987">
            <v>8030</v>
          </cell>
          <cell r="B4987" t="str">
            <v>POLYTHERM GMBH</v>
          </cell>
          <cell r="C4987" t="str">
            <v>DE</v>
          </cell>
          <cell r="D4987" t="str">
            <v>Germany</v>
          </cell>
          <cell r="E4987" t="str">
            <v>Mid Europe</v>
          </cell>
          <cell r="F4987">
            <v>13200001</v>
          </cell>
          <cell r="G4987" t="str">
            <v>Ext. EAME</v>
          </cell>
          <cell r="H4987" t="str">
            <v>TPU</v>
          </cell>
          <cell r="I4987" t="str">
            <v>S035</v>
          </cell>
          <cell r="J4987" t="str">
            <v>Osnabrück</v>
          </cell>
          <cell r="K4987" t="str">
            <v>SI30</v>
          </cell>
          <cell r="L4987" t="str">
            <v>T</v>
          </cell>
          <cell r="M4987" t="str">
            <v>30 days from date of invoice</v>
          </cell>
          <cell r="N4987" t="str">
            <v>BANK TRANSFER</v>
          </cell>
          <cell r="O4987" t="str">
            <v>DS</v>
          </cell>
          <cell r="P4987" t="str">
            <v>Securitization debtor</v>
          </cell>
        </row>
        <row r="4988">
          <cell r="A4988">
            <v>8031</v>
          </cell>
          <cell r="B4988" t="str">
            <v>DRAKA DEUTSCHLAND GM</v>
          </cell>
          <cell r="C4988" t="str">
            <v>DE</v>
          </cell>
          <cell r="D4988" t="str">
            <v>Germany</v>
          </cell>
          <cell r="E4988" t="str">
            <v>Mid Europe</v>
          </cell>
          <cell r="F4988">
            <v>13200001</v>
          </cell>
          <cell r="G4988" t="str">
            <v>Ext. EAME</v>
          </cell>
          <cell r="H4988" t="str">
            <v>TPU</v>
          </cell>
          <cell r="I4988" t="str">
            <v>S035</v>
          </cell>
          <cell r="J4988" t="str">
            <v>Osnabrück</v>
          </cell>
          <cell r="K4988" t="str">
            <v>SM26</v>
          </cell>
          <cell r="L4988" t="str">
            <v>T</v>
          </cell>
          <cell r="M4988" t="str">
            <v>-</v>
          </cell>
          <cell r="N4988" t="str">
            <v>BANK TRANSFER</v>
          </cell>
          <cell r="O4988" t="str">
            <v>DS</v>
          </cell>
          <cell r="P4988" t="str">
            <v>Securitization debtor</v>
          </cell>
        </row>
        <row r="4989">
          <cell r="A4989">
            <v>8034</v>
          </cell>
          <cell r="B4989" t="str">
            <v>RAEDER-VOGEL</v>
          </cell>
          <cell r="C4989" t="str">
            <v>DE</v>
          </cell>
          <cell r="D4989" t="str">
            <v>Germany</v>
          </cell>
          <cell r="E4989" t="str">
            <v>Mid Europe</v>
          </cell>
          <cell r="F4989">
            <v>13200001</v>
          </cell>
          <cell r="G4989" t="str">
            <v>Ext. EAME</v>
          </cell>
          <cell r="H4989" t="str">
            <v>TPU</v>
          </cell>
          <cell r="I4989" t="str">
            <v>S035</v>
          </cell>
          <cell r="J4989" t="str">
            <v>Osnabrück</v>
          </cell>
          <cell r="K4989" t="str">
            <v>SI30</v>
          </cell>
          <cell r="L4989" t="str">
            <v>T</v>
          </cell>
          <cell r="M4989" t="str">
            <v>30 days from date of invoice</v>
          </cell>
          <cell r="N4989" t="str">
            <v>BANK TRANSFER</v>
          </cell>
          <cell r="O4989" t="str">
            <v>DS</v>
          </cell>
          <cell r="P4989" t="str">
            <v>Securitization debtor</v>
          </cell>
        </row>
        <row r="4990">
          <cell r="A4990">
            <v>8036</v>
          </cell>
          <cell r="B4990" t="str">
            <v>REISER GMBH</v>
          </cell>
          <cell r="C4990" t="str">
            <v>DE</v>
          </cell>
          <cell r="D4990" t="str">
            <v>Germany</v>
          </cell>
          <cell r="E4990" t="str">
            <v>Mid Europe</v>
          </cell>
          <cell r="F4990">
            <v>13200001</v>
          </cell>
          <cell r="G4990" t="str">
            <v>Ext. EAME</v>
          </cell>
          <cell r="H4990" t="str">
            <v>TPU</v>
          </cell>
          <cell r="I4990" t="str">
            <v>S035</v>
          </cell>
          <cell r="J4990" t="str">
            <v>Osnabrück</v>
          </cell>
          <cell r="K4990" t="str">
            <v>SJ3G</v>
          </cell>
          <cell r="L4990" t="str">
            <v>T</v>
          </cell>
          <cell r="M4990" t="str">
            <v>30 days from date of invoice or 14 days -3%</v>
          </cell>
          <cell r="N4990" t="str">
            <v>BANK TRANSFER</v>
          </cell>
          <cell r="O4990" t="str">
            <v>DS</v>
          </cell>
          <cell r="P4990" t="str">
            <v>Securitization debtor</v>
          </cell>
        </row>
        <row r="4991">
          <cell r="A4991">
            <v>8037</v>
          </cell>
          <cell r="B4991" t="str">
            <v>REINELT GMBH</v>
          </cell>
          <cell r="C4991" t="str">
            <v>DE</v>
          </cell>
          <cell r="D4991" t="str">
            <v>Germany</v>
          </cell>
          <cell r="E4991" t="str">
            <v>Mid Europe</v>
          </cell>
          <cell r="F4991">
            <v>13200001</v>
          </cell>
          <cell r="G4991" t="str">
            <v>Ext. EAME</v>
          </cell>
          <cell r="H4991" t="str">
            <v>TPU</v>
          </cell>
          <cell r="I4991" t="str">
            <v>S035</v>
          </cell>
          <cell r="J4991" t="str">
            <v>Osnabrück</v>
          </cell>
          <cell r="K4991" t="str">
            <v>SI30</v>
          </cell>
          <cell r="L4991" t="str">
            <v>T</v>
          </cell>
          <cell r="M4991" t="str">
            <v>30 days from date of invoice</v>
          </cell>
          <cell r="N4991" t="str">
            <v>BANK TRANSFER</v>
          </cell>
          <cell r="O4991" t="str">
            <v>DS</v>
          </cell>
          <cell r="P4991" t="str">
            <v>Securitization debtor</v>
          </cell>
        </row>
        <row r="4992">
          <cell r="A4992">
            <v>8038</v>
          </cell>
          <cell r="B4992" t="str">
            <v>FRANZ RAAB</v>
          </cell>
          <cell r="C4992" t="str">
            <v>DE</v>
          </cell>
          <cell r="D4992" t="str">
            <v>Germany</v>
          </cell>
          <cell r="E4992" t="str">
            <v>Mid Europe</v>
          </cell>
          <cell r="F4992">
            <v>13200001</v>
          </cell>
          <cell r="G4992" t="str">
            <v>Ext. EAME</v>
          </cell>
          <cell r="H4992" t="str">
            <v>TPU</v>
          </cell>
          <cell r="I4992" t="str">
            <v>S035</v>
          </cell>
          <cell r="J4992" t="str">
            <v>Osnabrück</v>
          </cell>
          <cell r="K4992" t="str">
            <v>SJ3G</v>
          </cell>
          <cell r="L4992" t="str">
            <v>T</v>
          </cell>
          <cell r="M4992" t="str">
            <v>30 days from date of invoice or 14 days -3%</v>
          </cell>
          <cell r="N4992" t="str">
            <v>BANK TRANSFER</v>
          </cell>
          <cell r="O4992" t="str">
            <v>DS</v>
          </cell>
          <cell r="P4992" t="str">
            <v>Securitization debtor</v>
          </cell>
        </row>
        <row r="4993">
          <cell r="A4993">
            <v>8039</v>
          </cell>
          <cell r="B4993" t="str">
            <v>R&amp;M TECHNOPLAST GMBH</v>
          </cell>
          <cell r="C4993" t="str">
            <v>DE</v>
          </cell>
          <cell r="D4993" t="str">
            <v>Germany</v>
          </cell>
          <cell r="E4993" t="str">
            <v>Mid Europe</v>
          </cell>
          <cell r="F4993">
            <v>13200001</v>
          </cell>
          <cell r="G4993" t="str">
            <v>Ext. EAME</v>
          </cell>
          <cell r="H4993" t="str">
            <v>TPU</v>
          </cell>
          <cell r="I4993" t="str">
            <v>S035</v>
          </cell>
          <cell r="J4993" t="str">
            <v>Osnabrück</v>
          </cell>
          <cell r="K4993" t="str">
            <v>SJ3C</v>
          </cell>
          <cell r="L4993" t="str">
            <v>T</v>
          </cell>
          <cell r="M4993" t="str">
            <v>30 days from date of invoice or 10 days -2%</v>
          </cell>
          <cell r="N4993" t="str">
            <v>BANK TRANSFER</v>
          </cell>
          <cell r="O4993" t="str">
            <v>DS</v>
          </cell>
          <cell r="P4993" t="str">
            <v>Securitization debtor</v>
          </cell>
        </row>
        <row r="4994">
          <cell r="A4994">
            <v>8040</v>
          </cell>
          <cell r="B4994" t="str">
            <v>SARNATECH SCHENK GMB</v>
          </cell>
          <cell r="C4994" t="str">
            <v>DE</v>
          </cell>
          <cell r="D4994" t="str">
            <v>Germany</v>
          </cell>
          <cell r="E4994" t="str">
            <v>Mid Europe</v>
          </cell>
          <cell r="F4994">
            <v>13200001</v>
          </cell>
          <cell r="G4994" t="str">
            <v>Ext. EAME</v>
          </cell>
          <cell r="H4994" t="str">
            <v>TPU</v>
          </cell>
          <cell r="I4994" t="str">
            <v>S035</v>
          </cell>
          <cell r="J4994" t="str">
            <v>Osnabrück</v>
          </cell>
          <cell r="K4994" t="str">
            <v>SJ3G</v>
          </cell>
          <cell r="L4994" t="str">
            <v>T</v>
          </cell>
          <cell r="M4994" t="str">
            <v>30 days from date of invoice or 14 days -3%</v>
          </cell>
          <cell r="N4994" t="str">
            <v>BANK TRANSFER</v>
          </cell>
          <cell r="O4994" t="str">
            <v>DS</v>
          </cell>
          <cell r="P4994" t="str">
            <v>Securitization debtor</v>
          </cell>
        </row>
        <row r="4995">
          <cell r="A4995">
            <v>8041</v>
          </cell>
          <cell r="B4995" t="str">
            <v>SCHAUENBURG</v>
          </cell>
          <cell r="C4995" t="str">
            <v>DE</v>
          </cell>
          <cell r="D4995" t="str">
            <v>Germany</v>
          </cell>
          <cell r="E4995" t="str">
            <v>Mid Europe</v>
          </cell>
          <cell r="F4995">
            <v>13200001</v>
          </cell>
          <cell r="G4995" t="str">
            <v>Ext. EAME</v>
          </cell>
          <cell r="H4995" t="str">
            <v>TPU</v>
          </cell>
          <cell r="I4995" t="str">
            <v>S035</v>
          </cell>
          <cell r="J4995" t="str">
            <v>Osnabrück</v>
          </cell>
          <cell r="K4995" t="str">
            <v>SD15</v>
          </cell>
          <cell r="L4995" t="str">
            <v>T</v>
          </cell>
          <cell r="M4995" t="str">
            <v>15 days date of invoice -2%</v>
          </cell>
          <cell r="N4995" t="str">
            <v>BANK TRANSFER</v>
          </cell>
          <cell r="O4995" t="str">
            <v>DS</v>
          </cell>
          <cell r="P4995" t="str">
            <v>Securitization debtor</v>
          </cell>
        </row>
        <row r="4996">
          <cell r="A4996">
            <v>8043</v>
          </cell>
          <cell r="B4996" t="str">
            <v>SIEGLING GMBH</v>
          </cell>
          <cell r="C4996" t="str">
            <v>DE</v>
          </cell>
          <cell r="D4996" t="str">
            <v>Germany</v>
          </cell>
          <cell r="E4996" t="str">
            <v>Mid Europe</v>
          </cell>
          <cell r="F4996">
            <v>13200001</v>
          </cell>
          <cell r="G4996" t="str">
            <v>Ext. EAME</v>
          </cell>
          <cell r="H4996" t="str">
            <v>TPU</v>
          </cell>
          <cell r="I4996" t="str">
            <v>S035</v>
          </cell>
          <cell r="J4996" t="str">
            <v>Osnabrück</v>
          </cell>
          <cell r="K4996" t="str">
            <v>SI30</v>
          </cell>
          <cell r="L4996" t="str">
            <v>T</v>
          </cell>
          <cell r="M4996" t="str">
            <v>30 days from date of invoice</v>
          </cell>
          <cell r="N4996" t="str">
            <v>BANK TRANSFER</v>
          </cell>
          <cell r="O4996" t="str">
            <v>DS</v>
          </cell>
          <cell r="P4996" t="str">
            <v>Securitization debtor</v>
          </cell>
        </row>
        <row r="4997">
          <cell r="A4997">
            <v>8045</v>
          </cell>
          <cell r="B4997" t="str">
            <v>STEINCO PAUL VOM STE</v>
          </cell>
          <cell r="C4997" t="str">
            <v>DE</v>
          </cell>
          <cell r="D4997" t="str">
            <v>Germany</v>
          </cell>
          <cell r="E4997" t="str">
            <v>Mid Europe</v>
          </cell>
          <cell r="F4997">
            <v>13200001</v>
          </cell>
          <cell r="G4997" t="str">
            <v>Ext. EAME</v>
          </cell>
          <cell r="H4997" t="str">
            <v>TPU</v>
          </cell>
          <cell r="I4997" t="str">
            <v>S035</v>
          </cell>
          <cell r="J4997" t="str">
            <v>Osnabrück</v>
          </cell>
          <cell r="K4997" t="str">
            <v>SJ3C</v>
          </cell>
          <cell r="L4997" t="str">
            <v>T</v>
          </cell>
          <cell r="M4997" t="str">
            <v>30 days from date of invoice or 10 days -2%</v>
          </cell>
          <cell r="N4997" t="str">
            <v>BANK TRANSFER</v>
          </cell>
          <cell r="O4997" t="str">
            <v>DS</v>
          </cell>
          <cell r="P4997" t="str">
            <v>Securitization debtor</v>
          </cell>
        </row>
        <row r="4998">
          <cell r="A4998">
            <v>8046</v>
          </cell>
          <cell r="B4998" t="str">
            <v>STAHL-PLAST GMBH &amp; C</v>
          </cell>
          <cell r="C4998" t="str">
            <v>DE</v>
          </cell>
          <cell r="D4998" t="str">
            <v>Germany</v>
          </cell>
          <cell r="E4998" t="str">
            <v>Mid Europe</v>
          </cell>
          <cell r="F4998">
            <v>13200001</v>
          </cell>
          <cell r="G4998" t="str">
            <v>Ext. EAME</v>
          </cell>
          <cell r="H4998" t="str">
            <v>TPU</v>
          </cell>
          <cell r="I4998" t="str">
            <v>S035</v>
          </cell>
          <cell r="J4998" t="str">
            <v>Osnabrück</v>
          </cell>
          <cell r="K4998" t="str">
            <v>SJ3G</v>
          </cell>
          <cell r="L4998" t="str">
            <v>T</v>
          </cell>
          <cell r="M4998" t="str">
            <v>30 days from date of invoice or 14 days -3%</v>
          </cell>
          <cell r="N4998" t="str">
            <v>BANK TRANSFER</v>
          </cell>
          <cell r="O4998" t="str">
            <v>DS</v>
          </cell>
          <cell r="P4998" t="str">
            <v>Securitization debtor</v>
          </cell>
        </row>
        <row r="4999">
          <cell r="A4999">
            <v>8047</v>
          </cell>
          <cell r="B4999" t="str">
            <v>CORNING CABLE SYSTEM</v>
          </cell>
          <cell r="C4999" t="str">
            <v>DE</v>
          </cell>
          <cell r="D4999" t="str">
            <v>Germany</v>
          </cell>
          <cell r="E4999" t="str">
            <v>Mid Europe</v>
          </cell>
          <cell r="F4999">
            <v>13200001</v>
          </cell>
          <cell r="G4999" t="str">
            <v>Ext. EAME</v>
          </cell>
          <cell r="H4999" t="str">
            <v>TPU</v>
          </cell>
          <cell r="I4999" t="str">
            <v>S035</v>
          </cell>
          <cell r="J4999" t="str">
            <v>Osnabrück</v>
          </cell>
          <cell r="K4999" t="str">
            <v>SJ3F</v>
          </cell>
          <cell r="L4999" t="str">
            <v>T</v>
          </cell>
          <cell r="M4999" t="str">
            <v>30 days from date of invoice or 14 days -2%</v>
          </cell>
          <cell r="N4999" t="str">
            <v>BANK TRANSFER</v>
          </cell>
          <cell r="O4999" t="str">
            <v>DS</v>
          </cell>
          <cell r="P4999" t="str">
            <v>Securitization debtor</v>
          </cell>
        </row>
        <row r="5000">
          <cell r="A5000">
            <v>8049</v>
          </cell>
          <cell r="B5000" t="str">
            <v>SERREX AG</v>
          </cell>
          <cell r="C5000" t="str">
            <v>CH</v>
          </cell>
          <cell r="D5000" t="str">
            <v>Switzerland</v>
          </cell>
          <cell r="E5000" t="str">
            <v>Mid Europe</v>
          </cell>
          <cell r="F5000">
            <v>13200001</v>
          </cell>
          <cell r="G5000" t="str">
            <v>Ext. EAME</v>
          </cell>
          <cell r="H5000" t="str">
            <v>TPU</v>
          </cell>
          <cell r="I5000" t="str">
            <v>S035</v>
          </cell>
          <cell r="J5000" t="str">
            <v>Osnabrück</v>
          </cell>
          <cell r="K5000" t="str">
            <v>SI45</v>
          </cell>
          <cell r="L5000" t="str">
            <v>T</v>
          </cell>
          <cell r="M5000" t="str">
            <v>45 days from date of invoice</v>
          </cell>
          <cell r="N5000" t="str">
            <v>BANK TRANSFER</v>
          </cell>
          <cell r="O5000" t="str">
            <v>DE</v>
          </cell>
          <cell r="P5000" t="str">
            <v>External debtor</v>
          </cell>
        </row>
        <row r="5001">
          <cell r="A5001">
            <v>8050</v>
          </cell>
          <cell r="B5001" t="str">
            <v>SCHIEFFER GMBH &amp; CO.</v>
          </cell>
          <cell r="C5001" t="str">
            <v>DE</v>
          </cell>
          <cell r="D5001" t="str">
            <v>Germany</v>
          </cell>
          <cell r="E5001" t="str">
            <v>Mid Europe</v>
          </cell>
          <cell r="F5001">
            <v>13200001</v>
          </cell>
          <cell r="G5001" t="str">
            <v>Ext. EAME</v>
          </cell>
          <cell r="H5001" t="str">
            <v>TPU</v>
          </cell>
          <cell r="I5001" t="str">
            <v>S035</v>
          </cell>
          <cell r="J5001" t="str">
            <v>Osnabrück</v>
          </cell>
          <cell r="K5001" t="str">
            <v>SD4C</v>
          </cell>
          <cell r="L5001" t="str">
            <v>T</v>
          </cell>
          <cell r="M5001" t="str">
            <v>60 days from date of invoice or 14 days -3%</v>
          </cell>
          <cell r="N5001" t="str">
            <v>BANK TRANSFER</v>
          </cell>
          <cell r="O5001" t="str">
            <v>DS</v>
          </cell>
          <cell r="P5001" t="str">
            <v>Securitization debtor</v>
          </cell>
        </row>
        <row r="5002">
          <cell r="A5002">
            <v>8052</v>
          </cell>
          <cell r="B5002" t="str">
            <v>STUDER</v>
          </cell>
          <cell r="C5002" t="str">
            <v>CH</v>
          </cell>
          <cell r="D5002" t="str">
            <v>Switzerland</v>
          </cell>
          <cell r="E5002" t="str">
            <v>Mid Europe</v>
          </cell>
          <cell r="F5002">
            <v>13200001</v>
          </cell>
          <cell r="G5002" t="str">
            <v>Ext. EAME</v>
          </cell>
          <cell r="H5002" t="str">
            <v>TPU</v>
          </cell>
          <cell r="I5002" t="str">
            <v>S035</v>
          </cell>
          <cell r="J5002" t="str">
            <v>Osnabrück</v>
          </cell>
          <cell r="K5002" t="str">
            <v>SI45</v>
          </cell>
          <cell r="L5002" t="str">
            <v>T</v>
          </cell>
          <cell r="M5002" t="str">
            <v>45 days from date of invoice</v>
          </cell>
          <cell r="N5002" t="str">
            <v>BANK TRANSFER</v>
          </cell>
          <cell r="O5002" t="str">
            <v>DE</v>
          </cell>
          <cell r="P5002" t="str">
            <v>External debtor</v>
          </cell>
        </row>
        <row r="5003">
          <cell r="A5003">
            <v>8053</v>
          </cell>
          <cell r="B5003" t="str">
            <v>SCHERER &amp; TRIER</v>
          </cell>
          <cell r="C5003" t="str">
            <v>DE</v>
          </cell>
          <cell r="D5003" t="str">
            <v>Germany</v>
          </cell>
          <cell r="E5003" t="str">
            <v>Mid Europe</v>
          </cell>
          <cell r="F5003">
            <v>13200001</v>
          </cell>
          <cell r="G5003" t="str">
            <v>Ext. EAME</v>
          </cell>
          <cell r="H5003" t="str">
            <v>TPU</v>
          </cell>
          <cell r="I5003" t="str">
            <v>S035</v>
          </cell>
          <cell r="J5003" t="str">
            <v>Osnabrück</v>
          </cell>
          <cell r="K5003" t="str">
            <v>SI30</v>
          </cell>
          <cell r="L5003" t="str">
            <v>T</v>
          </cell>
          <cell r="M5003" t="str">
            <v>30 days from date of invoice</v>
          </cell>
          <cell r="N5003" t="str">
            <v>BANK TRANSFER</v>
          </cell>
          <cell r="O5003" t="str">
            <v>DS</v>
          </cell>
          <cell r="P5003" t="str">
            <v>Securitization debtor</v>
          </cell>
        </row>
        <row r="5004">
          <cell r="A5004">
            <v>8055</v>
          </cell>
          <cell r="B5004" t="str">
            <v>STEINHAUS GMBH</v>
          </cell>
          <cell r="C5004" t="str">
            <v>DE</v>
          </cell>
          <cell r="D5004" t="str">
            <v>Germany</v>
          </cell>
          <cell r="E5004" t="str">
            <v>Mid Europe</v>
          </cell>
          <cell r="F5004">
            <v>13200001</v>
          </cell>
          <cell r="G5004" t="str">
            <v>Ext. EAME</v>
          </cell>
          <cell r="H5004" t="str">
            <v>TPU</v>
          </cell>
          <cell r="I5004" t="str">
            <v>S035</v>
          </cell>
          <cell r="J5004" t="str">
            <v>Osnabrück</v>
          </cell>
          <cell r="K5004" t="str">
            <v>SJ3G</v>
          </cell>
          <cell r="L5004" t="str">
            <v>T</v>
          </cell>
          <cell r="M5004" t="str">
            <v>30 days from date of invoice or 14 days -3%</v>
          </cell>
          <cell r="N5004" t="str">
            <v>BANK TRANSFER</v>
          </cell>
          <cell r="O5004" t="str">
            <v>DS</v>
          </cell>
          <cell r="P5004" t="str">
            <v>Securitization debtor</v>
          </cell>
        </row>
        <row r="5005">
          <cell r="A5005">
            <v>8057</v>
          </cell>
          <cell r="B5005" t="str">
            <v>ASV STUEBBE GMBH &amp; C</v>
          </cell>
          <cell r="C5005" t="str">
            <v>DE</v>
          </cell>
          <cell r="D5005" t="str">
            <v>Germany</v>
          </cell>
          <cell r="E5005" t="str">
            <v>Mid Europe</v>
          </cell>
          <cell r="F5005">
            <v>13200001</v>
          </cell>
          <cell r="G5005" t="str">
            <v>Ext. EAME</v>
          </cell>
          <cell r="H5005" t="str">
            <v>TPU</v>
          </cell>
          <cell r="I5005" t="str">
            <v>S035</v>
          </cell>
          <cell r="J5005" t="str">
            <v>Osnabrück</v>
          </cell>
          <cell r="K5005" t="str">
            <v>SJ3F</v>
          </cell>
          <cell r="L5005" t="str">
            <v>T</v>
          </cell>
          <cell r="M5005" t="str">
            <v>30 days from date of invoice or 14 days -2%</v>
          </cell>
          <cell r="N5005" t="str">
            <v>BANK TRANSFER</v>
          </cell>
          <cell r="O5005" t="str">
            <v>DS</v>
          </cell>
          <cell r="P5005" t="str">
            <v>Securitization debtor</v>
          </cell>
        </row>
        <row r="5006">
          <cell r="A5006">
            <v>8058</v>
          </cell>
          <cell r="B5006" t="str">
            <v>SCHÜTZ KUNSTSTOFFTEC</v>
          </cell>
          <cell r="C5006" t="str">
            <v>DE</v>
          </cell>
          <cell r="D5006" t="str">
            <v>Germany</v>
          </cell>
          <cell r="E5006" t="str">
            <v>Mid Europe</v>
          </cell>
          <cell r="F5006">
            <v>13200001</v>
          </cell>
          <cell r="G5006" t="str">
            <v>Ext. EAME</v>
          </cell>
          <cell r="H5006" t="str">
            <v>TPU</v>
          </cell>
          <cell r="I5006" t="str">
            <v>S035</v>
          </cell>
          <cell r="J5006" t="str">
            <v>Osnabrück</v>
          </cell>
          <cell r="K5006" t="str">
            <v>SI30</v>
          </cell>
          <cell r="L5006" t="str">
            <v>T</v>
          </cell>
          <cell r="M5006" t="str">
            <v>30 days from date of invoice</v>
          </cell>
          <cell r="N5006" t="str">
            <v>BANK TRANSFER</v>
          </cell>
          <cell r="O5006" t="str">
            <v>DS</v>
          </cell>
          <cell r="P5006" t="str">
            <v>Securitization debtor</v>
          </cell>
        </row>
        <row r="5007">
          <cell r="A5007">
            <v>8059</v>
          </cell>
          <cell r="B5007" t="str">
            <v>SCOTT AUSTRIA GMBH</v>
          </cell>
          <cell r="C5007" t="str">
            <v>AT</v>
          </cell>
          <cell r="D5007" t="str">
            <v>Austria</v>
          </cell>
          <cell r="E5007" t="str">
            <v>Mid Europe</v>
          </cell>
          <cell r="F5007">
            <v>13200001</v>
          </cell>
          <cell r="G5007" t="str">
            <v>Ext. EAME</v>
          </cell>
          <cell r="H5007" t="str">
            <v>TPU</v>
          </cell>
          <cell r="I5007" t="str">
            <v>S035</v>
          </cell>
          <cell r="J5007" t="str">
            <v>Osnabrück</v>
          </cell>
          <cell r="K5007" t="str">
            <v>SJ3G</v>
          </cell>
          <cell r="L5007" t="str">
            <v>T</v>
          </cell>
          <cell r="M5007" t="str">
            <v>30 days from date of invoice or 14 days -3%</v>
          </cell>
          <cell r="N5007" t="str">
            <v>BANK TRANSFER</v>
          </cell>
          <cell r="O5007" t="str">
            <v>DE</v>
          </cell>
          <cell r="P5007" t="str">
            <v>External debtor</v>
          </cell>
        </row>
        <row r="5008">
          <cell r="A5008">
            <v>8060</v>
          </cell>
          <cell r="B5008" t="str">
            <v>DR. FRANZ SCHNEIDER</v>
          </cell>
          <cell r="C5008" t="str">
            <v>DE</v>
          </cell>
          <cell r="D5008" t="str">
            <v>Germany</v>
          </cell>
          <cell r="E5008" t="str">
            <v>Mid Europe</v>
          </cell>
          <cell r="F5008">
            <v>13200001</v>
          </cell>
          <cell r="G5008" t="str">
            <v>Ext. EAME</v>
          </cell>
          <cell r="H5008" t="str">
            <v>TPU</v>
          </cell>
          <cell r="I5008" t="str">
            <v>S035</v>
          </cell>
          <cell r="J5008" t="str">
            <v>Osnabrück</v>
          </cell>
          <cell r="K5008" t="str">
            <v>SJ3G</v>
          </cell>
          <cell r="L5008" t="str">
            <v>T</v>
          </cell>
          <cell r="M5008" t="str">
            <v>30 days from date of invoice or 14 days -3%</v>
          </cell>
          <cell r="N5008" t="str">
            <v>BANK TRANSFER</v>
          </cell>
          <cell r="O5008" t="str">
            <v>DS</v>
          </cell>
          <cell r="P5008" t="str">
            <v>Securitization debtor</v>
          </cell>
        </row>
        <row r="5009">
          <cell r="A5009">
            <v>8061</v>
          </cell>
          <cell r="B5009" t="str">
            <v>SPIR STAR DRUCKSCHLÄ</v>
          </cell>
          <cell r="C5009" t="str">
            <v>DE</v>
          </cell>
          <cell r="D5009" t="str">
            <v>Germany</v>
          </cell>
          <cell r="E5009" t="str">
            <v>Mid Europe</v>
          </cell>
          <cell r="F5009">
            <v>13200001</v>
          </cell>
          <cell r="G5009" t="str">
            <v>Ext. EAME</v>
          </cell>
          <cell r="H5009" t="str">
            <v>TPU</v>
          </cell>
          <cell r="I5009" t="str">
            <v>S035</v>
          </cell>
          <cell r="J5009" t="str">
            <v>Osnabrück</v>
          </cell>
          <cell r="K5009" t="str">
            <v>SJ3F</v>
          </cell>
          <cell r="L5009" t="str">
            <v>T</v>
          </cell>
          <cell r="M5009" t="str">
            <v>30 days from date of invoice or 14 days -2%</v>
          </cell>
          <cell r="N5009" t="str">
            <v>BANK TRANSFER</v>
          </cell>
          <cell r="O5009" t="str">
            <v>DS</v>
          </cell>
          <cell r="P5009" t="str">
            <v>Securitization debtor</v>
          </cell>
        </row>
        <row r="5010">
          <cell r="A5010">
            <v>8062</v>
          </cell>
          <cell r="B5010" t="str">
            <v>SUTTNER GMBH &amp; CO.KG</v>
          </cell>
          <cell r="C5010" t="str">
            <v>DE</v>
          </cell>
          <cell r="D5010" t="str">
            <v>Germany</v>
          </cell>
          <cell r="E5010" t="str">
            <v>Mid Europe</v>
          </cell>
          <cell r="F5010">
            <v>13200001</v>
          </cell>
          <cell r="G5010" t="str">
            <v>Ext. EAME</v>
          </cell>
          <cell r="H5010" t="str">
            <v>TPU</v>
          </cell>
          <cell r="I5010" t="str">
            <v>S035</v>
          </cell>
          <cell r="J5010" t="str">
            <v>Osnabrück</v>
          </cell>
          <cell r="K5010" t="str">
            <v>SJ3F</v>
          </cell>
          <cell r="L5010" t="str">
            <v>T</v>
          </cell>
          <cell r="M5010" t="str">
            <v>30 days from date of invoice or 14 days -2%</v>
          </cell>
          <cell r="N5010" t="str">
            <v>BANK TRANSFER</v>
          </cell>
          <cell r="O5010" t="str">
            <v>DS</v>
          </cell>
          <cell r="P5010" t="str">
            <v>Securitization debtor</v>
          </cell>
        </row>
        <row r="5011">
          <cell r="A5011">
            <v>8063</v>
          </cell>
          <cell r="B5011" t="str">
            <v>FA. SENN GMBH</v>
          </cell>
          <cell r="C5011" t="str">
            <v>DE</v>
          </cell>
          <cell r="D5011" t="str">
            <v>Germany</v>
          </cell>
          <cell r="E5011" t="str">
            <v>Mid Europe</v>
          </cell>
          <cell r="F5011">
            <v>13200001</v>
          </cell>
          <cell r="G5011" t="str">
            <v>Ext. EAME</v>
          </cell>
          <cell r="H5011" t="str">
            <v>TPU</v>
          </cell>
          <cell r="I5011" t="str">
            <v>S035</v>
          </cell>
          <cell r="J5011" t="str">
            <v>Osnabrück</v>
          </cell>
          <cell r="K5011" t="str">
            <v>SJ3C</v>
          </cell>
          <cell r="L5011" t="str">
            <v>T</v>
          </cell>
          <cell r="M5011" t="str">
            <v>30 days from date of invoice or 10 days -2%</v>
          </cell>
          <cell r="N5011" t="str">
            <v>BANK TRANSFER</v>
          </cell>
          <cell r="O5011" t="str">
            <v>DS</v>
          </cell>
          <cell r="P5011" t="str">
            <v>Securitization debtor</v>
          </cell>
        </row>
        <row r="5012">
          <cell r="A5012">
            <v>8064</v>
          </cell>
          <cell r="B5012" t="str">
            <v>KABEL STERNER GMBH</v>
          </cell>
          <cell r="C5012" t="str">
            <v>DE</v>
          </cell>
          <cell r="D5012" t="str">
            <v>Germany</v>
          </cell>
          <cell r="E5012" t="str">
            <v>Mid Europe</v>
          </cell>
          <cell r="F5012">
            <v>13200001</v>
          </cell>
          <cell r="G5012" t="str">
            <v>Ext. EAME</v>
          </cell>
          <cell r="H5012" t="str">
            <v>TPU</v>
          </cell>
          <cell r="I5012" t="str">
            <v>S035</v>
          </cell>
          <cell r="J5012" t="str">
            <v>Osnabrück</v>
          </cell>
          <cell r="K5012" t="str">
            <v>SJ3C</v>
          </cell>
          <cell r="L5012" t="str">
            <v>T</v>
          </cell>
          <cell r="M5012" t="str">
            <v>30 days from date of invoice or 10 days -2%</v>
          </cell>
          <cell r="N5012" t="str">
            <v>BANK TRANSFER</v>
          </cell>
          <cell r="O5012" t="str">
            <v>DS</v>
          </cell>
          <cell r="P5012" t="str">
            <v>Securitization debtor</v>
          </cell>
        </row>
        <row r="5013">
          <cell r="A5013">
            <v>8065</v>
          </cell>
          <cell r="B5013" t="str">
            <v>E.STRABERGER &amp; SÖHNE</v>
          </cell>
          <cell r="C5013" t="str">
            <v>DE</v>
          </cell>
          <cell r="D5013" t="str">
            <v>Germany</v>
          </cell>
          <cell r="E5013" t="str">
            <v>Mid Europe</v>
          </cell>
          <cell r="F5013">
            <v>13200001</v>
          </cell>
          <cell r="G5013" t="str">
            <v>Ext. EAME</v>
          </cell>
          <cell r="H5013" t="str">
            <v>TPU</v>
          </cell>
          <cell r="I5013" t="str">
            <v>S035</v>
          </cell>
          <cell r="J5013" t="str">
            <v>Osnabrück</v>
          </cell>
          <cell r="K5013" t="str">
            <v>SJ3G</v>
          </cell>
          <cell r="L5013" t="str">
            <v>T</v>
          </cell>
          <cell r="M5013" t="str">
            <v>30 days from date of invoice or 14 days -3%</v>
          </cell>
          <cell r="N5013" t="str">
            <v>BANK TRANSFER</v>
          </cell>
          <cell r="O5013" t="str">
            <v>DS</v>
          </cell>
          <cell r="P5013" t="str">
            <v>Securitization debtor</v>
          </cell>
        </row>
        <row r="5014">
          <cell r="A5014">
            <v>8067</v>
          </cell>
          <cell r="B5014" t="str">
            <v>TECHNO CHEMIE</v>
          </cell>
          <cell r="C5014" t="str">
            <v>DE</v>
          </cell>
          <cell r="D5014" t="str">
            <v>Germany</v>
          </cell>
          <cell r="E5014" t="str">
            <v>Mid Europe</v>
          </cell>
          <cell r="F5014">
            <v>13200001</v>
          </cell>
          <cell r="G5014" t="str">
            <v>Ext. EAME</v>
          </cell>
          <cell r="H5014" t="str">
            <v>TPU</v>
          </cell>
          <cell r="I5014" t="str">
            <v>S035</v>
          </cell>
          <cell r="J5014" t="str">
            <v>Osnabrück</v>
          </cell>
          <cell r="K5014" t="str">
            <v>SA00</v>
          </cell>
          <cell r="L5014" t="str">
            <v>T</v>
          </cell>
          <cell r="M5014" t="str">
            <v>Cash in advance</v>
          </cell>
          <cell r="N5014" t="str">
            <v>BANK TRANSFER</v>
          </cell>
          <cell r="O5014" t="str">
            <v>DS</v>
          </cell>
          <cell r="P5014" t="str">
            <v>Securitization debtor</v>
          </cell>
        </row>
        <row r="5015">
          <cell r="A5015">
            <v>8069</v>
          </cell>
          <cell r="B5015" t="str">
            <v>DR. ING. H. TEICHMAN</v>
          </cell>
          <cell r="C5015" t="str">
            <v>DE</v>
          </cell>
          <cell r="D5015" t="str">
            <v>Germany</v>
          </cell>
          <cell r="E5015" t="str">
            <v>Mid Europe</v>
          </cell>
          <cell r="F5015">
            <v>13200001</v>
          </cell>
          <cell r="G5015" t="str">
            <v>Ext. EAME</v>
          </cell>
          <cell r="H5015" t="str">
            <v>TPU</v>
          </cell>
          <cell r="I5015" t="str">
            <v>S035</v>
          </cell>
          <cell r="J5015" t="str">
            <v>Osnabrück</v>
          </cell>
          <cell r="K5015" t="str">
            <v>SJ6A</v>
          </cell>
          <cell r="L5015" t="str">
            <v>T</v>
          </cell>
          <cell r="M5015" t="str">
            <v>60 days date of invoice or 30 days -3%</v>
          </cell>
          <cell r="N5015" t="str">
            <v>BANK TRANSFER</v>
          </cell>
          <cell r="O5015" t="str">
            <v>DS</v>
          </cell>
          <cell r="P5015" t="str">
            <v>Securitization debtor</v>
          </cell>
        </row>
        <row r="5016">
          <cell r="A5016">
            <v>8071</v>
          </cell>
          <cell r="B5016" t="str">
            <v>TRUPLAST</v>
          </cell>
          <cell r="C5016" t="str">
            <v>DE</v>
          </cell>
          <cell r="D5016" t="str">
            <v>Germany</v>
          </cell>
          <cell r="E5016" t="str">
            <v>Mid Europe</v>
          </cell>
          <cell r="F5016">
            <v>13200001</v>
          </cell>
          <cell r="G5016" t="str">
            <v>Ext. EAME</v>
          </cell>
          <cell r="H5016" t="str">
            <v>TPU</v>
          </cell>
          <cell r="I5016" t="str">
            <v>S035</v>
          </cell>
          <cell r="J5016" t="str">
            <v>Osnabrück</v>
          </cell>
          <cell r="K5016" t="str">
            <v>SI30</v>
          </cell>
          <cell r="L5016" t="str">
            <v>T</v>
          </cell>
          <cell r="M5016" t="str">
            <v>30 days from date of invoice</v>
          </cell>
          <cell r="N5016" t="str">
            <v>BANK TRANSFER</v>
          </cell>
          <cell r="O5016" t="str">
            <v>DS</v>
          </cell>
          <cell r="P5016" t="str">
            <v>Securitization debtor</v>
          </cell>
        </row>
        <row r="5017">
          <cell r="A5017">
            <v>8072</v>
          </cell>
          <cell r="B5017" t="str">
            <v>TYROLIA</v>
          </cell>
          <cell r="C5017" t="str">
            <v>AT</v>
          </cell>
          <cell r="D5017" t="str">
            <v>Austria</v>
          </cell>
          <cell r="E5017" t="str">
            <v>Mid Europe</v>
          </cell>
          <cell r="F5017">
            <v>13200001</v>
          </cell>
          <cell r="G5017" t="str">
            <v>Ext. EAME</v>
          </cell>
          <cell r="H5017" t="str">
            <v>TPU</v>
          </cell>
          <cell r="I5017" t="str">
            <v>S035</v>
          </cell>
          <cell r="J5017" t="str">
            <v>Osnabrück</v>
          </cell>
          <cell r="K5017" t="str">
            <v>SJ3G</v>
          </cell>
          <cell r="L5017" t="str">
            <v>T</v>
          </cell>
          <cell r="M5017" t="str">
            <v>30 days from date of invoice or 14 days -3%</v>
          </cell>
          <cell r="N5017" t="str">
            <v>BANK TRANSFER</v>
          </cell>
          <cell r="O5017" t="str">
            <v>DE</v>
          </cell>
          <cell r="P5017" t="str">
            <v>External debtor</v>
          </cell>
        </row>
        <row r="5018">
          <cell r="A5018">
            <v>8073</v>
          </cell>
          <cell r="B5018" t="str">
            <v>KABELWERK THIELMANN</v>
          </cell>
          <cell r="C5018" t="str">
            <v>DE</v>
          </cell>
          <cell r="D5018" t="str">
            <v>Germany</v>
          </cell>
          <cell r="E5018" t="str">
            <v>Mid Europe</v>
          </cell>
          <cell r="F5018">
            <v>13200001</v>
          </cell>
          <cell r="G5018" t="str">
            <v>Ext. EAME</v>
          </cell>
          <cell r="H5018" t="str">
            <v>TPU</v>
          </cell>
          <cell r="I5018" t="str">
            <v>S035</v>
          </cell>
          <cell r="J5018" t="str">
            <v>Osnabrück</v>
          </cell>
          <cell r="K5018" t="str">
            <v>SI60</v>
          </cell>
          <cell r="L5018" t="str">
            <v>T</v>
          </cell>
          <cell r="M5018" t="str">
            <v>60 days from date of invoice</v>
          </cell>
          <cell r="N5018" t="str">
            <v>BANK TRANSFER</v>
          </cell>
          <cell r="O5018" t="str">
            <v>DS</v>
          </cell>
          <cell r="P5018" t="str">
            <v>Securitization debtor</v>
          </cell>
        </row>
        <row r="5019">
          <cell r="A5019">
            <v>8074</v>
          </cell>
          <cell r="B5019" t="str">
            <v>TRENTMANN</v>
          </cell>
          <cell r="C5019" t="str">
            <v>DE</v>
          </cell>
          <cell r="D5019" t="str">
            <v>Germany</v>
          </cell>
          <cell r="E5019" t="str">
            <v>Mid Europe</v>
          </cell>
          <cell r="F5019">
            <v>13200001</v>
          </cell>
          <cell r="G5019" t="str">
            <v>Ext. EAME</v>
          </cell>
          <cell r="H5019" t="str">
            <v>TPU</v>
          </cell>
          <cell r="I5019" t="str">
            <v>S035</v>
          </cell>
          <cell r="J5019" t="str">
            <v>Osnabrück</v>
          </cell>
          <cell r="K5019" t="str">
            <v>SI30</v>
          </cell>
          <cell r="L5019" t="str">
            <v>T</v>
          </cell>
          <cell r="M5019" t="str">
            <v>30 days from date of invoice</v>
          </cell>
          <cell r="N5019" t="str">
            <v>BANK TRANSFER</v>
          </cell>
          <cell r="O5019" t="str">
            <v>DS</v>
          </cell>
          <cell r="P5019" t="str">
            <v>Securitization debtor</v>
          </cell>
        </row>
        <row r="5020">
          <cell r="A5020">
            <v>8075</v>
          </cell>
          <cell r="B5020" t="str">
            <v>TKT</v>
          </cell>
          <cell r="C5020" t="str">
            <v>DE</v>
          </cell>
          <cell r="D5020" t="str">
            <v>Germany</v>
          </cell>
          <cell r="E5020" t="str">
            <v>Mid Europe</v>
          </cell>
          <cell r="F5020">
            <v>13200001</v>
          </cell>
          <cell r="G5020" t="str">
            <v>Ext. EAME</v>
          </cell>
          <cell r="H5020" t="str">
            <v>TPU</v>
          </cell>
          <cell r="I5020" t="str">
            <v>S035</v>
          </cell>
          <cell r="J5020" t="str">
            <v>Osnabrück</v>
          </cell>
          <cell r="K5020" t="str">
            <v>SJ3C</v>
          </cell>
          <cell r="L5020" t="str">
            <v>T</v>
          </cell>
          <cell r="M5020" t="str">
            <v>30 days from date of invoice or 10 days -2%</v>
          </cell>
          <cell r="N5020" t="str">
            <v>BANK TRANSFER</v>
          </cell>
          <cell r="O5020" t="str">
            <v>DS</v>
          </cell>
          <cell r="P5020" t="str">
            <v>Securitization debtor</v>
          </cell>
        </row>
        <row r="5021">
          <cell r="A5021">
            <v>8078</v>
          </cell>
          <cell r="B5021" t="str">
            <v>UNIWELL-WELLROHR GMB</v>
          </cell>
          <cell r="C5021" t="str">
            <v>DE</v>
          </cell>
          <cell r="D5021" t="str">
            <v>Germany</v>
          </cell>
          <cell r="E5021" t="str">
            <v>Mid Europe</v>
          </cell>
          <cell r="F5021">
            <v>13200001</v>
          </cell>
          <cell r="G5021" t="str">
            <v>Ext. EAME</v>
          </cell>
          <cell r="H5021" t="str">
            <v>TPU</v>
          </cell>
          <cell r="I5021" t="str">
            <v>S035</v>
          </cell>
          <cell r="J5021" t="str">
            <v>Osnabrück</v>
          </cell>
          <cell r="K5021" t="str">
            <v>SJ3G</v>
          </cell>
          <cell r="L5021" t="str">
            <v>T</v>
          </cell>
          <cell r="M5021" t="str">
            <v>30 days from date of invoice or 14 days -3%</v>
          </cell>
          <cell r="N5021" t="str">
            <v>BANK TRANSFER</v>
          </cell>
          <cell r="O5021" t="str">
            <v>DS</v>
          </cell>
          <cell r="P5021" t="str">
            <v>Securitization debtor</v>
          </cell>
        </row>
        <row r="5022">
          <cell r="A5022">
            <v>8079</v>
          </cell>
          <cell r="B5022" t="str">
            <v>VARIO-PLAST</v>
          </cell>
          <cell r="C5022" t="str">
            <v>DE</v>
          </cell>
          <cell r="D5022" t="str">
            <v>Germany</v>
          </cell>
          <cell r="E5022" t="str">
            <v>Mid Europe</v>
          </cell>
          <cell r="F5022">
            <v>13200001</v>
          </cell>
          <cell r="G5022" t="str">
            <v>Ext. EAME</v>
          </cell>
          <cell r="H5022" t="str">
            <v>TPU</v>
          </cell>
          <cell r="I5022" t="str">
            <v>S035</v>
          </cell>
          <cell r="J5022" t="str">
            <v>Osnabrück</v>
          </cell>
          <cell r="K5022" t="str">
            <v>SJ3C</v>
          </cell>
          <cell r="L5022" t="str">
            <v>T</v>
          </cell>
          <cell r="M5022" t="str">
            <v>30 days from date of invoice or 10 days -2%</v>
          </cell>
          <cell r="N5022" t="str">
            <v>BANK TRANSFER</v>
          </cell>
          <cell r="O5022" t="str">
            <v>DS</v>
          </cell>
          <cell r="P5022" t="str">
            <v>Securitization debtor</v>
          </cell>
        </row>
        <row r="5023">
          <cell r="A5023">
            <v>8080</v>
          </cell>
          <cell r="B5023" t="str">
            <v>VENAIR TECHNIK AG</v>
          </cell>
          <cell r="C5023" t="str">
            <v>CH</v>
          </cell>
          <cell r="D5023" t="str">
            <v>Switzerland</v>
          </cell>
          <cell r="E5023" t="str">
            <v>Mid Europe</v>
          </cell>
          <cell r="F5023">
            <v>13200001</v>
          </cell>
          <cell r="G5023" t="str">
            <v>Ext. EAME</v>
          </cell>
          <cell r="H5023" t="str">
            <v>TPU</v>
          </cell>
          <cell r="I5023" t="str">
            <v>S035</v>
          </cell>
          <cell r="J5023" t="str">
            <v>Osnabrück</v>
          </cell>
          <cell r="K5023" t="str">
            <v>SI90</v>
          </cell>
          <cell r="L5023" t="str">
            <v>T</v>
          </cell>
          <cell r="M5023" t="str">
            <v>90 days from date of invoice</v>
          </cell>
          <cell r="N5023" t="str">
            <v>BANK TRANSFER</v>
          </cell>
          <cell r="O5023" t="str">
            <v>DE</v>
          </cell>
          <cell r="P5023" t="str">
            <v>External debtor</v>
          </cell>
        </row>
        <row r="5024">
          <cell r="A5024">
            <v>8081</v>
          </cell>
          <cell r="B5024" t="str">
            <v>BRUEDER WINKLE GMBH</v>
          </cell>
          <cell r="C5024" t="str">
            <v>DE</v>
          </cell>
          <cell r="D5024" t="str">
            <v>Germany</v>
          </cell>
          <cell r="E5024" t="str">
            <v>Mid Europe</v>
          </cell>
          <cell r="F5024">
            <v>13200001</v>
          </cell>
          <cell r="G5024" t="str">
            <v>Ext. EAME</v>
          </cell>
          <cell r="H5024" t="str">
            <v>TPU</v>
          </cell>
          <cell r="I5024" t="str">
            <v>S035</v>
          </cell>
          <cell r="J5024" t="str">
            <v>Osnabrück</v>
          </cell>
          <cell r="K5024" t="str">
            <v>SJ3F</v>
          </cell>
          <cell r="L5024" t="str">
            <v>T</v>
          </cell>
          <cell r="M5024" t="str">
            <v>30 days from date of invoice or 14 days -2%</v>
          </cell>
          <cell r="N5024" t="str">
            <v>BANK TRANSFER</v>
          </cell>
          <cell r="O5024" t="str">
            <v>DS</v>
          </cell>
          <cell r="P5024" t="str">
            <v>Securitization debtor</v>
          </cell>
        </row>
        <row r="5025">
          <cell r="A5025">
            <v>8082</v>
          </cell>
          <cell r="B5025" t="str">
            <v>WANZL</v>
          </cell>
          <cell r="C5025" t="str">
            <v>DE</v>
          </cell>
          <cell r="D5025" t="str">
            <v>Germany</v>
          </cell>
          <cell r="E5025" t="str">
            <v>Mid Europe</v>
          </cell>
          <cell r="F5025">
            <v>13200001</v>
          </cell>
          <cell r="G5025" t="str">
            <v>Ext. EAME</v>
          </cell>
          <cell r="H5025" t="str">
            <v>TPU</v>
          </cell>
          <cell r="I5025" t="str">
            <v>S035</v>
          </cell>
          <cell r="J5025" t="str">
            <v>Osnabrück</v>
          </cell>
          <cell r="K5025" t="str">
            <v>SI30</v>
          </cell>
          <cell r="L5025" t="str">
            <v>T</v>
          </cell>
          <cell r="M5025" t="str">
            <v>30 days from date of invoice</v>
          </cell>
          <cell r="N5025" t="str">
            <v>BANK TRANSFER</v>
          </cell>
          <cell r="O5025" t="str">
            <v>DS</v>
          </cell>
          <cell r="P5025" t="str">
            <v>Securitization debtor</v>
          </cell>
        </row>
        <row r="5026">
          <cell r="A5026">
            <v>8084</v>
          </cell>
          <cell r="B5026" t="str">
            <v>WIEBROCK PFK GMBH &amp;</v>
          </cell>
          <cell r="C5026" t="str">
            <v>DE</v>
          </cell>
          <cell r="D5026" t="str">
            <v>Germany</v>
          </cell>
          <cell r="E5026" t="str">
            <v>Mid Europe</v>
          </cell>
          <cell r="F5026">
            <v>13200001</v>
          </cell>
          <cell r="G5026" t="str">
            <v>Ext. EAME</v>
          </cell>
          <cell r="H5026" t="str">
            <v>TPU</v>
          </cell>
          <cell r="I5026" t="str">
            <v>S035</v>
          </cell>
          <cell r="J5026" t="str">
            <v>Osnabrück</v>
          </cell>
          <cell r="K5026" t="str">
            <v>SJ3F</v>
          </cell>
          <cell r="L5026" t="str">
            <v>T</v>
          </cell>
          <cell r="M5026" t="str">
            <v>30 days from date of invoice or 14 days -2%</v>
          </cell>
          <cell r="N5026" t="str">
            <v>BANK TRANSFER</v>
          </cell>
          <cell r="O5026" t="str">
            <v>DS</v>
          </cell>
          <cell r="P5026" t="str">
            <v>Securitization debtor</v>
          </cell>
        </row>
        <row r="5027">
          <cell r="A5027">
            <v>8085</v>
          </cell>
          <cell r="B5027" t="str">
            <v>WIND GES.M.B.H.</v>
          </cell>
          <cell r="C5027" t="str">
            <v>AT</v>
          </cell>
          <cell r="D5027" t="str">
            <v>Austria</v>
          </cell>
          <cell r="E5027" t="str">
            <v>Mid Europe</v>
          </cell>
          <cell r="F5027">
            <v>13200001</v>
          </cell>
          <cell r="G5027" t="str">
            <v>Ext. EAME</v>
          </cell>
          <cell r="H5027" t="str">
            <v>TPU</v>
          </cell>
          <cell r="I5027" t="str">
            <v>S035</v>
          </cell>
          <cell r="J5027" t="str">
            <v>Osnabrück</v>
          </cell>
          <cell r="K5027" t="str">
            <v>SJ3G</v>
          </cell>
          <cell r="L5027" t="str">
            <v>T</v>
          </cell>
          <cell r="M5027" t="str">
            <v>30 days from date of invoice or 14 days -3%</v>
          </cell>
          <cell r="N5027" t="str">
            <v>BANK TRANSFER</v>
          </cell>
          <cell r="O5027" t="str">
            <v>DE</v>
          </cell>
          <cell r="P5027" t="str">
            <v>External debtor</v>
          </cell>
        </row>
        <row r="5028">
          <cell r="A5028">
            <v>8088</v>
          </cell>
          <cell r="B5028" t="str">
            <v>WENESIT</v>
          </cell>
          <cell r="C5028" t="str">
            <v>DE</v>
          </cell>
          <cell r="D5028" t="str">
            <v>Germany</v>
          </cell>
          <cell r="E5028" t="str">
            <v>Mid Europe</v>
          </cell>
          <cell r="F5028">
            <v>13200001</v>
          </cell>
          <cell r="G5028" t="str">
            <v>Ext. EAME</v>
          </cell>
          <cell r="H5028" t="str">
            <v>TPU</v>
          </cell>
          <cell r="I5028" t="str">
            <v>S035</v>
          </cell>
          <cell r="J5028" t="str">
            <v>Osnabrück</v>
          </cell>
          <cell r="K5028" t="str">
            <v>SJ3F</v>
          </cell>
          <cell r="L5028" t="str">
            <v>T</v>
          </cell>
          <cell r="M5028" t="str">
            <v>30 days from date of invoice or 14 days -2%</v>
          </cell>
          <cell r="N5028" t="str">
            <v>BANK TRANSFER</v>
          </cell>
          <cell r="O5028" t="str">
            <v>DS</v>
          </cell>
          <cell r="P5028" t="str">
            <v>Securitization debtor</v>
          </cell>
        </row>
        <row r="5029">
          <cell r="A5029">
            <v>8089</v>
          </cell>
          <cell r="B5029" t="str">
            <v>FA. WIRTHWEIN</v>
          </cell>
          <cell r="C5029" t="str">
            <v>DE</v>
          </cell>
          <cell r="D5029" t="str">
            <v>Germany</v>
          </cell>
          <cell r="E5029" t="str">
            <v>Mid Europe</v>
          </cell>
          <cell r="F5029">
            <v>13200001</v>
          </cell>
          <cell r="G5029" t="str">
            <v>Ext. EAME</v>
          </cell>
          <cell r="H5029" t="str">
            <v>TPU</v>
          </cell>
          <cell r="I5029" t="str">
            <v>S035</v>
          </cell>
          <cell r="J5029" t="str">
            <v>Osnabrück</v>
          </cell>
          <cell r="K5029" t="str">
            <v>SJ3C</v>
          </cell>
          <cell r="L5029" t="str">
            <v>T</v>
          </cell>
          <cell r="M5029" t="str">
            <v>30 days from date of invoice or 10 days -2%</v>
          </cell>
          <cell r="N5029" t="str">
            <v>BANK TRANSFER</v>
          </cell>
          <cell r="O5029" t="str">
            <v>DS</v>
          </cell>
          <cell r="P5029" t="str">
            <v>Securitization debtor</v>
          </cell>
        </row>
        <row r="5030">
          <cell r="A5030">
            <v>8090</v>
          </cell>
          <cell r="B5030" t="str">
            <v>WOLF GMBH</v>
          </cell>
          <cell r="C5030" t="str">
            <v>DE</v>
          </cell>
          <cell r="D5030" t="str">
            <v>Germany</v>
          </cell>
          <cell r="E5030" t="str">
            <v>Mid Europe</v>
          </cell>
          <cell r="F5030">
            <v>13200001</v>
          </cell>
          <cell r="G5030" t="str">
            <v>Ext. EAME</v>
          </cell>
          <cell r="H5030" t="str">
            <v>TPU</v>
          </cell>
          <cell r="I5030" t="str">
            <v>S035</v>
          </cell>
          <cell r="J5030" t="str">
            <v>Osnabrück</v>
          </cell>
          <cell r="K5030" t="str">
            <v>SJ3F</v>
          </cell>
          <cell r="L5030" t="str">
            <v>T</v>
          </cell>
          <cell r="M5030" t="str">
            <v>30 days from date of invoice or 14 days -2%</v>
          </cell>
          <cell r="N5030" t="str">
            <v>BANK TRANSFER</v>
          </cell>
          <cell r="O5030" t="str">
            <v>DS</v>
          </cell>
          <cell r="P5030" t="str">
            <v>Securitization debtor</v>
          </cell>
        </row>
        <row r="5031">
          <cell r="A5031">
            <v>8091</v>
          </cell>
          <cell r="B5031" t="str">
            <v>WTM</v>
          </cell>
          <cell r="C5031" t="str">
            <v>DE</v>
          </cell>
          <cell r="D5031" t="str">
            <v>Germany</v>
          </cell>
          <cell r="E5031" t="str">
            <v>Mid Europe</v>
          </cell>
          <cell r="F5031">
            <v>13200001</v>
          </cell>
          <cell r="G5031" t="str">
            <v>Ext. EAME</v>
          </cell>
          <cell r="H5031" t="str">
            <v>TPU</v>
          </cell>
          <cell r="I5031" t="str">
            <v>S035</v>
          </cell>
          <cell r="J5031" t="str">
            <v>Osnabrück</v>
          </cell>
          <cell r="K5031" t="str">
            <v>SI30</v>
          </cell>
          <cell r="L5031" t="str">
            <v>T</v>
          </cell>
          <cell r="M5031" t="str">
            <v>30 days from date of invoice</v>
          </cell>
          <cell r="N5031" t="str">
            <v>BANK TRANSFER</v>
          </cell>
          <cell r="O5031" t="str">
            <v>DS</v>
          </cell>
          <cell r="P5031" t="str">
            <v>Securitization debtor</v>
          </cell>
        </row>
        <row r="5032">
          <cell r="A5032">
            <v>8093</v>
          </cell>
          <cell r="B5032" t="str">
            <v>UPAG AG</v>
          </cell>
          <cell r="C5032" t="str">
            <v>CH</v>
          </cell>
          <cell r="D5032" t="str">
            <v>Switzerland</v>
          </cell>
          <cell r="E5032" t="str">
            <v>Mid Europe</v>
          </cell>
          <cell r="F5032">
            <v>13200001</v>
          </cell>
          <cell r="G5032" t="str">
            <v>Ext. EAME</v>
          </cell>
          <cell r="H5032" t="str">
            <v>TPU</v>
          </cell>
          <cell r="I5032" t="str">
            <v>S035</v>
          </cell>
          <cell r="J5032" t="str">
            <v>Osnabrück</v>
          </cell>
          <cell r="K5032" t="str">
            <v>SI45</v>
          </cell>
          <cell r="L5032" t="str">
            <v>T</v>
          </cell>
          <cell r="M5032" t="str">
            <v>45 days from date of invoice</v>
          </cell>
          <cell r="N5032" t="str">
            <v>BANK TRANSFER</v>
          </cell>
          <cell r="O5032" t="str">
            <v>DE</v>
          </cell>
          <cell r="P5032" t="str">
            <v>External debtor</v>
          </cell>
        </row>
        <row r="5033">
          <cell r="A5033">
            <v>8094</v>
          </cell>
          <cell r="B5033" t="str">
            <v>ADHESA AG</v>
          </cell>
          <cell r="C5033" t="str">
            <v>CH</v>
          </cell>
          <cell r="D5033" t="str">
            <v>Switzerland</v>
          </cell>
          <cell r="E5033" t="str">
            <v>Mid Europe</v>
          </cell>
          <cell r="F5033">
            <v>13200001</v>
          </cell>
          <cell r="G5033" t="str">
            <v>Ext. EAME</v>
          </cell>
          <cell r="H5033" t="str">
            <v>TPU</v>
          </cell>
          <cell r="I5033" t="str">
            <v>S035</v>
          </cell>
          <cell r="J5033" t="str">
            <v>Osnabrück</v>
          </cell>
          <cell r="K5033" t="str">
            <v>SI45</v>
          </cell>
          <cell r="L5033" t="str">
            <v>T</v>
          </cell>
          <cell r="M5033" t="str">
            <v>45 days from date of invoice</v>
          </cell>
          <cell r="N5033" t="str">
            <v>BANK TRANSFER</v>
          </cell>
          <cell r="O5033" t="str">
            <v>DE</v>
          </cell>
          <cell r="P5033" t="str">
            <v>External debtor</v>
          </cell>
        </row>
        <row r="5034">
          <cell r="A5034">
            <v>8095</v>
          </cell>
          <cell r="B5034" t="str">
            <v>LAWSON-MARDON SINGEN</v>
          </cell>
          <cell r="C5034" t="str">
            <v>DE</v>
          </cell>
          <cell r="D5034" t="str">
            <v>Germany</v>
          </cell>
          <cell r="E5034" t="str">
            <v>Mid Europe</v>
          </cell>
          <cell r="F5034">
            <v>13200001</v>
          </cell>
          <cell r="G5034" t="str">
            <v>Ext. EAME</v>
          </cell>
          <cell r="H5034" t="str">
            <v>TPU</v>
          </cell>
          <cell r="I5034" t="str">
            <v>S035</v>
          </cell>
          <cell r="J5034" t="str">
            <v>Osnabrück</v>
          </cell>
          <cell r="K5034" t="str">
            <v>SI30</v>
          </cell>
          <cell r="L5034" t="str">
            <v>T</v>
          </cell>
          <cell r="M5034" t="str">
            <v>30 days from date of invoice</v>
          </cell>
          <cell r="N5034" t="str">
            <v>BANK TRANSFER</v>
          </cell>
          <cell r="O5034" t="str">
            <v>DS</v>
          </cell>
          <cell r="P5034" t="str">
            <v>Securitization debtor</v>
          </cell>
        </row>
        <row r="5035">
          <cell r="A5035">
            <v>8096</v>
          </cell>
          <cell r="B5035" t="str">
            <v>BILLETER KUNSTSTOFFP</v>
          </cell>
          <cell r="C5035" t="str">
            <v>DE</v>
          </cell>
          <cell r="D5035" t="str">
            <v>Germany</v>
          </cell>
          <cell r="E5035" t="str">
            <v>Mid Europe</v>
          </cell>
          <cell r="F5035">
            <v>13200001</v>
          </cell>
          <cell r="G5035" t="str">
            <v>Ext. EAME</v>
          </cell>
          <cell r="H5035" t="str">
            <v>TPU</v>
          </cell>
          <cell r="I5035" t="str">
            <v>S035</v>
          </cell>
          <cell r="J5035" t="str">
            <v>Osnabrück</v>
          </cell>
          <cell r="K5035" t="str">
            <v>SJ3F</v>
          </cell>
          <cell r="L5035" t="str">
            <v>T</v>
          </cell>
          <cell r="M5035" t="str">
            <v>30 days from date of invoice or 14 days -2%</v>
          </cell>
          <cell r="N5035" t="str">
            <v>BANK TRANSFER</v>
          </cell>
          <cell r="O5035" t="str">
            <v>DS</v>
          </cell>
          <cell r="P5035" t="str">
            <v>Securitization debtor</v>
          </cell>
        </row>
        <row r="5036">
          <cell r="A5036">
            <v>8097</v>
          </cell>
          <cell r="B5036" t="str">
            <v>FORBO - CTU AG</v>
          </cell>
          <cell r="C5036" t="str">
            <v>CH</v>
          </cell>
          <cell r="D5036" t="str">
            <v>Switzerland</v>
          </cell>
          <cell r="E5036" t="str">
            <v>Mid Europe</v>
          </cell>
          <cell r="F5036">
            <v>13200001</v>
          </cell>
          <cell r="G5036" t="str">
            <v>Ext. EAME</v>
          </cell>
          <cell r="H5036" t="str">
            <v>TPU</v>
          </cell>
          <cell r="I5036" t="str">
            <v>S035</v>
          </cell>
          <cell r="J5036" t="str">
            <v>Osnabrück</v>
          </cell>
          <cell r="K5036" t="str">
            <v>SI45</v>
          </cell>
          <cell r="L5036" t="str">
            <v>T</v>
          </cell>
          <cell r="M5036" t="str">
            <v>45 days from date of invoice</v>
          </cell>
          <cell r="N5036" t="str">
            <v>BANK TRANSFER</v>
          </cell>
          <cell r="O5036" t="str">
            <v>DE</v>
          </cell>
          <cell r="P5036" t="str">
            <v>External debtor</v>
          </cell>
        </row>
        <row r="5037">
          <cell r="A5037">
            <v>8098</v>
          </cell>
          <cell r="B5037" t="str">
            <v>EMTEC MAGNETICS GMBH</v>
          </cell>
          <cell r="C5037" t="str">
            <v>DE</v>
          </cell>
          <cell r="D5037" t="str">
            <v>Germany</v>
          </cell>
          <cell r="E5037" t="str">
            <v>Mid Europe</v>
          </cell>
          <cell r="F5037">
            <v>13200001</v>
          </cell>
          <cell r="G5037" t="str">
            <v>Ext. EAME</v>
          </cell>
          <cell r="H5037" t="str">
            <v>TPU</v>
          </cell>
          <cell r="I5037" t="str">
            <v>S035</v>
          </cell>
          <cell r="J5037" t="str">
            <v>Osnabrück</v>
          </cell>
          <cell r="K5037" t="str">
            <v>SI60</v>
          </cell>
          <cell r="L5037" t="str">
            <v>T</v>
          </cell>
          <cell r="M5037" t="str">
            <v>60 days from date of invoice</v>
          </cell>
          <cell r="N5037" t="str">
            <v>BANK TRANSFER</v>
          </cell>
          <cell r="O5037" t="str">
            <v>DS</v>
          </cell>
          <cell r="P5037" t="str">
            <v>Securitization debtor</v>
          </cell>
        </row>
        <row r="5038">
          <cell r="A5038">
            <v>8101</v>
          </cell>
          <cell r="B5038" t="str">
            <v>BISCHOF &amp; KLEIN  GMB</v>
          </cell>
          <cell r="C5038" t="str">
            <v>DE</v>
          </cell>
          <cell r="D5038" t="str">
            <v>Germany</v>
          </cell>
          <cell r="E5038" t="str">
            <v>Mid Europe</v>
          </cell>
          <cell r="F5038">
            <v>13200001</v>
          </cell>
          <cell r="G5038" t="str">
            <v>Ext. EAME</v>
          </cell>
          <cell r="H5038" t="str">
            <v>TPU</v>
          </cell>
          <cell r="I5038" t="str">
            <v>S035</v>
          </cell>
          <cell r="J5038" t="str">
            <v>Osnabrück</v>
          </cell>
          <cell r="K5038" t="str">
            <v>SJ3F</v>
          </cell>
          <cell r="L5038" t="str">
            <v>T</v>
          </cell>
          <cell r="M5038" t="str">
            <v>30 days from date of invoice or 14 days -2%</v>
          </cell>
          <cell r="N5038" t="str">
            <v>BANK TRANSFER</v>
          </cell>
          <cell r="O5038" t="str">
            <v>DS</v>
          </cell>
          <cell r="P5038" t="str">
            <v>Securitization debtor</v>
          </cell>
        </row>
        <row r="5039">
          <cell r="A5039">
            <v>8104</v>
          </cell>
          <cell r="B5039" t="str">
            <v>BLOWITEX</v>
          </cell>
          <cell r="C5039" t="str">
            <v>DE</v>
          </cell>
          <cell r="D5039" t="str">
            <v>Germany</v>
          </cell>
          <cell r="E5039" t="str">
            <v>Mid Europe</v>
          </cell>
          <cell r="F5039">
            <v>13200001</v>
          </cell>
          <cell r="G5039" t="str">
            <v>Ext. EAME</v>
          </cell>
          <cell r="H5039" t="str">
            <v>TPU</v>
          </cell>
          <cell r="I5039" t="str">
            <v>S035</v>
          </cell>
          <cell r="J5039" t="str">
            <v>Osnabrück</v>
          </cell>
          <cell r="K5039" t="str">
            <v>SI30</v>
          </cell>
          <cell r="L5039" t="str">
            <v>T</v>
          </cell>
          <cell r="M5039" t="str">
            <v>30 days from date of invoice</v>
          </cell>
          <cell r="N5039" t="str">
            <v>BANK TRANSFER</v>
          </cell>
          <cell r="O5039" t="str">
            <v>DS</v>
          </cell>
          <cell r="P5039" t="str">
            <v>Securitization debtor</v>
          </cell>
        </row>
        <row r="5040">
          <cell r="A5040">
            <v>8105</v>
          </cell>
          <cell r="B5040" t="str">
            <v>CT ELASTOMER-BESCHIC</v>
          </cell>
          <cell r="C5040" t="str">
            <v>DE</v>
          </cell>
          <cell r="D5040" t="str">
            <v>Germany</v>
          </cell>
          <cell r="E5040" t="str">
            <v>Mid Europe</v>
          </cell>
          <cell r="F5040">
            <v>13200001</v>
          </cell>
          <cell r="G5040" t="str">
            <v>Ext. EAME</v>
          </cell>
          <cell r="H5040" t="str">
            <v>TPU</v>
          </cell>
          <cell r="I5040" t="str">
            <v>S035</v>
          </cell>
          <cell r="J5040" t="str">
            <v>Osnabrück</v>
          </cell>
          <cell r="K5040" t="str">
            <v>SI30</v>
          </cell>
          <cell r="L5040" t="str">
            <v>T</v>
          </cell>
          <cell r="M5040" t="str">
            <v>30 days from date of invoice</v>
          </cell>
          <cell r="N5040" t="str">
            <v>BANK TRANSFER</v>
          </cell>
          <cell r="O5040" t="str">
            <v>DS</v>
          </cell>
          <cell r="P5040" t="str">
            <v>Securitization debtor</v>
          </cell>
        </row>
        <row r="5041">
          <cell r="A5041">
            <v>8107</v>
          </cell>
          <cell r="B5041" t="str">
            <v>CASANIN AG</v>
          </cell>
          <cell r="C5041" t="str">
            <v>CH</v>
          </cell>
          <cell r="D5041" t="str">
            <v>Switzerland</v>
          </cell>
          <cell r="E5041" t="str">
            <v>Mid Europe</v>
          </cell>
          <cell r="F5041">
            <v>13200001</v>
          </cell>
          <cell r="G5041" t="str">
            <v>Ext. EAME</v>
          </cell>
          <cell r="H5041" t="str">
            <v>TPU</v>
          </cell>
          <cell r="I5041" t="str">
            <v>S035</v>
          </cell>
          <cell r="J5041" t="str">
            <v>Osnabrück</v>
          </cell>
          <cell r="K5041" t="str">
            <v>SI45</v>
          </cell>
          <cell r="L5041" t="str">
            <v>T</v>
          </cell>
          <cell r="M5041" t="str">
            <v>45 days from date of invoice</v>
          </cell>
          <cell r="N5041" t="str">
            <v>BANK TRANSFER</v>
          </cell>
          <cell r="O5041" t="str">
            <v>DE</v>
          </cell>
          <cell r="P5041" t="str">
            <v>External debtor</v>
          </cell>
        </row>
        <row r="5042">
          <cell r="A5042">
            <v>8108</v>
          </cell>
          <cell r="B5042" t="str">
            <v>CONTITECH VIBRATION</v>
          </cell>
          <cell r="C5042" t="str">
            <v>DE</v>
          </cell>
          <cell r="D5042" t="str">
            <v>Germany</v>
          </cell>
          <cell r="E5042" t="str">
            <v>Mid Europe</v>
          </cell>
          <cell r="F5042">
            <v>13200001</v>
          </cell>
          <cell r="G5042" t="str">
            <v>Ext. EAME</v>
          </cell>
          <cell r="H5042" t="str">
            <v>TPU</v>
          </cell>
          <cell r="I5042" t="str">
            <v>S035</v>
          </cell>
          <cell r="J5042" t="str">
            <v>Osnabrück</v>
          </cell>
          <cell r="K5042" t="str">
            <v>SI30</v>
          </cell>
          <cell r="L5042" t="str">
            <v>T</v>
          </cell>
          <cell r="M5042" t="str">
            <v>30 days from date of invoice</v>
          </cell>
          <cell r="N5042" t="str">
            <v>BANK TRANSFER</v>
          </cell>
          <cell r="O5042" t="str">
            <v>DS</v>
          </cell>
          <cell r="P5042" t="str">
            <v>Securitization debtor</v>
          </cell>
        </row>
        <row r="5043">
          <cell r="A5043">
            <v>8110</v>
          </cell>
          <cell r="B5043" t="str">
            <v>SCAPA TAPES AG</v>
          </cell>
          <cell r="C5043" t="str">
            <v>CH</v>
          </cell>
          <cell r="D5043" t="str">
            <v>Switzerland</v>
          </cell>
          <cell r="E5043" t="str">
            <v>Mid Europe</v>
          </cell>
          <cell r="F5043">
            <v>13200001</v>
          </cell>
          <cell r="G5043" t="str">
            <v>Ext. EAME</v>
          </cell>
          <cell r="H5043" t="str">
            <v>TPU</v>
          </cell>
          <cell r="I5043" t="str">
            <v>S035</v>
          </cell>
          <cell r="J5043" t="str">
            <v>Osnabrück</v>
          </cell>
          <cell r="K5043" t="str">
            <v>SI45</v>
          </cell>
          <cell r="L5043" t="str">
            <v>T</v>
          </cell>
          <cell r="M5043" t="str">
            <v>45 days from date of invoice</v>
          </cell>
          <cell r="N5043" t="str">
            <v>BANK TRANSFER</v>
          </cell>
          <cell r="O5043" t="str">
            <v>DE</v>
          </cell>
          <cell r="P5043" t="str">
            <v>External debtor</v>
          </cell>
        </row>
        <row r="5044">
          <cell r="A5044">
            <v>8111</v>
          </cell>
          <cell r="B5044" t="str">
            <v>CAPLAST GMBH</v>
          </cell>
          <cell r="C5044" t="str">
            <v>DE</v>
          </cell>
          <cell r="D5044" t="str">
            <v>Germany</v>
          </cell>
          <cell r="E5044" t="str">
            <v>Mid Europe</v>
          </cell>
          <cell r="F5044">
            <v>13200001</v>
          </cell>
          <cell r="G5044" t="str">
            <v>Ext. EAME</v>
          </cell>
          <cell r="H5044" t="str">
            <v>TPU</v>
          </cell>
          <cell r="I5044" t="str">
            <v>S035</v>
          </cell>
          <cell r="J5044" t="str">
            <v>Osnabrück</v>
          </cell>
          <cell r="K5044" t="str">
            <v>SI30</v>
          </cell>
          <cell r="L5044" t="str">
            <v>T</v>
          </cell>
          <cell r="M5044" t="str">
            <v>30 days from date of invoice</v>
          </cell>
          <cell r="N5044" t="str">
            <v>BANK TRANSFER</v>
          </cell>
          <cell r="O5044" t="str">
            <v>DS</v>
          </cell>
          <cell r="P5044" t="str">
            <v>Securitization debtor</v>
          </cell>
        </row>
        <row r="5045">
          <cell r="A5045">
            <v>8113</v>
          </cell>
          <cell r="B5045" t="str">
            <v>DUNLOP TECH GMBH</v>
          </cell>
          <cell r="C5045" t="str">
            <v>DE</v>
          </cell>
          <cell r="D5045" t="str">
            <v>Germany</v>
          </cell>
          <cell r="E5045" t="str">
            <v>Mid Europe</v>
          </cell>
          <cell r="F5045">
            <v>13200001</v>
          </cell>
          <cell r="G5045" t="str">
            <v>Ext. EAME</v>
          </cell>
          <cell r="H5045" t="str">
            <v>TPU</v>
          </cell>
          <cell r="I5045" t="str">
            <v>S035</v>
          </cell>
          <cell r="J5045" t="str">
            <v>Osnabrück</v>
          </cell>
          <cell r="K5045" t="str">
            <v>SJ3F</v>
          </cell>
          <cell r="L5045" t="str">
            <v>T</v>
          </cell>
          <cell r="M5045" t="str">
            <v>30 days from date of invoice or 14 days -2%</v>
          </cell>
          <cell r="N5045" t="str">
            <v>BANK TRANSFER</v>
          </cell>
          <cell r="O5045" t="str">
            <v>DS</v>
          </cell>
          <cell r="P5045" t="str">
            <v>Securitization debtor</v>
          </cell>
        </row>
        <row r="5046">
          <cell r="A5046">
            <v>8114</v>
          </cell>
          <cell r="B5046" t="str">
            <v>EFFBE-WERK GMBH</v>
          </cell>
          <cell r="C5046" t="str">
            <v>DE</v>
          </cell>
          <cell r="D5046" t="str">
            <v>Germany</v>
          </cell>
          <cell r="E5046" t="str">
            <v>Mid Europe</v>
          </cell>
          <cell r="F5046">
            <v>13200001</v>
          </cell>
          <cell r="G5046" t="str">
            <v>Ext. EAME</v>
          </cell>
          <cell r="H5046" t="str">
            <v>TPU</v>
          </cell>
          <cell r="I5046" t="str">
            <v>S035</v>
          </cell>
          <cell r="J5046" t="str">
            <v>Osnabrück</v>
          </cell>
          <cell r="K5046" t="str">
            <v>SI30</v>
          </cell>
          <cell r="L5046" t="str">
            <v>T</v>
          </cell>
          <cell r="M5046" t="str">
            <v>30 days from date of invoice</v>
          </cell>
          <cell r="N5046" t="str">
            <v>BANK TRANSFER</v>
          </cell>
          <cell r="O5046" t="str">
            <v>DS</v>
          </cell>
          <cell r="P5046" t="str">
            <v>Securitization debtor</v>
          </cell>
        </row>
        <row r="5047">
          <cell r="A5047">
            <v>8115</v>
          </cell>
          <cell r="B5047" t="str">
            <v>COLLANO EBNÖTHER</v>
          </cell>
          <cell r="C5047" t="str">
            <v>CH</v>
          </cell>
          <cell r="D5047" t="str">
            <v>Switzerland</v>
          </cell>
          <cell r="E5047" t="str">
            <v>Mid Europe</v>
          </cell>
          <cell r="F5047">
            <v>13200001</v>
          </cell>
          <cell r="G5047" t="str">
            <v>Ext. EAME</v>
          </cell>
          <cell r="H5047" t="str">
            <v>TPU</v>
          </cell>
          <cell r="I5047" t="str">
            <v>S035</v>
          </cell>
          <cell r="J5047" t="str">
            <v>Osnabrück</v>
          </cell>
          <cell r="K5047" t="str">
            <v>SI45</v>
          </cell>
          <cell r="L5047" t="str">
            <v>T</v>
          </cell>
          <cell r="M5047" t="str">
            <v>45 days from date of invoice</v>
          </cell>
          <cell r="N5047" t="str">
            <v>BANK TRANSFER</v>
          </cell>
          <cell r="O5047" t="str">
            <v>DE</v>
          </cell>
          <cell r="P5047" t="str">
            <v>External debtor</v>
          </cell>
        </row>
        <row r="5048">
          <cell r="A5048">
            <v>8116</v>
          </cell>
          <cell r="B5048" t="str">
            <v>ELEFANT CHEMIE</v>
          </cell>
          <cell r="C5048" t="str">
            <v>DE</v>
          </cell>
          <cell r="D5048" t="str">
            <v>Germany</v>
          </cell>
          <cell r="E5048" t="str">
            <v>Mid Europe</v>
          </cell>
          <cell r="F5048">
            <v>13200001</v>
          </cell>
          <cell r="G5048" t="str">
            <v>Ext. EAME</v>
          </cell>
          <cell r="H5048" t="str">
            <v>TPU</v>
          </cell>
          <cell r="I5048" t="str">
            <v>S035</v>
          </cell>
          <cell r="J5048" t="str">
            <v>Osnabrück</v>
          </cell>
          <cell r="K5048" t="str">
            <v>SI30</v>
          </cell>
          <cell r="L5048" t="str">
            <v>T</v>
          </cell>
          <cell r="M5048" t="str">
            <v>30 days from date of invoice</v>
          </cell>
          <cell r="N5048" t="str">
            <v>BANK TRANSFER</v>
          </cell>
          <cell r="O5048" t="str">
            <v>DS</v>
          </cell>
          <cell r="P5048" t="str">
            <v>Securitization debtor</v>
          </cell>
        </row>
        <row r="5049">
          <cell r="A5049">
            <v>8117</v>
          </cell>
          <cell r="B5049" t="str">
            <v>H.B. FULLER AUSTRIA</v>
          </cell>
          <cell r="C5049" t="str">
            <v>AT</v>
          </cell>
          <cell r="D5049" t="str">
            <v>Austria</v>
          </cell>
          <cell r="E5049" t="str">
            <v>Mid Europe</v>
          </cell>
          <cell r="F5049">
            <v>13200001</v>
          </cell>
          <cell r="G5049" t="str">
            <v>Ext. EAME</v>
          </cell>
          <cell r="H5049" t="str">
            <v>TPU</v>
          </cell>
          <cell r="I5049" t="str">
            <v>S035</v>
          </cell>
          <cell r="J5049" t="str">
            <v>Osnabrück</v>
          </cell>
          <cell r="K5049" t="str">
            <v>SJ3G</v>
          </cell>
          <cell r="L5049" t="str">
            <v>T</v>
          </cell>
          <cell r="M5049" t="str">
            <v>30 days from date of invoice or 14 days -3%</v>
          </cell>
          <cell r="N5049" t="str">
            <v>BANK TRANSFER</v>
          </cell>
          <cell r="O5049" t="str">
            <v>DE</v>
          </cell>
          <cell r="P5049" t="str">
            <v>External debtor</v>
          </cell>
        </row>
        <row r="5050">
          <cell r="A5050">
            <v>8118</v>
          </cell>
          <cell r="B5050" t="str">
            <v>H.B. FULLER GMBH</v>
          </cell>
          <cell r="C5050" t="str">
            <v>DE</v>
          </cell>
          <cell r="D5050" t="str">
            <v>Germany</v>
          </cell>
          <cell r="E5050" t="str">
            <v>Mid Europe</v>
          </cell>
          <cell r="F5050">
            <v>13200001</v>
          </cell>
          <cell r="G5050" t="str">
            <v>Ext. EAME</v>
          </cell>
          <cell r="H5050" t="str">
            <v>TPU</v>
          </cell>
          <cell r="I5050" t="str">
            <v>S035</v>
          </cell>
          <cell r="J5050" t="str">
            <v>Osnabrück</v>
          </cell>
          <cell r="K5050" t="str">
            <v>SJ3F</v>
          </cell>
          <cell r="L5050" t="str">
            <v>T</v>
          </cell>
          <cell r="M5050" t="str">
            <v>30 days from date of invoice or 14 days -2%</v>
          </cell>
          <cell r="N5050" t="str">
            <v>BANK TRANSFER</v>
          </cell>
          <cell r="O5050" t="str">
            <v>DS</v>
          </cell>
          <cell r="P5050" t="str">
            <v>Securitization debtor</v>
          </cell>
        </row>
        <row r="5051">
          <cell r="A5051">
            <v>8119</v>
          </cell>
          <cell r="B5051" t="str">
            <v>GEEFA IMPORT-EXPORT</v>
          </cell>
          <cell r="C5051" t="str">
            <v>DE</v>
          </cell>
          <cell r="D5051" t="str">
            <v>Germany</v>
          </cell>
          <cell r="E5051" t="str">
            <v>Mid Europe</v>
          </cell>
          <cell r="F5051">
            <v>13200001</v>
          </cell>
          <cell r="G5051" t="str">
            <v>Ext. EAME</v>
          </cell>
          <cell r="H5051" t="str">
            <v>TPU</v>
          </cell>
          <cell r="I5051" t="str">
            <v>S035</v>
          </cell>
          <cell r="J5051" t="str">
            <v>Osnabrück</v>
          </cell>
          <cell r="K5051" t="str">
            <v>SI30</v>
          </cell>
          <cell r="L5051" t="str">
            <v>T</v>
          </cell>
          <cell r="M5051" t="str">
            <v>30 days from date of invoice</v>
          </cell>
          <cell r="N5051" t="str">
            <v>BANK TRANSFER</v>
          </cell>
          <cell r="O5051" t="str">
            <v>DS</v>
          </cell>
          <cell r="P5051" t="str">
            <v>Securitization debtor</v>
          </cell>
        </row>
        <row r="5052">
          <cell r="A5052">
            <v>8120</v>
          </cell>
          <cell r="B5052" t="str">
            <v>Geistlich Ligamenta</v>
          </cell>
          <cell r="C5052" t="str">
            <v>CH</v>
          </cell>
          <cell r="D5052" t="str">
            <v>Switzerland</v>
          </cell>
          <cell r="E5052" t="str">
            <v>Mid Europe</v>
          </cell>
          <cell r="F5052">
            <v>13200001</v>
          </cell>
          <cell r="G5052" t="str">
            <v>Ext. EAME</v>
          </cell>
          <cell r="H5052" t="str">
            <v>TPU</v>
          </cell>
          <cell r="I5052" t="str">
            <v>S035</v>
          </cell>
          <cell r="J5052" t="str">
            <v>Osnabrück</v>
          </cell>
          <cell r="K5052" t="str">
            <v>SI45</v>
          </cell>
          <cell r="L5052" t="str">
            <v>T</v>
          </cell>
          <cell r="M5052" t="str">
            <v>45 days from date of invoice</v>
          </cell>
          <cell r="N5052" t="str">
            <v>BANK TRANSFER</v>
          </cell>
          <cell r="O5052" t="str">
            <v>DE</v>
          </cell>
          <cell r="P5052" t="str">
            <v>External debtor</v>
          </cell>
        </row>
        <row r="5053">
          <cell r="A5053">
            <v>8121</v>
          </cell>
          <cell r="B5053" t="str">
            <v>BK GIULINI CHEMIE GM</v>
          </cell>
          <cell r="C5053" t="str">
            <v>DE</v>
          </cell>
          <cell r="D5053" t="str">
            <v>Germany</v>
          </cell>
          <cell r="E5053" t="str">
            <v>Mid Europe</v>
          </cell>
          <cell r="F5053">
            <v>13200001</v>
          </cell>
          <cell r="G5053" t="str">
            <v>Ext. EAME</v>
          </cell>
          <cell r="H5053" t="str">
            <v>TPU</v>
          </cell>
          <cell r="I5053" t="str">
            <v>S035</v>
          </cell>
          <cell r="J5053" t="str">
            <v>Osnabrück</v>
          </cell>
          <cell r="K5053" t="str">
            <v>SI30</v>
          </cell>
          <cell r="L5053" t="str">
            <v>T</v>
          </cell>
          <cell r="M5053" t="str">
            <v>30 days from date of invoice</v>
          </cell>
          <cell r="N5053" t="str">
            <v>BANK TRANSFER</v>
          </cell>
          <cell r="O5053" t="str">
            <v>DS</v>
          </cell>
          <cell r="P5053" t="str">
            <v>Securitization debtor</v>
          </cell>
        </row>
        <row r="5054">
          <cell r="A5054">
            <v>8125</v>
          </cell>
          <cell r="B5054" t="str">
            <v>SARNA XIRO GMBH</v>
          </cell>
          <cell r="C5054" t="str">
            <v>DE</v>
          </cell>
          <cell r="D5054" t="str">
            <v>Germany</v>
          </cell>
          <cell r="E5054" t="str">
            <v>Mid Europe</v>
          </cell>
          <cell r="F5054">
            <v>13200001</v>
          </cell>
          <cell r="G5054" t="str">
            <v>Ext. EAME</v>
          </cell>
          <cell r="H5054" t="str">
            <v>TPU</v>
          </cell>
          <cell r="I5054" t="str">
            <v>S035</v>
          </cell>
          <cell r="J5054" t="str">
            <v>Osnabrück</v>
          </cell>
          <cell r="K5054" t="str">
            <v>SJ3F</v>
          </cell>
          <cell r="L5054" t="str">
            <v>T</v>
          </cell>
          <cell r="M5054" t="str">
            <v>30 days from date of invoice or 14 days -2%</v>
          </cell>
          <cell r="N5054" t="str">
            <v>BANK TRANSFER</v>
          </cell>
          <cell r="O5054" t="str">
            <v>DS</v>
          </cell>
          <cell r="P5054" t="str">
            <v>Securitization debtor</v>
          </cell>
        </row>
        <row r="5055">
          <cell r="A5055">
            <v>8126</v>
          </cell>
          <cell r="B5055" t="str">
            <v>GRAFITEX CHEM. PRODU</v>
          </cell>
          <cell r="C5055" t="str">
            <v>DE</v>
          </cell>
          <cell r="D5055" t="str">
            <v>Germany</v>
          </cell>
          <cell r="E5055" t="str">
            <v>Mid Europe</v>
          </cell>
          <cell r="F5055">
            <v>13200001</v>
          </cell>
          <cell r="G5055" t="str">
            <v>Ext. EAME</v>
          </cell>
          <cell r="H5055" t="str">
            <v>TPU</v>
          </cell>
          <cell r="I5055" t="str">
            <v>S035</v>
          </cell>
          <cell r="J5055" t="str">
            <v>Osnabrück</v>
          </cell>
          <cell r="K5055" t="str">
            <v>SI30</v>
          </cell>
          <cell r="L5055" t="str">
            <v>T</v>
          </cell>
          <cell r="M5055" t="str">
            <v>30 days from date of invoice</v>
          </cell>
          <cell r="N5055" t="str">
            <v>BANK TRANSFER</v>
          </cell>
          <cell r="O5055" t="str">
            <v>DS</v>
          </cell>
          <cell r="P5055" t="str">
            <v>Securitization debtor</v>
          </cell>
        </row>
        <row r="5056">
          <cell r="A5056">
            <v>8128</v>
          </cell>
          <cell r="B5056" t="str">
            <v>FORBO-HELMITIN GMBH</v>
          </cell>
          <cell r="C5056" t="str">
            <v>DE</v>
          </cell>
          <cell r="D5056" t="str">
            <v>Germany</v>
          </cell>
          <cell r="E5056" t="str">
            <v>Mid Europe</v>
          </cell>
          <cell r="F5056">
            <v>13200001</v>
          </cell>
          <cell r="G5056" t="str">
            <v>Ext. EAME</v>
          </cell>
          <cell r="H5056" t="str">
            <v>TPU</v>
          </cell>
          <cell r="I5056" t="str">
            <v>S035</v>
          </cell>
          <cell r="J5056" t="str">
            <v>Osnabrück</v>
          </cell>
          <cell r="K5056" t="str">
            <v>SJ3F</v>
          </cell>
          <cell r="L5056" t="str">
            <v>T</v>
          </cell>
          <cell r="M5056" t="str">
            <v>30 days from date of invoice or 14 days -2%</v>
          </cell>
          <cell r="N5056" t="str">
            <v>BANK TRANSFER</v>
          </cell>
          <cell r="O5056" t="str">
            <v>DS</v>
          </cell>
          <cell r="P5056" t="str">
            <v>Securitization debtor</v>
          </cell>
        </row>
        <row r="5057">
          <cell r="A5057">
            <v>8129</v>
          </cell>
          <cell r="B5057" t="str">
            <v>HENKEL KGAA</v>
          </cell>
          <cell r="C5057" t="str">
            <v>DE</v>
          </cell>
          <cell r="D5057" t="str">
            <v>Germany</v>
          </cell>
          <cell r="E5057" t="str">
            <v>Mid Europe</v>
          </cell>
          <cell r="F5057">
            <v>13200001</v>
          </cell>
          <cell r="G5057" t="str">
            <v>Ext. EAME</v>
          </cell>
          <cell r="H5057" t="str">
            <v>TPU</v>
          </cell>
          <cell r="I5057" t="str">
            <v>S035</v>
          </cell>
          <cell r="J5057" t="str">
            <v>Osnabrück</v>
          </cell>
          <cell r="K5057" t="str">
            <v>SI30</v>
          </cell>
          <cell r="L5057" t="str">
            <v>T</v>
          </cell>
          <cell r="M5057" t="str">
            <v>30 days from date of invoice</v>
          </cell>
          <cell r="N5057" t="str">
            <v>BANK TRANSFER</v>
          </cell>
          <cell r="O5057" t="str">
            <v>DS</v>
          </cell>
          <cell r="P5057" t="str">
            <v>Securitization debtor</v>
          </cell>
        </row>
        <row r="5058">
          <cell r="A5058">
            <v>8130</v>
          </cell>
          <cell r="B5058" t="str">
            <v>DUPONT PERFORMANCE C</v>
          </cell>
          <cell r="C5058" t="str">
            <v>DE</v>
          </cell>
          <cell r="D5058" t="str">
            <v>Germany</v>
          </cell>
          <cell r="E5058" t="str">
            <v>Mid Europe</v>
          </cell>
          <cell r="F5058">
            <v>13200001</v>
          </cell>
          <cell r="G5058" t="str">
            <v>Ext. EAME</v>
          </cell>
          <cell r="H5058" t="str">
            <v>TPU</v>
          </cell>
          <cell r="I5058" t="str">
            <v>S035</v>
          </cell>
          <cell r="J5058" t="str">
            <v>Osnabrück</v>
          </cell>
          <cell r="K5058" t="str">
            <v>SI30</v>
          </cell>
          <cell r="L5058" t="str">
            <v>T</v>
          </cell>
          <cell r="M5058" t="str">
            <v>30 days from date of invoice</v>
          </cell>
          <cell r="N5058" t="str">
            <v>BANK TRANSFER</v>
          </cell>
          <cell r="O5058" t="str">
            <v>DS</v>
          </cell>
          <cell r="P5058" t="str">
            <v>Securitization debtor</v>
          </cell>
        </row>
        <row r="5059">
          <cell r="A5059">
            <v>8132</v>
          </cell>
          <cell r="B5059" t="str">
            <v>HAMMERSTEINER KUNSTS</v>
          </cell>
          <cell r="C5059" t="str">
            <v>DE</v>
          </cell>
          <cell r="D5059" t="str">
            <v>Germany</v>
          </cell>
          <cell r="E5059" t="str">
            <v>Mid Europe</v>
          </cell>
          <cell r="F5059">
            <v>13200001</v>
          </cell>
          <cell r="G5059" t="str">
            <v>Ext. EAME</v>
          </cell>
          <cell r="H5059" t="str">
            <v>TPU</v>
          </cell>
          <cell r="I5059" t="str">
            <v>S035</v>
          </cell>
          <cell r="J5059" t="str">
            <v>Osnabrück</v>
          </cell>
          <cell r="K5059" t="str">
            <v>SI30</v>
          </cell>
          <cell r="L5059" t="str">
            <v>T</v>
          </cell>
          <cell r="M5059" t="str">
            <v>30 days from date of invoice</v>
          </cell>
          <cell r="N5059" t="str">
            <v>BANK TRANSFER</v>
          </cell>
          <cell r="O5059" t="str">
            <v>DS</v>
          </cell>
          <cell r="P5059" t="str">
            <v>Securitization debtor</v>
          </cell>
        </row>
        <row r="5060">
          <cell r="A5060">
            <v>8133</v>
          </cell>
          <cell r="B5060" t="str">
            <v>HEYTEX NEUGERSDORF G</v>
          </cell>
          <cell r="C5060" t="str">
            <v>DE</v>
          </cell>
          <cell r="D5060" t="str">
            <v>Germany</v>
          </cell>
          <cell r="E5060" t="str">
            <v>Mid Europe</v>
          </cell>
          <cell r="F5060">
            <v>13200001</v>
          </cell>
          <cell r="G5060" t="str">
            <v>Ext. EAME</v>
          </cell>
          <cell r="H5060" t="str">
            <v>TPU</v>
          </cell>
          <cell r="I5060" t="str">
            <v>S035</v>
          </cell>
          <cell r="J5060" t="str">
            <v>Osnabrück</v>
          </cell>
          <cell r="K5060" t="str">
            <v>SJ3C</v>
          </cell>
          <cell r="L5060" t="str">
            <v>T</v>
          </cell>
          <cell r="M5060" t="str">
            <v>30 days from date of invoice or 10 days -2%</v>
          </cell>
          <cell r="N5060" t="str">
            <v>BANK TRANSFER</v>
          </cell>
          <cell r="O5060" t="str">
            <v>DS</v>
          </cell>
          <cell r="P5060" t="str">
            <v>Securitization debtor</v>
          </cell>
        </row>
        <row r="5061">
          <cell r="A5061">
            <v>8134</v>
          </cell>
          <cell r="B5061" t="str">
            <v>HARTMANN DRUCKFARBEN</v>
          </cell>
          <cell r="C5061" t="str">
            <v>DE</v>
          </cell>
          <cell r="D5061" t="str">
            <v>Germany</v>
          </cell>
          <cell r="E5061" t="str">
            <v>Mid Europe</v>
          </cell>
          <cell r="F5061">
            <v>13200001</v>
          </cell>
          <cell r="G5061" t="str">
            <v>Ext. EAME</v>
          </cell>
          <cell r="H5061" t="str">
            <v>TPU</v>
          </cell>
          <cell r="I5061" t="str">
            <v>S035</v>
          </cell>
          <cell r="J5061" t="str">
            <v>Osnabrück</v>
          </cell>
          <cell r="K5061" t="str">
            <v>SI30</v>
          </cell>
          <cell r="L5061" t="str">
            <v>T</v>
          </cell>
          <cell r="M5061" t="str">
            <v>30 days from date of invoice</v>
          </cell>
          <cell r="N5061" t="str">
            <v>BANK TRANSFER</v>
          </cell>
          <cell r="O5061" t="str">
            <v>DS</v>
          </cell>
          <cell r="P5061" t="str">
            <v>Securitization debtor</v>
          </cell>
        </row>
        <row r="5062">
          <cell r="A5062">
            <v>8135</v>
          </cell>
          <cell r="B5062" t="str">
            <v>JOWAT</v>
          </cell>
          <cell r="C5062" t="str">
            <v>DE</v>
          </cell>
          <cell r="D5062" t="str">
            <v>Germany</v>
          </cell>
          <cell r="E5062" t="str">
            <v>Mid Europe</v>
          </cell>
          <cell r="F5062">
            <v>13200001</v>
          </cell>
          <cell r="G5062" t="str">
            <v>Ext. EAME</v>
          </cell>
          <cell r="H5062" t="str">
            <v>TPU</v>
          </cell>
          <cell r="I5062" t="str">
            <v>S035</v>
          </cell>
          <cell r="J5062" t="str">
            <v>Osnabrück</v>
          </cell>
          <cell r="K5062" t="str">
            <v>SI30</v>
          </cell>
          <cell r="L5062" t="str">
            <v>T</v>
          </cell>
          <cell r="M5062" t="str">
            <v>30 days from date of invoice</v>
          </cell>
          <cell r="N5062" t="str">
            <v>BANK TRANSFER</v>
          </cell>
          <cell r="O5062" t="str">
            <v>DS</v>
          </cell>
          <cell r="P5062" t="str">
            <v>Securitization debtor</v>
          </cell>
        </row>
        <row r="5063">
          <cell r="A5063">
            <v>8136</v>
          </cell>
          <cell r="B5063" t="str">
            <v>KOEMMERLING</v>
          </cell>
          <cell r="C5063" t="str">
            <v>DE</v>
          </cell>
          <cell r="D5063" t="str">
            <v>Germany</v>
          </cell>
          <cell r="E5063" t="str">
            <v>Mid Europe</v>
          </cell>
          <cell r="F5063">
            <v>13200001</v>
          </cell>
          <cell r="G5063" t="str">
            <v>Ext. EAME</v>
          </cell>
          <cell r="H5063" t="str">
            <v>TPU</v>
          </cell>
          <cell r="I5063" t="str">
            <v>S035</v>
          </cell>
          <cell r="J5063" t="str">
            <v>Osnabrück</v>
          </cell>
          <cell r="K5063" t="str">
            <v>SJ3C</v>
          </cell>
          <cell r="L5063" t="str">
            <v>T</v>
          </cell>
          <cell r="M5063" t="str">
            <v>30 days from date of invoice or 10 days -2%</v>
          </cell>
          <cell r="N5063" t="str">
            <v>BANK TRANSFER</v>
          </cell>
          <cell r="O5063" t="str">
            <v>DS</v>
          </cell>
          <cell r="P5063" t="str">
            <v>Securitization debtor</v>
          </cell>
        </row>
        <row r="5064">
          <cell r="A5064">
            <v>8137</v>
          </cell>
          <cell r="B5064" t="str">
            <v>KISSEL + WOLF GMBH</v>
          </cell>
          <cell r="C5064" t="str">
            <v>DE</v>
          </cell>
          <cell r="D5064" t="str">
            <v>Germany</v>
          </cell>
          <cell r="E5064" t="str">
            <v>Mid Europe</v>
          </cell>
          <cell r="F5064">
            <v>13200001</v>
          </cell>
          <cell r="G5064" t="str">
            <v>Ext. EAME</v>
          </cell>
          <cell r="H5064" t="str">
            <v>TPU</v>
          </cell>
          <cell r="I5064" t="str">
            <v>S035</v>
          </cell>
          <cell r="J5064" t="str">
            <v>Osnabrück</v>
          </cell>
          <cell r="K5064" t="str">
            <v>SJ3F</v>
          </cell>
          <cell r="L5064" t="str">
            <v>T</v>
          </cell>
          <cell r="M5064" t="str">
            <v>30 days from date of invoice or 14 days -2%</v>
          </cell>
          <cell r="N5064" t="str">
            <v>BANK TRANSFER</v>
          </cell>
          <cell r="O5064" t="str">
            <v>DS</v>
          </cell>
          <cell r="P5064" t="str">
            <v>Securitization debtor</v>
          </cell>
        </row>
        <row r="5065">
          <cell r="A5065">
            <v>8139</v>
          </cell>
          <cell r="B5065" t="str">
            <v>KLEBCHEMIE GMBH + CO</v>
          </cell>
          <cell r="C5065" t="str">
            <v>DE</v>
          </cell>
          <cell r="D5065" t="str">
            <v>Germany</v>
          </cell>
          <cell r="E5065" t="str">
            <v>Mid Europe</v>
          </cell>
          <cell r="F5065">
            <v>13200001</v>
          </cell>
          <cell r="G5065" t="str">
            <v>Ext. EAME</v>
          </cell>
          <cell r="H5065" t="str">
            <v>TPU</v>
          </cell>
          <cell r="I5065" t="str">
            <v>S035</v>
          </cell>
          <cell r="J5065" t="str">
            <v>Osnabrück</v>
          </cell>
          <cell r="K5065" t="str">
            <v>SI30</v>
          </cell>
          <cell r="L5065" t="str">
            <v>Y</v>
          </cell>
          <cell r="M5065" t="str">
            <v>30 days from date of invoice</v>
          </cell>
          <cell r="N5065" t="str">
            <v>-</v>
          </cell>
          <cell r="O5065" t="str">
            <v>DS</v>
          </cell>
          <cell r="P5065" t="str">
            <v>Securitization debtor</v>
          </cell>
        </row>
        <row r="5066">
          <cell r="A5066">
            <v>8141</v>
          </cell>
          <cell r="B5066" t="str">
            <v>JAKOB KECK CHEMIE GM</v>
          </cell>
          <cell r="C5066" t="str">
            <v>DE</v>
          </cell>
          <cell r="D5066" t="str">
            <v>Germany</v>
          </cell>
          <cell r="E5066" t="str">
            <v>Mid Europe</v>
          </cell>
          <cell r="F5066">
            <v>13200001</v>
          </cell>
          <cell r="G5066" t="str">
            <v>Ext. EAME</v>
          </cell>
          <cell r="H5066" t="str">
            <v>TPU</v>
          </cell>
          <cell r="I5066" t="str">
            <v>S035</v>
          </cell>
          <cell r="J5066" t="str">
            <v>Osnabrück</v>
          </cell>
          <cell r="K5066" t="str">
            <v>SI30</v>
          </cell>
          <cell r="L5066" t="str">
            <v>T</v>
          </cell>
          <cell r="M5066" t="str">
            <v>30 days from date of invoice</v>
          </cell>
          <cell r="N5066" t="str">
            <v>BANK TRANSFER</v>
          </cell>
          <cell r="O5066" t="str">
            <v>DS</v>
          </cell>
          <cell r="P5066" t="str">
            <v>Securitization debtor</v>
          </cell>
        </row>
        <row r="5067">
          <cell r="A5067">
            <v>8142</v>
          </cell>
          <cell r="B5067" t="str">
            <v>LEONHARD KURZ GMBH &amp;</v>
          </cell>
          <cell r="C5067" t="str">
            <v>DE</v>
          </cell>
          <cell r="D5067" t="str">
            <v>Germany</v>
          </cell>
          <cell r="E5067" t="str">
            <v>Mid Europe</v>
          </cell>
          <cell r="F5067">
            <v>13200001</v>
          </cell>
          <cell r="G5067" t="str">
            <v>Ext. EAME</v>
          </cell>
          <cell r="H5067" t="str">
            <v>TPU</v>
          </cell>
          <cell r="I5067" t="str">
            <v>S035</v>
          </cell>
          <cell r="J5067" t="str">
            <v>Osnabrück</v>
          </cell>
          <cell r="K5067" t="str">
            <v>SI30</v>
          </cell>
          <cell r="L5067" t="str">
            <v>T</v>
          </cell>
          <cell r="M5067" t="str">
            <v>30 days from date of invoice</v>
          </cell>
          <cell r="N5067" t="str">
            <v>BANK TRANSFER</v>
          </cell>
          <cell r="O5067" t="str">
            <v>DS</v>
          </cell>
          <cell r="P5067" t="str">
            <v>Securitization debtor</v>
          </cell>
        </row>
        <row r="5068">
          <cell r="A5068">
            <v>8143</v>
          </cell>
          <cell r="B5068" t="str">
            <v>UHU GMBH &amp; CO. KG</v>
          </cell>
          <cell r="C5068" t="str">
            <v>DE</v>
          </cell>
          <cell r="D5068" t="str">
            <v>Germany</v>
          </cell>
          <cell r="E5068" t="str">
            <v>Mid Europe</v>
          </cell>
          <cell r="F5068">
            <v>13200001</v>
          </cell>
          <cell r="G5068" t="str">
            <v>Ext. EAME</v>
          </cell>
          <cell r="H5068" t="str">
            <v>TPU</v>
          </cell>
          <cell r="I5068" t="str">
            <v>S035</v>
          </cell>
          <cell r="J5068" t="str">
            <v>Osnabrück</v>
          </cell>
          <cell r="K5068" t="str">
            <v>SI14</v>
          </cell>
          <cell r="L5068" t="str">
            <v>T</v>
          </cell>
          <cell r="M5068" t="str">
            <v>14 days from date of invoice</v>
          </cell>
          <cell r="N5068" t="str">
            <v>BANK TRANSFER</v>
          </cell>
          <cell r="O5068" t="str">
            <v>DS</v>
          </cell>
          <cell r="P5068" t="str">
            <v>Securitization debtor</v>
          </cell>
        </row>
        <row r="5069">
          <cell r="A5069">
            <v>8146</v>
          </cell>
          <cell r="B5069" t="str">
            <v>MÖKO KLEBSTOFF GMBH</v>
          </cell>
          <cell r="C5069" t="str">
            <v>DE</v>
          </cell>
          <cell r="D5069" t="str">
            <v>Germany</v>
          </cell>
          <cell r="E5069" t="str">
            <v>Mid Europe</v>
          </cell>
          <cell r="F5069">
            <v>13200001</v>
          </cell>
          <cell r="G5069" t="str">
            <v>Ext. EAME</v>
          </cell>
          <cell r="H5069" t="str">
            <v>TPU</v>
          </cell>
          <cell r="I5069" t="str">
            <v>S035</v>
          </cell>
          <cell r="J5069" t="str">
            <v>Osnabrück</v>
          </cell>
          <cell r="K5069" t="str">
            <v>SA0A</v>
          </cell>
          <cell r="L5069" t="str">
            <v>Z</v>
          </cell>
          <cell r="M5069" t="str">
            <v>Cash in advance - 2%</v>
          </cell>
          <cell r="N5069" t="str">
            <v>-</v>
          </cell>
          <cell r="O5069" t="str">
            <v>DS</v>
          </cell>
          <cell r="P5069" t="str">
            <v>Securitization debtor</v>
          </cell>
        </row>
        <row r="5070">
          <cell r="A5070">
            <v>8147</v>
          </cell>
          <cell r="B5070" t="str">
            <v>MUEROLL AG FABRIK FÜ</v>
          </cell>
          <cell r="C5070" t="str">
            <v>AT</v>
          </cell>
          <cell r="D5070" t="str">
            <v>Austria</v>
          </cell>
          <cell r="E5070" t="str">
            <v>Mid Europe</v>
          </cell>
          <cell r="F5070">
            <v>13200001</v>
          </cell>
          <cell r="G5070" t="str">
            <v>Ext. EAME</v>
          </cell>
          <cell r="H5070" t="str">
            <v>TPU</v>
          </cell>
          <cell r="I5070" t="str">
            <v>S035</v>
          </cell>
          <cell r="J5070" t="str">
            <v>Osnabrück</v>
          </cell>
          <cell r="K5070" t="str">
            <v>SI30</v>
          </cell>
          <cell r="L5070" t="str">
            <v>T</v>
          </cell>
          <cell r="M5070" t="str">
            <v>30 days from date of invoice</v>
          </cell>
          <cell r="N5070" t="str">
            <v>BANK TRANSFER</v>
          </cell>
          <cell r="O5070" t="str">
            <v>DE</v>
          </cell>
          <cell r="P5070" t="str">
            <v>External debtor</v>
          </cell>
        </row>
        <row r="5071">
          <cell r="A5071">
            <v>8148</v>
          </cell>
          <cell r="B5071" t="str">
            <v>MEHLER</v>
          </cell>
          <cell r="C5071" t="str">
            <v>DE</v>
          </cell>
          <cell r="D5071" t="str">
            <v>Germany</v>
          </cell>
          <cell r="E5071" t="str">
            <v>Mid Europe</v>
          </cell>
          <cell r="F5071">
            <v>13200001</v>
          </cell>
          <cell r="G5071" t="str">
            <v>Ext. EAME</v>
          </cell>
          <cell r="H5071" t="str">
            <v>TPU</v>
          </cell>
          <cell r="I5071" t="str">
            <v>S035</v>
          </cell>
          <cell r="J5071" t="str">
            <v>Osnabrück</v>
          </cell>
          <cell r="K5071" t="str">
            <v>SI30</v>
          </cell>
          <cell r="L5071" t="str">
            <v>T</v>
          </cell>
          <cell r="M5071" t="str">
            <v>30 days from date of invoice</v>
          </cell>
          <cell r="N5071" t="str">
            <v>BANK TRANSFER</v>
          </cell>
          <cell r="O5071" t="str">
            <v>DS</v>
          </cell>
          <cell r="P5071" t="str">
            <v>Securitization debtor</v>
          </cell>
        </row>
        <row r="5072">
          <cell r="A5072">
            <v>8149</v>
          </cell>
          <cell r="B5072" t="str">
            <v>BOSTIK FINDLEY GMBH</v>
          </cell>
          <cell r="C5072" t="str">
            <v>DE</v>
          </cell>
          <cell r="D5072" t="str">
            <v>Germany</v>
          </cell>
          <cell r="E5072" t="str">
            <v>Mid Europe</v>
          </cell>
          <cell r="F5072">
            <v>13200001</v>
          </cell>
          <cell r="G5072" t="str">
            <v>Ext. EAME</v>
          </cell>
          <cell r="H5072" t="str">
            <v>TPU</v>
          </cell>
          <cell r="I5072" t="str">
            <v>S035</v>
          </cell>
          <cell r="J5072" t="str">
            <v>Osnabrück</v>
          </cell>
          <cell r="K5072" t="str">
            <v>SI30</v>
          </cell>
          <cell r="L5072" t="str">
            <v>T</v>
          </cell>
          <cell r="M5072" t="str">
            <v>30 days from date of invoice</v>
          </cell>
          <cell r="N5072" t="str">
            <v>BANK TRANSFER</v>
          </cell>
          <cell r="O5072" t="str">
            <v>DS</v>
          </cell>
          <cell r="P5072" t="str">
            <v>Securitization debtor</v>
          </cell>
        </row>
        <row r="5073">
          <cell r="A5073">
            <v>8150</v>
          </cell>
          <cell r="B5073" t="str">
            <v>POLYMER TECHNIK ORTR</v>
          </cell>
          <cell r="C5073" t="str">
            <v>DE</v>
          </cell>
          <cell r="D5073" t="str">
            <v>Germany</v>
          </cell>
          <cell r="E5073" t="str">
            <v>Mid Europe</v>
          </cell>
          <cell r="F5073">
            <v>13200001</v>
          </cell>
          <cell r="G5073" t="str">
            <v>Ext. EAME</v>
          </cell>
          <cell r="H5073" t="str">
            <v>TPU</v>
          </cell>
          <cell r="I5073" t="str">
            <v>S035</v>
          </cell>
          <cell r="J5073" t="str">
            <v>Osnabrück</v>
          </cell>
          <cell r="K5073" t="str">
            <v>SI30</v>
          </cell>
          <cell r="L5073" t="str">
            <v>T</v>
          </cell>
          <cell r="M5073" t="str">
            <v>30 days from date of invoice</v>
          </cell>
          <cell r="N5073" t="str">
            <v>BANK TRANSFER</v>
          </cell>
          <cell r="O5073" t="str">
            <v>DS</v>
          </cell>
          <cell r="P5073" t="str">
            <v>Securitization debtor</v>
          </cell>
        </row>
        <row r="5074">
          <cell r="A5074">
            <v>8151</v>
          </cell>
          <cell r="B5074" t="str">
            <v>PHARETRA GMBH &amp; CO.</v>
          </cell>
          <cell r="C5074" t="str">
            <v>DE</v>
          </cell>
          <cell r="D5074" t="str">
            <v>Germany</v>
          </cell>
          <cell r="E5074" t="str">
            <v>Mid Europe</v>
          </cell>
          <cell r="F5074">
            <v>13200001</v>
          </cell>
          <cell r="G5074" t="str">
            <v>Ext. EAME</v>
          </cell>
          <cell r="H5074" t="str">
            <v>TPU</v>
          </cell>
          <cell r="I5074" t="str">
            <v>S035</v>
          </cell>
          <cell r="J5074" t="str">
            <v>Osnabrück</v>
          </cell>
          <cell r="K5074" t="str">
            <v>SJ3F</v>
          </cell>
          <cell r="L5074" t="str">
            <v>T</v>
          </cell>
          <cell r="M5074" t="str">
            <v>30 days from date of invoice or 14 days -2%</v>
          </cell>
          <cell r="N5074" t="str">
            <v>BANK TRANSFER</v>
          </cell>
          <cell r="O5074" t="str">
            <v>DS</v>
          </cell>
          <cell r="P5074" t="str">
            <v>Securitization debtor</v>
          </cell>
        </row>
        <row r="5075">
          <cell r="A5075">
            <v>8152</v>
          </cell>
          <cell r="B5075" t="str">
            <v>PROTECHNIC</v>
          </cell>
          <cell r="C5075" t="str">
            <v>FR</v>
          </cell>
          <cell r="D5075" t="str">
            <v>France</v>
          </cell>
          <cell r="E5075" t="str">
            <v>France</v>
          </cell>
          <cell r="F5075">
            <v>13200001</v>
          </cell>
          <cell r="G5075" t="str">
            <v>Ext. EAME</v>
          </cell>
          <cell r="H5075" t="str">
            <v>TPU</v>
          </cell>
          <cell r="I5075" t="str">
            <v>S035</v>
          </cell>
          <cell r="J5075" t="str">
            <v>Osnabrück</v>
          </cell>
          <cell r="K5075" t="str">
            <v>SJ3D</v>
          </cell>
          <cell r="L5075" t="str">
            <v>T</v>
          </cell>
          <cell r="M5075" t="str">
            <v>30 days from date of invoice or 10 days -3%</v>
          </cell>
          <cell r="N5075" t="str">
            <v>BANK TRANSFER</v>
          </cell>
          <cell r="O5075" t="str">
            <v>DS</v>
          </cell>
          <cell r="P5075" t="str">
            <v>Securitization debtor</v>
          </cell>
        </row>
        <row r="5076">
          <cell r="A5076">
            <v>8153</v>
          </cell>
          <cell r="B5076" t="str">
            <v>LANITZ-PRENA</v>
          </cell>
          <cell r="C5076" t="str">
            <v>DE</v>
          </cell>
          <cell r="D5076" t="str">
            <v>Germany</v>
          </cell>
          <cell r="E5076" t="str">
            <v>Mid Europe</v>
          </cell>
          <cell r="F5076">
            <v>13200001</v>
          </cell>
          <cell r="G5076" t="str">
            <v>Ext. EAME</v>
          </cell>
          <cell r="H5076" t="str">
            <v>TPU</v>
          </cell>
          <cell r="I5076" t="str">
            <v>S035</v>
          </cell>
          <cell r="J5076" t="str">
            <v>Osnabrück</v>
          </cell>
          <cell r="K5076" t="str">
            <v>SI30</v>
          </cell>
          <cell r="L5076" t="str">
            <v>T</v>
          </cell>
          <cell r="M5076" t="str">
            <v>30 days from date of invoice</v>
          </cell>
          <cell r="N5076" t="str">
            <v>BANK TRANSFER</v>
          </cell>
          <cell r="O5076" t="str">
            <v>DS</v>
          </cell>
          <cell r="P5076" t="str">
            <v>Securitization debtor</v>
          </cell>
        </row>
        <row r="5077">
          <cell r="A5077">
            <v>8154</v>
          </cell>
          <cell r="B5077" t="str">
            <v>RUDOL FABRIK H. HAGE</v>
          </cell>
          <cell r="C5077" t="str">
            <v>DE</v>
          </cell>
          <cell r="D5077" t="str">
            <v>Germany</v>
          </cell>
          <cell r="E5077" t="str">
            <v>Mid Europe</v>
          </cell>
          <cell r="F5077">
            <v>13200001</v>
          </cell>
          <cell r="G5077" t="str">
            <v>Ext. EAME</v>
          </cell>
          <cell r="H5077" t="str">
            <v>TPU</v>
          </cell>
          <cell r="I5077" t="str">
            <v>S035</v>
          </cell>
          <cell r="J5077" t="str">
            <v>Osnabrück</v>
          </cell>
          <cell r="K5077" t="str">
            <v>SI30</v>
          </cell>
          <cell r="L5077" t="str">
            <v>T</v>
          </cell>
          <cell r="M5077" t="str">
            <v>30 days from date of invoice</v>
          </cell>
          <cell r="N5077" t="str">
            <v>BANK TRANSFER</v>
          </cell>
          <cell r="O5077" t="str">
            <v>DS</v>
          </cell>
          <cell r="P5077" t="str">
            <v>Securitization debtor</v>
          </cell>
        </row>
        <row r="5078">
          <cell r="A5078">
            <v>8155</v>
          </cell>
          <cell r="B5078" t="str">
            <v>ROWA GMBH</v>
          </cell>
          <cell r="C5078" t="str">
            <v>DE</v>
          </cell>
          <cell r="D5078" t="str">
            <v>Germany</v>
          </cell>
          <cell r="E5078" t="str">
            <v>Mid Europe</v>
          </cell>
          <cell r="F5078">
            <v>13200001</v>
          </cell>
          <cell r="G5078" t="str">
            <v>Ext. EAME</v>
          </cell>
          <cell r="H5078" t="str">
            <v>TPU</v>
          </cell>
          <cell r="I5078" t="str">
            <v>S035</v>
          </cell>
          <cell r="J5078" t="str">
            <v>Osnabrück</v>
          </cell>
          <cell r="K5078" t="str">
            <v>SI30</v>
          </cell>
          <cell r="L5078" t="str">
            <v>T</v>
          </cell>
          <cell r="M5078" t="str">
            <v>30 days from date of invoice</v>
          </cell>
          <cell r="N5078" t="str">
            <v>BANK TRANSFER</v>
          </cell>
          <cell r="O5078" t="str">
            <v>DS</v>
          </cell>
          <cell r="P5078" t="str">
            <v>Securitization debtor</v>
          </cell>
        </row>
        <row r="5079">
          <cell r="A5079">
            <v>8157</v>
          </cell>
          <cell r="B5079" t="str">
            <v>RENIA GMBH</v>
          </cell>
          <cell r="C5079" t="str">
            <v>DE</v>
          </cell>
          <cell r="D5079" t="str">
            <v>Germany</v>
          </cell>
          <cell r="E5079" t="str">
            <v>Mid Europe</v>
          </cell>
          <cell r="F5079">
            <v>13200001</v>
          </cell>
          <cell r="G5079" t="str">
            <v>Ext. EAME</v>
          </cell>
          <cell r="H5079" t="str">
            <v>TPU</v>
          </cell>
          <cell r="I5079" t="str">
            <v>S035</v>
          </cell>
          <cell r="J5079" t="str">
            <v>Osnabrück</v>
          </cell>
          <cell r="K5079" t="str">
            <v>SJ3C</v>
          </cell>
          <cell r="L5079" t="str">
            <v>T</v>
          </cell>
          <cell r="M5079" t="str">
            <v>30 days from date of invoice or 10 days -2%</v>
          </cell>
          <cell r="N5079" t="str">
            <v>BANK TRANSFER</v>
          </cell>
          <cell r="O5079" t="str">
            <v>DS</v>
          </cell>
          <cell r="P5079" t="str">
            <v>Securitization debtor</v>
          </cell>
        </row>
        <row r="5080">
          <cell r="A5080">
            <v>8158</v>
          </cell>
          <cell r="B5080" t="str">
            <v>SALAMANDER</v>
          </cell>
          <cell r="C5080" t="str">
            <v>DE</v>
          </cell>
          <cell r="D5080" t="str">
            <v>Germany</v>
          </cell>
          <cell r="E5080" t="str">
            <v>Mid Europe</v>
          </cell>
          <cell r="F5080">
            <v>13200001</v>
          </cell>
          <cell r="G5080" t="str">
            <v>Ext. EAME</v>
          </cell>
          <cell r="H5080" t="str">
            <v>TPU</v>
          </cell>
          <cell r="I5080" t="str">
            <v>S035</v>
          </cell>
          <cell r="J5080" t="str">
            <v>Osnabrück</v>
          </cell>
          <cell r="K5080" t="str">
            <v>SJ3D</v>
          </cell>
          <cell r="L5080" t="str">
            <v>T</v>
          </cell>
          <cell r="M5080" t="str">
            <v>30 days from date of invoice or 10 days -3%</v>
          </cell>
          <cell r="N5080" t="str">
            <v>BANK TRANSFER</v>
          </cell>
          <cell r="O5080" t="str">
            <v>DS</v>
          </cell>
          <cell r="P5080" t="str">
            <v>Securitization debtor</v>
          </cell>
        </row>
        <row r="5081">
          <cell r="A5081">
            <v>8160</v>
          </cell>
          <cell r="B5081" t="str">
            <v>SIKA WERKE GMBH</v>
          </cell>
          <cell r="C5081" t="str">
            <v>DE</v>
          </cell>
          <cell r="D5081" t="str">
            <v>Germany</v>
          </cell>
          <cell r="E5081" t="str">
            <v>Mid Europe</v>
          </cell>
          <cell r="F5081">
            <v>13200001</v>
          </cell>
          <cell r="G5081" t="str">
            <v>Ext. EAME</v>
          </cell>
          <cell r="H5081" t="str">
            <v>TPU</v>
          </cell>
          <cell r="I5081" t="str">
            <v>S035</v>
          </cell>
          <cell r="J5081" t="str">
            <v>Osnabrück</v>
          </cell>
          <cell r="K5081" t="str">
            <v>SJ3C</v>
          </cell>
          <cell r="L5081" t="str">
            <v>T</v>
          </cell>
          <cell r="M5081" t="str">
            <v>30 days from date of invoice or 10 days -2%</v>
          </cell>
          <cell r="N5081" t="str">
            <v>BANK TRANSFER</v>
          </cell>
          <cell r="O5081" t="str">
            <v>DS</v>
          </cell>
          <cell r="P5081" t="str">
            <v>Securitization debtor</v>
          </cell>
        </row>
        <row r="5082">
          <cell r="A5082">
            <v>8161</v>
          </cell>
          <cell r="B5082" t="str">
            <v>SIEMA</v>
          </cell>
          <cell r="C5082" t="str">
            <v>DE</v>
          </cell>
          <cell r="D5082" t="str">
            <v>Germany</v>
          </cell>
          <cell r="E5082" t="str">
            <v>Mid Europe</v>
          </cell>
          <cell r="F5082">
            <v>13200001</v>
          </cell>
          <cell r="G5082" t="str">
            <v>Ext. EAME</v>
          </cell>
          <cell r="H5082" t="str">
            <v>TPU</v>
          </cell>
          <cell r="I5082" t="str">
            <v>S035</v>
          </cell>
          <cell r="J5082" t="str">
            <v>Osnabrück</v>
          </cell>
          <cell r="K5082" t="str">
            <v>SJ3F</v>
          </cell>
          <cell r="L5082" t="str">
            <v>T</v>
          </cell>
          <cell r="M5082" t="str">
            <v>30 days from date of invoice or 14 days -2%</v>
          </cell>
          <cell r="N5082" t="str">
            <v>BANK TRANSFER</v>
          </cell>
          <cell r="O5082" t="str">
            <v>DS</v>
          </cell>
          <cell r="P5082" t="str">
            <v>Securitization debtor</v>
          </cell>
        </row>
        <row r="5083">
          <cell r="A5083">
            <v>8162</v>
          </cell>
          <cell r="B5083" t="str">
            <v>SIEGWERK DRUCKFARBEN</v>
          </cell>
          <cell r="C5083" t="str">
            <v>DE</v>
          </cell>
          <cell r="D5083" t="str">
            <v>Germany</v>
          </cell>
          <cell r="E5083" t="str">
            <v>Mid Europe</v>
          </cell>
          <cell r="F5083">
            <v>13200001</v>
          </cell>
          <cell r="G5083" t="str">
            <v>Ext. EAME</v>
          </cell>
          <cell r="H5083" t="str">
            <v>TPU</v>
          </cell>
          <cell r="I5083" t="str">
            <v>S035</v>
          </cell>
          <cell r="J5083" t="str">
            <v>Osnabrück</v>
          </cell>
          <cell r="K5083" t="str">
            <v>SJ3C</v>
          </cell>
          <cell r="L5083" t="str">
            <v>T</v>
          </cell>
          <cell r="M5083" t="str">
            <v>30 days from date of invoice or 10 days -2%</v>
          </cell>
          <cell r="N5083" t="str">
            <v>BANK TRANSFER</v>
          </cell>
          <cell r="O5083" t="str">
            <v>DS</v>
          </cell>
          <cell r="P5083" t="str">
            <v>Securitization debtor</v>
          </cell>
        </row>
        <row r="5084">
          <cell r="A5084">
            <v>8164</v>
          </cell>
          <cell r="B5084" t="str">
            <v>DRUCKFARBENFABRIK</v>
          </cell>
          <cell r="C5084" t="str">
            <v>DE</v>
          </cell>
          <cell r="D5084" t="str">
            <v>Germany</v>
          </cell>
          <cell r="E5084" t="str">
            <v>Mid Europe</v>
          </cell>
          <cell r="F5084">
            <v>13200001</v>
          </cell>
          <cell r="G5084" t="str">
            <v>Ext. EAME</v>
          </cell>
          <cell r="H5084" t="str">
            <v>TPU</v>
          </cell>
          <cell r="I5084" t="str">
            <v>S035</v>
          </cell>
          <cell r="J5084" t="str">
            <v>Osnabrück</v>
          </cell>
          <cell r="K5084" t="str">
            <v>SI30</v>
          </cell>
          <cell r="L5084" t="str">
            <v>T</v>
          </cell>
          <cell r="M5084" t="str">
            <v>30 days from date of invoice</v>
          </cell>
          <cell r="N5084" t="str">
            <v>BANK TRANSFER</v>
          </cell>
          <cell r="O5084" t="str">
            <v>DS</v>
          </cell>
          <cell r="P5084" t="str">
            <v>Securitization debtor</v>
          </cell>
        </row>
        <row r="5085">
          <cell r="A5085">
            <v>8166</v>
          </cell>
          <cell r="B5085" t="str">
            <v>STAHLGRUBER GMBH &amp; C</v>
          </cell>
          <cell r="C5085" t="str">
            <v>DE</v>
          </cell>
          <cell r="D5085" t="str">
            <v>Germany</v>
          </cell>
          <cell r="E5085" t="str">
            <v>Mid Europe</v>
          </cell>
          <cell r="F5085">
            <v>13200001</v>
          </cell>
          <cell r="G5085" t="str">
            <v>Ext. EAME</v>
          </cell>
          <cell r="H5085" t="str">
            <v>TPU</v>
          </cell>
          <cell r="I5085" t="str">
            <v>S035</v>
          </cell>
          <cell r="J5085" t="str">
            <v>Osnabrück</v>
          </cell>
          <cell r="K5085" t="str">
            <v>SI30</v>
          </cell>
          <cell r="L5085" t="str">
            <v>T</v>
          </cell>
          <cell r="M5085" t="str">
            <v>30 days from date of invoice</v>
          </cell>
          <cell r="N5085" t="str">
            <v>BANK TRANSFER</v>
          </cell>
          <cell r="O5085" t="str">
            <v>DS</v>
          </cell>
          <cell r="P5085" t="str">
            <v>Securitization debtor</v>
          </cell>
        </row>
        <row r="5086">
          <cell r="A5086">
            <v>8167</v>
          </cell>
          <cell r="B5086" t="str">
            <v>SCHAETTI AG</v>
          </cell>
          <cell r="C5086" t="str">
            <v>CH</v>
          </cell>
          <cell r="D5086" t="str">
            <v>Switzerland</v>
          </cell>
          <cell r="E5086" t="str">
            <v>Mid Europe</v>
          </cell>
          <cell r="F5086">
            <v>13200001</v>
          </cell>
          <cell r="G5086" t="str">
            <v>Ext. EAME</v>
          </cell>
          <cell r="H5086" t="str">
            <v>TPU</v>
          </cell>
          <cell r="I5086" t="str">
            <v>S035</v>
          </cell>
          <cell r="J5086" t="str">
            <v>Osnabrück</v>
          </cell>
          <cell r="K5086" t="str">
            <v>SI45</v>
          </cell>
          <cell r="L5086" t="str">
            <v>T</v>
          </cell>
          <cell r="M5086" t="str">
            <v>45 days from date of invoice</v>
          </cell>
          <cell r="N5086" t="str">
            <v>BANK TRANSFER</v>
          </cell>
          <cell r="O5086" t="str">
            <v>DE</v>
          </cell>
          <cell r="P5086" t="str">
            <v>External debtor</v>
          </cell>
        </row>
        <row r="5087">
          <cell r="A5087">
            <v>8168</v>
          </cell>
          <cell r="B5087" t="str">
            <v>SIKA TIVOLI GMBH</v>
          </cell>
          <cell r="C5087" t="str">
            <v>DE</v>
          </cell>
          <cell r="D5087" t="str">
            <v>Germany</v>
          </cell>
          <cell r="E5087" t="str">
            <v>Mid Europe</v>
          </cell>
          <cell r="F5087">
            <v>13200001</v>
          </cell>
          <cell r="G5087" t="str">
            <v>Ext. EAME</v>
          </cell>
          <cell r="H5087" t="str">
            <v>TPU</v>
          </cell>
          <cell r="I5087" t="str">
            <v>S035</v>
          </cell>
          <cell r="J5087" t="str">
            <v>Osnabrück</v>
          </cell>
          <cell r="K5087" t="str">
            <v>SJ3F</v>
          </cell>
          <cell r="L5087" t="str">
            <v>T</v>
          </cell>
          <cell r="M5087" t="str">
            <v>30 days from date of invoice or 14 days -2%</v>
          </cell>
          <cell r="N5087" t="str">
            <v>BANK TRANSFER</v>
          </cell>
          <cell r="O5087" t="str">
            <v>DS</v>
          </cell>
          <cell r="P5087" t="str">
            <v>Securitization debtor</v>
          </cell>
        </row>
        <row r="5088">
          <cell r="A5088">
            <v>8169</v>
          </cell>
          <cell r="B5088" t="str">
            <v>TSCHEULIN-ROTHAL GMB</v>
          </cell>
          <cell r="C5088" t="str">
            <v>DE</v>
          </cell>
          <cell r="D5088" t="str">
            <v>Germany</v>
          </cell>
          <cell r="E5088" t="str">
            <v>Mid Europe</v>
          </cell>
          <cell r="F5088">
            <v>13200001</v>
          </cell>
          <cell r="G5088" t="str">
            <v>Ext. EAME</v>
          </cell>
          <cell r="H5088" t="str">
            <v>TPU</v>
          </cell>
          <cell r="I5088" t="str">
            <v>S035</v>
          </cell>
          <cell r="J5088" t="str">
            <v>Osnabrück</v>
          </cell>
          <cell r="K5088" t="str">
            <v>SI30</v>
          </cell>
          <cell r="L5088" t="str">
            <v>T</v>
          </cell>
          <cell r="M5088" t="str">
            <v>30 days from date of invoice</v>
          </cell>
          <cell r="N5088" t="str">
            <v>BANK TRANSFER</v>
          </cell>
          <cell r="O5088" t="str">
            <v>DS</v>
          </cell>
          <cell r="P5088" t="str">
            <v>Securitization debtor</v>
          </cell>
        </row>
        <row r="5089">
          <cell r="A5089">
            <v>8171</v>
          </cell>
          <cell r="B5089" t="str">
            <v>TRAMACO GMBH</v>
          </cell>
          <cell r="C5089" t="str">
            <v>DE</v>
          </cell>
          <cell r="D5089" t="str">
            <v>Germany</v>
          </cell>
          <cell r="E5089" t="str">
            <v>Mid Europe</v>
          </cell>
          <cell r="F5089">
            <v>13200001</v>
          </cell>
          <cell r="G5089" t="str">
            <v>Ext. EAME</v>
          </cell>
          <cell r="H5089" t="str">
            <v>TPU</v>
          </cell>
          <cell r="I5089" t="str">
            <v>S035</v>
          </cell>
          <cell r="J5089" t="str">
            <v>Osnabrück</v>
          </cell>
          <cell r="K5089" t="str">
            <v>SI30</v>
          </cell>
          <cell r="L5089" t="str">
            <v>T</v>
          </cell>
          <cell r="M5089" t="str">
            <v>30 days from date of invoice</v>
          </cell>
          <cell r="N5089" t="str">
            <v>BANK TRANSFER</v>
          </cell>
          <cell r="O5089" t="str">
            <v>DS</v>
          </cell>
          <cell r="P5089" t="str">
            <v>Securitization debtor</v>
          </cell>
        </row>
        <row r="5090">
          <cell r="A5090">
            <v>8174</v>
          </cell>
          <cell r="B5090" t="str">
            <v>CASTROL INDUSTRIE GM</v>
          </cell>
          <cell r="C5090" t="str">
            <v>DE</v>
          </cell>
          <cell r="D5090" t="str">
            <v>Germany</v>
          </cell>
          <cell r="E5090" t="str">
            <v>Mid Europe</v>
          </cell>
          <cell r="F5090">
            <v>13200001</v>
          </cell>
          <cell r="G5090" t="str">
            <v>Ext. EAME</v>
          </cell>
          <cell r="H5090" t="str">
            <v>TPU</v>
          </cell>
          <cell r="I5090" t="str">
            <v>S035</v>
          </cell>
          <cell r="J5090" t="str">
            <v>Osnabrück</v>
          </cell>
          <cell r="K5090" t="str">
            <v>SJ3C</v>
          </cell>
          <cell r="L5090" t="str">
            <v>T</v>
          </cell>
          <cell r="M5090" t="str">
            <v>30 days from date of invoice or 10 days -2%</v>
          </cell>
          <cell r="N5090" t="str">
            <v>BANK TRANSFER</v>
          </cell>
          <cell r="O5090" t="str">
            <v>DS</v>
          </cell>
          <cell r="P5090" t="str">
            <v>Securitization debtor</v>
          </cell>
        </row>
        <row r="5091">
          <cell r="A5091">
            <v>8175</v>
          </cell>
          <cell r="B5091" t="str">
            <v>UZIN - WERKE KG</v>
          </cell>
          <cell r="C5091" t="str">
            <v>DE</v>
          </cell>
          <cell r="D5091" t="str">
            <v>Germany</v>
          </cell>
          <cell r="E5091" t="str">
            <v>Mid Europe</v>
          </cell>
          <cell r="F5091">
            <v>13200001</v>
          </cell>
          <cell r="G5091" t="str">
            <v>Ext. EAME</v>
          </cell>
          <cell r="H5091" t="str">
            <v>TPU</v>
          </cell>
          <cell r="I5091" t="str">
            <v>S035</v>
          </cell>
          <cell r="J5091" t="str">
            <v>Osnabrück</v>
          </cell>
          <cell r="K5091" t="str">
            <v>SI30</v>
          </cell>
          <cell r="L5091" t="str">
            <v>T</v>
          </cell>
          <cell r="M5091" t="str">
            <v>30 days from date of invoice</v>
          </cell>
          <cell r="N5091" t="str">
            <v>BANK TRANSFER</v>
          </cell>
          <cell r="O5091" t="str">
            <v>DS</v>
          </cell>
          <cell r="P5091" t="str">
            <v>Securitization debtor</v>
          </cell>
        </row>
        <row r="5092">
          <cell r="A5092">
            <v>8176</v>
          </cell>
          <cell r="B5092" t="str">
            <v>FORBO ERFURT GMBH</v>
          </cell>
          <cell r="C5092" t="str">
            <v>DE</v>
          </cell>
          <cell r="D5092" t="str">
            <v>Germany</v>
          </cell>
          <cell r="E5092" t="str">
            <v>Mid Europe</v>
          </cell>
          <cell r="F5092">
            <v>13200001</v>
          </cell>
          <cell r="G5092" t="str">
            <v>Ext. EAME</v>
          </cell>
          <cell r="H5092" t="str">
            <v>TPU</v>
          </cell>
          <cell r="I5092" t="str">
            <v>S035</v>
          </cell>
          <cell r="J5092" t="str">
            <v>Osnabrück</v>
          </cell>
          <cell r="K5092" t="str">
            <v>SJ3F</v>
          </cell>
          <cell r="L5092" t="str">
            <v>T</v>
          </cell>
          <cell r="M5092" t="str">
            <v>30 days from date of invoice or 14 days -2%</v>
          </cell>
          <cell r="N5092" t="str">
            <v>BANK TRANSFER</v>
          </cell>
          <cell r="O5092" t="str">
            <v>DS</v>
          </cell>
          <cell r="P5092" t="str">
            <v>Securitization debtor</v>
          </cell>
        </row>
        <row r="5093">
          <cell r="A5093">
            <v>8178</v>
          </cell>
          <cell r="B5093" t="str">
            <v>WIKING SCHLAUCHBOOTW</v>
          </cell>
          <cell r="C5093" t="str">
            <v>DE</v>
          </cell>
          <cell r="D5093" t="str">
            <v>Germany</v>
          </cell>
          <cell r="E5093" t="str">
            <v>Mid Europe</v>
          </cell>
          <cell r="F5093">
            <v>13200001</v>
          </cell>
          <cell r="G5093" t="str">
            <v>Ext. EAME</v>
          </cell>
          <cell r="H5093" t="str">
            <v>TPU</v>
          </cell>
          <cell r="I5093" t="str">
            <v>S035</v>
          </cell>
          <cell r="J5093" t="str">
            <v>Osnabrück</v>
          </cell>
          <cell r="K5093" t="str">
            <v>SA00</v>
          </cell>
          <cell r="L5093" t="str">
            <v>T</v>
          </cell>
          <cell r="M5093" t="str">
            <v>Cash in advance</v>
          </cell>
          <cell r="N5093" t="str">
            <v>BANK TRANSFER</v>
          </cell>
          <cell r="O5093" t="str">
            <v>DS</v>
          </cell>
          <cell r="P5093" t="str">
            <v>Securitization debtor</v>
          </cell>
        </row>
        <row r="5094">
          <cell r="A5094">
            <v>8179</v>
          </cell>
          <cell r="B5094" t="str">
            <v>NOVACOTE INTERNATION</v>
          </cell>
          <cell r="C5094" t="str">
            <v>DE</v>
          </cell>
          <cell r="D5094" t="str">
            <v>Germany</v>
          </cell>
          <cell r="E5094" t="str">
            <v>Mid Europe</v>
          </cell>
          <cell r="F5094">
            <v>13200001</v>
          </cell>
          <cell r="G5094" t="str">
            <v>Ext. EAME</v>
          </cell>
          <cell r="H5094" t="str">
            <v>TPU</v>
          </cell>
          <cell r="I5094" t="str">
            <v>S035</v>
          </cell>
          <cell r="J5094" t="str">
            <v>Osnabrück</v>
          </cell>
          <cell r="K5094" t="str">
            <v>SJ3F</v>
          </cell>
          <cell r="L5094" t="str">
            <v>T</v>
          </cell>
          <cell r="M5094" t="str">
            <v>30 days from date of invoice or 14 days -2%</v>
          </cell>
          <cell r="N5094" t="str">
            <v>BANK TRANSFER</v>
          </cell>
          <cell r="O5094" t="str">
            <v>DS</v>
          </cell>
          <cell r="P5094" t="str">
            <v>Securitization debtor</v>
          </cell>
        </row>
        <row r="5095">
          <cell r="A5095">
            <v>8180</v>
          </cell>
          <cell r="B5095" t="str">
            <v>WEISS CHEMIE + TECHN</v>
          </cell>
          <cell r="C5095" t="str">
            <v>DE</v>
          </cell>
          <cell r="D5095" t="str">
            <v>Germany</v>
          </cell>
          <cell r="E5095" t="str">
            <v>Mid Europe</v>
          </cell>
          <cell r="F5095">
            <v>13200001</v>
          </cell>
          <cell r="G5095" t="str">
            <v>Ext. EAME</v>
          </cell>
          <cell r="H5095" t="str">
            <v>TPU</v>
          </cell>
          <cell r="I5095" t="str">
            <v>S035</v>
          </cell>
          <cell r="J5095" t="str">
            <v>Osnabrück</v>
          </cell>
          <cell r="K5095" t="str">
            <v>SI30</v>
          </cell>
          <cell r="L5095" t="str">
            <v>T</v>
          </cell>
          <cell r="M5095" t="str">
            <v>30 days from date of invoice</v>
          </cell>
          <cell r="N5095" t="str">
            <v>BANK TRANSFER</v>
          </cell>
          <cell r="O5095" t="str">
            <v>DS</v>
          </cell>
          <cell r="P5095" t="str">
            <v>Securitization debtor</v>
          </cell>
        </row>
        <row r="5096">
          <cell r="A5096">
            <v>8182</v>
          </cell>
          <cell r="B5096" t="str">
            <v>ZELU CHEMIE</v>
          </cell>
          <cell r="C5096" t="str">
            <v>DE</v>
          </cell>
          <cell r="D5096" t="str">
            <v>Germany</v>
          </cell>
          <cell r="E5096" t="str">
            <v>Mid Europe</v>
          </cell>
          <cell r="F5096">
            <v>13200001</v>
          </cell>
          <cell r="G5096" t="str">
            <v>Ext. EAME</v>
          </cell>
          <cell r="H5096" t="str">
            <v>TPU</v>
          </cell>
          <cell r="I5096" t="str">
            <v>S035</v>
          </cell>
          <cell r="J5096" t="str">
            <v>Osnabrück</v>
          </cell>
          <cell r="K5096" t="str">
            <v>SI30</v>
          </cell>
          <cell r="L5096" t="str">
            <v>T</v>
          </cell>
          <cell r="M5096" t="str">
            <v>30 days from date of invoice</v>
          </cell>
          <cell r="N5096" t="str">
            <v>BANK TRANSFER</v>
          </cell>
          <cell r="O5096" t="str">
            <v>DS</v>
          </cell>
          <cell r="P5096" t="str">
            <v>Securitization debtor</v>
          </cell>
        </row>
        <row r="5097">
          <cell r="A5097">
            <v>8184</v>
          </cell>
          <cell r="B5097" t="str">
            <v>ZELLER + GMELIN GMBH</v>
          </cell>
          <cell r="C5097" t="str">
            <v>DE</v>
          </cell>
          <cell r="D5097" t="str">
            <v>Germany</v>
          </cell>
          <cell r="E5097" t="str">
            <v>Mid Europe</v>
          </cell>
          <cell r="F5097">
            <v>13200001</v>
          </cell>
          <cell r="G5097" t="str">
            <v>Ext. EAME</v>
          </cell>
          <cell r="H5097" t="str">
            <v>TPU</v>
          </cell>
          <cell r="I5097" t="str">
            <v>S035</v>
          </cell>
          <cell r="J5097" t="str">
            <v>Osnabrück</v>
          </cell>
          <cell r="K5097" t="str">
            <v>SI30</v>
          </cell>
          <cell r="L5097" t="str">
            <v>T</v>
          </cell>
          <cell r="M5097" t="str">
            <v>30 days from date of invoice</v>
          </cell>
          <cell r="N5097" t="str">
            <v>BANK TRANSFER</v>
          </cell>
          <cell r="O5097" t="str">
            <v>DS</v>
          </cell>
          <cell r="P5097" t="str">
            <v>Securitization debtor</v>
          </cell>
        </row>
        <row r="5098">
          <cell r="A5098">
            <v>8185</v>
          </cell>
          <cell r="B5098" t="str">
            <v>CLARIANT MASTERBATCH</v>
          </cell>
          <cell r="C5098" t="str">
            <v>DE</v>
          </cell>
          <cell r="D5098" t="str">
            <v>Germany</v>
          </cell>
          <cell r="E5098" t="str">
            <v>Mid Europe</v>
          </cell>
          <cell r="F5098">
            <v>13200001</v>
          </cell>
          <cell r="G5098" t="str">
            <v>Ext. EAME</v>
          </cell>
          <cell r="H5098" t="str">
            <v>TPU</v>
          </cell>
          <cell r="I5098" t="str">
            <v>S035</v>
          </cell>
          <cell r="J5098" t="str">
            <v>Osnabrück</v>
          </cell>
          <cell r="K5098" t="str">
            <v>SJ3C</v>
          </cell>
          <cell r="L5098" t="str">
            <v>T</v>
          </cell>
          <cell r="M5098" t="str">
            <v>30 days from date of invoice or 10 days -2%</v>
          </cell>
          <cell r="N5098" t="str">
            <v>BANK TRANSFER</v>
          </cell>
          <cell r="O5098" t="str">
            <v>DS</v>
          </cell>
          <cell r="P5098" t="str">
            <v>Securitization debtor</v>
          </cell>
        </row>
        <row r="5099">
          <cell r="A5099">
            <v>8187</v>
          </cell>
          <cell r="B5099" t="str">
            <v>SARNATECH/XIRO AG</v>
          </cell>
          <cell r="C5099" t="str">
            <v>CH</v>
          </cell>
          <cell r="D5099" t="str">
            <v>Switzerland</v>
          </cell>
          <cell r="E5099" t="str">
            <v>Mid Europe</v>
          </cell>
          <cell r="F5099">
            <v>13200001</v>
          </cell>
          <cell r="G5099" t="str">
            <v>Ext. EAME</v>
          </cell>
          <cell r="H5099" t="str">
            <v>TPU</v>
          </cell>
          <cell r="I5099" t="str">
            <v>S035</v>
          </cell>
          <cell r="J5099" t="str">
            <v>Osnabrück</v>
          </cell>
          <cell r="K5099" t="str">
            <v>SI45</v>
          </cell>
          <cell r="L5099" t="str">
            <v>T</v>
          </cell>
          <cell r="M5099" t="str">
            <v>45 days from date of invoice</v>
          </cell>
          <cell r="N5099" t="str">
            <v>BANK TRANSFER</v>
          </cell>
          <cell r="O5099" t="str">
            <v>DE</v>
          </cell>
          <cell r="P5099" t="str">
            <v>External debtor</v>
          </cell>
        </row>
        <row r="5100">
          <cell r="A5100">
            <v>8188</v>
          </cell>
          <cell r="B5100" t="str">
            <v>HANS ZILLER GMBH &amp; C</v>
          </cell>
          <cell r="C5100" t="str">
            <v>DE</v>
          </cell>
          <cell r="D5100" t="str">
            <v>Germany</v>
          </cell>
          <cell r="E5100" t="str">
            <v>Mid Europe</v>
          </cell>
          <cell r="F5100">
            <v>13200001</v>
          </cell>
          <cell r="G5100" t="str">
            <v>Ext. EAME</v>
          </cell>
          <cell r="H5100" t="str">
            <v>TPU</v>
          </cell>
          <cell r="I5100" t="str">
            <v>S035</v>
          </cell>
          <cell r="J5100" t="str">
            <v>Osnabrück</v>
          </cell>
          <cell r="K5100" t="str">
            <v>SI30</v>
          </cell>
          <cell r="L5100" t="str">
            <v>T</v>
          </cell>
          <cell r="M5100" t="str">
            <v>30 days from date of invoice</v>
          </cell>
          <cell r="N5100" t="str">
            <v>BANK TRANSFER</v>
          </cell>
          <cell r="O5100" t="str">
            <v>DS</v>
          </cell>
          <cell r="P5100" t="str">
            <v>Securitization debtor</v>
          </cell>
        </row>
        <row r="5101">
          <cell r="A5101">
            <v>8190</v>
          </cell>
          <cell r="B5101" t="str">
            <v>GELIN INTERNATIONAL</v>
          </cell>
          <cell r="C5101" t="str">
            <v>FR</v>
          </cell>
          <cell r="D5101" t="str">
            <v>France</v>
          </cell>
          <cell r="E5101" t="str">
            <v>France</v>
          </cell>
          <cell r="F5101">
            <v>13200001</v>
          </cell>
          <cell r="G5101" t="str">
            <v>Ext. EAME</v>
          </cell>
          <cell r="H5101" t="str">
            <v>TPU</v>
          </cell>
          <cell r="I5101" t="str">
            <v>S035</v>
          </cell>
          <cell r="J5101" t="str">
            <v>Osnabrück</v>
          </cell>
          <cell r="K5101" t="str">
            <v>SI9C</v>
          </cell>
          <cell r="L5101" t="str">
            <v>T</v>
          </cell>
          <cell r="M5101" t="str">
            <v>90 days date of invoice the 10th</v>
          </cell>
          <cell r="N5101" t="str">
            <v>BANK TRANSFER</v>
          </cell>
          <cell r="O5101" t="str">
            <v>DS</v>
          </cell>
          <cell r="P5101" t="str">
            <v>Securitization debtor</v>
          </cell>
        </row>
        <row r="5102">
          <cell r="A5102">
            <v>8191</v>
          </cell>
          <cell r="B5102" t="str">
            <v>AXONS CABLE</v>
          </cell>
          <cell r="C5102" t="str">
            <v>FR</v>
          </cell>
          <cell r="D5102" t="str">
            <v>France</v>
          </cell>
          <cell r="E5102" t="str">
            <v>France</v>
          </cell>
          <cell r="F5102">
            <v>13200001</v>
          </cell>
          <cell r="G5102" t="str">
            <v>Ext. EAME</v>
          </cell>
          <cell r="H5102" t="str">
            <v>TPU</v>
          </cell>
          <cell r="I5102" t="str">
            <v>S035</v>
          </cell>
          <cell r="J5102" t="str">
            <v>Osnabrück</v>
          </cell>
          <cell r="K5102" t="str">
            <v>SI9C</v>
          </cell>
          <cell r="L5102" t="str">
            <v>T</v>
          </cell>
          <cell r="M5102" t="str">
            <v>90 days date of invoice the 10th</v>
          </cell>
          <cell r="N5102" t="str">
            <v>BANK TRANSFER</v>
          </cell>
          <cell r="O5102" t="str">
            <v>DS</v>
          </cell>
          <cell r="P5102" t="str">
            <v>Securitization debtor</v>
          </cell>
        </row>
        <row r="5103">
          <cell r="A5103">
            <v>8192</v>
          </cell>
          <cell r="B5103" t="str">
            <v>BOSTIK FINDLEY</v>
          </cell>
          <cell r="C5103" t="str">
            <v>FR</v>
          </cell>
          <cell r="D5103" t="str">
            <v>France</v>
          </cell>
          <cell r="E5103" t="str">
            <v>France</v>
          </cell>
          <cell r="F5103">
            <v>13200001</v>
          </cell>
          <cell r="G5103" t="str">
            <v>Ext. EAME</v>
          </cell>
          <cell r="H5103" t="str">
            <v>TPU</v>
          </cell>
          <cell r="I5103" t="str">
            <v>S035</v>
          </cell>
          <cell r="J5103" t="str">
            <v>Osnabrück</v>
          </cell>
          <cell r="K5103" t="str">
            <v>SE60</v>
          </cell>
          <cell r="L5103" t="str">
            <v>T</v>
          </cell>
          <cell r="M5103" t="str">
            <v>60 days end of month</v>
          </cell>
          <cell r="N5103" t="str">
            <v>BANK TRANSFER</v>
          </cell>
          <cell r="O5103" t="str">
            <v>DS</v>
          </cell>
          <cell r="P5103" t="str">
            <v>Securitization debtor</v>
          </cell>
        </row>
        <row r="5104">
          <cell r="A5104">
            <v>8193</v>
          </cell>
          <cell r="B5104" t="str">
            <v>COLLANO S.A.</v>
          </cell>
          <cell r="C5104" t="str">
            <v>FR</v>
          </cell>
          <cell r="D5104" t="str">
            <v>France</v>
          </cell>
          <cell r="E5104" t="str">
            <v>France</v>
          </cell>
          <cell r="F5104">
            <v>13200001</v>
          </cell>
          <cell r="G5104" t="str">
            <v>Ext. EAME</v>
          </cell>
          <cell r="H5104" t="str">
            <v>TPU</v>
          </cell>
          <cell r="I5104" t="str">
            <v>S035</v>
          </cell>
          <cell r="J5104" t="str">
            <v>Osnabrück</v>
          </cell>
          <cell r="K5104" t="str">
            <v>SE60</v>
          </cell>
          <cell r="L5104" t="str">
            <v>T</v>
          </cell>
          <cell r="M5104" t="str">
            <v>60 days end of month</v>
          </cell>
          <cell r="N5104" t="str">
            <v>BANK TRANSFER</v>
          </cell>
          <cell r="O5104" t="str">
            <v>DS</v>
          </cell>
          <cell r="P5104" t="str">
            <v>Securitization debtor</v>
          </cell>
        </row>
        <row r="5105">
          <cell r="A5105">
            <v>8194</v>
          </cell>
          <cell r="B5105" t="str">
            <v>FORSHEDA POLYPAC S.P</v>
          </cell>
          <cell r="C5105" t="str">
            <v>IT</v>
          </cell>
          <cell r="D5105" t="str">
            <v>Italy</v>
          </cell>
          <cell r="E5105" t="str">
            <v>Italy/Greece</v>
          </cell>
          <cell r="F5105">
            <v>13200001</v>
          </cell>
          <cell r="G5105" t="str">
            <v>Ext. EAME</v>
          </cell>
          <cell r="H5105" t="str">
            <v>TPU</v>
          </cell>
          <cell r="I5105" t="str">
            <v>S035</v>
          </cell>
          <cell r="J5105" t="str">
            <v>Osnabrück</v>
          </cell>
          <cell r="K5105" t="str">
            <v>SE90</v>
          </cell>
          <cell r="L5105" t="str">
            <v>T</v>
          </cell>
          <cell r="M5105" t="str">
            <v>90 days end of month</v>
          </cell>
          <cell r="N5105" t="str">
            <v>BANK TRANSFER</v>
          </cell>
          <cell r="O5105" t="str">
            <v>DS</v>
          </cell>
          <cell r="P5105" t="str">
            <v>Securitization debtor</v>
          </cell>
        </row>
        <row r="5106">
          <cell r="A5106">
            <v>8196</v>
          </cell>
          <cell r="B5106" t="str">
            <v>EMFI</v>
          </cell>
          <cell r="C5106" t="str">
            <v>FR</v>
          </cell>
          <cell r="D5106" t="str">
            <v>France</v>
          </cell>
          <cell r="E5106" t="str">
            <v>France</v>
          </cell>
          <cell r="F5106">
            <v>13200001</v>
          </cell>
          <cell r="G5106" t="str">
            <v>Ext. EAME</v>
          </cell>
          <cell r="H5106" t="str">
            <v>TPU</v>
          </cell>
          <cell r="I5106" t="str">
            <v>S035</v>
          </cell>
          <cell r="J5106" t="str">
            <v>Osnabrück</v>
          </cell>
          <cell r="K5106" t="str">
            <v>SE6F</v>
          </cell>
          <cell r="L5106" t="str">
            <v>T</v>
          </cell>
          <cell r="M5106" t="str">
            <v>60 days end of month on the 15th</v>
          </cell>
          <cell r="N5106" t="str">
            <v>BANK TRANSFER</v>
          </cell>
          <cell r="O5106" t="str">
            <v>DS</v>
          </cell>
          <cell r="P5106" t="str">
            <v>Securitization debtor</v>
          </cell>
        </row>
        <row r="5107">
          <cell r="A5107">
            <v>8198</v>
          </cell>
          <cell r="B5107" t="str">
            <v>HENKEL EXTRA COLLE</v>
          </cell>
          <cell r="C5107" t="str">
            <v>TN</v>
          </cell>
          <cell r="D5107" t="str">
            <v>Tunisia</v>
          </cell>
          <cell r="E5107" t="str">
            <v>Africa</v>
          </cell>
          <cell r="F5107">
            <v>13200001</v>
          </cell>
          <cell r="G5107" t="str">
            <v>Ext. EAME</v>
          </cell>
          <cell r="H5107" t="str">
            <v>TPU</v>
          </cell>
          <cell r="I5107" t="str">
            <v>S035</v>
          </cell>
          <cell r="J5107" t="str">
            <v>Osnabrück</v>
          </cell>
          <cell r="K5107" t="str">
            <v>SI91</v>
          </cell>
          <cell r="L5107" t="str">
            <v>T</v>
          </cell>
          <cell r="M5107" t="str">
            <v>-</v>
          </cell>
          <cell r="N5107" t="str">
            <v>BANK TRANSFER</v>
          </cell>
          <cell r="O5107" t="str">
            <v>DE</v>
          </cell>
          <cell r="P5107" t="str">
            <v>External debtor</v>
          </cell>
        </row>
        <row r="5108">
          <cell r="A5108">
            <v>8199</v>
          </cell>
          <cell r="B5108" t="str">
            <v>SIDES S.P.A.</v>
          </cell>
          <cell r="C5108" t="str">
            <v>IT</v>
          </cell>
          <cell r="D5108" t="str">
            <v>Italy</v>
          </cell>
          <cell r="E5108" t="str">
            <v>Italy/Greece</v>
          </cell>
          <cell r="F5108">
            <v>13200001</v>
          </cell>
          <cell r="G5108" t="str">
            <v>Ext. EAME</v>
          </cell>
          <cell r="H5108" t="str">
            <v>TPU</v>
          </cell>
          <cell r="I5108" t="str">
            <v>S035</v>
          </cell>
          <cell r="J5108" t="str">
            <v>Osnabrück</v>
          </cell>
          <cell r="K5108" t="str">
            <v>SE90</v>
          </cell>
          <cell r="L5108" t="str">
            <v>T</v>
          </cell>
          <cell r="M5108" t="str">
            <v>90 days end of month</v>
          </cell>
          <cell r="N5108" t="str">
            <v>BANK TRANSFER</v>
          </cell>
          <cell r="O5108" t="str">
            <v>DS</v>
          </cell>
          <cell r="P5108" t="str">
            <v>Securitization debtor</v>
          </cell>
        </row>
        <row r="5109">
          <cell r="A5109">
            <v>8201</v>
          </cell>
          <cell r="B5109" t="str">
            <v>MAC-SOUM SPA</v>
          </cell>
          <cell r="C5109" t="str">
            <v>DZ</v>
          </cell>
          <cell r="D5109" t="str">
            <v>Algeria</v>
          </cell>
          <cell r="E5109" t="str">
            <v>Africa</v>
          </cell>
          <cell r="F5109">
            <v>13200001</v>
          </cell>
          <cell r="G5109" t="str">
            <v>Ext. EAME</v>
          </cell>
          <cell r="H5109" t="str">
            <v>TPU</v>
          </cell>
          <cell r="I5109" t="str">
            <v>S035</v>
          </cell>
          <cell r="J5109" t="str">
            <v>Osnabrück</v>
          </cell>
          <cell r="K5109" t="str">
            <v>SC00</v>
          </cell>
          <cell r="L5109" t="str">
            <v>L</v>
          </cell>
          <cell r="M5109" t="str">
            <v>Letter of credit at sight</v>
          </cell>
          <cell r="N5109" t="str">
            <v>LETTER OF CREDIT</v>
          </cell>
          <cell r="O5109" t="str">
            <v>DE</v>
          </cell>
          <cell r="P5109" t="str">
            <v>External debtor</v>
          </cell>
        </row>
        <row r="5110">
          <cell r="A5110">
            <v>8202</v>
          </cell>
          <cell r="B5110" t="str">
            <v>FAC GB</v>
          </cell>
          <cell r="C5110" t="str">
            <v>IT</v>
          </cell>
          <cell r="D5110" t="str">
            <v>Italy</v>
          </cell>
          <cell r="E5110" t="str">
            <v>Italy/Greece</v>
          </cell>
          <cell r="F5110">
            <v>13200001</v>
          </cell>
          <cell r="G5110" t="str">
            <v>Ext. EAME</v>
          </cell>
          <cell r="H5110" t="str">
            <v>TPU</v>
          </cell>
          <cell r="I5110" t="str">
            <v>S035</v>
          </cell>
          <cell r="J5110" t="str">
            <v>Osnabrück</v>
          </cell>
          <cell r="K5110" t="str">
            <v>SI19</v>
          </cell>
          <cell r="L5110" t="str">
            <v>T</v>
          </cell>
          <cell r="M5110" t="str">
            <v>-</v>
          </cell>
          <cell r="N5110" t="str">
            <v>BANK TRANSFER</v>
          </cell>
          <cell r="O5110" t="str">
            <v>DS</v>
          </cell>
          <cell r="P5110" t="str">
            <v>Securitization debtor</v>
          </cell>
        </row>
        <row r="5111">
          <cell r="A5111">
            <v>8203</v>
          </cell>
          <cell r="B5111" t="str">
            <v>F.A.S.E.A.</v>
          </cell>
          <cell r="C5111" t="str">
            <v>SM</v>
          </cell>
          <cell r="D5111" t="str">
            <v>San Marino</v>
          </cell>
          <cell r="E5111" t="str">
            <v>Italy/Greece</v>
          </cell>
          <cell r="F5111">
            <v>13200001</v>
          </cell>
          <cell r="G5111" t="str">
            <v>Ext. EAME</v>
          </cell>
          <cell r="H5111" t="str">
            <v>TPU</v>
          </cell>
          <cell r="I5111" t="str">
            <v>S035</v>
          </cell>
          <cell r="J5111" t="str">
            <v>Osnabrück</v>
          </cell>
          <cell r="K5111" t="str">
            <v>SI90</v>
          </cell>
          <cell r="L5111" t="str">
            <v>T</v>
          </cell>
          <cell r="M5111" t="str">
            <v>90 days from date of invoice</v>
          </cell>
          <cell r="N5111" t="str">
            <v>BANK TRANSFER</v>
          </cell>
          <cell r="O5111" t="str">
            <v>DE</v>
          </cell>
          <cell r="P5111" t="str">
            <v>External debtor</v>
          </cell>
        </row>
        <row r="5112">
          <cell r="A5112">
            <v>8204</v>
          </cell>
          <cell r="B5112" t="str">
            <v>GRIFFINE ENDUCTION</v>
          </cell>
          <cell r="C5112" t="str">
            <v>FR</v>
          </cell>
          <cell r="D5112" t="str">
            <v>France</v>
          </cell>
          <cell r="E5112" t="str">
            <v>France</v>
          </cell>
          <cell r="F5112">
            <v>13200001</v>
          </cell>
          <cell r="G5112" t="str">
            <v>Ext. EAME</v>
          </cell>
          <cell r="H5112" t="str">
            <v>TPU</v>
          </cell>
          <cell r="I5112" t="str">
            <v>S035</v>
          </cell>
          <cell r="J5112" t="str">
            <v>Osnabrück</v>
          </cell>
          <cell r="K5112" t="str">
            <v>SE60</v>
          </cell>
          <cell r="L5112" t="str">
            <v>T</v>
          </cell>
          <cell r="M5112" t="str">
            <v>60 days end of month</v>
          </cell>
          <cell r="N5112" t="str">
            <v>BANK TRANSFER</v>
          </cell>
          <cell r="O5112" t="str">
            <v>DS</v>
          </cell>
          <cell r="P5112" t="str">
            <v>Securitization debtor</v>
          </cell>
        </row>
        <row r="5113">
          <cell r="A5113">
            <v>8205</v>
          </cell>
          <cell r="B5113" t="str">
            <v>FORBO HELMITIN</v>
          </cell>
          <cell r="C5113" t="str">
            <v>FR</v>
          </cell>
          <cell r="D5113" t="str">
            <v>France</v>
          </cell>
          <cell r="E5113" t="str">
            <v>France</v>
          </cell>
          <cell r="F5113">
            <v>13200001</v>
          </cell>
          <cell r="G5113" t="str">
            <v>Ext. EAME</v>
          </cell>
          <cell r="H5113" t="str">
            <v>TPU</v>
          </cell>
          <cell r="I5113" t="str">
            <v>S035</v>
          </cell>
          <cell r="J5113" t="str">
            <v>Osnabrück</v>
          </cell>
          <cell r="K5113" t="str">
            <v>SE60</v>
          </cell>
          <cell r="L5113" t="str">
            <v>T</v>
          </cell>
          <cell r="M5113" t="str">
            <v>60 days end of month</v>
          </cell>
          <cell r="N5113" t="str">
            <v>BANK TRANSFER</v>
          </cell>
          <cell r="O5113" t="str">
            <v>DS</v>
          </cell>
          <cell r="P5113" t="str">
            <v>Securitization debtor</v>
          </cell>
        </row>
        <row r="5114">
          <cell r="A5114">
            <v>8207</v>
          </cell>
          <cell r="B5114" t="str">
            <v>HENKEL FRANCE</v>
          </cell>
          <cell r="C5114" t="str">
            <v>FR</v>
          </cell>
          <cell r="D5114" t="str">
            <v>France</v>
          </cell>
          <cell r="E5114" t="str">
            <v>France</v>
          </cell>
          <cell r="F5114">
            <v>13200001</v>
          </cell>
          <cell r="G5114" t="str">
            <v>Ext. EAME</v>
          </cell>
          <cell r="H5114" t="str">
            <v>TPU</v>
          </cell>
          <cell r="I5114" t="str">
            <v>S035</v>
          </cell>
          <cell r="J5114" t="str">
            <v>Osnabrück</v>
          </cell>
          <cell r="K5114" t="str">
            <v>SE60</v>
          </cell>
          <cell r="L5114" t="str">
            <v>T</v>
          </cell>
          <cell r="M5114" t="str">
            <v>60 days end of month</v>
          </cell>
          <cell r="N5114" t="str">
            <v>BANK TRANSFER</v>
          </cell>
          <cell r="O5114" t="str">
            <v>DS</v>
          </cell>
          <cell r="P5114" t="str">
            <v>Securitization debtor</v>
          </cell>
        </row>
        <row r="5115">
          <cell r="A5115">
            <v>8209</v>
          </cell>
          <cell r="B5115" t="str">
            <v>LE JOINT FRANCAIS</v>
          </cell>
          <cell r="C5115" t="str">
            <v>FR</v>
          </cell>
          <cell r="D5115" t="str">
            <v>France</v>
          </cell>
          <cell r="E5115" t="str">
            <v>France</v>
          </cell>
          <cell r="F5115">
            <v>13200001</v>
          </cell>
          <cell r="G5115" t="str">
            <v>Ext. EAME</v>
          </cell>
          <cell r="H5115" t="str">
            <v>TPU</v>
          </cell>
          <cell r="I5115" t="str">
            <v>S035</v>
          </cell>
          <cell r="J5115" t="str">
            <v>Osnabrück</v>
          </cell>
          <cell r="K5115" t="str">
            <v>SE60</v>
          </cell>
          <cell r="L5115" t="str">
            <v>T</v>
          </cell>
          <cell r="M5115" t="str">
            <v>60 days end of month</v>
          </cell>
          <cell r="N5115" t="str">
            <v>BANK TRANSFER</v>
          </cell>
          <cell r="O5115" t="str">
            <v>DS</v>
          </cell>
          <cell r="P5115" t="str">
            <v>Securitization debtor</v>
          </cell>
        </row>
        <row r="5116">
          <cell r="A5116">
            <v>8211</v>
          </cell>
          <cell r="B5116" t="str">
            <v>KECK</v>
          </cell>
          <cell r="C5116" t="str">
            <v>FR</v>
          </cell>
          <cell r="D5116" t="str">
            <v>France</v>
          </cell>
          <cell r="E5116" t="str">
            <v>France</v>
          </cell>
          <cell r="F5116">
            <v>13200001</v>
          </cell>
          <cell r="G5116" t="str">
            <v>Ext. EAME</v>
          </cell>
          <cell r="H5116" t="str">
            <v>TPU</v>
          </cell>
          <cell r="I5116" t="str">
            <v>S035</v>
          </cell>
          <cell r="J5116" t="str">
            <v>Osnabrück</v>
          </cell>
          <cell r="K5116" t="str">
            <v>SE60</v>
          </cell>
          <cell r="L5116" t="str">
            <v>T</v>
          </cell>
          <cell r="M5116" t="str">
            <v>60 days end of month</v>
          </cell>
          <cell r="N5116" t="str">
            <v>BANK TRANSFER</v>
          </cell>
          <cell r="O5116" t="str">
            <v>DS</v>
          </cell>
          <cell r="P5116" t="str">
            <v>Securitization debtor</v>
          </cell>
        </row>
        <row r="5117">
          <cell r="A5117">
            <v>8212</v>
          </cell>
          <cell r="B5117" t="str">
            <v>KENDA FARBEN S.P.A.</v>
          </cell>
          <cell r="C5117" t="str">
            <v>IT</v>
          </cell>
          <cell r="D5117" t="str">
            <v>Italy</v>
          </cell>
          <cell r="E5117" t="str">
            <v>Italy/Greece</v>
          </cell>
          <cell r="F5117">
            <v>13200001</v>
          </cell>
          <cell r="G5117" t="str">
            <v>Ext. EAME</v>
          </cell>
          <cell r="H5117" t="str">
            <v>TPU</v>
          </cell>
          <cell r="I5117" t="str">
            <v>S035</v>
          </cell>
          <cell r="J5117" t="str">
            <v>Osnabrück</v>
          </cell>
          <cell r="K5117" t="str">
            <v>SE90</v>
          </cell>
          <cell r="L5117" t="str">
            <v>T</v>
          </cell>
          <cell r="M5117" t="str">
            <v>90 days end of month</v>
          </cell>
          <cell r="N5117" t="str">
            <v>BANK TRANSFER</v>
          </cell>
          <cell r="O5117" t="str">
            <v>DS</v>
          </cell>
          <cell r="P5117" t="str">
            <v>Securitization debtor</v>
          </cell>
        </row>
        <row r="5118">
          <cell r="A5118">
            <v>8213</v>
          </cell>
          <cell r="B5118" t="str">
            <v>ETS. RAUL LABORD</v>
          </cell>
          <cell r="C5118" t="str">
            <v>FR</v>
          </cell>
          <cell r="D5118" t="str">
            <v>France</v>
          </cell>
          <cell r="E5118" t="str">
            <v>France</v>
          </cell>
          <cell r="F5118">
            <v>13200001</v>
          </cell>
          <cell r="G5118" t="str">
            <v>Ext. EAME</v>
          </cell>
          <cell r="H5118" t="str">
            <v>TPU</v>
          </cell>
          <cell r="I5118" t="str">
            <v>S035</v>
          </cell>
          <cell r="J5118" t="str">
            <v>Osnabrück</v>
          </cell>
          <cell r="K5118" t="str">
            <v>SE60</v>
          </cell>
          <cell r="L5118" t="str">
            <v>T</v>
          </cell>
          <cell r="M5118" t="str">
            <v>60 days end of month</v>
          </cell>
          <cell r="N5118" t="str">
            <v>BANK TRANSFER</v>
          </cell>
          <cell r="O5118" t="str">
            <v>DS</v>
          </cell>
          <cell r="P5118" t="str">
            <v>Securitization debtor</v>
          </cell>
        </row>
        <row r="5119">
          <cell r="A5119">
            <v>8215</v>
          </cell>
          <cell r="B5119" t="str">
            <v>SOCIETE NLLE PLASFIL</v>
          </cell>
          <cell r="C5119" t="str">
            <v>FR</v>
          </cell>
          <cell r="D5119" t="str">
            <v>France</v>
          </cell>
          <cell r="E5119" t="str">
            <v>France</v>
          </cell>
          <cell r="F5119">
            <v>13200001</v>
          </cell>
          <cell r="G5119" t="str">
            <v>Ext. EAME</v>
          </cell>
          <cell r="H5119" t="str">
            <v>TPU</v>
          </cell>
          <cell r="I5119" t="str">
            <v>S035</v>
          </cell>
          <cell r="J5119" t="str">
            <v>Osnabrück</v>
          </cell>
          <cell r="K5119" t="str">
            <v>SE60</v>
          </cell>
          <cell r="L5119" t="str">
            <v>T</v>
          </cell>
          <cell r="M5119" t="str">
            <v>60 days end of month</v>
          </cell>
          <cell r="N5119" t="str">
            <v>BANK TRANSFER</v>
          </cell>
          <cell r="O5119" t="str">
            <v>DS</v>
          </cell>
          <cell r="P5119" t="str">
            <v>Securitization debtor</v>
          </cell>
        </row>
        <row r="5120">
          <cell r="A5120">
            <v>8216</v>
          </cell>
          <cell r="B5120" t="str">
            <v>BOSTIK FINDLEY</v>
          </cell>
          <cell r="C5120" t="str">
            <v>FR</v>
          </cell>
          <cell r="D5120" t="str">
            <v>France</v>
          </cell>
          <cell r="E5120" t="str">
            <v>France</v>
          </cell>
          <cell r="F5120">
            <v>13200001</v>
          </cell>
          <cell r="G5120" t="str">
            <v>Ext. EAME</v>
          </cell>
          <cell r="H5120" t="str">
            <v>TPU</v>
          </cell>
          <cell r="I5120" t="str">
            <v>S035</v>
          </cell>
          <cell r="J5120" t="str">
            <v>Osnabrück</v>
          </cell>
          <cell r="K5120" t="str">
            <v>SE60</v>
          </cell>
          <cell r="L5120" t="str">
            <v>T</v>
          </cell>
          <cell r="M5120" t="str">
            <v>60 days end of month</v>
          </cell>
          <cell r="N5120" t="str">
            <v>BANK TRANSFER</v>
          </cell>
          <cell r="O5120" t="str">
            <v>DS</v>
          </cell>
          <cell r="P5120" t="str">
            <v>Securitization debtor</v>
          </cell>
        </row>
        <row r="5121">
          <cell r="A5121">
            <v>8218</v>
          </cell>
          <cell r="B5121" t="str">
            <v>POLYPLASTIFORM</v>
          </cell>
          <cell r="C5121" t="str">
            <v>FR</v>
          </cell>
          <cell r="D5121" t="str">
            <v>France</v>
          </cell>
          <cell r="E5121" t="str">
            <v>France</v>
          </cell>
          <cell r="F5121">
            <v>13200001</v>
          </cell>
          <cell r="G5121" t="str">
            <v>Ext. EAME</v>
          </cell>
          <cell r="H5121" t="str">
            <v>TPU</v>
          </cell>
          <cell r="I5121" t="str">
            <v>S035</v>
          </cell>
          <cell r="J5121" t="str">
            <v>Osnabrück</v>
          </cell>
          <cell r="K5121" t="str">
            <v>SE60</v>
          </cell>
          <cell r="L5121" t="str">
            <v>T</v>
          </cell>
          <cell r="M5121" t="str">
            <v>60 days end of month</v>
          </cell>
          <cell r="N5121" t="str">
            <v>BANK TRANSFER</v>
          </cell>
          <cell r="O5121" t="str">
            <v>DS</v>
          </cell>
          <cell r="P5121" t="str">
            <v>Securitization debtor</v>
          </cell>
        </row>
        <row r="5122">
          <cell r="A5122">
            <v>8219</v>
          </cell>
          <cell r="B5122" t="str">
            <v>Pyral S.A.S</v>
          </cell>
          <cell r="C5122" t="str">
            <v>FR</v>
          </cell>
          <cell r="D5122" t="str">
            <v>France</v>
          </cell>
          <cell r="E5122" t="str">
            <v>France</v>
          </cell>
          <cell r="F5122">
            <v>13200001</v>
          </cell>
          <cell r="G5122" t="str">
            <v>Ext. EAME</v>
          </cell>
          <cell r="H5122" t="str">
            <v>TPU</v>
          </cell>
          <cell r="I5122" t="str">
            <v>S035</v>
          </cell>
          <cell r="J5122" t="str">
            <v>Osnabrück</v>
          </cell>
          <cell r="K5122" t="str">
            <v>SI30</v>
          </cell>
          <cell r="L5122" t="str">
            <v>T</v>
          </cell>
          <cell r="M5122" t="str">
            <v>30 days from date of invoice</v>
          </cell>
          <cell r="N5122" t="str">
            <v>BANK TRANSFER</v>
          </cell>
          <cell r="O5122" t="str">
            <v>DS</v>
          </cell>
          <cell r="P5122" t="str">
            <v>Securitization debtor</v>
          </cell>
        </row>
        <row r="5123">
          <cell r="A5123">
            <v>8220</v>
          </cell>
          <cell r="B5123" t="str">
            <v>PRODUITS CHIMIQUES D</v>
          </cell>
          <cell r="C5123" t="str">
            <v>FR</v>
          </cell>
          <cell r="D5123" t="str">
            <v>France</v>
          </cell>
          <cell r="E5123" t="str">
            <v>France</v>
          </cell>
          <cell r="F5123">
            <v>13200001</v>
          </cell>
          <cell r="G5123" t="str">
            <v>Ext. EAME</v>
          </cell>
          <cell r="H5123" t="str">
            <v>TPU</v>
          </cell>
          <cell r="I5123" t="str">
            <v>S035</v>
          </cell>
          <cell r="J5123" t="str">
            <v>Osnabrück</v>
          </cell>
          <cell r="K5123" t="str">
            <v>SE90</v>
          </cell>
          <cell r="L5123" t="str">
            <v>T</v>
          </cell>
          <cell r="M5123" t="str">
            <v>90 days end of month</v>
          </cell>
          <cell r="N5123" t="str">
            <v>BANK TRANSFER</v>
          </cell>
          <cell r="O5123" t="str">
            <v>DS</v>
          </cell>
          <cell r="P5123" t="str">
            <v>Securitization debtor</v>
          </cell>
        </row>
        <row r="5124">
          <cell r="A5124">
            <v>8221</v>
          </cell>
          <cell r="B5124" t="str">
            <v>K.J. QUINN S.A.</v>
          </cell>
          <cell r="C5124" t="str">
            <v>FR</v>
          </cell>
          <cell r="D5124" t="str">
            <v>France</v>
          </cell>
          <cell r="E5124" t="str">
            <v>France</v>
          </cell>
          <cell r="F5124">
            <v>13200001</v>
          </cell>
          <cell r="G5124" t="str">
            <v>Ext. EAME</v>
          </cell>
          <cell r="H5124" t="str">
            <v>TPU</v>
          </cell>
          <cell r="I5124" t="str">
            <v>S035</v>
          </cell>
          <cell r="J5124" t="str">
            <v>Osnabrück</v>
          </cell>
          <cell r="K5124" t="str">
            <v>SE6F</v>
          </cell>
          <cell r="L5124" t="str">
            <v>T</v>
          </cell>
          <cell r="M5124" t="str">
            <v>60 days end of month on the 15th</v>
          </cell>
          <cell r="N5124" t="str">
            <v>BANK TRANSFER</v>
          </cell>
          <cell r="O5124" t="str">
            <v>DS</v>
          </cell>
          <cell r="P5124" t="str">
            <v>Securitization debtor</v>
          </cell>
        </row>
        <row r="5125">
          <cell r="A5125">
            <v>8222</v>
          </cell>
          <cell r="B5125" t="str">
            <v>NATIONAL STARCH</v>
          </cell>
          <cell r="C5125" t="str">
            <v>FR</v>
          </cell>
          <cell r="D5125" t="str">
            <v>France</v>
          </cell>
          <cell r="E5125" t="str">
            <v>France</v>
          </cell>
          <cell r="F5125">
            <v>13200001</v>
          </cell>
          <cell r="G5125" t="str">
            <v>Ext. EAME</v>
          </cell>
          <cell r="H5125" t="str">
            <v>TPU</v>
          </cell>
          <cell r="I5125" t="str">
            <v>S035</v>
          </cell>
          <cell r="J5125" t="str">
            <v>Osnabrück</v>
          </cell>
          <cell r="K5125" t="str">
            <v>SE60</v>
          </cell>
          <cell r="L5125" t="str">
            <v>T</v>
          </cell>
          <cell r="M5125" t="str">
            <v>60 days end of month</v>
          </cell>
          <cell r="N5125" t="str">
            <v>BANK TRANSFER</v>
          </cell>
          <cell r="O5125" t="str">
            <v>DS</v>
          </cell>
          <cell r="P5125" t="str">
            <v>Securitization debtor</v>
          </cell>
        </row>
        <row r="5126">
          <cell r="A5126">
            <v>8223</v>
          </cell>
          <cell r="B5126" t="str">
            <v>SORAC</v>
          </cell>
          <cell r="C5126" t="str">
            <v>FR</v>
          </cell>
          <cell r="D5126" t="str">
            <v>France</v>
          </cell>
          <cell r="E5126" t="str">
            <v>France</v>
          </cell>
          <cell r="F5126">
            <v>13200001</v>
          </cell>
          <cell r="G5126" t="str">
            <v>Ext. EAME</v>
          </cell>
          <cell r="H5126" t="str">
            <v>TPU</v>
          </cell>
          <cell r="I5126" t="str">
            <v>S035</v>
          </cell>
          <cell r="J5126" t="str">
            <v>Osnabrück</v>
          </cell>
          <cell r="K5126" t="str">
            <v>SE60</v>
          </cell>
          <cell r="L5126" t="str">
            <v>T</v>
          </cell>
          <cell r="M5126" t="str">
            <v>60 days end of month</v>
          </cell>
          <cell r="N5126" t="str">
            <v>BANK TRANSFER</v>
          </cell>
          <cell r="O5126" t="str">
            <v>DS</v>
          </cell>
          <cell r="P5126" t="str">
            <v>Securitization debtor</v>
          </cell>
        </row>
        <row r="5127">
          <cell r="A5127">
            <v>8224</v>
          </cell>
          <cell r="B5127" t="str">
            <v>SICOP SARL</v>
          </cell>
          <cell r="C5127" t="str">
            <v>TN</v>
          </cell>
          <cell r="D5127" t="str">
            <v>Tunisia</v>
          </cell>
          <cell r="E5127" t="str">
            <v>Africa</v>
          </cell>
          <cell r="F5127">
            <v>13200001</v>
          </cell>
          <cell r="G5127" t="str">
            <v>Ext. EAME</v>
          </cell>
          <cell r="H5127" t="str">
            <v>TPU</v>
          </cell>
          <cell r="I5127" t="str">
            <v>S035</v>
          </cell>
          <cell r="J5127" t="str">
            <v>Osnabrück</v>
          </cell>
          <cell r="K5127" t="str">
            <v>SC90</v>
          </cell>
          <cell r="L5127" t="str">
            <v>L</v>
          </cell>
          <cell r="M5127" t="str">
            <v>Letter of credit -90 days Bill of lading</v>
          </cell>
          <cell r="N5127" t="str">
            <v>LETTER OF CREDIT</v>
          </cell>
          <cell r="O5127" t="str">
            <v>DE</v>
          </cell>
          <cell r="P5127" t="str">
            <v>External debtor</v>
          </cell>
        </row>
        <row r="5128">
          <cell r="A5128">
            <v>8225</v>
          </cell>
          <cell r="B5128" t="str">
            <v>SIFCOL</v>
          </cell>
          <cell r="C5128" t="str">
            <v>TN</v>
          </cell>
          <cell r="D5128" t="str">
            <v>Tunisia</v>
          </cell>
          <cell r="E5128" t="str">
            <v>Africa</v>
          </cell>
          <cell r="F5128">
            <v>13200001</v>
          </cell>
          <cell r="G5128" t="str">
            <v>Ext. EAME</v>
          </cell>
          <cell r="H5128" t="str">
            <v>TPU</v>
          </cell>
          <cell r="I5128" t="str">
            <v>S035</v>
          </cell>
          <cell r="J5128" t="str">
            <v>Osnabrück</v>
          </cell>
          <cell r="K5128" t="str">
            <v>SI91</v>
          </cell>
          <cell r="L5128" t="str">
            <v>T</v>
          </cell>
          <cell r="M5128" t="str">
            <v>-</v>
          </cell>
          <cell r="N5128" t="str">
            <v>BANK TRANSFER</v>
          </cell>
          <cell r="O5128" t="str">
            <v>DE</v>
          </cell>
          <cell r="P5128" t="str">
            <v>External debtor</v>
          </cell>
        </row>
        <row r="5129">
          <cell r="A5129">
            <v>8226</v>
          </cell>
          <cell r="B5129" t="str">
            <v>SUPER COLLE</v>
          </cell>
          <cell r="C5129" t="str">
            <v>TN</v>
          </cell>
          <cell r="D5129" t="str">
            <v>Tunisia</v>
          </cell>
          <cell r="E5129" t="str">
            <v>Africa</v>
          </cell>
          <cell r="F5129">
            <v>13200001</v>
          </cell>
          <cell r="G5129" t="str">
            <v>Ext. EAME</v>
          </cell>
          <cell r="H5129" t="str">
            <v>TPU</v>
          </cell>
          <cell r="I5129" t="str">
            <v>S035</v>
          </cell>
          <cell r="J5129" t="str">
            <v>Osnabrück</v>
          </cell>
          <cell r="K5129" t="str">
            <v>SI91</v>
          </cell>
          <cell r="L5129" t="str">
            <v>T</v>
          </cell>
          <cell r="M5129" t="str">
            <v>-</v>
          </cell>
          <cell r="N5129" t="str">
            <v>BANK TRANSFER</v>
          </cell>
          <cell r="O5129" t="str">
            <v>DE</v>
          </cell>
          <cell r="P5129" t="str">
            <v>External debtor</v>
          </cell>
        </row>
        <row r="5130">
          <cell r="A5130">
            <v>8227</v>
          </cell>
          <cell r="B5130" t="str">
            <v>S.I.L.A.C. CHAIGNAUD</v>
          </cell>
          <cell r="C5130" t="str">
            <v>FR</v>
          </cell>
          <cell r="D5130" t="str">
            <v>France</v>
          </cell>
          <cell r="E5130" t="str">
            <v>France</v>
          </cell>
          <cell r="F5130">
            <v>13200001</v>
          </cell>
          <cell r="G5130" t="str">
            <v>Ext. EAME</v>
          </cell>
          <cell r="H5130" t="str">
            <v>TPU</v>
          </cell>
          <cell r="I5130" t="str">
            <v>S035</v>
          </cell>
          <cell r="J5130" t="str">
            <v>Osnabrück</v>
          </cell>
          <cell r="K5130" t="str">
            <v>SI9C</v>
          </cell>
          <cell r="L5130" t="str">
            <v>T</v>
          </cell>
          <cell r="M5130" t="str">
            <v>90 days date of invoice the 10th</v>
          </cell>
          <cell r="N5130" t="str">
            <v>BANK TRANSFER</v>
          </cell>
          <cell r="O5130" t="str">
            <v>DS</v>
          </cell>
          <cell r="P5130" t="str">
            <v>Securitization debtor</v>
          </cell>
        </row>
        <row r="5131">
          <cell r="A5131">
            <v>8228</v>
          </cell>
          <cell r="B5131" t="str">
            <v>TECHNIFIX</v>
          </cell>
          <cell r="C5131" t="str">
            <v>MA</v>
          </cell>
          <cell r="D5131" t="str">
            <v>Morocco</v>
          </cell>
          <cell r="E5131" t="str">
            <v>Africa</v>
          </cell>
          <cell r="F5131">
            <v>13200001</v>
          </cell>
          <cell r="G5131" t="str">
            <v>Ext. EAME</v>
          </cell>
          <cell r="H5131" t="str">
            <v>TPU</v>
          </cell>
          <cell r="I5131" t="str">
            <v>S035</v>
          </cell>
          <cell r="J5131" t="str">
            <v>Osnabrück</v>
          </cell>
          <cell r="K5131" t="str">
            <v>SC00</v>
          </cell>
          <cell r="L5131" t="str">
            <v>L</v>
          </cell>
          <cell r="M5131" t="str">
            <v>Letter of credit at sight</v>
          </cell>
          <cell r="N5131" t="str">
            <v>LETTER OF CREDIT</v>
          </cell>
          <cell r="O5131" t="str">
            <v>DE</v>
          </cell>
          <cell r="P5131" t="str">
            <v>External debtor</v>
          </cell>
        </row>
        <row r="5132">
          <cell r="A5132">
            <v>8229</v>
          </cell>
          <cell r="B5132" t="str">
            <v>MR INDUSTRIES</v>
          </cell>
          <cell r="C5132" t="str">
            <v>FR</v>
          </cell>
          <cell r="D5132" t="str">
            <v>France</v>
          </cell>
          <cell r="E5132" t="str">
            <v>France</v>
          </cell>
          <cell r="F5132">
            <v>13200001</v>
          </cell>
          <cell r="G5132" t="str">
            <v>Ext. EAME</v>
          </cell>
          <cell r="H5132" t="str">
            <v>TPU</v>
          </cell>
          <cell r="I5132" t="str">
            <v>S035</v>
          </cell>
          <cell r="J5132" t="str">
            <v>Osnabrück</v>
          </cell>
          <cell r="K5132" t="str">
            <v>SE60</v>
          </cell>
          <cell r="L5132" t="str">
            <v>T</v>
          </cell>
          <cell r="M5132" t="str">
            <v>60 days end of month</v>
          </cell>
          <cell r="N5132" t="str">
            <v>BANK TRANSFER</v>
          </cell>
          <cell r="O5132" t="str">
            <v>DS</v>
          </cell>
          <cell r="P5132" t="str">
            <v>Securitization debtor</v>
          </cell>
        </row>
        <row r="5133">
          <cell r="A5133">
            <v>8230</v>
          </cell>
          <cell r="B5133" t="str">
            <v>ROHM &amp; HAAS / MORTON</v>
          </cell>
          <cell r="C5133" t="str">
            <v>MX</v>
          </cell>
          <cell r="D5133" t="str">
            <v>Mexico</v>
          </cell>
          <cell r="E5133" t="str">
            <v>Americas</v>
          </cell>
          <cell r="F5133">
            <v>13200001</v>
          </cell>
          <cell r="G5133" t="str">
            <v>Ext. EAME</v>
          </cell>
          <cell r="H5133" t="str">
            <v>TPU</v>
          </cell>
          <cell r="I5133" t="str">
            <v>S035</v>
          </cell>
          <cell r="J5133" t="str">
            <v>Osnabrück</v>
          </cell>
          <cell r="K5133" t="str">
            <v>SI90</v>
          </cell>
          <cell r="L5133" t="str">
            <v>T</v>
          </cell>
          <cell r="M5133" t="str">
            <v>90 days from date of invoice</v>
          </cell>
          <cell r="N5133" t="str">
            <v>BANK TRANSFER</v>
          </cell>
          <cell r="O5133" t="str">
            <v>DE</v>
          </cell>
          <cell r="P5133" t="str">
            <v>External debtor</v>
          </cell>
        </row>
        <row r="5134">
          <cell r="A5134">
            <v>8232</v>
          </cell>
          <cell r="B5134" t="str">
            <v>HUNTSMAN INTERNATION</v>
          </cell>
          <cell r="C5134" t="str">
            <v>HK</v>
          </cell>
          <cell r="D5134" t="str">
            <v>Hong Kong</v>
          </cell>
          <cell r="E5134" t="str">
            <v>Asia-Pacific</v>
          </cell>
          <cell r="F5134">
            <v>76457381</v>
          </cell>
          <cell r="G5134" t="str">
            <v>Inter Group Sales</v>
          </cell>
          <cell r="H5134" t="str">
            <v>APAC</v>
          </cell>
          <cell r="I5134" t="str">
            <v>-</v>
          </cell>
          <cell r="J5134" t="str">
            <v>-</v>
          </cell>
          <cell r="K5134" t="str">
            <v>SL90</v>
          </cell>
          <cell r="L5134" t="str">
            <v>T</v>
          </cell>
          <cell r="M5134" t="str">
            <v>90 days after Bill of lading date</v>
          </cell>
          <cell r="N5134" t="str">
            <v>BANK TRANSFER</v>
          </cell>
          <cell r="O5134" t="str">
            <v>DE</v>
          </cell>
          <cell r="P5134" t="str">
            <v>External debtor</v>
          </cell>
        </row>
        <row r="5135">
          <cell r="A5135">
            <v>8234</v>
          </cell>
          <cell r="B5135" t="str">
            <v>ROHM AND HAAS B.V.</v>
          </cell>
          <cell r="C5135" t="str">
            <v>NL</v>
          </cell>
          <cell r="D5135" t="str">
            <v>Netherlands</v>
          </cell>
          <cell r="E5135" t="str">
            <v>Benelux</v>
          </cell>
          <cell r="F5135">
            <v>13200001</v>
          </cell>
          <cell r="G5135" t="str">
            <v>Ext. EAME</v>
          </cell>
          <cell r="H5135" t="str">
            <v>TPU</v>
          </cell>
          <cell r="I5135" t="str">
            <v>S035</v>
          </cell>
          <cell r="J5135" t="str">
            <v>Osnabrück</v>
          </cell>
          <cell r="K5135" t="str">
            <v>SI90</v>
          </cell>
          <cell r="L5135" t="str">
            <v>T</v>
          </cell>
          <cell r="M5135" t="str">
            <v>90 days from date of invoice</v>
          </cell>
          <cell r="N5135" t="str">
            <v>BANK TRANSFER</v>
          </cell>
          <cell r="O5135" t="str">
            <v>DS</v>
          </cell>
          <cell r="P5135" t="str">
            <v>Securitization debtor</v>
          </cell>
        </row>
        <row r="5136">
          <cell r="A5136">
            <v>8236</v>
          </cell>
          <cell r="B5136" t="str">
            <v>HUNTSMAN POLYURETHAN</v>
          </cell>
          <cell r="C5136" t="str">
            <v>US</v>
          </cell>
          <cell r="D5136" t="str">
            <v>United States</v>
          </cell>
          <cell r="E5136" t="str">
            <v>Americas</v>
          </cell>
          <cell r="F5136">
            <v>76485656</v>
          </cell>
          <cell r="G5136" t="str">
            <v>Inter Group Sales</v>
          </cell>
          <cell r="H5136" t="str">
            <v>Americas</v>
          </cell>
          <cell r="I5136" t="str">
            <v>S035</v>
          </cell>
          <cell r="J5136" t="str">
            <v>Osnabrück</v>
          </cell>
          <cell r="K5136" t="str">
            <v>SI30</v>
          </cell>
          <cell r="L5136" t="str">
            <v>M</v>
          </cell>
          <cell r="M5136" t="str">
            <v>30 days from date of invoice</v>
          </cell>
          <cell r="N5136" t="str">
            <v>-</v>
          </cell>
          <cell r="O5136" t="str">
            <v>DI</v>
          </cell>
          <cell r="P5136" t="str">
            <v>Intragroup debtor</v>
          </cell>
        </row>
        <row r="5137">
          <cell r="A5137">
            <v>8243</v>
          </cell>
          <cell r="B5137" t="str">
            <v>ROHM AND HAAS ITALIA</v>
          </cell>
          <cell r="C5137" t="str">
            <v>IT</v>
          </cell>
          <cell r="D5137" t="str">
            <v>Italy</v>
          </cell>
          <cell r="E5137" t="str">
            <v>Italy/Greece</v>
          </cell>
          <cell r="F5137">
            <v>13200001</v>
          </cell>
          <cell r="G5137" t="str">
            <v>Ext. EAME</v>
          </cell>
          <cell r="H5137" t="str">
            <v>TPU</v>
          </cell>
          <cell r="I5137" t="str">
            <v>S035</v>
          </cell>
          <cell r="J5137" t="str">
            <v>Osnabrück</v>
          </cell>
          <cell r="K5137" t="str">
            <v>SI90</v>
          </cell>
          <cell r="L5137" t="str">
            <v>T</v>
          </cell>
          <cell r="M5137" t="str">
            <v>90 days from date of invoice</v>
          </cell>
          <cell r="N5137" t="str">
            <v>BANK TRANSFER</v>
          </cell>
          <cell r="O5137" t="str">
            <v>DS</v>
          </cell>
          <cell r="P5137" t="str">
            <v>Securitization debtor</v>
          </cell>
        </row>
        <row r="5138">
          <cell r="A5138">
            <v>8245</v>
          </cell>
          <cell r="B5138" t="str">
            <v>ROHM AND HAAS DEUTSC</v>
          </cell>
          <cell r="C5138" t="str">
            <v>DE</v>
          </cell>
          <cell r="D5138" t="str">
            <v>Germany</v>
          </cell>
          <cell r="E5138" t="str">
            <v>Mid Europe</v>
          </cell>
          <cell r="F5138">
            <v>13200001</v>
          </cell>
          <cell r="G5138" t="str">
            <v>Ext. EAME</v>
          </cell>
          <cell r="H5138" t="str">
            <v>TPU</v>
          </cell>
          <cell r="I5138" t="str">
            <v>S035</v>
          </cell>
          <cell r="J5138" t="str">
            <v>Osnabrück</v>
          </cell>
          <cell r="K5138" t="str">
            <v>SI30</v>
          </cell>
          <cell r="L5138" t="str">
            <v>T</v>
          </cell>
          <cell r="M5138" t="str">
            <v>30 days from date of invoice</v>
          </cell>
          <cell r="N5138" t="str">
            <v>BANK TRANSFER</v>
          </cell>
          <cell r="O5138" t="str">
            <v>DS</v>
          </cell>
          <cell r="P5138" t="str">
            <v>Securitization debtor</v>
          </cell>
        </row>
        <row r="5139">
          <cell r="A5139">
            <v>8248</v>
          </cell>
          <cell r="B5139" t="str">
            <v>ROHM AND HAAS FRANCE</v>
          </cell>
          <cell r="C5139" t="str">
            <v>FR</v>
          </cell>
          <cell r="D5139" t="str">
            <v>France</v>
          </cell>
          <cell r="E5139" t="str">
            <v>France</v>
          </cell>
          <cell r="F5139">
            <v>13200001</v>
          </cell>
          <cell r="G5139" t="str">
            <v>Ext. EAME</v>
          </cell>
          <cell r="H5139" t="str">
            <v>TPU</v>
          </cell>
          <cell r="I5139" t="str">
            <v>S035</v>
          </cell>
          <cell r="J5139" t="str">
            <v>Osnabrück</v>
          </cell>
          <cell r="K5139" t="str">
            <v>SI90</v>
          </cell>
          <cell r="L5139" t="str">
            <v>T</v>
          </cell>
          <cell r="M5139" t="str">
            <v>90 days from date of invoice</v>
          </cell>
          <cell r="N5139" t="str">
            <v>BANK TRANSFER</v>
          </cell>
          <cell r="O5139" t="str">
            <v>DS</v>
          </cell>
          <cell r="P5139" t="str">
            <v>Securitization debtor</v>
          </cell>
        </row>
        <row r="5140">
          <cell r="A5140">
            <v>8249</v>
          </cell>
          <cell r="B5140" t="str">
            <v>P.T. DONGSUNG INDONE</v>
          </cell>
          <cell r="C5140" t="str">
            <v>ID</v>
          </cell>
          <cell r="D5140" t="str">
            <v>Indonesia</v>
          </cell>
          <cell r="E5140" t="str">
            <v>Asia-Pacific</v>
          </cell>
          <cell r="F5140">
            <v>13200001</v>
          </cell>
          <cell r="G5140" t="str">
            <v>Ext. EAME</v>
          </cell>
          <cell r="H5140" t="str">
            <v>Unknown</v>
          </cell>
          <cell r="I5140" t="str">
            <v>-</v>
          </cell>
          <cell r="J5140" t="str">
            <v>-</v>
          </cell>
          <cell r="K5140" t="str">
            <v>SC90</v>
          </cell>
          <cell r="L5140" t="str">
            <v>L</v>
          </cell>
          <cell r="M5140" t="str">
            <v>Letter of credit -90 days Bill of lading</v>
          </cell>
          <cell r="N5140" t="str">
            <v>LETTER OF CREDIT</v>
          </cell>
          <cell r="O5140" t="str">
            <v>DE</v>
          </cell>
          <cell r="P5140" t="str">
            <v>External debtor</v>
          </cell>
        </row>
        <row r="5141">
          <cell r="A5141">
            <v>8256</v>
          </cell>
          <cell r="B5141" t="str">
            <v>PROCTER &amp; GAMBLE</v>
          </cell>
          <cell r="C5141" t="str">
            <v>BE</v>
          </cell>
          <cell r="D5141" t="str">
            <v>Belgium</v>
          </cell>
          <cell r="E5141" t="str">
            <v>Benelux</v>
          </cell>
          <cell r="F5141">
            <v>13208001</v>
          </cell>
          <cell r="G5141" t="str">
            <v>HPC Ext. Debtors</v>
          </cell>
          <cell r="H5141" t="str">
            <v>Alkoxylates</v>
          </cell>
          <cell r="I5141" t="str">
            <v>S075</v>
          </cell>
          <cell r="J5141" t="str">
            <v>HPC Europe</v>
          </cell>
          <cell r="K5141" t="str">
            <v>SI30</v>
          </cell>
          <cell r="L5141" t="str">
            <v>T</v>
          </cell>
          <cell r="M5141" t="str">
            <v>30 days from date of invoice</v>
          </cell>
          <cell r="N5141" t="str">
            <v>BANK TRANSFER</v>
          </cell>
          <cell r="O5141" t="str">
            <v>DS</v>
          </cell>
          <cell r="P5141" t="str">
            <v>Securitization debtor</v>
          </cell>
        </row>
        <row r="5142">
          <cell r="A5142">
            <v>8261</v>
          </cell>
          <cell r="B5142" t="str">
            <v>AVENTIS PHARMA LTD</v>
          </cell>
          <cell r="C5142" t="str">
            <v>GB</v>
          </cell>
          <cell r="D5142" t="str">
            <v>Great Britain</v>
          </cell>
          <cell r="E5142" t="str">
            <v>UK/Ireland</v>
          </cell>
          <cell r="F5142">
            <v>13208001</v>
          </cell>
          <cell r="G5142" t="str">
            <v>HPC Ext. Debtors</v>
          </cell>
          <cell r="H5142" t="str">
            <v>Polymers</v>
          </cell>
          <cell r="I5142" t="str">
            <v>S075</v>
          </cell>
          <cell r="J5142" t="str">
            <v>HPC Europe</v>
          </cell>
          <cell r="K5142" t="str">
            <v>SI30</v>
          </cell>
          <cell r="L5142" t="str">
            <v>T</v>
          </cell>
          <cell r="M5142" t="str">
            <v>30 days from date of invoice</v>
          </cell>
          <cell r="N5142" t="str">
            <v>BANK TRANSFER</v>
          </cell>
          <cell r="O5142" t="str">
            <v>DS</v>
          </cell>
          <cell r="P5142" t="str">
            <v>Securitization debtor</v>
          </cell>
        </row>
        <row r="5143">
          <cell r="A5143">
            <v>8263</v>
          </cell>
          <cell r="B5143" t="str">
            <v>ERISH KHODRO MANUFAC</v>
          </cell>
          <cell r="C5143" t="str">
            <v>IR</v>
          </cell>
          <cell r="D5143" t="str">
            <v>Iran</v>
          </cell>
          <cell r="E5143" t="str">
            <v>Middle East</v>
          </cell>
          <cell r="F5143">
            <v>13200001</v>
          </cell>
          <cell r="G5143" t="str">
            <v>Ext. EAME</v>
          </cell>
          <cell r="H5143" t="str">
            <v>Automotive</v>
          </cell>
          <cell r="I5143" t="str">
            <v>S040</v>
          </cell>
          <cell r="J5143" t="str">
            <v>Middle East</v>
          </cell>
          <cell r="K5143" t="str">
            <v>SC00</v>
          </cell>
          <cell r="L5143" t="str">
            <v>L</v>
          </cell>
          <cell r="M5143" t="str">
            <v>Letter of credit at sight</v>
          </cell>
          <cell r="N5143" t="str">
            <v>LETTER OF CREDIT</v>
          </cell>
          <cell r="O5143" t="str">
            <v>DE</v>
          </cell>
          <cell r="P5143" t="str">
            <v>External debtor</v>
          </cell>
        </row>
        <row r="5144">
          <cell r="A5144">
            <v>8265</v>
          </cell>
          <cell r="B5144" t="str">
            <v>NALCO ITALIANA  SRL</v>
          </cell>
          <cell r="C5144" t="str">
            <v>IT</v>
          </cell>
          <cell r="D5144" t="str">
            <v>Italy</v>
          </cell>
          <cell r="E5144" t="str">
            <v>Italy/Greece</v>
          </cell>
          <cell r="F5144">
            <v>13200001</v>
          </cell>
          <cell r="G5144" t="str">
            <v>Ext. EAME</v>
          </cell>
          <cell r="H5144" t="str">
            <v>Unknown</v>
          </cell>
          <cell r="I5144" t="str">
            <v>-</v>
          </cell>
          <cell r="J5144" t="str">
            <v>-</v>
          </cell>
          <cell r="K5144" t="str">
            <v>SE30</v>
          </cell>
          <cell r="L5144" t="str">
            <v>T</v>
          </cell>
          <cell r="M5144" t="str">
            <v>30 days end of month</v>
          </cell>
          <cell r="N5144" t="str">
            <v>BANK TRANSFER</v>
          </cell>
          <cell r="O5144" t="str">
            <v>DS</v>
          </cell>
          <cell r="P5144" t="str">
            <v>Securitization debtor</v>
          </cell>
        </row>
        <row r="5145">
          <cell r="A5145">
            <v>8266</v>
          </cell>
          <cell r="B5145" t="str">
            <v>CIECH STOMIL LTD</v>
          </cell>
          <cell r="C5145" t="str">
            <v>PL</v>
          </cell>
          <cell r="D5145" t="str">
            <v>Poland</v>
          </cell>
          <cell r="E5145" t="str">
            <v>Eastern Europe</v>
          </cell>
          <cell r="F5145">
            <v>13200001</v>
          </cell>
          <cell r="G5145" t="str">
            <v>Ext. EAME</v>
          </cell>
          <cell r="H5145" t="str">
            <v>Unknown</v>
          </cell>
          <cell r="I5145" t="str">
            <v>-</v>
          </cell>
          <cell r="J5145" t="str">
            <v>-</v>
          </cell>
          <cell r="K5145" t="str">
            <v>SI30</v>
          </cell>
          <cell r="L5145" t="str">
            <v>T</v>
          </cell>
          <cell r="M5145" t="str">
            <v>30 days from date of invoice</v>
          </cell>
          <cell r="N5145" t="str">
            <v>BANK TRANSFER</v>
          </cell>
          <cell r="O5145" t="str">
            <v>DS</v>
          </cell>
          <cell r="P5145" t="str">
            <v>Securitization debtor</v>
          </cell>
        </row>
        <row r="5146">
          <cell r="A5146">
            <v>8268</v>
          </cell>
          <cell r="B5146" t="str">
            <v>MEKA TEKNIK PAZARLAM</v>
          </cell>
          <cell r="C5146" t="str">
            <v>TR</v>
          </cell>
          <cell r="D5146" t="str">
            <v>Turkey</v>
          </cell>
          <cell r="E5146" t="str">
            <v>Middle East</v>
          </cell>
          <cell r="F5146">
            <v>13200001</v>
          </cell>
          <cell r="G5146" t="str">
            <v>Ext. EAME</v>
          </cell>
          <cell r="H5146" t="str">
            <v>Construction &amp; Other Rigids</v>
          </cell>
          <cell r="I5146" t="str">
            <v>S040</v>
          </cell>
          <cell r="J5146" t="str">
            <v>Middle East</v>
          </cell>
          <cell r="K5146" t="str">
            <v>SP00</v>
          </cell>
          <cell r="L5146" t="str">
            <v>W</v>
          </cell>
          <cell r="M5146" t="str">
            <v>Cash against documents</v>
          </cell>
          <cell r="N5146" t="str">
            <v>CASH AGAINST DOCUMENTS</v>
          </cell>
          <cell r="O5146" t="str">
            <v>DE</v>
          </cell>
          <cell r="P5146" t="str">
            <v>External debtor</v>
          </cell>
        </row>
        <row r="5147">
          <cell r="A5147">
            <v>8271</v>
          </cell>
          <cell r="B5147" t="str">
            <v>ONDEO NALCO ITALIA S</v>
          </cell>
          <cell r="C5147" t="str">
            <v>IT</v>
          </cell>
          <cell r="D5147" t="str">
            <v>Italy</v>
          </cell>
          <cell r="E5147" t="str">
            <v>Italy/Greece</v>
          </cell>
          <cell r="F5147">
            <v>13208001</v>
          </cell>
          <cell r="G5147" t="str">
            <v>HPC Ext. Debtors</v>
          </cell>
          <cell r="H5147" t="str">
            <v>Specialty Amines</v>
          </cell>
          <cell r="I5147" t="str">
            <v>S075</v>
          </cell>
          <cell r="J5147" t="str">
            <v>HPC Europe</v>
          </cell>
          <cell r="K5147" t="str">
            <v>SE60</v>
          </cell>
          <cell r="L5147" t="str">
            <v>T</v>
          </cell>
          <cell r="M5147" t="str">
            <v>60 days end of month</v>
          </cell>
          <cell r="N5147" t="str">
            <v>BANK TRANSFER</v>
          </cell>
          <cell r="O5147" t="str">
            <v>DS</v>
          </cell>
          <cell r="P5147" t="str">
            <v>Securitization debtor</v>
          </cell>
        </row>
        <row r="5148">
          <cell r="A5148">
            <v>8272</v>
          </cell>
          <cell r="B5148" t="str">
            <v>ONDEO NALCO DEUTSCHL</v>
          </cell>
          <cell r="C5148" t="str">
            <v>DE</v>
          </cell>
          <cell r="D5148" t="str">
            <v>Germany</v>
          </cell>
          <cell r="E5148" t="str">
            <v>Mid Europe</v>
          </cell>
          <cell r="F5148">
            <v>13208001</v>
          </cell>
          <cell r="G5148" t="str">
            <v>HPC Ext. Debtors</v>
          </cell>
          <cell r="H5148" t="str">
            <v>Specialty Amines</v>
          </cell>
          <cell r="I5148" t="str">
            <v>S075</v>
          </cell>
          <cell r="J5148" t="str">
            <v>HPC Europe</v>
          </cell>
          <cell r="K5148" t="str">
            <v>SE2C</v>
          </cell>
          <cell r="L5148" t="str">
            <v>T</v>
          </cell>
          <cell r="M5148" t="str">
            <v>22 days end of month date of invoice</v>
          </cell>
          <cell r="N5148" t="str">
            <v>BANK TRANSFER</v>
          </cell>
          <cell r="O5148" t="str">
            <v>DS</v>
          </cell>
          <cell r="P5148" t="str">
            <v>Securitization debtor</v>
          </cell>
        </row>
        <row r="5149">
          <cell r="A5149">
            <v>8274</v>
          </cell>
          <cell r="B5149" t="str">
            <v>Swart BV</v>
          </cell>
          <cell r="C5149" t="str">
            <v>NL</v>
          </cell>
          <cell r="D5149" t="str">
            <v>Netherlands</v>
          </cell>
          <cell r="E5149" t="str">
            <v>Benelux</v>
          </cell>
          <cell r="F5149">
            <v>13200001</v>
          </cell>
          <cell r="G5149" t="str">
            <v>Ext. EAME</v>
          </cell>
          <cell r="H5149" t="str">
            <v>Unknown</v>
          </cell>
          <cell r="I5149" t="str">
            <v>-</v>
          </cell>
          <cell r="J5149" t="str">
            <v>-</v>
          </cell>
          <cell r="K5149" t="str">
            <v>DS02</v>
          </cell>
          <cell r="L5149" t="str">
            <v>T</v>
          </cell>
          <cell r="M5149" t="str">
            <v>Within 30 days net</v>
          </cell>
          <cell r="N5149" t="str">
            <v>BANK TRANSFER</v>
          </cell>
          <cell r="O5149" t="str">
            <v>DS</v>
          </cell>
          <cell r="P5149" t="str">
            <v>Securitization debtor</v>
          </cell>
        </row>
        <row r="5150">
          <cell r="A5150">
            <v>8275</v>
          </cell>
          <cell r="B5150" t="str">
            <v>VMHP-Huntsman</v>
          </cell>
          <cell r="C5150" t="str">
            <v>NL</v>
          </cell>
          <cell r="D5150" t="str">
            <v>Netherlands</v>
          </cell>
          <cell r="E5150" t="str">
            <v>Benelux</v>
          </cell>
          <cell r="F5150">
            <v>13200001</v>
          </cell>
          <cell r="G5150" t="str">
            <v>Ext. EAME</v>
          </cell>
          <cell r="H5150" t="str">
            <v>Unknown</v>
          </cell>
          <cell r="I5150" t="str">
            <v>-</v>
          </cell>
          <cell r="J5150" t="str">
            <v>-</v>
          </cell>
          <cell r="K5150" t="str">
            <v>DS02</v>
          </cell>
          <cell r="L5150" t="str">
            <v>T</v>
          </cell>
          <cell r="M5150" t="str">
            <v>Within 30 days net</v>
          </cell>
          <cell r="N5150" t="str">
            <v>BANK TRANSFER</v>
          </cell>
          <cell r="O5150" t="str">
            <v>DS</v>
          </cell>
          <cell r="P5150" t="str">
            <v>Securitization debtor</v>
          </cell>
        </row>
        <row r="5151">
          <cell r="A5151">
            <v>8279</v>
          </cell>
          <cell r="B5151" t="str">
            <v>STAR PIPE POLSKA  SP</v>
          </cell>
          <cell r="C5151" t="str">
            <v>PL</v>
          </cell>
          <cell r="D5151" t="str">
            <v>Poland</v>
          </cell>
          <cell r="E5151" t="str">
            <v>Eastern Europe</v>
          </cell>
          <cell r="F5151">
            <v>13200001</v>
          </cell>
          <cell r="G5151" t="str">
            <v>Ext. EAME</v>
          </cell>
          <cell r="H5151" t="str">
            <v>Unknown</v>
          </cell>
          <cell r="I5151" t="str">
            <v>-</v>
          </cell>
          <cell r="J5151" t="str">
            <v>-</v>
          </cell>
          <cell r="K5151" t="str">
            <v>SF00</v>
          </cell>
          <cell r="L5151" t="str">
            <v>F</v>
          </cell>
          <cell r="M5151" t="str">
            <v>Free of charge</v>
          </cell>
          <cell r="N5151" t="str">
            <v>FREE OF CHARGE</v>
          </cell>
          <cell r="O5151" t="str">
            <v>DS</v>
          </cell>
          <cell r="P5151" t="str">
            <v>Securitization debtor</v>
          </cell>
        </row>
        <row r="5152">
          <cell r="A5152">
            <v>8282</v>
          </cell>
          <cell r="B5152" t="str">
            <v>PAI-KOR  SRL</v>
          </cell>
          <cell r="C5152" t="str">
            <v>IT</v>
          </cell>
          <cell r="D5152" t="str">
            <v>Italy</v>
          </cell>
          <cell r="E5152" t="str">
            <v>Italy/Greece</v>
          </cell>
          <cell r="F5152">
            <v>13200001</v>
          </cell>
          <cell r="G5152" t="str">
            <v>Ext. EAME</v>
          </cell>
          <cell r="H5152" t="str">
            <v>Unknown</v>
          </cell>
          <cell r="I5152" t="str">
            <v>-</v>
          </cell>
          <cell r="J5152" t="str">
            <v>-</v>
          </cell>
          <cell r="K5152" t="str">
            <v>SF00</v>
          </cell>
          <cell r="L5152" t="str">
            <v>F</v>
          </cell>
          <cell r="M5152" t="str">
            <v>Free of charge</v>
          </cell>
          <cell r="N5152" t="str">
            <v>FREE OF CHARGE</v>
          </cell>
          <cell r="O5152" t="str">
            <v>DS</v>
          </cell>
          <cell r="P5152" t="str">
            <v>Securitization debtor</v>
          </cell>
        </row>
        <row r="5153">
          <cell r="A5153">
            <v>8283</v>
          </cell>
          <cell r="B5153" t="str">
            <v>ALPAS  SRL</v>
          </cell>
          <cell r="C5153" t="str">
            <v>IT</v>
          </cell>
          <cell r="D5153" t="str">
            <v>Italy</v>
          </cell>
          <cell r="E5153" t="str">
            <v>Italy/Greece</v>
          </cell>
          <cell r="F5153">
            <v>13200001</v>
          </cell>
          <cell r="G5153" t="str">
            <v>Ext. EAME</v>
          </cell>
          <cell r="H5153" t="str">
            <v>Construction &amp; Other Rigids</v>
          </cell>
          <cell r="I5153" t="str">
            <v>S060</v>
          </cell>
          <cell r="J5153" t="str">
            <v>Italy &amp; Greece</v>
          </cell>
          <cell r="K5153" t="str">
            <v>SE30</v>
          </cell>
          <cell r="L5153" t="str">
            <v>T</v>
          </cell>
          <cell r="M5153" t="str">
            <v>30 days end of month</v>
          </cell>
          <cell r="N5153" t="str">
            <v>BANK TRANSFER</v>
          </cell>
          <cell r="O5153" t="str">
            <v>DS</v>
          </cell>
          <cell r="P5153" t="str">
            <v>Securitization debtor</v>
          </cell>
        </row>
        <row r="5154">
          <cell r="A5154">
            <v>8285</v>
          </cell>
          <cell r="B5154" t="str">
            <v>KUTTING FRANCE S.A.R</v>
          </cell>
          <cell r="C5154" t="str">
            <v>FR</v>
          </cell>
          <cell r="D5154" t="str">
            <v>France</v>
          </cell>
          <cell r="E5154" t="str">
            <v>France</v>
          </cell>
          <cell r="F5154">
            <v>13200001</v>
          </cell>
          <cell r="G5154" t="str">
            <v>Ext. EAME</v>
          </cell>
          <cell r="H5154" t="str">
            <v>TPU</v>
          </cell>
          <cell r="I5154" t="str">
            <v>S035</v>
          </cell>
          <cell r="J5154" t="str">
            <v>Osnabrück</v>
          </cell>
          <cell r="K5154" t="str">
            <v>SI30</v>
          </cell>
          <cell r="L5154" t="str">
            <v>T</v>
          </cell>
          <cell r="M5154" t="str">
            <v>30 days from date of invoice</v>
          </cell>
          <cell r="N5154" t="str">
            <v>BANK TRANSFER</v>
          </cell>
          <cell r="O5154" t="str">
            <v>DS</v>
          </cell>
          <cell r="P5154" t="str">
            <v>Securitization debtor</v>
          </cell>
        </row>
        <row r="5155">
          <cell r="A5155">
            <v>8287</v>
          </cell>
          <cell r="B5155" t="str">
            <v>HAMANN ALVAREZ S.A.</v>
          </cell>
          <cell r="C5155" t="str">
            <v>ES</v>
          </cell>
          <cell r="D5155" t="str">
            <v>Spain</v>
          </cell>
          <cell r="E5155" t="str">
            <v>Iberia</v>
          </cell>
          <cell r="F5155">
            <v>13200001</v>
          </cell>
          <cell r="G5155" t="str">
            <v>Ext. EAME</v>
          </cell>
          <cell r="H5155" t="str">
            <v>Unknown</v>
          </cell>
          <cell r="I5155" t="str">
            <v>-</v>
          </cell>
          <cell r="J5155" t="str">
            <v>-</v>
          </cell>
          <cell r="K5155" t="str">
            <v>SI30</v>
          </cell>
          <cell r="L5155" t="str">
            <v>T</v>
          </cell>
          <cell r="M5155" t="str">
            <v>30 days from date of invoice</v>
          </cell>
          <cell r="N5155" t="str">
            <v>BANK TRANSFER</v>
          </cell>
          <cell r="O5155" t="str">
            <v>DS</v>
          </cell>
          <cell r="P5155" t="str">
            <v>Securitization debtor</v>
          </cell>
        </row>
        <row r="5156">
          <cell r="A5156">
            <v>8290</v>
          </cell>
          <cell r="B5156" t="str">
            <v>TIVOLI</v>
          </cell>
          <cell r="C5156" t="str">
            <v>FR</v>
          </cell>
          <cell r="D5156" t="str">
            <v>France</v>
          </cell>
          <cell r="E5156" t="str">
            <v>France</v>
          </cell>
          <cell r="F5156">
            <v>13200001</v>
          </cell>
          <cell r="G5156" t="str">
            <v>Ext. EAME</v>
          </cell>
          <cell r="H5156" t="str">
            <v>TPU</v>
          </cell>
          <cell r="I5156" t="str">
            <v>S035</v>
          </cell>
          <cell r="J5156" t="str">
            <v>Osnabrück</v>
          </cell>
          <cell r="K5156" t="str">
            <v>SI60</v>
          </cell>
          <cell r="L5156" t="str">
            <v>T</v>
          </cell>
          <cell r="M5156" t="str">
            <v>60 days from date of invoice</v>
          </cell>
          <cell r="N5156" t="str">
            <v>BANK TRANSFER</v>
          </cell>
          <cell r="O5156" t="str">
            <v>DS</v>
          </cell>
          <cell r="P5156" t="str">
            <v>Securitization debtor</v>
          </cell>
        </row>
        <row r="5157">
          <cell r="A5157">
            <v>8291</v>
          </cell>
          <cell r="B5157" t="str">
            <v>PLASTIC TECHNOLOGIES</v>
          </cell>
          <cell r="C5157" t="str">
            <v>GB</v>
          </cell>
          <cell r="D5157" t="str">
            <v>Great Britain</v>
          </cell>
          <cell r="E5157" t="str">
            <v>UK/Ireland</v>
          </cell>
          <cell r="F5157">
            <v>13200001</v>
          </cell>
          <cell r="G5157" t="str">
            <v>Ext. EAME</v>
          </cell>
          <cell r="H5157" t="str">
            <v>TPU</v>
          </cell>
          <cell r="I5157" t="str">
            <v>S035</v>
          </cell>
          <cell r="J5157" t="str">
            <v>Osnabrück</v>
          </cell>
          <cell r="K5157" t="str">
            <v>SE60</v>
          </cell>
          <cell r="L5157" t="str">
            <v>T</v>
          </cell>
          <cell r="M5157" t="str">
            <v>60 days end of month</v>
          </cell>
          <cell r="N5157" t="str">
            <v>BANK TRANSFER</v>
          </cell>
          <cell r="O5157" t="str">
            <v>DS</v>
          </cell>
          <cell r="P5157" t="str">
            <v>Securitization debtor</v>
          </cell>
        </row>
        <row r="5158">
          <cell r="A5158">
            <v>8295</v>
          </cell>
          <cell r="B5158" t="str">
            <v>BALI CHEMICAL CO., L</v>
          </cell>
          <cell r="C5158" t="str">
            <v>CN</v>
          </cell>
          <cell r="D5158" t="str">
            <v>China</v>
          </cell>
          <cell r="E5158" t="str">
            <v>Asia-Pacific</v>
          </cell>
          <cell r="F5158">
            <v>13200001</v>
          </cell>
          <cell r="G5158" t="str">
            <v>Ext. EAME</v>
          </cell>
          <cell r="H5158" t="str">
            <v>Unknown</v>
          </cell>
          <cell r="I5158" t="str">
            <v>-</v>
          </cell>
          <cell r="J5158" t="str">
            <v>-</v>
          </cell>
          <cell r="K5158" t="str">
            <v>SC90</v>
          </cell>
          <cell r="L5158" t="str">
            <v>L</v>
          </cell>
          <cell r="M5158" t="str">
            <v>Letter of credit -90 days Bill of lading</v>
          </cell>
          <cell r="N5158" t="str">
            <v>LETTER OF CREDIT</v>
          </cell>
          <cell r="O5158" t="str">
            <v>DE</v>
          </cell>
          <cell r="P5158" t="str">
            <v>External debtor</v>
          </cell>
        </row>
        <row r="5159">
          <cell r="A5159">
            <v>8296</v>
          </cell>
          <cell r="B5159" t="str">
            <v>SCHNOOR-PLAST</v>
          </cell>
          <cell r="C5159" t="str">
            <v>DK</v>
          </cell>
          <cell r="D5159" t="str">
            <v>Denmark</v>
          </cell>
          <cell r="E5159" t="str">
            <v>Nordic</v>
          </cell>
          <cell r="F5159">
            <v>13200001</v>
          </cell>
          <cell r="G5159" t="str">
            <v>Ext. EAME</v>
          </cell>
          <cell r="H5159" t="str">
            <v>Footwear</v>
          </cell>
          <cell r="I5159" t="str">
            <v>S035</v>
          </cell>
          <cell r="J5159" t="str">
            <v>Osnabrück</v>
          </cell>
          <cell r="K5159" t="str">
            <v>SI30</v>
          </cell>
          <cell r="L5159" t="str">
            <v>T</v>
          </cell>
          <cell r="M5159" t="str">
            <v>30 days from date of invoice</v>
          </cell>
          <cell r="N5159" t="str">
            <v>BANK TRANSFER</v>
          </cell>
          <cell r="O5159" t="str">
            <v>DS</v>
          </cell>
          <cell r="P5159" t="str">
            <v>Securitization debtor</v>
          </cell>
        </row>
        <row r="5160">
          <cell r="A5160">
            <v>8298</v>
          </cell>
          <cell r="B5160" t="str">
            <v>PLASTIKA MILENA MARK</v>
          </cell>
          <cell r="C5160" t="str">
            <v>SI</v>
          </cell>
          <cell r="D5160" t="str">
            <v>Slovenia</v>
          </cell>
          <cell r="E5160" t="str">
            <v>Eastern Europe</v>
          </cell>
          <cell r="F5160">
            <v>13200001</v>
          </cell>
          <cell r="G5160" t="str">
            <v>Ext. EAME</v>
          </cell>
          <cell r="H5160" t="str">
            <v>Unknown</v>
          </cell>
          <cell r="I5160" t="str">
            <v>-</v>
          </cell>
          <cell r="J5160" t="str">
            <v>-</v>
          </cell>
          <cell r="K5160" t="str">
            <v>SA00</v>
          </cell>
          <cell r="L5160" t="str">
            <v>T</v>
          </cell>
          <cell r="M5160" t="str">
            <v>Cash in advance</v>
          </cell>
          <cell r="N5160" t="str">
            <v>BANK TRANSFER</v>
          </cell>
          <cell r="O5160" t="str">
            <v>DE</v>
          </cell>
          <cell r="P5160" t="str">
            <v>External debtor</v>
          </cell>
        </row>
        <row r="5161">
          <cell r="A5161">
            <v>8299</v>
          </cell>
          <cell r="B5161" t="str">
            <v>AKA PLAST AB</v>
          </cell>
          <cell r="C5161" t="str">
            <v>SE</v>
          </cell>
          <cell r="D5161" t="str">
            <v>Sweden</v>
          </cell>
          <cell r="E5161" t="str">
            <v>Nordic</v>
          </cell>
          <cell r="F5161">
            <v>13200001</v>
          </cell>
          <cell r="G5161" t="str">
            <v>Ext. EAME</v>
          </cell>
          <cell r="H5161" t="str">
            <v>Unknown</v>
          </cell>
          <cell r="I5161" t="str">
            <v>-</v>
          </cell>
          <cell r="J5161" t="str">
            <v>-</v>
          </cell>
          <cell r="K5161" t="str">
            <v>SI30</v>
          </cell>
          <cell r="L5161" t="str">
            <v>T</v>
          </cell>
          <cell r="M5161" t="str">
            <v>30 days from date of invoice</v>
          </cell>
          <cell r="N5161" t="str">
            <v>BANK TRANSFER</v>
          </cell>
          <cell r="O5161" t="str">
            <v>DS</v>
          </cell>
          <cell r="P5161" t="str">
            <v>Securitization debtor</v>
          </cell>
        </row>
        <row r="5162">
          <cell r="A5162">
            <v>8303</v>
          </cell>
          <cell r="B5162" t="str">
            <v>MOBIN OPEN TRADING</v>
          </cell>
          <cell r="C5162" t="str">
            <v>IR</v>
          </cell>
          <cell r="D5162" t="str">
            <v>Iran</v>
          </cell>
          <cell r="E5162" t="str">
            <v>Middle East</v>
          </cell>
          <cell r="F5162">
            <v>13200001</v>
          </cell>
          <cell r="G5162" t="str">
            <v>Ext. EAME</v>
          </cell>
          <cell r="H5162" t="str">
            <v>Appliances</v>
          </cell>
          <cell r="I5162" t="str">
            <v>S040</v>
          </cell>
          <cell r="J5162" t="str">
            <v>Middle East</v>
          </cell>
          <cell r="K5162" t="str">
            <v>SC00</v>
          </cell>
          <cell r="L5162" t="str">
            <v>L</v>
          </cell>
          <cell r="M5162" t="str">
            <v>Letter of credit at sight</v>
          </cell>
          <cell r="N5162" t="str">
            <v>LETTER OF CREDIT</v>
          </cell>
          <cell r="O5162" t="str">
            <v>DE</v>
          </cell>
          <cell r="P5162" t="str">
            <v>External debtor</v>
          </cell>
        </row>
        <row r="5163">
          <cell r="A5163">
            <v>8304</v>
          </cell>
          <cell r="B5163" t="str">
            <v>UNION CHEMICALS CO L</v>
          </cell>
          <cell r="C5163" t="str">
            <v>TW</v>
          </cell>
          <cell r="D5163" t="str">
            <v>Taiwan</v>
          </cell>
          <cell r="E5163" t="str">
            <v>Asia-Pacific</v>
          </cell>
          <cell r="F5163">
            <v>13200002</v>
          </cell>
          <cell r="G5163" t="str">
            <v>Ext. APAC</v>
          </cell>
          <cell r="H5163" t="str">
            <v>Leisure</v>
          </cell>
          <cell r="I5163" t="str">
            <v>S100</v>
          </cell>
          <cell r="J5163" t="str">
            <v>APAC</v>
          </cell>
          <cell r="K5163" t="str">
            <v>SC90</v>
          </cell>
          <cell r="L5163" t="str">
            <v>U</v>
          </cell>
          <cell r="M5163" t="str">
            <v>Letter of credit -90 days Bill of lading</v>
          </cell>
          <cell r="N5163" t="str">
            <v>DIRECT REMITTANCE</v>
          </cell>
          <cell r="O5163" t="str">
            <v>DE</v>
          </cell>
          <cell r="P5163" t="str">
            <v>External debtor</v>
          </cell>
        </row>
        <row r="5164">
          <cell r="A5164">
            <v>8305</v>
          </cell>
          <cell r="B5164" t="str">
            <v>VIDEOCON INTERNATION</v>
          </cell>
          <cell r="C5164" t="str">
            <v>IN</v>
          </cell>
          <cell r="D5164" t="str">
            <v>India</v>
          </cell>
          <cell r="E5164" t="str">
            <v>Asia-Pacific</v>
          </cell>
          <cell r="F5164">
            <v>13200002</v>
          </cell>
          <cell r="G5164" t="str">
            <v>Ext. APAC</v>
          </cell>
          <cell r="H5164" t="str">
            <v>Appliances</v>
          </cell>
          <cell r="I5164" t="str">
            <v>S100</v>
          </cell>
          <cell r="J5164" t="str">
            <v>APAC</v>
          </cell>
          <cell r="K5164" t="str">
            <v>SC90</v>
          </cell>
          <cell r="L5164" t="str">
            <v>L</v>
          </cell>
          <cell r="M5164" t="str">
            <v>Letter of credit -90 days Bill of lading</v>
          </cell>
          <cell r="N5164" t="str">
            <v>LETTER OF CREDIT</v>
          </cell>
          <cell r="O5164" t="str">
            <v>DE</v>
          </cell>
          <cell r="P5164" t="str">
            <v>External debtor</v>
          </cell>
        </row>
        <row r="5165">
          <cell r="A5165">
            <v>8306</v>
          </cell>
          <cell r="B5165" t="str">
            <v>Dutrabond BV</v>
          </cell>
          <cell r="C5165" t="str">
            <v>NL</v>
          </cell>
          <cell r="D5165" t="str">
            <v>Netherlands</v>
          </cell>
          <cell r="E5165" t="str">
            <v>Benelux</v>
          </cell>
          <cell r="F5165">
            <v>13200001</v>
          </cell>
          <cell r="G5165" t="str">
            <v>Ext. EAME</v>
          </cell>
          <cell r="H5165" t="str">
            <v>Unknown</v>
          </cell>
          <cell r="I5165" t="str">
            <v>-</v>
          </cell>
          <cell r="J5165" t="str">
            <v>-</v>
          </cell>
          <cell r="K5165" t="str">
            <v>DS02</v>
          </cell>
          <cell r="L5165" t="str">
            <v>T</v>
          </cell>
          <cell r="M5165" t="str">
            <v>Within 30 days net</v>
          </cell>
          <cell r="N5165" t="str">
            <v>BANK TRANSFER</v>
          </cell>
          <cell r="O5165" t="str">
            <v>DS</v>
          </cell>
          <cell r="P5165" t="str">
            <v>Securitization debtor</v>
          </cell>
        </row>
        <row r="5166">
          <cell r="A5166">
            <v>8309</v>
          </cell>
          <cell r="B5166" t="str">
            <v>ITALCOVER  SRL</v>
          </cell>
          <cell r="C5166" t="str">
            <v>IT</v>
          </cell>
          <cell r="D5166" t="str">
            <v>Italy</v>
          </cell>
          <cell r="E5166" t="str">
            <v>Italy/Greece</v>
          </cell>
          <cell r="F5166">
            <v>13200001</v>
          </cell>
          <cell r="G5166" t="str">
            <v>Ext. EAME</v>
          </cell>
          <cell r="H5166" t="str">
            <v>Adhesives, Coatings and Elastomers</v>
          </cell>
          <cell r="I5166" t="str">
            <v>S060</v>
          </cell>
          <cell r="J5166" t="str">
            <v>Italy &amp; Greece</v>
          </cell>
          <cell r="K5166" t="str">
            <v>SE60</v>
          </cell>
          <cell r="L5166" t="str">
            <v>T</v>
          </cell>
          <cell r="M5166" t="str">
            <v>60 days end of month</v>
          </cell>
          <cell r="N5166" t="str">
            <v>BANK TRANSFER</v>
          </cell>
          <cell r="O5166" t="str">
            <v>DS</v>
          </cell>
          <cell r="P5166" t="str">
            <v>Securitization debtor</v>
          </cell>
        </row>
        <row r="5167">
          <cell r="A5167">
            <v>8312</v>
          </cell>
          <cell r="B5167" t="str">
            <v>TRIPLAST  SRL</v>
          </cell>
          <cell r="C5167" t="str">
            <v>IT</v>
          </cell>
          <cell r="D5167" t="str">
            <v>Italy</v>
          </cell>
          <cell r="E5167" t="str">
            <v>Italy/Greece</v>
          </cell>
          <cell r="F5167">
            <v>13200001</v>
          </cell>
          <cell r="G5167" t="str">
            <v>Ext. EAME</v>
          </cell>
          <cell r="H5167" t="str">
            <v>Footwear</v>
          </cell>
          <cell r="I5167" t="str">
            <v>S060</v>
          </cell>
          <cell r="J5167" t="str">
            <v>Italy &amp; Greece</v>
          </cell>
          <cell r="K5167" t="str">
            <v>SE60</v>
          </cell>
          <cell r="L5167" t="str">
            <v>T</v>
          </cell>
          <cell r="M5167" t="str">
            <v>60 days end of month</v>
          </cell>
          <cell r="N5167" t="str">
            <v>BANK TRANSFER</v>
          </cell>
          <cell r="O5167" t="str">
            <v>DS</v>
          </cell>
          <cell r="P5167" t="str">
            <v>Securitization debtor</v>
          </cell>
        </row>
        <row r="5168">
          <cell r="A5168">
            <v>8313</v>
          </cell>
          <cell r="B5168" t="str">
            <v>DR W. KOLB AG</v>
          </cell>
          <cell r="C5168" t="str">
            <v>CH</v>
          </cell>
          <cell r="D5168" t="str">
            <v>Switzerland</v>
          </cell>
          <cell r="E5168" t="str">
            <v>Mid Europe</v>
          </cell>
          <cell r="F5168">
            <v>13208001</v>
          </cell>
          <cell r="G5168" t="str">
            <v>HPC Ext. Debtors</v>
          </cell>
          <cell r="H5168" t="str">
            <v>Ethylene Amines</v>
          </cell>
          <cell r="I5168" t="str">
            <v>S075</v>
          </cell>
          <cell r="J5168" t="str">
            <v>HPC Europe</v>
          </cell>
          <cell r="K5168" t="str">
            <v>SI30</v>
          </cell>
          <cell r="L5168" t="str">
            <v>T</v>
          </cell>
          <cell r="M5168" t="str">
            <v>30 days from date of invoice</v>
          </cell>
          <cell r="N5168" t="str">
            <v>BANK TRANSFER</v>
          </cell>
          <cell r="O5168" t="str">
            <v>DE</v>
          </cell>
          <cell r="P5168" t="str">
            <v>External debtor</v>
          </cell>
        </row>
        <row r="5169">
          <cell r="A5169">
            <v>8315</v>
          </cell>
          <cell r="B5169" t="str">
            <v>OBO-WERKE GmbH &amp; Co.</v>
          </cell>
          <cell r="C5169" t="str">
            <v>DE</v>
          </cell>
          <cell r="D5169" t="str">
            <v>Germany</v>
          </cell>
          <cell r="E5169" t="str">
            <v>Mid Europe</v>
          </cell>
          <cell r="F5169">
            <v>13200001</v>
          </cell>
          <cell r="G5169" t="str">
            <v>Ext. EAME</v>
          </cell>
          <cell r="H5169" t="str">
            <v>Adhesives, Coatings and Elastomers</v>
          </cell>
          <cell r="I5169" t="str">
            <v>S030</v>
          </cell>
          <cell r="J5169" t="str">
            <v>Mid-Europe</v>
          </cell>
          <cell r="K5169" t="str">
            <v>SJ3F</v>
          </cell>
          <cell r="L5169" t="str">
            <v>T</v>
          </cell>
          <cell r="M5169" t="str">
            <v>30 days from date of invoice or 14 days -2%</v>
          </cell>
          <cell r="N5169" t="str">
            <v>BANK TRANSFER</v>
          </cell>
          <cell r="O5169" t="str">
            <v>DS</v>
          </cell>
          <cell r="P5169" t="str">
            <v>Securitization debtor</v>
          </cell>
        </row>
        <row r="5170">
          <cell r="A5170">
            <v>8316</v>
          </cell>
          <cell r="B5170" t="str">
            <v>ICI POLYURETHANES</v>
          </cell>
          <cell r="C5170" t="str">
            <v>IN</v>
          </cell>
          <cell r="D5170" t="str">
            <v>India</v>
          </cell>
          <cell r="E5170" t="str">
            <v>Asia-Pacific</v>
          </cell>
          <cell r="F5170">
            <v>13200008</v>
          </cell>
          <cell r="G5170" t="str">
            <v>Affiliate Debtors</v>
          </cell>
          <cell r="H5170" t="str">
            <v>Unknown</v>
          </cell>
          <cell r="I5170" t="str">
            <v>-</v>
          </cell>
          <cell r="J5170" t="str">
            <v>-</v>
          </cell>
          <cell r="K5170" t="str">
            <v>SF00</v>
          </cell>
          <cell r="L5170" t="str">
            <v>T</v>
          </cell>
          <cell r="M5170" t="str">
            <v>Free of charge</v>
          </cell>
          <cell r="N5170" t="str">
            <v>BANK TRANSFER</v>
          </cell>
          <cell r="O5170" t="str">
            <v>DA</v>
          </cell>
          <cell r="P5170" t="str">
            <v>Affiliated debtor</v>
          </cell>
        </row>
        <row r="5171">
          <cell r="A5171">
            <v>8318</v>
          </cell>
          <cell r="B5171" t="str">
            <v>B. G. M.  SPA</v>
          </cell>
          <cell r="C5171" t="str">
            <v>IT</v>
          </cell>
          <cell r="D5171" t="str">
            <v>Italy</v>
          </cell>
          <cell r="E5171" t="str">
            <v>Italy/Greece</v>
          </cell>
          <cell r="F5171">
            <v>13200001</v>
          </cell>
          <cell r="G5171" t="str">
            <v>Ext. EAME</v>
          </cell>
          <cell r="H5171" t="str">
            <v>Unknown</v>
          </cell>
          <cell r="I5171" t="str">
            <v>-</v>
          </cell>
          <cell r="J5171" t="str">
            <v>-</v>
          </cell>
          <cell r="K5171" t="str">
            <v>SF00</v>
          </cell>
          <cell r="L5171" t="str">
            <v>F</v>
          </cell>
          <cell r="M5171" t="str">
            <v>Free of charge</v>
          </cell>
          <cell r="N5171" t="str">
            <v>FREE OF CHARGE</v>
          </cell>
          <cell r="O5171" t="str">
            <v>DS</v>
          </cell>
          <cell r="P5171" t="str">
            <v>Securitization debtor</v>
          </cell>
        </row>
        <row r="5172">
          <cell r="A5172">
            <v>8319</v>
          </cell>
          <cell r="B5172" t="str">
            <v>SUMEI CHEMICALS CO L</v>
          </cell>
          <cell r="C5172" t="str">
            <v>TW</v>
          </cell>
          <cell r="D5172" t="str">
            <v>Taiwan</v>
          </cell>
          <cell r="E5172" t="str">
            <v>Asia-Pacific</v>
          </cell>
          <cell r="F5172">
            <v>13200002</v>
          </cell>
          <cell r="G5172" t="str">
            <v>Ext. APAC</v>
          </cell>
          <cell r="H5172" t="str">
            <v>Adhesives, Coatings and Elastomers</v>
          </cell>
          <cell r="I5172" t="str">
            <v>S100</v>
          </cell>
          <cell r="J5172" t="str">
            <v>APAC</v>
          </cell>
          <cell r="K5172" t="str">
            <v>SC60</v>
          </cell>
          <cell r="L5172" t="str">
            <v>U</v>
          </cell>
          <cell r="M5172" t="str">
            <v>Letter of credit - 60 days Bill of lading</v>
          </cell>
          <cell r="N5172" t="str">
            <v>DIRECT REMITTANCE</v>
          </cell>
          <cell r="O5172" t="str">
            <v>DE</v>
          </cell>
          <cell r="P5172" t="str">
            <v>External debtor</v>
          </cell>
        </row>
        <row r="5173">
          <cell r="A5173">
            <v>8321</v>
          </cell>
          <cell r="B5173" t="str">
            <v>THAI NAM PLASTIC (PU</v>
          </cell>
          <cell r="C5173" t="str">
            <v>TH</v>
          </cell>
          <cell r="D5173" t="str">
            <v>Thailand</v>
          </cell>
          <cell r="E5173" t="str">
            <v>Asia-Pacific</v>
          </cell>
          <cell r="F5173">
            <v>13200002</v>
          </cell>
          <cell r="G5173" t="str">
            <v>Ext. APAC</v>
          </cell>
          <cell r="H5173" t="str">
            <v>Unknown</v>
          </cell>
          <cell r="I5173" t="str">
            <v>-</v>
          </cell>
          <cell r="J5173" t="str">
            <v>-</v>
          </cell>
          <cell r="K5173" t="str">
            <v>SA00</v>
          </cell>
          <cell r="L5173" t="str">
            <v>U</v>
          </cell>
          <cell r="M5173" t="str">
            <v>Cash in advance</v>
          </cell>
          <cell r="N5173" t="str">
            <v>DIRECT REMITTANCE</v>
          </cell>
          <cell r="O5173" t="str">
            <v>DE</v>
          </cell>
          <cell r="P5173" t="str">
            <v>External debtor</v>
          </cell>
        </row>
        <row r="5174">
          <cell r="A5174">
            <v>8324</v>
          </cell>
          <cell r="B5174" t="str">
            <v>RUDEN PLASTINDUSTRIE</v>
          </cell>
          <cell r="C5174" t="str">
            <v>SE</v>
          </cell>
          <cell r="D5174" t="str">
            <v>Sweden</v>
          </cell>
          <cell r="E5174" t="str">
            <v>Nordic</v>
          </cell>
          <cell r="F5174">
            <v>13200001</v>
          </cell>
          <cell r="G5174" t="str">
            <v>Ext. EAME</v>
          </cell>
          <cell r="H5174" t="str">
            <v>TPU</v>
          </cell>
          <cell r="I5174" t="str">
            <v>S035</v>
          </cell>
          <cell r="J5174" t="str">
            <v>Osnabrück</v>
          </cell>
          <cell r="K5174" t="str">
            <v>SI30</v>
          </cell>
          <cell r="L5174" t="str">
            <v>T</v>
          </cell>
          <cell r="M5174" t="str">
            <v>30 days from date of invoice</v>
          </cell>
          <cell r="N5174" t="str">
            <v>BANK TRANSFER</v>
          </cell>
          <cell r="O5174" t="str">
            <v>DS</v>
          </cell>
          <cell r="P5174" t="str">
            <v>Securitization debtor</v>
          </cell>
        </row>
        <row r="5175">
          <cell r="A5175">
            <v>8326</v>
          </cell>
          <cell r="B5175" t="str">
            <v>REGRA POLSKA sp. z.o</v>
          </cell>
          <cell r="C5175" t="str">
            <v>PL</v>
          </cell>
          <cell r="D5175" t="str">
            <v>Poland</v>
          </cell>
          <cell r="E5175" t="str">
            <v>Eastern Europe</v>
          </cell>
          <cell r="F5175">
            <v>13200001</v>
          </cell>
          <cell r="G5175" t="str">
            <v>Ext. EAME</v>
          </cell>
          <cell r="H5175" t="str">
            <v>Footwear</v>
          </cell>
          <cell r="I5175" t="str">
            <v>S030</v>
          </cell>
          <cell r="J5175" t="str">
            <v>Mid-Europe</v>
          </cell>
          <cell r="K5175" t="str">
            <v>SI60</v>
          </cell>
          <cell r="L5175" t="str">
            <v>T</v>
          </cell>
          <cell r="M5175" t="str">
            <v>60 days from date of invoice</v>
          </cell>
          <cell r="N5175" t="str">
            <v>BANK TRANSFER</v>
          </cell>
          <cell r="O5175" t="str">
            <v>DS</v>
          </cell>
          <cell r="P5175" t="str">
            <v>Securitization debtor</v>
          </cell>
        </row>
        <row r="5176">
          <cell r="A5176">
            <v>8328</v>
          </cell>
          <cell r="B5176" t="str">
            <v>GIMA INDUSTRIA SRL</v>
          </cell>
          <cell r="C5176" t="str">
            <v>IT</v>
          </cell>
          <cell r="D5176" t="str">
            <v>Italy</v>
          </cell>
          <cell r="E5176" t="str">
            <v>Italy/Greece</v>
          </cell>
          <cell r="F5176">
            <v>13208001</v>
          </cell>
          <cell r="G5176" t="str">
            <v>HPC Ext. Debtors</v>
          </cell>
          <cell r="H5176" t="str">
            <v>Ethylene Amines</v>
          </cell>
          <cell r="I5176" t="str">
            <v>S075</v>
          </cell>
          <cell r="J5176" t="str">
            <v>HPC Europe</v>
          </cell>
          <cell r="K5176" t="str">
            <v>SE60</v>
          </cell>
          <cell r="L5176" t="str">
            <v>T</v>
          </cell>
          <cell r="M5176" t="str">
            <v>60 days end of month</v>
          </cell>
          <cell r="N5176" t="str">
            <v>BANK TRANSFER</v>
          </cell>
          <cell r="O5176" t="str">
            <v>DS</v>
          </cell>
          <cell r="P5176" t="str">
            <v>Securitization debtor</v>
          </cell>
        </row>
        <row r="5177">
          <cell r="A5177">
            <v>8329</v>
          </cell>
          <cell r="B5177" t="str">
            <v>PURTIZ TEKNIK IZOLAS</v>
          </cell>
          <cell r="C5177" t="str">
            <v>TR</v>
          </cell>
          <cell r="D5177" t="str">
            <v>Turkey</v>
          </cell>
          <cell r="E5177" t="str">
            <v>Middle East</v>
          </cell>
          <cell r="F5177">
            <v>13200001</v>
          </cell>
          <cell r="G5177" t="str">
            <v>Ext. EAME</v>
          </cell>
          <cell r="H5177" t="str">
            <v>Construction &amp; Other Rigids</v>
          </cell>
          <cell r="I5177" t="str">
            <v>S040</v>
          </cell>
          <cell r="J5177" t="str">
            <v>Middle East</v>
          </cell>
          <cell r="K5177" t="str">
            <v>SP00</v>
          </cell>
          <cell r="L5177" t="str">
            <v>W</v>
          </cell>
          <cell r="M5177" t="str">
            <v>Cash against documents</v>
          </cell>
          <cell r="N5177" t="str">
            <v>CASH AGAINST DOCUMENTS</v>
          </cell>
          <cell r="O5177" t="str">
            <v>DE</v>
          </cell>
          <cell r="P5177" t="str">
            <v>External debtor</v>
          </cell>
        </row>
        <row r="5178">
          <cell r="A5178">
            <v>8330</v>
          </cell>
          <cell r="B5178" t="str">
            <v>NOVEON Europe bvba</v>
          </cell>
          <cell r="C5178" t="str">
            <v>BE</v>
          </cell>
          <cell r="D5178" t="str">
            <v>Belgium</v>
          </cell>
          <cell r="E5178" t="str">
            <v>Benelux</v>
          </cell>
          <cell r="F5178">
            <v>13200001</v>
          </cell>
          <cell r="G5178" t="str">
            <v>Ext. EAME</v>
          </cell>
          <cell r="H5178" t="str">
            <v>Unknown</v>
          </cell>
          <cell r="I5178" t="str">
            <v>-</v>
          </cell>
          <cell r="J5178" t="str">
            <v>-</v>
          </cell>
          <cell r="K5178" t="str">
            <v>SI60</v>
          </cell>
          <cell r="L5178" t="str">
            <v>T</v>
          </cell>
          <cell r="M5178" t="str">
            <v>60 days from date of invoice</v>
          </cell>
          <cell r="N5178" t="str">
            <v>BANK TRANSFER</v>
          </cell>
          <cell r="O5178" t="str">
            <v>DS</v>
          </cell>
          <cell r="P5178" t="str">
            <v>Securitization debtor</v>
          </cell>
        </row>
        <row r="5179">
          <cell r="A5179">
            <v>8331</v>
          </cell>
          <cell r="B5179" t="str">
            <v>ETHYL PETROLEUM ADDI</v>
          </cell>
          <cell r="C5179" t="str">
            <v>BE</v>
          </cell>
          <cell r="D5179" t="str">
            <v>Belgium</v>
          </cell>
          <cell r="E5179" t="str">
            <v>Benelux</v>
          </cell>
          <cell r="F5179">
            <v>13208001</v>
          </cell>
          <cell r="G5179" t="str">
            <v>HPC Ext. Debtors</v>
          </cell>
          <cell r="H5179" t="str">
            <v>Unknown</v>
          </cell>
          <cell r="I5179" t="str">
            <v>-</v>
          </cell>
          <cell r="J5179" t="str">
            <v>-</v>
          </cell>
          <cell r="K5179" t="str">
            <v>ST15</v>
          </cell>
          <cell r="L5179" t="str">
            <v>T</v>
          </cell>
          <cell r="M5179" t="str">
            <v>15 days from date of despatch</v>
          </cell>
          <cell r="N5179" t="str">
            <v>BANK TRANSFER</v>
          </cell>
          <cell r="O5179" t="str">
            <v>DS</v>
          </cell>
          <cell r="P5179" t="str">
            <v>Securitization debtor</v>
          </cell>
        </row>
        <row r="5180">
          <cell r="A5180">
            <v>8332</v>
          </cell>
          <cell r="B5180" t="str">
            <v>NOI</v>
          </cell>
          <cell r="C5180" t="str">
            <v>DE</v>
          </cell>
          <cell r="D5180" t="str">
            <v>Germany</v>
          </cell>
          <cell r="E5180" t="str">
            <v>Mid Europe</v>
          </cell>
          <cell r="F5180">
            <v>13208001</v>
          </cell>
          <cell r="G5180" t="str">
            <v>HPC Ext. Debtors</v>
          </cell>
          <cell r="H5180" t="str">
            <v>Unknown</v>
          </cell>
          <cell r="I5180" t="str">
            <v>-</v>
          </cell>
          <cell r="J5180" t="str">
            <v>-</v>
          </cell>
          <cell r="K5180" t="str">
            <v>SI30</v>
          </cell>
          <cell r="L5180" t="str">
            <v>T</v>
          </cell>
          <cell r="M5180" t="str">
            <v>30 days from date of invoice</v>
          </cell>
          <cell r="N5180" t="str">
            <v>BANK TRANSFER</v>
          </cell>
          <cell r="O5180" t="str">
            <v>DS</v>
          </cell>
          <cell r="P5180" t="str">
            <v>Securitization debtor</v>
          </cell>
        </row>
        <row r="5181">
          <cell r="A5181">
            <v>8337</v>
          </cell>
          <cell r="B5181" t="str">
            <v>HUNTING INDUSTRIAL C</v>
          </cell>
          <cell r="C5181" t="str">
            <v>GB</v>
          </cell>
          <cell r="D5181" t="str">
            <v>Great Britain</v>
          </cell>
          <cell r="E5181" t="str">
            <v>UK/Ireland</v>
          </cell>
          <cell r="F5181">
            <v>13200001</v>
          </cell>
          <cell r="G5181" t="str">
            <v>Ext. EAME</v>
          </cell>
          <cell r="H5181" t="str">
            <v>Adhesives, Coatings and Elastomers</v>
          </cell>
          <cell r="I5181" t="str">
            <v>S010</v>
          </cell>
          <cell r="J5181" t="str">
            <v>UK &amp; Ireland</v>
          </cell>
          <cell r="K5181" t="str">
            <v>SM00</v>
          </cell>
          <cell r="L5181" t="str">
            <v>T</v>
          </cell>
          <cell r="M5181" t="str">
            <v>End of month following month of invoice</v>
          </cell>
          <cell r="N5181" t="str">
            <v>BANK TRANSFER</v>
          </cell>
          <cell r="O5181" t="str">
            <v>DS</v>
          </cell>
          <cell r="P5181" t="str">
            <v>Securitization debtor</v>
          </cell>
        </row>
        <row r="5182">
          <cell r="A5182">
            <v>8338</v>
          </cell>
          <cell r="B5182" t="str">
            <v>ABC-KUNSTSTOFF-UND</v>
          </cell>
          <cell r="C5182" t="str">
            <v>DE</v>
          </cell>
          <cell r="D5182" t="str">
            <v>Germany</v>
          </cell>
          <cell r="E5182" t="str">
            <v>Mid Europe</v>
          </cell>
          <cell r="F5182">
            <v>13200001</v>
          </cell>
          <cell r="G5182" t="str">
            <v>Ext. EAME</v>
          </cell>
          <cell r="H5182" t="str">
            <v>TPU</v>
          </cell>
          <cell r="I5182" t="str">
            <v>S035</v>
          </cell>
          <cell r="J5182" t="str">
            <v>Osnabrück</v>
          </cell>
          <cell r="K5182" t="str">
            <v>SA00</v>
          </cell>
          <cell r="L5182" t="str">
            <v>T</v>
          </cell>
          <cell r="M5182" t="str">
            <v>Cash in advance</v>
          </cell>
          <cell r="N5182" t="str">
            <v>BANK TRANSFER</v>
          </cell>
          <cell r="O5182" t="str">
            <v>DS</v>
          </cell>
          <cell r="P5182" t="str">
            <v>Securitization debtor</v>
          </cell>
        </row>
        <row r="5183">
          <cell r="A5183">
            <v>8341</v>
          </cell>
          <cell r="B5183" t="str">
            <v>FILT AIR  LTD</v>
          </cell>
          <cell r="C5183" t="str">
            <v>IL</v>
          </cell>
          <cell r="D5183" t="str">
            <v>Israel</v>
          </cell>
          <cell r="E5183" t="str">
            <v>Middle East</v>
          </cell>
          <cell r="F5183">
            <v>13200001</v>
          </cell>
          <cell r="G5183" t="str">
            <v>Ext. EAME</v>
          </cell>
          <cell r="H5183" t="str">
            <v>Automotive</v>
          </cell>
          <cell r="I5183" t="str">
            <v>S040</v>
          </cell>
          <cell r="J5183" t="str">
            <v>Middle East</v>
          </cell>
          <cell r="K5183" t="str">
            <v>SA00</v>
          </cell>
          <cell r="L5183" t="str">
            <v>T</v>
          </cell>
          <cell r="M5183" t="str">
            <v>Cash in advance</v>
          </cell>
          <cell r="N5183" t="str">
            <v>BANK TRANSFER</v>
          </cell>
          <cell r="O5183" t="str">
            <v>DE</v>
          </cell>
          <cell r="P5183" t="str">
            <v>External debtor</v>
          </cell>
        </row>
        <row r="5184">
          <cell r="A5184">
            <v>8343</v>
          </cell>
          <cell r="B5184" t="str">
            <v>JOHNSON CONTROLS INT</v>
          </cell>
          <cell r="C5184" t="str">
            <v>DE</v>
          </cell>
          <cell r="D5184" t="str">
            <v>Germany</v>
          </cell>
          <cell r="E5184" t="str">
            <v>Mid Europe</v>
          </cell>
          <cell r="F5184">
            <v>13200001</v>
          </cell>
          <cell r="G5184" t="str">
            <v>Ext. EAME</v>
          </cell>
          <cell r="H5184" t="str">
            <v>Unknown</v>
          </cell>
          <cell r="I5184" t="str">
            <v>-</v>
          </cell>
          <cell r="J5184" t="str">
            <v>-</v>
          </cell>
          <cell r="K5184" t="str">
            <v>SJ3F</v>
          </cell>
          <cell r="L5184" t="str">
            <v>T</v>
          </cell>
          <cell r="M5184" t="str">
            <v>30 days from date of invoice or 14 days -2%</v>
          </cell>
          <cell r="N5184" t="str">
            <v>BANK TRANSFER</v>
          </cell>
          <cell r="O5184" t="str">
            <v>DS</v>
          </cell>
          <cell r="P5184" t="str">
            <v>Securitization debtor</v>
          </cell>
        </row>
        <row r="5185">
          <cell r="A5185">
            <v>8346</v>
          </cell>
          <cell r="B5185" t="str">
            <v>ARTEN  LTD  CO.</v>
          </cell>
          <cell r="C5185" t="str">
            <v>US</v>
          </cell>
          <cell r="D5185" t="str">
            <v>United States</v>
          </cell>
          <cell r="E5185" t="str">
            <v>Americas</v>
          </cell>
          <cell r="F5185">
            <v>13200001</v>
          </cell>
          <cell r="G5185" t="str">
            <v>Ext. EAME</v>
          </cell>
          <cell r="H5185" t="str">
            <v>Unknown</v>
          </cell>
          <cell r="I5185" t="str">
            <v>-</v>
          </cell>
          <cell r="J5185" t="str">
            <v>-</v>
          </cell>
          <cell r="K5185" t="str">
            <v>SA30</v>
          </cell>
          <cell r="L5185" t="str">
            <v>T</v>
          </cell>
          <cell r="M5185" t="str">
            <v>50% cash in advance, 50% 30 days</v>
          </cell>
          <cell r="N5185" t="str">
            <v>BANK TRANSFER</v>
          </cell>
          <cell r="O5185" t="str">
            <v>DS</v>
          </cell>
          <cell r="P5185" t="str">
            <v>Securitization debtor</v>
          </cell>
        </row>
        <row r="5186">
          <cell r="A5186">
            <v>8347</v>
          </cell>
          <cell r="B5186" t="str">
            <v>BANG &amp; BONSOMER OY</v>
          </cell>
          <cell r="C5186" t="str">
            <v>FI</v>
          </cell>
          <cell r="D5186" t="str">
            <v>Finland</v>
          </cell>
          <cell r="E5186" t="str">
            <v>Nordic</v>
          </cell>
          <cell r="F5186">
            <v>13208001</v>
          </cell>
          <cell r="G5186" t="str">
            <v>HPC Ext. Debtors</v>
          </cell>
          <cell r="H5186" t="str">
            <v>Unknown</v>
          </cell>
          <cell r="I5186" t="str">
            <v>-</v>
          </cell>
          <cell r="J5186" t="str">
            <v>-</v>
          </cell>
          <cell r="K5186" t="str">
            <v>SI30</v>
          </cell>
          <cell r="L5186" t="str">
            <v>T</v>
          </cell>
          <cell r="M5186" t="str">
            <v>30 days from date of invoice</v>
          </cell>
          <cell r="N5186" t="str">
            <v>BANK TRANSFER</v>
          </cell>
          <cell r="O5186" t="str">
            <v>DE</v>
          </cell>
          <cell r="P5186" t="str">
            <v>External debtor</v>
          </cell>
        </row>
        <row r="5187">
          <cell r="A5187">
            <v>8349</v>
          </cell>
          <cell r="B5187" t="str">
            <v>SMC PRODUCTOS FUNDIC</v>
          </cell>
          <cell r="C5187" t="str">
            <v>ES</v>
          </cell>
          <cell r="D5187" t="str">
            <v>Spain</v>
          </cell>
          <cell r="E5187" t="str">
            <v>Iberia</v>
          </cell>
          <cell r="F5187">
            <v>13208001</v>
          </cell>
          <cell r="G5187" t="str">
            <v>HPC Ext. Debtors</v>
          </cell>
          <cell r="H5187" t="str">
            <v>Unknown</v>
          </cell>
          <cell r="I5187" t="str">
            <v>-</v>
          </cell>
          <cell r="J5187" t="str">
            <v>-</v>
          </cell>
          <cell r="K5187" t="str">
            <v>SI90</v>
          </cell>
          <cell r="L5187" t="str">
            <v>T</v>
          </cell>
          <cell r="M5187" t="str">
            <v>90 days from date of invoice</v>
          </cell>
          <cell r="N5187" t="str">
            <v>BANK TRANSFER</v>
          </cell>
          <cell r="O5187" t="str">
            <v>DS</v>
          </cell>
          <cell r="P5187" t="str">
            <v>Securitization debtor</v>
          </cell>
        </row>
        <row r="5188">
          <cell r="A5188">
            <v>8352</v>
          </cell>
          <cell r="B5188" t="str">
            <v>EASTLINK-LANKER  P</v>
          </cell>
          <cell r="C5188" t="str">
            <v>GB</v>
          </cell>
          <cell r="D5188" t="str">
            <v>Great Britain</v>
          </cell>
          <cell r="E5188" t="str">
            <v>UK/Ireland</v>
          </cell>
          <cell r="F5188">
            <v>13200001</v>
          </cell>
          <cell r="G5188" t="str">
            <v>Ext. EAME</v>
          </cell>
          <cell r="H5188" t="str">
            <v>Adhesives, Coatings and Elastomers</v>
          </cell>
          <cell r="I5188" t="str">
            <v>S050</v>
          </cell>
          <cell r="J5188" t="str">
            <v>Eastern Europe</v>
          </cell>
          <cell r="K5188" t="str">
            <v>SI4F</v>
          </cell>
          <cell r="L5188" t="str">
            <v>T</v>
          </cell>
          <cell r="M5188" t="str">
            <v>45 DAYS DATE OF INVOICE - DIRECT REMITTANCE</v>
          </cell>
          <cell r="N5188" t="str">
            <v>BANK TRANSFER</v>
          </cell>
          <cell r="O5188" t="str">
            <v>DS</v>
          </cell>
          <cell r="P5188" t="str">
            <v>Securitization debtor</v>
          </cell>
        </row>
        <row r="5189">
          <cell r="A5189">
            <v>8353</v>
          </cell>
          <cell r="B5189" t="str">
            <v>VESTFROST A/S</v>
          </cell>
          <cell r="C5189" t="str">
            <v>DK</v>
          </cell>
          <cell r="D5189" t="str">
            <v>Denmark</v>
          </cell>
          <cell r="E5189" t="str">
            <v>Nordic</v>
          </cell>
          <cell r="F5189">
            <v>13200001</v>
          </cell>
          <cell r="G5189" t="str">
            <v>Ext. EAME</v>
          </cell>
          <cell r="H5189" t="str">
            <v>Unknown</v>
          </cell>
          <cell r="I5189" t="str">
            <v>-</v>
          </cell>
          <cell r="J5189" t="str">
            <v>-</v>
          </cell>
          <cell r="K5189" t="str">
            <v>SE30</v>
          </cell>
          <cell r="L5189" t="str">
            <v>T</v>
          </cell>
          <cell r="M5189" t="str">
            <v>30 days end of month</v>
          </cell>
          <cell r="N5189" t="str">
            <v>BANK TRANSFER</v>
          </cell>
          <cell r="O5189" t="str">
            <v>DS</v>
          </cell>
          <cell r="P5189" t="str">
            <v>Securitization debtor</v>
          </cell>
        </row>
        <row r="5190">
          <cell r="A5190">
            <v>8354</v>
          </cell>
          <cell r="B5190" t="str">
            <v>NICCO CORPORATION LT</v>
          </cell>
          <cell r="C5190" t="str">
            <v>IN</v>
          </cell>
          <cell r="D5190" t="str">
            <v>India</v>
          </cell>
          <cell r="E5190" t="str">
            <v>Asia-Pacific</v>
          </cell>
          <cell r="F5190">
            <v>13200001</v>
          </cell>
          <cell r="G5190" t="str">
            <v>Ext. EAME</v>
          </cell>
          <cell r="H5190" t="str">
            <v>TPU</v>
          </cell>
          <cell r="I5190" t="str">
            <v>S035</v>
          </cell>
          <cell r="J5190" t="str">
            <v>Osnabrück</v>
          </cell>
          <cell r="K5190" t="str">
            <v>SP90</v>
          </cell>
          <cell r="L5190" t="str">
            <v>T</v>
          </cell>
          <cell r="M5190" t="str">
            <v>90 days cash against document bill of lading date</v>
          </cell>
          <cell r="N5190" t="str">
            <v>BANK TRANSFER</v>
          </cell>
          <cell r="O5190" t="str">
            <v>DE</v>
          </cell>
          <cell r="P5190" t="str">
            <v>External debtor</v>
          </cell>
        </row>
        <row r="5191">
          <cell r="A5191">
            <v>8356</v>
          </cell>
          <cell r="B5191" t="str">
            <v>STIG RAVN A/S</v>
          </cell>
          <cell r="C5191" t="str">
            <v>DK</v>
          </cell>
          <cell r="D5191" t="str">
            <v>Denmark</v>
          </cell>
          <cell r="E5191" t="str">
            <v>Nordic</v>
          </cell>
          <cell r="F5191">
            <v>13200001</v>
          </cell>
          <cell r="G5191" t="str">
            <v>Ext. EAME</v>
          </cell>
          <cell r="H5191" t="str">
            <v>TPU</v>
          </cell>
          <cell r="I5191" t="str">
            <v>S035</v>
          </cell>
          <cell r="J5191" t="str">
            <v>Osnabrück</v>
          </cell>
          <cell r="K5191" t="str">
            <v>SI30</v>
          </cell>
          <cell r="L5191" t="str">
            <v>T</v>
          </cell>
          <cell r="M5191" t="str">
            <v>30 days from date of invoice</v>
          </cell>
          <cell r="N5191" t="str">
            <v>BANK TRANSFER</v>
          </cell>
          <cell r="O5191" t="str">
            <v>DS</v>
          </cell>
          <cell r="P5191" t="str">
            <v>Securitization debtor</v>
          </cell>
        </row>
        <row r="5192">
          <cell r="A5192">
            <v>8357</v>
          </cell>
          <cell r="B5192" t="str">
            <v>SUNDGAU-COLLE SARL</v>
          </cell>
          <cell r="C5192" t="str">
            <v>FR</v>
          </cell>
          <cell r="D5192" t="str">
            <v>France</v>
          </cell>
          <cell r="E5192" t="str">
            <v>France</v>
          </cell>
          <cell r="F5192">
            <v>13200001</v>
          </cell>
          <cell r="G5192" t="str">
            <v>Ext. EAME</v>
          </cell>
          <cell r="H5192" t="str">
            <v>Unknown</v>
          </cell>
          <cell r="I5192" t="str">
            <v>-</v>
          </cell>
          <cell r="J5192" t="str">
            <v>-</v>
          </cell>
          <cell r="K5192" t="str">
            <v>SI30</v>
          </cell>
          <cell r="L5192" t="str">
            <v>T</v>
          </cell>
          <cell r="M5192" t="str">
            <v>30 days from date of invoice</v>
          </cell>
          <cell r="N5192" t="str">
            <v>BANK TRANSFER</v>
          </cell>
          <cell r="O5192" t="str">
            <v>DS</v>
          </cell>
          <cell r="P5192" t="str">
            <v>Securitization debtor</v>
          </cell>
        </row>
        <row r="5193">
          <cell r="A5193">
            <v>8360</v>
          </cell>
          <cell r="B5193" t="str">
            <v>STAR ELASTOMERI  SRL</v>
          </cell>
          <cell r="C5193" t="str">
            <v>IT</v>
          </cell>
          <cell r="D5193" t="str">
            <v>Italy</v>
          </cell>
          <cell r="E5193" t="str">
            <v>Italy/Greece</v>
          </cell>
          <cell r="F5193">
            <v>13200001</v>
          </cell>
          <cell r="G5193" t="str">
            <v>Ext. EAME</v>
          </cell>
          <cell r="H5193" t="str">
            <v>Adhesives, Coatings and Elastomers</v>
          </cell>
          <cell r="I5193" t="str">
            <v>S060</v>
          </cell>
          <cell r="J5193" t="str">
            <v>Italy &amp; Greece</v>
          </cell>
          <cell r="K5193" t="str">
            <v>SE60</v>
          </cell>
          <cell r="L5193" t="str">
            <v>T</v>
          </cell>
          <cell r="M5193" t="str">
            <v>60 days end of month</v>
          </cell>
          <cell r="N5193" t="str">
            <v>BANK TRANSFER</v>
          </cell>
          <cell r="O5193" t="str">
            <v>DS</v>
          </cell>
          <cell r="P5193" t="str">
            <v>Securitization debtor</v>
          </cell>
        </row>
        <row r="5194">
          <cell r="A5194">
            <v>8362</v>
          </cell>
          <cell r="B5194" t="str">
            <v>ZASTAVAIMPEX</v>
          </cell>
          <cell r="C5194" t="str">
            <v>YU</v>
          </cell>
          <cell r="D5194" t="str">
            <v>Yugoslavia</v>
          </cell>
          <cell r="E5194" t="str">
            <v>Eastern Europe</v>
          </cell>
          <cell r="F5194">
            <v>13200001</v>
          </cell>
          <cell r="G5194" t="str">
            <v>Ext. EAME</v>
          </cell>
          <cell r="H5194" t="str">
            <v>Unknown</v>
          </cell>
          <cell r="I5194" t="str">
            <v>-</v>
          </cell>
          <cell r="J5194" t="str">
            <v>-</v>
          </cell>
          <cell r="K5194" t="str">
            <v>SA00</v>
          </cell>
          <cell r="L5194" t="str">
            <v>T</v>
          </cell>
          <cell r="M5194" t="str">
            <v>Cash in advance</v>
          </cell>
          <cell r="N5194" t="str">
            <v>BANK TRANSFER</v>
          </cell>
          <cell r="O5194" t="str">
            <v>DE</v>
          </cell>
          <cell r="P5194" t="str">
            <v>External debtor</v>
          </cell>
        </row>
        <row r="5195">
          <cell r="A5195">
            <v>8363</v>
          </cell>
          <cell r="B5195" t="str">
            <v>AGGLO N.V.</v>
          </cell>
          <cell r="C5195" t="str">
            <v>BE</v>
          </cell>
          <cell r="D5195" t="str">
            <v>Belgium</v>
          </cell>
          <cell r="E5195" t="str">
            <v>Benelux</v>
          </cell>
          <cell r="F5195">
            <v>13200001</v>
          </cell>
          <cell r="G5195" t="str">
            <v>Ext. EAME</v>
          </cell>
          <cell r="H5195" t="str">
            <v>Composite Wood Products</v>
          </cell>
          <cell r="I5195" t="str">
            <v>S070</v>
          </cell>
          <cell r="J5195" t="str">
            <v>Benelux/South-Africa</v>
          </cell>
          <cell r="K5195" t="str">
            <v>SJ6E</v>
          </cell>
          <cell r="L5195" t="str">
            <v>T</v>
          </cell>
          <cell r="M5195" t="str">
            <v>60 days date of invoice or cash -3%</v>
          </cell>
          <cell r="N5195" t="str">
            <v>BANK TRANSFER</v>
          </cell>
          <cell r="O5195" t="str">
            <v>DS</v>
          </cell>
          <cell r="P5195" t="str">
            <v>Securitization debtor</v>
          </cell>
        </row>
        <row r="5196">
          <cell r="A5196">
            <v>8364</v>
          </cell>
          <cell r="B5196" t="str">
            <v>KIRIAZI ELECTRIC  CO</v>
          </cell>
          <cell r="C5196" t="str">
            <v>EG</v>
          </cell>
          <cell r="D5196" t="str">
            <v>Egypt</v>
          </cell>
          <cell r="E5196" t="str">
            <v>Middle East</v>
          </cell>
          <cell r="F5196">
            <v>13200001</v>
          </cell>
          <cell r="G5196" t="str">
            <v>Ext. EAME</v>
          </cell>
          <cell r="H5196" t="str">
            <v>Appliances</v>
          </cell>
          <cell r="I5196" t="str">
            <v>S040</v>
          </cell>
          <cell r="J5196" t="str">
            <v>Middle East</v>
          </cell>
          <cell r="K5196" t="str">
            <v>SC12</v>
          </cell>
          <cell r="L5196" t="str">
            <v>T</v>
          </cell>
          <cell r="M5196" t="str">
            <v>Letter of credit - 120 days bill of lading</v>
          </cell>
          <cell r="N5196" t="str">
            <v>BANK TRANSFER</v>
          </cell>
          <cell r="O5196" t="str">
            <v>DE</v>
          </cell>
          <cell r="P5196" t="str">
            <v>External debtor</v>
          </cell>
        </row>
        <row r="5197">
          <cell r="A5197">
            <v>8365</v>
          </cell>
          <cell r="B5197" t="str">
            <v>NALCO LIMITED</v>
          </cell>
          <cell r="C5197" t="str">
            <v>GB</v>
          </cell>
          <cell r="D5197" t="str">
            <v>Great Britain</v>
          </cell>
          <cell r="E5197" t="str">
            <v>UK/Ireland</v>
          </cell>
          <cell r="F5197">
            <v>13208001</v>
          </cell>
          <cell r="G5197" t="str">
            <v>HPC Ext. Debtors</v>
          </cell>
          <cell r="H5197" t="str">
            <v>Specialty Amines</v>
          </cell>
          <cell r="I5197" t="str">
            <v>S075</v>
          </cell>
          <cell r="J5197" t="str">
            <v>HPC Europe</v>
          </cell>
          <cell r="K5197" t="str">
            <v>SE2C</v>
          </cell>
          <cell r="L5197" t="str">
            <v>T</v>
          </cell>
          <cell r="M5197" t="str">
            <v>22 days end of month date of invoice</v>
          </cell>
          <cell r="N5197" t="str">
            <v>BANK TRANSFER</v>
          </cell>
          <cell r="O5197" t="str">
            <v>DS</v>
          </cell>
          <cell r="P5197" t="str">
            <v>Securitization debtor</v>
          </cell>
        </row>
        <row r="5198">
          <cell r="A5198">
            <v>8366</v>
          </cell>
          <cell r="B5198" t="str">
            <v>MAGNA ZIPPEX GMBH</v>
          </cell>
          <cell r="C5198" t="str">
            <v>DE</v>
          </cell>
          <cell r="D5198" t="str">
            <v>Germany</v>
          </cell>
          <cell r="E5198" t="str">
            <v>Mid Europe</v>
          </cell>
          <cell r="F5198">
            <v>13200001</v>
          </cell>
          <cell r="G5198" t="str">
            <v>Ext. EAME</v>
          </cell>
          <cell r="H5198" t="str">
            <v>Unknown</v>
          </cell>
          <cell r="I5198" t="str">
            <v>-</v>
          </cell>
          <cell r="J5198" t="str">
            <v>-</v>
          </cell>
          <cell r="K5198" t="str">
            <v>SJ3D</v>
          </cell>
          <cell r="L5198" t="str">
            <v>T</v>
          </cell>
          <cell r="M5198" t="str">
            <v>30 days from date of invoice or 10 days -3%</v>
          </cell>
          <cell r="N5198" t="str">
            <v>BANK TRANSFER</v>
          </cell>
          <cell r="O5198" t="str">
            <v>DS</v>
          </cell>
          <cell r="P5198" t="str">
            <v>Securitization debtor</v>
          </cell>
        </row>
        <row r="5199">
          <cell r="A5199">
            <v>8370</v>
          </cell>
          <cell r="B5199" t="str">
            <v>LOHNER KUNSTSTOFFREC</v>
          </cell>
          <cell r="C5199" t="str">
            <v>DE</v>
          </cell>
          <cell r="D5199" t="str">
            <v>Germany</v>
          </cell>
          <cell r="E5199" t="str">
            <v>Mid Europe</v>
          </cell>
          <cell r="F5199">
            <v>13200001</v>
          </cell>
          <cell r="G5199" t="str">
            <v>Ext. EAME</v>
          </cell>
          <cell r="H5199" t="str">
            <v>Unknown</v>
          </cell>
          <cell r="I5199" t="str">
            <v>-</v>
          </cell>
          <cell r="J5199" t="str">
            <v>-</v>
          </cell>
          <cell r="K5199" t="str">
            <v>SI30</v>
          </cell>
          <cell r="L5199" t="str">
            <v>T</v>
          </cell>
          <cell r="M5199" t="str">
            <v>30 days from date of invoice</v>
          </cell>
          <cell r="N5199" t="str">
            <v>BANK TRANSFER</v>
          </cell>
          <cell r="O5199" t="str">
            <v>DS</v>
          </cell>
          <cell r="P5199" t="str">
            <v>Securitization debtor</v>
          </cell>
        </row>
        <row r="5200">
          <cell r="A5200">
            <v>8371</v>
          </cell>
          <cell r="B5200" t="str">
            <v>PLASTIC MOULDING (CR</v>
          </cell>
          <cell r="C5200" t="str">
            <v>GB</v>
          </cell>
          <cell r="D5200" t="str">
            <v>Great Britain</v>
          </cell>
          <cell r="E5200" t="str">
            <v>UK/Ireland</v>
          </cell>
          <cell r="F5200">
            <v>13200001</v>
          </cell>
          <cell r="G5200" t="str">
            <v>Ext. EAME</v>
          </cell>
          <cell r="H5200" t="str">
            <v>TPU</v>
          </cell>
          <cell r="I5200" t="str">
            <v>S035</v>
          </cell>
          <cell r="J5200" t="str">
            <v>Osnabrück</v>
          </cell>
          <cell r="K5200" t="str">
            <v>SE60</v>
          </cell>
          <cell r="L5200" t="str">
            <v>T</v>
          </cell>
          <cell r="M5200" t="str">
            <v>60 days end of month</v>
          </cell>
          <cell r="N5200" t="str">
            <v>BANK TRANSFER</v>
          </cell>
          <cell r="O5200" t="str">
            <v>DS</v>
          </cell>
          <cell r="P5200" t="str">
            <v>Securitization debtor</v>
          </cell>
        </row>
        <row r="5201">
          <cell r="A5201">
            <v>8372</v>
          </cell>
          <cell r="B5201" t="str">
            <v>ALUCUP-BLOM B.V.</v>
          </cell>
          <cell r="C5201" t="str">
            <v>NL</v>
          </cell>
          <cell r="D5201" t="str">
            <v>Netherlands</v>
          </cell>
          <cell r="E5201" t="str">
            <v>Benelux</v>
          </cell>
          <cell r="F5201">
            <v>13200001</v>
          </cell>
          <cell r="G5201" t="str">
            <v>Ext. EAME</v>
          </cell>
          <cell r="H5201" t="str">
            <v>TPU</v>
          </cell>
          <cell r="I5201" t="str">
            <v>S035</v>
          </cell>
          <cell r="J5201" t="str">
            <v>Osnabrück</v>
          </cell>
          <cell r="K5201" t="str">
            <v>SI30</v>
          </cell>
          <cell r="L5201" t="str">
            <v>T</v>
          </cell>
          <cell r="M5201" t="str">
            <v>30 days from date of invoice</v>
          </cell>
          <cell r="N5201" t="str">
            <v>BANK TRANSFER</v>
          </cell>
          <cell r="O5201" t="str">
            <v>DS</v>
          </cell>
          <cell r="P5201" t="str">
            <v>Securitization debtor</v>
          </cell>
        </row>
        <row r="5202">
          <cell r="A5202">
            <v>8373</v>
          </cell>
          <cell r="B5202" t="str">
            <v>NALCO ESPANOLA</v>
          </cell>
          <cell r="C5202" t="str">
            <v>ES</v>
          </cell>
          <cell r="D5202" t="str">
            <v>Spain</v>
          </cell>
          <cell r="E5202" t="str">
            <v>Iberia</v>
          </cell>
          <cell r="F5202">
            <v>13208001</v>
          </cell>
          <cell r="G5202" t="str">
            <v>HPC Ext. Debtors</v>
          </cell>
          <cell r="H5202" t="str">
            <v>Specialty Amines</v>
          </cell>
          <cell r="I5202" t="str">
            <v>S075</v>
          </cell>
          <cell r="J5202" t="str">
            <v>HPC Europe</v>
          </cell>
          <cell r="K5202" t="str">
            <v>SI90</v>
          </cell>
          <cell r="L5202" t="str">
            <v>T</v>
          </cell>
          <cell r="M5202" t="str">
            <v>90 days from date of invoice</v>
          </cell>
          <cell r="N5202" t="str">
            <v>BANK TRANSFER</v>
          </cell>
          <cell r="O5202" t="str">
            <v>DS</v>
          </cell>
          <cell r="P5202" t="str">
            <v>Securitization debtor</v>
          </cell>
        </row>
        <row r="5203">
          <cell r="A5203">
            <v>8375</v>
          </cell>
          <cell r="B5203" t="str">
            <v>ELLINIADIS-ILIAKOPOU</v>
          </cell>
          <cell r="C5203" t="str">
            <v>GR</v>
          </cell>
          <cell r="D5203" t="str">
            <v>Greece</v>
          </cell>
          <cell r="E5203" t="str">
            <v>Italy/Greece</v>
          </cell>
          <cell r="F5203">
            <v>13200001</v>
          </cell>
          <cell r="G5203" t="str">
            <v>Ext. EAME</v>
          </cell>
          <cell r="H5203" t="str">
            <v>TPU</v>
          </cell>
          <cell r="I5203" t="str">
            <v>S035</v>
          </cell>
          <cell r="J5203" t="str">
            <v>Osnabrück</v>
          </cell>
          <cell r="K5203" t="str">
            <v>SI92</v>
          </cell>
          <cell r="L5203" t="str">
            <v>T</v>
          </cell>
          <cell r="M5203" t="str">
            <v>-</v>
          </cell>
          <cell r="N5203" t="str">
            <v>BANK TRANSFER</v>
          </cell>
          <cell r="O5203" t="str">
            <v>DE</v>
          </cell>
          <cell r="P5203" t="str">
            <v>External debtor</v>
          </cell>
        </row>
        <row r="5204">
          <cell r="A5204">
            <v>8376</v>
          </cell>
          <cell r="B5204" t="str">
            <v>CAOLA-ALFA KOZMETIKA</v>
          </cell>
          <cell r="C5204" t="str">
            <v>HU</v>
          </cell>
          <cell r="D5204" t="str">
            <v>Hungary</v>
          </cell>
          <cell r="E5204" t="str">
            <v>Eastern Europe</v>
          </cell>
          <cell r="F5204">
            <v>13208001</v>
          </cell>
          <cell r="G5204" t="str">
            <v>HPC Ext. Debtors</v>
          </cell>
          <cell r="H5204" t="str">
            <v>Alkoxylates</v>
          </cell>
          <cell r="I5204" t="str">
            <v>S075</v>
          </cell>
          <cell r="J5204" t="str">
            <v>HPC Europe</v>
          </cell>
          <cell r="K5204" t="str">
            <v>SI14</v>
          </cell>
          <cell r="L5204" t="str">
            <v>T</v>
          </cell>
          <cell r="M5204" t="str">
            <v>14 days from date of invoice</v>
          </cell>
          <cell r="N5204" t="str">
            <v>BANK TRANSFER</v>
          </cell>
          <cell r="O5204" t="str">
            <v>DE</v>
          </cell>
          <cell r="P5204" t="str">
            <v>External debtor</v>
          </cell>
        </row>
        <row r="5205">
          <cell r="A5205">
            <v>8378</v>
          </cell>
          <cell r="B5205" t="str">
            <v>F.LLI MAZZON  SRL</v>
          </cell>
          <cell r="C5205" t="str">
            <v>IT</v>
          </cell>
          <cell r="D5205" t="str">
            <v>Italy</v>
          </cell>
          <cell r="E5205" t="str">
            <v>Italy/Greece</v>
          </cell>
          <cell r="F5205">
            <v>13200001</v>
          </cell>
          <cell r="G5205" t="str">
            <v>Ext. EAME</v>
          </cell>
          <cell r="H5205" t="str">
            <v>Adhesives, Coatings and Elastomers</v>
          </cell>
          <cell r="I5205" t="str">
            <v>S060</v>
          </cell>
          <cell r="J5205" t="str">
            <v>Italy &amp; Greece</v>
          </cell>
          <cell r="K5205" t="str">
            <v>SE30</v>
          </cell>
          <cell r="L5205" t="str">
            <v>T</v>
          </cell>
          <cell r="M5205" t="str">
            <v>30 days end of month</v>
          </cell>
          <cell r="N5205" t="str">
            <v>BANK TRANSFER</v>
          </cell>
          <cell r="O5205" t="str">
            <v>DS</v>
          </cell>
          <cell r="P5205" t="str">
            <v>Securitization debtor</v>
          </cell>
        </row>
        <row r="5206">
          <cell r="A5206">
            <v>8389</v>
          </cell>
          <cell r="B5206" t="str">
            <v>ICAP LEATHER CHEM SP</v>
          </cell>
          <cell r="C5206" t="str">
            <v>IT</v>
          </cell>
          <cell r="D5206" t="str">
            <v>Italy</v>
          </cell>
          <cell r="E5206" t="str">
            <v>Italy/Greece</v>
          </cell>
          <cell r="F5206">
            <v>13208001</v>
          </cell>
          <cell r="G5206" t="str">
            <v>HPC Ext. Debtors</v>
          </cell>
          <cell r="H5206" t="str">
            <v>Polyether Amines</v>
          </cell>
          <cell r="I5206" t="str">
            <v>S075</v>
          </cell>
          <cell r="J5206" t="str">
            <v>HPC Europe</v>
          </cell>
          <cell r="K5206" t="str">
            <v>SE60</v>
          </cell>
          <cell r="L5206" t="str">
            <v>T</v>
          </cell>
          <cell r="M5206" t="str">
            <v>60 days end of month</v>
          </cell>
          <cell r="N5206" t="str">
            <v>BANK TRANSFER</v>
          </cell>
          <cell r="O5206" t="str">
            <v>DS</v>
          </cell>
          <cell r="P5206" t="str">
            <v>Securitization debtor</v>
          </cell>
        </row>
        <row r="5207">
          <cell r="A5207">
            <v>8391</v>
          </cell>
          <cell r="B5207" t="str">
            <v>PLASTCHEM INT. LTD.</v>
          </cell>
          <cell r="C5207" t="str">
            <v>GB</v>
          </cell>
          <cell r="D5207" t="str">
            <v>Great Britain</v>
          </cell>
          <cell r="E5207" t="str">
            <v>UK/Ireland</v>
          </cell>
          <cell r="F5207">
            <v>13200001</v>
          </cell>
          <cell r="G5207" t="str">
            <v>Ext. EAME</v>
          </cell>
          <cell r="H5207" t="str">
            <v>Unknown</v>
          </cell>
          <cell r="I5207" t="str">
            <v>-</v>
          </cell>
          <cell r="J5207" t="str">
            <v>-</v>
          </cell>
          <cell r="K5207" t="str">
            <v>SE60</v>
          </cell>
          <cell r="L5207" t="str">
            <v>T</v>
          </cell>
          <cell r="M5207" t="str">
            <v>60 days end of month</v>
          </cell>
          <cell r="N5207" t="str">
            <v>BANK TRANSFER</v>
          </cell>
          <cell r="O5207" t="str">
            <v>DS</v>
          </cell>
          <cell r="P5207" t="str">
            <v>Securitization debtor</v>
          </cell>
        </row>
        <row r="5208">
          <cell r="A5208">
            <v>8392</v>
          </cell>
          <cell r="B5208" t="str">
            <v>AMPS LTD.</v>
          </cell>
          <cell r="C5208" t="str">
            <v>GB</v>
          </cell>
          <cell r="D5208" t="str">
            <v>Great Britain</v>
          </cell>
          <cell r="E5208" t="str">
            <v>UK/Ireland</v>
          </cell>
          <cell r="F5208">
            <v>13200001</v>
          </cell>
          <cell r="G5208" t="str">
            <v>Ext. EAME</v>
          </cell>
          <cell r="H5208" t="str">
            <v>TPU</v>
          </cell>
          <cell r="I5208" t="str">
            <v>S035</v>
          </cell>
          <cell r="J5208" t="str">
            <v>Osnabrück</v>
          </cell>
          <cell r="K5208" t="str">
            <v>SE60</v>
          </cell>
          <cell r="L5208" t="str">
            <v>T</v>
          </cell>
          <cell r="M5208" t="str">
            <v>60 days end of month</v>
          </cell>
          <cell r="N5208" t="str">
            <v>BANK TRANSFER</v>
          </cell>
          <cell r="O5208" t="str">
            <v>DS</v>
          </cell>
          <cell r="P5208" t="str">
            <v>Securitization debtor</v>
          </cell>
        </row>
        <row r="5209">
          <cell r="A5209">
            <v>8394</v>
          </cell>
          <cell r="B5209" t="str">
            <v>IVP LTD</v>
          </cell>
          <cell r="C5209" t="str">
            <v>IN</v>
          </cell>
          <cell r="D5209" t="str">
            <v>India</v>
          </cell>
          <cell r="E5209" t="str">
            <v>Asia-Pacific</v>
          </cell>
          <cell r="F5209">
            <v>13200002</v>
          </cell>
          <cell r="G5209" t="str">
            <v>Ext. APAC</v>
          </cell>
          <cell r="H5209" t="str">
            <v>Construction &amp; Other Rigids</v>
          </cell>
          <cell r="I5209" t="str">
            <v>S100</v>
          </cell>
          <cell r="J5209" t="str">
            <v>APAC</v>
          </cell>
          <cell r="K5209" t="str">
            <v>SC00</v>
          </cell>
          <cell r="L5209" t="str">
            <v>L</v>
          </cell>
          <cell r="M5209" t="str">
            <v>Letter of credit at sight</v>
          </cell>
          <cell r="N5209" t="str">
            <v>LETTER OF CREDIT</v>
          </cell>
          <cell r="O5209" t="str">
            <v>DE</v>
          </cell>
          <cell r="P5209" t="str">
            <v>External debtor</v>
          </cell>
        </row>
        <row r="5210">
          <cell r="A5210">
            <v>8395</v>
          </cell>
          <cell r="B5210" t="str">
            <v>PRINCE PLASTICS INTE</v>
          </cell>
          <cell r="C5210" t="str">
            <v>IN</v>
          </cell>
          <cell r="D5210" t="str">
            <v>India</v>
          </cell>
          <cell r="E5210" t="str">
            <v>Asia-Pacific</v>
          </cell>
          <cell r="F5210">
            <v>13200002</v>
          </cell>
          <cell r="G5210" t="str">
            <v>Ext. APAC</v>
          </cell>
          <cell r="H5210" t="str">
            <v>Construction &amp; Other Rigids</v>
          </cell>
          <cell r="I5210" t="str">
            <v>S100</v>
          </cell>
          <cell r="J5210" t="str">
            <v>APAC</v>
          </cell>
          <cell r="K5210" t="str">
            <v>SC60</v>
          </cell>
          <cell r="L5210" t="str">
            <v>L</v>
          </cell>
          <cell r="M5210" t="str">
            <v>Letter of credit - 60 days Bill of lading</v>
          </cell>
          <cell r="N5210" t="str">
            <v>LETTER OF CREDIT</v>
          </cell>
          <cell r="O5210" t="str">
            <v>DE</v>
          </cell>
          <cell r="P5210" t="str">
            <v>External debtor</v>
          </cell>
        </row>
        <row r="5211">
          <cell r="A5211">
            <v>8396</v>
          </cell>
          <cell r="B5211" t="str">
            <v>ACCORD PRODUCTS PVT</v>
          </cell>
          <cell r="C5211" t="str">
            <v>IN</v>
          </cell>
          <cell r="D5211" t="str">
            <v>India</v>
          </cell>
          <cell r="E5211" t="str">
            <v>Asia-Pacific</v>
          </cell>
          <cell r="F5211">
            <v>13200002</v>
          </cell>
          <cell r="G5211" t="str">
            <v>Ext. APAC</v>
          </cell>
          <cell r="H5211" t="str">
            <v>Construction &amp; Other Rigids</v>
          </cell>
          <cell r="I5211" t="str">
            <v>S100</v>
          </cell>
          <cell r="J5211" t="str">
            <v>APAC</v>
          </cell>
          <cell r="K5211" t="str">
            <v>SC60</v>
          </cell>
          <cell r="L5211" t="str">
            <v>L</v>
          </cell>
          <cell r="M5211" t="str">
            <v>Letter of credit - 60 days Bill of lading</v>
          </cell>
          <cell r="N5211" t="str">
            <v>LETTER OF CREDIT</v>
          </cell>
          <cell r="O5211" t="str">
            <v>DE</v>
          </cell>
          <cell r="P5211" t="str">
            <v>External debtor</v>
          </cell>
        </row>
        <row r="5212">
          <cell r="A5212">
            <v>8397</v>
          </cell>
          <cell r="B5212" t="str">
            <v>ALSEY PTE LTD</v>
          </cell>
          <cell r="C5212" t="str">
            <v>SG</v>
          </cell>
          <cell r="D5212" t="str">
            <v>Singapore</v>
          </cell>
          <cell r="E5212" t="str">
            <v>Asia-Pacific</v>
          </cell>
          <cell r="F5212">
            <v>13200002</v>
          </cell>
          <cell r="G5212" t="str">
            <v>Ext. APAC</v>
          </cell>
          <cell r="H5212" t="str">
            <v>Construction &amp; Other Rigids</v>
          </cell>
          <cell r="I5212" t="str">
            <v>S100</v>
          </cell>
          <cell r="J5212" t="str">
            <v>APAC</v>
          </cell>
          <cell r="K5212" t="str">
            <v>SP00</v>
          </cell>
          <cell r="L5212" t="str">
            <v>P</v>
          </cell>
          <cell r="M5212" t="str">
            <v>Cash against documents</v>
          </cell>
          <cell r="N5212" t="str">
            <v>DRAFT</v>
          </cell>
          <cell r="O5212" t="str">
            <v>DE</v>
          </cell>
          <cell r="P5212" t="str">
            <v>External debtor</v>
          </cell>
        </row>
        <row r="5213">
          <cell r="A5213">
            <v>8398</v>
          </cell>
          <cell r="B5213" t="str">
            <v>PT MULTI CHEMICALIND</v>
          </cell>
          <cell r="C5213" t="str">
            <v>ID</v>
          </cell>
          <cell r="D5213" t="str">
            <v>Indonesia</v>
          </cell>
          <cell r="E5213" t="str">
            <v>Asia-Pacific</v>
          </cell>
          <cell r="F5213">
            <v>13200002</v>
          </cell>
          <cell r="G5213" t="str">
            <v>Ext. APAC</v>
          </cell>
          <cell r="H5213" t="str">
            <v>Unknown</v>
          </cell>
          <cell r="I5213" t="str">
            <v>-</v>
          </cell>
          <cell r="J5213" t="str">
            <v>-</v>
          </cell>
          <cell r="K5213" t="str">
            <v>SC90</v>
          </cell>
          <cell r="L5213" t="str">
            <v>L</v>
          </cell>
          <cell r="M5213" t="str">
            <v>Letter of credit -90 days Bill of lading</v>
          </cell>
          <cell r="N5213" t="str">
            <v>LETTER OF CREDIT</v>
          </cell>
          <cell r="O5213" t="str">
            <v>DE</v>
          </cell>
          <cell r="P5213" t="str">
            <v>External debtor</v>
          </cell>
        </row>
        <row r="5214">
          <cell r="A5214">
            <v>8400</v>
          </cell>
          <cell r="B5214" t="str">
            <v>HUNTSMAN JAPAN</v>
          </cell>
          <cell r="C5214" t="str">
            <v>JP</v>
          </cell>
          <cell r="D5214" t="str">
            <v>Japan</v>
          </cell>
          <cell r="E5214" t="str">
            <v>Asia-Pacific</v>
          </cell>
          <cell r="F5214">
            <v>76467190</v>
          </cell>
          <cell r="G5214" t="str">
            <v>Inter Group Sales</v>
          </cell>
          <cell r="H5214" t="str">
            <v>APAC</v>
          </cell>
          <cell r="I5214" t="str">
            <v>S075</v>
          </cell>
          <cell r="J5214" t="str">
            <v>HPC Europe</v>
          </cell>
          <cell r="K5214" t="str">
            <v>SL30</v>
          </cell>
          <cell r="L5214" t="str">
            <v>T</v>
          </cell>
          <cell r="M5214" t="str">
            <v>30 days after bill of lading date</v>
          </cell>
          <cell r="N5214" t="str">
            <v>BANK TRANSFER</v>
          </cell>
          <cell r="O5214" t="str">
            <v>DI</v>
          </cell>
          <cell r="P5214" t="str">
            <v>Intragroup debtor</v>
          </cell>
        </row>
        <row r="5215">
          <cell r="A5215">
            <v>8401</v>
          </cell>
          <cell r="B5215" t="str">
            <v>DSM FIBRE INTERMEDIA</v>
          </cell>
          <cell r="C5215" t="str">
            <v>NL</v>
          </cell>
          <cell r="D5215" t="str">
            <v>Netherlands</v>
          </cell>
          <cell r="E5215" t="str">
            <v>Benelux</v>
          </cell>
          <cell r="F5215">
            <v>13208001</v>
          </cell>
          <cell r="G5215" t="str">
            <v>HPC Ext. Debtors</v>
          </cell>
          <cell r="H5215" t="str">
            <v>Polyether Amines</v>
          </cell>
          <cell r="I5215" t="str">
            <v>S075</v>
          </cell>
          <cell r="J5215" t="str">
            <v>HPC Europe</v>
          </cell>
          <cell r="K5215" t="str">
            <v>SE30</v>
          </cell>
          <cell r="L5215" t="str">
            <v>T</v>
          </cell>
          <cell r="M5215" t="str">
            <v>30 days end of month</v>
          </cell>
          <cell r="N5215" t="str">
            <v>BANK TRANSFER</v>
          </cell>
          <cell r="O5215" t="str">
            <v>DS</v>
          </cell>
          <cell r="P5215" t="str">
            <v>Securitization debtor</v>
          </cell>
        </row>
        <row r="5216">
          <cell r="A5216">
            <v>8403</v>
          </cell>
          <cell r="B5216" t="str">
            <v>CHEMCON</v>
          </cell>
          <cell r="C5216" t="str">
            <v>DE</v>
          </cell>
          <cell r="D5216" t="str">
            <v>Germany</v>
          </cell>
          <cell r="E5216" t="str">
            <v>Mid Europe</v>
          </cell>
          <cell r="F5216">
            <v>13208001</v>
          </cell>
          <cell r="G5216" t="str">
            <v>HPC Ext. Debtors</v>
          </cell>
          <cell r="H5216" t="str">
            <v>Unknown</v>
          </cell>
          <cell r="I5216" t="str">
            <v>-</v>
          </cell>
          <cell r="J5216" t="str">
            <v>-</v>
          </cell>
          <cell r="K5216" t="str">
            <v>SI30</v>
          </cell>
          <cell r="L5216" t="str">
            <v>T</v>
          </cell>
          <cell r="M5216" t="str">
            <v>30 days from date of invoice</v>
          </cell>
          <cell r="N5216" t="str">
            <v>BANK TRANSFER</v>
          </cell>
          <cell r="O5216" t="str">
            <v>DS</v>
          </cell>
          <cell r="P5216" t="str">
            <v>Securitization debtor</v>
          </cell>
        </row>
        <row r="5217">
          <cell r="A5217">
            <v>8405</v>
          </cell>
          <cell r="B5217" t="str">
            <v>Apsys Gesellschaft f</v>
          </cell>
          <cell r="C5217" t="str">
            <v>AT</v>
          </cell>
          <cell r="D5217" t="str">
            <v>Austria</v>
          </cell>
          <cell r="E5217" t="str">
            <v>Mid Europe</v>
          </cell>
          <cell r="F5217">
            <v>13200001</v>
          </cell>
          <cell r="G5217" t="str">
            <v>Ext. EAME</v>
          </cell>
          <cell r="H5217" t="str">
            <v>Construction &amp; Other Rigids</v>
          </cell>
          <cell r="I5217" t="str">
            <v>S030</v>
          </cell>
          <cell r="J5217" t="str">
            <v>Mid-Europe</v>
          </cell>
          <cell r="K5217" t="str">
            <v>SJ3F</v>
          </cell>
          <cell r="L5217" t="str">
            <v>T</v>
          </cell>
          <cell r="M5217" t="str">
            <v>30 days from date of invoice or 14 days -2%</v>
          </cell>
          <cell r="N5217" t="str">
            <v>BANK TRANSFER</v>
          </cell>
          <cell r="O5217" t="str">
            <v>DE</v>
          </cell>
          <cell r="P5217" t="str">
            <v>External debtor</v>
          </cell>
        </row>
        <row r="5218">
          <cell r="A5218">
            <v>8406</v>
          </cell>
          <cell r="B5218" t="str">
            <v>FIRMA PRODUKCYJNO-HA</v>
          </cell>
          <cell r="C5218" t="str">
            <v>PL</v>
          </cell>
          <cell r="D5218" t="str">
            <v>Poland</v>
          </cell>
          <cell r="E5218" t="str">
            <v>Eastern Europe</v>
          </cell>
          <cell r="F5218">
            <v>13200001</v>
          </cell>
          <cell r="G5218" t="str">
            <v>Ext. EAME</v>
          </cell>
          <cell r="H5218" t="str">
            <v>Adhesives, Coatings and Elastomers</v>
          </cell>
          <cell r="I5218" t="str">
            <v>S050</v>
          </cell>
          <cell r="J5218" t="str">
            <v>Eastern Europe</v>
          </cell>
          <cell r="K5218" t="str">
            <v>SA00</v>
          </cell>
          <cell r="L5218" t="str">
            <v>T</v>
          </cell>
          <cell r="M5218" t="str">
            <v>Cash in advance</v>
          </cell>
          <cell r="N5218" t="str">
            <v>BANK TRANSFER</v>
          </cell>
          <cell r="O5218" t="str">
            <v>DS</v>
          </cell>
          <cell r="P5218" t="str">
            <v>Securitization debtor</v>
          </cell>
        </row>
        <row r="5219">
          <cell r="A5219">
            <v>8407</v>
          </cell>
          <cell r="B5219" t="str">
            <v>HUNTSMAN HOLLAN BV</v>
          </cell>
          <cell r="C5219" t="str">
            <v>NL</v>
          </cell>
          <cell r="D5219" t="str">
            <v>Netherlands</v>
          </cell>
          <cell r="E5219" t="str">
            <v>Benelux</v>
          </cell>
          <cell r="F5219">
            <v>13200001</v>
          </cell>
          <cell r="G5219" t="str">
            <v>Ext. EAME</v>
          </cell>
          <cell r="H5219" t="str">
            <v>Unknown</v>
          </cell>
          <cell r="I5219" t="str">
            <v>-</v>
          </cell>
          <cell r="J5219" t="str">
            <v>-</v>
          </cell>
          <cell r="K5219" t="str">
            <v>SI30</v>
          </cell>
          <cell r="L5219" t="str">
            <v>R</v>
          </cell>
          <cell r="M5219" t="str">
            <v>30 days from date of invoice</v>
          </cell>
          <cell r="N5219" t="str">
            <v>LCR with Bank Account (req)</v>
          </cell>
          <cell r="O5219" t="str">
            <v>DS</v>
          </cell>
          <cell r="P5219" t="str">
            <v>Securitization debtor</v>
          </cell>
        </row>
        <row r="5220">
          <cell r="A5220">
            <v>8410</v>
          </cell>
          <cell r="B5220" t="str">
            <v>Electrolux</v>
          </cell>
          <cell r="C5220" t="str">
            <v>SE</v>
          </cell>
          <cell r="D5220" t="str">
            <v>Sweden</v>
          </cell>
          <cell r="E5220" t="str">
            <v>Nordic</v>
          </cell>
          <cell r="F5220">
            <v>13200001</v>
          </cell>
          <cell r="G5220" t="str">
            <v>Ext. EAME</v>
          </cell>
          <cell r="H5220" t="str">
            <v>Unknown</v>
          </cell>
          <cell r="I5220" t="str">
            <v>-</v>
          </cell>
          <cell r="J5220" t="str">
            <v>-</v>
          </cell>
          <cell r="K5220" t="str">
            <v>SE90</v>
          </cell>
          <cell r="L5220" t="str">
            <v>T</v>
          </cell>
          <cell r="M5220" t="str">
            <v>90 days end of month</v>
          </cell>
          <cell r="N5220" t="str">
            <v>BANK TRANSFER</v>
          </cell>
          <cell r="O5220" t="str">
            <v>DS</v>
          </cell>
          <cell r="P5220" t="str">
            <v>Securitization debtor</v>
          </cell>
        </row>
        <row r="5221">
          <cell r="A5221">
            <v>8411</v>
          </cell>
          <cell r="B5221" t="str">
            <v>BAYER LEVERKUSEN (HP</v>
          </cell>
          <cell r="C5221" t="str">
            <v>DE</v>
          </cell>
          <cell r="D5221" t="str">
            <v>Germany</v>
          </cell>
          <cell r="E5221" t="str">
            <v>Mid Europe</v>
          </cell>
          <cell r="F5221">
            <v>13208001</v>
          </cell>
          <cell r="G5221" t="str">
            <v>HPC Ext. Debtors</v>
          </cell>
          <cell r="H5221" t="str">
            <v>Unknown</v>
          </cell>
          <cell r="I5221" t="str">
            <v>-</v>
          </cell>
          <cell r="J5221" t="str">
            <v>-</v>
          </cell>
          <cell r="K5221" t="str">
            <v>ST15</v>
          </cell>
          <cell r="L5221" t="str">
            <v>T</v>
          </cell>
          <cell r="M5221" t="str">
            <v>15 days from date of despatch</v>
          </cell>
          <cell r="N5221" t="str">
            <v>BANK TRANSFER</v>
          </cell>
          <cell r="O5221" t="str">
            <v>DS</v>
          </cell>
          <cell r="P5221" t="str">
            <v>Securitization debtor</v>
          </cell>
        </row>
        <row r="5222">
          <cell r="A5222">
            <v>8412</v>
          </cell>
          <cell r="B5222" t="str">
            <v>FOSECO AB</v>
          </cell>
          <cell r="C5222" t="str">
            <v>SE</v>
          </cell>
          <cell r="D5222" t="str">
            <v>Sweden</v>
          </cell>
          <cell r="E5222" t="str">
            <v>Nordic</v>
          </cell>
          <cell r="F5222">
            <v>13208001</v>
          </cell>
          <cell r="G5222" t="str">
            <v>HPC Ext. Debtors</v>
          </cell>
          <cell r="H5222" t="str">
            <v>Unknown</v>
          </cell>
          <cell r="I5222" t="str">
            <v>-</v>
          </cell>
          <cell r="J5222" t="str">
            <v>-</v>
          </cell>
          <cell r="K5222" t="str">
            <v>SI60</v>
          </cell>
          <cell r="L5222" t="str">
            <v>T</v>
          </cell>
          <cell r="M5222" t="str">
            <v>60 days from date of invoice</v>
          </cell>
          <cell r="N5222" t="str">
            <v>BANK TRANSFER</v>
          </cell>
          <cell r="O5222" t="str">
            <v>DS</v>
          </cell>
          <cell r="P5222" t="str">
            <v>Securitization debtor</v>
          </cell>
        </row>
        <row r="5223">
          <cell r="A5223">
            <v>8413</v>
          </cell>
          <cell r="B5223" t="str">
            <v>GRAINGER PLASTICS LT</v>
          </cell>
          <cell r="C5223" t="str">
            <v>GB</v>
          </cell>
          <cell r="D5223" t="str">
            <v>Great Britain</v>
          </cell>
          <cell r="E5223" t="str">
            <v>UK/Ireland</v>
          </cell>
          <cell r="F5223">
            <v>13200001</v>
          </cell>
          <cell r="G5223" t="str">
            <v>Ext. EAME</v>
          </cell>
          <cell r="H5223" t="str">
            <v>TPU</v>
          </cell>
          <cell r="I5223" t="str">
            <v>S035</v>
          </cell>
          <cell r="J5223" t="str">
            <v>Osnabrück</v>
          </cell>
          <cell r="K5223" t="str">
            <v>SE60</v>
          </cell>
          <cell r="L5223" t="str">
            <v>T</v>
          </cell>
          <cell r="M5223" t="str">
            <v>60 days end of month</v>
          </cell>
          <cell r="N5223" t="str">
            <v>BANK TRANSFER</v>
          </cell>
          <cell r="O5223" t="str">
            <v>DS</v>
          </cell>
          <cell r="P5223" t="str">
            <v>Securitization debtor</v>
          </cell>
        </row>
        <row r="5224">
          <cell r="A5224">
            <v>8414</v>
          </cell>
          <cell r="B5224" t="str">
            <v>PLASTONE OY</v>
          </cell>
          <cell r="C5224" t="str">
            <v>FI</v>
          </cell>
          <cell r="D5224" t="str">
            <v>Finland</v>
          </cell>
          <cell r="E5224" t="str">
            <v>Nordic</v>
          </cell>
          <cell r="F5224">
            <v>13200001</v>
          </cell>
          <cell r="G5224" t="str">
            <v>Ext. EAME</v>
          </cell>
          <cell r="H5224" t="str">
            <v>Unknown</v>
          </cell>
          <cell r="I5224" t="str">
            <v>-</v>
          </cell>
          <cell r="J5224" t="str">
            <v>-</v>
          </cell>
          <cell r="K5224" t="str">
            <v>SI30</v>
          </cell>
          <cell r="L5224" t="str">
            <v>T</v>
          </cell>
          <cell r="M5224" t="str">
            <v>30 days from date of invoice</v>
          </cell>
          <cell r="N5224" t="str">
            <v>BANK TRANSFER</v>
          </cell>
          <cell r="O5224" t="str">
            <v>DE</v>
          </cell>
          <cell r="P5224" t="str">
            <v>External debtor</v>
          </cell>
        </row>
        <row r="5225">
          <cell r="A5225">
            <v>8415</v>
          </cell>
          <cell r="B5225" t="str">
            <v>ICO (UK) LTD.</v>
          </cell>
          <cell r="C5225" t="str">
            <v>GB</v>
          </cell>
          <cell r="D5225" t="str">
            <v>Great Britain</v>
          </cell>
          <cell r="E5225" t="str">
            <v>UK/Ireland</v>
          </cell>
          <cell r="F5225">
            <v>13200001</v>
          </cell>
          <cell r="G5225" t="str">
            <v>Ext. EAME</v>
          </cell>
          <cell r="H5225" t="str">
            <v>Unknown</v>
          </cell>
          <cell r="I5225" t="str">
            <v>-</v>
          </cell>
          <cell r="J5225" t="str">
            <v>-</v>
          </cell>
          <cell r="K5225" t="str">
            <v>SI30</v>
          </cell>
          <cell r="L5225" t="str">
            <v>T</v>
          </cell>
          <cell r="M5225" t="str">
            <v>30 days from date of invoice</v>
          </cell>
          <cell r="N5225" t="str">
            <v>BANK TRANSFER</v>
          </cell>
          <cell r="O5225" t="str">
            <v>DS</v>
          </cell>
          <cell r="P5225" t="str">
            <v>Securitization debtor</v>
          </cell>
        </row>
        <row r="5226">
          <cell r="A5226">
            <v>8416</v>
          </cell>
          <cell r="B5226" t="str">
            <v>HEINRICH KOCH</v>
          </cell>
          <cell r="C5226" t="str">
            <v>DE</v>
          </cell>
          <cell r="D5226" t="str">
            <v>Germany</v>
          </cell>
          <cell r="E5226" t="str">
            <v>Mid Europe</v>
          </cell>
          <cell r="F5226">
            <v>13200001</v>
          </cell>
          <cell r="G5226" t="str">
            <v>Ext. EAME</v>
          </cell>
          <cell r="H5226" t="str">
            <v>Unknown</v>
          </cell>
          <cell r="I5226" t="str">
            <v>S035</v>
          </cell>
          <cell r="J5226" t="str">
            <v>Osnabrück</v>
          </cell>
          <cell r="K5226" t="str">
            <v>SC27</v>
          </cell>
          <cell r="L5226" t="str">
            <v>T</v>
          </cell>
          <cell r="M5226" t="str">
            <v>Payable immediately Due net</v>
          </cell>
          <cell r="N5226" t="str">
            <v>BANK TRANSFER</v>
          </cell>
          <cell r="O5226" t="str">
            <v>DS</v>
          </cell>
          <cell r="P5226" t="str">
            <v>Securitization debtor</v>
          </cell>
        </row>
        <row r="5227">
          <cell r="A5227">
            <v>8417</v>
          </cell>
          <cell r="B5227" t="str">
            <v>JOHNSON CONTROLS INT</v>
          </cell>
          <cell r="C5227" t="str">
            <v>DE</v>
          </cell>
          <cell r="D5227" t="str">
            <v>Germany</v>
          </cell>
          <cell r="E5227" t="str">
            <v>Mid Europe</v>
          </cell>
          <cell r="F5227">
            <v>13200001</v>
          </cell>
          <cell r="G5227" t="str">
            <v>Ext. EAME</v>
          </cell>
          <cell r="H5227" t="str">
            <v>Unknown</v>
          </cell>
          <cell r="I5227" t="str">
            <v>-</v>
          </cell>
          <cell r="J5227" t="str">
            <v>-</v>
          </cell>
          <cell r="K5227" t="str">
            <v>SJ3F</v>
          </cell>
          <cell r="L5227" t="str">
            <v>T</v>
          </cell>
          <cell r="M5227" t="str">
            <v>30 days from date of invoice or 14 days -2%</v>
          </cell>
          <cell r="N5227" t="str">
            <v>BANK TRANSFER</v>
          </cell>
          <cell r="O5227" t="str">
            <v>DS</v>
          </cell>
          <cell r="P5227" t="str">
            <v>Securitization debtor</v>
          </cell>
        </row>
        <row r="5228">
          <cell r="A5228">
            <v>8418</v>
          </cell>
          <cell r="B5228" t="str">
            <v>TECNO-FOAM  SRL</v>
          </cell>
          <cell r="C5228" t="str">
            <v>IT</v>
          </cell>
          <cell r="D5228" t="str">
            <v>Italy</v>
          </cell>
          <cell r="E5228" t="str">
            <v>Italy/Greece</v>
          </cell>
          <cell r="F5228">
            <v>13200001</v>
          </cell>
          <cell r="G5228" t="str">
            <v>Ext. EAME</v>
          </cell>
          <cell r="H5228" t="str">
            <v>Furniture</v>
          </cell>
          <cell r="I5228" t="str">
            <v>S060</v>
          </cell>
          <cell r="J5228" t="str">
            <v>Italy &amp; Greece</v>
          </cell>
          <cell r="K5228" t="str">
            <v>SE9C</v>
          </cell>
          <cell r="L5228" t="str">
            <v>T</v>
          </cell>
          <cell r="M5228" t="str">
            <v>90 days end of month on the 10th</v>
          </cell>
          <cell r="N5228" t="str">
            <v>BANK TRANSFER</v>
          </cell>
          <cell r="O5228" t="str">
            <v>DS</v>
          </cell>
          <cell r="P5228" t="str">
            <v>Securitization debtor</v>
          </cell>
        </row>
        <row r="5229">
          <cell r="A5229">
            <v>8419</v>
          </cell>
          <cell r="B5229" t="str">
            <v>HUNTSMAN INTERNATION</v>
          </cell>
          <cell r="C5229" t="str">
            <v>IN</v>
          </cell>
          <cell r="D5229" t="str">
            <v>India</v>
          </cell>
          <cell r="E5229" t="str">
            <v>Asia-Pacific</v>
          </cell>
          <cell r="F5229">
            <v>76457208</v>
          </cell>
          <cell r="G5229" t="str">
            <v>Inter Group Sales</v>
          </cell>
          <cell r="H5229" t="str">
            <v>APAC</v>
          </cell>
          <cell r="I5229" t="str">
            <v>S100</v>
          </cell>
          <cell r="J5229" t="str">
            <v>APAC</v>
          </cell>
          <cell r="K5229" t="str">
            <v>SL90</v>
          </cell>
          <cell r="L5229" t="str">
            <v>N</v>
          </cell>
          <cell r="M5229" t="str">
            <v>90 days after Bill of lading date</v>
          </cell>
          <cell r="N5229" t="str">
            <v>BILL OF LADING DATE</v>
          </cell>
          <cell r="O5229" t="str">
            <v>DI</v>
          </cell>
          <cell r="P5229" t="str">
            <v>Intragroup debtor</v>
          </cell>
        </row>
        <row r="5230">
          <cell r="A5230">
            <v>8420</v>
          </cell>
          <cell r="B5230" t="str">
            <v>Sarov Avto Service</v>
          </cell>
          <cell r="C5230" t="str">
            <v>RU</v>
          </cell>
          <cell r="D5230" t="str">
            <v>Russian Fed.</v>
          </cell>
          <cell r="E5230" t="str">
            <v>Eastern Europe</v>
          </cell>
          <cell r="F5230">
            <v>13200001</v>
          </cell>
          <cell r="G5230" t="str">
            <v>Ext. EAME</v>
          </cell>
          <cell r="H5230" t="str">
            <v>Unknown</v>
          </cell>
          <cell r="I5230" t="str">
            <v>-</v>
          </cell>
          <cell r="J5230" t="str">
            <v>-</v>
          </cell>
          <cell r="K5230" t="str">
            <v>SI3F</v>
          </cell>
          <cell r="L5230" t="str">
            <v>T</v>
          </cell>
          <cell r="M5230" t="str">
            <v>30 DAYS DATE OF INVOICE - DIRECT REMITTANCE</v>
          </cell>
          <cell r="N5230" t="str">
            <v>BANK TRANSFER</v>
          </cell>
          <cell r="O5230" t="str">
            <v>DE</v>
          </cell>
          <cell r="P5230" t="str">
            <v>External debtor</v>
          </cell>
        </row>
        <row r="5231">
          <cell r="A5231">
            <v>8421</v>
          </cell>
          <cell r="B5231" t="str">
            <v>Borden Chemical UK L</v>
          </cell>
          <cell r="C5231" t="str">
            <v>GB</v>
          </cell>
          <cell r="D5231" t="str">
            <v>Great Britain</v>
          </cell>
          <cell r="E5231" t="str">
            <v>UK/Ireland</v>
          </cell>
          <cell r="F5231">
            <v>13200001</v>
          </cell>
          <cell r="G5231" t="str">
            <v>Ext. EAME</v>
          </cell>
          <cell r="H5231" t="str">
            <v>Unknown</v>
          </cell>
          <cell r="I5231" t="str">
            <v>-</v>
          </cell>
          <cell r="J5231" t="str">
            <v>-</v>
          </cell>
          <cell r="K5231" t="str">
            <v>DS02</v>
          </cell>
          <cell r="L5231" t="str">
            <v>T</v>
          </cell>
          <cell r="M5231" t="str">
            <v>Within 30 days net</v>
          </cell>
          <cell r="N5231" t="str">
            <v>BANK TRANSFER</v>
          </cell>
          <cell r="O5231" t="str">
            <v>DS</v>
          </cell>
          <cell r="P5231" t="str">
            <v>Securitization debtor</v>
          </cell>
        </row>
        <row r="5232">
          <cell r="A5232">
            <v>8422</v>
          </cell>
          <cell r="B5232" t="str">
            <v>ASTINO (MALAYSIA) CO</v>
          </cell>
          <cell r="C5232" t="str">
            <v>MY</v>
          </cell>
          <cell r="D5232" t="str">
            <v>Malaysia</v>
          </cell>
          <cell r="E5232" t="str">
            <v>Asia-Pacific</v>
          </cell>
          <cell r="F5232">
            <v>13200002</v>
          </cell>
          <cell r="G5232" t="str">
            <v>Ext. APAC</v>
          </cell>
          <cell r="H5232" t="str">
            <v>Construction &amp; Other Rigids</v>
          </cell>
          <cell r="I5232" t="str">
            <v>S100</v>
          </cell>
          <cell r="J5232" t="str">
            <v>APAC</v>
          </cell>
          <cell r="K5232" t="str">
            <v>SC45</v>
          </cell>
          <cell r="L5232" t="str">
            <v>L</v>
          </cell>
          <cell r="M5232" t="str">
            <v>Letter of credit - 45 days Bill of lading</v>
          </cell>
          <cell r="N5232" t="str">
            <v>LETTER OF CREDIT</v>
          </cell>
          <cell r="O5232" t="str">
            <v>DE</v>
          </cell>
          <cell r="P5232" t="str">
            <v>External debtor</v>
          </cell>
        </row>
        <row r="5233">
          <cell r="A5233">
            <v>8423</v>
          </cell>
          <cell r="B5233" t="str">
            <v>HUNTSMAN (SINGAPORE)</v>
          </cell>
          <cell r="C5233" t="str">
            <v>VN</v>
          </cell>
          <cell r="D5233" t="str">
            <v>Vietnam</v>
          </cell>
          <cell r="E5233" t="str">
            <v>Asia-Pacific</v>
          </cell>
          <cell r="F5233">
            <v>76467960</v>
          </cell>
          <cell r="G5233" t="str">
            <v>Inter Group Sales</v>
          </cell>
          <cell r="H5233" t="str">
            <v>APAC</v>
          </cell>
          <cell r="I5233" t="str">
            <v>S100</v>
          </cell>
          <cell r="J5233" t="str">
            <v>APAC</v>
          </cell>
          <cell r="K5233" t="str">
            <v>SI60</v>
          </cell>
          <cell r="L5233" t="str">
            <v>U</v>
          </cell>
          <cell r="M5233" t="str">
            <v>60 days from date of invoice</v>
          </cell>
          <cell r="N5233" t="str">
            <v>DIRECT REMITTANCE</v>
          </cell>
          <cell r="O5233" t="str">
            <v>DI</v>
          </cell>
          <cell r="P5233" t="str">
            <v>Intragroup debtor</v>
          </cell>
        </row>
        <row r="5234">
          <cell r="A5234">
            <v>8425</v>
          </cell>
          <cell r="B5234" t="str">
            <v>AUTO ESCORA ANSTALT</v>
          </cell>
          <cell r="C5234" t="str">
            <v>VG</v>
          </cell>
          <cell r="D5234" t="str">
            <v>Brit.Virgin Is.</v>
          </cell>
          <cell r="E5234" t="str">
            <v>Others</v>
          </cell>
          <cell r="F5234">
            <v>13200001</v>
          </cell>
          <cell r="G5234" t="str">
            <v>Ext. EAME</v>
          </cell>
          <cell r="H5234" t="str">
            <v>Automotive</v>
          </cell>
          <cell r="I5234" t="str">
            <v>S050</v>
          </cell>
          <cell r="J5234" t="str">
            <v>Eastern Europe</v>
          </cell>
          <cell r="K5234" t="str">
            <v>SI9F</v>
          </cell>
          <cell r="L5234" t="str">
            <v>T</v>
          </cell>
          <cell r="M5234" t="str">
            <v>90 DAYS DATE OF INVOICE - DIRECT REMITTANCE</v>
          </cell>
          <cell r="N5234" t="str">
            <v>BANK TRANSFER</v>
          </cell>
          <cell r="O5234" t="str">
            <v>DE</v>
          </cell>
          <cell r="P5234" t="str">
            <v>External debtor</v>
          </cell>
        </row>
        <row r="5235">
          <cell r="A5235">
            <v>8426</v>
          </cell>
          <cell r="B5235" t="str">
            <v>JABAL AL NOOR FIBERG</v>
          </cell>
          <cell r="C5235" t="str">
            <v>AE</v>
          </cell>
          <cell r="D5235" t="str">
            <v>Unit.Arab Emir.</v>
          </cell>
          <cell r="E5235" t="str">
            <v>Middle East</v>
          </cell>
          <cell r="F5235">
            <v>13200001</v>
          </cell>
          <cell r="G5235" t="str">
            <v>Ext. EAME</v>
          </cell>
          <cell r="H5235" t="str">
            <v>Construction &amp; Other Rigids</v>
          </cell>
          <cell r="I5235" t="str">
            <v>S040</v>
          </cell>
          <cell r="J5235" t="str">
            <v>Middle East</v>
          </cell>
          <cell r="K5235" t="str">
            <v>SL90</v>
          </cell>
          <cell r="L5235" t="str">
            <v>P</v>
          </cell>
          <cell r="M5235" t="str">
            <v>90 days after Bill of lading date</v>
          </cell>
          <cell r="N5235" t="str">
            <v>DRAFT</v>
          </cell>
          <cell r="O5235" t="str">
            <v>DE</v>
          </cell>
          <cell r="P5235" t="str">
            <v>External debtor</v>
          </cell>
        </row>
        <row r="5236">
          <cell r="A5236">
            <v>8429</v>
          </cell>
          <cell r="B5236" t="str">
            <v>LA MARAVILLA</v>
          </cell>
          <cell r="C5236" t="str">
            <v>CO</v>
          </cell>
          <cell r="D5236" t="str">
            <v>Colombia</v>
          </cell>
          <cell r="E5236" t="str">
            <v>Americas</v>
          </cell>
          <cell r="F5236">
            <v>13200003</v>
          </cell>
          <cell r="G5236" t="str">
            <v>Ext. AMERICA</v>
          </cell>
          <cell r="H5236" t="str">
            <v>Footwear</v>
          </cell>
          <cell r="I5236" t="str">
            <v>S010</v>
          </cell>
          <cell r="J5236" t="str">
            <v>UK &amp; Ireland</v>
          </cell>
          <cell r="K5236" t="str">
            <v>SL60</v>
          </cell>
          <cell r="L5236" t="str">
            <v>T</v>
          </cell>
          <cell r="M5236" t="str">
            <v>60 days after Bill of lading date</v>
          </cell>
          <cell r="N5236" t="str">
            <v>BANK TRANSFER</v>
          </cell>
          <cell r="O5236" t="str">
            <v>DE</v>
          </cell>
          <cell r="P5236" t="str">
            <v>External debtor</v>
          </cell>
        </row>
        <row r="5237">
          <cell r="A5237">
            <v>8430</v>
          </cell>
          <cell r="B5237" t="str">
            <v>FLEXOPLAST GMBH</v>
          </cell>
          <cell r="C5237" t="str">
            <v>DE</v>
          </cell>
          <cell r="D5237" t="str">
            <v>Germany</v>
          </cell>
          <cell r="E5237" t="str">
            <v>Mid Europe</v>
          </cell>
          <cell r="F5237">
            <v>13208001</v>
          </cell>
          <cell r="G5237" t="str">
            <v>HPC Ext. Debtors</v>
          </cell>
          <cell r="H5237" t="str">
            <v>Polyether Amines</v>
          </cell>
          <cell r="I5237" t="str">
            <v>S075</v>
          </cell>
          <cell r="J5237" t="str">
            <v>HPC Europe</v>
          </cell>
          <cell r="K5237" t="str">
            <v>SI30</v>
          </cell>
          <cell r="L5237" t="str">
            <v>T</v>
          </cell>
          <cell r="M5237" t="str">
            <v>30 days from date of invoice</v>
          </cell>
          <cell r="N5237" t="str">
            <v>BANK TRANSFER</v>
          </cell>
          <cell r="O5237" t="str">
            <v>DS</v>
          </cell>
          <cell r="P5237" t="str">
            <v>Securitization debtor</v>
          </cell>
        </row>
        <row r="5238">
          <cell r="A5238">
            <v>8431</v>
          </cell>
          <cell r="B5238" t="str">
            <v>HUNTSMAN SURFACE SCI</v>
          </cell>
          <cell r="C5238" t="str">
            <v>GB</v>
          </cell>
          <cell r="D5238" t="str">
            <v>Great Britain</v>
          </cell>
          <cell r="E5238" t="str">
            <v>UK/Ireland</v>
          </cell>
          <cell r="F5238">
            <v>76413010</v>
          </cell>
          <cell r="G5238" t="str">
            <v>Inter Group Sales</v>
          </cell>
          <cell r="H5238" t="str">
            <v>EAME</v>
          </cell>
          <cell r="I5238" t="str">
            <v>S075</v>
          </cell>
          <cell r="J5238" t="str">
            <v>HPC Europe</v>
          </cell>
          <cell r="K5238" t="str">
            <v>SI60</v>
          </cell>
          <cell r="L5238" t="str">
            <v>T</v>
          </cell>
          <cell r="M5238" t="str">
            <v>60 days from date of invoice</v>
          </cell>
          <cell r="N5238" t="str">
            <v>BANK TRANSFER</v>
          </cell>
          <cell r="O5238" t="str">
            <v>DI</v>
          </cell>
          <cell r="P5238" t="str">
            <v>Intragroup debtor</v>
          </cell>
        </row>
        <row r="5239">
          <cell r="A5239">
            <v>8433</v>
          </cell>
          <cell r="B5239" t="str">
            <v>DEGUSSA AG</v>
          </cell>
          <cell r="C5239" t="str">
            <v>DE</v>
          </cell>
          <cell r="D5239" t="str">
            <v>Germany</v>
          </cell>
          <cell r="E5239" t="str">
            <v>Mid Europe</v>
          </cell>
          <cell r="F5239">
            <v>13208001</v>
          </cell>
          <cell r="G5239" t="str">
            <v>HPC Ext. Debtors</v>
          </cell>
          <cell r="H5239" t="str">
            <v>Unknown</v>
          </cell>
          <cell r="I5239" t="str">
            <v>-</v>
          </cell>
          <cell r="J5239" t="str">
            <v>-</v>
          </cell>
          <cell r="K5239" t="str">
            <v>SI30</v>
          </cell>
          <cell r="L5239" t="str">
            <v>T</v>
          </cell>
          <cell r="M5239" t="str">
            <v>30 days from date of invoice</v>
          </cell>
          <cell r="N5239" t="str">
            <v>BANK TRANSFER</v>
          </cell>
          <cell r="O5239" t="str">
            <v>DS</v>
          </cell>
          <cell r="P5239" t="str">
            <v>Securitization debtor</v>
          </cell>
        </row>
        <row r="5240">
          <cell r="A5240">
            <v>8435</v>
          </cell>
          <cell r="B5240" t="str">
            <v>IZOPOLI YAPI ELEMANL</v>
          </cell>
          <cell r="C5240" t="str">
            <v>TR</v>
          </cell>
          <cell r="D5240" t="str">
            <v>Turkey</v>
          </cell>
          <cell r="E5240" t="str">
            <v>Middle East</v>
          </cell>
          <cell r="F5240">
            <v>13200001</v>
          </cell>
          <cell r="G5240" t="str">
            <v>Ext. EAME</v>
          </cell>
          <cell r="H5240" t="str">
            <v>Construction &amp; Other Rigids</v>
          </cell>
          <cell r="I5240" t="str">
            <v>S040</v>
          </cell>
          <cell r="J5240" t="str">
            <v>Middle East</v>
          </cell>
          <cell r="K5240" t="str">
            <v>SP00</v>
          </cell>
          <cell r="L5240" t="str">
            <v>W</v>
          </cell>
          <cell r="M5240" t="str">
            <v>Cash against documents</v>
          </cell>
          <cell r="N5240" t="str">
            <v>CASH AGAINST DOCUMENTS</v>
          </cell>
          <cell r="O5240" t="str">
            <v>DE</v>
          </cell>
          <cell r="P5240" t="str">
            <v>External debtor</v>
          </cell>
        </row>
        <row r="5241">
          <cell r="A5241">
            <v>8437</v>
          </cell>
          <cell r="B5241" t="str">
            <v>VERIFYNE PLASTICS PR</v>
          </cell>
          <cell r="C5241" t="str">
            <v>GB</v>
          </cell>
          <cell r="D5241" t="str">
            <v>Great Britain</v>
          </cell>
          <cell r="E5241" t="str">
            <v>UK/Ireland</v>
          </cell>
          <cell r="F5241">
            <v>13200001</v>
          </cell>
          <cell r="G5241" t="str">
            <v>Ext. EAME</v>
          </cell>
          <cell r="H5241" t="str">
            <v>TPU</v>
          </cell>
          <cell r="I5241" t="str">
            <v>S035</v>
          </cell>
          <cell r="J5241" t="str">
            <v>Osnabrück</v>
          </cell>
          <cell r="K5241" t="str">
            <v>SE60</v>
          </cell>
          <cell r="L5241" t="str">
            <v>T</v>
          </cell>
          <cell r="M5241" t="str">
            <v>60 days end of month</v>
          </cell>
          <cell r="N5241" t="str">
            <v>BANK TRANSFER</v>
          </cell>
          <cell r="O5241" t="str">
            <v>DS</v>
          </cell>
          <cell r="P5241" t="str">
            <v>Securitization debtor</v>
          </cell>
        </row>
        <row r="5242">
          <cell r="A5242">
            <v>8438</v>
          </cell>
          <cell r="B5242" t="str">
            <v>L F P</v>
          </cell>
          <cell r="C5242" t="str">
            <v>FR</v>
          </cell>
          <cell r="D5242" t="str">
            <v>France</v>
          </cell>
          <cell r="E5242" t="str">
            <v>France</v>
          </cell>
          <cell r="F5242">
            <v>13200001</v>
          </cell>
          <cell r="G5242" t="str">
            <v>Ext. EAME</v>
          </cell>
          <cell r="H5242" t="str">
            <v>Unknown</v>
          </cell>
          <cell r="I5242" t="str">
            <v>-</v>
          </cell>
          <cell r="J5242" t="str">
            <v>-</v>
          </cell>
          <cell r="K5242" t="str">
            <v>SI9C</v>
          </cell>
          <cell r="L5242" t="str">
            <v>T</v>
          </cell>
          <cell r="M5242" t="str">
            <v>90 days date of invoice the 10th</v>
          </cell>
          <cell r="N5242" t="str">
            <v>BANK TRANSFER</v>
          </cell>
          <cell r="O5242" t="str">
            <v>DS</v>
          </cell>
          <cell r="P5242" t="str">
            <v>Securitization debtor</v>
          </cell>
        </row>
        <row r="5243">
          <cell r="A5243">
            <v>8440</v>
          </cell>
          <cell r="B5243" t="str">
            <v>OPSTALAN B.V.</v>
          </cell>
          <cell r="C5243" t="str">
            <v>NL</v>
          </cell>
          <cell r="D5243" t="str">
            <v>Netherlands</v>
          </cell>
          <cell r="E5243" t="str">
            <v>Benelux</v>
          </cell>
          <cell r="F5243">
            <v>13200001</v>
          </cell>
          <cell r="G5243" t="str">
            <v>Ext. EAME</v>
          </cell>
          <cell r="H5243" t="str">
            <v>Construction &amp; Other Rigids</v>
          </cell>
          <cell r="I5243" t="str">
            <v>S070</v>
          </cell>
          <cell r="J5243" t="str">
            <v>Benelux/South-Africa</v>
          </cell>
          <cell r="K5243" t="str">
            <v>SI30</v>
          </cell>
          <cell r="L5243" t="str">
            <v>T</v>
          </cell>
          <cell r="M5243" t="str">
            <v>30 days from date of invoice</v>
          </cell>
          <cell r="N5243" t="str">
            <v>BANK TRANSFER</v>
          </cell>
          <cell r="O5243" t="str">
            <v>DS</v>
          </cell>
          <cell r="P5243" t="str">
            <v>Securitization debtor</v>
          </cell>
        </row>
        <row r="5244">
          <cell r="A5244">
            <v>8441</v>
          </cell>
          <cell r="B5244" t="str">
            <v>AKDEN TURBO SAN VE T</v>
          </cell>
          <cell r="C5244" t="str">
            <v>TR</v>
          </cell>
          <cell r="D5244" t="str">
            <v>Turkey</v>
          </cell>
          <cell r="E5244" t="str">
            <v>Middle East</v>
          </cell>
          <cell r="F5244">
            <v>13200001</v>
          </cell>
          <cell r="G5244" t="str">
            <v>Ext. EAME</v>
          </cell>
          <cell r="H5244" t="str">
            <v>Unknown</v>
          </cell>
          <cell r="I5244" t="str">
            <v>-</v>
          </cell>
          <cell r="J5244" t="str">
            <v>-</v>
          </cell>
          <cell r="K5244" t="str">
            <v>SC00</v>
          </cell>
          <cell r="L5244" t="str">
            <v>L</v>
          </cell>
          <cell r="M5244" t="str">
            <v>Letter of credit at sight</v>
          </cell>
          <cell r="N5244" t="str">
            <v>LETTER OF CREDIT</v>
          </cell>
          <cell r="O5244" t="str">
            <v>DE</v>
          </cell>
          <cell r="P5244" t="str">
            <v>External debtor</v>
          </cell>
        </row>
        <row r="5245">
          <cell r="A5245">
            <v>8443</v>
          </cell>
          <cell r="B5245" t="str">
            <v>CAUCHOS RUIZ-ALEJOS</v>
          </cell>
          <cell r="C5245" t="str">
            <v>ES</v>
          </cell>
          <cell r="D5245" t="str">
            <v>Spain</v>
          </cell>
          <cell r="E5245" t="str">
            <v>Iberia</v>
          </cell>
          <cell r="F5245">
            <v>13200001</v>
          </cell>
          <cell r="G5245" t="str">
            <v>Ext. EAME</v>
          </cell>
          <cell r="H5245" t="str">
            <v>Footwear</v>
          </cell>
          <cell r="I5245" t="str">
            <v>S090</v>
          </cell>
          <cell r="J5245" t="str">
            <v>Iberia</v>
          </cell>
          <cell r="K5245" t="str">
            <v>SI90</v>
          </cell>
          <cell r="L5245">
            <v>1</v>
          </cell>
          <cell r="M5245" t="str">
            <v>90 days from date of invoice</v>
          </cell>
          <cell r="N5245" t="str">
            <v>Promissory Note</v>
          </cell>
          <cell r="O5245" t="str">
            <v>DS</v>
          </cell>
          <cell r="P5245" t="str">
            <v>Securitization debtor</v>
          </cell>
        </row>
        <row r="5246">
          <cell r="A5246">
            <v>8444</v>
          </cell>
          <cell r="B5246" t="str">
            <v>KURT O. JOHN</v>
          </cell>
          <cell r="C5246" t="str">
            <v>PT</v>
          </cell>
          <cell r="D5246" t="str">
            <v>Portugal</v>
          </cell>
          <cell r="E5246" t="str">
            <v>Iberia</v>
          </cell>
          <cell r="F5246">
            <v>13200001</v>
          </cell>
          <cell r="G5246" t="str">
            <v>Ext. EAME</v>
          </cell>
          <cell r="H5246" t="str">
            <v>Unknown</v>
          </cell>
          <cell r="I5246" t="str">
            <v>-</v>
          </cell>
          <cell r="J5246" t="str">
            <v>-</v>
          </cell>
          <cell r="K5246" t="str">
            <v>DS01</v>
          </cell>
          <cell r="L5246" t="str">
            <v>S</v>
          </cell>
          <cell r="M5246" t="str">
            <v>Within 0 days net</v>
          </cell>
          <cell r="N5246" t="str">
            <v>SAMPLE</v>
          </cell>
          <cell r="O5246" t="str">
            <v>DE</v>
          </cell>
          <cell r="P5246" t="str">
            <v>External debtor</v>
          </cell>
        </row>
        <row r="5247">
          <cell r="A5247">
            <v>8445</v>
          </cell>
          <cell r="B5247" t="str">
            <v>KOCH MEMBRANEN GMBH</v>
          </cell>
          <cell r="C5247" t="str">
            <v>DE</v>
          </cell>
          <cell r="D5247" t="str">
            <v>Germany</v>
          </cell>
          <cell r="E5247" t="str">
            <v>Mid Europe</v>
          </cell>
          <cell r="F5247">
            <v>13200001</v>
          </cell>
          <cell r="G5247" t="str">
            <v>Ext. EAME</v>
          </cell>
          <cell r="H5247" t="str">
            <v>Unknown</v>
          </cell>
          <cell r="I5247" t="str">
            <v>-</v>
          </cell>
          <cell r="J5247" t="str">
            <v>-</v>
          </cell>
          <cell r="K5247" t="str">
            <v>SI30</v>
          </cell>
          <cell r="L5247" t="str">
            <v>T</v>
          </cell>
          <cell r="M5247" t="str">
            <v>30 days from date of invoice</v>
          </cell>
          <cell r="N5247" t="str">
            <v>BANK TRANSFER</v>
          </cell>
          <cell r="O5247" t="str">
            <v>DS</v>
          </cell>
          <cell r="P5247" t="str">
            <v>Securitization debtor</v>
          </cell>
        </row>
        <row r="5248">
          <cell r="A5248">
            <v>8446</v>
          </cell>
          <cell r="B5248" t="str">
            <v>RODE &amp; SCHWALENBERG</v>
          </cell>
          <cell r="C5248" t="str">
            <v>DE</v>
          </cell>
          <cell r="D5248" t="str">
            <v>Germany</v>
          </cell>
          <cell r="E5248" t="str">
            <v>Mid Europe</v>
          </cell>
          <cell r="F5248">
            <v>13200001</v>
          </cell>
          <cell r="G5248" t="str">
            <v>Ext. EAME</v>
          </cell>
          <cell r="H5248" t="str">
            <v>Unknown</v>
          </cell>
          <cell r="I5248" t="str">
            <v>-</v>
          </cell>
          <cell r="J5248" t="str">
            <v>-</v>
          </cell>
          <cell r="K5248" t="str">
            <v>SI30</v>
          </cell>
          <cell r="L5248" t="str">
            <v>T</v>
          </cell>
          <cell r="M5248" t="str">
            <v>30 days from date of invoice</v>
          </cell>
          <cell r="N5248" t="str">
            <v>BANK TRANSFER</v>
          </cell>
          <cell r="O5248" t="str">
            <v>DS</v>
          </cell>
          <cell r="P5248" t="str">
            <v>Securitization debtor</v>
          </cell>
        </row>
        <row r="5249">
          <cell r="A5249">
            <v>8447</v>
          </cell>
          <cell r="B5249" t="str">
            <v>Peti Nitrokomplex Ve</v>
          </cell>
          <cell r="C5249" t="str">
            <v>HU</v>
          </cell>
          <cell r="D5249" t="str">
            <v>Hungary</v>
          </cell>
          <cell r="E5249" t="str">
            <v>Eastern Europe</v>
          </cell>
          <cell r="F5249">
            <v>13208001</v>
          </cell>
          <cell r="G5249" t="str">
            <v>HPC Ext. Debtors</v>
          </cell>
          <cell r="H5249" t="str">
            <v>Ethanolamines</v>
          </cell>
          <cell r="I5249" t="str">
            <v>S075</v>
          </cell>
          <cell r="J5249" t="str">
            <v>HPC Europe</v>
          </cell>
          <cell r="K5249" t="str">
            <v>SI30</v>
          </cell>
          <cell r="L5249" t="str">
            <v>T</v>
          </cell>
          <cell r="M5249" t="str">
            <v>30 days from date of invoice</v>
          </cell>
          <cell r="N5249" t="str">
            <v>BANK TRANSFER</v>
          </cell>
          <cell r="O5249" t="str">
            <v>DE</v>
          </cell>
          <cell r="P5249" t="str">
            <v>External debtor</v>
          </cell>
        </row>
        <row r="5250">
          <cell r="A5250">
            <v>8451</v>
          </cell>
          <cell r="B5250" t="str">
            <v>Bondet Lunettes</v>
          </cell>
          <cell r="C5250" t="str">
            <v>FR</v>
          </cell>
          <cell r="D5250" t="str">
            <v>France</v>
          </cell>
          <cell r="E5250" t="str">
            <v>France</v>
          </cell>
          <cell r="F5250">
            <v>13200001</v>
          </cell>
          <cell r="G5250" t="str">
            <v>Ext. EAME</v>
          </cell>
          <cell r="H5250" t="str">
            <v>Unknown</v>
          </cell>
          <cell r="I5250" t="str">
            <v>-</v>
          </cell>
          <cell r="J5250" t="str">
            <v>-</v>
          </cell>
          <cell r="K5250" t="str">
            <v>SI9C</v>
          </cell>
          <cell r="L5250" t="str">
            <v>T</v>
          </cell>
          <cell r="M5250" t="str">
            <v>90 days date of invoice the 10th</v>
          </cell>
          <cell r="N5250" t="str">
            <v>BANK TRANSFER</v>
          </cell>
          <cell r="O5250" t="str">
            <v>DS</v>
          </cell>
          <cell r="P5250" t="str">
            <v>Securitization debtor</v>
          </cell>
        </row>
        <row r="5251">
          <cell r="A5251">
            <v>8453</v>
          </cell>
          <cell r="B5251" t="str">
            <v>DONPROMMASH  LTD</v>
          </cell>
          <cell r="C5251" t="str">
            <v>UA</v>
          </cell>
          <cell r="D5251" t="str">
            <v>Ukraine</v>
          </cell>
          <cell r="E5251" t="str">
            <v>Eastern Europe</v>
          </cell>
          <cell r="F5251">
            <v>13200001</v>
          </cell>
          <cell r="G5251" t="str">
            <v>Ext. EAME</v>
          </cell>
          <cell r="H5251" t="str">
            <v>Appliances</v>
          </cell>
          <cell r="I5251" t="str">
            <v>S050</v>
          </cell>
          <cell r="J5251" t="str">
            <v>Eastern Europe</v>
          </cell>
          <cell r="K5251" t="str">
            <v>SI6F</v>
          </cell>
          <cell r="L5251" t="str">
            <v>T</v>
          </cell>
          <cell r="M5251" t="str">
            <v>60 DAYS DATE OF INVOICE - DIRECT REMITTANCE</v>
          </cell>
          <cell r="N5251" t="str">
            <v>BANK TRANSFER</v>
          </cell>
          <cell r="O5251" t="str">
            <v>DE</v>
          </cell>
          <cell r="P5251" t="str">
            <v>External debtor</v>
          </cell>
        </row>
        <row r="5252">
          <cell r="A5252">
            <v>8454</v>
          </cell>
          <cell r="B5252" t="str">
            <v>Henny van Ommeren BV</v>
          </cell>
          <cell r="C5252" t="str">
            <v>NL</v>
          </cell>
          <cell r="D5252" t="str">
            <v>Netherlands</v>
          </cell>
          <cell r="E5252" t="str">
            <v>Benelux</v>
          </cell>
          <cell r="F5252">
            <v>13200001</v>
          </cell>
          <cell r="G5252" t="str">
            <v>Ext. EAME</v>
          </cell>
          <cell r="H5252" t="str">
            <v>Unknown</v>
          </cell>
          <cell r="I5252" t="str">
            <v>-</v>
          </cell>
          <cell r="J5252" t="str">
            <v>-</v>
          </cell>
          <cell r="K5252" t="str">
            <v>DS02</v>
          </cell>
          <cell r="L5252" t="str">
            <v>T</v>
          </cell>
          <cell r="M5252" t="str">
            <v>Within 30 days net</v>
          </cell>
          <cell r="N5252" t="str">
            <v>BANK TRANSFER</v>
          </cell>
          <cell r="O5252" t="str">
            <v>DS</v>
          </cell>
          <cell r="P5252" t="str">
            <v>Securitization debtor</v>
          </cell>
        </row>
        <row r="5253">
          <cell r="A5253">
            <v>8459</v>
          </cell>
          <cell r="B5253" t="str">
            <v>ADPO Ghent NV</v>
          </cell>
          <cell r="C5253" t="str">
            <v>BE</v>
          </cell>
          <cell r="D5253" t="str">
            <v>Belgium</v>
          </cell>
          <cell r="E5253" t="str">
            <v>Benelux</v>
          </cell>
          <cell r="F5253">
            <v>13200001</v>
          </cell>
          <cell r="G5253" t="str">
            <v>Ext. EAME</v>
          </cell>
          <cell r="H5253" t="str">
            <v>Unknown</v>
          </cell>
          <cell r="I5253" t="str">
            <v>-</v>
          </cell>
          <cell r="J5253" t="str">
            <v>-</v>
          </cell>
          <cell r="K5253" t="str">
            <v>SI45</v>
          </cell>
          <cell r="L5253" t="str">
            <v>T</v>
          </cell>
          <cell r="M5253" t="str">
            <v>45 days from date of invoice</v>
          </cell>
          <cell r="N5253" t="str">
            <v>BANK TRANSFER</v>
          </cell>
          <cell r="O5253" t="str">
            <v>DS</v>
          </cell>
          <cell r="P5253" t="str">
            <v>Securitization debtor</v>
          </cell>
        </row>
        <row r="5254">
          <cell r="A5254">
            <v>8464</v>
          </cell>
          <cell r="B5254" t="str">
            <v>JIUH YI CHEMICAL CO</v>
          </cell>
          <cell r="C5254" t="str">
            <v>TW</v>
          </cell>
          <cell r="D5254" t="str">
            <v>Taiwan</v>
          </cell>
          <cell r="E5254" t="str">
            <v>Asia-Pacific</v>
          </cell>
          <cell r="F5254">
            <v>13200002</v>
          </cell>
          <cell r="G5254" t="str">
            <v>Ext. APAC</v>
          </cell>
          <cell r="H5254" t="str">
            <v>Adhesives, Coatings and Elastomers</v>
          </cell>
          <cell r="I5254" t="str">
            <v>S100</v>
          </cell>
          <cell r="J5254" t="str">
            <v>APAC</v>
          </cell>
          <cell r="K5254" t="str">
            <v>SL60</v>
          </cell>
          <cell r="L5254" t="str">
            <v>U</v>
          </cell>
          <cell r="M5254" t="str">
            <v>60 days after Bill of lading date</v>
          </cell>
          <cell r="N5254" t="str">
            <v>DIRECT REMITTANCE</v>
          </cell>
          <cell r="O5254" t="str">
            <v>DE</v>
          </cell>
          <cell r="P5254" t="str">
            <v>External debtor</v>
          </cell>
        </row>
        <row r="5255">
          <cell r="A5255">
            <v>8465</v>
          </cell>
          <cell r="B5255" t="str">
            <v>Q.HASSAN CORPORATION</v>
          </cell>
          <cell r="C5255" t="str">
            <v>BD</v>
          </cell>
          <cell r="D5255" t="str">
            <v>Bangladesh</v>
          </cell>
          <cell r="E5255" t="str">
            <v>Asia-Pacific</v>
          </cell>
          <cell r="F5255">
            <v>13200002</v>
          </cell>
          <cell r="G5255" t="str">
            <v>Ext. APAC</v>
          </cell>
          <cell r="H5255" t="str">
            <v>Footwear</v>
          </cell>
          <cell r="I5255" t="str">
            <v>S100</v>
          </cell>
          <cell r="J5255" t="str">
            <v>APAC</v>
          </cell>
          <cell r="K5255" t="str">
            <v>SC00</v>
          </cell>
          <cell r="L5255" t="str">
            <v>L</v>
          </cell>
          <cell r="M5255" t="str">
            <v>Letter of credit at sight</v>
          </cell>
          <cell r="N5255" t="str">
            <v>LETTER OF CREDIT</v>
          </cell>
          <cell r="O5255" t="str">
            <v>DE</v>
          </cell>
          <cell r="P5255" t="str">
            <v>External debtor</v>
          </cell>
        </row>
        <row r="5256">
          <cell r="A5256">
            <v>8466</v>
          </cell>
          <cell r="B5256" t="str">
            <v>R &amp; M Industrie Serv</v>
          </cell>
          <cell r="C5256" t="str">
            <v>NL</v>
          </cell>
          <cell r="D5256" t="str">
            <v>Netherlands</v>
          </cell>
          <cell r="E5256" t="str">
            <v>Benelux</v>
          </cell>
          <cell r="F5256">
            <v>13200001</v>
          </cell>
          <cell r="G5256" t="str">
            <v>Ext. EAME</v>
          </cell>
          <cell r="H5256" t="str">
            <v>Unknown</v>
          </cell>
          <cell r="I5256" t="str">
            <v>-</v>
          </cell>
          <cell r="J5256" t="str">
            <v>-</v>
          </cell>
          <cell r="K5256" t="str">
            <v>DS02</v>
          </cell>
          <cell r="L5256" t="str">
            <v>T</v>
          </cell>
          <cell r="M5256" t="str">
            <v>Within 30 days net</v>
          </cell>
          <cell r="N5256" t="str">
            <v>BANK TRANSFER</v>
          </cell>
          <cell r="O5256" t="str">
            <v>DS</v>
          </cell>
          <cell r="P5256" t="str">
            <v>Securitization debtor</v>
          </cell>
        </row>
        <row r="5257">
          <cell r="A5257">
            <v>8467</v>
          </cell>
          <cell r="B5257" t="str">
            <v>AVI OVERSEAS PVT LTD</v>
          </cell>
          <cell r="C5257" t="str">
            <v>IN</v>
          </cell>
          <cell r="D5257" t="str">
            <v>India</v>
          </cell>
          <cell r="E5257" t="str">
            <v>Asia-Pacific</v>
          </cell>
          <cell r="F5257">
            <v>13200002</v>
          </cell>
          <cell r="G5257" t="str">
            <v>Ext. APAC</v>
          </cell>
          <cell r="H5257" t="str">
            <v>Construction &amp; Other Rigids</v>
          </cell>
          <cell r="I5257" t="str">
            <v>S100</v>
          </cell>
          <cell r="J5257" t="str">
            <v>APAC</v>
          </cell>
          <cell r="K5257" t="str">
            <v>SC90</v>
          </cell>
          <cell r="L5257" t="str">
            <v>L</v>
          </cell>
          <cell r="M5257" t="str">
            <v>Letter of credit -90 days Bill of lading</v>
          </cell>
          <cell r="N5257" t="str">
            <v>LETTER OF CREDIT</v>
          </cell>
          <cell r="O5257" t="str">
            <v>DE</v>
          </cell>
          <cell r="P5257" t="str">
            <v>External debtor</v>
          </cell>
        </row>
        <row r="5258">
          <cell r="A5258">
            <v>8468</v>
          </cell>
          <cell r="B5258" t="str">
            <v>MARATEX MANUFACTURIN</v>
          </cell>
          <cell r="C5258" t="str">
            <v>PH</v>
          </cell>
          <cell r="D5258" t="str">
            <v>Philippines</v>
          </cell>
          <cell r="E5258" t="str">
            <v>Asia-Pacific</v>
          </cell>
          <cell r="F5258">
            <v>13200002</v>
          </cell>
          <cell r="G5258" t="str">
            <v>Ext. APAC</v>
          </cell>
          <cell r="H5258" t="str">
            <v>Footwear</v>
          </cell>
          <cell r="I5258" t="str">
            <v>S100</v>
          </cell>
          <cell r="J5258" t="str">
            <v>APAC</v>
          </cell>
          <cell r="K5258" t="str">
            <v>SI25</v>
          </cell>
          <cell r="L5258" t="str">
            <v>U</v>
          </cell>
          <cell r="M5258" t="str">
            <v>25 days from date of invoice</v>
          </cell>
          <cell r="N5258" t="str">
            <v>DIRECT REMITTANCE</v>
          </cell>
          <cell r="O5258" t="str">
            <v>DE</v>
          </cell>
          <cell r="P5258" t="str">
            <v>External debtor</v>
          </cell>
        </row>
        <row r="5259">
          <cell r="A5259">
            <v>8470</v>
          </cell>
          <cell r="B5259" t="str">
            <v>JSC JONTAURA LTD</v>
          </cell>
          <cell r="C5259" t="str">
            <v>LT</v>
          </cell>
          <cell r="D5259" t="str">
            <v>Lithuania</v>
          </cell>
          <cell r="E5259" t="str">
            <v>Eastern Europe</v>
          </cell>
          <cell r="F5259">
            <v>13208001</v>
          </cell>
          <cell r="G5259" t="str">
            <v>HPC Ext. Debtors</v>
          </cell>
          <cell r="H5259" t="str">
            <v>Ethanolamines</v>
          </cell>
          <cell r="I5259" t="str">
            <v>S075</v>
          </cell>
          <cell r="J5259" t="str">
            <v>HPC Europe</v>
          </cell>
          <cell r="K5259" t="str">
            <v>SA00</v>
          </cell>
          <cell r="L5259" t="str">
            <v>T</v>
          </cell>
          <cell r="M5259" t="str">
            <v>Cash in advance</v>
          </cell>
          <cell r="N5259" t="str">
            <v>BANK TRANSFER</v>
          </cell>
          <cell r="O5259" t="str">
            <v>DE</v>
          </cell>
          <cell r="P5259" t="str">
            <v>External debtor</v>
          </cell>
        </row>
        <row r="5260">
          <cell r="A5260">
            <v>8472</v>
          </cell>
          <cell r="B5260" t="str">
            <v>GÖTENE PLAST AB</v>
          </cell>
          <cell r="C5260" t="str">
            <v>SE</v>
          </cell>
          <cell r="D5260" t="str">
            <v>Sweden</v>
          </cell>
          <cell r="E5260" t="str">
            <v>Nordic</v>
          </cell>
          <cell r="F5260">
            <v>13200001</v>
          </cell>
          <cell r="G5260" t="str">
            <v>Ext. EAME</v>
          </cell>
          <cell r="H5260" t="str">
            <v>TPU</v>
          </cell>
          <cell r="I5260" t="str">
            <v>S035</v>
          </cell>
          <cell r="J5260" t="str">
            <v>Osnabrück</v>
          </cell>
          <cell r="K5260" t="str">
            <v>SI30</v>
          </cell>
          <cell r="L5260" t="str">
            <v>T</v>
          </cell>
          <cell r="M5260" t="str">
            <v>30 days from date of invoice</v>
          </cell>
          <cell r="N5260" t="str">
            <v>BANK TRANSFER</v>
          </cell>
          <cell r="O5260" t="str">
            <v>DS</v>
          </cell>
          <cell r="P5260" t="str">
            <v>Securitization debtor</v>
          </cell>
        </row>
        <row r="5261">
          <cell r="A5261">
            <v>8473</v>
          </cell>
          <cell r="B5261" t="str">
            <v>ITALPANNELLI  SRL</v>
          </cell>
          <cell r="C5261" t="str">
            <v>IT</v>
          </cell>
          <cell r="D5261" t="str">
            <v>Italy</v>
          </cell>
          <cell r="E5261" t="str">
            <v>Italy/Greece</v>
          </cell>
          <cell r="F5261">
            <v>13200001</v>
          </cell>
          <cell r="G5261" t="str">
            <v>Ext. EAME</v>
          </cell>
          <cell r="H5261" t="str">
            <v>Construction &amp; Other Rigids</v>
          </cell>
          <cell r="I5261" t="str">
            <v>S060</v>
          </cell>
          <cell r="J5261" t="str">
            <v>Italy &amp; Greece</v>
          </cell>
          <cell r="K5261" t="str">
            <v>SE90</v>
          </cell>
          <cell r="L5261" t="str">
            <v>T</v>
          </cell>
          <cell r="M5261" t="str">
            <v>90 days end of month</v>
          </cell>
          <cell r="N5261" t="str">
            <v>BANK TRANSFER</v>
          </cell>
          <cell r="O5261" t="str">
            <v>DS</v>
          </cell>
          <cell r="P5261" t="str">
            <v>Securitization debtor</v>
          </cell>
        </row>
        <row r="5262">
          <cell r="A5262">
            <v>8474</v>
          </cell>
          <cell r="B5262" t="str">
            <v>LUBRIZOL FRANCE</v>
          </cell>
          <cell r="C5262" t="str">
            <v>GB</v>
          </cell>
          <cell r="D5262" t="str">
            <v>Great Britain</v>
          </cell>
          <cell r="E5262" t="str">
            <v>UK/Ireland</v>
          </cell>
          <cell r="F5262">
            <v>13208001</v>
          </cell>
          <cell r="G5262" t="str">
            <v>HPC Ext. Debtors</v>
          </cell>
          <cell r="H5262" t="str">
            <v>Ethylene Amines</v>
          </cell>
          <cell r="I5262" t="str">
            <v>S075</v>
          </cell>
          <cell r="J5262" t="str">
            <v>HPC Europe</v>
          </cell>
          <cell r="K5262" t="str">
            <v>SE30</v>
          </cell>
          <cell r="L5262" t="str">
            <v>T</v>
          </cell>
          <cell r="M5262" t="str">
            <v>30 days end of month</v>
          </cell>
          <cell r="N5262" t="str">
            <v>BANK TRANSFER</v>
          </cell>
          <cell r="O5262" t="str">
            <v>DS</v>
          </cell>
          <cell r="P5262" t="str">
            <v>Securitization debtor</v>
          </cell>
        </row>
        <row r="5263">
          <cell r="A5263">
            <v>8477</v>
          </cell>
          <cell r="B5263" t="str">
            <v>EQUINOMIC PRODUCTS</v>
          </cell>
          <cell r="C5263" t="str">
            <v>GB</v>
          </cell>
          <cell r="D5263" t="str">
            <v>Great Britain</v>
          </cell>
          <cell r="E5263" t="str">
            <v>UK/Ireland</v>
          </cell>
          <cell r="F5263">
            <v>13200001</v>
          </cell>
          <cell r="G5263" t="str">
            <v>Ext. EAME</v>
          </cell>
          <cell r="H5263" t="str">
            <v>Unknown</v>
          </cell>
          <cell r="I5263" t="str">
            <v>-</v>
          </cell>
          <cell r="J5263" t="str">
            <v>-</v>
          </cell>
          <cell r="K5263" t="str">
            <v>SM00</v>
          </cell>
          <cell r="L5263" t="str">
            <v>T</v>
          </cell>
          <cell r="M5263" t="str">
            <v>End of month following month of invoice</v>
          </cell>
          <cell r="N5263" t="str">
            <v>BANK TRANSFER</v>
          </cell>
          <cell r="O5263" t="str">
            <v>DS</v>
          </cell>
          <cell r="P5263" t="str">
            <v>Securitization debtor</v>
          </cell>
        </row>
        <row r="5264">
          <cell r="A5264">
            <v>8479</v>
          </cell>
          <cell r="B5264" t="str">
            <v>HOLMBERGS INDUSTRI A</v>
          </cell>
          <cell r="C5264" t="str">
            <v>SE</v>
          </cell>
          <cell r="D5264" t="str">
            <v>Sweden</v>
          </cell>
          <cell r="E5264" t="str">
            <v>Nordic</v>
          </cell>
          <cell r="F5264">
            <v>13200001</v>
          </cell>
          <cell r="G5264" t="str">
            <v>Ext. EAME</v>
          </cell>
          <cell r="H5264" t="str">
            <v>Unknown</v>
          </cell>
          <cell r="I5264" t="str">
            <v>-</v>
          </cell>
          <cell r="J5264" t="str">
            <v>-</v>
          </cell>
          <cell r="K5264" t="str">
            <v>SI30</v>
          </cell>
          <cell r="L5264" t="str">
            <v>T</v>
          </cell>
          <cell r="M5264" t="str">
            <v>30 days from date of invoice</v>
          </cell>
          <cell r="N5264" t="str">
            <v>BANK TRANSFER</v>
          </cell>
          <cell r="O5264" t="str">
            <v>DS</v>
          </cell>
          <cell r="P5264" t="str">
            <v>Securitization debtor</v>
          </cell>
        </row>
        <row r="5265">
          <cell r="A5265">
            <v>8482</v>
          </cell>
          <cell r="B5265" t="str">
            <v>SAINT-GOBAIN PERFORM</v>
          </cell>
          <cell r="C5265" t="str">
            <v>BE</v>
          </cell>
          <cell r="D5265" t="str">
            <v>Belgium</v>
          </cell>
          <cell r="E5265" t="str">
            <v>Benelux</v>
          </cell>
          <cell r="F5265">
            <v>13200001</v>
          </cell>
          <cell r="G5265" t="str">
            <v>Ext. EAME</v>
          </cell>
          <cell r="H5265" t="str">
            <v>Adhesives, Coatings and Elastomers</v>
          </cell>
          <cell r="I5265" t="str">
            <v>S070</v>
          </cell>
          <cell r="J5265" t="str">
            <v>Benelux/South-Africa</v>
          </cell>
          <cell r="K5265" t="str">
            <v>SE30</v>
          </cell>
          <cell r="L5265" t="str">
            <v>T</v>
          </cell>
          <cell r="M5265" t="str">
            <v>30 days end of month</v>
          </cell>
          <cell r="N5265" t="str">
            <v>BANK TRANSFER</v>
          </cell>
          <cell r="O5265" t="str">
            <v>DS</v>
          </cell>
          <cell r="P5265" t="str">
            <v>Securitization debtor</v>
          </cell>
        </row>
        <row r="5266">
          <cell r="A5266">
            <v>8484</v>
          </cell>
          <cell r="B5266" t="str">
            <v>V.A.T. VERBINDUNG- U</v>
          </cell>
          <cell r="C5266" t="str">
            <v>DE</v>
          </cell>
          <cell r="D5266" t="str">
            <v>Germany</v>
          </cell>
          <cell r="E5266" t="str">
            <v>Mid Europe</v>
          </cell>
          <cell r="F5266">
            <v>13200001</v>
          </cell>
          <cell r="G5266" t="str">
            <v>Ext. EAME</v>
          </cell>
          <cell r="H5266" t="str">
            <v>TPU</v>
          </cell>
          <cell r="I5266" t="str">
            <v>S035</v>
          </cell>
          <cell r="J5266" t="str">
            <v>Osnabrück</v>
          </cell>
          <cell r="K5266" t="str">
            <v>SI30</v>
          </cell>
          <cell r="L5266" t="str">
            <v>T</v>
          </cell>
          <cell r="M5266" t="str">
            <v>30 days from date of invoice</v>
          </cell>
          <cell r="N5266" t="str">
            <v>BANK TRANSFER</v>
          </cell>
          <cell r="O5266" t="str">
            <v>DS</v>
          </cell>
          <cell r="P5266" t="str">
            <v>Securitization debtor</v>
          </cell>
        </row>
        <row r="5267">
          <cell r="A5267">
            <v>8485</v>
          </cell>
          <cell r="B5267" t="str">
            <v>EMV ESZAK-MAGYARORSZ</v>
          </cell>
          <cell r="C5267" t="str">
            <v>HU</v>
          </cell>
          <cell r="D5267" t="str">
            <v>Hungary</v>
          </cell>
          <cell r="E5267" t="str">
            <v>Eastern Europe</v>
          </cell>
          <cell r="F5267">
            <v>13208001</v>
          </cell>
          <cell r="G5267" t="str">
            <v>HPC Ext. Debtors</v>
          </cell>
          <cell r="H5267" t="str">
            <v>Unknown</v>
          </cell>
          <cell r="I5267" t="str">
            <v>-</v>
          </cell>
          <cell r="J5267" t="str">
            <v>-</v>
          </cell>
          <cell r="K5267" t="str">
            <v>SI30</v>
          </cell>
          <cell r="L5267" t="str">
            <v>T</v>
          </cell>
          <cell r="M5267" t="str">
            <v>30 days from date of invoice</v>
          </cell>
          <cell r="N5267" t="str">
            <v>BANK TRANSFER</v>
          </cell>
          <cell r="O5267" t="str">
            <v>DE</v>
          </cell>
          <cell r="P5267" t="str">
            <v>External debtor</v>
          </cell>
        </row>
        <row r="5268">
          <cell r="A5268">
            <v>8488</v>
          </cell>
          <cell r="B5268" t="str">
            <v>TARMONT PANEL SP.  Z</v>
          </cell>
          <cell r="C5268" t="str">
            <v>PL</v>
          </cell>
          <cell r="D5268" t="str">
            <v>Poland</v>
          </cell>
          <cell r="E5268" t="str">
            <v>Eastern Europe</v>
          </cell>
          <cell r="F5268">
            <v>13200001</v>
          </cell>
          <cell r="G5268" t="str">
            <v>Ext. EAME</v>
          </cell>
          <cell r="H5268" t="str">
            <v>Construction &amp; Other Rigids</v>
          </cell>
          <cell r="I5268" t="str">
            <v>S050</v>
          </cell>
          <cell r="J5268" t="str">
            <v>Eastern Europe</v>
          </cell>
          <cell r="K5268" t="str">
            <v>SI6F</v>
          </cell>
          <cell r="L5268" t="str">
            <v>T</v>
          </cell>
          <cell r="M5268" t="str">
            <v>60 DAYS DATE OF INVOICE - DIRECT REMITTANCE</v>
          </cell>
          <cell r="N5268" t="str">
            <v>BANK TRANSFER</v>
          </cell>
          <cell r="O5268" t="str">
            <v>DS</v>
          </cell>
          <cell r="P5268" t="str">
            <v>Securitization debtor</v>
          </cell>
        </row>
        <row r="5269">
          <cell r="A5269">
            <v>8489</v>
          </cell>
          <cell r="B5269" t="str">
            <v>SOLVAY</v>
          </cell>
          <cell r="C5269" t="str">
            <v>DE</v>
          </cell>
          <cell r="D5269" t="str">
            <v>Germany</v>
          </cell>
          <cell r="E5269" t="str">
            <v>Mid Europe</v>
          </cell>
          <cell r="F5269">
            <v>13200001</v>
          </cell>
          <cell r="G5269" t="str">
            <v>Ext. EAME</v>
          </cell>
          <cell r="H5269" t="str">
            <v>Unknown</v>
          </cell>
          <cell r="I5269" t="str">
            <v>-</v>
          </cell>
          <cell r="J5269" t="str">
            <v>-</v>
          </cell>
          <cell r="K5269" t="str">
            <v>SJ3F</v>
          </cell>
          <cell r="L5269" t="str">
            <v>T</v>
          </cell>
          <cell r="M5269" t="str">
            <v>30 days from date of invoice or 14 days -2%</v>
          </cell>
          <cell r="N5269" t="str">
            <v>BANK TRANSFER</v>
          </cell>
          <cell r="O5269" t="str">
            <v>DS</v>
          </cell>
          <cell r="P5269" t="str">
            <v>Securitization debtor</v>
          </cell>
        </row>
        <row r="5270">
          <cell r="A5270">
            <v>8491</v>
          </cell>
          <cell r="B5270" t="str">
            <v>HOUGHTON DEUTSCHLAND</v>
          </cell>
          <cell r="C5270" t="str">
            <v>DE</v>
          </cell>
          <cell r="D5270" t="str">
            <v>Germany</v>
          </cell>
          <cell r="E5270" t="str">
            <v>Mid Europe</v>
          </cell>
          <cell r="F5270">
            <v>13208001</v>
          </cell>
          <cell r="G5270" t="str">
            <v>HPC Ext. Debtors</v>
          </cell>
          <cell r="H5270" t="str">
            <v>Ethanolamines</v>
          </cell>
          <cell r="I5270" t="str">
            <v>S075</v>
          </cell>
          <cell r="J5270" t="str">
            <v>HPC Europe</v>
          </cell>
          <cell r="K5270" t="str">
            <v>SI30</v>
          </cell>
          <cell r="L5270" t="str">
            <v>T</v>
          </cell>
          <cell r="M5270" t="str">
            <v>30 days from date of invoice</v>
          </cell>
          <cell r="N5270" t="str">
            <v>BANK TRANSFER</v>
          </cell>
          <cell r="O5270" t="str">
            <v>DS</v>
          </cell>
          <cell r="P5270" t="str">
            <v>Securitization debtor</v>
          </cell>
        </row>
        <row r="5271">
          <cell r="A5271">
            <v>8492</v>
          </cell>
          <cell r="B5271" t="str">
            <v>OPTIKA KIMYEVI MADDE</v>
          </cell>
          <cell r="C5271" t="str">
            <v>TR</v>
          </cell>
          <cell r="D5271" t="str">
            <v>Turkey</v>
          </cell>
          <cell r="E5271" t="str">
            <v>Middle East</v>
          </cell>
          <cell r="F5271">
            <v>13208001</v>
          </cell>
          <cell r="G5271" t="str">
            <v>HPC Ext. Debtors</v>
          </cell>
          <cell r="H5271" t="str">
            <v>Morph/DGA</v>
          </cell>
          <cell r="I5271" t="str">
            <v>S075</v>
          </cell>
          <cell r="J5271" t="str">
            <v>HPC Europe</v>
          </cell>
          <cell r="K5271" t="str">
            <v>SI18</v>
          </cell>
          <cell r="L5271" t="str">
            <v>T</v>
          </cell>
          <cell r="M5271" t="str">
            <v>180 days from date of invoice</v>
          </cell>
          <cell r="N5271" t="str">
            <v>BANK TRANSFER</v>
          </cell>
          <cell r="O5271" t="str">
            <v>DE</v>
          </cell>
          <cell r="P5271" t="str">
            <v>External debtor</v>
          </cell>
        </row>
        <row r="5272">
          <cell r="A5272">
            <v>8497</v>
          </cell>
          <cell r="B5272" t="str">
            <v>MERLONI INTERNATIONA</v>
          </cell>
          <cell r="C5272" t="str">
            <v>CH</v>
          </cell>
          <cell r="D5272" t="str">
            <v>Switzerland</v>
          </cell>
          <cell r="E5272" t="str">
            <v>Mid Europe</v>
          </cell>
          <cell r="F5272">
            <v>13200001</v>
          </cell>
          <cell r="G5272" t="str">
            <v>Ext. EAME</v>
          </cell>
          <cell r="H5272" t="str">
            <v>Appliances</v>
          </cell>
          <cell r="I5272" t="str">
            <v>S050</v>
          </cell>
          <cell r="J5272" t="str">
            <v>Eastern Europe</v>
          </cell>
          <cell r="K5272" t="str">
            <v>SE1A</v>
          </cell>
          <cell r="L5272" t="str">
            <v>T</v>
          </cell>
          <cell r="M5272" t="str">
            <v>120 days end of month on the 10th</v>
          </cell>
          <cell r="N5272" t="str">
            <v>BANK TRANSFER</v>
          </cell>
          <cell r="O5272" t="str">
            <v>DE</v>
          </cell>
          <cell r="P5272" t="str">
            <v>External debtor</v>
          </cell>
        </row>
        <row r="5273">
          <cell r="A5273">
            <v>8498</v>
          </cell>
          <cell r="B5273" t="str">
            <v>FIAMMARELLI COSTANTI</v>
          </cell>
          <cell r="C5273" t="str">
            <v>IT</v>
          </cell>
          <cell r="D5273" t="str">
            <v>Italy</v>
          </cell>
          <cell r="E5273" t="str">
            <v>Italy/Greece</v>
          </cell>
          <cell r="F5273">
            <v>13200001</v>
          </cell>
          <cell r="G5273" t="str">
            <v>Ext. EAME</v>
          </cell>
          <cell r="H5273" t="str">
            <v>Automotive</v>
          </cell>
          <cell r="I5273" t="str">
            <v>S060</v>
          </cell>
          <cell r="J5273" t="str">
            <v>Italy &amp; Greece</v>
          </cell>
          <cell r="K5273" t="str">
            <v>SE12</v>
          </cell>
          <cell r="L5273" t="str">
            <v>T</v>
          </cell>
          <cell r="M5273" t="str">
            <v>120 days end of month</v>
          </cell>
          <cell r="N5273" t="str">
            <v>BANK TRANSFER</v>
          </cell>
          <cell r="O5273" t="str">
            <v>DS</v>
          </cell>
          <cell r="P5273" t="str">
            <v>Securitization debtor</v>
          </cell>
        </row>
        <row r="5274">
          <cell r="A5274">
            <v>8500</v>
          </cell>
          <cell r="B5274" t="str">
            <v>INICIATIVAS OPORTO S</v>
          </cell>
          <cell r="C5274" t="str">
            <v>ES</v>
          </cell>
          <cell r="D5274" t="str">
            <v>Spain</v>
          </cell>
          <cell r="E5274" t="str">
            <v>Iberia</v>
          </cell>
          <cell r="F5274">
            <v>13200001</v>
          </cell>
          <cell r="G5274" t="str">
            <v>Ext. EAME</v>
          </cell>
          <cell r="H5274" t="str">
            <v>Automotive</v>
          </cell>
          <cell r="I5274" t="str">
            <v>S090</v>
          </cell>
          <cell r="J5274" t="str">
            <v>Iberia</v>
          </cell>
          <cell r="K5274" t="str">
            <v>SE90</v>
          </cell>
          <cell r="L5274" t="str">
            <v>T</v>
          </cell>
          <cell r="M5274" t="str">
            <v>90 days end of month</v>
          </cell>
          <cell r="N5274" t="str">
            <v>BANK TRANSFER</v>
          </cell>
          <cell r="O5274" t="str">
            <v>DS</v>
          </cell>
          <cell r="P5274" t="str">
            <v>Securitization debtor</v>
          </cell>
        </row>
        <row r="5275">
          <cell r="A5275">
            <v>8501</v>
          </cell>
          <cell r="B5275" t="str">
            <v>ENTHONE GALVANOCHEMI</v>
          </cell>
          <cell r="C5275" t="str">
            <v>DE</v>
          </cell>
          <cell r="D5275" t="str">
            <v>Germany</v>
          </cell>
          <cell r="E5275" t="str">
            <v>Mid Europe</v>
          </cell>
          <cell r="F5275">
            <v>13208001</v>
          </cell>
          <cell r="G5275" t="str">
            <v>HPC Ext. Debtors</v>
          </cell>
          <cell r="H5275" t="str">
            <v>Alkoxylates</v>
          </cell>
          <cell r="I5275" t="str">
            <v>S075</v>
          </cell>
          <cell r="J5275" t="str">
            <v>HPC Europe</v>
          </cell>
          <cell r="K5275" t="str">
            <v>SI30</v>
          </cell>
          <cell r="L5275" t="str">
            <v>T</v>
          </cell>
          <cell r="M5275" t="str">
            <v>30 days from date of invoice</v>
          </cell>
          <cell r="N5275" t="str">
            <v>BANK TRANSFER</v>
          </cell>
          <cell r="O5275" t="str">
            <v>DS</v>
          </cell>
          <cell r="P5275" t="str">
            <v>Securitization debtor</v>
          </cell>
        </row>
        <row r="5276">
          <cell r="A5276">
            <v>8503</v>
          </cell>
          <cell r="B5276" t="str">
            <v>KIMAR KIMYASAL ARA M</v>
          </cell>
          <cell r="C5276" t="str">
            <v>TR</v>
          </cell>
          <cell r="D5276" t="str">
            <v>Turkey</v>
          </cell>
          <cell r="E5276" t="str">
            <v>Middle East</v>
          </cell>
          <cell r="F5276">
            <v>13208001</v>
          </cell>
          <cell r="G5276" t="str">
            <v>HPC Ext. Debtors</v>
          </cell>
          <cell r="H5276" t="str">
            <v>Polyether Amines</v>
          </cell>
          <cell r="I5276" t="str">
            <v>S075</v>
          </cell>
          <cell r="J5276" t="str">
            <v>HPC Europe</v>
          </cell>
          <cell r="K5276" t="str">
            <v>SA00</v>
          </cell>
          <cell r="L5276" t="str">
            <v>T</v>
          </cell>
          <cell r="M5276" t="str">
            <v>Cash in advance</v>
          </cell>
          <cell r="N5276" t="str">
            <v>BANK TRANSFER</v>
          </cell>
          <cell r="O5276" t="str">
            <v>DE</v>
          </cell>
          <cell r="P5276" t="str">
            <v>External debtor</v>
          </cell>
        </row>
        <row r="5277">
          <cell r="A5277">
            <v>8506</v>
          </cell>
          <cell r="B5277" t="str">
            <v>DOW POLIURETANI ITAL</v>
          </cell>
          <cell r="C5277" t="str">
            <v>IT</v>
          </cell>
          <cell r="D5277" t="str">
            <v>Italy</v>
          </cell>
          <cell r="E5277" t="str">
            <v>Italy/Greece</v>
          </cell>
          <cell r="F5277">
            <v>13200001</v>
          </cell>
          <cell r="G5277" t="str">
            <v>Ext. EAME</v>
          </cell>
          <cell r="H5277" t="str">
            <v>Intermediates</v>
          </cell>
          <cell r="I5277" t="str">
            <v>S060</v>
          </cell>
          <cell r="J5277" t="str">
            <v>Italy &amp; Greece</v>
          </cell>
          <cell r="K5277" t="str">
            <v>SE60</v>
          </cell>
          <cell r="L5277" t="str">
            <v>T</v>
          </cell>
          <cell r="M5277" t="str">
            <v>60 days end of month</v>
          </cell>
          <cell r="N5277" t="str">
            <v>BANK TRANSFER</v>
          </cell>
          <cell r="O5277" t="str">
            <v>DS</v>
          </cell>
          <cell r="P5277" t="str">
            <v>Securitization debtor</v>
          </cell>
        </row>
        <row r="5278">
          <cell r="A5278">
            <v>8508</v>
          </cell>
          <cell r="B5278" t="str">
            <v>A.R.E.</v>
          </cell>
          <cell r="C5278" t="str">
            <v>FR</v>
          </cell>
          <cell r="D5278" t="str">
            <v>France</v>
          </cell>
          <cell r="E5278" t="str">
            <v>France</v>
          </cell>
          <cell r="F5278">
            <v>13200001</v>
          </cell>
          <cell r="G5278" t="str">
            <v>Ext. EAME</v>
          </cell>
          <cell r="H5278" t="str">
            <v>Unknown</v>
          </cell>
          <cell r="I5278" t="str">
            <v>-</v>
          </cell>
          <cell r="J5278" t="str">
            <v>-</v>
          </cell>
          <cell r="K5278" t="str">
            <v>SI9C</v>
          </cell>
          <cell r="L5278" t="str">
            <v>T</v>
          </cell>
          <cell r="M5278" t="str">
            <v>90 days date of invoice the 10th</v>
          </cell>
          <cell r="N5278" t="str">
            <v>BANK TRANSFER</v>
          </cell>
          <cell r="O5278" t="str">
            <v>DS</v>
          </cell>
          <cell r="P5278" t="str">
            <v>Securitization debtor</v>
          </cell>
        </row>
        <row r="5279">
          <cell r="A5279">
            <v>8509</v>
          </cell>
          <cell r="B5279" t="str">
            <v>CHARLOTTE BAUR FORMS</v>
          </cell>
          <cell r="C5279" t="str">
            <v>DE</v>
          </cell>
          <cell r="D5279" t="str">
            <v>Germany</v>
          </cell>
          <cell r="E5279" t="str">
            <v>Mid Europe</v>
          </cell>
          <cell r="F5279">
            <v>13200001</v>
          </cell>
          <cell r="G5279" t="str">
            <v>Ext. EAME</v>
          </cell>
          <cell r="H5279" t="str">
            <v>Automotive</v>
          </cell>
          <cell r="I5279" t="str">
            <v>S030</v>
          </cell>
          <cell r="J5279" t="str">
            <v>Mid-Europe</v>
          </cell>
          <cell r="K5279" t="str">
            <v>SJ3F</v>
          </cell>
          <cell r="L5279" t="str">
            <v>T</v>
          </cell>
          <cell r="M5279" t="str">
            <v>30 days from date of invoice or 14 days -2%</v>
          </cell>
          <cell r="N5279" t="str">
            <v>BANK TRANSFER</v>
          </cell>
          <cell r="O5279" t="str">
            <v>DS</v>
          </cell>
          <cell r="P5279" t="str">
            <v>Securitization debtor</v>
          </cell>
        </row>
        <row r="5280">
          <cell r="A5280">
            <v>8510</v>
          </cell>
          <cell r="B5280" t="str">
            <v>UMESH SHARMA</v>
          </cell>
          <cell r="C5280" t="str">
            <v>IN</v>
          </cell>
          <cell r="D5280" t="str">
            <v>India</v>
          </cell>
          <cell r="E5280" t="str">
            <v>Asia-Pacific</v>
          </cell>
          <cell r="F5280">
            <v>13200001</v>
          </cell>
          <cell r="G5280" t="str">
            <v>Ext. EAME</v>
          </cell>
          <cell r="H5280" t="str">
            <v>Unknown</v>
          </cell>
          <cell r="I5280" t="str">
            <v>-</v>
          </cell>
          <cell r="J5280" t="str">
            <v>-</v>
          </cell>
          <cell r="K5280" t="str">
            <v>SC00</v>
          </cell>
          <cell r="L5280" t="str">
            <v>L</v>
          </cell>
          <cell r="M5280" t="str">
            <v>Letter of credit at sight</v>
          </cell>
          <cell r="N5280" t="str">
            <v>LETTER OF CREDIT</v>
          </cell>
          <cell r="O5280" t="str">
            <v>DE</v>
          </cell>
          <cell r="P5280" t="str">
            <v>External debtor</v>
          </cell>
        </row>
        <row r="5281">
          <cell r="A5281">
            <v>8511</v>
          </cell>
          <cell r="B5281" t="str">
            <v>DSM FINE CHEMICALS A</v>
          </cell>
          <cell r="C5281" t="str">
            <v>AT</v>
          </cell>
          <cell r="D5281" t="str">
            <v>Austria</v>
          </cell>
          <cell r="E5281" t="str">
            <v>Mid Europe</v>
          </cell>
          <cell r="F5281">
            <v>13208001</v>
          </cell>
          <cell r="G5281" t="str">
            <v>HPC Ext. Debtors</v>
          </cell>
          <cell r="H5281" t="str">
            <v>Specialty Amines</v>
          </cell>
          <cell r="I5281" t="str">
            <v>S075</v>
          </cell>
          <cell r="J5281" t="str">
            <v>HPC Europe</v>
          </cell>
          <cell r="K5281" t="str">
            <v>SI30</v>
          </cell>
          <cell r="L5281" t="str">
            <v>T</v>
          </cell>
          <cell r="M5281" t="str">
            <v>30 days from date of invoice</v>
          </cell>
          <cell r="N5281" t="str">
            <v>BANK TRANSFER</v>
          </cell>
          <cell r="O5281" t="str">
            <v>DE</v>
          </cell>
          <cell r="P5281" t="str">
            <v>External debtor</v>
          </cell>
        </row>
        <row r="5282">
          <cell r="A5282">
            <v>8512</v>
          </cell>
          <cell r="B5282" t="str">
            <v>DANOR TECHNICAL MOLD</v>
          </cell>
          <cell r="C5282" t="str">
            <v>IL</v>
          </cell>
          <cell r="D5282" t="str">
            <v>Israel</v>
          </cell>
          <cell r="E5282" t="str">
            <v>Middle East</v>
          </cell>
          <cell r="F5282">
            <v>13200001</v>
          </cell>
          <cell r="G5282" t="str">
            <v>Ext. EAME</v>
          </cell>
          <cell r="H5282" t="str">
            <v>TPU</v>
          </cell>
          <cell r="I5282" t="str">
            <v>S040</v>
          </cell>
          <cell r="J5282" t="str">
            <v>Middle East</v>
          </cell>
          <cell r="K5282" t="str">
            <v>SL90</v>
          </cell>
          <cell r="L5282" t="str">
            <v>T</v>
          </cell>
          <cell r="M5282" t="str">
            <v>90 days after Bill of lading date</v>
          </cell>
          <cell r="N5282" t="str">
            <v>BANK TRANSFER</v>
          </cell>
          <cell r="O5282" t="str">
            <v>DE</v>
          </cell>
          <cell r="P5282" t="str">
            <v>External debtor</v>
          </cell>
        </row>
        <row r="5283">
          <cell r="A5283">
            <v>8513</v>
          </cell>
          <cell r="B5283" t="str">
            <v>SIPLAST</v>
          </cell>
          <cell r="C5283" t="str">
            <v>FR</v>
          </cell>
          <cell r="D5283" t="str">
            <v>France</v>
          </cell>
          <cell r="E5283" t="str">
            <v>France</v>
          </cell>
          <cell r="F5283">
            <v>13200001</v>
          </cell>
          <cell r="G5283" t="str">
            <v>Ext. EAME</v>
          </cell>
          <cell r="H5283" t="str">
            <v>Unknown</v>
          </cell>
          <cell r="I5283" t="str">
            <v>-</v>
          </cell>
          <cell r="J5283" t="str">
            <v>-</v>
          </cell>
          <cell r="K5283" t="str">
            <v>SI30</v>
          </cell>
          <cell r="L5283" t="str">
            <v>T</v>
          </cell>
          <cell r="M5283" t="str">
            <v>30 days from date of invoice</v>
          </cell>
          <cell r="N5283" t="str">
            <v>BANK TRANSFER</v>
          </cell>
          <cell r="O5283" t="str">
            <v>DS</v>
          </cell>
          <cell r="P5283" t="str">
            <v>Securitization debtor</v>
          </cell>
        </row>
        <row r="5284">
          <cell r="A5284">
            <v>8514</v>
          </cell>
          <cell r="B5284" t="str">
            <v>PLASTIBEL</v>
          </cell>
          <cell r="C5284" t="str">
            <v>FR</v>
          </cell>
          <cell r="D5284" t="str">
            <v>France</v>
          </cell>
          <cell r="E5284" t="str">
            <v>France</v>
          </cell>
          <cell r="F5284">
            <v>13200001</v>
          </cell>
          <cell r="G5284" t="str">
            <v>Ext. EAME</v>
          </cell>
          <cell r="H5284" t="str">
            <v>Unknown</v>
          </cell>
          <cell r="I5284" t="str">
            <v>-</v>
          </cell>
          <cell r="J5284" t="str">
            <v>-</v>
          </cell>
          <cell r="K5284" t="str">
            <v>SI9C</v>
          </cell>
          <cell r="L5284" t="str">
            <v>T</v>
          </cell>
          <cell r="M5284" t="str">
            <v>90 days date of invoice the 10th</v>
          </cell>
          <cell r="N5284" t="str">
            <v>BANK TRANSFER</v>
          </cell>
          <cell r="O5284" t="str">
            <v>DS</v>
          </cell>
          <cell r="P5284" t="str">
            <v>Securitization debtor</v>
          </cell>
        </row>
        <row r="5285">
          <cell r="A5285">
            <v>8515</v>
          </cell>
          <cell r="B5285" t="str">
            <v>CONTA SRO</v>
          </cell>
          <cell r="C5285" t="str">
            <v>CZ</v>
          </cell>
          <cell r="D5285" t="str">
            <v>Czech Republic</v>
          </cell>
          <cell r="E5285" t="str">
            <v>Eastern Europe</v>
          </cell>
          <cell r="F5285">
            <v>13200001</v>
          </cell>
          <cell r="G5285" t="str">
            <v>Ext. EAME</v>
          </cell>
          <cell r="H5285" t="str">
            <v>Appliances</v>
          </cell>
          <cell r="I5285" t="str">
            <v>S050</v>
          </cell>
          <cell r="J5285" t="str">
            <v>Eastern Europe</v>
          </cell>
          <cell r="K5285" t="str">
            <v>SE90</v>
          </cell>
          <cell r="L5285" t="str">
            <v>T</v>
          </cell>
          <cell r="M5285" t="str">
            <v>90 days end of month</v>
          </cell>
          <cell r="N5285" t="str">
            <v>BANK TRANSFER</v>
          </cell>
          <cell r="O5285" t="str">
            <v>DE</v>
          </cell>
          <cell r="P5285" t="str">
            <v>External debtor</v>
          </cell>
        </row>
        <row r="5286">
          <cell r="A5286">
            <v>8517</v>
          </cell>
          <cell r="B5286" t="str">
            <v>HUNTSMAN POLYURETHAN</v>
          </cell>
          <cell r="C5286" t="str">
            <v>US</v>
          </cell>
          <cell r="D5286" t="str">
            <v>United States</v>
          </cell>
          <cell r="E5286" t="str">
            <v>Americas</v>
          </cell>
          <cell r="F5286">
            <v>13200001</v>
          </cell>
          <cell r="G5286" t="str">
            <v>Ext. EAME</v>
          </cell>
          <cell r="H5286" t="str">
            <v>Unknown</v>
          </cell>
          <cell r="I5286" t="str">
            <v>-</v>
          </cell>
          <cell r="J5286" t="str">
            <v>-</v>
          </cell>
          <cell r="K5286" t="str">
            <v>SI30</v>
          </cell>
          <cell r="L5286" t="str">
            <v>T</v>
          </cell>
          <cell r="M5286" t="str">
            <v>30 days from date of invoice</v>
          </cell>
          <cell r="N5286" t="str">
            <v>BANK TRANSFER</v>
          </cell>
          <cell r="O5286" t="str">
            <v>DS</v>
          </cell>
          <cell r="P5286" t="str">
            <v>Securitization debtor</v>
          </cell>
        </row>
        <row r="5287">
          <cell r="A5287">
            <v>8518</v>
          </cell>
          <cell r="B5287" t="str">
            <v>HUNTSMAN HOLLAND BV</v>
          </cell>
          <cell r="C5287" t="str">
            <v>GB</v>
          </cell>
          <cell r="D5287" t="str">
            <v>Great Britain</v>
          </cell>
          <cell r="E5287" t="str">
            <v>UK/Ireland</v>
          </cell>
          <cell r="F5287">
            <v>13200001</v>
          </cell>
          <cell r="G5287" t="str">
            <v>Ext. EAME</v>
          </cell>
          <cell r="H5287" t="str">
            <v>Unknown</v>
          </cell>
          <cell r="I5287" t="str">
            <v>-</v>
          </cell>
          <cell r="J5287" t="str">
            <v>-</v>
          </cell>
          <cell r="K5287" t="str">
            <v>SI47</v>
          </cell>
          <cell r="L5287" t="str">
            <v>Y</v>
          </cell>
          <cell r="M5287" t="str">
            <v>-</v>
          </cell>
          <cell r="N5287" t="str">
            <v>-</v>
          </cell>
          <cell r="O5287" t="str">
            <v>DS</v>
          </cell>
          <cell r="P5287" t="str">
            <v>Securitization debtor</v>
          </cell>
        </row>
        <row r="5288">
          <cell r="A5288">
            <v>8519</v>
          </cell>
          <cell r="B5288" t="str">
            <v>HUNTSMAN HOLLAND BV</v>
          </cell>
          <cell r="C5288" t="str">
            <v>GB</v>
          </cell>
          <cell r="D5288" t="str">
            <v>Great Britain</v>
          </cell>
          <cell r="E5288" t="str">
            <v>UK/Ireland</v>
          </cell>
          <cell r="F5288">
            <v>13200001</v>
          </cell>
          <cell r="G5288" t="str">
            <v>Ext. EAME</v>
          </cell>
          <cell r="H5288" t="str">
            <v>Unknown</v>
          </cell>
          <cell r="I5288" t="str">
            <v>-</v>
          </cell>
          <cell r="J5288" t="str">
            <v>-</v>
          </cell>
          <cell r="K5288" t="str">
            <v>SI47</v>
          </cell>
          <cell r="L5288" t="str">
            <v>Y</v>
          </cell>
          <cell r="M5288" t="str">
            <v>-</v>
          </cell>
          <cell r="N5288" t="str">
            <v>-</v>
          </cell>
          <cell r="O5288" t="str">
            <v>DS</v>
          </cell>
          <cell r="P5288" t="str">
            <v>Securitization debtor</v>
          </cell>
        </row>
        <row r="5289">
          <cell r="A5289">
            <v>8520</v>
          </cell>
          <cell r="B5289" t="str">
            <v>TIME RAPID PROTOTYPI</v>
          </cell>
          <cell r="C5289" t="str">
            <v>GB</v>
          </cell>
          <cell r="D5289" t="str">
            <v>Great Britain</v>
          </cell>
          <cell r="E5289" t="str">
            <v>UK/Ireland</v>
          </cell>
          <cell r="F5289">
            <v>13200001</v>
          </cell>
          <cell r="G5289" t="str">
            <v>Ext. EAME</v>
          </cell>
          <cell r="H5289" t="str">
            <v>Footwear</v>
          </cell>
          <cell r="I5289" t="str">
            <v>S010</v>
          </cell>
          <cell r="J5289" t="str">
            <v>UK &amp; Ireland</v>
          </cell>
          <cell r="K5289" t="str">
            <v>SA00</v>
          </cell>
          <cell r="L5289" t="str">
            <v>Y</v>
          </cell>
          <cell r="M5289" t="str">
            <v>Cash in advance</v>
          </cell>
          <cell r="N5289" t="str">
            <v>-</v>
          </cell>
          <cell r="O5289" t="str">
            <v>DS</v>
          </cell>
          <cell r="P5289" t="str">
            <v>Securitization debtor</v>
          </cell>
        </row>
        <row r="5290">
          <cell r="A5290">
            <v>8521</v>
          </cell>
          <cell r="B5290" t="str">
            <v>GE BAYER SILICONES G</v>
          </cell>
          <cell r="C5290" t="str">
            <v>DE</v>
          </cell>
          <cell r="D5290" t="str">
            <v>Germany</v>
          </cell>
          <cell r="E5290" t="str">
            <v>Mid Europe</v>
          </cell>
          <cell r="F5290">
            <v>13208001</v>
          </cell>
          <cell r="G5290" t="str">
            <v>HPC Ext. Debtors</v>
          </cell>
          <cell r="H5290" t="str">
            <v>Polyether Amines</v>
          </cell>
          <cell r="I5290" t="str">
            <v>S075</v>
          </cell>
          <cell r="J5290" t="str">
            <v>HPC Europe</v>
          </cell>
          <cell r="K5290" t="str">
            <v>SI30</v>
          </cell>
          <cell r="L5290" t="str">
            <v>T</v>
          </cell>
          <cell r="M5290" t="str">
            <v>30 days from date of invoice</v>
          </cell>
          <cell r="N5290" t="str">
            <v>BANK TRANSFER</v>
          </cell>
          <cell r="O5290" t="str">
            <v>DS</v>
          </cell>
          <cell r="P5290" t="str">
            <v>Securitization debtor</v>
          </cell>
        </row>
        <row r="5291">
          <cell r="A5291">
            <v>8524</v>
          </cell>
          <cell r="B5291" t="str">
            <v>G'VULOT POLYMERS LTD</v>
          </cell>
          <cell r="C5291" t="str">
            <v>IL</v>
          </cell>
          <cell r="D5291" t="str">
            <v>Israel</v>
          </cell>
          <cell r="E5291" t="str">
            <v>Middle East</v>
          </cell>
          <cell r="F5291">
            <v>13208001</v>
          </cell>
          <cell r="G5291" t="str">
            <v>HPC Ext. Debtors</v>
          </cell>
          <cell r="H5291" t="str">
            <v>Unknown</v>
          </cell>
          <cell r="I5291" t="str">
            <v>-</v>
          </cell>
          <cell r="J5291" t="str">
            <v>-</v>
          </cell>
          <cell r="K5291" t="str">
            <v>SP00</v>
          </cell>
          <cell r="L5291" t="str">
            <v>T</v>
          </cell>
          <cell r="M5291" t="str">
            <v>Cash against documents</v>
          </cell>
          <cell r="N5291" t="str">
            <v>BANK TRANSFER</v>
          </cell>
          <cell r="O5291" t="str">
            <v>DE</v>
          </cell>
          <cell r="P5291" t="str">
            <v>External debtor</v>
          </cell>
        </row>
        <row r="5292">
          <cell r="A5292">
            <v>8526</v>
          </cell>
          <cell r="B5292" t="str">
            <v>HONEYWELL SPECIALTY</v>
          </cell>
          <cell r="C5292" t="str">
            <v>BE</v>
          </cell>
          <cell r="D5292" t="str">
            <v>Belgium</v>
          </cell>
          <cell r="E5292" t="str">
            <v>Benelux</v>
          </cell>
          <cell r="F5292">
            <v>13208001</v>
          </cell>
          <cell r="G5292" t="str">
            <v>HPC Ext. Debtors</v>
          </cell>
          <cell r="H5292" t="str">
            <v>Alkoxylates</v>
          </cell>
          <cell r="I5292" t="str">
            <v>S075</v>
          </cell>
          <cell r="J5292" t="str">
            <v>HPC Europe</v>
          </cell>
          <cell r="K5292" t="str">
            <v>SI30</v>
          </cell>
          <cell r="L5292" t="str">
            <v>T</v>
          </cell>
          <cell r="M5292" t="str">
            <v>30 days from date of invoice</v>
          </cell>
          <cell r="N5292" t="str">
            <v>BANK TRANSFER</v>
          </cell>
          <cell r="O5292" t="str">
            <v>DS</v>
          </cell>
          <cell r="P5292" t="str">
            <v>Securitization debtor</v>
          </cell>
        </row>
        <row r="5293">
          <cell r="A5293">
            <v>8528</v>
          </cell>
          <cell r="B5293" t="str">
            <v>BOOF COMPANY LTD.</v>
          </cell>
          <cell r="C5293" t="str">
            <v>IR</v>
          </cell>
          <cell r="D5293" t="str">
            <v>Iran</v>
          </cell>
          <cell r="E5293" t="str">
            <v>Middle East</v>
          </cell>
          <cell r="F5293">
            <v>13200001</v>
          </cell>
          <cell r="G5293" t="str">
            <v>Ext. EAME</v>
          </cell>
          <cell r="H5293" t="str">
            <v>Unknown</v>
          </cell>
          <cell r="I5293" t="str">
            <v>-</v>
          </cell>
          <cell r="J5293" t="str">
            <v>-</v>
          </cell>
          <cell r="K5293" t="str">
            <v>SA00</v>
          </cell>
          <cell r="L5293" t="str">
            <v>T</v>
          </cell>
          <cell r="M5293" t="str">
            <v>Cash in advance</v>
          </cell>
          <cell r="N5293" t="str">
            <v>BANK TRANSFER</v>
          </cell>
          <cell r="O5293" t="str">
            <v>DE</v>
          </cell>
          <cell r="P5293" t="str">
            <v>External debtor</v>
          </cell>
        </row>
        <row r="5294">
          <cell r="A5294">
            <v>8529</v>
          </cell>
          <cell r="B5294" t="str">
            <v>OY SCANDINIVA RUSSIA</v>
          </cell>
          <cell r="C5294" t="str">
            <v>FI</v>
          </cell>
          <cell r="D5294" t="str">
            <v>Finland</v>
          </cell>
          <cell r="E5294" t="str">
            <v>Nordic</v>
          </cell>
          <cell r="F5294">
            <v>13200001</v>
          </cell>
          <cell r="G5294" t="str">
            <v>Ext. EAME</v>
          </cell>
          <cell r="H5294" t="str">
            <v>TPU</v>
          </cell>
          <cell r="I5294" t="str">
            <v>S035</v>
          </cell>
          <cell r="J5294" t="str">
            <v>Osnabrück</v>
          </cell>
          <cell r="K5294" t="str">
            <v>SA00</v>
          </cell>
          <cell r="L5294" t="str">
            <v>T</v>
          </cell>
          <cell r="M5294" t="str">
            <v>Cash in advance</v>
          </cell>
          <cell r="N5294" t="str">
            <v>BANK TRANSFER</v>
          </cell>
          <cell r="O5294" t="str">
            <v>DE</v>
          </cell>
          <cell r="P5294" t="str">
            <v>External debtor</v>
          </cell>
        </row>
        <row r="5295">
          <cell r="A5295">
            <v>8531</v>
          </cell>
          <cell r="B5295" t="str">
            <v>HUNTSMAN INTERNATION</v>
          </cell>
          <cell r="C5295" t="str">
            <v>SG</v>
          </cell>
          <cell r="D5295" t="str">
            <v>Singapore</v>
          </cell>
          <cell r="E5295" t="str">
            <v>Asia-Pacific</v>
          </cell>
          <cell r="F5295">
            <v>13208001</v>
          </cell>
          <cell r="G5295" t="str">
            <v>HPC Ext. Debtors</v>
          </cell>
          <cell r="H5295" t="str">
            <v>Unknown</v>
          </cell>
          <cell r="I5295" t="str">
            <v>-</v>
          </cell>
          <cell r="J5295" t="str">
            <v>-</v>
          </cell>
          <cell r="K5295" t="str">
            <v>SL30</v>
          </cell>
          <cell r="L5295" t="str">
            <v>T</v>
          </cell>
          <cell r="M5295" t="str">
            <v>30 days after bill of lading date</v>
          </cell>
          <cell r="N5295" t="str">
            <v>BANK TRANSFER</v>
          </cell>
          <cell r="O5295" t="str">
            <v>DI</v>
          </cell>
          <cell r="P5295" t="str">
            <v>Intragroup debtor</v>
          </cell>
        </row>
        <row r="5296">
          <cell r="A5296">
            <v>8532</v>
          </cell>
          <cell r="B5296" t="str">
            <v>A.K. IVERSEN A/S</v>
          </cell>
          <cell r="C5296" t="str">
            <v>DK</v>
          </cell>
          <cell r="D5296" t="str">
            <v>Denmark</v>
          </cell>
          <cell r="E5296" t="str">
            <v>Nordic</v>
          </cell>
          <cell r="F5296">
            <v>13200001</v>
          </cell>
          <cell r="G5296" t="str">
            <v>Ext. EAME</v>
          </cell>
          <cell r="H5296" t="str">
            <v>TPU</v>
          </cell>
          <cell r="I5296" t="str">
            <v>S035</v>
          </cell>
          <cell r="J5296" t="str">
            <v>Osnabrück</v>
          </cell>
          <cell r="K5296" t="str">
            <v>SI30</v>
          </cell>
          <cell r="L5296" t="str">
            <v>T</v>
          </cell>
          <cell r="M5296" t="str">
            <v>30 days from date of invoice</v>
          </cell>
          <cell r="N5296" t="str">
            <v>BANK TRANSFER</v>
          </cell>
          <cell r="O5296" t="str">
            <v>DS</v>
          </cell>
          <cell r="P5296" t="str">
            <v>Securitization debtor</v>
          </cell>
        </row>
        <row r="5297">
          <cell r="A5297">
            <v>8533</v>
          </cell>
          <cell r="B5297" t="str">
            <v>DSM COATING RESINS E</v>
          </cell>
          <cell r="C5297" t="str">
            <v>NL</v>
          </cell>
          <cell r="D5297" t="str">
            <v>Netherlands</v>
          </cell>
          <cell r="E5297" t="str">
            <v>Benelux</v>
          </cell>
          <cell r="F5297">
            <v>13208001</v>
          </cell>
          <cell r="G5297" t="str">
            <v>HPC Ext. Debtors</v>
          </cell>
          <cell r="H5297" t="str">
            <v>Polyether Amines</v>
          </cell>
          <cell r="I5297" t="str">
            <v>S075</v>
          </cell>
          <cell r="J5297" t="str">
            <v>HPC Europe</v>
          </cell>
          <cell r="K5297" t="str">
            <v>SI30</v>
          </cell>
          <cell r="L5297" t="str">
            <v>T</v>
          </cell>
          <cell r="M5297" t="str">
            <v>30 days from date of invoice</v>
          </cell>
          <cell r="N5297" t="str">
            <v>BANK TRANSFER</v>
          </cell>
          <cell r="O5297" t="str">
            <v>DS</v>
          </cell>
          <cell r="P5297" t="str">
            <v>Securitization debtor</v>
          </cell>
        </row>
        <row r="5298">
          <cell r="A5298">
            <v>8534</v>
          </cell>
          <cell r="B5298" t="str">
            <v>TIFLEX</v>
          </cell>
          <cell r="C5298" t="str">
            <v>FR</v>
          </cell>
          <cell r="D5298" t="str">
            <v>France</v>
          </cell>
          <cell r="E5298" t="str">
            <v>France</v>
          </cell>
          <cell r="F5298">
            <v>13200001</v>
          </cell>
          <cell r="G5298" t="str">
            <v>Ext. EAME</v>
          </cell>
          <cell r="H5298" t="str">
            <v>Unknown</v>
          </cell>
          <cell r="I5298" t="str">
            <v>-</v>
          </cell>
          <cell r="J5298" t="str">
            <v>-</v>
          </cell>
          <cell r="K5298" t="str">
            <v>SI9C</v>
          </cell>
          <cell r="L5298" t="str">
            <v>T</v>
          </cell>
          <cell r="M5298" t="str">
            <v>90 days date of invoice the 10th</v>
          </cell>
          <cell r="N5298" t="str">
            <v>BANK TRANSFER</v>
          </cell>
          <cell r="O5298" t="str">
            <v>DS</v>
          </cell>
          <cell r="P5298" t="str">
            <v>Securitization debtor</v>
          </cell>
        </row>
        <row r="5299">
          <cell r="A5299">
            <v>8535</v>
          </cell>
          <cell r="B5299" t="str">
            <v>CELPLAS (NIG)  LTD</v>
          </cell>
          <cell r="C5299" t="str">
            <v>NG</v>
          </cell>
          <cell r="D5299" t="str">
            <v>Nigeria</v>
          </cell>
          <cell r="E5299" t="str">
            <v>Africa</v>
          </cell>
          <cell r="F5299">
            <v>13200001</v>
          </cell>
          <cell r="G5299" t="str">
            <v>Ext. EAME</v>
          </cell>
          <cell r="H5299" t="str">
            <v>Construction &amp; Other Rigids</v>
          </cell>
          <cell r="I5299" t="str">
            <v>S040</v>
          </cell>
          <cell r="J5299" t="str">
            <v>Middle East</v>
          </cell>
          <cell r="K5299" t="str">
            <v>SC00</v>
          </cell>
          <cell r="L5299" t="str">
            <v>L</v>
          </cell>
          <cell r="M5299" t="str">
            <v>Letter of credit at sight</v>
          </cell>
          <cell r="N5299" t="str">
            <v>LETTER OF CREDIT</v>
          </cell>
          <cell r="O5299" t="str">
            <v>DE</v>
          </cell>
          <cell r="P5299" t="str">
            <v>External debtor</v>
          </cell>
        </row>
        <row r="5300">
          <cell r="A5300">
            <v>8536</v>
          </cell>
          <cell r="B5300" t="str">
            <v>BOATSHED</v>
          </cell>
          <cell r="C5300" t="str">
            <v>GB</v>
          </cell>
          <cell r="D5300" t="str">
            <v>Great Britain</v>
          </cell>
          <cell r="E5300" t="str">
            <v>UK/Ireland</v>
          </cell>
          <cell r="F5300">
            <v>13200001</v>
          </cell>
          <cell r="G5300" t="str">
            <v>Ext. EAME</v>
          </cell>
          <cell r="H5300" t="str">
            <v>Adhesives, Coatings and Elastomers</v>
          </cell>
          <cell r="I5300" t="str">
            <v>S010</v>
          </cell>
          <cell r="J5300" t="str">
            <v>UK &amp; Ireland</v>
          </cell>
          <cell r="K5300" t="str">
            <v>SM0C</v>
          </cell>
          <cell r="L5300" t="str">
            <v>Y</v>
          </cell>
          <cell r="M5300" t="str">
            <v>End of 2nd month foll.month of invoice</v>
          </cell>
          <cell r="N5300" t="str">
            <v>-</v>
          </cell>
          <cell r="O5300" t="str">
            <v>DS</v>
          </cell>
          <cell r="P5300" t="str">
            <v>Securitization debtor</v>
          </cell>
        </row>
        <row r="5301">
          <cell r="A5301">
            <v>8537</v>
          </cell>
          <cell r="B5301" t="str">
            <v>MR REZA SAVEH DORODI</v>
          </cell>
          <cell r="C5301" t="str">
            <v>IR</v>
          </cell>
          <cell r="D5301" t="str">
            <v>Iran</v>
          </cell>
          <cell r="E5301" t="str">
            <v>Middle East</v>
          </cell>
          <cell r="F5301">
            <v>13200001</v>
          </cell>
          <cell r="G5301" t="str">
            <v>Ext. EAME</v>
          </cell>
          <cell r="H5301" t="str">
            <v>Appliances</v>
          </cell>
          <cell r="I5301" t="str">
            <v>S040</v>
          </cell>
          <cell r="J5301" t="str">
            <v>Middle East</v>
          </cell>
          <cell r="K5301" t="str">
            <v>SC00</v>
          </cell>
          <cell r="L5301" t="str">
            <v>L</v>
          </cell>
          <cell r="M5301" t="str">
            <v>Letter of credit at sight</v>
          </cell>
          <cell r="N5301" t="str">
            <v>LETTER OF CREDIT</v>
          </cell>
          <cell r="O5301" t="str">
            <v>DE</v>
          </cell>
          <cell r="P5301" t="str">
            <v>External debtor</v>
          </cell>
        </row>
        <row r="5302">
          <cell r="A5302">
            <v>8538</v>
          </cell>
          <cell r="B5302" t="str">
            <v>TECNOSTAMPAGGI  SPA</v>
          </cell>
          <cell r="C5302" t="str">
            <v>IT</v>
          </cell>
          <cell r="D5302" t="str">
            <v>Italy</v>
          </cell>
          <cell r="E5302" t="str">
            <v>Italy/Greece</v>
          </cell>
          <cell r="F5302">
            <v>13200001</v>
          </cell>
          <cell r="G5302" t="str">
            <v>Ext. EAME</v>
          </cell>
          <cell r="H5302" t="str">
            <v>Appliances</v>
          </cell>
          <cell r="I5302" t="str">
            <v>S060</v>
          </cell>
          <cell r="J5302" t="str">
            <v>Italy &amp; Greece</v>
          </cell>
          <cell r="K5302" t="str">
            <v>SF00</v>
          </cell>
          <cell r="L5302" t="str">
            <v>F</v>
          </cell>
          <cell r="M5302" t="str">
            <v>Free of charge</v>
          </cell>
          <cell r="N5302" t="str">
            <v>FREE OF CHARGE</v>
          </cell>
          <cell r="O5302" t="str">
            <v>DS</v>
          </cell>
          <cell r="P5302" t="str">
            <v>Securitization debtor</v>
          </cell>
        </row>
        <row r="5303">
          <cell r="A5303">
            <v>8540</v>
          </cell>
          <cell r="B5303" t="str">
            <v>POLYTECHS</v>
          </cell>
          <cell r="C5303" t="str">
            <v>FR</v>
          </cell>
          <cell r="D5303" t="str">
            <v>France</v>
          </cell>
          <cell r="E5303" t="str">
            <v>France</v>
          </cell>
          <cell r="F5303">
            <v>13200001</v>
          </cell>
          <cell r="G5303" t="str">
            <v>Ext. EAME</v>
          </cell>
          <cell r="H5303" t="str">
            <v>Unknown</v>
          </cell>
          <cell r="I5303" t="str">
            <v>-</v>
          </cell>
          <cell r="J5303" t="str">
            <v>-</v>
          </cell>
          <cell r="K5303" t="str">
            <v>SI30</v>
          </cell>
          <cell r="L5303" t="str">
            <v>T</v>
          </cell>
          <cell r="M5303" t="str">
            <v>30 days from date of invoice</v>
          </cell>
          <cell r="N5303" t="str">
            <v>BANK TRANSFER</v>
          </cell>
          <cell r="O5303" t="str">
            <v>DS</v>
          </cell>
          <cell r="P5303" t="str">
            <v>Securitization debtor</v>
          </cell>
        </row>
        <row r="5304">
          <cell r="A5304">
            <v>8541</v>
          </cell>
          <cell r="B5304" t="str">
            <v>ROCKFALL UK LTD</v>
          </cell>
          <cell r="C5304" t="str">
            <v>GB</v>
          </cell>
          <cell r="D5304" t="str">
            <v>Great Britain</v>
          </cell>
          <cell r="E5304" t="str">
            <v>UK/Ireland</v>
          </cell>
          <cell r="F5304">
            <v>13200001</v>
          </cell>
          <cell r="G5304" t="str">
            <v>Ext. EAME</v>
          </cell>
          <cell r="H5304" t="str">
            <v>TPU</v>
          </cell>
          <cell r="I5304" t="str">
            <v>S035</v>
          </cell>
          <cell r="J5304" t="str">
            <v>Osnabrück</v>
          </cell>
          <cell r="K5304" t="str">
            <v>SI30</v>
          </cell>
          <cell r="L5304" t="str">
            <v>T</v>
          </cell>
          <cell r="M5304" t="str">
            <v>30 days from date of invoice</v>
          </cell>
          <cell r="N5304" t="str">
            <v>BANK TRANSFER</v>
          </cell>
          <cell r="O5304" t="str">
            <v>DS</v>
          </cell>
          <cell r="P5304" t="str">
            <v>Securitization debtor</v>
          </cell>
        </row>
        <row r="5305">
          <cell r="A5305">
            <v>8542</v>
          </cell>
          <cell r="B5305" t="str">
            <v>GRACE CONSTRUCTION P</v>
          </cell>
          <cell r="C5305" t="str">
            <v>GB</v>
          </cell>
          <cell r="D5305" t="str">
            <v>Great Britain</v>
          </cell>
          <cell r="E5305" t="str">
            <v>UK/Ireland</v>
          </cell>
          <cell r="F5305">
            <v>13208001</v>
          </cell>
          <cell r="G5305" t="str">
            <v>HPC Ext. Debtors</v>
          </cell>
          <cell r="H5305" t="str">
            <v>Polyether Amines</v>
          </cell>
          <cell r="I5305" t="str">
            <v>S075</v>
          </cell>
          <cell r="J5305" t="str">
            <v>HPC Europe</v>
          </cell>
          <cell r="K5305" t="str">
            <v>SE30</v>
          </cell>
          <cell r="L5305" t="str">
            <v>T</v>
          </cell>
          <cell r="M5305" t="str">
            <v>30 days end of month</v>
          </cell>
          <cell r="N5305" t="str">
            <v>BANK TRANSFER</v>
          </cell>
          <cell r="O5305" t="str">
            <v>DS</v>
          </cell>
          <cell r="P5305" t="str">
            <v>Securitization debtor</v>
          </cell>
        </row>
        <row r="5306">
          <cell r="A5306">
            <v>8545</v>
          </cell>
          <cell r="B5306" t="str">
            <v>ICOPAL LTD</v>
          </cell>
          <cell r="C5306" t="str">
            <v>GB</v>
          </cell>
          <cell r="D5306" t="str">
            <v>Great Britain</v>
          </cell>
          <cell r="E5306" t="str">
            <v>UK/Ireland</v>
          </cell>
          <cell r="F5306">
            <v>13200001</v>
          </cell>
          <cell r="G5306" t="str">
            <v>Ext. EAME</v>
          </cell>
          <cell r="H5306" t="str">
            <v>Construction &amp; Other Rigids</v>
          </cell>
          <cell r="I5306" t="str">
            <v>S010</v>
          </cell>
          <cell r="J5306" t="str">
            <v>UK &amp; Ireland</v>
          </cell>
          <cell r="K5306" t="str">
            <v>SE3B</v>
          </cell>
          <cell r="L5306" t="str">
            <v>T</v>
          </cell>
          <cell r="M5306" t="str">
            <v>30 days end of month -1%</v>
          </cell>
          <cell r="N5306" t="str">
            <v>BANK TRANSFER</v>
          </cell>
          <cell r="O5306" t="str">
            <v>DS</v>
          </cell>
          <cell r="P5306" t="str">
            <v>Securitization debtor</v>
          </cell>
        </row>
        <row r="5307">
          <cell r="A5307">
            <v>8546</v>
          </cell>
          <cell r="B5307" t="str">
            <v>DEGUSSA METALS CATAL</v>
          </cell>
          <cell r="C5307" t="str">
            <v>DE</v>
          </cell>
          <cell r="D5307" t="str">
            <v>Germany</v>
          </cell>
          <cell r="E5307" t="str">
            <v>Mid Europe</v>
          </cell>
          <cell r="F5307">
            <v>13208001</v>
          </cell>
          <cell r="G5307" t="str">
            <v>HPC Ext. Debtors</v>
          </cell>
          <cell r="H5307" t="str">
            <v>Polyether Amines</v>
          </cell>
          <cell r="I5307" t="str">
            <v>S075</v>
          </cell>
          <cell r="J5307" t="str">
            <v>HPC Europe</v>
          </cell>
          <cell r="K5307" t="str">
            <v>SI30</v>
          </cell>
          <cell r="L5307" t="str">
            <v>T</v>
          </cell>
          <cell r="M5307" t="str">
            <v>30 days from date of invoice</v>
          </cell>
          <cell r="N5307" t="str">
            <v>BANK TRANSFER</v>
          </cell>
          <cell r="O5307" t="str">
            <v>DS</v>
          </cell>
          <cell r="P5307" t="str">
            <v>Securitization debtor</v>
          </cell>
        </row>
        <row r="5308">
          <cell r="A5308">
            <v>8551</v>
          </cell>
          <cell r="B5308" t="str">
            <v>THOR GMBH</v>
          </cell>
          <cell r="C5308" t="str">
            <v>DE</v>
          </cell>
          <cell r="D5308" t="str">
            <v>Germany</v>
          </cell>
          <cell r="E5308" t="str">
            <v>Mid Europe</v>
          </cell>
          <cell r="F5308">
            <v>13208001</v>
          </cell>
          <cell r="G5308" t="str">
            <v>HPC Ext. Debtors</v>
          </cell>
          <cell r="H5308" t="str">
            <v>Ethanolamines</v>
          </cell>
          <cell r="I5308" t="str">
            <v>S075</v>
          </cell>
          <cell r="J5308" t="str">
            <v>HPC Europe</v>
          </cell>
          <cell r="K5308" t="str">
            <v>SI30</v>
          </cell>
          <cell r="L5308" t="str">
            <v>T</v>
          </cell>
          <cell r="M5308" t="str">
            <v>30 days from date of invoice</v>
          </cell>
          <cell r="N5308" t="str">
            <v>BANK TRANSFER</v>
          </cell>
          <cell r="O5308" t="str">
            <v>DS</v>
          </cell>
          <cell r="P5308" t="str">
            <v>Securitization debtor</v>
          </cell>
        </row>
        <row r="5309">
          <cell r="A5309">
            <v>8552</v>
          </cell>
          <cell r="B5309" t="str">
            <v>PRODUCTOS SARCOL S A</v>
          </cell>
          <cell r="C5309" t="str">
            <v>PT</v>
          </cell>
          <cell r="D5309" t="str">
            <v>Portugal</v>
          </cell>
          <cell r="E5309" t="str">
            <v>Iberia</v>
          </cell>
          <cell r="F5309">
            <v>13208001</v>
          </cell>
          <cell r="G5309" t="str">
            <v>HPC Ext. Debtors</v>
          </cell>
          <cell r="H5309" t="str">
            <v>Specialty Amines</v>
          </cell>
          <cell r="I5309" t="str">
            <v>S075</v>
          </cell>
          <cell r="J5309" t="str">
            <v>HPC Europe</v>
          </cell>
          <cell r="K5309" t="str">
            <v>SI60</v>
          </cell>
          <cell r="L5309" t="str">
            <v>T</v>
          </cell>
          <cell r="M5309" t="str">
            <v>60 days from date of invoice</v>
          </cell>
          <cell r="N5309" t="str">
            <v>BANK TRANSFER</v>
          </cell>
          <cell r="O5309" t="str">
            <v>DS</v>
          </cell>
          <cell r="P5309" t="str">
            <v>Securitization debtor</v>
          </cell>
        </row>
        <row r="5310">
          <cell r="A5310">
            <v>8553</v>
          </cell>
          <cell r="B5310" t="str">
            <v>W &amp; J TOD LIMITED</v>
          </cell>
          <cell r="C5310" t="str">
            <v>GB</v>
          </cell>
          <cell r="D5310" t="str">
            <v>Great Britain</v>
          </cell>
          <cell r="E5310" t="str">
            <v>UK/Ireland</v>
          </cell>
          <cell r="F5310">
            <v>13200001</v>
          </cell>
          <cell r="G5310" t="str">
            <v>Ext. EAME</v>
          </cell>
          <cell r="H5310" t="str">
            <v>Adhesives, Coatings and Elastomers</v>
          </cell>
          <cell r="I5310" t="str">
            <v>S010</v>
          </cell>
          <cell r="J5310" t="str">
            <v>UK &amp; Ireland</v>
          </cell>
          <cell r="K5310" t="str">
            <v>SM20</v>
          </cell>
          <cell r="L5310" t="str">
            <v>T</v>
          </cell>
          <cell r="M5310" t="str">
            <v>20th of the month foll.month of invoice</v>
          </cell>
          <cell r="N5310" t="str">
            <v>BANK TRANSFER</v>
          </cell>
          <cell r="O5310" t="str">
            <v>DS</v>
          </cell>
          <cell r="P5310" t="str">
            <v>Securitization debtor</v>
          </cell>
        </row>
        <row r="5311">
          <cell r="A5311">
            <v>8555</v>
          </cell>
          <cell r="B5311" t="str">
            <v>FLOWCRETE SYSTEMS LT</v>
          </cell>
          <cell r="C5311" t="str">
            <v>GB</v>
          </cell>
          <cell r="D5311" t="str">
            <v>Great Britain</v>
          </cell>
          <cell r="E5311" t="str">
            <v>UK/Ireland</v>
          </cell>
          <cell r="F5311">
            <v>13200001</v>
          </cell>
          <cell r="G5311" t="str">
            <v>Ext. EAME</v>
          </cell>
          <cell r="H5311" t="str">
            <v>Adhesives, Coatings and Elastomers</v>
          </cell>
          <cell r="I5311" t="str">
            <v>S010</v>
          </cell>
          <cell r="J5311" t="str">
            <v>UK &amp; Ireland</v>
          </cell>
          <cell r="K5311" t="str">
            <v>SM20</v>
          </cell>
          <cell r="L5311" t="str">
            <v>Y</v>
          </cell>
          <cell r="M5311" t="str">
            <v>20th of the month foll.month of invoice</v>
          </cell>
          <cell r="N5311" t="str">
            <v>-</v>
          </cell>
          <cell r="O5311" t="str">
            <v>DS</v>
          </cell>
          <cell r="P5311" t="str">
            <v>Securitization debtor</v>
          </cell>
        </row>
        <row r="5312">
          <cell r="A5312">
            <v>8559</v>
          </cell>
          <cell r="B5312" t="str">
            <v>SOVEREIGN SPECIALITY</v>
          </cell>
          <cell r="C5312" t="str">
            <v>GB</v>
          </cell>
          <cell r="D5312" t="str">
            <v>Great Britain</v>
          </cell>
          <cell r="E5312" t="str">
            <v>UK/Ireland</v>
          </cell>
          <cell r="F5312">
            <v>13200001</v>
          </cell>
          <cell r="G5312" t="str">
            <v>Ext. EAME</v>
          </cell>
          <cell r="H5312" t="str">
            <v>Adhesives, Coatings and Elastomers</v>
          </cell>
          <cell r="I5312" t="str">
            <v>S010</v>
          </cell>
          <cell r="J5312" t="str">
            <v>UK &amp; Ireland</v>
          </cell>
          <cell r="K5312" t="str">
            <v>SM20</v>
          </cell>
          <cell r="L5312" t="str">
            <v>T</v>
          </cell>
          <cell r="M5312" t="str">
            <v>20th of the month foll.month of invoice</v>
          </cell>
          <cell r="N5312" t="str">
            <v>BANK TRANSFER</v>
          </cell>
          <cell r="O5312" t="str">
            <v>DS</v>
          </cell>
          <cell r="P5312" t="str">
            <v>Securitization debtor</v>
          </cell>
        </row>
        <row r="5313">
          <cell r="A5313">
            <v>8560</v>
          </cell>
          <cell r="B5313" t="str">
            <v>BIODEG</v>
          </cell>
          <cell r="C5313" t="str">
            <v>GB</v>
          </cell>
          <cell r="D5313" t="str">
            <v>Great Britain</v>
          </cell>
          <cell r="E5313" t="str">
            <v>UK/Ireland</v>
          </cell>
          <cell r="F5313">
            <v>13200001</v>
          </cell>
          <cell r="G5313" t="str">
            <v>Ext. EAME</v>
          </cell>
          <cell r="H5313" t="str">
            <v>Unknown</v>
          </cell>
          <cell r="I5313" t="str">
            <v>-</v>
          </cell>
          <cell r="J5313" t="str">
            <v>-</v>
          </cell>
          <cell r="K5313" t="str">
            <v>SM20</v>
          </cell>
          <cell r="L5313" t="str">
            <v>T</v>
          </cell>
          <cell r="M5313" t="str">
            <v>20th of the month foll.month of invoice</v>
          </cell>
          <cell r="N5313" t="str">
            <v>BANK TRANSFER</v>
          </cell>
          <cell r="O5313" t="str">
            <v>DS</v>
          </cell>
          <cell r="P5313" t="str">
            <v>Securitization debtor</v>
          </cell>
        </row>
        <row r="5314">
          <cell r="A5314">
            <v>8564</v>
          </cell>
          <cell r="B5314" t="str">
            <v>AUTOPROTECTION LIMIT</v>
          </cell>
          <cell r="C5314" t="str">
            <v>MT</v>
          </cell>
          <cell r="D5314" t="str">
            <v>Malta</v>
          </cell>
          <cell r="E5314" t="str">
            <v>Middle East</v>
          </cell>
          <cell r="F5314">
            <v>13200001</v>
          </cell>
          <cell r="G5314" t="str">
            <v>Ext. EAME</v>
          </cell>
          <cell r="H5314" t="str">
            <v>Adhesives, Coatings and Elastomers</v>
          </cell>
          <cell r="I5314" t="str">
            <v>S040</v>
          </cell>
          <cell r="J5314" t="str">
            <v>Middle East</v>
          </cell>
          <cell r="K5314" t="str">
            <v>SP00</v>
          </cell>
          <cell r="L5314" t="str">
            <v>W</v>
          </cell>
          <cell r="M5314" t="str">
            <v>Cash against documents</v>
          </cell>
          <cell r="N5314" t="str">
            <v>CASH AGAINST DOCUMENTS</v>
          </cell>
          <cell r="O5314" t="str">
            <v>DE</v>
          </cell>
          <cell r="P5314" t="str">
            <v>External debtor</v>
          </cell>
        </row>
        <row r="5315">
          <cell r="A5315">
            <v>8565</v>
          </cell>
          <cell r="B5315" t="str">
            <v>RINOL Research &amp; Tec</v>
          </cell>
          <cell r="C5315" t="str">
            <v>DE</v>
          </cell>
          <cell r="D5315" t="str">
            <v>Germany</v>
          </cell>
          <cell r="E5315" t="str">
            <v>Mid Europe</v>
          </cell>
          <cell r="F5315">
            <v>13200001</v>
          </cell>
          <cell r="G5315" t="str">
            <v>Ext. EAME</v>
          </cell>
          <cell r="H5315" t="str">
            <v>Adhesives, Coatings and Elastomers</v>
          </cell>
          <cell r="I5315" t="str">
            <v>S030</v>
          </cell>
          <cell r="J5315" t="str">
            <v>Mid-Europe</v>
          </cell>
          <cell r="K5315" t="str">
            <v>SJ3F</v>
          </cell>
          <cell r="L5315" t="str">
            <v>T</v>
          </cell>
          <cell r="M5315" t="str">
            <v>30 days from date of invoice or 14 days -2%</v>
          </cell>
          <cell r="N5315" t="str">
            <v>BANK TRANSFER</v>
          </cell>
          <cell r="O5315" t="str">
            <v>DS</v>
          </cell>
          <cell r="P5315" t="str">
            <v>Securitization debtor</v>
          </cell>
        </row>
        <row r="5316">
          <cell r="A5316">
            <v>8567</v>
          </cell>
          <cell r="B5316" t="str">
            <v>BELCAR SA</v>
          </cell>
          <cell r="C5316" t="str">
            <v>AR</v>
          </cell>
          <cell r="D5316" t="str">
            <v>Argentina</v>
          </cell>
          <cell r="E5316" t="str">
            <v>Americas</v>
          </cell>
          <cell r="F5316">
            <v>13200001</v>
          </cell>
          <cell r="G5316" t="str">
            <v>Ext. EAME</v>
          </cell>
          <cell r="H5316" t="str">
            <v>TPU</v>
          </cell>
          <cell r="I5316" t="str">
            <v>S035</v>
          </cell>
          <cell r="J5316" t="str">
            <v>Osnabrück</v>
          </cell>
          <cell r="K5316" t="str">
            <v>SL90</v>
          </cell>
          <cell r="L5316" t="str">
            <v>T</v>
          </cell>
          <cell r="M5316" t="str">
            <v>90 days after Bill of lading date</v>
          </cell>
          <cell r="N5316" t="str">
            <v>BANK TRANSFER</v>
          </cell>
          <cell r="O5316" t="str">
            <v>DE</v>
          </cell>
          <cell r="P5316" t="str">
            <v>External debtor</v>
          </cell>
        </row>
        <row r="5317">
          <cell r="A5317">
            <v>8568</v>
          </cell>
          <cell r="B5317" t="str">
            <v>Compact Jarcovacka</v>
          </cell>
          <cell r="C5317" t="str">
            <v>YU</v>
          </cell>
          <cell r="D5317" t="str">
            <v>Yugoslavia</v>
          </cell>
          <cell r="E5317" t="str">
            <v>Eastern Europe</v>
          </cell>
          <cell r="F5317">
            <v>13200001</v>
          </cell>
          <cell r="G5317" t="str">
            <v>Ext. EAME</v>
          </cell>
          <cell r="H5317" t="str">
            <v>Unknown</v>
          </cell>
          <cell r="I5317" t="str">
            <v>-</v>
          </cell>
          <cell r="J5317" t="str">
            <v>-</v>
          </cell>
          <cell r="K5317" t="str">
            <v>SA00</v>
          </cell>
          <cell r="L5317" t="str">
            <v>T</v>
          </cell>
          <cell r="M5317" t="str">
            <v>Cash in advance</v>
          </cell>
          <cell r="N5317" t="str">
            <v>BANK TRANSFER</v>
          </cell>
          <cell r="O5317" t="str">
            <v>DE</v>
          </cell>
          <cell r="P5317" t="str">
            <v>External debtor</v>
          </cell>
        </row>
        <row r="5318">
          <cell r="A5318">
            <v>8569</v>
          </cell>
          <cell r="B5318" t="str">
            <v>PEX Hungaria Bt.</v>
          </cell>
          <cell r="C5318" t="str">
            <v>HU</v>
          </cell>
          <cell r="D5318" t="str">
            <v>Hungary</v>
          </cell>
          <cell r="E5318" t="str">
            <v>Eastern Europe</v>
          </cell>
          <cell r="F5318">
            <v>13200001</v>
          </cell>
          <cell r="G5318" t="str">
            <v>Ext. EAME</v>
          </cell>
          <cell r="H5318" t="str">
            <v>TPU</v>
          </cell>
          <cell r="I5318" t="str">
            <v>S035</v>
          </cell>
          <cell r="J5318" t="str">
            <v>Osnabrück</v>
          </cell>
          <cell r="K5318" t="str">
            <v>SI30</v>
          </cell>
          <cell r="L5318" t="str">
            <v>T</v>
          </cell>
          <cell r="M5318" t="str">
            <v>30 days from date of invoice</v>
          </cell>
          <cell r="N5318" t="str">
            <v>BANK TRANSFER</v>
          </cell>
          <cell r="O5318" t="str">
            <v>DE</v>
          </cell>
          <cell r="P5318" t="str">
            <v>External debtor</v>
          </cell>
        </row>
        <row r="5319">
          <cell r="A5319">
            <v>8571</v>
          </cell>
          <cell r="B5319" t="str">
            <v>Compact Jarkovacka</v>
          </cell>
          <cell r="C5319" t="str">
            <v>YU</v>
          </cell>
          <cell r="D5319" t="str">
            <v>Yugoslavia</v>
          </cell>
          <cell r="E5319" t="str">
            <v>Eastern Europe</v>
          </cell>
          <cell r="F5319">
            <v>13200001</v>
          </cell>
          <cell r="G5319" t="str">
            <v>Ext. EAME</v>
          </cell>
          <cell r="H5319" t="str">
            <v>Unknown</v>
          </cell>
          <cell r="I5319" t="str">
            <v>-</v>
          </cell>
          <cell r="J5319" t="str">
            <v>-</v>
          </cell>
          <cell r="K5319" t="str">
            <v>SA00</v>
          </cell>
          <cell r="L5319" t="str">
            <v>T</v>
          </cell>
          <cell r="M5319" t="str">
            <v>Cash in advance</v>
          </cell>
          <cell r="N5319" t="str">
            <v>BANK TRANSFER</v>
          </cell>
          <cell r="O5319" t="str">
            <v>DE</v>
          </cell>
          <cell r="P5319" t="str">
            <v>External debtor</v>
          </cell>
        </row>
        <row r="5320">
          <cell r="A5320">
            <v>8572</v>
          </cell>
          <cell r="B5320" t="str">
            <v>Biryong Corporation</v>
          </cell>
          <cell r="C5320" t="str">
            <v>KP</v>
          </cell>
          <cell r="D5320" t="str">
            <v>South Korea</v>
          </cell>
          <cell r="E5320" t="str">
            <v>Asia-Pacific</v>
          </cell>
          <cell r="F5320">
            <v>13200001</v>
          </cell>
          <cell r="G5320" t="str">
            <v>Ext. EAME</v>
          </cell>
          <cell r="H5320" t="str">
            <v>TPU</v>
          </cell>
          <cell r="I5320" t="str">
            <v>S035</v>
          </cell>
          <cell r="J5320" t="str">
            <v>Osnabrück</v>
          </cell>
          <cell r="K5320" t="str">
            <v>SC00</v>
          </cell>
          <cell r="L5320" t="str">
            <v>L</v>
          </cell>
          <cell r="M5320" t="str">
            <v>Letter of credit at sight</v>
          </cell>
          <cell r="N5320" t="str">
            <v>LETTER OF CREDIT</v>
          </cell>
          <cell r="O5320" t="str">
            <v>DE</v>
          </cell>
          <cell r="P5320" t="str">
            <v>External debtor</v>
          </cell>
        </row>
        <row r="5321">
          <cell r="A5321">
            <v>8573</v>
          </cell>
          <cell r="B5321" t="str">
            <v>ÖLW-AG</v>
          </cell>
          <cell r="C5321" t="str">
            <v>AT</v>
          </cell>
          <cell r="D5321" t="str">
            <v>Austria</v>
          </cell>
          <cell r="E5321" t="str">
            <v>Mid Europe</v>
          </cell>
          <cell r="F5321">
            <v>13200001</v>
          </cell>
          <cell r="G5321" t="str">
            <v>Ext. EAME</v>
          </cell>
          <cell r="H5321" t="str">
            <v>Unknown</v>
          </cell>
          <cell r="I5321" t="str">
            <v>-</v>
          </cell>
          <cell r="J5321" t="str">
            <v>-</v>
          </cell>
          <cell r="K5321" t="str">
            <v>SI30</v>
          </cell>
          <cell r="L5321" t="str">
            <v>T</v>
          </cell>
          <cell r="M5321" t="str">
            <v>30 days from date of invoice</v>
          </cell>
          <cell r="N5321" t="str">
            <v>BANK TRANSFER</v>
          </cell>
          <cell r="O5321" t="str">
            <v>DE</v>
          </cell>
          <cell r="P5321" t="str">
            <v>External debtor</v>
          </cell>
        </row>
        <row r="5322">
          <cell r="A5322">
            <v>8574</v>
          </cell>
          <cell r="B5322" t="str">
            <v>BELCAR SA</v>
          </cell>
          <cell r="C5322" t="str">
            <v>AR</v>
          </cell>
          <cell r="D5322" t="str">
            <v>Argentina</v>
          </cell>
          <cell r="E5322" t="str">
            <v>Americas</v>
          </cell>
          <cell r="F5322">
            <v>13200001</v>
          </cell>
          <cell r="G5322" t="str">
            <v>Ext. EAME</v>
          </cell>
          <cell r="H5322" t="str">
            <v>Unknown</v>
          </cell>
          <cell r="I5322" t="str">
            <v>-</v>
          </cell>
          <cell r="J5322" t="str">
            <v>-</v>
          </cell>
          <cell r="K5322" t="str">
            <v>SL90</v>
          </cell>
          <cell r="L5322" t="str">
            <v>T</v>
          </cell>
          <cell r="M5322" t="str">
            <v>90 days after Bill of lading date</v>
          </cell>
          <cell r="N5322" t="str">
            <v>BANK TRANSFER</v>
          </cell>
          <cell r="O5322" t="str">
            <v>DE</v>
          </cell>
          <cell r="P5322" t="str">
            <v>External debtor</v>
          </cell>
        </row>
        <row r="5323">
          <cell r="A5323">
            <v>8575</v>
          </cell>
          <cell r="B5323" t="str">
            <v>MULTIFLEX HOME BUILD</v>
          </cell>
          <cell r="C5323" t="str">
            <v>GB</v>
          </cell>
          <cell r="D5323" t="str">
            <v>Great Britain</v>
          </cell>
          <cell r="E5323" t="str">
            <v>UK/Ireland</v>
          </cell>
          <cell r="F5323">
            <v>13200001</v>
          </cell>
          <cell r="G5323" t="str">
            <v>Ext. EAME</v>
          </cell>
          <cell r="H5323" t="str">
            <v>Unknown</v>
          </cell>
          <cell r="I5323" t="str">
            <v>-</v>
          </cell>
          <cell r="J5323" t="str">
            <v>-</v>
          </cell>
          <cell r="K5323" t="str">
            <v>SM20</v>
          </cell>
          <cell r="L5323" t="str">
            <v>Y</v>
          </cell>
          <cell r="M5323" t="str">
            <v>20th of the month foll.month of invoice</v>
          </cell>
          <cell r="N5323" t="str">
            <v>-</v>
          </cell>
          <cell r="O5323" t="str">
            <v>DS</v>
          </cell>
          <cell r="P5323" t="str">
            <v>Securitization debtor</v>
          </cell>
        </row>
        <row r="5324">
          <cell r="A5324">
            <v>8576</v>
          </cell>
          <cell r="B5324" t="str">
            <v>DOW BENELUX NV (HP15</v>
          </cell>
          <cell r="C5324" t="str">
            <v>NL</v>
          </cell>
          <cell r="D5324" t="str">
            <v>Netherlands</v>
          </cell>
          <cell r="E5324" t="str">
            <v>Benelux</v>
          </cell>
          <cell r="F5324">
            <v>13208001</v>
          </cell>
          <cell r="G5324" t="str">
            <v>HPC Ext. Debtors</v>
          </cell>
          <cell r="H5324" t="str">
            <v>Unknown</v>
          </cell>
          <cell r="I5324" t="str">
            <v>-</v>
          </cell>
          <cell r="J5324" t="str">
            <v>-</v>
          </cell>
          <cell r="K5324" t="str">
            <v>ST15</v>
          </cell>
          <cell r="L5324" t="str">
            <v>T</v>
          </cell>
          <cell r="M5324" t="str">
            <v>15 days from date of despatch</v>
          </cell>
          <cell r="N5324" t="str">
            <v>BANK TRANSFER</v>
          </cell>
          <cell r="O5324" t="str">
            <v>DS</v>
          </cell>
          <cell r="P5324" t="str">
            <v>Securitization debtor</v>
          </cell>
        </row>
        <row r="5325">
          <cell r="A5325">
            <v>8577</v>
          </cell>
          <cell r="B5325" t="str">
            <v>OAO  "MODUL"</v>
          </cell>
          <cell r="C5325" t="str">
            <v>UA</v>
          </cell>
          <cell r="D5325" t="str">
            <v>Ukraine</v>
          </cell>
          <cell r="E5325" t="str">
            <v>Eastern Europe</v>
          </cell>
          <cell r="F5325">
            <v>13200001</v>
          </cell>
          <cell r="G5325" t="str">
            <v>Ext. EAME</v>
          </cell>
          <cell r="H5325" t="str">
            <v>Construction &amp; Other Rigids</v>
          </cell>
          <cell r="I5325" t="str">
            <v>S050</v>
          </cell>
          <cell r="J5325" t="str">
            <v>Eastern Europe</v>
          </cell>
          <cell r="K5325" t="str">
            <v>SA00</v>
          </cell>
          <cell r="L5325" t="str">
            <v>T</v>
          </cell>
          <cell r="M5325" t="str">
            <v>Cash in advance</v>
          </cell>
          <cell r="N5325" t="str">
            <v>BANK TRANSFER</v>
          </cell>
          <cell r="O5325" t="str">
            <v>DE</v>
          </cell>
          <cell r="P5325" t="str">
            <v>External debtor</v>
          </cell>
        </row>
        <row r="5326">
          <cell r="A5326">
            <v>8578</v>
          </cell>
          <cell r="B5326" t="str">
            <v>BALOO COMPOSITE GMBH</v>
          </cell>
          <cell r="C5326" t="str">
            <v>DE</v>
          </cell>
          <cell r="D5326" t="str">
            <v>Germany</v>
          </cell>
          <cell r="E5326" t="str">
            <v>Mid Europe</v>
          </cell>
          <cell r="F5326">
            <v>13208001</v>
          </cell>
          <cell r="G5326" t="str">
            <v>HPC Ext. Debtors</v>
          </cell>
          <cell r="H5326" t="str">
            <v>Polyether Amines</v>
          </cell>
          <cell r="I5326" t="str">
            <v>S075</v>
          </cell>
          <cell r="J5326" t="str">
            <v>HPC Europe</v>
          </cell>
          <cell r="K5326" t="str">
            <v>SI30</v>
          </cell>
          <cell r="L5326" t="str">
            <v>T</v>
          </cell>
          <cell r="M5326" t="str">
            <v>30 days from date of invoice</v>
          </cell>
          <cell r="N5326" t="str">
            <v>BANK TRANSFER</v>
          </cell>
          <cell r="O5326" t="str">
            <v>DS</v>
          </cell>
          <cell r="P5326" t="str">
            <v>Securitization debtor</v>
          </cell>
        </row>
        <row r="5327">
          <cell r="A5327">
            <v>8579</v>
          </cell>
          <cell r="B5327" t="str">
            <v>FEW Chemicals GmbH</v>
          </cell>
          <cell r="C5327" t="str">
            <v>DE</v>
          </cell>
          <cell r="D5327" t="str">
            <v>Germany</v>
          </cell>
          <cell r="E5327" t="str">
            <v>Mid Europe</v>
          </cell>
          <cell r="F5327">
            <v>13200001</v>
          </cell>
          <cell r="G5327" t="str">
            <v>Ext. EAME</v>
          </cell>
          <cell r="H5327" t="str">
            <v>Unknown</v>
          </cell>
          <cell r="I5327" t="str">
            <v>-</v>
          </cell>
          <cell r="J5327" t="str">
            <v>-</v>
          </cell>
          <cell r="K5327" t="str">
            <v>SI30</v>
          </cell>
          <cell r="L5327" t="str">
            <v>T</v>
          </cell>
          <cell r="M5327" t="str">
            <v>30 days from date of invoice</v>
          </cell>
          <cell r="N5327" t="str">
            <v>BANK TRANSFER</v>
          </cell>
          <cell r="O5327" t="str">
            <v>DS</v>
          </cell>
          <cell r="P5327" t="str">
            <v>Securitization debtor</v>
          </cell>
        </row>
        <row r="5328">
          <cell r="A5328">
            <v>8580</v>
          </cell>
          <cell r="B5328" t="str">
            <v>Stahl Holland bv</v>
          </cell>
          <cell r="C5328" t="str">
            <v>NL</v>
          </cell>
          <cell r="D5328" t="str">
            <v>Netherlands</v>
          </cell>
          <cell r="E5328" t="str">
            <v>Benelux</v>
          </cell>
          <cell r="F5328">
            <v>13200001</v>
          </cell>
          <cell r="G5328" t="str">
            <v>Ext. EAME</v>
          </cell>
          <cell r="H5328" t="str">
            <v>TPU</v>
          </cell>
          <cell r="I5328" t="str">
            <v>S035</v>
          </cell>
          <cell r="J5328" t="str">
            <v>Osnabrück</v>
          </cell>
          <cell r="K5328" t="str">
            <v>SE60</v>
          </cell>
          <cell r="L5328" t="str">
            <v>T</v>
          </cell>
          <cell r="M5328" t="str">
            <v>60 days end of month</v>
          </cell>
          <cell r="N5328" t="str">
            <v>BANK TRANSFER</v>
          </cell>
          <cell r="O5328" t="str">
            <v>DS</v>
          </cell>
          <cell r="P5328" t="str">
            <v>Securitization debtor</v>
          </cell>
        </row>
        <row r="5329">
          <cell r="A5329">
            <v>8581</v>
          </cell>
          <cell r="B5329" t="str">
            <v>TRUSTSEAL LTD</v>
          </cell>
          <cell r="C5329" t="str">
            <v>GB</v>
          </cell>
          <cell r="D5329" t="str">
            <v>Great Britain</v>
          </cell>
          <cell r="E5329" t="str">
            <v>UK/Ireland</v>
          </cell>
          <cell r="F5329">
            <v>13200001</v>
          </cell>
          <cell r="G5329" t="str">
            <v>Ext. EAME</v>
          </cell>
          <cell r="H5329" t="str">
            <v>Adhesives, Coatings and Elastomers</v>
          </cell>
          <cell r="I5329" t="str">
            <v>S010</v>
          </cell>
          <cell r="J5329" t="str">
            <v>UK &amp; Ireland</v>
          </cell>
          <cell r="K5329" t="str">
            <v>SM20</v>
          </cell>
          <cell r="L5329" t="str">
            <v>T</v>
          </cell>
          <cell r="M5329" t="str">
            <v>20th of the month foll.month of invoice</v>
          </cell>
          <cell r="N5329" t="str">
            <v>BANK TRANSFER</v>
          </cell>
          <cell r="O5329" t="str">
            <v>DS</v>
          </cell>
          <cell r="P5329" t="str">
            <v>Securitization debtor</v>
          </cell>
        </row>
        <row r="5330">
          <cell r="A5330">
            <v>8582</v>
          </cell>
          <cell r="B5330" t="str">
            <v>MR MOHAMMAD GHASEM E</v>
          </cell>
          <cell r="C5330" t="str">
            <v>IR</v>
          </cell>
          <cell r="D5330" t="str">
            <v>Iran</v>
          </cell>
          <cell r="E5330" t="str">
            <v>Middle East</v>
          </cell>
          <cell r="F5330">
            <v>13200001</v>
          </cell>
          <cell r="G5330" t="str">
            <v>Ext. EAME</v>
          </cell>
          <cell r="H5330" t="str">
            <v>Construction &amp; Other Rigids</v>
          </cell>
          <cell r="I5330" t="str">
            <v>S040</v>
          </cell>
          <cell r="J5330" t="str">
            <v>Middle East</v>
          </cell>
          <cell r="K5330" t="str">
            <v>SC00</v>
          </cell>
          <cell r="L5330" t="str">
            <v>L</v>
          </cell>
          <cell r="M5330" t="str">
            <v>Letter of credit at sight</v>
          </cell>
          <cell r="N5330" t="str">
            <v>LETTER OF CREDIT</v>
          </cell>
          <cell r="O5330" t="str">
            <v>DE</v>
          </cell>
          <cell r="P5330" t="str">
            <v>External debtor</v>
          </cell>
        </row>
        <row r="5331">
          <cell r="A5331">
            <v>8583</v>
          </cell>
          <cell r="B5331" t="str">
            <v>UNION CARBIDE EUROPE</v>
          </cell>
          <cell r="C5331" t="str">
            <v>ES</v>
          </cell>
          <cell r="D5331" t="str">
            <v>Spain</v>
          </cell>
          <cell r="E5331" t="str">
            <v>Iberia</v>
          </cell>
          <cell r="F5331">
            <v>13208001</v>
          </cell>
          <cell r="G5331" t="str">
            <v>HPC Ext. Debtors</v>
          </cell>
          <cell r="H5331" t="str">
            <v>Ethanolamines</v>
          </cell>
          <cell r="I5331" t="str">
            <v>S075</v>
          </cell>
          <cell r="J5331" t="str">
            <v>HPC Europe</v>
          </cell>
          <cell r="K5331" t="str">
            <v>SI30</v>
          </cell>
          <cell r="L5331" t="str">
            <v>T</v>
          </cell>
          <cell r="M5331" t="str">
            <v>30 days from date of invoice</v>
          </cell>
          <cell r="N5331" t="str">
            <v>BANK TRANSFER</v>
          </cell>
          <cell r="O5331" t="str">
            <v>DS</v>
          </cell>
          <cell r="P5331" t="str">
            <v>Securitization debtor</v>
          </cell>
        </row>
        <row r="5332">
          <cell r="A5332">
            <v>8584</v>
          </cell>
          <cell r="B5332" t="str">
            <v>RESINA HOLDING B.V.</v>
          </cell>
          <cell r="C5332" t="str">
            <v>NL</v>
          </cell>
          <cell r="D5332" t="str">
            <v>Netherlands</v>
          </cell>
          <cell r="E5332" t="str">
            <v>Benelux</v>
          </cell>
          <cell r="F5332">
            <v>13200001</v>
          </cell>
          <cell r="G5332" t="str">
            <v>Ext. EAME</v>
          </cell>
          <cell r="H5332" t="str">
            <v>Unknown</v>
          </cell>
          <cell r="I5332" t="str">
            <v>-</v>
          </cell>
          <cell r="J5332" t="str">
            <v>-</v>
          </cell>
          <cell r="K5332" t="str">
            <v>SI90</v>
          </cell>
          <cell r="L5332" t="str">
            <v>T</v>
          </cell>
          <cell r="M5332" t="str">
            <v>90 days from date of invoice</v>
          </cell>
          <cell r="N5332" t="str">
            <v>BANK TRANSFER</v>
          </cell>
          <cell r="O5332" t="str">
            <v>DS</v>
          </cell>
          <cell r="P5332" t="str">
            <v>Securitization debtor</v>
          </cell>
        </row>
        <row r="5333">
          <cell r="A5333">
            <v>8589</v>
          </cell>
          <cell r="B5333" t="str">
            <v>GUJARAT IMPEX</v>
          </cell>
          <cell r="C5333" t="str">
            <v>IN</v>
          </cell>
          <cell r="D5333" t="str">
            <v>India</v>
          </cell>
          <cell r="E5333" t="str">
            <v>Asia-Pacific</v>
          </cell>
          <cell r="F5333">
            <v>13200002</v>
          </cell>
          <cell r="G5333" t="str">
            <v>Ext. APAC</v>
          </cell>
          <cell r="H5333" t="str">
            <v>Construction &amp; Other Rigids</v>
          </cell>
          <cell r="I5333" t="str">
            <v>S100</v>
          </cell>
          <cell r="J5333" t="str">
            <v>APAC</v>
          </cell>
          <cell r="K5333" t="str">
            <v>SP00</v>
          </cell>
          <cell r="L5333" t="str">
            <v>L</v>
          </cell>
          <cell r="M5333" t="str">
            <v>Cash against documents</v>
          </cell>
          <cell r="N5333" t="str">
            <v>LETTER OF CREDIT</v>
          </cell>
          <cell r="O5333" t="str">
            <v>E1</v>
          </cell>
          <cell r="P5333" t="str">
            <v>External debtors</v>
          </cell>
        </row>
        <row r="5334">
          <cell r="A5334">
            <v>8590</v>
          </cell>
          <cell r="B5334" t="str">
            <v>K.RASIKLAL &amp; CO</v>
          </cell>
          <cell r="C5334" t="str">
            <v>IN</v>
          </cell>
          <cell r="D5334" t="str">
            <v>India</v>
          </cell>
          <cell r="E5334" t="str">
            <v>Asia-Pacific</v>
          </cell>
          <cell r="F5334">
            <v>13200002</v>
          </cell>
          <cell r="G5334" t="str">
            <v>Ext. APAC</v>
          </cell>
          <cell r="H5334" t="str">
            <v>Construction &amp; Other Rigids</v>
          </cell>
          <cell r="I5334" t="str">
            <v>S100</v>
          </cell>
          <cell r="J5334" t="str">
            <v>APAC</v>
          </cell>
          <cell r="K5334" t="str">
            <v>SC90</v>
          </cell>
          <cell r="L5334" t="str">
            <v>L</v>
          </cell>
          <cell r="M5334" t="str">
            <v>Letter of credit -90 days Bill of lading</v>
          </cell>
          <cell r="N5334" t="str">
            <v>LETTER OF CREDIT</v>
          </cell>
          <cell r="O5334" t="str">
            <v>DE</v>
          </cell>
          <cell r="P5334" t="str">
            <v>External debtor</v>
          </cell>
        </row>
        <row r="5335">
          <cell r="A5335">
            <v>8591</v>
          </cell>
          <cell r="B5335" t="str">
            <v>SN ENTERPRISE</v>
          </cell>
          <cell r="C5335" t="str">
            <v>BD</v>
          </cell>
          <cell r="D5335" t="str">
            <v>Bangladesh</v>
          </cell>
          <cell r="E5335" t="str">
            <v>Asia-Pacific</v>
          </cell>
          <cell r="F5335">
            <v>13200002</v>
          </cell>
          <cell r="G5335" t="str">
            <v>Ext. APAC</v>
          </cell>
          <cell r="H5335" t="str">
            <v>Footwear</v>
          </cell>
          <cell r="I5335" t="str">
            <v>S100</v>
          </cell>
          <cell r="J5335" t="str">
            <v>APAC</v>
          </cell>
          <cell r="K5335" t="str">
            <v>SA00</v>
          </cell>
          <cell r="L5335" t="str">
            <v>U</v>
          </cell>
          <cell r="M5335" t="str">
            <v>Cash in advance</v>
          </cell>
          <cell r="N5335" t="str">
            <v>DIRECT REMITTANCE</v>
          </cell>
          <cell r="O5335" t="str">
            <v>DE</v>
          </cell>
          <cell r="P5335" t="str">
            <v>External debtor</v>
          </cell>
        </row>
        <row r="5336">
          <cell r="A5336">
            <v>8592</v>
          </cell>
          <cell r="B5336" t="str">
            <v>SUNCHANG CORPORATION</v>
          </cell>
          <cell r="C5336" t="str">
            <v>KP</v>
          </cell>
          <cell r="D5336" t="str">
            <v>South Korea</v>
          </cell>
          <cell r="E5336" t="str">
            <v>Asia-Pacific</v>
          </cell>
          <cell r="F5336">
            <v>13200002</v>
          </cell>
          <cell r="G5336" t="str">
            <v>Ext. APAC</v>
          </cell>
          <cell r="H5336" t="str">
            <v>Composite Wood Products</v>
          </cell>
          <cell r="I5336" t="str">
            <v>S100</v>
          </cell>
          <cell r="J5336" t="str">
            <v>APAC</v>
          </cell>
          <cell r="K5336" t="str">
            <v>SC00</v>
          </cell>
          <cell r="L5336" t="str">
            <v>L</v>
          </cell>
          <cell r="M5336" t="str">
            <v>Letter of credit at sight</v>
          </cell>
          <cell r="N5336" t="str">
            <v>LETTER OF CREDIT</v>
          </cell>
          <cell r="O5336" t="str">
            <v>DE</v>
          </cell>
          <cell r="P5336" t="str">
            <v>External debtor</v>
          </cell>
        </row>
        <row r="5337">
          <cell r="A5337">
            <v>8593</v>
          </cell>
          <cell r="B5337" t="str">
            <v>KSONS PLASTICS</v>
          </cell>
          <cell r="C5337" t="str">
            <v>IN</v>
          </cell>
          <cell r="D5337" t="str">
            <v>India</v>
          </cell>
          <cell r="E5337" t="str">
            <v>Asia-Pacific</v>
          </cell>
          <cell r="F5337">
            <v>13200002</v>
          </cell>
          <cell r="G5337" t="str">
            <v>Ext. APAC</v>
          </cell>
          <cell r="H5337" t="str">
            <v>Construction &amp; Other Rigids</v>
          </cell>
          <cell r="I5337" t="str">
            <v>S100</v>
          </cell>
          <cell r="J5337" t="str">
            <v>APAC</v>
          </cell>
          <cell r="K5337" t="str">
            <v>SC60</v>
          </cell>
          <cell r="L5337" t="str">
            <v>L</v>
          </cell>
          <cell r="M5337" t="str">
            <v>Letter of credit - 60 days Bill of lading</v>
          </cell>
          <cell r="N5337" t="str">
            <v>LETTER OF CREDIT</v>
          </cell>
          <cell r="O5337" t="str">
            <v>DE</v>
          </cell>
          <cell r="P5337" t="str">
            <v>External debtor</v>
          </cell>
        </row>
        <row r="5338">
          <cell r="A5338">
            <v>8595</v>
          </cell>
          <cell r="B5338" t="str">
            <v>RIEKER SCHUH GmbH</v>
          </cell>
          <cell r="C5338" t="str">
            <v>DE</v>
          </cell>
          <cell r="D5338" t="str">
            <v>Germany</v>
          </cell>
          <cell r="E5338" t="str">
            <v>Mid Europe</v>
          </cell>
          <cell r="F5338">
            <v>13200001</v>
          </cell>
          <cell r="G5338" t="str">
            <v>Ext. EAME</v>
          </cell>
          <cell r="H5338" t="str">
            <v>Unknown</v>
          </cell>
          <cell r="I5338" t="str">
            <v>-</v>
          </cell>
          <cell r="J5338" t="str">
            <v>-</v>
          </cell>
          <cell r="K5338" t="str">
            <v>SJ3F</v>
          </cell>
          <cell r="L5338" t="str">
            <v>T</v>
          </cell>
          <cell r="M5338" t="str">
            <v>30 days from date of invoice or 14 days -2%</v>
          </cell>
          <cell r="N5338" t="str">
            <v>BANK TRANSFER</v>
          </cell>
          <cell r="O5338" t="str">
            <v>DS</v>
          </cell>
          <cell r="P5338" t="str">
            <v>Securitization debtor</v>
          </cell>
        </row>
        <row r="5339">
          <cell r="A5339">
            <v>8596</v>
          </cell>
          <cell r="B5339" t="str">
            <v>METALUCON  KFT</v>
          </cell>
          <cell r="C5339" t="str">
            <v>HU</v>
          </cell>
          <cell r="D5339" t="str">
            <v>Hungary</v>
          </cell>
          <cell r="E5339" t="str">
            <v>Eastern Europe</v>
          </cell>
          <cell r="F5339">
            <v>13200001</v>
          </cell>
          <cell r="G5339" t="str">
            <v>Ext. EAME</v>
          </cell>
          <cell r="H5339" t="str">
            <v>Unknown</v>
          </cell>
          <cell r="I5339" t="str">
            <v>-</v>
          </cell>
          <cell r="J5339" t="str">
            <v>-</v>
          </cell>
          <cell r="K5339" t="str">
            <v>SI3F</v>
          </cell>
          <cell r="L5339" t="str">
            <v>T</v>
          </cell>
          <cell r="M5339" t="str">
            <v>30 DAYS DATE OF INVOICE - DIRECT REMITTANCE</v>
          </cell>
          <cell r="N5339" t="str">
            <v>BANK TRANSFER</v>
          </cell>
          <cell r="O5339" t="str">
            <v>DE</v>
          </cell>
          <cell r="P5339" t="str">
            <v>External debtor</v>
          </cell>
        </row>
        <row r="5340">
          <cell r="A5340">
            <v>8597</v>
          </cell>
          <cell r="B5340" t="str">
            <v>W SMART &amp; SONS LTD</v>
          </cell>
          <cell r="C5340" t="str">
            <v>GB</v>
          </cell>
          <cell r="D5340" t="str">
            <v>Great Britain</v>
          </cell>
          <cell r="E5340" t="str">
            <v>UK/Ireland</v>
          </cell>
          <cell r="F5340">
            <v>13200001</v>
          </cell>
          <cell r="G5340" t="str">
            <v>Ext. EAME</v>
          </cell>
          <cell r="H5340" t="str">
            <v>Footwear</v>
          </cell>
          <cell r="I5340" t="str">
            <v>S010</v>
          </cell>
          <cell r="J5340" t="str">
            <v>UK &amp; Ireland</v>
          </cell>
          <cell r="K5340" t="str">
            <v>SM00</v>
          </cell>
          <cell r="L5340" t="str">
            <v>T</v>
          </cell>
          <cell r="M5340" t="str">
            <v>End of month following month of invoice</v>
          </cell>
          <cell r="N5340" t="str">
            <v>BANK TRANSFER</v>
          </cell>
          <cell r="O5340" t="str">
            <v>DS</v>
          </cell>
          <cell r="P5340" t="str">
            <v>Securitization debtor</v>
          </cell>
        </row>
        <row r="5341">
          <cell r="A5341">
            <v>8598</v>
          </cell>
          <cell r="B5341" t="str">
            <v>ECOENERGY RICERCHE</v>
          </cell>
          <cell r="C5341" t="str">
            <v>IT</v>
          </cell>
          <cell r="D5341" t="str">
            <v>Italy</v>
          </cell>
          <cell r="E5341" t="str">
            <v>Italy/Greece</v>
          </cell>
          <cell r="F5341">
            <v>13200001</v>
          </cell>
          <cell r="G5341" t="str">
            <v>Ext. EAME</v>
          </cell>
          <cell r="H5341" t="str">
            <v>Construction &amp; Other Rigids</v>
          </cell>
          <cell r="I5341" t="str">
            <v>S060</v>
          </cell>
          <cell r="J5341" t="str">
            <v>Italy &amp; Greece</v>
          </cell>
          <cell r="K5341" t="str">
            <v>SF00</v>
          </cell>
          <cell r="L5341" t="str">
            <v>F</v>
          </cell>
          <cell r="M5341" t="str">
            <v>Free of charge</v>
          </cell>
          <cell r="N5341" t="str">
            <v>FREE OF CHARGE</v>
          </cell>
          <cell r="O5341" t="str">
            <v>DS</v>
          </cell>
          <cell r="P5341" t="str">
            <v>Securitization debtor</v>
          </cell>
        </row>
        <row r="5342">
          <cell r="A5342">
            <v>8599</v>
          </cell>
          <cell r="B5342" t="str">
            <v>CRYOGENIC LIMITED</v>
          </cell>
          <cell r="C5342" t="str">
            <v>GB</v>
          </cell>
          <cell r="D5342" t="str">
            <v>Great Britain</v>
          </cell>
          <cell r="E5342" t="str">
            <v>UK/Ireland</v>
          </cell>
          <cell r="F5342">
            <v>13208001</v>
          </cell>
          <cell r="G5342" t="str">
            <v>HPC Ext. Debtors</v>
          </cell>
          <cell r="H5342" t="str">
            <v>Polyether Amines</v>
          </cell>
          <cell r="I5342" t="str">
            <v>S075</v>
          </cell>
          <cell r="J5342" t="str">
            <v>HPC Europe</v>
          </cell>
          <cell r="K5342" t="str">
            <v>SA00</v>
          </cell>
          <cell r="L5342" t="str">
            <v>T</v>
          </cell>
          <cell r="M5342" t="str">
            <v>Cash in advance</v>
          </cell>
          <cell r="N5342" t="str">
            <v>BANK TRANSFER</v>
          </cell>
          <cell r="O5342" t="str">
            <v>DS</v>
          </cell>
          <cell r="P5342" t="str">
            <v>Securitization debtor</v>
          </cell>
        </row>
        <row r="5343">
          <cell r="A5343">
            <v>8601</v>
          </cell>
          <cell r="B5343" t="str">
            <v>APSYS GESELLSCHAFT F</v>
          </cell>
          <cell r="C5343" t="str">
            <v>AT</v>
          </cell>
          <cell r="D5343" t="str">
            <v>Austria</v>
          </cell>
          <cell r="E5343" t="str">
            <v>Mid Europe</v>
          </cell>
          <cell r="F5343">
            <v>13208001</v>
          </cell>
          <cell r="G5343" t="str">
            <v>HPC Ext. Debtors</v>
          </cell>
          <cell r="H5343" t="str">
            <v>Alkoxylates</v>
          </cell>
          <cell r="I5343" t="str">
            <v>S075</v>
          </cell>
          <cell r="J5343" t="str">
            <v>HPC Europe</v>
          </cell>
          <cell r="K5343" t="str">
            <v>SI30</v>
          </cell>
          <cell r="L5343" t="str">
            <v>T</v>
          </cell>
          <cell r="M5343" t="str">
            <v>30 days from date of invoice</v>
          </cell>
          <cell r="N5343" t="str">
            <v>BANK TRANSFER</v>
          </cell>
          <cell r="O5343" t="str">
            <v>DE</v>
          </cell>
          <cell r="P5343" t="str">
            <v>External debtor</v>
          </cell>
        </row>
        <row r="5344">
          <cell r="A5344">
            <v>8604</v>
          </cell>
          <cell r="B5344" t="str">
            <v>FLEXO-MATIC  KFT</v>
          </cell>
          <cell r="C5344" t="str">
            <v>HU</v>
          </cell>
          <cell r="D5344" t="str">
            <v>Hungary</v>
          </cell>
          <cell r="E5344" t="str">
            <v>Eastern Europe</v>
          </cell>
          <cell r="F5344">
            <v>13200001</v>
          </cell>
          <cell r="G5344" t="str">
            <v>Ext. EAME</v>
          </cell>
          <cell r="H5344" t="str">
            <v>Unknown</v>
          </cell>
          <cell r="I5344" t="str">
            <v>-</v>
          </cell>
          <cell r="J5344" t="str">
            <v>-</v>
          </cell>
          <cell r="K5344" t="str">
            <v>SI3F</v>
          </cell>
          <cell r="L5344" t="str">
            <v>T</v>
          </cell>
          <cell r="M5344" t="str">
            <v>30 DAYS DATE OF INVOICE - DIRECT REMITTANCE</v>
          </cell>
          <cell r="N5344" t="str">
            <v>BANK TRANSFER</v>
          </cell>
          <cell r="O5344" t="str">
            <v>DE</v>
          </cell>
          <cell r="P5344" t="str">
            <v>External debtor</v>
          </cell>
        </row>
        <row r="5345">
          <cell r="A5345">
            <v>8605</v>
          </cell>
          <cell r="B5345" t="str">
            <v>COSMA SRL</v>
          </cell>
          <cell r="C5345" t="str">
            <v>IT</v>
          </cell>
          <cell r="D5345" t="str">
            <v>Italy</v>
          </cell>
          <cell r="E5345" t="str">
            <v>Italy/Greece</v>
          </cell>
          <cell r="F5345">
            <v>13200001</v>
          </cell>
          <cell r="G5345" t="str">
            <v>Ext. EAME</v>
          </cell>
          <cell r="H5345" t="str">
            <v>Intermediates</v>
          </cell>
          <cell r="I5345" t="str">
            <v>S060</v>
          </cell>
          <cell r="J5345" t="str">
            <v>Italy &amp; Greece</v>
          </cell>
          <cell r="K5345" t="str">
            <v>SF00</v>
          </cell>
          <cell r="L5345" t="str">
            <v>F</v>
          </cell>
          <cell r="M5345" t="str">
            <v>Free of charge</v>
          </cell>
          <cell r="N5345" t="str">
            <v>FREE OF CHARGE</v>
          </cell>
          <cell r="O5345" t="str">
            <v>DS</v>
          </cell>
          <cell r="P5345" t="str">
            <v>Securitization debtor</v>
          </cell>
        </row>
        <row r="5346">
          <cell r="A5346">
            <v>8607</v>
          </cell>
          <cell r="B5346" t="str">
            <v>Huntsman Colombia Lt</v>
          </cell>
          <cell r="C5346" t="str">
            <v>CO</v>
          </cell>
          <cell r="D5346" t="str">
            <v>Colombia</v>
          </cell>
          <cell r="E5346" t="str">
            <v>Americas</v>
          </cell>
          <cell r="F5346">
            <v>76487888</v>
          </cell>
          <cell r="G5346" t="str">
            <v>Inter Group Sales</v>
          </cell>
          <cell r="H5346" t="str">
            <v>Americas</v>
          </cell>
          <cell r="I5346" t="str">
            <v>-</v>
          </cell>
          <cell r="J5346" t="str">
            <v>-</v>
          </cell>
          <cell r="K5346" t="str">
            <v>SS00</v>
          </cell>
          <cell r="L5346" t="str">
            <v>T</v>
          </cell>
          <cell r="M5346" t="str">
            <v>Free of charge - sample -</v>
          </cell>
          <cell r="N5346" t="str">
            <v>BANK TRANSFER</v>
          </cell>
          <cell r="O5346" t="str">
            <v>DE</v>
          </cell>
          <cell r="P5346" t="str">
            <v>External debtor</v>
          </cell>
        </row>
        <row r="5347">
          <cell r="A5347">
            <v>8609</v>
          </cell>
          <cell r="B5347" t="str">
            <v>Torimex Chemicals Lt</v>
          </cell>
          <cell r="C5347" t="str">
            <v>PL</v>
          </cell>
          <cell r="D5347" t="str">
            <v>Poland</v>
          </cell>
          <cell r="E5347" t="str">
            <v>Eastern Europe</v>
          </cell>
          <cell r="F5347">
            <v>13200001</v>
          </cell>
          <cell r="G5347" t="str">
            <v>Ext. EAME</v>
          </cell>
          <cell r="H5347" t="str">
            <v>TPU</v>
          </cell>
          <cell r="I5347" t="str">
            <v>S035</v>
          </cell>
          <cell r="J5347" t="str">
            <v>Osnabrück</v>
          </cell>
          <cell r="K5347" t="str">
            <v>SI45</v>
          </cell>
          <cell r="L5347" t="str">
            <v>T</v>
          </cell>
          <cell r="M5347" t="str">
            <v>45 days from date of invoice</v>
          </cell>
          <cell r="N5347" t="str">
            <v>BANK TRANSFER</v>
          </cell>
          <cell r="O5347" t="str">
            <v>DS</v>
          </cell>
          <cell r="P5347" t="str">
            <v>Securitization debtor</v>
          </cell>
        </row>
        <row r="5348">
          <cell r="A5348">
            <v>8610</v>
          </cell>
          <cell r="B5348" t="str">
            <v>PRECISION PROCESSES</v>
          </cell>
          <cell r="C5348" t="str">
            <v>GB</v>
          </cell>
          <cell r="D5348" t="str">
            <v>Great Britain</v>
          </cell>
          <cell r="E5348" t="str">
            <v>UK/Ireland</v>
          </cell>
          <cell r="F5348">
            <v>13208001</v>
          </cell>
          <cell r="G5348" t="str">
            <v>HPC Ext. Debtors</v>
          </cell>
          <cell r="H5348" t="str">
            <v>Polyether Amines</v>
          </cell>
          <cell r="I5348" t="str">
            <v>S075</v>
          </cell>
          <cell r="J5348" t="str">
            <v>HPC Europe</v>
          </cell>
          <cell r="K5348" t="str">
            <v>SA00</v>
          </cell>
          <cell r="L5348" t="str">
            <v>T</v>
          </cell>
          <cell r="M5348" t="str">
            <v>Cash in advance</v>
          </cell>
          <cell r="N5348" t="str">
            <v>BANK TRANSFER</v>
          </cell>
          <cell r="O5348" t="str">
            <v>DS</v>
          </cell>
          <cell r="P5348" t="str">
            <v>Securitization debtor</v>
          </cell>
        </row>
        <row r="5349">
          <cell r="A5349">
            <v>8614</v>
          </cell>
          <cell r="B5349" t="str">
            <v>Razi Sons</v>
          </cell>
          <cell r="C5349" t="str">
            <v>PK</v>
          </cell>
          <cell r="D5349" t="str">
            <v>Pakistan</v>
          </cell>
          <cell r="E5349" t="str">
            <v>Asia-Pacific</v>
          </cell>
          <cell r="F5349">
            <v>13200001</v>
          </cell>
          <cell r="G5349" t="str">
            <v>Ext. EAME</v>
          </cell>
          <cell r="H5349" t="str">
            <v>Unknown</v>
          </cell>
          <cell r="I5349" t="str">
            <v>-</v>
          </cell>
          <cell r="J5349" t="str">
            <v>-</v>
          </cell>
          <cell r="K5349" t="str">
            <v>SS00</v>
          </cell>
          <cell r="L5349" t="str">
            <v>T</v>
          </cell>
          <cell r="M5349" t="str">
            <v>Free of charge - sample -</v>
          </cell>
          <cell r="N5349" t="str">
            <v>BANK TRANSFER</v>
          </cell>
          <cell r="O5349" t="str">
            <v>DE</v>
          </cell>
          <cell r="P5349" t="str">
            <v>External debtor</v>
          </cell>
        </row>
        <row r="5350">
          <cell r="A5350">
            <v>8615</v>
          </cell>
          <cell r="B5350" t="str">
            <v>P K T</v>
          </cell>
          <cell r="C5350" t="str">
            <v>DE</v>
          </cell>
          <cell r="D5350" t="str">
            <v>Germany</v>
          </cell>
          <cell r="E5350" t="str">
            <v>Mid Europe</v>
          </cell>
          <cell r="F5350">
            <v>13200001</v>
          </cell>
          <cell r="G5350" t="str">
            <v>Ext. EAME</v>
          </cell>
          <cell r="H5350" t="str">
            <v>Unknown</v>
          </cell>
          <cell r="I5350" t="str">
            <v>-</v>
          </cell>
          <cell r="J5350" t="str">
            <v>-</v>
          </cell>
          <cell r="K5350" t="str">
            <v>SJ3G</v>
          </cell>
          <cell r="L5350" t="str">
            <v>T</v>
          </cell>
          <cell r="M5350" t="str">
            <v>30 days from date of invoice or 14 days -3%</v>
          </cell>
          <cell r="N5350" t="str">
            <v>BANK TRANSFER</v>
          </cell>
          <cell r="O5350" t="str">
            <v>DS</v>
          </cell>
          <cell r="P5350" t="str">
            <v>Securitization debtor</v>
          </cell>
        </row>
        <row r="5351">
          <cell r="A5351">
            <v>8616</v>
          </cell>
          <cell r="B5351" t="str">
            <v>DECATHLON</v>
          </cell>
          <cell r="C5351" t="str">
            <v>FR</v>
          </cell>
          <cell r="D5351" t="str">
            <v>France</v>
          </cell>
          <cell r="E5351" t="str">
            <v>France</v>
          </cell>
          <cell r="F5351">
            <v>13200001</v>
          </cell>
          <cell r="G5351" t="str">
            <v>Ext. EAME</v>
          </cell>
          <cell r="H5351" t="str">
            <v>Unknown</v>
          </cell>
          <cell r="I5351" t="str">
            <v>-</v>
          </cell>
          <cell r="J5351" t="str">
            <v>-</v>
          </cell>
          <cell r="K5351" t="str">
            <v>SV60</v>
          </cell>
          <cell r="L5351">
            <v>2</v>
          </cell>
          <cell r="M5351" t="str">
            <v>60 days end of month by cash</v>
          </cell>
          <cell r="N5351" t="str">
            <v>LCR Automatic</v>
          </cell>
          <cell r="O5351" t="str">
            <v>DS</v>
          </cell>
          <cell r="P5351" t="str">
            <v>Securitization debtor</v>
          </cell>
        </row>
        <row r="5352">
          <cell r="A5352">
            <v>8617</v>
          </cell>
          <cell r="B5352" t="str">
            <v>FIRPLAST  SRL</v>
          </cell>
          <cell r="C5352" t="str">
            <v>IT</v>
          </cell>
          <cell r="D5352" t="str">
            <v>Italy</v>
          </cell>
          <cell r="E5352" t="str">
            <v>Italy/Greece</v>
          </cell>
          <cell r="F5352">
            <v>13200001</v>
          </cell>
          <cell r="G5352" t="str">
            <v>Ext. EAME</v>
          </cell>
          <cell r="H5352" t="str">
            <v>Automotive</v>
          </cell>
          <cell r="I5352" t="str">
            <v>S060</v>
          </cell>
          <cell r="J5352" t="str">
            <v>Italy &amp; Greece</v>
          </cell>
          <cell r="K5352" t="str">
            <v>SE12</v>
          </cell>
          <cell r="L5352" t="str">
            <v>T</v>
          </cell>
          <cell r="M5352" t="str">
            <v>120 days end of month</v>
          </cell>
          <cell r="N5352" t="str">
            <v>BANK TRANSFER</v>
          </cell>
          <cell r="O5352" t="str">
            <v>DS</v>
          </cell>
          <cell r="P5352" t="str">
            <v>Securitization debtor</v>
          </cell>
        </row>
        <row r="5353">
          <cell r="A5353">
            <v>8621</v>
          </cell>
          <cell r="B5353" t="str">
            <v>DOW BENELUX NV</v>
          </cell>
          <cell r="C5353" t="str">
            <v>NL</v>
          </cell>
          <cell r="D5353" t="str">
            <v>Netherlands</v>
          </cell>
          <cell r="E5353" t="str">
            <v>Benelux</v>
          </cell>
          <cell r="F5353">
            <v>13208001</v>
          </cell>
          <cell r="G5353" t="str">
            <v>HPC Ext. Debtors</v>
          </cell>
          <cell r="H5353" t="str">
            <v>Unknown</v>
          </cell>
          <cell r="I5353" t="str">
            <v>-</v>
          </cell>
          <cell r="J5353" t="str">
            <v>-</v>
          </cell>
          <cell r="K5353" t="str">
            <v>P101</v>
          </cell>
          <cell r="L5353" t="str">
            <v>T</v>
          </cell>
          <cell r="M5353" t="str">
            <v>Within 30 days Due net</v>
          </cell>
          <cell r="N5353" t="str">
            <v>BANK TRANSFER</v>
          </cell>
          <cell r="O5353" t="str">
            <v>DS</v>
          </cell>
          <cell r="P5353" t="str">
            <v>Securitization debtor</v>
          </cell>
        </row>
        <row r="5354">
          <cell r="A5354">
            <v>8623</v>
          </cell>
          <cell r="B5354" t="str">
            <v>SIKA S.A.</v>
          </cell>
          <cell r="C5354" t="str">
            <v>ES</v>
          </cell>
          <cell r="D5354" t="str">
            <v>Spain</v>
          </cell>
          <cell r="E5354" t="str">
            <v>Iberia</v>
          </cell>
          <cell r="F5354">
            <v>13208001</v>
          </cell>
          <cell r="G5354" t="str">
            <v>HPC Ext. Debtors</v>
          </cell>
          <cell r="H5354" t="str">
            <v>Specialty Amines</v>
          </cell>
          <cell r="I5354" t="str">
            <v>S075</v>
          </cell>
          <cell r="J5354" t="str">
            <v>HPC Europe</v>
          </cell>
          <cell r="K5354" t="str">
            <v>SI60</v>
          </cell>
          <cell r="L5354" t="str">
            <v>T</v>
          </cell>
          <cell r="M5354" t="str">
            <v>60 days from date of invoice</v>
          </cell>
          <cell r="N5354" t="str">
            <v>BANK TRANSFER</v>
          </cell>
          <cell r="O5354" t="str">
            <v>DS</v>
          </cell>
          <cell r="P5354" t="str">
            <v>Securitization debtor</v>
          </cell>
        </row>
        <row r="5355">
          <cell r="A5355">
            <v>8624</v>
          </cell>
          <cell r="B5355" t="str">
            <v>WHYTE CHEMICALS LIMI</v>
          </cell>
          <cell r="C5355" t="str">
            <v>GB</v>
          </cell>
          <cell r="D5355" t="str">
            <v>Great Britain</v>
          </cell>
          <cell r="E5355" t="str">
            <v>UK/Ireland</v>
          </cell>
          <cell r="F5355">
            <v>13208001</v>
          </cell>
          <cell r="G5355" t="str">
            <v>HPC Ext. Debtors</v>
          </cell>
          <cell r="H5355" t="str">
            <v>Unknown</v>
          </cell>
          <cell r="I5355" t="str">
            <v>-</v>
          </cell>
          <cell r="J5355" t="str">
            <v>-</v>
          </cell>
          <cell r="K5355" t="str">
            <v>SI30</v>
          </cell>
          <cell r="L5355" t="str">
            <v>T</v>
          </cell>
          <cell r="M5355" t="str">
            <v>30 days from date of invoice</v>
          </cell>
          <cell r="N5355" t="str">
            <v>BANK TRANSFER</v>
          </cell>
          <cell r="O5355" t="str">
            <v>DS</v>
          </cell>
          <cell r="P5355" t="str">
            <v>Securitization debtor</v>
          </cell>
        </row>
        <row r="5356">
          <cell r="A5356">
            <v>8625</v>
          </cell>
          <cell r="B5356" t="str">
            <v>KINGSPAN INSULATION</v>
          </cell>
          <cell r="C5356" t="str">
            <v>GB</v>
          </cell>
          <cell r="D5356" t="str">
            <v>Great Britain</v>
          </cell>
          <cell r="E5356" t="str">
            <v>UK/Ireland</v>
          </cell>
          <cell r="F5356">
            <v>13200001</v>
          </cell>
          <cell r="G5356" t="str">
            <v>Ext. EAME</v>
          </cell>
          <cell r="H5356" t="str">
            <v>Construction &amp; Other Rigids</v>
          </cell>
          <cell r="I5356" t="str">
            <v>S010</v>
          </cell>
          <cell r="J5356" t="str">
            <v>UK &amp; Ireland</v>
          </cell>
          <cell r="K5356" t="str">
            <v>SM2Z</v>
          </cell>
          <cell r="L5356" t="str">
            <v>T</v>
          </cell>
          <cell r="M5356" t="str">
            <v>Last w.d of 2nd m.foll.m.o.i,last w.d.m.o.i.-1,5%</v>
          </cell>
          <cell r="N5356" t="str">
            <v>BANK TRANSFER</v>
          </cell>
          <cell r="O5356" t="str">
            <v>DS</v>
          </cell>
          <cell r="P5356" t="str">
            <v>Securitization debtor</v>
          </cell>
        </row>
        <row r="5357">
          <cell r="A5357">
            <v>8627</v>
          </cell>
          <cell r="B5357" t="str">
            <v>Dr.Schenk,Hagen</v>
          </cell>
          <cell r="C5357" t="str">
            <v>DE</v>
          </cell>
          <cell r="D5357" t="str">
            <v>Germany</v>
          </cell>
          <cell r="E5357" t="str">
            <v>Mid Europe</v>
          </cell>
          <cell r="F5357">
            <v>13200001</v>
          </cell>
          <cell r="G5357" t="str">
            <v>Ext. EAME</v>
          </cell>
          <cell r="H5357" t="str">
            <v>Unknown</v>
          </cell>
          <cell r="I5357" t="str">
            <v>-</v>
          </cell>
          <cell r="J5357" t="str">
            <v>-</v>
          </cell>
          <cell r="K5357" t="str">
            <v>SJ3F</v>
          </cell>
          <cell r="L5357" t="str">
            <v>T</v>
          </cell>
          <cell r="M5357" t="str">
            <v>30 days from date of invoice or 14 days -2%</v>
          </cell>
          <cell r="N5357" t="str">
            <v>BANK TRANSFER</v>
          </cell>
          <cell r="O5357" t="str">
            <v>DS</v>
          </cell>
          <cell r="P5357" t="str">
            <v>Securitization debtor</v>
          </cell>
        </row>
        <row r="5358">
          <cell r="A5358">
            <v>8628</v>
          </cell>
          <cell r="B5358" t="str">
            <v>AUTOPROTECTION LIMIT</v>
          </cell>
          <cell r="C5358" t="str">
            <v>MT</v>
          </cell>
          <cell r="D5358" t="str">
            <v>Malta</v>
          </cell>
          <cell r="E5358" t="str">
            <v>Middle East</v>
          </cell>
          <cell r="F5358">
            <v>13208001</v>
          </cell>
          <cell r="G5358" t="str">
            <v>HPC Ext. Debtors</v>
          </cell>
          <cell r="H5358" t="str">
            <v>Polyether Amines</v>
          </cell>
          <cell r="I5358" t="str">
            <v>S075</v>
          </cell>
          <cell r="J5358" t="str">
            <v>HPC Europe</v>
          </cell>
          <cell r="K5358" t="str">
            <v>SP00</v>
          </cell>
          <cell r="L5358" t="str">
            <v>T</v>
          </cell>
          <cell r="M5358" t="str">
            <v>Cash against documents</v>
          </cell>
          <cell r="N5358" t="str">
            <v>BANK TRANSFER</v>
          </cell>
          <cell r="O5358" t="str">
            <v>DE</v>
          </cell>
          <cell r="P5358" t="str">
            <v>External debtor</v>
          </cell>
        </row>
        <row r="5359">
          <cell r="A5359">
            <v>8629</v>
          </cell>
          <cell r="B5359" t="str">
            <v>ADVANCED LAMINATES M</v>
          </cell>
          <cell r="C5359" t="str">
            <v>GB</v>
          </cell>
          <cell r="D5359" t="str">
            <v>Great Britain</v>
          </cell>
          <cell r="E5359" t="str">
            <v>UK/Ireland</v>
          </cell>
          <cell r="F5359">
            <v>13200001</v>
          </cell>
          <cell r="G5359" t="str">
            <v>Ext. EAME</v>
          </cell>
          <cell r="H5359" t="str">
            <v>Adhesives, Coatings and Elastomers</v>
          </cell>
          <cell r="I5359" t="str">
            <v>S010</v>
          </cell>
          <cell r="J5359" t="str">
            <v>UK &amp; Ireland</v>
          </cell>
          <cell r="K5359" t="str">
            <v>SM20</v>
          </cell>
          <cell r="L5359" t="str">
            <v>T</v>
          </cell>
          <cell r="M5359" t="str">
            <v>20th of the month foll.month of invoice</v>
          </cell>
          <cell r="N5359" t="str">
            <v>BANK TRANSFER</v>
          </cell>
          <cell r="O5359" t="str">
            <v>DS</v>
          </cell>
          <cell r="P5359" t="str">
            <v>Securitization debtor</v>
          </cell>
        </row>
        <row r="5360">
          <cell r="A5360">
            <v>8630</v>
          </cell>
          <cell r="B5360" t="str">
            <v>QUENTSPLASS LTD</v>
          </cell>
          <cell r="C5360" t="str">
            <v>GB</v>
          </cell>
          <cell r="D5360" t="str">
            <v>Great Britain</v>
          </cell>
          <cell r="E5360" t="str">
            <v>UK/Ireland</v>
          </cell>
          <cell r="F5360">
            <v>13200001</v>
          </cell>
          <cell r="G5360" t="str">
            <v>Ext. EAME</v>
          </cell>
          <cell r="H5360" t="str">
            <v>Adhesives, Coatings and Elastomers</v>
          </cell>
          <cell r="I5360" t="str">
            <v>S010</v>
          </cell>
          <cell r="J5360" t="str">
            <v>UK &amp; Ireland</v>
          </cell>
          <cell r="K5360" t="str">
            <v>SM20</v>
          </cell>
          <cell r="L5360" t="str">
            <v>T</v>
          </cell>
          <cell r="M5360" t="str">
            <v>20th of the month foll.month of invoice</v>
          </cell>
          <cell r="N5360" t="str">
            <v>BANK TRANSFER</v>
          </cell>
          <cell r="O5360" t="str">
            <v>DS</v>
          </cell>
          <cell r="P5360" t="str">
            <v>Securitization debtor</v>
          </cell>
        </row>
        <row r="5361">
          <cell r="A5361">
            <v>8631</v>
          </cell>
          <cell r="B5361" t="str">
            <v>M/S BHARAT JYOTI</v>
          </cell>
          <cell r="C5361" t="str">
            <v>IN</v>
          </cell>
          <cell r="D5361" t="str">
            <v>India</v>
          </cell>
          <cell r="E5361" t="str">
            <v>Asia-Pacific</v>
          </cell>
          <cell r="F5361">
            <v>13200002</v>
          </cell>
          <cell r="G5361" t="str">
            <v>Ext. APAC</v>
          </cell>
          <cell r="H5361" t="str">
            <v>Intermediates</v>
          </cell>
          <cell r="I5361" t="str">
            <v>S110</v>
          </cell>
          <cell r="J5361" t="str">
            <v>Aniline &amp; Derivative</v>
          </cell>
          <cell r="K5361" t="str">
            <v>SL90</v>
          </cell>
          <cell r="L5361" t="str">
            <v>T</v>
          </cell>
          <cell r="M5361" t="str">
            <v>90 days after Bill of lading date</v>
          </cell>
          <cell r="N5361" t="str">
            <v>BANK TRANSFER</v>
          </cell>
          <cell r="O5361" t="str">
            <v>DE</v>
          </cell>
          <cell r="P5361" t="str">
            <v>External debtor</v>
          </cell>
        </row>
        <row r="5362">
          <cell r="A5362">
            <v>8632</v>
          </cell>
          <cell r="B5362" t="str">
            <v>LASA</v>
          </cell>
          <cell r="C5362" t="str">
            <v>DE</v>
          </cell>
          <cell r="D5362" t="str">
            <v>Germany</v>
          </cell>
          <cell r="E5362" t="str">
            <v>Mid Europe</v>
          </cell>
          <cell r="F5362">
            <v>13200001</v>
          </cell>
          <cell r="G5362" t="str">
            <v>Ext. EAME</v>
          </cell>
          <cell r="H5362" t="str">
            <v>TPU</v>
          </cell>
          <cell r="I5362" t="str">
            <v>S035</v>
          </cell>
          <cell r="J5362" t="str">
            <v>Osnabrück</v>
          </cell>
          <cell r="K5362" t="str">
            <v>SI30</v>
          </cell>
          <cell r="L5362" t="str">
            <v>T</v>
          </cell>
          <cell r="M5362" t="str">
            <v>30 days from date of invoice</v>
          </cell>
          <cell r="N5362" t="str">
            <v>BANK TRANSFER</v>
          </cell>
          <cell r="O5362" t="str">
            <v>DS</v>
          </cell>
          <cell r="P5362" t="str">
            <v>Securitization debtor</v>
          </cell>
        </row>
        <row r="5363">
          <cell r="A5363">
            <v>8633</v>
          </cell>
          <cell r="B5363" t="str">
            <v>C.T.A.A.</v>
          </cell>
          <cell r="C5363" t="str">
            <v>FR</v>
          </cell>
          <cell r="D5363" t="str">
            <v>France</v>
          </cell>
          <cell r="E5363" t="str">
            <v>France</v>
          </cell>
          <cell r="F5363">
            <v>13200001</v>
          </cell>
          <cell r="G5363" t="str">
            <v>Ext. EAME</v>
          </cell>
          <cell r="H5363" t="str">
            <v>Unknown</v>
          </cell>
          <cell r="I5363" t="str">
            <v>-</v>
          </cell>
          <cell r="J5363" t="str">
            <v>-</v>
          </cell>
          <cell r="K5363" t="str">
            <v>SE9C</v>
          </cell>
          <cell r="L5363" t="str">
            <v>T</v>
          </cell>
          <cell r="M5363" t="str">
            <v>90 days end of month on the 10th</v>
          </cell>
          <cell r="N5363" t="str">
            <v>BANK TRANSFER</v>
          </cell>
          <cell r="O5363" t="str">
            <v>DS</v>
          </cell>
          <cell r="P5363" t="str">
            <v>Securitization debtor</v>
          </cell>
        </row>
        <row r="5364">
          <cell r="A5364">
            <v>8637</v>
          </cell>
          <cell r="B5364" t="str">
            <v>WORLÉE-CHEMIE GMBH</v>
          </cell>
          <cell r="C5364" t="str">
            <v>DE</v>
          </cell>
          <cell r="D5364" t="str">
            <v>Germany</v>
          </cell>
          <cell r="E5364" t="str">
            <v>Mid Europe</v>
          </cell>
          <cell r="F5364">
            <v>13208001</v>
          </cell>
          <cell r="G5364" t="str">
            <v>HPC Ext. Debtors</v>
          </cell>
          <cell r="H5364" t="str">
            <v>Polyether Amines</v>
          </cell>
          <cell r="I5364" t="str">
            <v>S075</v>
          </cell>
          <cell r="J5364" t="str">
            <v>HPC Europe</v>
          </cell>
          <cell r="K5364" t="str">
            <v>SI30</v>
          </cell>
          <cell r="L5364" t="str">
            <v>T</v>
          </cell>
          <cell r="M5364" t="str">
            <v>30 days from date of invoice</v>
          </cell>
          <cell r="N5364" t="str">
            <v>BANK TRANSFER</v>
          </cell>
          <cell r="O5364" t="str">
            <v>DS</v>
          </cell>
          <cell r="P5364" t="str">
            <v>Securitization debtor</v>
          </cell>
        </row>
        <row r="5365">
          <cell r="A5365">
            <v>8639</v>
          </cell>
          <cell r="B5365" t="str">
            <v>M/S BEST PLASTRONICS</v>
          </cell>
          <cell r="C5365" t="str">
            <v>IN</v>
          </cell>
          <cell r="D5365" t="str">
            <v>India</v>
          </cell>
          <cell r="E5365" t="str">
            <v>Asia-Pacific</v>
          </cell>
          <cell r="F5365">
            <v>13200002</v>
          </cell>
          <cell r="G5365" t="str">
            <v>Ext. APAC</v>
          </cell>
          <cell r="H5365" t="str">
            <v>Construction &amp; Other Rigids</v>
          </cell>
          <cell r="I5365" t="str">
            <v>S100</v>
          </cell>
          <cell r="J5365" t="str">
            <v>APAC</v>
          </cell>
          <cell r="K5365" t="str">
            <v>SC00</v>
          </cell>
          <cell r="L5365" t="str">
            <v>L</v>
          </cell>
          <cell r="M5365" t="str">
            <v>Letter of credit at sight</v>
          </cell>
          <cell r="N5365" t="str">
            <v>LETTER OF CREDIT</v>
          </cell>
          <cell r="O5365" t="str">
            <v>DE</v>
          </cell>
          <cell r="P5365" t="str">
            <v>External debtor</v>
          </cell>
        </row>
        <row r="5366">
          <cell r="A5366">
            <v>8640</v>
          </cell>
          <cell r="B5366" t="str">
            <v>Huntsman Surface Sci</v>
          </cell>
          <cell r="C5366" t="str">
            <v>GB</v>
          </cell>
          <cell r="D5366" t="str">
            <v>Great Britain</v>
          </cell>
          <cell r="E5366" t="str">
            <v>UK/Ireland</v>
          </cell>
          <cell r="F5366">
            <v>76413010</v>
          </cell>
          <cell r="G5366" t="str">
            <v>Inter Group Sales</v>
          </cell>
          <cell r="H5366" t="str">
            <v>EAME</v>
          </cell>
          <cell r="I5366" t="str">
            <v>-</v>
          </cell>
          <cell r="J5366" t="str">
            <v>-</v>
          </cell>
          <cell r="K5366" t="str">
            <v>DS02</v>
          </cell>
          <cell r="L5366" t="str">
            <v>T</v>
          </cell>
          <cell r="M5366" t="str">
            <v>Within 30 days net</v>
          </cell>
          <cell r="N5366" t="str">
            <v>BANK TRANSFER</v>
          </cell>
          <cell r="O5366" t="str">
            <v>DI</v>
          </cell>
          <cell r="P5366" t="str">
            <v>Intragroup debtor</v>
          </cell>
        </row>
        <row r="5367">
          <cell r="A5367">
            <v>8643</v>
          </cell>
          <cell r="B5367" t="str">
            <v>DOMO Polypropylene B</v>
          </cell>
          <cell r="C5367" t="str">
            <v>NL</v>
          </cell>
          <cell r="D5367" t="str">
            <v>Netherlands</v>
          </cell>
          <cell r="E5367" t="str">
            <v>Benelux</v>
          </cell>
          <cell r="F5367">
            <v>13200001</v>
          </cell>
          <cell r="G5367" t="str">
            <v>Ext. EAME</v>
          </cell>
          <cell r="H5367" t="str">
            <v>Unknown</v>
          </cell>
          <cell r="I5367" t="str">
            <v>-</v>
          </cell>
          <cell r="J5367" t="str">
            <v>-</v>
          </cell>
          <cell r="K5367" t="str">
            <v>P109</v>
          </cell>
          <cell r="L5367" t="str">
            <v>T</v>
          </cell>
          <cell r="M5367" t="str">
            <v>Within 20 days Due net</v>
          </cell>
          <cell r="N5367" t="str">
            <v>BANK TRANSFER</v>
          </cell>
          <cell r="O5367" t="str">
            <v>DS</v>
          </cell>
          <cell r="P5367" t="str">
            <v>Securitization debtor</v>
          </cell>
        </row>
        <row r="5368">
          <cell r="A5368">
            <v>8644</v>
          </cell>
          <cell r="B5368" t="str">
            <v>SEAT  SRL</v>
          </cell>
          <cell r="C5368" t="str">
            <v>IT</v>
          </cell>
          <cell r="D5368" t="str">
            <v>Italy</v>
          </cell>
          <cell r="E5368" t="str">
            <v>Italy/Greece</v>
          </cell>
          <cell r="F5368">
            <v>13200001</v>
          </cell>
          <cell r="G5368" t="str">
            <v>Ext. EAME</v>
          </cell>
          <cell r="H5368" t="str">
            <v>Furniture</v>
          </cell>
          <cell r="I5368" t="str">
            <v>S060</v>
          </cell>
          <cell r="J5368" t="str">
            <v>Italy &amp; Greece</v>
          </cell>
          <cell r="K5368" t="str">
            <v>SE60</v>
          </cell>
          <cell r="L5368" t="str">
            <v>T</v>
          </cell>
          <cell r="M5368" t="str">
            <v>60 days end of month</v>
          </cell>
          <cell r="N5368" t="str">
            <v>BANK TRANSFER</v>
          </cell>
          <cell r="O5368" t="str">
            <v>DS</v>
          </cell>
          <cell r="P5368" t="str">
            <v>Securitization debtor</v>
          </cell>
        </row>
        <row r="5369">
          <cell r="A5369">
            <v>8645</v>
          </cell>
          <cell r="B5369" t="str">
            <v>PARMAR PLASTICS</v>
          </cell>
          <cell r="C5369" t="str">
            <v>IN</v>
          </cell>
          <cell r="D5369" t="str">
            <v>India</v>
          </cell>
          <cell r="E5369" t="str">
            <v>Asia-Pacific</v>
          </cell>
          <cell r="F5369">
            <v>13200001</v>
          </cell>
          <cell r="G5369" t="str">
            <v>Ext. EAME</v>
          </cell>
          <cell r="H5369" t="str">
            <v>Unknown</v>
          </cell>
          <cell r="I5369" t="str">
            <v>-</v>
          </cell>
          <cell r="J5369" t="str">
            <v>-</v>
          </cell>
          <cell r="K5369" t="str">
            <v>SS00</v>
          </cell>
          <cell r="L5369" t="str">
            <v>T</v>
          </cell>
          <cell r="M5369" t="str">
            <v>Free of charge - sample -</v>
          </cell>
          <cell r="N5369" t="str">
            <v>BANK TRANSFER</v>
          </cell>
          <cell r="O5369" t="str">
            <v>DE</v>
          </cell>
          <cell r="P5369" t="str">
            <v>External debtor</v>
          </cell>
        </row>
        <row r="5370">
          <cell r="A5370">
            <v>8648</v>
          </cell>
          <cell r="B5370" t="str">
            <v>WEROFORM PROFILE GMB</v>
          </cell>
          <cell r="C5370" t="str">
            <v>DE</v>
          </cell>
          <cell r="D5370" t="str">
            <v>Germany</v>
          </cell>
          <cell r="E5370" t="str">
            <v>Mid Europe</v>
          </cell>
          <cell r="F5370">
            <v>13200001</v>
          </cell>
          <cell r="G5370" t="str">
            <v>Ext. EAME</v>
          </cell>
          <cell r="H5370" t="str">
            <v>TPU</v>
          </cell>
          <cell r="I5370" t="str">
            <v>S035</v>
          </cell>
          <cell r="J5370" t="str">
            <v>Osnabrück</v>
          </cell>
          <cell r="K5370" t="str">
            <v>SI30</v>
          </cell>
          <cell r="L5370" t="str">
            <v>T</v>
          </cell>
          <cell r="M5370" t="str">
            <v>30 days from date of invoice</v>
          </cell>
          <cell r="N5370" t="str">
            <v>BANK TRANSFER</v>
          </cell>
          <cell r="O5370" t="str">
            <v>DS</v>
          </cell>
          <cell r="P5370" t="str">
            <v>Securitization debtor</v>
          </cell>
        </row>
        <row r="5371">
          <cell r="A5371">
            <v>8649</v>
          </cell>
          <cell r="B5371" t="str">
            <v>TECNIPOL  SNC</v>
          </cell>
          <cell r="C5371" t="str">
            <v>IT</v>
          </cell>
          <cell r="D5371" t="str">
            <v>Italy</v>
          </cell>
          <cell r="E5371" t="str">
            <v>Italy/Greece</v>
          </cell>
          <cell r="F5371">
            <v>13200001</v>
          </cell>
          <cell r="G5371" t="str">
            <v>Ext. EAME</v>
          </cell>
          <cell r="H5371" t="str">
            <v>Furniture</v>
          </cell>
          <cell r="I5371" t="str">
            <v>S060</v>
          </cell>
          <cell r="J5371" t="str">
            <v>Italy &amp; Greece</v>
          </cell>
          <cell r="K5371" t="str">
            <v>SE90</v>
          </cell>
          <cell r="L5371" t="str">
            <v>T</v>
          </cell>
          <cell r="M5371" t="str">
            <v>90 days end of month</v>
          </cell>
          <cell r="N5371" t="str">
            <v>BANK TRANSFER</v>
          </cell>
          <cell r="O5371" t="str">
            <v>DS</v>
          </cell>
          <cell r="P5371" t="str">
            <v>Securitization debtor</v>
          </cell>
        </row>
        <row r="5372">
          <cell r="A5372">
            <v>8650</v>
          </cell>
          <cell r="B5372" t="str">
            <v>MEWETT POLYURETHANES</v>
          </cell>
          <cell r="C5372" t="str">
            <v>GB</v>
          </cell>
          <cell r="D5372" t="str">
            <v>Great Britain</v>
          </cell>
          <cell r="E5372" t="str">
            <v>UK/Ireland</v>
          </cell>
          <cell r="F5372">
            <v>13200001</v>
          </cell>
          <cell r="G5372" t="str">
            <v>Ext. EAME</v>
          </cell>
          <cell r="H5372" t="str">
            <v>Adhesives, Coatings and Elastomers</v>
          </cell>
          <cell r="I5372" t="str">
            <v>S010</v>
          </cell>
          <cell r="J5372" t="str">
            <v>UK &amp; Ireland</v>
          </cell>
          <cell r="K5372" t="str">
            <v>SM20</v>
          </cell>
          <cell r="L5372" t="str">
            <v>T</v>
          </cell>
          <cell r="M5372" t="str">
            <v>20th of the month foll.month of invoice</v>
          </cell>
          <cell r="N5372" t="str">
            <v>BANK TRANSFER</v>
          </cell>
          <cell r="O5372" t="str">
            <v>DS</v>
          </cell>
          <cell r="P5372" t="str">
            <v>Securitization debtor</v>
          </cell>
        </row>
        <row r="5373">
          <cell r="A5373">
            <v>8651</v>
          </cell>
          <cell r="B5373" t="str">
            <v>JESONS INDUSTRIES LT</v>
          </cell>
          <cell r="C5373" t="str">
            <v>IN</v>
          </cell>
          <cell r="D5373" t="str">
            <v>India</v>
          </cell>
          <cell r="E5373" t="str">
            <v>Asia-Pacific</v>
          </cell>
          <cell r="F5373">
            <v>13200001</v>
          </cell>
          <cell r="G5373" t="str">
            <v>Ext. EAME</v>
          </cell>
          <cell r="H5373" t="str">
            <v>TPU</v>
          </cell>
          <cell r="I5373" t="str">
            <v>S035</v>
          </cell>
          <cell r="J5373" t="str">
            <v>Osnabrück</v>
          </cell>
          <cell r="K5373" t="str">
            <v>SC18</v>
          </cell>
          <cell r="L5373" t="str">
            <v>L</v>
          </cell>
          <cell r="M5373" t="str">
            <v>letter of credit - 180 days Bill of lading</v>
          </cell>
          <cell r="N5373" t="str">
            <v>LETTER OF CREDIT</v>
          </cell>
          <cell r="O5373" t="str">
            <v>DE</v>
          </cell>
          <cell r="P5373" t="str">
            <v>External debtor</v>
          </cell>
        </row>
        <row r="5374">
          <cell r="A5374">
            <v>8656</v>
          </cell>
          <cell r="B5374" t="str">
            <v>SAXOL CHEMIE GMBH</v>
          </cell>
          <cell r="C5374" t="str">
            <v>DE</v>
          </cell>
          <cell r="D5374" t="str">
            <v>Germany</v>
          </cell>
          <cell r="E5374" t="str">
            <v>Mid Europe</v>
          </cell>
          <cell r="F5374">
            <v>13200001</v>
          </cell>
          <cell r="G5374" t="str">
            <v>Ext. EAME</v>
          </cell>
          <cell r="H5374" t="str">
            <v>Unknown</v>
          </cell>
          <cell r="I5374" t="str">
            <v>-</v>
          </cell>
          <cell r="J5374" t="str">
            <v>-</v>
          </cell>
          <cell r="K5374" t="str">
            <v>SE3F</v>
          </cell>
          <cell r="L5374" t="str">
            <v>T</v>
          </cell>
          <cell r="M5374" t="str">
            <v>-</v>
          </cell>
          <cell r="N5374" t="str">
            <v>BANK TRANSFER</v>
          </cell>
          <cell r="O5374" t="str">
            <v>DS</v>
          </cell>
          <cell r="P5374" t="str">
            <v>Securitization debtor</v>
          </cell>
        </row>
        <row r="5375">
          <cell r="A5375">
            <v>8658</v>
          </cell>
          <cell r="B5375" t="str">
            <v>HUNTSMAN ARGENTINA S</v>
          </cell>
          <cell r="C5375" t="str">
            <v>AR</v>
          </cell>
          <cell r="D5375" t="str">
            <v>Argentina</v>
          </cell>
          <cell r="E5375" t="str">
            <v>Americas</v>
          </cell>
          <cell r="F5375">
            <v>76467188</v>
          </cell>
          <cell r="G5375" t="str">
            <v>Inter Group Sales</v>
          </cell>
          <cell r="H5375" t="str">
            <v>APAC</v>
          </cell>
          <cell r="I5375" t="str">
            <v>-</v>
          </cell>
          <cell r="J5375" t="str">
            <v>-</v>
          </cell>
          <cell r="K5375" t="str">
            <v>SC00</v>
          </cell>
          <cell r="L5375" t="str">
            <v>L</v>
          </cell>
          <cell r="M5375" t="str">
            <v>Letter of credit at sight</v>
          </cell>
          <cell r="N5375" t="str">
            <v>LETTER OF CREDIT</v>
          </cell>
          <cell r="O5375" t="str">
            <v>DE</v>
          </cell>
          <cell r="P5375" t="str">
            <v>External debtor</v>
          </cell>
        </row>
        <row r="5376">
          <cell r="A5376">
            <v>8661</v>
          </cell>
          <cell r="B5376" t="str">
            <v>HARBURGER FETTCHEMIE</v>
          </cell>
          <cell r="C5376" t="str">
            <v>DE</v>
          </cell>
          <cell r="D5376" t="str">
            <v>Germany</v>
          </cell>
          <cell r="E5376" t="str">
            <v>Mid Europe</v>
          </cell>
          <cell r="F5376">
            <v>13208001</v>
          </cell>
          <cell r="G5376" t="str">
            <v>HPC Ext. Debtors</v>
          </cell>
          <cell r="H5376" t="str">
            <v>Ethylene Amines</v>
          </cell>
          <cell r="I5376" t="str">
            <v>S075</v>
          </cell>
          <cell r="J5376" t="str">
            <v>HPC Europe</v>
          </cell>
          <cell r="K5376" t="str">
            <v>SI30</v>
          </cell>
          <cell r="L5376" t="str">
            <v>T</v>
          </cell>
          <cell r="M5376" t="str">
            <v>30 days from date of invoice</v>
          </cell>
          <cell r="N5376" t="str">
            <v>BANK TRANSFER</v>
          </cell>
          <cell r="O5376" t="str">
            <v>DS</v>
          </cell>
          <cell r="P5376" t="str">
            <v>Securitization debtor</v>
          </cell>
        </row>
        <row r="5377">
          <cell r="A5377">
            <v>8662</v>
          </cell>
          <cell r="B5377" t="str">
            <v>R E M</v>
          </cell>
          <cell r="C5377" t="str">
            <v>FR</v>
          </cell>
          <cell r="D5377" t="str">
            <v>France</v>
          </cell>
          <cell r="E5377" t="str">
            <v>France</v>
          </cell>
          <cell r="F5377">
            <v>13200001</v>
          </cell>
          <cell r="G5377" t="str">
            <v>Ext. EAME</v>
          </cell>
          <cell r="H5377" t="str">
            <v>Adhesives, Coatings and Elastomers</v>
          </cell>
          <cell r="I5377" t="str">
            <v>S080</v>
          </cell>
          <cell r="J5377" t="str">
            <v>France</v>
          </cell>
          <cell r="K5377" t="str">
            <v>SE6G</v>
          </cell>
          <cell r="L5377" t="str">
            <v>T</v>
          </cell>
          <cell r="M5377" t="str">
            <v>60 days end of month on the 20th</v>
          </cell>
          <cell r="N5377" t="str">
            <v>BANK TRANSFER</v>
          </cell>
          <cell r="O5377" t="str">
            <v>DS</v>
          </cell>
          <cell r="P5377" t="str">
            <v>Securitization debtor</v>
          </cell>
        </row>
        <row r="5378">
          <cell r="A5378">
            <v>8663</v>
          </cell>
          <cell r="B5378" t="str">
            <v>TREVES GALICIA S.L.U</v>
          </cell>
          <cell r="C5378" t="str">
            <v>ES</v>
          </cell>
          <cell r="D5378" t="str">
            <v>Spain</v>
          </cell>
          <cell r="E5378" t="str">
            <v>Iberia</v>
          </cell>
          <cell r="F5378">
            <v>13200001</v>
          </cell>
          <cell r="G5378" t="str">
            <v>Ext. EAME</v>
          </cell>
          <cell r="H5378" t="str">
            <v>Automotive</v>
          </cell>
          <cell r="I5378" t="str">
            <v>S090</v>
          </cell>
          <cell r="J5378" t="str">
            <v>Iberia</v>
          </cell>
          <cell r="K5378" t="str">
            <v>SE90</v>
          </cell>
          <cell r="L5378" t="str">
            <v>T</v>
          </cell>
          <cell r="M5378" t="str">
            <v>90 days end of month</v>
          </cell>
          <cell r="N5378" t="str">
            <v>BANK TRANSFER</v>
          </cell>
          <cell r="O5378" t="str">
            <v>DS</v>
          </cell>
          <cell r="P5378" t="str">
            <v>Securitization debtor</v>
          </cell>
        </row>
        <row r="5379">
          <cell r="A5379">
            <v>8665</v>
          </cell>
          <cell r="B5379" t="str">
            <v>WESKO GMBH</v>
          </cell>
          <cell r="C5379" t="str">
            <v>DE</v>
          </cell>
          <cell r="D5379" t="str">
            <v>Germany</v>
          </cell>
          <cell r="E5379" t="str">
            <v>Mid Europe</v>
          </cell>
          <cell r="F5379">
            <v>13200001</v>
          </cell>
          <cell r="G5379" t="str">
            <v>Ext. EAME</v>
          </cell>
          <cell r="H5379" t="str">
            <v>TPU</v>
          </cell>
          <cell r="I5379" t="str">
            <v>S035</v>
          </cell>
          <cell r="J5379" t="str">
            <v>Osnabrück</v>
          </cell>
          <cell r="K5379" t="str">
            <v>SJ3F</v>
          </cell>
          <cell r="L5379" t="str">
            <v>T</v>
          </cell>
          <cell r="M5379" t="str">
            <v>30 days from date of invoice or 14 days -2%</v>
          </cell>
          <cell r="N5379" t="str">
            <v>BANK TRANSFER</v>
          </cell>
          <cell r="O5379" t="str">
            <v>DS</v>
          </cell>
          <cell r="P5379" t="str">
            <v>Securitization debtor</v>
          </cell>
        </row>
        <row r="5380">
          <cell r="A5380">
            <v>8666</v>
          </cell>
          <cell r="B5380" t="str">
            <v>HARKESH RUBBER INDUS</v>
          </cell>
          <cell r="C5380" t="str">
            <v>IN</v>
          </cell>
          <cell r="D5380" t="str">
            <v>India</v>
          </cell>
          <cell r="E5380" t="str">
            <v>Asia-Pacific</v>
          </cell>
          <cell r="F5380">
            <v>13200001</v>
          </cell>
          <cell r="G5380" t="str">
            <v>Ext. EAME</v>
          </cell>
          <cell r="H5380" t="str">
            <v>Unknown</v>
          </cell>
          <cell r="I5380" t="str">
            <v>-</v>
          </cell>
          <cell r="J5380" t="str">
            <v>-</v>
          </cell>
          <cell r="K5380" t="str">
            <v>SF00</v>
          </cell>
          <cell r="L5380" t="str">
            <v>T</v>
          </cell>
          <cell r="M5380" t="str">
            <v>Free of charge</v>
          </cell>
          <cell r="N5380" t="str">
            <v>BANK TRANSFER</v>
          </cell>
          <cell r="O5380" t="str">
            <v>DE</v>
          </cell>
          <cell r="P5380" t="str">
            <v>External debtor</v>
          </cell>
        </row>
        <row r="5381">
          <cell r="A5381">
            <v>8667</v>
          </cell>
          <cell r="B5381" t="str">
            <v>PLASTIBELL</v>
          </cell>
          <cell r="C5381" t="str">
            <v>FR</v>
          </cell>
          <cell r="D5381" t="str">
            <v>France</v>
          </cell>
          <cell r="E5381" t="str">
            <v>France</v>
          </cell>
          <cell r="F5381">
            <v>13200001</v>
          </cell>
          <cell r="G5381" t="str">
            <v>Ext. EAME</v>
          </cell>
          <cell r="H5381" t="str">
            <v>Unknown</v>
          </cell>
          <cell r="I5381" t="str">
            <v>-</v>
          </cell>
          <cell r="J5381" t="str">
            <v>-</v>
          </cell>
          <cell r="K5381" t="str">
            <v>SE9C</v>
          </cell>
          <cell r="L5381" t="str">
            <v>T</v>
          </cell>
          <cell r="M5381" t="str">
            <v>90 days end of month on the 10th</v>
          </cell>
          <cell r="N5381" t="str">
            <v>BANK TRANSFER</v>
          </cell>
          <cell r="O5381" t="str">
            <v>DS</v>
          </cell>
          <cell r="P5381" t="str">
            <v>Securitization debtor</v>
          </cell>
        </row>
        <row r="5382">
          <cell r="A5382">
            <v>8668</v>
          </cell>
          <cell r="B5382" t="str">
            <v>Eurochemie BV</v>
          </cell>
          <cell r="C5382" t="str">
            <v>NL</v>
          </cell>
          <cell r="D5382" t="str">
            <v>Netherlands</v>
          </cell>
          <cell r="E5382" t="str">
            <v>Benelux</v>
          </cell>
          <cell r="F5382">
            <v>13200001</v>
          </cell>
          <cell r="G5382" t="str">
            <v>Ext. EAME</v>
          </cell>
          <cell r="H5382" t="str">
            <v>Unknown</v>
          </cell>
          <cell r="I5382" t="str">
            <v>-</v>
          </cell>
          <cell r="J5382" t="str">
            <v>-</v>
          </cell>
          <cell r="K5382" t="str">
            <v>ST30</v>
          </cell>
          <cell r="L5382" t="str">
            <v>T</v>
          </cell>
          <cell r="M5382" t="str">
            <v>30 days from date of despatch</v>
          </cell>
          <cell r="N5382" t="str">
            <v>BANK TRANSFER</v>
          </cell>
          <cell r="O5382" t="str">
            <v>E1</v>
          </cell>
          <cell r="P5382" t="str">
            <v>External debtors</v>
          </cell>
        </row>
        <row r="5383">
          <cell r="A5383">
            <v>8670</v>
          </cell>
          <cell r="B5383" t="str">
            <v>STONCOR MIDDLE EAST</v>
          </cell>
          <cell r="C5383" t="str">
            <v>AE</v>
          </cell>
          <cell r="D5383" t="str">
            <v>Unit.Arab Emir.</v>
          </cell>
          <cell r="E5383" t="str">
            <v>Middle East</v>
          </cell>
          <cell r="F5383">
            <v>13208001</v>
          </cell>
          <cell r="G5383" t="str">
            <v>HPC Ext. Debtors</v>
          </cell>
          <cell r="H5383" t="str">
            <v>Polyether Amines</v>
          </cell>
          <cell r="I5383" t="str">
            <v>S075</v>
          </cell>
          <cell r="J5383" t="str">
            <v>HPC Europe</v>
          </cell>
          <cell r="K5383" t="str">
            <v>SP00</v>
          </cell>
          <cell r="L5383" t="str">
            <v>T</v>
          </cell>
          <cell r="M5383" t="str">
            <v>Cash against documents</v>
          </cell>
          <cell r="N5383" t="str">
            <v>BANK TRANSFER</v>
          </cell>
          <cell r="O5383" t="str">
            <v>DE</v>
          </cell>
          <cell r="P5383" t="str">
            <v>External debtor</v>
          </cell>
        </row>
        <row r="5384">
          <cell r="A5384">
            <v>8672</v>
          </cell>
          <cell r="B5384" t="str">
            <v>RESDEV LTD</v>
          </cell>
          <cell r="C5384" t="str">
            <v>GB</v>
          </cell>
          <cell r="D5384" t="str">
            <v>Great Britain</v>
          </cell>
          <cell r="E5384" t="str">
            <v>UK/Ireland</v>
          </cell>
          <cell r="F5384">
            <v>13200001</v>
          </cell>
          <cell r="G5384" t="str">
            <v>Ext. EAME</v>
          </cell>
          <cell r="H5384" t="str">
            <v>Adhesives, Coatings and Elastomers</v>
          </cell>
          <cell r="I5384" t="str">
            <v>S010</v>
          </cell>
          <cell r="J5384" t="str">
            <v>UK &amp; Ireland</v>
          </cell>
          <cell r="K5384" t="str">
            <v>SM20</v>
          </cell>
          <cell r="L5384" t="str">
            <v>T</v>
          </cell>
          <cell r="M5384" t="str">
            <v>20th of the month foll.month of invoice</v>
          </cell>
          <cell r="N5384" t="str">
            <v>BANK TRANSFER</v>
          </cell>
          <cell r="O5384" t="str">
            <v>DS</v>
          </cell>
          <cell r="P5384" t="str">
            <v>Securitization debtor</v>
          </cell>
        </row>
        <row r="5385">
          <cell r="A5385">
            <v>8674</v>
          </cell>
          <cell r="B5385" t="str">
            <v>HENKEL LOCTITE ADHES</v>
          </cell>
          <cell r="C5385" t="str">
            <v>GB</v>
          </cell>
          <cell r="D5385" t="str">
            <v>Great Britain</v>
          </cell>
          <cell r="E5385" t="str">
            <v>UK/Ireland</v>
          </cell>
          <cell r="F5385">
            <v>13208001</v>
          </cell>
          <cell r="G5385" t="str">
            <v>HPC Ext. Debtors</v>
          </cell>
          <cell r="H5385" t="str">
            <v>Polyether Amines</v>
          </cell>
          <cell r="I5385" t="str">
            <v>S075</v>
          </cell>
          <cell r="J5385" t="str">
            <v>HPC Europe</v>
          </cell>
          <cell r="K5385" t="str">
            <v>SI30</v>
          </cell>
          <cell r="L5385" t="str">
            <v>T</v>
          </cell>
          <cell r="M5385" t="str">
            <v>30 days from date of invoice</v>
          </cell>
          <cell r="N5385" t="str">
            <v>BANK TRANSFER</v>
          </cell>
          <cell r="O5385" t="str">
            <v>DS</v>
          </cell>
          <cell r="P5385" t="str">
            <v>Securitization debtor</v>
          </cell>
        </row>
        <row r="5386">
          <cell r="A5386">
            <v>8676</v>
          </cell>
          <cell r="B5386" t="str">
            <v>GALLINO PLASTURGIA</v>
          </cell>
          <cell r="C5386" t="str">
            <v>IT</v>
          </cell>
          <cell r="D5386" t="str">
            <v>Italy</v>
          </cell>
          <cell r="E5386" t="str">
            <v>Italy/Greece</v>
          </cell>
          <cell r="F5386">
            <v>13200001</v>
          </cell>
          <cell r="G5386" t="str">
            <v>Ext. EAME</v>
          </cell>
          <cell r="H5386" t="str">
            <v>Automotive</v>
          </cell>
          <cell r="I5386" t="str">
            <v>S060</v>
          </cell>
          <cell r="J5386" t="str">
            <v>Italy &amp; Greece</v>
          </cell>
          <cell r="K5386" t="str">
            <v>SE60</v>
          </cell>
          <cell r="L5386" t="str">
            <v>T</v>
          </cell>
          <cell r="M5386" t="str">
            <v>60 days end of month</v>
          </cell>
          <cell r="N5386" t="str">
            <v>BANK TRANSFER</v>
          </cell>
          <cell r="O5386" t="str">
            <v>DS</v>
          </cell>
          <cell r="P5386" t="str">
            <v>Securitization debtor</v>
          </cell>
        </row>
        <row r="5387">
          <cell r="A5387">
            <v>8677</v>
          </cell>
          <cell r="B5387" t="str">
            <v>HUNTSMAN EUROPE BV B</v>
          </cell>
          <cell r="C5387" t="str">
            <v>BE</v>
          </cell>
          <cell r="D5387" t="str">
            <v>Belgium</v>
          </cell>
          <cell r="E5387" t="str">
            <v>Benelux</v>
          </cell>
          <cell r="F5387">
            <v>76406115</v>
          </cell>
          <cell r="G5387" t="str">
            <v>Inter Group Sales</v>
          </cell>
          <cell r="H5387" t="str">
            <v>EAME</v>
          </cell>
          <cell r="I5387" t="str">
            <v>-</v>
          </cell>
          <cell r="J5387" t="str">
            <v>-</v>
          </cell>
          <cell r="K5387" t="str">
            <v>SI30</v>
          </cell>
          <cell r="L5387" t="str">
            <v>T</v>
          </cell>
          <cell r="M5387" t="str">
            <v>30 days from date of invoice</v>
          </cell>
          <cell r="N5387" t="str">
            <v>BANK TRANSFER</v>
          </cell>
          <cell r="O5387" t="str">
            <v>CI</v>
          </cell>
          <cell r="P5387" t="b">
            <v>0</v>
          </cell>
        </row>
        <row r="5388">
          <cell r="A5388">
            <v>8678</v>
          </cell>
          <cell r="B5388" t="str">
            <v>POLYMED LTD</v>
          </cell>
          <cell r="C5388" t="str">
            <v>GB</v>
          </cell>
          <cell r="D5388" t="str">
            <v>Great Britain</v>
          </cell>
          <cell r="E5388" t="str">
            <v>UK/Ireland</v>
          </cell>
          <cell r="F5388">
            <v>13200001</v>
          </cell>
          <cell r="G5388" t="str">
            <v>Ext. EAME</v>
          </cell>
          <cell r="H5388" t="str">
            <v>Adhesives, Coatings and Elastomers</v>
          </cell>
          <cell r="I5388" t="str">
            <v>S010</v>
          </cell>
          <cell r="J5388" t="str">
            <v>UK &amp; Ireland</v>
          </cell>
          <cell r="K5388" t="str">
            <v>SM20</v>
          </cell>
          <cell r="L5388" t="str">
            <v>T</v>
          </cell>
          <cell r="M5388" t="str">
            <v>20th of the month foll.month of invoice</v>
          </cell>
          <cell r="N5388" t="str">
            <v>BANK TRANSFER</v>
          </cell>
          <cell r="O5388" t="str">
            <v>DS</v>
          </cell>
          <cell r="P5388" t="str">
            <v>Securitization debtor</v>
          </cell>
        </row>
        <row r="5389">
          <cell r="A5389">
            <v>8681</v>
          </cell>
          <cell r="B5389" t="str">
            <v>ACAPLAST</v>
          </cell>
          <cell r="C5389" t="str">
            <v>FR</v>
          </cell>
          <cell r="D5389" t="str">
            <v>France</v>
          </cell>
          <cell r="E5389" t="str">
            <v>France</v>
          </cell>
          <cell r="F5389">
            <v>13200001</v>
          </cell>
          <cell r="G5389" t="str">
            <v>Ext. EAME</v>
          </cell>
          <cell r="H5389" t="str">
            <v>Unknown</v>
          </cell>
          <cell r="I5389" t="str">
            <v>-</v>
          </cell>
          <cell r="J5389" t="str">
            <v>-</v>
          </cell>
          <cell r="K5389" t="str">
            <v>SI9C</v>
          </cell>
          <cell r="L5389" t="str">
            <v>T</v>
          </cell>
          <cell r="M5389" t="str">
            <v>90 days date of invoice the 10th</v>
          </cell>
          <cell r="N5389" t="str">
            <v>BANK TRANSFER</v>
          </cell>
          <cell r="O5389" t="str">
            <v>DS</v>
          </cell>
          <cell r="P5389" t="str">
            <v>Securitization debtor</v>
          </cell>
        </row>
        <row r="5390">
          <cell r="A5390">
            <v>8683</v>
          </cell>
          <cell r="B5390" t="str">
            <v>ERMINIO ROSSINI  SPA</v>
          </cell>
          <cell r="C5390" t="str">
            <v>IT</v>
          </cell>
          <cell r="D5390" t="str">
            <v>Italy</v>
          </cell>
          <cell r="E5390" t="str">
            <v>Italy/Greece</v>
          </cell>
          <cell r="F5390">
            <v>13200001</v>
          </cell>
          <cell r="G5390" t="str">
            <v>Ext. EAME</v>
          </cell>
          <cell r="H5390" t="str">
            <v>Furniture</v>
          </cell>
          <cell r="I5390" t="str">
            <v>S060</v>
          </cell>
          <cell r="J5390" t="str">
            <v>Italy &amp; Greece</v>
          </cell>
          <cell r="K5390" t="str">
            <v>SE60</v>
          </cell>
          <cell r="L5390" t="str">
            <v>T</v>
          </cell>
          <cell r="M5390" t="str">
            <v>60 days end of month</v>
          </cell>
          <cell r="N5390" t="str">
            <v>BANK TRANSFER</v>
          </cell>
          <cell r="O5390" t="str">
            <v>DS</v>
          </cell>
          <cell r="P5390" t="str">
            <v>Securitization debtor</v>
          </cell>
        </row>
        <row r="5391">
          <cell r="A5391">
            <v>8684</v>
          </cell>
          <cell r="B5391" t="str">
            <v>MR MASOUD ABDEGHAYOU</v>
          </cell>
          <cell r="C5391" t="str">
            <v>IR</v>
          </cell>
          <cell r="D5391" t="str">
            <v>Iran</v>
          </cell>
          <cell r="E5391" t="str">
            <v>Middle East</v>
          </cell>
          <cell r="F5391">
            <v>13200001</v>
          </cell>
          <cell r="G5391" t="str">
            <v>Ext. EAME</v>
          </cell>
          <cell r="H5391" t="str">
            <v>Construction &amp; Other Rigids</v>
          </cell>
          <cell r="I5391" t="str">
            <v>S040</v>
          </cell>
          <cell r="J5391" t="str">
            <v>Middle East</v>
          </cell>
          <cell r="K5391" t="str">
            <v>SC00</v>
          </cell>
          <cell r="L5391" t="str">
            <v>L</v>
          </cell>
          <cell r="M5391" t="str">
            <v>Letter of credit at sight</v>
          </cell>
          <cell r="N5391" t="str">
            <v>LETTER OF CREDIT</v>
          </cell>
          <cell r="O5391" t="str">
            <v>DE</v>
          </cell>
          <cell r="P5391" t="str">
            <v>External debtor</v>
          </cell>
        </row>
        <row r="5392">
          <cell r="A5392">
            <v>8686</v>
          </cell>
          <cell r="B5392" t="str">
            <v>BOVELACCI GEOMETRA G</v>
          </cell>
          <cell r="C5392" t="str">
            <v>IT</v>
          </cell>
          <cell r="D5392" t="str">
            <v>Italy</v>
          </cell>
          <cell r="E5392" t="str">
            <v>Italy/Greece</v>
          </cell>
          <cell r="F5392">
            <v>13200001</v>
          </cell>
          <cell r="G5392" t="str">
            <v>Ext. EAME</v>
          </cell>
          <cell r="H5392" t="str">
            <v>Furniture</v>
          </cell>
          <cell r="I5392" t="str">
            <v>S060</v>
          </cell>
          <cell r="J5392" t="str">
            <v>Italy &amp; Greece</v>
          </cell>
          <cell r="K5392" t="str">
            <v>SE60</v>
          </cell>
          <cell r="L5392" t="str">
            <v>T</v>
          </cell>
          <cell r="M5392" t="str">
            <v>60 days end of month</v>
          </cell>
          <cell r="N5392" t="str">
            <v>BANK TRANSFER</v>
          </cell>
          <cell r="O5392" t="str">
            <v>DS</v>
          </cell>
          <cell r="P5392" t="str">
            <v>Securitization debtor</v>
          </cell>
        </row>
        <row r="5393">
          <cell r="A5393">
            <v>8688</v>
          </cell>
          <cell r="B5393" t="str">
            <v>CIBA SPECIALTY CHEMI</v>
          </cell>
          <cell r="C5393" t="str">
            <v>GB</v>
          </cell>
          <cell r="D5393" t="str">
            <v>Great Britain</v>
          </cell>
          <cell r="E5393" t="str">
            <v>UK/Ireland</v>
          </cell>
          <cell r="F5393">
            <v>13208001</v>
          </cell>
          <cell r="G5393" t="str">
            <v>HPC Ext. Debtors</v>
          </cell>
          <cell r="H5393" t="str">
            <v>Surfonics</v>
          </cell>
          <cell r="I5393" t="str">
            <v>S075</v>
          </cell>
          <cell r="J5393" t="str">
            <v>HPC Europe</v>
          </cell>
          <cell r="K5393" t="str">
            <v>SE2C</v>
          </cell>
          <cell r="L5393" t="str">
            <v>T</v>
          </cell>
          <cell r="M5393" t="str">
            <v>22 days end of month date of invoice</v>
          </cell>
          <cell r="N5393" t="str">
            <v>BANK TRANSFER</v>
          </cell>
          <cell r="O5393" t="str">
            <v>DS</v>
          </cell>
          <cell r="P5393" t="str">
            <v>Securitization debtor</v>
          </cell>
        </row>
        <row r="5394">
          <cell r="A5394">
            <v>8689</v>
          </cell>
          <cell r="B5394" t="str">
            <v>T.F CHIMIE</v>
          </cell>
          <cell r="C5394" t="str">
            <v>FR</v>
          </cell>
          <cell r="D5394" t="str">
            <v>France</v>
          </cell>
          <cell r="E5394" t="str">
            <v>France</v>
          </cell>
          <cell r="F5394">
            <v>13200001</v>
          </cell>
          <cell r="G5394" t="str">
            <v>Ext. EAME</v>
          </cell>
          <cell r="H5394" t="str">
            <v>Adhesives, Coatings and Elastomers</v>
          </cell>
          <cell r="I5394" t="str">
            <v>S080</v>
          </cell>
          <cell r="J5394" t="str">
            <v>France</v>
          </cell>
          <cell r="K5394" t="str">
            <v>SE6G</v>
          </cell>
          <cell r="L5394">
            <v>1</v>
          </cell>
          <cell r="M5394" t="str">
            <v>60 days end of month on the 20th</v>
          </cell>
          <cell r="N5394" t="str">
            <v>Promissory Note</v>
          </cell>
          <cell r="O5394" t="str">
            <v>DS</v>
          </cell>
          <cell r="P5394" t="str">
            <v>Securitization debtor</v>
          </cell>
        </row>
        <row r="5395">
          <cell r="A5395">
            <v>8690</v>
          </cell>
          <cell r="B5395" t="str">
            <v>T.F. CHIMIE</v>
          </cell>
          <cell r="C5395" t="str">
            <v>FR</v>
          </cell>
          <cell r="D5395" t="str">
            <v>France</v>
          </cell>
          <cell r="E5395" t="str">
            <v>France</v>
          </cell>
          <cell r="F5395">
            <v>13200001</v>
          </cell>
          <cell r="G5395" t="str">
            <v>Ext. EAME</v>
          </cell>
          <cell r="H5395" t="str">
            <v>Unknown</v>
          </cell>
          <cell r="I5395" t="str">
            <v>-</v>
          </cell>
          <cell r="J5395" t="str">
            <v>-</v>
          </cell>
          <cell r="K5395" t="str">
            <v>SE60</v>
          </cell>
          <cell r="L5395">
            <v>1</v>
          </cell>
          <cell r="M5395" t="str">
            <v>60 days end of month</v>
          </cell>
          <cell r="N5395" t="str">
            <v>Promissory Note</v>
          </cell>
          <cell r="O5395" t="str">
            <v>DS</v>
          </cell>
          <cell r="P5395" t="str">
            <v>Securitization debtor</v>
          </cell>
        </row>
        <row r="5396">
          <cell r="A5396">
            <v>8691</v>
          </cell>
          <cell r="B5396" t="str">
            <v>V.A.G.</v>
          </cell>
          <cell r="C5396" t="str">
            <v>DE</v>
          </cell>
          <cell r="D5396" t="str">
            <v>Germany</v>
          </cell>
          <cell r="E5396" t="str">
            <v>Mid Europe</v>
          </cell>
          <cell r="F5396">
            <v>13208001</v>
          </cell>
          <cell r="G5396" t="str">
            <v>HPC Ext. Debtors</v>
          </cell>
          <cell r="H5396" t="str">
            <v>Alkoxylates</v>
          </cell>
          <cell r="I5396" t="str">
            <v>S075</v>
          </cell>
          <cell r="J5396" t="str">
            <v>HPC Europe</v>
          </cell>
          <cell r="K5396" t="str">
            <v>SI30</v>
          </cell>
          <cell r="L5396" t="str">
            <v>T</v>
          </cell>
          <cell r="M5396" t="str">
            <v>30 days from date of invoice</v>
          </cell>
          <cell r="N5396" t="str">
            <v>BANK TRANSFER</v>
          </cell>
          <cell r="O5396" t="str">
            <v>DS</v>
          </cell>
          <cell r="P5396" t="str">
            <v>Securitization debtor</v>
          </cell>
        </row>
        <row r="5397">
          <cell r="A5397">
            <v>8692</v>
          </cell>
          <cell r="B5397" t="str">
            <v>DAGARD IBERICA</v>
          </cell>
          <cell r="C5397" t="str">
            <v>PT</v>
          </cell>
          <cell r="D5397" t="str">
            <v>Portugal</v>
          </cell>
          <cell r="E5397" t="str">
            <v>Iberia</v>
          </cell>
          <cell r="F5397">
            <v>13200001</v>
          </cell>
          <cell r="G5397" t="str">
            <v>Ext. EAME</v>
          </cell>
          <cell r="H5397" t="str">
            <v>Unknown</v>
          </cell>
          <cell r="I5397" t="str">
            <v>-</v>
          </cell>
          <cell r="J5397" t="str">
            <v>-</v>
          </cell>
          <cell r="K5397" t="str">
            <v>SI60</v>
          </cell>
          <cell r="L5397" t="str">
            <v>T</v>
          </cell>
          <cell r="M5397" t="str">
            <v>60 days from date of invoice</v>
          </cell>
          <cell r="N5397" t="str">
            <v>BANK TRANSFER</v>
          </cell>
          <cell r="O5397" t="str">
            <v>DS</v>
          </cell>
          <cell r="P5397" t="str">
            <v>Securitization debtor</v>
          </cell>
        </row>
        <row r="5398">
          <cell r="A5398">
            <v>8693</v>
          </cell>
          <cell r="B5398" t="str">
            <v>CERDATO</v>
          </cell>
          <cell r="C5398" t="str">
            <v>FR</v>
          </cell>
          <cell r="D5398" t="str">
            <v>France</v>
          </cell>
          <cell r="E5398" t="str">
            <v>France</v>
          </cell>
          <cell r="F5398">
            <v>13208001</v>
          </cell>
          <cell r="G5398" t="str">
            <v>HPC Ext. Debtors</v>
          </cell>
          <cell r="H5398" t="str">
            <v>Polyether Amines</v>
          </cell>
          <cell r="I5398" t="str">
            <v>S075</v>
          </cell>
          <cell r="J5398" t="str">
            <v>HPC Europe</v>
          </cell>
          <cell r="K5398" t="str">
            <v>SE30</v>
          </cell>
          <cell r="L5398" t="str">
            <v>T</v>
          </cell>
          <cell r="M5398" t="str">
            <v>30 days end of month</v>
          </cell>
          <cell r="N5398" t="str">
            <v>BANK TRANSFER</v>
          </cell>
          <cell r="O5398" t="str">
            <v>DS</v>
          </cell>
          <cell r="P5398" t="str">
            <v>Securitization debtor</v>
          </cell>
        </row>
        <row r="5399">
          <cell r="A5399">
            <v>8695</v>
          </cell>
          <cell r="B5399" t="str">
            <v>VICHY MEDICAL PRODUC</v>
          </cell>
          <cell r="C5399" t="str">
            <v>FR</v>
          </cell>
          <cell r="D5399" t="str">
            <v>France</v>
          </cell>
          <cell r="E5399" t="str">
            <v>France</v>
          </cell>
          <cell r="F5399">
            <v>13200001</v>
          </cell>
          <cell r="G5399" t="str">
            <v>Ext. EAME</v>
          </cell>
          <cell r="H5399" t="str">
            <v>Unknown</v>
          </cell>
          <cell r="I5399" t="str">
            <v>-</v>
          </cell>
          <cell r="J5399" t="str">
            <v>-</v>
          </cell>
          <cell r="K5399" t="str">
            <v>SI9C</v>
          </cell>
          <cell r="L5399" t="str">
            <v>T</v>
          </cell>
          <cell r="M5399" t="str">
            <v>90 days date of invoice the 10th</v>
          </cell>
          <cell r="N5399" t="str">
            <v>BANK TRANSFER</v>
          </cell>
          <cell r="O5399" t="str">
            <v>DS</v>
          </cell>
          <cell r="P5399" t="str">
            <v>Securitization debtor</v>
          </cell>
        </row>
        <row r="5400">
          <cell r="A5400">
            <v>8696</v>
          </cell>
          <cell r="B5400" t="str">
            <v>TRECAR Tecidos e Rev</v>
          </cell>
          <cell r="C5400" t="str">
            <v>PT</v>
          </cell>
          <cell r="D5400" t="str">
            <v>Portugal</v>
          </cell>
          <cell r="E5400" t="str">
            <v>Iberia</v>
          </cell>
          <cell r="F5400">
            <v>13200001</v>
          </cell>
          <cell r="G5400" t="str">
            <v>Ext. EAME</v>
          </cell>
          <cell r="H5400" t="str">
            <v>Automotive</v>
          </cell>
          <cell r="I5400" t="str">
            <v>S090</v>
          </cell>
          <cell r="J5400" t="str">
            <v>Iberia</v>
          </cell>
          <cell r="K5400" t="str">
            <v>SI60</v>
          </cell>
          <cell r="L5400" t="str">
            <v>T</v>
          </cell>
          <cell r="M5400" t="str">
            <v>60 days from date of invoice</v>
          </cell>
          <cell r="N5400" t="str">
            <v>BANK TRANSFER</v>
          </cell>
          <cell r="O5400" t="str">
            <v>DS</v>
          </cell>
          <cell r="P5400" t="str">
            <v>Securitization debtor</v>
          </cell>
        </row>
        <row r="5401">
          <cell r="A5401">
            <v>8697</v>
          </cell>
          <cell r="B5401" t="str">
            <v>DELAMINE (HP21)</v>
          </cell>
          <cell r="C5401" t="str">
            <v>NL</v>
          </cell>
          <cell r="D5401" t="str">
            <v>Netherlands</v>
          </cell>
          <cell r="E5401" t="str">
            <v>Benelux</v>
          </cell>
          <cell r="F5401">
            <v>13208001</v>
          </cell>
          <cell r="G5401" t="str">
            <v>HPC Ext. Debtors</v>
          </cell>
          <cell r="H5401" t="str">
            <v>Unknown</v>
          </cell>
          <cell r="I5401" t="str">
            <v>-</v>
          </cell>
          <cell r="J5401" t="str">
            <v>-</v>
          </cell>
          <cell r="K5401" t="str">
            <v>ST15</v>
          </cell>
          <cell r="L5401" t="str">
            <v>T</v>
          </cell>
          <cell r="M5401" t="str">
            <v>15 days from date of despatch</v>
          </cell>
          <cell r="N5401" t="str">
            <v>BANK TRANSFER</v>
          </cell>
          <cell r="O5401" t="str">
            <v>DS</v>
          </cell>
          <cell r="P5401" t="str">
            <v>Securitization debtor</v>
          </cell>
        </row>
        <row r="5402">
          <cell r="A5402">
            <v>8698</v>
          </cell>
          <cell r="B5402" t="str">
            <v>LACKFA ISOLIERSTOFF</v>
          </cell>
          <cell r="C5402" t="str">
            <v>DE</v>
          </cell>
          <cell r="D5402" t="str">
            <v>Germany</v>
          </cell>
          <cell r="E5402" t="str">
            <v>Mid Europe</v>
          </cell>
          <cell r="F5402">
            <v>13208001</v>
          </cell>
          <cell r="G5402" t="str">
            <v>HPC Ext. Debtors</v>
          </cell>
          <cell r="H5402" t="str">
            <v>Alkoxylates</v>
          </cell>
          <cell r="I5402" t="str">
            <v>S075</v>
          </cell>
          <cell r="J5402" t="str">
            <v>HPC Europe</v>
          </cell>
          <cell r="K5402" t="str">
            <v>SI30</v>
          </cell>
          <cell r="L5402" t="str">
            <v>T</v>
          </cell>
          <cell r="M5402" t="str">
            <v>30 days from date of invoice</v>
          </cell>
          <cell r="N5402" t="str">
            <v>BANK TRANSFER</v>
          </cell>
          <cell r="O5402" t="str">
            <v>DS</v>
          </cell>
          <cell r="P5402" t="str">
            <v>Securitization debtor</v>
          </cell>
        </row>
        <row r="5403">
          <cell r="A5403">
            <v>8702</v>
          </cell>
          <cell r="B5403" t="str">
            <v>Y.K. HUNTSMAN JAPAN</v>
          </cell>
          <cell r="C5403" t="str">
            <v>JP</v>
          </cell>
          <cell r="D5403" t="str">
            <v>Japan</v>
          </cell>
          <cell r="E5403" t="str">
            <v>Asia-Pacific</v>
          </cell>
          <cell r="F5403">
            <v>76467190</v>
          </cell>
          <cell r="G5403" t="str">
            <v>Inter Group Sales</v>
          </cell>
          <cell r="H5403" t="str">
            <v>APAC</v>
          </cell>
          <cell r="I5403" t="str">
            <v>S100</v>
          </cell>
          <cell r="J5403" t="str">
            <v>APAC</v>
          </cell>
          <cell r="K5403" t="str">
            <v>SI1A</v>
          </cell>
          <cell r="L5403" t="str">
            <v>U</v>
          </cell>
          <cell r="M5403" t="str">
            <v>120 days from date of invoice</v>
          </cell>
          <cell r="N5403" t="str">
            <v>DIRECT REMITTANCE</v>
          </cell>
          <cell r="O5403" t="str">
            <v>DI</v>
          </cell>
          <cell r="P5403" t="str">
            <v>Intragroup debtor</v>
          </cell>
        </row>
        <row r="5404">
          <cell r="A5404">
            <v>8703</v>
          </cell>
          <cell r="B5404" t="str">
            <v>SHELL COORDINATION C</v>
          </cell>
          <cell r="C5404" t="str">
            <v>BE</v>
          </cell>
          <cell r="D5404" t="str">
            <v>Belgium</v>
          </cell>
          <cell r="E5404" t="str">
            <v>Benelux</v>
          </cell>
          <cell r="F5404">
            <v>13208001</v>
          </cell>
          <cell r="G5404" t="str">
            <v>HPC Ext. Debtors</v>
          </cell>
          <cell r="H5404" t="str">
            <v>Specialty Amines</v>
          </cell>
          <cell r="I5404" t="str">
            <v>S075</v>
          </cell>
          <cell r="J5404" t="str">
            <v>HPC Europe</v>
          </cell>
          <cell r="K5404" t="str">
            <v>SI30</v>
          </cell>
          <cell r="L5404" t="str">
            <v>T</v>
          </cell>
          <cell r="M5404" t="str">
            <v>30 days from date of invoice</v>
          </cell>
          <cell r="N5404" t="str">
            <v>BANK TRANSFER</v>
          </cell>
          <cell r="O5404" t="str">
            <v>DS</v>
          </cell>
          <cell r="P5404" t="str">
            <v>Securitization debtor</v>
          </cell>
        </row>
        <row r="5405">
          <cell r="A5405">
            <v>8704</v>
          </cell>
          <cell r="B5405" t="str">
            <v>HUNTSMAN KOREA</v>
          </cell>
          <cell r="C5405" t="str">
            <v>KP</v>
          </cell>
          <cell r="D5405" t="str">
            <v>South Korea</v>
          </cell>
          <cell r="E5405" t="str">
            <v>Asia-Pacific</v>
          </cell>
          <cell r="F5405">
            <v>13200001</v>
          </cell>
          <cell r="G5405" t="str">
            <v>Ext. EAME</v>
          </cell>
          <cell r="H5405" t="str">
            <v>Unknown</v>
          </cell>
          <cell r="I5405" t="str">
            <v>-</v>
          </cell>
          <cell r="J5405" t="str">
            <v>-</v>
          </cell>
          <cell r="K5405" t="str">
            <v>SS00</v>
          </cell>
          <cell r="L5405" t="str">
            <v>T</v>
          </cell>
          <cell r="M5405" t="str">
            <v>Free of charge - sample -</v>
          </cell>
          <cell r="N5405" t="str">
            <v>BANK TRANSFER</v>
          </cell>
          <cell r="O5405" t="str">
            <v>DE</v>
          </cell>
          <cell r="P5405" t="str">
            <v>External debtor</v>
          </cell>
        </row>
        <row r="5406">
          <cell r="A5406">
            <v>8705</v>
          </cell>
          <cell r="B5406" t="str">
            <v>S H M</v>
          </cell>
          <cell r="C5406" t="str">
            <v>DE</v>
          </cell>
          <cell r="D5406" t="str">
            <v>Germany</v>
          </cell>
          <cell r="E5406" t="str">
            <v>Mid Europe</v>
          </cell>
          <cell r="F5406">
            <v>13200001</v>
          </cell>
          <cell r="G5406" t="str">
            <v>Ext. EAME</v>
          </cell>
          <cell r="H5406" t="str">
            <v>Unknown</v>
          </cell>
          <cell r="I5406" t="str">
            <v>-</v>
          </cell>
          <cell r="J5406" t="str">
            <v>-</v>
          </cell>
          <cell r="K5406" t="str">
            <v>SI30</v>
          </cell>
          <cell r="L5406" t="str">
            <v>T</v>
          </cell>
          <cell r="M5406" t="str">
            <v>30 days from date of invoice</v>
          </cell>
          <cell r="N5406" t="str">
            <v>BANK TRANSFER</v>
          </cell>
          <cell r="O5406" t="str">
            <v>DS</v>
          </cell>
          <cell r="P5406" t="str">
            <v>Securitization debtor</v>
          </cell>
        </row>
        <row r="5407">
          <cell r="A5407">
            <v>8707</v>
          </cell>
          <cell r="B5407" t="str">
            <v>INTRABOL LDA</v>
          </cell>
          <cell r="C5407" t="str">
            <v>PT</v>
          </cell>
          <cell r="D5407" t="str">
            <v>Portugal</v>
          </cell>
          <cell r="E5407" t="str">
            <v>Iberia</v>
          </cell>
          <cell r="F5407">
            <v>13200001</v>
          </cell>
          <cell r="G5407" t="str">
            <v>Ext. EAME</v>
          </cell>
          <cell r="H5407" t="str">
            <v>TPU</v>
          </cell>
          <cell r="I5407" t="str">
            <v>S080</v>
          </cell>
          <cell r="J5407" t="str">
            <v>France</v>
          </cell>
          <cell r="K5407" t="str">
            <v>SV60</v>
          </cell>
          <cell r="L5407" t="str">
            <v>T</v>
          </cell>
          <cell r="M5407" t="str">
            <v>60 days end of month by cash</v>
          </cell>
          <cell r="N5407" t="str">
            <v>BANK TRANSFER</v>
          </cell>
          <cell r="O5407" t="str">
            <v>DE</v>
          </cell>
          <cell r="P5407" t="str">
            <v>External debtor</v>
          </cell>
        </row>
        <row r="5408">
          <cell r="A5408">
            <v>8708</v>
          </cell>
          <cell r="B5408" t="str">
            <v>NOI SCOTLAND LIMITED</v>
          </cell>
          <cell r="C5408" t="str">
            <v>GB</v>
          </cell>
          <cell r="D5408" t="str">
            <v>Great Britain</v>
          </cell>
          <cell r="E5408" t="str">
            <v>UK/Ireland</v>
          </cell>
          <cell r="F5408">
            <v>13208001</v>
          </cell>
          <cell r="G5408" t="str">
            <v>HPC Ext. Debtors</v>
          </cell>
          <cell r="H5408" t="str">
            <v>Polyether Amines</v>
          </cell>
          <cell r="I5408" t="str">
            <v>S075</v>
          </cell>
          <cell r="J5408" t="str">
            <v>HPC Europe</v>
          </cell>
          <cell r="K5408" t="str">
            <v>SA00</v>
          </cell>
          <cell r="L5408" t="str">
            <v>T</v>
          </cell>
          <cell r="M5408" t="str">
            <v>Cash in advance</v>
          </cell>
          <cell r="N5408" t="str">
            <v>BANK TRANSFER</v>
          </cell>
          <cell r="O5408" t="str">
            <v>DS</v>
          </cell>
          <cell r="P5408" t="str">
            <v>Securitization debtor</v>
          </cell>
        </row>
        <row r="5409">
          <cell r="A5409">
            <v>8709</v>
          </cell>
          <cell r="B5409" t="str">
            <v>EMP / ADIS</v>
          </cell>
          <cell r="C5409" t="str">
            <v>FR</v>
          </cell>
          <cell r="D5409" t="str">
            <v>France</v>
          </cell>
          <cell r="E5409" t="str">
            <v>France</v>
          </cell>
          <cell r="F5409">
            <v>13200001</v>
          </cell>
          <cell r="G5409" t="str">
            <v>Ext. EAME</v>
          </cell>
          <cell r="H5409" t="str">
            <v>Unknown</v>
          </cell>
          <cell r="I5409" t="str">
            <v>-</v>
          </cell>
          <cell r="J5409" t="str">
            <v>-</v>
          </cell>
          <cell r="K5409" t="str">
            <v>SJ9C</v>
          </cell>
          <cell r="L5409" t="str">
            <v>T</v>
          </cell>
          <cell r="M5409" t="str">
            <v>90 days date of invoice or 20 days -3%</v>
          </cell>
          <cell r="N5409" t="str">
            <v>BANK TRANSFER</v>
          </cell>
          <cell r="O5409" t="str">
            <v>DS</v>
          </cell>
          <cell r="P5409" t="str">
            <v>Securitization debtor</v>
          </cell>
        </row>
        <row r="5410">
          <cell r="A5410">
            <v>8710</v>
          </cell>
          <cell r="B5410" t="str">
            <v>CROWN EQUIPMENT</v>
          </cell>
          <cell r="C5410" t="str">
            <v>IE</v>
          </cell>
          <cell r="D5410" t="str">
            <v>Ireland</v>
          </cell>
          <cell r="E5410" t="str">
            <v>UK/Ireland</v>
          </cell>
          <cell r="F5410">
            <v>13200001</v>
          </cell>
          <cell r="G5410" t="str">
            <v>Ext. EAME</v>
          </cell>
          <cell r="H5410" t="str">
            <v>Unknown</v>
          </cell>
          <cell r="I5410" t="str">
            <v>-</v>
          </cell>
          <cell r="J5410" t="str">
            <v>-</v>
          </cell>
          <cell r="K5410" t="str">
            <v>SI30</v>
          </cell>
          <cell r="L5410" t="str">
            <v>T</v>
          </cell>
          <cell r="M5410" t="str">
            <v>30 days from date of invoice</v>
          </cell>
          <cell r="N5410" t="str">
            <v>BANK TRANSFER</v>
          </cell>
          <cell r="O5410" t="str">
            <v>DS</v>
          </cell>
          <cell r="P5410" t="str">
            <v>Securitization debtor</v>
          </cell>
        </row>
        <row r="5411">
          <cell r="A5411">
            <v>8711</v>
          </cell>
          <cell r="B5411" t="str">
            <v>TENTE LTD.</v>
          </cell>
          <cell r="C5411" t="str">
            <v>IE</v>
          </cell>
          <cell r="D5411" t="str">
            <v>Ireland</v>
          </cell>
          <cell r="E5411" t="str">
            <v>UK/Ireland</v>
          </cell>
          <cell r="F5411">
            <v>13200001</v>
          </cell>
          <cell r="G5411" t="str">
            <v>Ext. EAME</v>
          </cell>
          <cell r="H5411" t="str">
            <v>Unknown</v>
          </cell>
          <cell r="I5411" t="str">
            <v>-</v>
          </cell>
          <cell r="J5411" t="str">
            <v>-</v>
          </cell>
          <cell r="K5411" t="str">
            <v>SI30</v>
          </cell>
          <cell r="L5411" t="str">
            <v>T</v>
          </cell>
          <cell r="M5411" t="str">
            <v>30 days from date of invoice</v>
          </cell>
          <cell r="N5411" t="str">
            <v>BANK TRANSFER</v>
          </cell>
          <cell r="O5411" t="str">
            <v>DS</v>
          </cell>
          <cell r="P5411" t="str">
            <v>Securitization debtor</v>
          </cell>
        </row>
        <row r="5412">
          <cell r="A5412">
            <v>8712</v>
          </cell>
          <cell r="B5412" t="str">
            <v>STIFERITE  SRL</v>
          </cell>
          <cell r="C5412" t="str">
            <v>IT</v>
          </cell>
          <cell r="D5412" t="str">
            <v>Italy</v>
          </cell>
          <cell r="E5412" t="str">
            <v>Italy/Greece</v>
          </cell>
          <cell r="F5412">
            <v>13200001</v>
          </cell>
          <cell r="G5412" t="str">
            <v>Ext. EAME</v>
          </cell>
          <cell r="H5412" t="str">
            <v>Construction &amp; Other Rigids</v>
          </cell>
          <cell r="I5412" t="str">
            <v>S060</v>
          </cell>
          <cell r="J5412" t="str">
            <v>Italy &amp; Greece</v>
          </cell>
          <cell r="K5412" t="str">
            <v>SE90</v>
          </cell>
          <cell r="L5412" t="str">
            <v>T</v>
          </cell>
          <cell r="M5412" t="str">
            <v>90 days end of month</v>
          </cell>
          <cell r="N5412" t="str">
            <v>BANK TRANSFER</v>
          </cell>
          <cell r="O5412" t="str">
            <v>DS</v>
          </cell>
          <cell r="P5412" t="str">
            <v>Securitization debtor</v>
          </cell>
        </row>
        <row r="5413">
          <cell r="A5413">
            <v>8714</v>
          </cell>
          <cell r="B5413" t="str">
            <v>HAIER (ITALY) APPLIA</v>
          </cell>
          <cell r="C5413" t="str">
            <v>IT</v>
          </cell>
          <cell r="D5413" t="str">
            <v>Italy</v>
          </cell>
          <cell r="E5413" t="str">
            <v>Italy/Greece</v>
          </cell>
          <cell r="F5413">
            <v>13200001</v>
          </cell>
          <cell r="G5413" t="str">
            <v>Ext. EAME</v>
          </cell>
          <cell r="H5413" t="str">
            <v>Appliances</v>
          </cell>
          <cell r="I5413" t="str">
            <v>S060</v>
          </cell>
          <cell r="J5413" t="str">
            <v>Italy &amp; Greece</v>
          </cell>
          <cell r="K5413" t="str">
            <v>SE90</v>
          </cell>
          <cell r="L5413" t="str">
            <v>T</v>
          </cell>
          <cell r="M5413" t="str">
            <v>90 days end of month</v>
          </cell>
          <cell r="N5413" t="str">
            <v>BANK TRANSFER</v>
          </cell>
          <cell r="O5413" t="str">
            <v>DS</v>
          </cell>
          <cell r="P5413" t="str">
            <v>Securitization debtor</v>
          </cell>
        </row>
        <row r="5414">
          <cell r="A5414">
            <v>8716</v>
          </cell>
          <cell r="B5414" t="str">
            <v>DELAMINE B.V.</v>
          </cell>
          <cell r="C5414" t="str">
            <v>NL</v>
          </cell>
          <cell r="D5414" t="str">
            <v>Netherlands</v>
          </cell>
          <cell r="E5414" t="str">
            <v>Benelux</v>
          </cell>
          <cell r="F5414">
            <v>13208001</v>
          </cell>
          <cell r="G5414" t="str">
            <v>HPC Ext. Debtors</v>
          </cell>
          <cell r="H5414" t="str">
            <v>Ethylene Amines</v>
          </cell>
          <cell r="I5414" t="str">
            <v>S075</v>
          </cell>
          <cell r="J5414" t="str">
            <v>HPC Europe</v>
          </cell>
          <cell r="K5414" t="str">
            <v>SI30</v>
          </cell>
          <cell r="L5414" t="str">
            <v>T</v>
          </cell>
          <cell r="M5414" t="str">
            <v>30 days from date of invoice</v>
          </cell>
          <cell r="N5414" t="str">
            <v>BANK TRANSFER</v>
          </cell>
          <cell r="O5414" t="str">
            <v>DS</v>
          </cell>
          <cell r="P5414" t="str">
            <v>Securitization debtor</v>
          </cell>
        </row>
        <row r="5415">
          <cell r="A5415">
            <v>8717</v>
          </cell>
          <cell r="B5415" t="str">
            <v>KINGSPAN TEK GMBH</v>
          </cell>
          <cell r="C5415" t="str">
            <v>DE</v>
          </cell>
          <cell r="D5415" t="str">
            <v>Germany</v>
          </cell>
          <cell r="E5415" t="str">
            <v>Mid Europe</v>
          </cell>
          <cell r="F5415">
            <v>13200001</v>
          </cell>
          <cell r="G5415" t="str">
            <v>Ext. EAME</v>
          </cell>
          <cell r="H5415" t="str">
            <v>Unknown</v>
          </cell>
          <cell r="I5415" t="str">
            <v>-</v>
          </cell>
          <cell r="J5415" t="str">
            <v>-</v>
          </cell>
          <cell r="K5415" t="str">
            <v>SJ3F</v>
          </cell>
          <cell r="L5415" t="str">
            <v>T</v>
          </cell>
          <cell r="M5415" t="str">
            <v>30 days from date of invoice or 14 days -2%</v>
          </cell>
          <cell r="N5415" t="str">
            <v>BANK TRANSFER</v>
          </cell>
          <cell r="O5415" t="str">
            <v>DS</v>
          </cell>
          <cell r="P5415" t="str">
            <v>Securitization debtor</v>
          </cell>
        </row>
        <row r="5416">
          <cell r="A5416">
            <v>8718</v>
          </cell>
          <cell r="B5416" t="str">
            <v>OOO "FIRMA ARAGON LT</v>
          </cell>
          <cell r="C5416" t="str">
            <v>RU</v>
          </cell>
          <cell r="D5416" t="str">
            <v>Russian Fed.</v>
          </cell>
          <cell r="E5416" t="str">
            <v>Eastern Europe</v>
          </cell>
          <cell r="F5416">
            <v>13200001</v>
          </cell>
          <cell r="G5416" t="str">
            <v>Ext. EAME</v>
          </cell>
          <cell r="H5416" t="str">
            <v>Construction &amp; Other Rigids</v>
          </cell>
          <cell r="I5416" t="str">
            <v>S050</v>
          </cell>
          <cell r="J5416" t="str">
            <v>Eastern Europe</v>
          </cell>
          <cell r="K5416" t="str">
            <v>SI3F</v>
          </cell>
          <cell r="L5416" t="str">
            <v>T</v>
          </cell>
          <cell r="M5416" t="str">
            <v>30 DAYS DATE OF INVOICE - DIRECT REMITTANCE</v>
          </cell>
          <cell r="N5416" t="str">
            <v>BANK TRANSFER</v>
          </cell>
          <cell r="O5416" t="str">
            <v>DE</v>
          </cell>
          <cell r="P5416" t="str">
            <v>External debtor</v>
          </cell>
        </row>
        <row r="5417">
          <cell r="A5417">
            <v>8719</v>
          </cell>
          <cell r="B5417" t="str">
            <v>BRENNTAG SA site de</v>
          </cell>
          <cell r="C5417" t="str">
            <v>FR</v>
          </cell>
          <cell r="D5417" t="str">
            <v>France</v>
          </cell>
          <cell r="E5417" t="str">
            <v>France</v>
          </cell>
          <cell r="F5417">
            <v>13208001</v>
          </cell>
          <cell r="G5417" t="str">
            <v>HPC Ext. Debtors</v>
          </cell>
          <cell r="H5417" t="str">
            <v>Morph/DGA</v>
          </cell>
          <cell r="I5417" t="str">
            <v>S075</v>
          </cell>
          <cell r="J5417" t="str">
            <v>HPC Europe</v>
          </cell>
          <cell r="K5417" t="str">
            <v>SE6E</v>
          </cell>
          <cell r="L5417" t="str">
            <v>T</v>
          </cell>
          <cell r="M5417" t="str">
            <v>60 days end of month on the 10th</v>
          </cell>
          <cell r="N5417" t="str">
            <v>BANK TRANSFER</v>
          </cell>
          <cell r="O5417" t="str">
            <v>DS</v>
          </cell>
          <cell r="P5417" t="str">
            <v>Securitization debtor</v>
          </cell>
        </row>
        <row r="5418">
          <cell r="A5418">
            <v>8721</v>
          </cell>
          <cell r="B5418" t="str">
            <v>NECARBO B.V.</v>
          </cell>
          <cell r="C5418" t="str">
            <v>NL</v>
          </cell>
          <cell r="D5418" t="str">
            <v>Netherlands</v>
          </cell>
          <cell r="E5418" t="str">
            <v>Benelux</v>
          </cell>
          <cell r="F5418">
            <v>13208001</v>
          </cell>
          <cell r="G5418" t="str">
            <v>HPC Ext. Debtors</v>
          </cell>
          <cell r="H5418" t="str">
            <v>Polyether Amines</v>
          </cell>
          <cell r="I5418" t="str">
            <v>S075</v>
          </cell>
          <cell r="J5418" t="str">
            <v>HPC Europe</v>
          </cell>
          <cell r="K5418" t="str">
            <v>SI60</v>
          </cell>
          <cell r="L5418" t="str">
            <v>T</v>
          </cell>
          <cell r="M5418" t="str">
            <v>60 days from date of invoice</v>
          </cell>
          <cell r="N5418" t="str">
            <v>BANK TRANSFER</v>
          </cell>
          <cell r="O5418" t="str">
            <v>DS</v>
          </cell>
          <cell r="P5418" t="str">
            <v>Securitization debtor</v>
          </cell>
        </row>
        <row r="5419">
          <cell r="A5419">
            <v>8724</v>
          </cell>
          <cell r="B5419" t="str">
            <v>GARZANTI CHIMICA  SP</v>
          </cell>
          <cell r="C5419" t="str">
            <v>IT</v>
          </cell>
          <cell r="D5419" t="str">
            <v>Italy</v>
          </cell>
          <cell r="E5419" t="str">
            <v>Italy/Greece</v>
          </cell>
          <cell r="F5419">
            <v>13200001</v>
          </cell>
          <cell r="G5419" t="str">
            <v>Ext. EAME</v>
          </cell>
          <cell r="H5419" t="str">
            <v>Construction &amp; Other Rigids</v>
          </cell>
          <cell r="I5419" t="str">
            <v>S060</v>
          </cell>
          <cell r="J5419" t="str">
            <v>Italy &amp; Greece</v>
          </cell>
          <cell r="K5419" t="str">
            <v>SE60</v>
          </cell>
          <cell r="L5419" t="str">
            <v>T</v>
          </cell>
          <cell r="M5419" t="str">
            <v>60 days end of month</v>
          </cell>
          <cell r="N5419" t="str">
            <v>BANK TRANSFER</v>
          </cell>
          <cell r="O5419" t="str">
            <v>DS</v>
          </cell>
          <cell r="P5419" t="str">
            <v>Securitization debtor</v>
          </cell>
        </row>
        <row r="5420">
          <cell r="A5420">
            <v>8728</v>
          </cell>
          <cell r="B5420" t="str">
            <v>OAO SAMARA PLANT "EL</v>
          </cell>
          <cell r="C5420" t="str">
            <v>RU</v>
          </cell>
          <cell r="D5420" t="str">
            <v>Russian Fed.</v>
          </cell>
          <cell r="E5420" t="str">
            <v>Eastern Europe</v>
          </cell>
          <cell r="F5420">
            <v>13200001</v>
          </cell>
          <cell r="G5420" t="str">
            <v>Ext. EAME</v>
          </cell>
          <cell r="H5420" t="str">
            <v>Adhesives, Coatings and Elastomers</v>
          </cell>
          <cell r="I5420" t="str">
            <v>S050</v>
          </cell>
          <cell r="J5420" t="str">
            <v>Eastern Europe</v>
          </cell>
          <cell r="K5420" t="str">
            <v>SI3F</v>
          </cell>
          <cell r="L5420" t="str">
            <v>T</v>
          </cell>
          <cell r="M5420" t="str">
            <v>30 DAYS DATE OF INVOICE - DIRECT REMITTANCE</v>
          </cell>
          <cell r="N5420" t="str">
            <v>BANK TRANSFER</v>
          </cell>
          <cell r="O5420" t="str">
            <v>DE</v>
          </cell>
          <cell r="P5420" t="str">
            <v>External debtor</v>
          </cell>
        </row>
        <row r="5421">
          <cell r="A5421">
            <v>8729</v>
          </cell>
          <cell r="B5421" t="str">
            <v>YUE YUEN MARKETING C</v>
          </cell>
          <cell r="C5421" t="str">
            <v>CN</v>
          </cell>
          <cell r="D5421" t="str">
            <v>China</v>
          </cell>
          <cell r="E5421" t="str">
            <v>Asia-Pacific</v>
          </cell>
          <cell r="F5421">
            <v>13200002</v>
          </cell>
          <cell r="G5421" t="str">
            <v>Ext. APAC</v>
          </cell>
          <cell r="H5421" t="str">
            <v>Footwear</v>
          </cell>
          <cell r="I5421" t="str">
            <v>S100</v>
          </cell>
          <cell r="J5421" t="str">
            <v>APAC</v>
          </cell>
          <cell r="K5421" t="str">
            <v>SA00</v>
          </cell>
          <cell r="L5421" t="str">
            <v>U</v>
          </cell>
          <cell r="M5421" t="str">
            <v>Cash in advance</v>
          </cell>
          <cell r="N5421" t="str">
            <v>DIRECT REMITTANCE</v>
          </cell>
          <cell r="O5421" t="str">
            <v>E1</v>
          </cell>
          <cell r="P5421" t="str">
            <v>External debtors</v>
          </cell>
        </row>
        <row r="5422">
          <cell r="A5422">
            <v>8730</v>
          </cell>
          <cell r="B5422" t="str">
            <v>AMCHEM PRODUCTS PVT</v>
          </cell>
          <cell r="C5422" t="str">
            <v>IN</v>
          </cell>
          <cell r="D5422" t="str">
            <v>India</v>
          </cell>
          <cell r="E5422" t="str">
            <v>Asia-Pacific</v>
          </cell>
          <cell r="F5422">
            <v>13200002</v>
          </cell>
          <cell r="G5422" t="str">
            <v>Ext. APAC</v>
          </cell>
          <cell r="H5422" t="str">
            <v>Adhesives, Coatings and Elastomers</v>
          </cell>
          <cell r="I5422" t="str">
            <v>S100</v>
          </cell>
          <cell r="J5422" t="str">
            <v>APAC</v>
          </cell>
          <cell r="K5422" t="str">
            <v>SA00</v>
          </cell>
          <cell r="L5422" t="str">
            <v>U</v>
          </cell>
          <cell r="M5422" t="str">
            <v>Cash in advance</v>
          </cell>
          <cell r="N5422" t="str">
            <v>DIRECT REMITTANCE</v>
          </cell>
          <cell r="O5422" t="str">
            <v>DE</v>
          </cell>
          <cell r="P5422" t="str">
            <v>External debtor</v>
          </cell>
        </row>
        <row r="5423">
          <cell r="A5423">
            <v>8731</v>
          </cell>
          <cell r="B5423" t="str">
            <v>HERO CYCLES LTD</v>
          </cell>
          <cell r="C5423" t="str">
            <v>IN</v>
          </cell>
          <cell r="D5423" t="str">
            <v>India</v>
          </cell>
          <cell r="E5423" t="str">
            <v>Asia-Pacific</v>
          </cell>
          <cell r="F5423">
            <v>13200002</v>
          </cell>
          <cell r="G5423" t="str">
            <v>Ext. APAC</v>
          </cell>
          <cell r="H5423" t="str">
            <v>Automotive</v>
          </cell>
          <cell r="I5423" t="str">
            <v>S100</v>
          </cell>
          <cell r="J5423" t="str">
            <v>APAC</v>
          </cell>
          <cell r="K5423" t="str">
            <v>SC00</v>
          </cell>
          <cell r="L5423" t="str">
            <v>L</v>
          </cell>
          <cell r="M5423" t="str">
            <v>Letter of credit at sight</v>
          </cell>
          <cell r="N5423" t="str">
            <v>LETTER OF CREDIT</v>
          </cell>
          <cell r="O5423" t="str">
            <v>DE</v>
          </cell>
          <cell r="P5423" t="str">
            <v>External debtor</v>
          </cell>
        </row>
        <row r="5424">
          <cell r="A5424">
            <v>8732</v>
          </cell>
          <cell r="B5424" t="str">
            <v>PT DYNO INDRIA</v>
          </cell>
          <cell r="C5424" t="str">
            <v>ID</v>
          </cell>
          <cell r="D5424" t="str">
            <v>Indonesia</v>
          </cell>
          <cell r="E5424" t="str">
            <v>Asia-Pacific</v>
          </cell>
          <cell r="F5424">
            <v>13200002</v>
          </cell>
          <cell r="G5424" t="str">
            <v>Ext. APAC</v>
          </cell>
          <cell r="H5424" t="str">
            <v>Adhesives, Coatings and Elastomers</v>
          </cell>
          <cell r="I5424" t="str">
            <v>S100</v>
          </cell>
          <cell r="J5424" t="str">
            <v>APAC</v>
          </cell>
          <cell r="K5424" t="str">
            <v>SC30</v>
          </cell>
          <cell r="L5424" t="str">
            <v>L</v>
          </cell>
          <cell r="M5424" t="str">
            <v>letter of credit - 30 days bill of lading</v>
          </cell>
          <cell r="N5424" t="str">
            <v>LETTER OF CREDIT</v>
          </cell>
          <cell r="O5424" t="str">
            <v>DE</v>
          </cell>
          <cell r="P5424" t="str">
            <v>External debtor</v>
          </cell>
        </row>
        <row r="5425">
          <cell r="A5425">
            <v>8733</v>
          </cell>
          <cell r="B5425" t="str">
            <v>PT GRAND SHOE INDUST</v>
          </cell>
          <cell r="C5425" t="str">
            <v>ID</v>
          </cell>
          <cell r="D5425" t="str">
            <v>Indonesia</v>
          </cell>
          <cell r="E5425" t="str">
            <v>Asia-Pacific</v>
          </cell>
          <cell r="F5425">
            <v>13200002</v>
          </cell>
          <cell r="G5425" t="str">
            <v>Ext. APAC</v>
          </cell>
          <cell r="H5425" t="str">
            <v>Unknown</v>
          </cell>
          <cell r="I5425" t="str">
            <v>-</v>
          </cell>
          <cell r="J5425" t="str">
            <v>-</v>
          </cell>
          <cell r="K5425" t="str">
            <v>SL30</v>
          </cell>
          <cell r="L5425" t="str">
            <v>U</v>
          </cell>
          <cell r="M5425" t="str">
            <v>30 days after bill of lading date</v>
          </cell>
          <cell r="N5425" t="str">
            <v>DIRECT REMITTANCE</v>
          </cell>
          <cell r="O5425" t="str">
            <v>DE</v>
          </cell>
          <cell r="P5425" t="str">
            <v>External debtor</v>
          </cell>
        </row>
        <row r="5426">
          <cell r="A5426">
            <v>8735</v>
          </cell>
          <cell r="B5426" t="str">
            <v>FER MEXICANA, S. DE</v>
          </cell>
          <cell r="C5426" t="str">
            <v>MX</v>
          </cell>
          <cell r="D5426" t="str">
            <v>Mexico</v>
          </cell>
          <cell r="E5426" t="str">
            <v>Americas</v>
          </cell>
          <cell r="F5426">
            <v>13200001</v>
          </cell>
          <cell r="G5426" t="str">
            <v>Ext. EAME</v>
          </cell>
          <cell r="H5426" t="str">
            <v>TPU</v>
          </cell>
          <cell r="I5426" t="str">
            <v>S035</v>
          </cell>
          <cell r="J5426" t="str">
            <v>Osnabrück</v>
          </cell>
          <cell r="K5426" t="str">
            <v>SI60</v>
          </cell>
          <cell r="L5426" t="str">
            <v>R</v>
          </cell>
          <cell r="M5426" t="str">
            <v>60 days from date of invoice</v>
          </cell>
          <cell r="N5426" t="str">
            <v>LCR with Bank Account (req)</v>
          </cell>
          <cell r="O5426" t="str">
            <v>DE</v>
          </cell>
          <cell r="P5426" t="str">
            <v>External debtor</v>
          </cell>
        </row>
        <row r="5427">
          <cell r="A5427">
            <v>8736</v>
          </cell>
          <cell r="B5427" t="str">
            <v>HUNTSMAN INTERNATION</v>
          </cell>
          <cell r="C5427" t="str">
            <v>TW</v>
          </cell>
          <cell r="D5427" t="str">
            <v>Taiwan</v>
          </cell>
          <cell r="E5427" t="str">
            <v>Asia-Pacific</v>
          </cell>
          <cell r="F5427">
            <v>13200001</v>
          </cell>
          <cell r="G5427" t="str">
            <v>Ext. EAME</v>
          </cell>
          <cell r="H5427" t="str">
            <v>Unknown</v>
          </cell>
          <cell r="I5427" t="str">
            <v>-</v>
          </cell>
          <cell r="J5427" t="str">
            <v>-</v>
          </cell>
          <cell r="K5427" t="str">
            <v>SF00</v>
          </cell>
          <cell r="L5427" t="str">
            <v>T</v>
          </cell>
          <cell r="M5427" t="str">
            <v>Free of charge</v>
          </cell>
          <cell r="N5427" t="str">
            <v>BANK TRANSFER</v>
          </cell>
          <cell r="O5427" t="str">
            <v>DE</v>
          </cell>
          <cell r="P5427" t="str">
            <v>External debtor</v>
          </cell>
        </row>
        <row r="5428">
          <cell r="A5428">
            <v>8737</v>
          </cell>
          <cell r="B5428" t="str">
            <v>ZAKLADY PRODUKCJI SP</v>
          </cell>
          <cell r="C5428" t="str">
            <v>PL</v>
          </cell>
          <cell r="D5428" t="str">
            <v>Poland</v>
          </cell>
          <cell r="E5428" t="str">
            <v>Eastern Europe</v>
          </cell>
          <cell r="F5428">
            <v>13200001</v>
          </cell>
          <cell r="G5428" t="str">
            <v>Ext. EAME</v>
          </cell>
          <cell r="H5428" t="str">
            <v>Unknown</v>
          </cell>
          <cell r="I5428" t="str">
            <v>-</v>
          </cell>
          <cell r="J5428" t="str">
            <v>-</v>
          </cell>
          <cell r="K5428" t="str">
            <v>SI30</v>
          </cell>
          <cell r="L5428" t="str">
            <v>T</v>
          </cell>
          <cell r="M5428" t="str">
            <v>30 days from date of invoice</v>
          </cell>
          <cell r="N5428" t="str">
            <v>BANK TRANSFER</v>
          </cell>
          <cell r="O5428" t="str">
            <v>DS</v>
          </cell>
          <cell r="P5428" t="str">
            <v>Securitization debtor</v>
          </cell>
        </row>
        <row r="5429">
          <cell r="A5429">
            <v>8740</v>
          </cell>
          <cell r="B5429" t="str">
            <v>POOYA TEJARAT GAM CO</v>
          </cell>
          <cell r="C5429" t="str">
            <v>IR</v>
          </cell>
          <cell r="D5429" t="str">
            <v>Iran</v>
          </cell>
          <cell r="E5429" t="str">
            <v>Middle East</v>
          </cell>
          <cell r="F5429">
            <v>13200001</v>
          </cell>
          <cell r="G5429" t="str">
            <v>Ext. EAME</v>
          </cell>
          <cell r="H5429" t="str">
            <v>Appliances</v>
          </cell>
          <cell r="I5429" t="str">
            <v>S040</v>
          </cell>
          <cell r="J5429" t="str">
            <v>Middle East</v>
          </cell>
          <cell r="K5429" t="str">
            <v>SC00</v>
          </cell>
          <cell r="L5429" t="str">
            <v>L</v>
          </cell>
          <cell r="M5429" t="str">
            <v>Letter of credit at sight</v>
          </cell>
          <cell r="N5429" t="str">
            <v>LETTER OF CREDIT</v>
          </cell>
          <cell r="O5429" t="str">
            <v>DE</v>
          </cell>
          <cell r="P5429" t="str">
            <v>External debtor</v>
          </cell>
        </row>
        <row r="5430">
          <cell r="A5430">
            <v>8741</v>
          </cell>
          <cell r="B5430" t="str">
            <v>HERCULES BV</v>
          </cell>
          <cell r="C5430" t="str">
            <v>NL</v>
          </cell>
          <cell r="D5430" t="str">
            <v>Netherlands</v>
          </cell>
          <cell r="E5430" t="str">
            <v>Benelux</v>
          </cell>
          <cell r="F5430">
            <v>13208001</v>
          </cell>
          <cell r="G5430" t="str">
            <v>HPC Ext. Debtors</v>
          </cell>
          <cell r="H5430" t="str">
            <v>Ethylene Amines</v>
          </cell>
          <cell r="I5430" t="str">
            <v>S075</v>
          </cell>
          <cell r="J5430" t="str">
            <v>HPC Europe</v>
          </cell>
          <cell r="K5430" t="str">
            <v>SE30</v>
          </cell>
          <cell r="L5430" t="str">
            <v>T</v>
          </cell>
          <cell r="M5430" t="str">
            <v>30 days end of month</v>
          </cell>
          <cell r="N5430" t="str">
            <v>BANK TRANSFER</v>
          </cell>
          <cell r="O5430" t="str">
            <v>DS</v>
          </cell>
          <cell r="P5430" t="str">
            <v>Securitization debtor</v>
          </cell>
        </row>
        <row r="5431">
          <cell r="A5431">
            <v>8743</v>
          </cell>
          <cell r="B5431" t="str">
            <v>ACSEL</v>
          </cell>
          <cell r="C5431" t="str">
            <v>FR</v>
          </cell>
          <cell r="D5431" t="str">
            <v>France</v>
          </cell>
          <cell r="E5431" t="str">
            <v>France</v>
          </cell>
          <cell r="F5431">
            <v>13208001</v>
          </cell>
          <cell r="G5431" t="str">
            <v>HPC Ext. Debtors</v>
          </cell>
          <cell r="H5431" t="str">
            <v>Polyether Amines</v>
          </cell>
          <cell r="I5431" t="str">
            <v>S075</v>
          </cell>
          <cell r="J5431" t="str">
            <v>HPC Europe</v>
          </cell>
          <cell r="K5431" t="str">
            <v>SE30</v>
          </cell>
          <cell r="L5431" t="str">
            <v>T</v>
          </cell>
          <cell r="M5431" t="str">
            <v>30 days end of month</v>
          </cell>
          <cell r="N5431" t="str">
            <v>BANK TRANSFER</v>
          </cell>
          <cell r="O5431" t="str">
            <v>DS</v>
          </cell>
          <cell r="P5431" t="str">
            <v>Securitization debtor</v>
          </cell>
        </row>
        <row r="5432">
          <cell r="A5432">
            <v>8744</v>
          </cell>
          <cell r="B5432" t="str">
            <v>EDILON B.V.</v>
          </cell>
          <cell r="C5432" t="str">
            <v>NL</v>
          </cell>
          <cell r="D5432" t="str">
            <v>Netherlands</v>
          </cell>
          <cell r="E5432" t="str">
            <v>Benelux</v>
          </cell>
          <cell r="F5432">
            <v>13208001</v>
          </cell>
          <cell r="G5432" t="str">
            <v>HPC Ext. Debtors</v>
          </cell>
          <cell r="H5432" t="str">
            <v>Polyether Amines</v>
          </cell>
          <cell r="I5432" t="str">
            <v>S075</v>
          </cell>
          <cell r="J5432" t="str">
            <v>HPC Europe</v>
          </cell>
          <cell r="K5432" t="str">
            <v>SI60</v>
          </cell>
          <cell r="L5432" t="str">
            <v>T</v>
          </cell>
          <cell r="M5432" t="str">
            <v>60 days from date of invoice</v>
          </cell>
          <cell r="N5432" t="str">
            <v>BANK TRANSFER</v>
          </cell>
          <cell r="O5432" t="str">
            <v>DS</v>
          </cell>
          <cell r="P5432" t="str">
            <v>Securitization debtor</v>
          </cell>
        </row>
        <row r="5433">
          <cell r="A5433">
            <v>8745</v>
          </cell>
          <cell r="B5433" t="str">
            <v>PLASTPRODUKTER AB</v>
          </cell>
          <cell r="C5433" t="str">
            <v>SE</v>
          </cell>
          <cell r="D5433" t="str">
            <v>Sweden</v>
          </cell>
          <cell r="E5433" t="str">
            <v>Nordic</v>
          </cell>
          <cell r="F5433">
            <v>13200001</v>
          </cell>
          <cell r="G5433" t="str">
            <v>Ext. EAME</v>
          </cell>
          <cell r="H5433" t="str">
            <v>TPU</v>
          </cell>
          <cell r="I5433" t="str">
            <v>S035</v>
          </cell>
          <cell r="J5433" t="str">
            <v>Osnabrück</v>
          </cell>
          <cell r="K5433" t="str">
            <v>SI30</v>
          </cell>
          <cell r="L5433" t="str">
            <v>T</v>
          </cell>
          <cell r="M5433" t="str">
            <v>30 days from date of invoice</v>
          </cell>
          <cell r="N5433" t="str">
            <v>BANK TRANSFER</v>
          </cell>
          <cell r="O5433" t="str">
            <v>DS</v>
          </cell>
          <cell r="P5433" t="str">
            <v>Securitization debtor</v>
          </cell>
        </row>
        <row r="5434">
          <cell r="A5434">
            <v>8746</v>
          </cell>
          <cell r="B5434" t="str">
            <v>HEBECO</v>
          </cell>
          <cell r="C5434" t="str">
            <v>FR</v>
          </cell>
          <cell r="D5434" t="str">
            <v>France</v>
          </cell>
          <cell r="E5434" t="str">
            <v>France</v>
          </cell>
          <cell r="F5434">
            <v>13200001</v>
          </cell>
          <cell r="G5434" t="str">
            <v>Ext. EAME</v>
          </cell>
          <cell r="H5434" t="str">
            <v>Unknown</v>
          </cell>
          <cell r="I5434" t="str">
            <v>-</v>
          </cell>
          <cell r="J5434" t="str">
            <v>-</v>
          </cell>
          <cell r="K5434" t="str">
            <v>SJ9C</v>
          </cell>
          <cell r="L5434" t="str">
            <v>T</v>
          </cell>
          <cell r="M5434" t="str">
            <v>90 days date of invoice or 20 days -3%</v>
          </cell>
          <cell r="N5434" t="str">
            <v>BANK TRANSFER</v>
          </cell>
          <cell r="O5434" t="str">
            <v>DS</v>
          </cell>
          <cell r="P5434" t="str">
            <v>Securitization debtor</v>
          </cell>
        </row>
        <row r="5435">
          <cell r="A5435">
            <v>8747</v>
          </cell>
          <cell r="B5435" t="str">
            <v>M C T</v>
          </cell>
          <cell r="C5435" t="str">
            <v>DE</v>
          </cell>
          <cell r="D5435" t="str">
            <v>Germany</v>
          </cell>
          <cell r="E5435" t="str">
            <v>Mid Europe</v>
          </cell>
          <cell r="F5435">
            <v>13200001</v>
          </cell>
          <cell r="G5435" t="str">
            <v>Ext. EAME</v>
          </cell>
          <cell r="H5435" t="str">
            <v>Unknown</v>
          </cell>
          <cell r="I5435" t="str">
            <v>-</v>
          </cell>
          <cell r="J5435" t="str">
            <v>-</v>
          </cell>
          <cell r="K5435" t="str">
            <v>SI30</v>
          </cell>
          <cell r="L5435" t="str">
            <v>T</v>
          </cell>
          <cell r="M5435" t="str">
            <v>30 days from date of invoice</v>
          </cell>
          <cell r="N5435" t="str">
            <v>BANK TRANSFER</v>
          </cell>
          <cell r="O5435" t="str">
            <v>DS</v>
          </cell>
          <cell r="P5435" t="str">
            <v>Securitization debtor</v>
          </cell>
        </row>
        <row r="5436">
          <cell r="A5436">
            <v>8748</v>
          </cell>
          <cell r="B5436" t="str">
            <v>BOKWANG CHEMICAL CO.</v>
          </cell>
          <cell r="C5436" t="str">
            <v>KP</v>
          </cell>
          <cell r="D5436" t="str">
            <v>South Korea</v>
          </cell>
          <cell r="E5436" t="str">
            <v>Asia-Pacific</v>
          </cell>
          <cell r="F5436">
            <v>13200001</v>
          </cell>
          <cell r="G5436" t="str">
            <v>Ext. EAME</v>
          </cell>
          <cell r="H5436" t="str">
            <v>Unknown</v>
          </cell>
          <cell r="I5436" t="str">
            <v>-</v>
          </cell>
          <cell r="J5436" t="str">
            <v>-</v>
          </cell>
          <cell r="K5436" t="str">
            <v>SF00</v>
          </cell>
          <cell r="L5436" t="str">
            <v>T</v>
          </cell>
          <cell r="M5436" t="str">
            <v>Free of charge</v>
          </cell>
          <cell r="N5436" t="str">
            <v>BANK TRANSFER</v>
          </cell>
          <cell r="O5436" t="str">
            <v>DE</v>
          </cell>
          <cell r="P5436" t="str">
            <v>External debtor</v>
          </cell>
        </row>
        <row r="5437">
          <cell r="A5437">
            <v>8749</v>
          </cell>
          <cell r="B5437" t="str">
            <v>MR. DAVOD GHORBANIAN</v>
          </cell>
          <cell r="C5437" t="str">
            <v>IR</v>
          </cell>
          <cell r="D5437" t="str">
            <v>Iran</v>
          </cell>
          <cell r="E5437" t="str">
            <v>Middle East</v>
          </cell>
          <cell r="F5437">
            <v>13200001</v>
          </cell>
          <cell r="G5437" t="str">
            <v>Ext. EAME</v>
          </cell>
          <cell r="H5437" t="str">
            <v>Appliances</v>
          </cell>
          <cell r="I5437" t="str">
            <v>S040</v>
          </cell>
          <cell r="J5437" t="str">
            <v>Middle East</v>
          </cell>
          <cell r="K5437" t="str">
            <v>SC00</v>
          </cell>
          <cell r="L5437" t="str">
            <v>L</v>
          </cell>
          <cell r="M5437" t="str">
            <v>Letter of credit at sight</v>
          </cell>
          <cell r="N5437" t="str">
            <v>LETTER OF CREDIT</v>
          </cell>
          <cell r="O5437" t="str">
            <v>DE</v>
          </cell>
          <cell r="P5437" t="str">
            <v>External debtor</v>
          </cell>
        </row>
        <row r="5438">
          <cell r="A5438">
            <v>8750</v>
          </cell>
          <cell r="B5438" t="str">
            <v>HUNTSMAN HOLLAND BV</v>
          </cell>
          <cell r="C5438" t="str">
            <v>GB</v>
          </cell>
          <cell r="D5438" t="str">
            <v>Great Britain</v>
          </cell>
          <cell r="E5438" t="str">
            <v>UK/Ireland</v>
          </cell>
          <cell r="F5438">
            <v>13200001</v>
          </cell>
          <cell r="G5438" t="str">
            <v>Ext. EAME</v>
          </cell>
          <cell r="H5438" t="str">
            <v>Unknown</v>
          </cell>
          <cell r="I5438" t="str">
            <v>-</v>
          </cell>
          <cell r="J5438" t="str">
            <v>-</v>
          </cell>
          <cell r="K5438" t="str">
            <v>SM0C</v>
          </cell>
          <cell r="L5438" t="str">
            <v>Y</v>
          </cell>
          <cell r="M5438" t="str">
            <v>End of 2nd month foll.month of invoice</v>
          </cell>
          <cell r="N5438" t="str">
            <v>-</v>
          </cell>
          <cell r="O5438" t="str">
            <v>DS</v>
          </cell>
          <cell r="P5438" t="str">
            <v>Securitization debtor</v>
          </cell>
        </row>
        <row r="5439">
          <cell r="A5439">
            <v>8751</v>
          </cell>
          <cell r="B5439" t="str">
            <v>HUNTSMAN HOLLAND BV</v>
          </cell>
          <cell r="C5439" t="str">
            <v>GB</v>
          </cell>
          <cell r="D5439" t="str">
            <v>Great Britain</v>
          </cell>
          <cell r="E5439" t="str">
            <v>UK/Ireland</v>
          </cell>
          <cell r="F5439">
            <v>13200001</v>
          </cell>
          <cell r="G5439" t="str">
            <v>Ext. EAME</v>
          </cell>
          <cell r="H5439" t="str">
            <v>Unknown</v>
          </cell>
          <cell r="I5439" t="str">
            <v>-</v>
          </cell>
          <cell r="J5439" t="str">
            <v>-</v>
          </cell>
          <cell r="K5439" t="str">
            <v>SM0C</v>
          </cell>
          <cell r="L5439" t="str">
            <v>Y</v>
          </cell>
          <cell r="M5439" t="str">
            <v>End of 2nd month foll.month of invoice</v>
          </cell>
          <cell r="N5439" t="str">
            <v>-</v>
          </cell>
          <cell r="O5439" t="str">
            <v>DS</v>
          </cell>
          <cell r="P5439" t="str">
            <v>Securitization debtor</v>
          </cell>
        </row>
        <row r="5440">
          <cell r="A5440">
            <v>8752</v>
          </cell>
          <cell r="B5440" t="str">
            <v>HUETTENES-ALBERTUS C</v>
          </cell>
          <cell r="C5440" t="str">
            <v>CZ</v>
          </cell>
          <cell r="D5440" t="str">
            <v>Czech Republic</v>
          </cell>
          <cell r="E5440" t="str">
            <v>Eastern Europe</v>
          </cell>
          <cell r="F5440">
            <v>13208001</v>
          </cell>
          <cell r="G5440" t="str">
            <v>HPC Ext. Debtors</v>
          </cell>
          <cell r="H5440" t="str">
            <v>Unknown</v>
          </cell>
          <cell r="I5440" t="str">
            <v>-</v>
          </cell>
          <cell r="J5440" t="str">
            <v>-</v>
          </cell>
          <cell r="K5440" t="str">
            <v>SI30</v>
          </cell>
          <cell r="L5440" t="str">
            <v>T</v>
          </cell>
          <cell r="M5440" t="str">
            <v>30 days from date of invoice</v>
          </cell>
          <cell r="N5440" t="str">
            <v>BANK TRANSFER</v>
          </cell>
          <cell r="O5440" t="str">
            <v>DE</v>
          </cell>
          <cell r="P5440" t="str">
            <v>External debtor</v>
          </cell>
        </row>
        <row r="5441">
          <cell r="A5441">
            <v>8754</v>
          </cell>
          <cell r="B5441" t="str">
            <v>A W</v>
          </cell>
          <cell r="C5441" t="str">
            <v>DE</v>
          </cell>
          <cell r="D5441" t="str">
            <v>Germany</v>
          </cell>
          <cell r="E5441" t="str">
            <v>Mid Europe</v>
          </cell>
          <cell r="F5441">
            <v>13200001</v>
          </cell>
          <cell r="G5441" t="str">
            <v>Ext. EAME</v>
          </cell>
          <cell r="H5441" t="str">
            <v>TPU</v>
          </cell>
          <cell r="I5441" t="str">
            <v>S035</v>
          </cell>
          <cell r="J5441" t="str">
            <v>Osnabrück</v>
          </cell>
          <cell r="K5441" t="str">
            <v>SI30</v>
          </cell>
          <cell r="L5441" t="str">
            <v>T</v>
          </cell>
          <cell r="M5441" t="str">
            <v>30 days from date of invoice</v>
          </cell>
          <cell r="N5441" t="str">
            <v>BANK TRANSFER</v>
          </cell>
          <cell r="O5441" t="str">
            <v>DS</v>
          </cell>
          <cell r="P5441" t="str">
            <v>Securitization debtor</v>
          </cell>
        </row>
        <row r="5442">
          <cell r="A5442">
            <v>8757</v>
          </cell>
          <cell r="B5442" t="str">
            <v>ATLAS POLYMERS</v>
          </cell>
          <cell r="C5442" t="str">
            <v>GB</v>
          </cell>
          <cell r="D5442" t="str">
            <v>Great Britain</v>
          </cell>
          <cell r="E5442" t="str">
            <v>UK/Ireland</v>
          </cell>
          <cell r="F5442">
            <v>13200001</v>
          </cell>
          <cell r="G5442" t="str">
            <v>Ext. EAME</v>
          </cell>
          <cell r="H5442" t="str">
            <v>Adhesives, Coatings and Elastomers</v>
          </cell>
          <cell r="I5442" t="str">
            <v>S010</v>
          </cell>
          <cell r="J5442" t="str">
            <v>UK &amp; Ireland</v>
          </cell>
          <cell r="K5442" t="str">
            <v>SM20</v>
          </cell>
          <cell r="L5442" t="str">
            <v>T</v>
          </cell>
          <cell r="M5442" t="str">
            <v>20th of the month foll.month of invoice</v>
          </cell>
          <cell r="N5442" t="str">
            <v>BANK TRANSFER</v>
          </cell>
          <cell r="O5442" t="str">
            <v>DS</v>
          </cell>
          <cell r="P5442" t="str">
            <v>Securitization debtor</v>
          </cell>
        </row>
        <row r="5443">
          <cell r="A5443">
            <v>8758</v>
          </cell>
          <cell r="B5443" t="str">
            <v>METSO PAPER SAS</v>
          </cell>
          <cell r="C5443" t="str">
            <v>FR</v>
          </cell>
          <cell r="D5443" t="str">
            <v>France</v>
          </cell>
          <cell r="E5443" t="str">
            <v>France</v>
          </cell>
          <cell r="F5443">
            <v>13200001</v>
          </cell>
          <cell r="G5443" t="str">
            <v>Ext. EAME</v>
          </cell>
          <cell r="H5443" t="str">
            <v>Adhesives, Coatings and Elastomers</v>
          </cell>
          <cell r="I5443" t="str">
            <v>S080</v>
          </cell>
          <cell r="J5443" t="str">
            <v>France</v>
          </cell>
          <cell r="K5443" t="str">
            <v>SE6E</v>
          </cell>
          <cell r="L5443">
            <v>2</v>
          </cell>
          <cell r="M5443" t="str">
            <v>60 days end of month on the 10th</v>
          </cell>
          <cell r="N5443" t="str">
            <v>LCR Automatic</v>
          </cell>
          <cell r="O5443" t="str">
            <v>DS</v>
          </cell>
          <cell r="P5443" t="str">
            <v>Securitization debtor</v>
          </cell>
        </row>
        <row r="5444">
          <cell r="A5444">
            <v>8759</v>
          </cell>
          <cell r="B5444" t="str">
            <v>GOLDEN TOP CO., LTD.</v>
          </cell>
          <cell r="C5444" t="str">
            <v>VN</v>
          </cell>
          <cell r="D5444" t="str">
            <v>Vietnam</v>
          </cell>
          <cell r="E5444" t="str">
            <v>Asia-Pacific</v>
          </cell>
          <cell r="F5444">
            <v>13200001</v>
          </cell>
          <cell r="G5444" t="str">
            <v>Ext. EAME</v>
          </cell>
          <cell r="H5444" t="str">
            <v>TPU</v>
          </cell>
          <cell r="I5444" t="str">
            <v>S100</v>
          </cell>
          <cell r="J5444" t="str">
            <v>APAC</v>
          </cell>
          <cell r="K5444" t="str">
            <v>SP00</v>
          </cell>
          <cell r="L5444" t="str">
            <v>T</v>
          </cell>
          <cell r="M5444" t="str">
            <v>Cash against documents</v>
          </cell>
          <cell r="N5444" t="str">
            <v>BANK TRANSFER</v>
          </cell>
          <cell r="O5444" t="str">
            <v>DE</v>
          </cell>
          <cell r="P5444" t="str">
            <v>External debtor</v>
          </cell>
        </row>
        <row r="5445">
          <cell r="A5445">
            <v>8761</v>
          </cell>
          <cell r="B5445" t="str">
            <v>SATE</v>
          </cell>
          <cell r="C5445" t="str">
            <v>FR</v>
          </cell>
          <cell r="D5445" t="str">
            <v>France</v>
          </cell>
          <cell r="E5445" t="str">
            <v>France</v>
          </cell>
          <cell r="F5445">
            <v>13200001</v>
          </cell>
          <cell r="G5445" t="str">
            <v>Ext. EAME</v>
          </cell>
          <cell r="H5445" t="str">
            <v>Construction &amp; Other Rigids</v>
          </cell>
          <cell r="I5445" t="str">
            <v>S080</v>
          </cell>
          <cell r="J5445" t="str">
            <v>France</v>
          </cell>
          <cell r="K5445" t="str">
            <v>SE6G</v>
          </cell>
          <cell r="L5445" t="str">
            <v>T</v>
          </cell>
          <cell r="M5445" t="str">
            <v>60 days end of month on the 20th</v>
          </cell>
          <cell r="N5445" t="str">
            <v>BANK TRANSFER</v>
          </cell>
          <cell r="O5445" t="str">
            <v>DS</v>
          </cell>
          <cell r="P5445" t="str">
            <v>Securitization debtor</v>
          </cell>
        </row>
        <row r="5446">
          <cell r="A5446">
            <v>8762</v>
          </cell>
          <cell r="B5446" t="str">
            <v>ICSO CHEMICAL PRODUC</v>
          </cell>
          <cell r="C5446" t="str">
            <v>PL</v>
          </cell>
          <cell r="D5446" t="str">
            <v>Poland</v>
          </cell>
          <cell r="E5446" t="str">
            <v>Eastern Europe</v>
          </cell>
          <cell r="F5446">
            <v>13200001</v>
          </cell>
          <cell r="G5446" t="str">
            <v>Ext. EAME</v>
          </cell>
          <cell r="H5446" t="str">
            <v>Unknown</v>
          </cell>
          <cell r="I5446" t="str">
            <v>-</v>
          </cell>
          <cell r="J5446" t="str">
            <v>-</v>
          </cell>
          <cell r="K5446" t="str">
            <v>SF00</v>
          </cell>
          <cell r="L5446" t="str">
            <v>F</v>
          </cell>
          <cell r="M5446" t="str">
            <v>Free of charge</v>
          </cell>
          <cell r="N5446" t="str">
            <v>FREE OF CHARGE</v>
          </cell>
          <cell r="O5446" t="str">
            <v>DS</v>
          </cell>
          <cell r="P5446" t="str">
            <v>Securitization debtor</v>
          </cell>
        </row>
        <row r="5447">
          <cell r="A5447">
            <v>8763</v>
          </cell>
          <cell r="B5447" t="str">
            <v>MURAT</v>
          </cell>
          <cell r="C5447" t="str">
            <v>FR</v>
          </cell>
          <cell r="D5447" t="str">
            <v>France</v>
          </cell>
          <cell r="E5447" t="str">
            <v>France</v>
          </cell>
          <cell r="F5447">
            <v>13200001</v>
          </cell>
          <cell r="G5447" t="str">
            <v>Ext. EAME</v>
          </cell>
          <cell r="H5447" t="str">
            <v>Unknown</v>
          </cell>
          <cell r="I5447" t="str">
            <v>-</v>
          </cell>
          <cell r="J5447" t="str">
            <v>-</v>
          </cell>
          <cell r="K5447" t="str">
            <v>SI9C</v>
          </cell>
          <cell r="L5447" t="str">
            <v>T</v>
          </cell>
          <cell r="M5447" t="str">
            <v>90 days date of invoice the 10th</v>
          </cell>
          <cell r="N5447" t="str">
            <v>BANK TRANSFER</v>
          </cell>
          <cell r="O5447" t="str">
            <v>DS</v>
          </cell>
          <cell r="P5447" t="str">
            <v>Securitization debtor</v>
          </cell>
        </row>
        <row r="5448">
          <cell r="A5448">
            <v>8764</v>
          </cell>
          <cell r="B5448" t="str">
            <v>AL WASSEL IRRIGATION</v>
          </cell>
          <cell r="C5448" t="str">
            <v>SA</v>
          </cell>
          <cell r="D5448" t="str">
            <v>Saudi Arabia</v>
          </cell>
          <cell r="E5448" t="str">
            <v>Middle East</v>
          </cell>
          <cell r="F5448">
            <v>13200001</v>
          </cell>
          <cell r="G5448" t="str">
            <v>Ext. EAME</v>
          </cell>
          <cell r="H5448" t="str">
            <v>Unknown</v>
          </cell>
          <cell r="I5448" t="str">
            <v>-</v>
          </cell>
          <cell r="J5448" t="str">
            <v>-</v>
          </cell>
          <cell r="K5448" t="str">
            <v>SC00</v>
          </cell>
          <cell r="L5448" t="str">
            <v>L</v>
          </cell>
          <cell r="M5448" t="str">
            <v>Letter of credit at sight</v>
          </cell>
          <cell r="N5448" t="str">
            <v>LETTER OF CREDIT</v>
          </cell>
          <cell r="O5448" t="str">
            <v>DE</v>
          </cell>
          <cell r="P5448" t="str">
            <v>External debtor</v>
          </cell>
        </row>
        <row r="5449">
          <cell r="A5449">
            <v>8765</v>
          </cell>
          <cell r="B5449" t="str">
            <v>UNITED IMPORTS &amp; EXP</v>
          </cell>
          <cell r="C5449" t="str">
            <v>IE</v>
          </cell>
          <cell r="D5449" t="str">
            <v>Ireland</v>
          </cell>
          <cell r="E5449" t="str">
            <v>UK/Ireland</v>
          </cell>
          <cell r="F5449">
            <v>13200001</v>
          </cell>
          <cell r="G5449" t="str">
            <v>Ext. EAME</v>
          </cell>
          <cell r="H5449" t="str">
            <v>Construction &amp; Other Rigids</v>
          </cell>
          <cell r="I5449" t="str">
            <v>S050</v>
          </cell>
          <cell r="J5449" t="str">
            <v>Eastern Europe</v>
          </cell>
          <cell r="K5449" t="str">
            <v>SI6F</v>
          </cell>
          <cell r="L5449" t="str">
            <v>T</v>
          </cell>
          <cell r="M5449" t="str">
            <v>60 DAYS DATE OF INVOICE - DIRECT REMITTANCE</v>
          </cell>
          <cell r="N5449" t="str">
            <v>BANK TRANSFER</v>
          </cell>
          <cell r="O5449" t="str">
            <v>DS</v>
          </cell>
          <cell r="P5449" t="str">
            <v>Securitization debtor</v>
          </cell>
        </row>
        <row r="5450">
          <cell r="A5450">
            <v>8766</v>
          </cell>
          <cell r="B5450" t="str">
            <v>SIEGLING AMERICA INC</v>
          </cell>
          <cell r="C5450" t="str">
            <v>US</v>
          </cell>
          <cell r="D5450" t="str">
            <v>United States</v>
          </cell>
          <cell r="E5450" t="str">
            <v>Americas</v>
          </cell>
          <cell r="F5450">
            <v>13200001</v>
          </cell>
          <cell r="G5450" t="str">
            <v>Ext. EAME</v>
          </cell>
          <cell r="H5450" t="str">
            <v>TPU</v>
          </cell>
          <cell r="I5450" t="str">
            <v>S035</v>
          </cell>
          <cell r="J5450" t="str">
            <v>Osnabrück</v>
          </cell>
          <cell r="K5450" t="str">
            <v>SI30</v>
          </cell>
          <cell r="L5450" t="str">
            <v>T</v>
          </cell>
          <cell r="M5450" t="str">
            <v>30 days from date of invoice</v>
          </cell>
          <cell r="N5450" t="str">
            <v>BANK TRANSFER</v>
          </cell>
          <cell r="O5450" t="str">
            <v>DS</v>
          </cell>
          <cell r="P5450" t="str">
            <v>Securitization debtor</v>
          </cell>
        </row>
        <row r="5451">
          <cell r="A5451">
            <v>8767</v>
          </cell>
          <cell r="B5451" t="str">
            <v>MECTROL CORP.</v>
          </cell>
          <cell r="C5451" t="str">
            <v>US</v>
          </cell>
          <cell r="D5451" t="str">
            <v>United States</v>
          </cell>
          <cell r="E5451" t="str">
            <v>Americas</v>
          </cell>
          <cell r="F5451">
            <v>13200001</v>
          </cell>
          <cell r="G5451" t="str">
            <v>Ext. EAME</v>
          </cell>
          <cell r="H5451" t="str">
            <v>TPU</v>
          </cell>
          <cell r="I5451" t="str">
            <v>S035</v>
          </cell>
          <cell r="J5451" t="str">
            <v>Osnabrück</v>
          </cell>
          <cell r="K5451" t="str">
            <v>SI30</v>
          </cell>
          <cell r="L5451" t="str">
            <v>T</v>
          </cell>
          <cell r="M5451" t="str">
            <v>30 days from date of invoice</v>
          </cell>
          <cell r="N5451" t="str">
            <v>BANK TRANSFER</v>
          </cell>
          <cell r="O5451" t="str">
            <v>DS</v>
          </cell>
          <cell r="P5451" t="str">
            <v>Securitization debtor</v>
          </cell>
        </row>
        <row r="5452">
          <cell r="A5452">
            <v>8769</v>
          </cell>
          <cell r="B5452" t="str">
            <v>J-KEM INTERNATIONAL</v>
          </cell>
          <cell r="C5452" t="str">
            <v>SE</v>
          </cell>
          <cell r="D5452" t="str">
            <v>Sweden</v>
          </cell>
          <cell r="E5452" t="str">
            <v>Nordic</v>
          </cell>
          <cell r="F5452">
            <v>13208001</v>
          </cell>
          <cell r="G5452" t="str">
            <v>HPC Ext. Debtors</v>
          </cell>
          <cell r="H5452" t="str">
            <v>Surfonics</v>
          </cell>
          <cell r="I5452" t="str">
            <v>S075</v>
          </cell>
          <cell r="J5452" t="str">
            <v>HPC Europe</v>
          </cell>
          <cell r="K5452" t="str">
            <v>SI30</v>
          </cell>
          <cell r="L5452" t="str">
            <v>T</v>
          </cell>
          <cell r="M5452" t="str">
            <v>30 days from date of invoice</v>
          </cell>
          <cell r="N5452" t="str">
            <v>BANK TRANSFER</v>
          </cell>
          <cell r="O5452" t="str">
            <v>DS</v>
          </cell>
          <cell r="P5452" t="str">
            <v>Securitization debtor</v>
          </cell>
        </row>
        <row r="5453">
          <cell r="A5453">
            <v>8770</v>
          </cell>
          <cell r="B5453" t="str">
            <v>AIR PRODUCTS (CHEMIC</v>
          </cell>
          <cell r="C5453" t="str">
            <v>GB</v>
          </cell>
          <cell r="D5453" t="str">
            <v>Great Britain</v>
          </cell>
          <cell r="E5453" t="str">
            <v>UK/Ireland</v>
          </cell>
          <cell r="F5453">
            <v>13208001</v>
          </cell>
          <cell r="G5453" t="str">
            <v>HPC Ext. Debtors</v>
          </cell>
          <cell r="H5453" t="str">
            <v>Polyether Amines</v>
          </cell>
          <cell r="I5453" t="str">
            <v>S075</v>
          </cell>
          <cell r="J5453" t="str">
            <v>HPC Europe</v>
          </cell>
          <cell r="K5453" t="str">
            <v>SE2C</v>
          </cell>
          <cell r="L5453" t="str">
            <v>T</v>
          </cell>
          <cell r="M5453" t="str">
            <v>22 days end of month date of invoice</v>
          </cell>
          <cell r="N5453" t="str">
            <v>BANK TRANSFER</v>
          </cell>
          <cell r="O5453" t="str">
            <v>DS</v>
          </cell>
          <cell r="P5453" t="str">
            <v>Securitization debtor</v>
          </cell>
        </row>
        <row r="5454">
          <cell r="A5454">
            <v>8773</v>
          </cell>
          <cell r="B5454" t="str">
            <v>BEACONSFIELD FOOTWEA</v>
          </cell>
          <cell r="C5454" t="str">
            <v>GB</v>
          </cell>
          <cell r="D5454" t="str">
            <v>Great Britain</v>
          </cell>
          <cell r="E5454" t="str">
            <v>UK/Ireland</v>
          </cell>
          <cell r="F5454">
            <v>13200001</v>
          </cell>
          <cell r="G5454" t="str">
            <v>Ext. EAME</v>
          </cell>
          <cell r="H5454" t="str">
            <v>Footwear</v>
          </cell>
          <cell r="I5454" t="str">
            <v>S010</v>
          </cell>
          <cell r="J5454" t="str">
            <v>UK &amp; Ireland</v>
          </cell>
          <cell r="K5454" t="str">
            <v>SM20</v>
          </cell>
          <cell r="L5454" t="str">
            <v>T</v>
          </cell>
          <cell r="M5454" t="str">
            <v>20th of the month foll.month of invoice</v>
          </cell>
          <cell r="N5454" t="str">
            <v>BANK TRANSFER</v>
          </cell>
          <cell r="O5454" t="str">
            <v>DS</v>
          </cell>
          <cell r="P5454" t="str">
            <v>Securitization debtor</v>
          </cell>
        </row>
        <row r="5455">
          <cell r="A5455">
            <v>8775</v>
          </cell>
          <cell r="B5455" t="str">
            <v>UNIPLAST STAHL- UND</v>
          </cell>
          <cell r="C5455" t="str">
            <v>DE</v>
          </cell>
          <cell r="D5455" t="str">
            <v>Germany</v>
          </cell>
          <cell r="E5455" t="str">
            <v>Mid Europe</v>
          </cell>
          <cell r="F5455">
            <v>13208001</v>
          </cell>
          <cell r="G5455" t="str">
            <v>HPC Ext. Debtors</v>
          </cell>
          <cell r="H5455" t="str">
            <v>Polyether Amines</v>
          </cell>
          <cell r="I5455" t="str">
            <v>S075</v>
          </cell>
          <cell r="J5455" t="str">
            <v>HPC Europe</v>
          </cell>
          <cell r="K5455" t="str">
            <v>SI30</v>
          </cell>
          <cell r="L5455" t="str">
            <v>T</v>
          </cell>
          <cell r="M5455" t="str">
            <v>30 days from date of invoice</v>
          </cell>
          <cell r="N5455" t="str">
            <v>BANK TRANSFER</v>
          </cell>
          <cell r="O5455" t="str">
            <v>DS</v>
          </cell>
          <cell r="P5455" t="str">
            <v>Securitization debtor</v>
          </cell>
        </row>
        <row r="5456">
          <cell r="A5456">
            <v>8776</v>
          </cell>
          <cell r="B5456" t="str">
            <v>ANABOND LTD.</v>
          </cell>
          <cell r="C5456" t="str">
            <v>IN</v>
          </cell>
          <cell r="D5456" t="str">
            <v>India</v>
          </cell>
          <cell r="E5456" t="str">
            <v>Asia-Pacific</v>
          </cell>
          <cell r="F5456">
            <v>13200001</v>
          </cell>
          <cell r="G5456" t="str">
            <v>Ext. EAME</v>
          </cell>
          <cell r="H5456" t="str">
            <v>TPU</v>
          </cell>
          <cell r="I5456" t="str">
            <v>S035</v>
          </cell>
          <cell r="J5456" t="str">
            <v>Osnabrück</v>
          </cell>
          <cell r="K5456" t="str">
            <v>SA00</v>
          </cell>
          <cell r="L5456" t="str">
            <v>T</v>
          </cell>
          <cell r="M5456" t="str">
            <v>Cash in advance</v>
          </cell>
          <cell r="N5456" t="str">
            <v>BANK TRANSFER</v>
          </cell>
          <cell r="O5456" t="str">
            <v>DE</v>
          </cell>
          <cell r="P5456" t="str">
            <v>External debtor</v>
          </cell>
        </row>
        <row r="5457">
          <cell r="A5457">
            <v>8777</v>
          </cell>
          <cell r="B5457" t="str">
            <v>CHROM STYL</v>
          </cell>
          <cell r="C5457" t="str">
            <v>PL</v>
          </cell>
          <cell r="D5457" t="str">
            <v>Poland</v>
          </cell>
          <cell r="E5457" t="str">
            <v>Eastern Europe</v>
          </cell>
          <cell r="F5457">
            <v>13200001</v>
          </cell>
          <cell r="G5457" t="str">
            <v>Ext. EAME</v>
          </cell>
          <cell r="H5457" t="str">
            <v>Unknown</v>
          </cell>
          <cell r="I5457" t="str">
            <v>-</v>
          </cell>
          <cell r="J5457" t="str">
            <v>-</v>
          </cell>
          <cell r="K5457" t="str">
            <v>SF00</v>
          </cell>
          <cell r="L5457" t="str">
            <v>F</v>
          </cell>
          <cell r="M5457" t="str">
            <v>Free of charge</v>
          </cell>
          <cell r="N5457" t="str">
            <v>FREE OF CHARGE</v>
          </cell>
          <cell r="O5457" t="str">
            <v>DS</v>
          </cell>
          <cell r="P5457" t="str">
            <v>Securitization debtor</v>
          </cell>
        </row>
        <row r="5458">
          <cell r="A5458">
            <v>8778</v>
          </cell>
          <cell r="B5458" t="str">
            <v>ACROL LTD</v>
          </cell>
          <cell r="C5458" t="str">
            <v>GB</v>
          </cell>
          <cell r="D5458" t="str">
            <v>Great Britain</v>
          </cell>
          <cell r="E5458" t="str">
            <v>UK/Ireland</v>
          </cell>
          <cell r="F5458">
            <v>13200001</v>
          </cell>
          <cell r="G5458" t="str">
            <v>Ext. EAME</v>
          </cell>
          <cell r="H5458" t="str">
            <v>Adhesives, Coatings and Elastomers</v>
          </cell>
          <cell r="I5458" t="str">
            <v>S010</v>
          </cell>
          <cell r="J5458" t="str">
            <v>UK &amp; Ireland</v>
          </cell>
          <cell r="K5458" t="str">
            <v>SI30</v>
          </cell>
          <cell r="L5458" t="str">
            <v>T</v>
          </cell>
          <cell r="M5458" t="str">
            <v>30 days from date of invoice</v>
          </cell>
          <cell r="N5458" t="str">
            <v>BANK TRANSFER</v>
          </cell>
          <cell r="O5458" t="str">
            <v>DS</v>
          </cell>
          <cell r="P5458" t="str">
            <v>Securitization debtor</v>
          </cell>
        </row>
        <row r="5459">
          <cell r="A5459">
            <v>8779</v>
          </cell>
          <cell r="B5459" t="str">
            <v>SERVO OIL FIELD SERV</v>
          </cell>
          <cell r="C5459" t="str">
            <v>GB</v>
          </cell>
          <cell r="D5459" t="str">
            <v>Great Britain</v>
          </cell>
          <cell r="E5459" t="str">
            <v>UK/Ireland</v>
          </cell>
          <cell r="F5459">
            <v>13208001</v>
          </cell>
          <cell r="G5459" t="str">
            <v>HPC Ext. Debtors</v>
          </cell>
          <cell r="H5459" t="str">
            <v>Morph/DGA</v>
          </cell>
          <cell r="I5459" t="str">
            <v>S075</v>
          </cell>
          <cell r="J5459" t="str">
            <v>HPC Europe</v>
          </cell>
          <cell r="K5459" t="str">
            <v>SI30</v>
          </cell>
          <cell r="L5459" t="str">
            <v>Y</v>
          </cell>
          <cell r="M5459" t="str">
            <v>30 days from date of invoice</v>
          </cell>
          <cell r="N5459" t="str">
            <v>-</v>
          </cell>
          <cell r="O5459" t="str">
            <v>DS</v>
          </cell>
          <cell r="P5459" t="str">
            <v>Securitization debtor</v>
          </cell>
        </row>
        <row r="5460">
          <cell r="A5460">
            <v>8781</v>
          </cell>
          <cell r="B5460" t="str">
            <v>2 M KABLO SANAYI VE</v>
          </cell>
          <cell r="C5460" t="str">
            <v>TR</v>
          </cell>
          <cell r="D5460" t="str">
            <v>Turkey</v>
          </cell>
          <cell r="E5460" t="str">
            <v>Middle East</v>
          </cell>
          <cell r="F5460">
            <v>13200001</v>
          </cell>
          <cell r="G5460" t="str">
            <v>Ext. EAME</v>
          </cell>
          <cell r="H5460" t="str">
            <v>Unknown</v>
          </cell>
          <cell r="I5460" t="str">
            <v>-</v>
          </cell>
          <cell r="J5460" t="str">
            <v>-</v>
          </cell>
          <cell r="K5460" t="str">
            <v>SI90</v>
          </cell>
          <cell r="L5460" t="str">
            <v>T</v>
          </cell>
          <cell r="M5460" t="str">
            <v>90 days from date of invoice</v>
          </cell>
          <cell r="N5460" t="str">
            <v>BANK TRANSFER</v>
          </cell>
          <cell r="O5460" t="str">
            <v>DE</v>
          </cell>
          <cell r="P5460" t="str">
            <v>External debtor</v>
          </cell>
        </row>
        <row r="5461">
          <cell r="A5461">
            <v>8787</v>
          </cell>
          <cell r="B5461" t="str">
            <v>NOWY STYL SP. Z O.O.</v>
          </cell>
          <cell r="C5461" t="str">
            <v>PL</v>
          </cell>
          <cell r="D5461" t="str">
            <v>Poland</v>
          </cell>
          <cell r="E5461" t="str">
            <v>Eastern Europe</v>
          </cell>
          <cell r="F5461">
            <v>13200001</v>
          </cell>
          <cell r="G5461" t="str">
            <v>Ext. EAME</v>
          </cell>
          <cell r="H5461" t="str">
            <v>Unknown</v>
          </cell>
          <cell r="I5461" t="str">
            <v>-</v>
          </cell>
          <cell r="J5461" t="str">
            <v>-</v>
          </cell>
          <cell r="K5461" t="str">
            <v>SF00</v>
          </cell>
          <cell r="L5461" t="str">
            <v>F</v>
          </cell>
          <cell r="M5461" t="str">
            <v>Free of charge</v>
          </cell>
          <cell r="N5461" t="str">
            <v>FREE OF CHARGE</v>
          </cell>
          <cell r="O5461" t="str">
            <v>DS</v>
          </cell>
          <cell r="P5461" t="str">
            <v>Securitization debtor</v>
          </cell>
        </row>
        <row r="5462">
          <cell r="A5462">
            <v>8788</v>
          </cell>
          <cell r="B5462" t="str">
            <v>MILADJO</v>
          </cell>
          <cell r="C5462" t="str">
            <v>YU</v>
          </cell>
          <cell r="D5462" t="str">
            <v>Yugoslavia</v>
          </cell>
          <cell r="E5462" t="str">
            <v>Eastern Europe</v>
          </cell>
          <cell r="F5462">
            <v>13200001</v>
          </cell>
          <cell r="G5462" t="str">
            <v>Ext. EAME</v>
          </cell>
          <cell r="H5462" t="str">
            <v>Footwear</v>
          </cell>
          <cell r="I5462" t="str">
            <v>S050</v>
          </cell>
          <cell r="J5462" t="str">
            <v>Eastern Europe</v>
          </cell>
          <cell r="K5462" t="str">
            <v>SA00</v>
          </cell>
          <cell r="L5462" t="str">
            <v>T</v>
          </cell>
          <cell r="M5462" t="str">
            <v>Cash in advance</v>
          </cell>
          <cell r="N5462" t="str">
            <v>BANK TRANSFER</v>
          </cell>
          <cell r="O5462" t="str">
            <v>DE</v>
          </cell>
          <cell r="P5462" t="str">
            <v>External debtor</v>
          </cell>
        </row>
        <row r="5463">
          <cell r="A5463">
            <v>8791</v>
          </cell>
          <cell r="B5463" t="str">
            <v>ICI Investments (Net</v>
          </cell>
          <cell r="C5463" t="str">
            <v>NL</v>
          </cell>
          <cell r="D5463" t="str">
            <v>Netherlands</v>
          </cell>
          <cell r="E5463" t="str">
            <v>Benelux</v>
          </cell>
          <cell r="F5463">
            <v>13200001</v>
          </cell>
          <cell r="G5463" t="str">
            <v>Ext. EAME</v>
          </cell>
          <cell r="H5463" t="str">
            <v>Unknown</v>
          </cell>
          <cell r="I5463" t="str">
            <v>-</v>
          </cell>
          <cell r="J5463" t="str">
            <v>-</v>
          </cell>
          <cell r="K5463" t="str">
            <v>DS02</v>
          </cell>
          <cell r="L5463" t="str">
            <v>T</v>
          </cell>
          <cell r="M5463" t="str">
            <v>Within 30 days net</v>
          </cell>
          <cell r="N5463" t="str">
            <v>BANK TRANSFER</v>
          </cell>
          <cell r="O5463" t="str">
            <v>DA</v>
          </cell>
          <cell r="P5463" t="str">
            <v>Affiliated debtor</v>
          </cell>
        </row>
        <row r="5464">
          <cell r="A5464">
            <v>8795</v>
          </cell>
          <cell r="B5464" t="str">
            <v>ZYNERGY CORE TECHNOL</v>
          </cell>
          <cell r="C5464" t="str">
            <v>GB</v>
          </cell>
          <cell r="D5464" t="str">
            <v>Great Britain</v>
          </cell>
          <cell r="E5464" t="str">
            <v>UK/Ireland</v>
          </cell>
          <cell r="F5464">
            <v>13200001</v>
          </cell>
          <cell r="G5464" t="str">
            <v>Ext. EAME</v>
          </cell>
          <cell r="H5464" t="str">
            <v>Adhesives, Coatings and Elastomers</v>
          </cell>
          <cell r="I5464" t="str">
            <v>S010</v>
          </cell>
          <cell r="J5464" t="str">
            <v>UK &amp; Ireland</v>
          </cell>
          <cell r="K5464" t="str">
            <v>SI30</v>
          </cell>
          <cell r="L5464" t="str">
            <v>T</v>
          </cell>
          <cell r="M5464" t="str">
            <v>30 days from date of invoice</v>
          </cell>
          <cell r="N5464" t="str">
            <v>BANK TRANSFER</v>
          </cell>
          <cell r="O5464" t="str">
            <v>DS</v>
          </cell>
          <cell r="P5464" t="str">
            <v>Securitization debtor</v>
          </cell>
        </row>
        <row r="5465">
          <cell r="A5465">
            <v>8796</v>
          </cell>
          <cell r="B5465" t="str">
            <v>MW POLYMER PRODUCTS</v>
          </cell>
          <cell r="C5465" t="str">
            <v>GB</v>
          </cell>
          <cell r="D5465" t="str">
            <v>Great Britain</v>
          </cell>
          <cell r="E5465" t="str">
            <v>UK/Ireland</v>
          </cell>
          <cell r="F5465">
            <v>13200001</v>
          </cell>
          <cell r="G5465" t="str">
            <v>Ext. EAME</v>
          </cell>
          <cell r="H5465" t="str">
            <v>Adhesives, Coatings and Elastomers</v>
          </cell>
          <cell r="I5465" t="str">
            <v>S010</v>
          </cell>
          <cell r="J5465" t="str">
            <v>UK &amp; Ireland</v>
          </cell>
          <cell r="K5465" t="str">
            <v>SI30</v>
          </cell>
          <cell r="L5465" t="str">
            <v>T</v>
          </cell>
          <cell r="M5465" t="str">
            <v>30 days from date of invoice</v>
          </cell>
          <cell r="N5465" t="str">
            <v>BANK TRANSFER</v>
          </cell>
          <cell r="O5465" t="str">
            <v>DS</v>
          </cell>
          <cell r="P5465" t="str">
            <v>Securitization debtor</v>
          </cell>
        </row>
        <row r="5466">
          <cell r="A5466">
            <v>8797</v>
          </cell>
          <cell r="B5466" t="str">
            <v>MANITEC</v>
          </cell>
          <cell r="C5466" t="str">
            <v>DE</v>
          </cell>
          <cell r="D5466" t="str">
            <v>Germany</v>
          </cell>
          <cell r="E5466" t="str">
            <v>Mid Europe</v>
          </cell>
          <cell r="F5466">
            <v>13200001</v>
          </cell>
          <cell r="G5466" t="str">
            <v>Ext. EAME</v>
          </cell>
          <cell r="H5466" t="str">
            <v>TPU</v>
          </cell>
          <cell r="I5466" t="str">
            <v>S035</v>
          </cell>
          <cell r="J5466" t="str">
            <v>Osnabrück</v>
          </cell>
          <cell r="K5466" t="str">
            <v>SI30</v>
          </cell>
          <cell r="L5466" t="str">
            <v>T</v>
          </cell>
          <cell r="M5466" t="str">
            <v>30 days from date of invoice</v>
          </cell>
          <cell r="N5466" t="str">
            <v>BANK TRANSFER</v>
          </cell>
          <cell r="O5466" t="str">
            <v>DS</v>
          </cell>
          <cell r="P5466" t="str">
            <v>Securitization debtor</v>
          </cell>
        </row>
        <row r="5467">
          <cell r="A5467">
            <v>8798</v>
          </cell>
          <cell r="B5467" t="str">
            <v>LSP PRODUCTS GROUP</v>
          </cell>
          <cell r="C5467" t="str">
            <v>US</v>
          </cell>
          <cell r="D5467" t="str">
            <v>United States</v>
          </cell>
          <cell r="E5467" t="str">
            <v>Americas</v>
          </cell>
          <cell r="F5467">
            <v>13200001</v>
          </cell>
          <cell r="G5467" t="str">
            <v>Ext. EAME</v>
          </cell>
          <cell r="H5467" t="str">
            <v>TPU</v>
          </cell>
          <cell r="I5467" t="str">
            <v>S035</v>
          </cell>
          <cell r="J5467" t="str">
            <v>Osnabrück</v>
          </cell>
          <cell r="K5467" t="str">
            <v>SI30</v>
          </cell>
          <cell r="L5467" t="str">
            <v>L</v>
          </cell>
          <cell r="M5467" t="str">
            <v>30 days from date of invoice</v>
          </cell>
          <cell r="N5467" t="str">
            <v>LETTER OF CREDIT</v>
          </cell>
          <cell r="O5467" t="str">
            <v>DS</v>
          </cell>
          <cell r="P5467" t="str">
            <v>Securitization debtor</v>
          </cell>
        </row>
        <row r="5468">
          <cell r="A5468">
            <v>8800</v>
          </cell>
          <cell r="B5468" t="str">
            <v>FREIBURGER</v>
          </cell>
          <cell r="C5468" t="str">
            <v>DE</v>
          </cell>
          <cell r="D5468" t="str">
            <v>Germany</v>
          </cell>
          <cell r="E5468" t="str">
            <v>Mid Europe</v>
          </cell>
          <cell r="F5468">
            <v>13208001</v>
          </cell>
          <cell r="G5468" t="str">
            <v>HPC Ext. Debtors</v>
          </cell>
          <cell r="H5468" t="str">
            <v>Polyether Amines</v>
          </cell>
          <cell r="I5468" t="str">
            <v>S075</v>
          </cell>
          <cell r="J5468" t="str">
            <v>HPC Europe</v>
          </cell>
          <cell r="K5468" t="str">
            <v>SI30</v>
          </cell>
          <cell r="L5468" t="str">
            <v>T</v>
          </cell>
          <cell r="M5468" t="str">
            <v>30 days from date of invoice</v>
          </cell>
          <cell r="N5468" t="str">
            <v>BANK TRANSFER</v>
          </cell>
          <cell r="O5468" t="str">
            <v>DS</v>
          </cell>
          <cell r="P5468" t="str">
            <v>Securitization debtor</v>
          </cell>
        </row>
        <row r="5469">
          <cell r="A5469">
            <v>8801</v>
          </cell>
          <cell r="B5469" t="str">
            <v>Brenntag Picardie</v>
          </cell>
          <cell r="C5469" t="str">
            <v>FR</v>
          </cell>
          <cell r="D5469" t="str">
            <v>France</v>
          </cell>
          <cell r="E5469" t="str">
            <v>France</v>
          </cell>
          <cell r="F5469">
            <v>13208001</v>
          </cell>
          <cell r="G5469" t="str">
            <v>HPC Ext. Debtors</v>
          </cell>
          <cell r="H5469" t="str">
            <v>Ethanolamines</v>
          </cell>
          <cell r="I5469" t="str">
            <v>S075</v>
          </cell>
          <cell r="J5469" t="str">
            <v>HPC Europe</v>
          </cell>
          <cell r="K5469" t="str">
            <v>SE60</v>
          </cell>
          <cell r="L5469" t="str">
            <v>T</v>
          </cell>
          <cell r="M5469" t="str">
            <v>60 days end of month</v>
          </cell>
          <cell r="N5469" t="str">
            <v>BANK TRANSFER</v>
          </cell>
          <cell r="O5469" t="str">
            <v>DS</v>
          </cell>
          <cell r="P5469" t="str">
            <v>Securitization debtor</v>
          </cell>
        </row>
        <row r="5470">
          <cell r="A5470">
            <v>8802</v>
          </cell>
          <cell r="B5470" t="str">
            <v>NEW DRUG &amp; CHEMICAL</v>
          </cell>
          <cell r="C5470" t="str">
            <v>IN</v>
          </cell>
          <cell r="D5470" t="str">
            <v>India</v>
          </cell>
          <cell r="E5470" t="str">
            <v>Asia-Pacific</v>
          </cell>
          <cell r="F5470">
            <v>13200001</v>
          </cell>
          <cell r="G5470" t="str">
            <v>Ext. EAME</v>
          </cell>
          <cell r="H5470" t="str">
            <v>TPU</v>
          </cell>
          <cell r="I5470" t="str">
            <v>S035</v>
          </cell>
          <cell r="J5470" t="str">
            <v>Osnabrück</v>
          </cell>
          <cell r="K5470" t="str">
            <v>SA00</v>
          </cell>
          <cell r="L5470" t="str">
            <v>T</v>
          </cell>
          <cell r="M5470" t="str">
            <v>Cash in advance</v>
          </cell>
          <cell r="N5470" t="str">
            <v>BANK TRANSFER</v>
          </cell>
          <cell r="O5470" t="str">
            <v>DE</v>
          </cell>
          <cell r="P5470" t="str">
            <v>External debtor</v>
          </cell>
        </row>
        <row r="5471">
          <cell r="A5471">
            <v>8805</v>
          </cell>
          <cell r="B5471" t="str">
            <v>DYNEA ASA</v>
          </cell>
          <cell r="C5471" t="str">
            <v>NO</v>
          </cell>
          <cell r="D5471" t="str">
            <v>Norway</v>
          </cell>
          <cell r="E5471" t="str">
            <v>Nordic</v>
          </cell>
          <cell r="F5471">
            <v>13200001</v>
          </cell>
          <cell r="G5471" t="str">
            <v>Ext. EAME</v>
          </cell>
          <cell r="H5471" t="str">
            <v>Adhesives, Coatings and Elastomers</v>
          </cell>
          <cell r="I5471" t="str">
            <v>S020</v>
          </cell>
          <cell r="J5471" t="str">
            <v>Nordic</v>
          </cell>
          <cell r="K5471" t="str">
            <v>SE30</v>
          </cell>
          <cell r="L5471" t="str">
            <v>T</v>
          </cell>
          <cell r="M5471" t="str">
            <v>30 days end of month</v>
          </cell>
          <cell r="N5471" t="str">
            <v>BANK TRANSFER</v>
          </cell>
          <cell r="O5471" t="str">
            <v>DE</v>
          </cell>
          <cell r="P5471" t="str">
            <v>External debtor</v>
          </cell>
        </row>
        <row r="5472">
          <cell r="A5472">
            <v>8806</v>
          </cell>
          <cell r="B5472" t="str">
            <v>PROQUIBASA</v>
          </cell>
          <cell r="C5472" t="str">
            <v>ES</v>
          </cell>
          <cell r="D5472" t="str">
            <v>Spain</v>
          </cell>
          <cell r="E5472" t="str">
            <v>Iberia</v>
          </cell>
          <cell r="F5472">
            <v>13208001</v>
          </cell>
          <cell r="G5472" t="str">
            <v>HPC Ext. Debtors</v>
          </cell>
          <cell r="H5472" t="str">
            <v>Specialty Amines</v>
          </cell>
          <cell r="I5472" t="str">
            <v>S075</v>
          </cell>
          <cell r="J5472" t="str">
            <v>HPC Europe</v>
          </cell>
          <cell r="K5472" t="str">
            <v>SI60</v>
          </cell>
          <cell r="L5472" t="str">
            <v>T</v>
          </cell>
          <cell r="M5472" t="str">
            <v>60 days from date of invoice</v>
          </cell>
          <cell r="N5472" t="str">
            <v>BANK TRANSFER</v>
          </cell>
          <cell r="O5472" t="str">
            <v>DS</v>
          </cell>
          <cell r="P5472" t="str">
            <v>Securitization debtor</v>
          </cell>
        </row>
        <row r="5473">
          <cell r="A5473">
            <v>8810</v>
          </cell>
          <cell r="B5473" t="str">
            <v>TOYOTA TSUSHO (SINGA</v>
          </cell>
          <cell r="C5473" t="str">
            <v>SG</v>
          </cell>
          <cell r="D5473" t="str">
            <v>Singapore</v>
          </cell>
          <cell r="E5473" t="str">
            <v>Asia-Pacific</v>
          </cell>
          <cell r="F5473">
            <v>13200002</v>
          </cell>
          <cell r="G5473" t="str">
            <v>Ext. APAC</v>
          </cell>
          <cell r="H5473" t="str">
            <v>Automotive</v>
          </cell>
          <cell r="I5473" t="str">
            <v>S100</v>
          </cell>
          <cell r="J5473" t="str">
            <v>APAC</v>
          </cell>
          <cell r="K5473" t="str">
            <v>SA00</v>
          </cell>
          <cell r="L5473" t="str">
            <v>U</v>
          </cell>
          <cell r="M5473" t="str">
            <v>Cash in advance</v>
          </cell>
          <cell r="N5473" t="str">
            <v>DIRECT REMITTANCE</v>
          </cell>
          <cell r="O5473" t="str">
            <v>DE</v>
          </cell>
          <cell r="P5473" t="str">
            <v>External debtor</v>
          </cell>
        </row>
        <row r="5474">
          <cell r="A5474">
            <v>8814</v>
          </cell>
          <cell r="B5474" t="str">
            <v>BP ESPANA S.A.</v>
          </cell>
          <cell r="C5474" t="str">
            <v>ES</v>
          </cell>
          <cell r="D5474" t="str">
            <v>Spain</v>
          </cell>
          <cell r="E5474" t="str">
            <v>Iberia</v>
          </cell>
          <cell r="F5474">
            <v>13208001</v>
          </cell>
          <cell r="G5474" t="str">
            <v>HPC Ext. Debtors</v>
          </cell>
          <cell r="H5474" t="str">
            <v>Ethanolamines</v>
          </cell>
          <cell r="I5474" t="str">
            <v>S075</v>
          </cell>
          <cell r="J5474" t="str">
            <v>HPC Europe</v>
          </cell>
          <cell r="K5474" t="str">
            <v>SI60</v>
          </cell>
          <cell r="L5474" t="str">
            <v>T</v>
          </cell>
          <cell r="M5474" t="str">
            <v>60 days from date of invoice</v>
          </cell>
          <cell r="N5474" t="str">
            <v>BANK TRANSFER</v>
          </cell>
          <cell r="O5474" t="str">
            <v>DS</v>
          </cell>
          <cell r="P5474" t="str">
            <v>Securitization debtor</v>
          </cell>
        </row>
        <row r="5475">
          <cell r="A5475">
            <v>8815</v>
          </cell>
          <cell r="B5475" t="str">
            <v>POLYTEC BELT GMBH</v>
          </cell>
          <cell r="C5475" t="str">
            <v>DE</v>
          </cell>
          <cell r="D5475" t="str">
            <v>Germany</v>
          </cell>
          <cell r="E5475" t="str">
            <v>Mid Europe</v>
          </cell>
          <cell r="F5475">
            <v>13200001</v>
          </cell>
          <cell r="G5475" t="str">
            <v>Ext. EAME</v>
          </cell>
          <cell r="H5475" t="str">
            <v>TPU</v>
          </cell>
          <cell r="I5475" t="str">
            <v>S035</v>
          </cell>
          <cell r="J5475" t="str">
            <v>Osnabrück</v>
          </cell>
          <cell r="K5475" t="str">
            <v>SI30</v>
          </cell>
          <cell r="L5475" t="str">
            <v>T</v>
          </cell>
          <cell r="M5475" t="str">
            <v>30 days from date of invoice</v>
          </cell>
          <cell r="N5475" t="str">
            <v>BANK TRANSFER</v>
          </cell>
          <cell r="O5475" t="str">
            <v>DS</v>
          </cell>
          <cell r="P5475" t="str">
            <v>Securitization debtor</v>
          </cell>
        </row>
        <row r="5476">
          <cell r="A5476">
            <v>8818</v>
          </cell>
          <cell r="B5476" t="str">
            <v>AUROM WURZER GMBH</v>
          </cell>
          <cell r="C5476" t="str">
            <v>AT</v>
          </cell>
          <cell r="D5476" t="str">
            <v>Austria</v>
          </cell>
          <cell r="E5476" t="str">
            <v>Mid Europe</v>
          </cell>
          <cell r="F5476">
            <v>13208001</v>
          </cell>
          <cell r="G5476" t="str">
            <v>HPC Ext. Debtors</v>
          </cell>
          <cell r="H5476" t="str">
            <v>Specialty Amines</v>
          </cell>
          <cell r="I5476" t="str">
            <v>S075</v>
          </cell>
          <cell r="J5476" t="str">
            <v>HPC Europe</v>
          </cell>
          <cell r="K5476" t="str">
            <v>SI30</v>
          </cell>
          <cell r="L5476" t="str">
            <v>T</v>
          </cell>
          <cell r="M5476" t="str">
            <v>30 days from date of invoice</v>
          </cell>
          <cell r="N5476" t="str">
            <v>BANK TRANSFER</v>
          </cell>
          <cell r="O5476" t="str">
            <v>DE</v>
          </cell>
          <cell r="P5476" t="str">
            <v>External debtor</v>
          </cell>
        </row>
        <row r="5477">
          <cell r="A5477">
            <v>8819</v>
          </cell>
          <cell r="B5477" t="str">
            <v>LENNART FRANZEN</v>
          </cell>
          <cell r="C5477" t="str">
            <v>SE</v>
          </cell>
          <cell r="D5477" t="str">
            <v>Sweden</v>
          </cell>
          <cell r="E5477" t="str">
            <v>Nordic</v>
          </cell>
          <cell r="F5477">
            <v>13200001</v>
          </cell>
          <cell r="G5477" t="str">
            <v>Ext. EAME</v>
          </cell>
          <cell r="H5477" t="str">
            <v>Unknown</v>
          </cell>
          <cell r="I5477" t="str">
            <v>-</v>
          </cell>
          <cell r="J5477" t="str">
            <v>-</v>
          </cell>
          <cell r="K5477" t="str">
            <v>SI30</v>
          </cell>
          <cell r="L5477" t="str">
            <v>T</v>
          </cell>
          <cell r="M5477" t="str">
            <v>30 days from date of invoice</v>
          </cell>
          <cell r="N5477" t="str">
            <v>BANK TRANSFER</v>
          </cell>
          <cell r="O5477" t="str">
            <v>DS</v>
          </cell>
          <cell r="P5477" t="str">
            <v>Securitization debtor</v>
          </cell>
        </row>
        <row r="5478">
          <cell r="A5478">
            <v>8820</v>
          </cell>
          <cell r="B5478" t="str">
            <v>GRAMMER AUTOMOTIVE G</v>
          </cell>
          <cell r="C5478" t="str">
            <v>DE</v>
          </cell>
          <cell r="D5478" t="str">
            <v>Germany</v>
          </cell>
          <cell r="E5478" t="str">
            <v>Mid Europe</v>
          </cell>
          <cell r="F5478">
            <v>13200001</v>
          </cell>
          <cell r="G5478" t="str">
            <v>Ext. EAME</v>
          </cell>
          <cell r="H5478" t="str">
            <v>Automotive</v>
          </cell>
          <cell r="I5478" t="str">
            <v>S030</v>
          </cell>
          <cell r="J5478" t="str">
            <v>Mid-Europe</v>
          </cell>
          <cell r="K5478" t="str">
            <v>SJ3F</v>
          </cell>
          <cell r="L5478" t="str">
            <v>T</v>
          </cell>
          <cell r="M5478" t="str">
            <v>30 days from date of invoice or 14 days -2%</v>
          </cell>
          <cell r="N5478" t="str">
            <v>BANK TRANSFER</v>
          </cell>
          <cell r="O5478" t="str">
            <v>DS</v>
          </cell>
          <cell r="P5478" t="str">
            <v>Securitization debtor</v>
          </cell>
        </row>
        <row r="5479">
          <cell r="A5479">
            <v>8822</v>
          </cell>
          <cell r="B5479" t="str">
            <v>UNIWELL-WELLROHR GMB</v>
          </cell>
          <cell r="C5479" t="str">
            <v>DE</v>
          </cell>
          <cell r="D5479" t="str">
            <v>Germany</v>
          </cell>
          <cell r="E5479" t="str">
            <v>Mid Europe</v>
          </cell>
          <cell r="F5479">
            <v>13200001</v>
          </cell>
          <cell r="G5479" t="str">
            <v>Ext. EAME</v>
          </cell>
          <cell r="H5479" t="str">
            <v>TPU</v>
          </cell>
          <cell r="I5479" t="str">
            <v>S035</v>
          </cell>
          <cell r="J5479" t="str">
            <v>Osnabrück</v>
          </cell>
          <cell r="K5479" t="str">
            <v>SJ3G</v>
          </cell>
          <cell r="L5479" t="str">
            <v>T</v>
          </cell>
          <cell r="M5479" t="str">
            <v>30 days from date of invoice or 14 days -3%</v>
          </cell>
          <cell r="N5479" t="str">
            <v>BANK TRANSFER</v>
          </cell>
          <cell r="O5479" t="str">
            <v>DS</v>
          </cell>
          <cell r="P5479" t="str">
            <v>Securitization debtor</v>
          </cell>
        </row>
        <row r="5480">
          <cell r="A5480">
            <v>8823</v>
          </cell>
          <cell r="B5480" t="str">
            <v>CROWN ALLIANCE INDUS</v>
          </cell>
          <cell r="C5480" t="str">
            <v>SG</v>
          </cell>
          <cell r="D5480" t="str">
            <v>Singapore</v>
          </cell>
          <cell r="E5480" t="str">
            <v>Asia-Pacific</v>
          </cell>
          <cell r="F5480">
            <v>13200002</v>
          </cell>
          <cell r="G5480" t="str">
            <v>Ext. APAC</v>
          </cell>
          <cell r="H5480" t="str">
            <v>Unknown</v>
          </cell>
          <cell r="I5480" t="str">
            <v>-</v>
          </cell>
          <cell r="J5480" t="str">
            <v>-</v>
          </cell>
          <cell r="K5480" t="str">
            <v>SC00</v>
          </cell>
          <cell r="L5480" t="str">
            <v>L</v>
          </cell>
          <cell r="M5480" t="str">
            <v>Letter of credit at sight</v>
          </cell>
          <cell r="N5480" t="str">
            <v>LETTER OF CREDIT</v>
          </cell>
          <cell r="O5480" t="str">
            <v>DE</v>
          </cell>
          <cell r="P5480" t="str">
            <v>External debtor</v>
          </cell>
        </row>
        <row r="5481">
          <cell r="A5481">
            <v>8824</v>
          </cell>
          <cell r="B5481" t="str">
            <v>DV FACHTRANS GMBH</v>
          </cell>
          <cell r="C5481" t="str">
            <v>DE</v>
          </cell>
          <cell r="D5481" t="str">
            <v>Germany</v>
          </cell>
          <cell r="E5481" t="str">
            <v>Mid Europe</v>
          </cell>
          <cell r="F5481">
            <v>13200001</v>
          </cell>
          <cell r="G5481" t="str">
            <v>Ext. EAME</v>
          </cell>
          <cell r="H5481" t="str">
            <v>Construction &amp; Other Rigids</v>
          </cell>
          <cell r="I5481" t="str">
            <v>S050</v>
          </cell>
          <cell r="J5481" t="str">
            <v>Eastern Europe</v>
          </cell>
          <cell r="K5481" t="str">
            <v>SA00</v>
          </cell>
          <cell r="L5481" t="str">
            <v>T</v>
          </cell>
          <cell r="M5481" t="str">
            <v>Cash in advance</v>
          </cell>
          <cell r="N5481" t="str">
            <v>BANK TRANSFER</v>
          </cell>
          <cell r="O5481" t="str">
            <v>DS</v>
          </cell>
          <cell r="P5481" t="str">
            <v>Securitization debtor</v>
          </cell>
        </row>
        <row r="5482">
          <cell r="A5482">
            <v>8825</v>
          </cell>
          <cell r="B5482" t="str">
            <v>MEGAPLAST BAUCHEMIE</v>
          </cell>
          <cell r="C5482" t="str">
            <v>DE</v>
          </cell>
          <cell r="D5482" t="str">
            <v>Germany</v>
          </cell>
          <cell r="E5482" t="str">
            <v>Mid Europe</v>
          </cell>
          <cell r="F5482">
            <v>13208001</v>
          </cell>
          <cell r="G5482" t="str">
            <v>HPC Ext. Debtors</v>
          </cell>
          <cell r="H5482" t="str">
            <v>Polyether Amines</v>
          </cell>
          <cell r="I5482" t="str">
            <v>S075</v>
          </cell>
          <cell r="J5482" t="str">
            <v>HPC Europe</v>
          </cell>
          <cell r="K5482" t="str">
            <v>SI30</v>
          </cell>
          <cell r="L5482" t="str">
            <v>T</v>
          </cell>
          <cell r="M5482" t="str">
            <v>30 days from date of invoice</v>
          </cell>
          <cell r="N5482" t="str">
            <v>BANK TRANSFER</v>
          </cell>
          <cell r="O5482" t="str">
            <v>DS</v>
          </cell>
          <cell r="P5482" t="str">
            <v>Securitization debtor</v>
          </cell>
        </row>
        <row r="5483">
          <cell r="A5483">
            <v>8826</v>
          </cell>
          <cell r="B5483" t="str">
            <v>FOSECO AB</v>
          </cell>
          <cell r="C5483" t="str">
            <v>SE</v>
          </cell>
          <cell r="D5483" t="str">
            <v>Sweden</v>
          </cell>
          <cell r="E5483" t="str">
            <v>Nordic</v>
          </cell>
          <cell r="F5483">
            <v>13208001</v>
          </cell>
          <cell r="G5483" t="str">
            <v>HPC Ext. Debtors</v>
          </cell>
          <cell r="H5483" t="str">
            <v>Alkoxylates</v>
          </cell>
          <cell r="I5483" t="str">
            <v>S075</v>
          </cell>
          <cell r="J5483" t="str">
            <v>HPC Europe</v>
          </cell>
          <cell r="K5483" t="str">
            <v>SE30</v>
          </cell>
          <cell r="L5483" t="str">
            <v>T</v>
          </cell>
          <cell r="M5483" t="str">
            <v>30 days end of month</v>
          </cell>
          <cell r="N5483" t="str">
            <v>BANK TRANSFER</v>
          </cell>
          <cell r="O5483" t="str">
            <v>DS</v>
          </cell>
          <cell r="P5483" t="str">
            <v>Securitization debtor</v>
          </cell>
        </row>
        <row r="5484">
          <cell r="A5484">
            <v>8827</v>
          </cell>
          <cell r="B5484" t="str">
            <v>BEDFORD COMMERCIAL I</v>
          </cell>
          <cell r="C5484" t="str">
            <v>US</v>
          </cell>
          <cell r="D5484" t="str">
            <v>United States</v>
          </cell>
          <cell r="E5484" t="str">
            <v>Americas</v>
          </cell>
          <cell r="F5484">
            <v>13200001</v>
          </cell>
          <cell r="G5484" t="str">
            <v>Ext. EAME</v>
          </cell>
          <cell r="H5484" t="str">
            <v>Construction &amp; Other Rigids</v>
          </cell>
          <cell r="I5484" t="str">
            <v>S050</v>
          </cell>
          <cell r="J5484" t="str">
            <v>Eastern Europe</v>
          </cell>
          <cell r="K5484" t="str">
            <v>SI6F</v>
          </cell>
          <cell r="L5484" t="str">
            <v>T</v>
          </cell>
          <cell r="M5484" t="str">
            <v>60 DAYS DATE OF INVOICE - DIRECT REMITTANCE</v>
          </cell>
          <cell r="N5484" t="str">
            <v>BANK TRANSFER</v>
          </cell>
          <cell r="O5484" t="str">
            <v>DS</v>
          </cell>
          <cell r="P5484" t="str">
            <v>Securitization debtor</v>
          </cell>
        </row>
        <row r="5485">
          <cell r="A5485">
            <v>8830</v>
          </cell>
          <cell r="B5485" t="str">
            <v>DOMETIC APPLIANCES A</v>
          </cell>
          <cell r="C5485" t="str">
            <v>SE</v>
          </cell>
          <cell r="D5485" t="str">
            <v>Sweden</v>
          </cell>
          <cell r="E5485" t="str">
            <v>Nordic</v>
          </cell>
          <cell r="F5485">
            <v>13200001</v>
          </cell>
          <cell r="G5485" t="str">
            <v>Ext. EAME</v>
          </cell>
          <cell r="H5485" t="str">
            <v>Appliances</v>
          </cell>
          <cell r="I5485" t="str">
            <v>S020</v>
          </cell>
          <cell r="J5485" t="str">
            <v>Nordic</v>
          </cell>
          <cell r="K5485" t="str">
            <v>SE90</v>
          </cell>
          <cell r="L5485" t="str">
            <v>T</v>
          </cell>
          <cell r="M5485" t="str">
            <v>90 days end of month</v>
          </cell>
          <cell r="N5485" t="str">
            <v>BANK TRANSFER</v>
          </cell>
          <cell r="O5485" t="str">
            <v>DS</v>
          </cell>
          <cell r="P5485" t="str">
            <v>Securitization debtor</v>
          </cell>
        </row>
        <row r="5486">
          <cell r="A5486">
            <v>8833</v>
          </cell>
          <cell r="B5486" t="str">
            <v>PE "MIRKEVICH"</v>
          </cell>
          <cell r="C5486" t="str">
            <v>UA</v>
          </cell>
          <cell r="D5486" t="str">
            <v>Ukraine</v>
          </cell>
          <cell r="E5486" t="str">
            <v>Eastern Europe</v>
          </cell>
          <cell r="F5486">
            <v>13200001</v>
          </cell>
          <cell r="G5486" t="str">
            <v>Ext. EAME</v>
          </cell>
          <cell r="H5486" t="str">
            <v>Unknown</v>
          </cell>
          <cell r="I5486" t="str">
            <v>-</v>
          </cell>
          <cell r="J5486" t="str">
            <v>-</v>
          </cell>
          <cell r="K5486" t="str">
            <v>SF00</v>
          </cell>
          <cell r="L5486" t="str">
            <v>F</v>
          </cell>
          <cell r="M5486" t="str">
            <v>Free of charge</v>
          </cell>
          <cell r="N5486" t="str">
            <v>FREE OF CHARGE</v>
          </cell>
          <cell r="O5486" t="str">
            <v>DE</v>
          </cell>
          <cell r="P5486" t="str">
            <v>External debtor</v>
          </cell>
        </row>
        <row r="5487">
          <cell r="A5487">
            <v>8834</v>
          </cell>
          <cell r="B5487" t="str">
            <v>IPF DRESDEN e.V.</v>
          </cell>
          <cell r="C5487" t="str">
            <v>DE</v>
          </cell>
          <cell r="D5487" t="str">
            <v>Germany</v>
          </cell>
          <cell r="E5487" t="str">
            <v>Mid Europe</v>
          </cell>
          <cell r="F5487">
            <v>13208001</v>
          </cell>
          <cell r="G5487" t="str">
            <v>HPC Ext. Debtors</v>
          </cell>
          <cell r="H5487" t="str">
            <v>Polyether Amines</v>
          </cell>
          <cell r="I5487" t="str">
            <v>S075</v>
          </cell>
          <cell r="J5487" t="str">
            <v>HPC Europe</v>
          </cell>
          <cell r="K5487" t="str">
            <v>SI30</v>
          </cell>
          <cell r="L5487" t="str">
            <v>T</v>
          </cell>
          <cell r="M5487" t="str">
            <v>30 days from date of invoice</v>
          </cell>
          <cell r="N5487" t="str">
            <v>BANK TRANSFER</v>
          </cell>
          <cell r="O5487" t="str">
            <v>DS</v>
          </cell>
          <cell r="P5487" t="str">
            <v>Securitization debtor</v>
          </cell>
        </row>
        <row r="5488">
          <cell r="A5488">
            <v>8835</v>
          </cell>
          <cell r="B5488" t="str">
            <v>UHU GMBH &amp; CO. KG</v>
          </cell>
          <cell r="C5488" t="str">
            <v>DE</v>
          </cell>
          <cell r="D5488" t="str">
            <v>Germany</v>
          </cell>
          <cell r="E5488" t="str">
            <v>Mid Europe</v>
          </cell>
          <cell r="F5488">
            <v>13200001</v>
          </cell>
          <cell r="G5488" t="str">
            <v>Ext. EAME</v>
          </cell>
          <cell r="H5488" t="str">
            <v>Unknown</v>
          </cell>
          <cell r="I5488" t="str">
            <v>-</v>
          </cell>
          <cell r="J5488" t="str">
            <v>-</v>
          </cell>
          <cell r="K5488" t="str">
            <v>SI14</v>
          </cell>
          <cell r="L5488" t="str">
            <v>T</v>
          </cell>
          <cell r="M5488" t="str">
            <v>14 days from date of invoice</v>
          </cell>
          <cell r="N5488" t="str">
            <v>BANK TRANSFER</v>
          </cell>
          <cell r="O5488" t="str">
            <v>DS</v>
          </cell>
          <cell r="P5488" t="str">
            <v>Securitization debtor</v>
          </cell>
        </row>
        <row r="5489">
          <cell r="A5489">
            <v>8836</v>
          </cell>
          <cell r="B5489" t="str">
            <v>AMAZONAS PRODUTOS PA</v>
          </cell>
          <cell r="C5489" t="str">
            <v>BR</v>
          </cell>
          <cell r="D5489" t="str">
            <v>Brazil</v>
          </cell>
          <cell r="E5489" t="str">
            <v>Americas</v>
          </cell>
          <cell r="F5489">
            <v>13200001</v>
          </cell>
          <cell r="G5489" t="str">
            <v>Ext. EAME</v>
          </cell>
          <cell r="H5489" t="str">
            <v>TPU</v>
          </cell>
          <cell r="I5489" t="str">
            <v>S035</v>
          </cell>
          <cell r="J5489" t="str">
            <v>Osnabrück</v>
          </cell>
          <cell r="K5489" t="str">
            <v>SL12</v>
          </cell>
          <cell r="L5489" t="str">
            <v>T</v>
          </cell>
          <cell r="M5489" t="str">
            <v>120 days after Bill of lading date</v>
          </cell>
          <cell r="N5489" t="str">
            <v>BANK TRANSFER</v>
          </cell>
          <cell r="O5489" t="str">
            <v>DE</v>
          </cell>
          <cell r="P5489" t="str">
            <v>External debtor</v>
          </cell>
        </row>
        <row r="5490">
          <cell r="A5490">
            <v>8837</v>
          </cell>
          <cell r="B5490" t="str">
            <v>DOMETIC AB</v>
          </cell>
          <cell r="C5490" t="str">
            <v>SE</v>
          </cell>
          <cell r="D5490" t="str">
            <v>Sweden</v>
          </cell>
          <cell r="E5490" t="str">
            <v>Nordic</v>
          </cell>
          <cell r="F5490">
            <v>13200001</v>
          </cell>
          <cell r="G5490" t="str">
            <v>Ext. EAME</v>
          </cell>
          <cell r="H5490" t="str">
            <v>Appliances</v>
          </cell>
          <cell r="I5490" t="str">
            <v>S020</v>
          </cell>
          <cell r="J5490" t="str">
            <v>Nordic</v>
          </cell>
          <cell r="K5490" t="str">
            <v>SE90</v>
          </cell>
          <cell r="L5490" t="str">
            <v>T</v>
          </cell>
          <cell r="M5490" t="str">
            <v>90 days end of month</v>
          </cell>
          <cell r="N5490" t="str">
            <v>BANK TRANSFER</v>
          </cell>
          <cell r="O5490" t="str">
            <v>DS</v>
          </cell>
          <cell r="P5490" t="str">
            <v>Securitization debtor</v>
          </cell>
        </row>
        <row r="5491">
          <cell r="A5491">
            <v>8839</v>
          </cell>
          <cell r="B5491" t="str">
            <v>PDC-PLAST A/S</v>
          </cell>
          <cell r="C5491" t="str">
            <v>DK</v>
          </cell>
          <cell r="D5491" t="str">
            <v>Denmark</v>
          </cell>
          <cell r="E5491" t="str">
            <v>Nordic</v>
          </cell>
          <cell r="F5491">
            <v>13200001</v>
          </cell>
          <cell r="G5491" t="str">
            <v>Ext. EAME</v>
          </cell>
          <cell r="H5491" t="str">
            <v>TPU</v>
          </cell>
          <cell r="I5491" t="str">
            <v>S035</v>
          </cell>
          <cell r="J5491" t="str">
            <v>Osnabrück</v>
          </cell>
          <cell r="K5491" t="str">
            <v>SI30</v>
          </cell>
          <cell r="L5491" t="str">
            <v>T</v>
          </cell>
          <cell r="M5491" t="str">
            <v>30 days from date of invoice</v>
          </cell>
          <cell r="N5491" t="str">
            <v>BANK TRANSFER</v>
          </cell>
          <cell r="O5491" t="str">
            <v>DS</v>
          </cell>
          <cell r="P5491" t="str">
            <v>Securitization debtor</v>
          </cell>
        </row>
        <row r="5492">
          <cell r="A5492">
            <v>8840</v>
          </cell>
          <cell r="B5492" t="str">
            <v>C/O MULTICORE SOLDER</v>
          </cell>
          <cell r="C5492" t="str">
            <v>GB</v>
          </cell>
          <cell r="D5492" t="str">
            <v>Great Britain</v>
          </cell>
          <cell r="E5492" t="str">
            <v>UK/Ireland</v>
          </cell>
          <cell r="F5492">
            <v>13208001</v>
          </cell>
          <cell r="G5492" t="str">
            <v>HPC Ext. Debtors</v>
          </cell>
          <cell r="H5492" t="str">
            <v>Alkoxylates</v>
          </cell>
          <cell r="I5492" t="str">
            <v>S075</v>
          </cell>
          <cell r="J5492" t="str">
            <v>HPC Europe</v>
          </cell>
          <cell r="K5492" t="str">
            <v>SI30</v>
          </cell>
          <cell r="L5492" t="str">
            <v>T</v>
          </cell>
          <cell r="M5492" t="str">
            <v>30 days from date of invoice</v>
          </cell>
          <cell r="N5492" t="str">
            <v>BANK TRANSFER</v>
          </cell>
          <cell r="O5492" t="str">
            <v>DS</v>
          </cell>
          <cell r="P5492" t="str">
            <v>Securitization debtor</v>
          </cell>
        </row>
        <row r="5493">
          <cell r="A5493">
            <v>8842</v>
          </cell>
          <cell r="B5493" t="str">
            <v>R.S.Y. COMPANY</v>
          </cell>
          <cell r="C5493" t="str">
            <v>JO</v>
          </cell>
          <cell r="D5493" t="str">
            <v>Jordan</v>
          </cell>
          <cell r="E5493" t="str">
            <v>Middle East</v>
          </cell>
          <cell r="F5493">
            <v>13200001</v>
          </cell>
          <cell r="G5493" t="str">
            <v>Ext. EAME</v>
          </cell>
          <cell r="H5493" t="str">
            <v>Unknown</v>
          </cell>
          <cell r="I5493" t="str">
            <v>-</v>
          </cell>
          <cell r="J5493" t="str">
            <v>-</v>
          </cell>
          <cell r="K5493" t="str">
            <v>SC90</v>
          </cell>
          <cell r="L5493" t="str">
            <v>L</v>
          </cell>
          <cell r="M5493" t="str">
            <v>Letter of credit -90 days Bill of lading</v>
          </cell>
          <cell r="N5493" t="str">
            <v>LETTER OF CREDIT</v>
          </cell>
          <cell r="O5493" t="str">
            <v>DE</v>
          </cell>
          <cell r="P5493" t="str">
            <v>External debtor</v>
          </cell>
        </row>
        <row r="5494">
          <cell r="A5494">
            <v>8843</v>
          </cell>
          <cell r="B5494" t="str">
            <v>A. SCHULMAN GMBH</v>
          </cell>
          <cell r="C5494" t="str">
            <v>DE</v>
          </cell>
          <cell r="D5494" t="str">
            <v>Germany</v>
          </cell>
          <cell r="E5494" t="str">
            <v>Mid Europe</v>
          </cell>
          <cell r="F5494">
            <v>13200001</v>
          </cell>
          <cell r="G5494" t="str">
            <v>Ext. EAME</v>
          </cell>
          <cell r="H5494" t="str">
            <v>TPU</v>
          </cell>
          <cell r="I5494" t="str">
            <v>S035</v>
          </cell>
          <cell r="J5494" t="str">
            <v>Osnabrück</v>
          </cell>
          <cell r="K5494" t="str">
            <v>SD3C</v>
          </cell>
          <cell r="L5494" t="str">
            <v>T</v>
          </cell>
          <cell r="M5494" t="str">
            <v>-</v>
          </cell>
          <cell r="N5494" t="str">
            <v>BANK TRANSFER</v>
          </cell>
          <cell r="O5494" t="str">
            <v>DS</v>
          </cell>
          <cell r="P5494" t="str">
            <v>Securitization debtor</v>
          </cell>
        </row>
        <row r="5495">
          <cell r="A5495">
            <v>8845</v>
          </cell>
          <cell r="B5495" t="str">
            <v>COBRE CERILLOS S.A.</v>
          </cell>
          <cell r="C5495" t="str">
            <v>CL</v>
          </cell>
          <cell r="D5495" t="str">
            <v>Chile</v>
          </cell>
          <cell r="E5495" t="str">
            <v>Americas</v>
          </cell>
          <cell r="F5495">
            <v>13200001</v>
          </cell>
          <cell r="G5495" t="str">
            <v>Ext. EAME</v>
          </cell>
          <cell r="H5495" t="str">
            <v>Construction &amp; Other Rigids</v>
          </cell>
          <cell r="I5495" t="str">
            <v>S035</v>
          </cell>
          <cell r="J5495" t="str">
            <v>Osnabrück</v>
          </cell>
          <cell r="K5495" t="str">
            <v>SC12</v>
          </cell>
          <cell r="L5495" t="str">
            <v>L</v>
          </cell>
          <cell r="M5495" t="str">
            <v>Letter of credit - 120 days bill of lading</v>
          </cell>
          <cell r="N5495" t="str">
            <v>LETTER OF CREDIT</v>
          </cell>
          <cell r="O5495" t="str">
            <v>DE</v>
          </cell>
          <cell r="P5495" t="str">
            <v>External debtor</v>
          </cell>
        </row>
        <row r="5496">
          <cell r="A5496">
            <v>8847</v>
          </cell>
          <cell r="B5496" t="str">
            <v>KRONOSPAN BULGARIA</v>
          </cell>
          <cell r="C5496" t="str">
            <v>BG</v>
          </cell>
          <cell r="D5496" t="str">
            <v>Bulgaria</v>
          </cell>
          <cell r="E5496" t="str">
            <v>Eastern Europe</v>
          </cell>
          <cell r="F5496">
            <v>13200001</v>
          </cell>
          <cell r="G5496" t="str">
            <v>Ext. EAME</v>
          </cell>
          <cell r="H5496" t="str">
            <v>Composite Wood Products</v>
          </cell>
          <cell r="I5496" t="str">
            <v>S050</v>
          </cell>
          <cell r="J5496" t="str">
            <v>Eastern Europe</v>
          </cell>
          <cell r="K5496" t="str">
            <v>SI3F</v>
          </cell>
          <cell r="L5496" t="str">
            <v>T</v>
          </cell>
          <cell r="M5496" t="str">
            <v>30 DAYS DATE OF INVOICE - DIRECT REMITTANCE</v>
          </cell>
          <cell r="N5496" t="str">
            <v>BANK TRANSFER</v>
          </cell>
          <cell r="O5496" t="str">
            <v>DE</v>
          </cell>
          <cell r="P5496" t="str">
            <v>External debtor</v>
          </cell>
        </row>
        <row r="5497">
          <cell r="A5497">
            <v>8848</v>
          </cell>
          <cell r="B5497" t="str">
            <v>PANELCO S.A.</v>
          </cell>
          <cell r="C5497" t="str">
            <v>GR</v>
          </cell>
          <cell r="D5497" t="str">
            <v>Greece</v>
          </cell>
          <cell r="E5497" t="str">
            <v>Italy/Greece</v>
          </cell>
          <cell r="F5497">
            <v>13200001</v>
          </cell>
          <cell r="G5497" t="str">
            <v>Ext. EAME</v>
          </cell>
          <cell r="H5497" t="str">
            <v>Unknown</v>
          </cell>
          <cell r="I5497" t="str">
            <v>-</v>
          </cell>
          <cell r="J5497" t="str">
            <v>-</v>
          </cell>
          <cell r="K5497" t="str">
            <v>SE9E</v>
          </cell>
          <cell r="L5497" t="str">
            <v>T</v>
          </cell>
          <cell r="M5497" t="str">
            <v>90 days end of month on the 20th</v>
          </cell>
          <cell r="N5497" t="str">
            <v>BANK TRANSFER</v>
          </cell>
          <cell r="O5497" t="str">
            <v>DE</v>
          </cell>
          <cell r="P5497" t="str">
            <v>External debtor</v>
          </cell>
        </row>
        <row r="5498">
          <cell r="A5498">
            <v>8849</v>
          </cell>
          <cell r="B5498" t="str">
            <v>SIDI KERIR PETROCHEM</v>
          </cell>
          <cell r="C5498" t="str">
            <v>EG</v>
          </cell>
          <cell r="D5498" t="str">
            <v>Egypt</v>
          </cell>
          <cell r="E5498" t="str">
            <v>Middle East</v>
          </cell>
          <cell r="F5498">
            <v>13208001</v>
          </cell>
          <cell r="G5498" t="str">
            <v>HPC Ext. Debtors</v>
          </cell>
          <cell r="H5498" t="str">
            <v>Morph/DGA</v>
          </cell>
          <cell r="I5498" t="str">
            <v>S075</v>
          </cell>
          <cell r="J5498" t="str">
            <v>HPC Europe</v>
          </cell>
          <cell r="K5498" t="str">
            <v>SP00</v>
          </cell>
          <cell r="L5498" t="str">
            <v>T</v>
          </cell>
          <cell r="M5498" t="str">
            <v>Cash against documents</v>
          </cell>
          <cell r="N5498" t="str">
            <v>BANK TRANSFER</v>
          </cell>
          <cell r="O5498" t="str">
            <v>DE</v>
          </cell>
          <cell r="P5498" t="str">
            <v>External debtor</v>
          </cell>
        </row>
        <row r="5499">
          <cell r="A5499">
            <v>8850</v>
          </cell>
          <cell r="B5499" t="str">
            <v>CARBOTECH - BOHEMIA</v>
          </cell>
          <cell r="C5499" t="str">
            <v>CZ</v>
          </cell>
          <cell r="D5499" t="str">
            <v>Czech Republic</v>
          </cell>
          <cell r="E5499" t="str">
            <v>Eastern Europe</v>
          </cell>
          <cell r="F5499">
            <v>13200001</v>
          </cell>
          <cell r="G5499" t="str">
            <v>Ext. EAME</v>
          </cell>
          <cell r="H5499" t="str">
            <v>Unknown</v>
          </cell>
          <cell r="I5499" t="str">
            <v>-</v>
          </cell>
          <cell r="J5499" t="str">
            <v>-</v>
          </cell>
          <cell r="K5499" t="str">
            <v>SI3F</v>
          </cell>
          <cell r="L5499" t="str">
            <v>T</v>
          </cell>
          <cell r="M5499" t="str">
            <v>30 DAYS DATE OF INVOICE - DIRECT REMITTANCE</v>
          </cell>
          <cell r="N5499" t="str">
            <v>BANK TRANSFER</v>
          </cell>
          <cell r="O5499" t="str">
            <v>DE</v>
          </cell>
          <cell r="P5499" t="str">
            <v>External debtor</v>
          </cell>
        </row>
        <row r="5500">
          <cell r="A5500">
            <v>8853</v>
          </cell>
          <cell r="B5500" t="str">
            <v>EUROCON S.R.L.</v>
          </cell>
          <cell r="C5500" t="str">
            <v>IT</v>
          </cell>
          <cell r="D5500" t="str">
            <v>Italy</v>
          </cell>
          <cell r="E5500" t="str">
            <v>Italy/Greece</v>
          </cell>
          <cell r="F5500">
            <v>13200001</v>
          </cell>
          <cell r="G5500" t="str">
            <v>Ext. EAME</v>
          </cell>
          <cell r="H5500" t="str">
            <v>TPU</v>
          </cell>
          <cell r="I5500" t="str">
            <v>S035</v>
          </cell>
          <cell r="J5500" t="str">
            <v>Osnabrück</v>
          </cell>
          <cell r="K5500" t="str">
            <v>SJ3F</v>
          </cell>
          <cell r="L5500" t="str">
            <v>T</v>
          </cell>
          <cell r="M5500" t="str">
            <v>30 days from date of invoice or 14 days -2%</v>
          </cell>
          <cell r="N5500" t="str">
            <v>BANK TRANSFER</v>
          </cell>
          <cell r="O5500" t="str">
            <v>DS</v>
          </cell>
          <cell r="P5500" t="str">
            <v>Securitization debtor</v>
          </cell>
        </row>
        <row r="5501">
          <cell r="A5501">
            <v>8854</v>
          </cell>
          <cell r="B5501" t="str">
            <v>SKW POLYMERS GMBH</v>
          </cell>
          <cell r="C5501" t="str">
            <v>DE</v>
          </cell>
          <cell r="D5501" t="str">
            <v>Germany</v>
          </cell>
          <cell r="E5501" t="str">
            <v>Mid Europe</v>
          </cell>
          <cell r="F5501">
            <v>13208001</v>
          </cell>
          <cell r="G5501" t="str">
            <v>HPC Ext. Debtors</v>
          </cell>
          <cell r="H5501" t="str">
            <v>Polyether Amines</v>
          </cell>
          <cell r="I5501" t="str">
            <v>S075</v>
          </cell>
          <cell r="J5501" t="str">
            <v>HPC Europe</v>
          </cell>
          <cell r="K5501" t="str">
            <v>SI30</v>
          </cell>
          <cell r="L5501" t="str">
            <v>T</v>
          </cell>
          <cell r="M5501" t="str">
            <v>30 days from date of invoice</v>
          </cell>
          <cell r="N5501" t="str">
            <v>BANK TRANSFER</v>
          </cell>
          <cell r="O5501" t="str">
            <v>DS</v>
          </cell>
          <cell r="P5501" t="str">
            <v>Securitization debtor</v>
          </cell>
        </row>
        <row r="5502">
          <cell r="A5502">
            <v>8856</v>
          </cell>
          <cell r="B5502" t="str">
            <v>MULTI KUNSTSTOFF GMB</v>
          </cell>
          <cell r="C5502" t="str">
            <v>DE</v>
          </cell>
          <cell r="D5502" t="str">
            <v>Germany</v>
          </cell>
          <cell r="E5502" t="str">
            <v>Mid Europe</v>
          </cell>
          <cell r="F5502">
            <v>13200001</v>
          </cell>
          <cell r="G5502" t="str">
            <v>Ext. EAME</v>
          </cell>
          <cell r="H5502" t="str">
            <v>Unknown</v>
          </cell>
          <cell r="I5502" t="str">
            <v>-</v>
          </cell>
          <cell r="J5502" t="str">
            <v>-</v>
          </cell>
          <cell r="K5502" t="str">
            <v>SI30</v>
          </cell>
          <cell r="L5502" t="str">
            <v>T</v>
          </cell>
          <cell r="M5502" t="str">
            <v>30 days from date of invoice</v>
          </cell>
          <cell r="N5502" t="str">
            <v>BANK TRANSFER</v>
          </cell>
          <cell r="O5502" t="str">
            <v>DS</v>
          </cell>
          <cell r="P5502" t="str">
            <v>Securitization debtor</v>
          </cell>
        </row>
        <row r="5503">
          <cell r="A5503">
            <v>8857</v>
          </cell>
          <cell r="B5503" t="str">
            <v>HEXCEL COMPOSITES LI</v>
          </cell>
          <cell r="C5503" t="str">
            <v>GB</v>
          </cell>
          <cell r="D5503" t="str">
            <v>Great Britain</v>
          </cell>
          <cell r="E5503" t="str">
            <v>UK/Ireland</v>
          </cell>
          <cell r="F5503">
            <v>13208001</v>
          </cell>
          <cell r="G5503" t="str">
            <v>HPC Ext. Debtors</v>
          </cell>
          <cell r="H5503" t="str">
            <v>Unknown</v>
          </cell>
          <cell r="I5503" t="str">
            <v>-</v>
          </cell>
          <cell r="J5503" t="str">
            <v>-</v>
          </cell>
          <cell r="K5503" t="str">
            <v>SI30</v>
          </cell>
          <cell r="L5503" t="str">
            <v>T</v>
          </cell>
          <cell r="M5503" t="str">
            <v>30 days from date of invoice</v>
          </cell>
          <cell r="N5503" t="str">
            <v>BANK TRANSFER</v>
          </cell>
          <cell r="O5503" t="str">
            <v>DS</v>
          </cell>
          <cell r="P5503" t="str">
            <v>Securitization debtor</v>
          </cell>
        </row>
        <row r="5504">
          <cell r="A5504">
            <v>8858</v>
          </cell>
          <cell r="B5504" t="str">
            <v>HUNTSMAN (TAIWAN) LI</v>
          </cell>
          <cell r="C5504" t="str">
            <v>TW</v>
          </cell>
          <cell r="D5504" t="str">
            <v>Taiwan</v>
          </cell>
          <cell r="E5504" t="str">
            <v>Asia-Pacific</v>
          </cell>
          <cell r="F5504">
            <v>76457366</v>
          </cell>
          <cell r="G5504" t="str">
            <v>Inter Group Sales</v>
          </cell>
          <cell r="H5504" t="str">
            <v>APAC</v>
          </cell>
          <cell r="I5504" t="str">
            <v>-</v>
          </cell>
          <cell r="J5504" t="str">
            <v>-</v>
          </cell>
          <cell r="K5504" t="str">
            <v>SL16</v>
          </cell>
          <cell r="L5504" t="str">
            <v>U</v>
          </cell>
          <cell r="M5504" t="str">
            <v>165 days from bill of lading date</v>
          </cell>
          <cell r="N5504" t="str">
            <v>DIRECT REMITTANCE</v>
          </cell>
          <cell r="O5504" t="str">
            <v>DI</v>
          </cell>
          <cell r="P5504" t="str">
            <v>Intragroup debtor</v>
          </cell>
        </row>
        <row r="5505">
          <cell r="A5505">
            <v>8863</v>
          </cell>
          <cell r="B5505" t="str">
            <v>SUMMIT LAEMCHABANG A</v>
          </cell>
          <cell r="C5505" t="str">
            <v>TH</v>
          </cell>
          <cell r="D5505" t="str">
            <v>Thailand</v>
          </cell>
          <cell r="E5505" t="str">
            <v>Asia-Pacific</v>
          </cell>
          <cell r="F5505">
            <v>13200002</v>
          </cell>
          <cell r="G5505" t="str">
            <v>Ext. APAC</v>
          </cell>
          <cell r="H5505" t="str">
            <v>Unknown</v>
          </cell>
          <cell r="I5505" t="str">
            <v>-</v>
          </cell>
          <cell r="J5505" t="str">
            <v>-</v>
          </cell>
          <cell r="K5505" t="str">
            <v>SA00</v>
          </cell>
          <cell r="L5505" t="str">
            <v>U</v>
          </cell>
          <cell r="M5505" t="str">
            <v>Cash in advance</v>
          </cell>
          <cell r="N5505" t="str">
            <v>DIRECT REMITTANCE</v>
          </cell>
          <cell r="O5505" t="str">
            <v>DE</v>
          </cell>
          <cell r="P5505" t="str">
            <v>External debtor</v>
          </cell>
        </row>
        <row r="5506">
          <cell r="A5506">
            <v>8864</v>
          </cell>
          <cell r="B5506" t="str">
            <v>ELECTROLUX AB</v>
          </cell>
          <cell r="C5506" t="str">
            <v>SE</v>
          </cell>
          <cell r="D5506" t="str">
            <v>Sweden</v>
          </cell>
          <cell r="E5506" t="str">
            <v>Nordic</v>
          </cell>
          <cell r="F5506">
            <v>13200001</v>
          </cell>
          <cell r="G5506" t="str">
            <v>Ext. EAME</v>
          </cell>
          <cell r="H5506" t="str">
            <v>Appliances</v>
          </cell>
          <cell r="I5506" t="str">
            <v>S020</v>
          </cell>
          <cell r="J5506" t="str">
            <v>Nordic</v>
          </cell>
          <cell r="K5506" t="str">
            <v>SE90</v>
          </cell>
          <cell r="L5506" t="str">
            <v>T</v>
          </cell>
          <cell r="M5506" t="str">
            <v>90 days end of month</v>
          </cell>
          <cell r="N5506" t="str">
            <v>BANK TRANSFER</v>
          </cell>
          <cell r="O5506" t="str">
            <v>DS</v>
          </cell>
          <cell r="P5506" t="str">
            <v>Securitization debtor</v>
          </cell>
        </row>
        <row r="5507">
          <cell r="A5507">
            <v>8866</v>
          </cell>
          <cell r="B5507" t="str">
            <v>INEOS OXIDE Ltd</v>
          </cell>
          <cell r="C5507" t="str">
            <v>GB</v>
          </cell>
          <cell r="D5507" t="str">
            <v>Great Britain</v>
          </cell>
          <cell r="E5507" t="str">
            <v>UK/Ireland</v>
          </cell>
          <cell r="F5507">
            <v>13208001</v>
          </cell>
          <cell r="G5507" t="str">
            <v>HPC Ext. Debtors</v>
          </cell>
          <cell r="H5507" t="str">
            <v>Ethanolamines</v>
          </cell>
          <cell r="I5507" t="str">
            <v>S075</v>
          </cell>
          <cell r="J5507" t="str">
            <v>HPC Europe</v>
          </cell>
          <cell r="K5507" t="str">
            <v>SI30</v>
          </cell>
          <cell r="L5507" t="str">
            <v>T</v>
          </cell>
          <cell r="M5507" t="str">
            <v>30 days from date of invoice</v>
          </cell>
          <cell r="N5507" t="str">
            <v>BANK TRANSFER</v>
          </cell>
          <cell r="O5507" t="str">
            <v>DS</v>
          </cell>
          <cell r="P5507" t="str">
            <v>Securitization debtor</v>
          </cell>
        </row>
        <row r="5508">
          <cell r="A5508">
            <v>8867</v>
          </cell>
          <cell r="B5508" t="str">
            <v>ZASTAVAIMPEX  D.O.O.</v>
          </cell>
          <cell r="C5508" t="str">
            <v>YU</v>
          </cell>
          <cell r="D5508" t="str">
            <v>Yugoslavia</v>
          </cell>
          <cell r="E5508" t="str">
            <v>Eastern Europe</v>
          </cell>
          <cell r="F5508">
            <v>13200001</v>
          </cell>
          <cell r="G5508" t="str">
            <v>Ext. EAME</v>
          </cell>
          <cell r="H5508" t="str">
            <v>Automotive</v>
          </cell>
          <cell r="I5508" t="str">
            <v>S050</v>
          </cell>
          <cell r="J5508" t="str">
            <v>Eastern Europe</v>
          </cell>
          <cell r="K5508" t="str">
            <v>SA00</v>
          </cell>
          <cell r="L5508" t="str">
            <v>T</v>
          </cell>
          <cell r="M5508" t="str">
            <v>Cash in advance</v>
          </cell>
          <cell r="N5508" t="str">
            <v>BANK TRANSFER</v>
          </cell>
          <cell r="O5508" t="str">
            <v>DE</v>
          </cell>
          <cell r="P5508" t="str">
            <v>External debtor</v>
          </cell>
        </row>
        <row r="5509">
          <cell r="A5509">
            <v>8869</v>
          </cell>
          <cell r="B5509" t="str">
            <v>POU CHEN CORPORATION</v>
          </cell>
          <cell r="C5509" t="str">
            <v>TW</v>
          </cell>
          <cell r="D5509" t="str">
            <v>Taiwan</v>
          </cell>
          <cell r="E5509" t="str">
            <v>Asia-Pacific</v>
          </cell>
          <cell r="F5509">
            <v>13200001</v>
          </cell>
          <cell r="G5509" t="str">
            <v>Ext. EAME</v>
          </cell>
          <cell r="H5509" t="str">
            <v>Unknown</v>
          </cell>
          <cell r="I5509" t="str">
            <v>-</v>
          </cell>
          <cell r="J5509" t="str">
            <v>-</v>
          </cell>
          <cell r="K5509" t="str">
            <v>SC00</v>
          </cell>
          <cell r="L5509" t="str">
            <v>L</v>
          </cell>
          <cell r="M5509" t="str">
            <v>Letter of credit at sight</v>
          </cell>
          <cell r="N5509" t="str">
            <v>LETTER OF CREDIT</v>
          </cell>
          <cell r="O5509" t="str">
            <v>DE</v>
          </cell>
          <cell r="P5509" t="str">
            <v>External debtor</v>
          </cell>
        </row>
        <row r="5510">
          <cell r="A5510">
            <v>8871</v>
          </cell>
          <cell r="B5510" t="str">
            <v>CP SUD  SPA</v>
          </cell>
          <cell r="C5510" t="str">
            <v>IT</v>
          </cell>
          <cell r="D5510" t="str">
            <v>Italy</v>
          </cell>
          <cell r="E5510" t="str">
            <v>Italy/Greece</v>
          </cell>
          <cell r="F5510">
            <v>13200001</v>
          </cell>
          <cell r="G5510" t="str">
            <v>Ext. EAME</v>
          </cell>
          <cell r="H5510" t="str">
            <v>Unknown</v>
          </cell>
          <cell r="I5510" t="str">
            <v>-</v>
          </cell>
          <cell r="J5510" t="str">
            <v>-</v>
          </cell>
          <cell r="K5510" t="str">
            <v>SE12</v>
          </cell>
          <cell r="L5510" t="str">
            <v>T</v>
          </cell>
          <cell r="M5510" t="str">
            <v>120 days end of month</v>
          </cell>
          <cell r="N5510" t="str">
            <v>BANK TRANSFER</v>
          </cell>
          <cell r="O5510" t="str">
            <v>DS</v>
          </cell>
          <cell r="P5510" t="str">
            <v>Securitization debtor</v>
          </cell>
        </row>
        <row r="5511">
          <cell r="A5511">
            <v>8877</v>
          </cell>
          <cell r="B5511" t="str">
            <v>LGG CHARLESWORTH LTD</v>
          </cell>
          <cell r="C5511" t="str">
            <v>GB</v>
          </cell>
          <cell r="D5511" t="str">
            <v>Great Britain</v>
          </cell>
          <cell r="E5511" t="str">
            <v>UK/Ireland</v>
          </cell>
          <cell r="F5511">
            <v>13200001</v>
          </cell>
          <cell r="G5511" t="str">
            <v>Ext. EAME</v>
          </cell>
          <cell r="H5511" t="str">
            <v>Unknown</v>
          </cell>
          <cell r="I5511" t="str">
            <v>-</v>
          </cell>
          <cell r="J5511" t="str">
            <v>-</v>
          </cell>
          <cell r="K5511" t="str">
            <v>SI30</v>
          </cell>
          <cell r="L5511" t="str">
            <v>T</v>
          </cell>
          <cell r="M5511" t="str">
            <v>30 days from date of invoice</v>
          </cell>
          <cell r="N5511" t="str">
            <v>BANK TRANSFER</v>
          </cell>
          <cell r="O5511" t="str">
            <v>DS</v>
          </cell>
          <cell r="P5511" t="str">
            <v>Securitization debtor</v>
          </cell>
        </row>
        <row r="5512">
          <cell r="A5512">
            <v>8879</v>
          </cell>
          <cell r="B5512" t="str">
            <v>C.H.G. SPOL. S.R.O.</v>
          </cell>
          <cell r="C5512" t="str">
            <v>CZ</v>
          </cell>
          <cell r="D5512" t="str">
            <v>Czech Republic</v>
          </cell>
          <cell r="E5512" t="str">
            <v>Eastern Europe</v>
          </cell>
          <cell r="F5512">
            <v>13208001</v>
          </cell>
          <cell r="G5512" t="str">
            <v>HPC Ext. Debtors</v>
          </cell>
          <cell r="H5512" t="str">
            <v>Unknown</v>
          </cell>
          <cell r="I5512" t="str">
            <v>-</v>
          </cell>
          <cell r="J5512" t="str">
            <v>-</v>
          </cell>
          <cell r="K5512" t="str">
            <v>SI30</v>
          </cell>
          <cell r="L5512" t="str">
            <v>T</v>
          </cell>
          <cell r="M5512" t="str">
            <v>30 days from date of invoice</v>
          </cell>
          <cell r="N5512" t="str">
            <v>BANK TRANSFER</v>
          </cell>
          <cell r="O5512" t="str">
            <v>DE</v>
          </cell>
          <cell r="P5512" t="str">
            <v>External debtor</v>
          </cell>
        </row>
        <row r="5513">
          <cell r="A5513">
            <v>8880</v>
          </cell>
          <cell r="B5513" t="str">
            <v>GUMOTEX, A.S.</v>
          </cell>
          <cell r="C5513" t="str">
            <v>CZ</v>
          </cell>
          <cell r="D5513" t="str">
            <v>Czech Republic</v>
          </cell>
          <cell r="E5513" t="str">
            <v>Eastern Europe</v>
          </cell>
          <cell r="F5513">
            <v>13208001</v>
          </cell>
          <cell r="G5513" t="str">
            <v>HPC Ext. Debtors</v>
          </cell>
          <cell r="H5513" t="str">
            <v>Unknown</v>
          </cell>
          <cell r="I5513" t="str">
            <v>-</v>
          </cell>
          <cell r="J5513" t="str">
            <v>-</v>
          </cell>
          <cell r="K5513" t="str">
            <v>SI30</v>
          </cell>
          <cell r="L5513" t="str">
            <v>T</v>
          </cell>
          <cell r="M5513" t="str">
            <v>30 days from date of invoice</v>
          </cell>
          <cell r="N5513" t="str">
            <v>BANK TRANSFER</v>
          </cell>
          <cell r="O5513" t="str">
            <v>DE</v>
          </cell>
          <cell r="P5513" t="str">
            <v>External debtor</v>
          </cell>
        </row>
        <row r="5514">
          <cell r="A5514">
            <v>8881</v>
          </cell>
          <cell r="B5514" t="str">
            <v>SOCREP</v>
          </cell>
          <cell r="C5514" t="str">
            <v>FR</v>
          </cell>
          <cell r="D5514" t="str">
            <v>France</v>
          </cell>
          <cell r="E5514" t="str">
            <v>France</v>
          </cell>
          <cell r="F5514">
            <v>13200001</v>
          </cell>
          <cell r="G5514" t="str">
            <v>Ext. EAME</v>
          </cell>
          <cell r="H5514" t="str">
            <v>Unknown</v>
          </cell>
          <cell r="I5514" t="str">
            <v>-</v>
          </cell>
          <cell r="J5514" t="str">
            <v>-</v>
          </cell>
          <cell r="K5514" t="str">
            <v>SV30</v>
          </cell>
          <cell r="L5514" t="str">
            <v>T</v>
          </cell>
          <cell r="M5514" t="str">
            <v>30 days end of month by cash transfer</v>
          </cell>
          <cell r="N5514" t="str">
            <v>BANK TRANSFER</v>
          </cell>
          <cell r="O5514" t="str">
            <v>DS</v>
          </cell>
          <cell r="P5514" t="str">
            <v>Securitization debtor</v>
          </cell>
        </row>
        <row r="5515">
          <cell r="A5515">
            <v>8882</v>
          </cell>
          <cell r="B5515" t="str">
            <v>SEMIC</v>
          </cell>
          <cell r="C5515" t="str">
            <v>ES</v>
          </cell>
          <cell r="D5515" t="str">
            <v>Spain</v>
          </cell>
          <cell r="E5515" t="str">
            <v>Iberia</v>
          </cell>
          <cell r="F5515">
            <v>13200001</v>
          </cell>
          <cell r="G5515" t="str">
            <v>Ext. EAME</v>
          </cell>
          <cell r="H5515" t="str">
            <v>Unknown</v>
          </cell>
          <cell r="I5515" t="str">
            <v>-</v>
          </cell>
          <cell r="J5515" t="str">
            <v>-</v>
          </cell>
          <cell r="K5515" t="str">
            <v>SV30</v>
          </cell>
          <cell r="L5515" t="str">
            <v>T</v>
          </cell>
          <cell r="M5515" t="str">
            <v>30 days end of month by cash transfer</v>
          </cell>
          <cell r="N5515" t="str">
            <v>BANK TRANSFER</v>
          </cell>
          <cell r="O5515" t="str">
            <v>E1</v>
          </cell>
          <cell r="P5515" t="str">
            <v>External debtors</v>
          </cell>
        </row>
        <row r="5516">
          <cell r="A5516">
            <v>8884</v>
          </cell>
          <cell r="B5516" t="str">
            <v>PT SURYA INTRINDO MA</v>
          </cell>
          <cell r="C5516" t="str">
            <v>ID</v>
          </cell>
          <cell r="D5516" t="str">
            <v>Indonesia</v>
          </cell>
          <cell r="E5516" t="str">
            <v>Asia-Pacific</v>
          </cell>
          <cell r="F5516">
            <v>13200002</v>
          </cell>
          <cell r="G5516" t="str">
            <v>Ext. APAC</v>
          </cell>
          <cell r="H5516" t="str">
            <v>Footwear</v>
          </cell>
          <cell r="I5516" t="str">
            <v>S100</v>
          </cell>
          <cell r="J5516" t="str">
            <v>APAC</v>
          </cell>
          <cell r="K5516" t="str">
            <v>SC90</v>
          </cell>
          <cell r="L5516" t="str">
            <v>L</v>
          </cell>
          <cell r="M5516" t="str">
            <v>Letter of credit -90 days Bill of lading</v>
          </cell>
          <cell r="N5516" t="str">
            <v>LETTER OF CREDIT</v>
          </cell>
          <cell r="O5516" t="str">
            <v>DE</v>
          </cell>
          <cell r="P5516" t="str">
            <v>External debtor</v>
          </cell>
        </row>
        <row r="5517">
          <cell r="A5517">
            <v>8885</v>
          </cell>
          <cell r="B5517" t="str">
            <v>CV YAMAHATO</v>
          </cell>
          <cell r="C5517" t="str">
            <v>ID</v>
          </cell>
          <cell r="D5517" t="str">
            <v>Indonesia</v>
          </cell>
          <cell r="E5517" t="str">
            <v>Asia-Pacific</v>
          </cell>
          <cell r="F5517">
            <v>13200002</v>
          </cell>
          <cell r="G5517" t="str">
            <v>Ext. APAC</v>
          </cell>
          <cell r="H5517" t="str">
            <v>Unknown</v>
          </cell>
          <cell r="I5517" t="str">
            <v>-</v>
          </cell>
          <cell r="J5517" t="str">
            <v>-</v>
          </cell>
          <cell r="K5517" t="str">
            <v>SA00</v>
          </cell>
          <cell r="L5517" t="str">
            <v>U</v>
          </cell>
          <cell r="M5517" t="str">
            <v>Cash in advance</v>
          </cell>
          <cell r="N5517" t="str">
            <v>DIRECT REMITTANCE</v>
          </cell>
          <cell r="O5517" t="str">
            <v>DE</v>
          </cell>
          <cell r="P5517" t="str">
            <v>External debtor</v>
          </cell>
        </row>
        <row r="5518">
          <cell r="A5518">
            <v>8887</v>
          </cell>
          <cell r="B5518" t="str">
            <v>SOM Opleidingen Meta</v>
          </cell>
          <cell r="C5518" t="str">
            <v>NL</v>
          </cell>
          <cell r="D5518" t="str">
            <v>Netherlands</v>
          </cell>
          <cell r="E5518" t="str">
            <v>Benelux</v>
          </cell>
          <cell r="F5518">
            <v>13200001</v>
          </cell>
          <cell r="G5518" t="str">
            <v>Ext. EAME</v>
          </cell>
          <cell r="H5518" t="str">
            <v>Unknown</v>
          </cell>
          <cell r="I5518" t="str">
            <v>-</v>
          </cell>
          <cell r="J5518" t="str">
            <v>-</v>
          </cell>
          <cell r="K5518" t="str">
            <v>DS02</v>
          </cell>
          <cell r="L5518" t="str">
            <v>T</v>
          </cell>
          <cell r="M5518" t="str">
            <v>Within 30 days net</v>
          </cell>
          <cell r="N5518" t="str">
            <v>BANK TRANSFER</v>
          </cell>
          <cell r="O5518" t="str">
            <v>DS</v>
          </cell>
          <cell r="P5518" t="str">
            <v>Securitization debtor</v>
          </cell>
        </row>
        <row r="5519">
          <cell r="A5519">
            <v>8888</v>
          </cell>
          <cell r="B5519" t="str">
            <v>Veembedrijf De Rijke</v>
          </cell>
          <cell r="C5519" t="str">
            <v>NL</v>
          </cell>
          <cell r="D5519" t="str">
            <v>Netherlands</v>
          </cell>
          <cell r="E5519" t="str">
            <v>Benelux</v>
          </cell>
          <cell r="F5519">
            <v>13200001</v>
          </cell>
          <cell r="G5519" t="str">
            <v>Ext. EAME</v>
          </cell>
          <cell r="H5519" t="str">
            <v>Unknown</v>
          </cell>
          <cell r="I5519" t="str">
            <v>-</v>
          </cell>
          <cell r="J5519" t="str">
            <v>-</v>
          </cell>
          <cell r="K5519" t="str">
            <v>DS02</v>
          </cell>
          <cell r="L5519" t="str">
            <v>T</v>
          </cell>
          <cell r="M5519" t="str">
            <v>Within 30 days net</v>
          </cell>
          <cell r="N5519" t="str">
            <v>BANK TRANSFER</v>
          </cell>
          <cell r="O5519" t="str">
            <v>DS</v>
          </cell>
          <cell r="P5519" t="str">
            <v>Securitization debtor</v>
          </cell>
        </row>
        <row r="5520">
          <cell r="A5520">
            <v>8889</v>
          </cell>
          <cell r="B5520" t="str">
            <v>SAPAC Packaging &amp; Re</v>
          </cell>
          <cell r="C5520" t="str">
            <v>BE</v>
          </cell>
          <cell r="D5520" t="str">
            <v>Belgium</v>
          </cell>
          <cell r="E5520" t="str">
            <v>Benelux</v>
          </cell>
          <cell r="F5520">
            <v>13208001</v>
          </cell>
          <cell r="G5520" t="str">
            <v>HPC Ext. Debtors</v>
          </cell>
          <cell r="H5520" t="str">
            <v>Specialty Amines</v>
          </cell>
          <cell r="I5520" t="str">
            <v>S075</v>
          </cell>
          <cell r="J5520" t="str">
            <v>HPC Europe</v>
          </cell>
          <cell r="K5520" t="str">
            <v>SA00</v>
          </cell>
          <cell r="L5520" t="str">
            <v>T</v>
          </cell>
          <cell r="M5520" t="str">
            <v>Cash in advance</v>
          </cell>
          <cell r="N5520" t="str">
            <v>BANK TRANSFER</v>
          </cell>
          <cell r="O5520" t="str">
            <v>DS</v>
          </cell>
          <cell r="P5520" t="str">
            <v>Securitization debtor</v>
          </cell>
        </row>
        <row r="5521">
          <cell r="A5521">
            <v>8891</v>
          </cell>
          <cell r="B5521" t="str">
            <v>CDA DEVELOPMENTS</v>
          </cell>
          <cell r="C5521" t="str">
            <v>FR</v>
          </cell>
          <cell r="D5521" t="str">
            <v>France</v>
          </cell>
          <cell r="E5521" t="str">
            <v>France</v>
          </cell>
          <cell r="F5521">
            <v>13200001</v>
          </cell>
          <cell r="G5521" t="str">
            <v>Ext. EAME</v>
          </cell>
          <cell r="H5521" t="str">
            <v>Unknown</v>
          </cell>
          <cell r="I5521" t="str">
            <v>-</v>
          </cell>
          <cell r="J5521" t="str">
            <v>-</v>
          </cell>
          <cell r="K5521" t="str">
            <v>SI9C</v>
          </cell>
          <cell r="L5521" t="str">
            <v>T</v>
          </cell>
          <cell r="M5521" t="str">
            <v>90 days date of invoice the 10th</v>
          </cell>
          <cell r="N5521" t="str">
            <v>BANK TRANSFER</v>
          </cell>
          <cell r="O5521" t="str">
            <v>DS</v>
          </cell>
          <cell r="P5521" t="str">
            <v>Securitization debtor</v>
          </cell>
        </row>
        <row r="5522">
          <cell r="A5522">
            <v>8892</v>
          </cell>
          <cell r="B5522" t="str">
            <v>M/S LAKHANI INDIA LT</v>
          </cell>
          <cell r="C5522" t="str">
            <v>IN</v>
          </cell>
          <cell r="D5522" t="str">
            <v>India</v>
          </cell>
          <cell r="E5522" t="str">
            <v>Asia-Pacific</v>
          </cell>
          <cell r="F5522">
            <v>13200001</v>
          </cell>
          <cell r="G5522" t="str">
            <v>Ext. EAME</v>
          </cell>
          <cell r="H5522" t="str">
            <v>Unknown</v>
          </cell>
          <cell r="I5522" t="str">
            <v>-</v>
          </cell>
          <cell r="J5522" t="str">
            <v>-</v>
          </cell>
          <cell r="K5522" t="str">
            <v>SF00</v>
          </cell>
          <cell r="L5522" t="str">
            <v>T</v>
          </cell>
          <cell r="M5522" t="str">
            <v>Free of charge</v>
          </cell>
          <cell r="N5522" t="str">
            <v>BANK TRANSFER</v>
          </cell>
          <cell r="O5522" t="str">
            <v>DE</v>
          </cell>
          <cell r="P5522" t="str">
            <v>External debtor</v>
          </cell>
        </row>
        <row r="5523">
          <cell r="A5523">
            <v>8893</v>
          </cell>
          <cell r="B5523" t="str">
            <v>UNIVERSITA' DI PADOV</v>
          </cell>
          <cell r="C5523" t="str">
            <v>IT</v>
          </cell>
          <cell r="D5523" t="str">
            <v>Italy</v>
          </cell>
          <cell r="E5523" t="str">
            <v>Italy/Greece</v>
          </cell>
          <cell r="F5523">
            <v>13200001</v>
          </cell>
          <cell r="G5523" t="str">
            <v>Ext. EAME</v>
          </cell>
          <cell r="H5523" t="str">
            <v>Unknown</v>
          </cell>
          <cell r="I5523" t="str">
            <v>-</v>
          </cell>
          <cell r="J5523" t="str">
            <v>-</v>
          </cell>
          <cell r="K5523" t="str">
            <v>SF00</v>
          </cell>
          <cell r="L5523" t="str">
            <v>F</v>
          </cell>
          <cell r="M5523" t="str">
            <v>Free of charge</v>
          </cell>
          <cell r="N5523" t="str">
            <v>FREE OF CHARGE</v>
          </cell>
          <cell r="O5523" t="str">
            <v>DS</v>
          </cell>
          <cell r="P5523" t="str">
            <v>Securitization debtor</v>
          </cell>
        </row>
        <row r="5524">
          <cell r="A5524">
            <v>8895</v>
          </cell>
          <cell r="B5524" t="str">
            <v>LETROMARK CC</v>
          </cell>
          <cell r="C5524" t="str">
            <v>ZA</v>
          </cell>
          <cell r="D5524" t="str">
            <v>South Africa</v>
          </cell>
          <cell r="E5524" t="str">
            <v>Benelux</v>
          </cell>
          <cell r="F5524">
            <v>13200001</v>
          </cell>
          <cell r="G5524" t="str">
            <v>Ext. EAME</v>
          </cell>
          <cell r="H5524" t="str">
            <v>Unknown</v>
          </cell>
          <cell r="I5524" t="str">
            <v>-</v>
          </cell>
          <cell r="J5524" t="str">
            <v>-</v>
          </cell>
          <cell r="K5524" t="str">
            <v>SL18</v>
          </cell>
          <cell r="L5524" t="str">
            <v>T</v>
          </cell>
          <cell r="M5524" t="str">
            <v>180 days after Bill of lading date</v>
          </cell>
          <cell r="N5524" t="str">
            <v>BANK TRANSFER</v>
          </cell>
          <cell r="O5524" t="str">
            <v>DE</v>
          </cell>
          <cell r="P5524" t="str">
            <v>External debtor</v>
          </cell>
        </row>
        <row r="5525">
          <cell r="A5525">
            <v>8896</v>
          </cell>
          <cell r="B5525" t="str">
            <v>LUEN TAI WATCH MANUF</v>
          </cell>
          <cell r="C5525" t="str">
            <v>HK</v>
          </cell>
          <cell r="D5525" t="str">
            <v>Hong Kong</v>
          </cell>
          <cell r="E5525" t="str">
            <v>Asia-Pacific</v>
          </cell>
          <cell r="F5525">
            <v>13200001</v>
          </cell>
          <cell r="G5525" t="str">
            <v>Ext. EAME</v>
          </cell>
          <cell r="H5525" t="str">
            <v>Unknown</v>
          </cell>
          <cell r="I5525" t="str">
            <v>-</v>
          </cell>
          <cell r="J5525" t="str">
            <v>-</v>
          </cell>
          <cell r="K5525" t="str">
            <v>SC00</v>
          </cell>
          <cell r="L5525" t="str">
            <v>T</v>
          </cell>
          <cell r="M5525" t="str">
            <v>Letter of credit at sight</v>
          </cell>
          <cell r="N5525" t="str">
            <v>BANK TRANSFER</v>
          </cell>
          <cell r="O5525" t="str">
            <v>DE</v>
          </cell>
          <cell r="P5525" t="str">
            <v>External debtor</v>
          </cell>
        </row>
        <row r="5526">
          <cell r="A5526">
            <v>8897</v>
          </cell>
          <cell r="B5526" t="str">
            <v>AKZO NOBEL UV RESINS</v>
          </cell>
          <cell r="C5526" t="str">
            <v>GB</v>
          </cell>
          <cell r="D5526" t="str">
            <v>Great Britain</v>
          </cell>
          <cell r="E5526" t="str">
            <v>UK/Ireland</v>
          </cell>
          <cell r="F5526">
            <v>13208001</v>
          </cell>
          <cell r="G5526" t="str">
            <v>HPC Ext. Debtors</v>
          </cell>
          <cell r="H5526" t="str">
            <v>Polyether Amines</v>
          </cell>
          <cell r="I5526" t="str">
            <v>S075</v>
          </cell>
          <cell r="J5526" t="str">
            <v>HPC Europe</v>
          </cell>
          <cell r="K5526" t="str">
            <v>SE30</v>
          </cell>
          <cell r="L5526" t="str">
            <v>T</v>
          </cell>
          <cell r="M5526" t="str">
            <v>30 days end of month</v>
          </cell>
          <cell r="N5526" t="str">
            <v>BANK TRANSFER</v>
          </cell>
          <cell r="O5526" t="str">
            <v>DS</v>
          </cell>
          <cell r="P5526" t="str">
            <v>Securitization debtor</v>
          </cell>
        </row>
        <row r="5527">
          <cell r="A5527">
            <v>8899</v>
          </cell>
          <cell r="B5527" t="str">
            <v>H. MOELLER GmbH &amp; Co</v>
          </cell>
          <cell r="C5527" t="str">
            <v>DE</v>
          </cell>
          <cell r="D5527" t="str">
            <v>Germany</v>
          </cell>
          <cell r="E5527" t="str">
            <v>Mid Europe</v>
          </cell>
          <cell r="F5527">
            <v>13200001</v>
          </cell>
          <cell r="G5527" t="str">
            <v>Ext. EAME</v>
          </cell>
          <cell r="H5527" t="str">
            <v>Adhesives, Coatings and Elastomers</v>
          </cell>
          <cell r="I5527" t="str">
            <v>S030</v>
          </cell>
          <cell r="J5527" t="str">
            <v>Mid-Europe</v>
          </cell>
          <cell r="K5527" t="str">
            <v>SJ3F</v>
          </cell>
          <cell r="L5527" t="str">
            <v>T</v>
          </cell>
          <cell r="M5527" t="str">
            <v>30 days from date of invoice or 14 days -2%</v>
          </cell>
          <cell r="N5527" t="str">
            <v>BANK TRANSFER</v>
          </cell>
          <cell r="O5527" t="str">
            <v>DS</v>
          </cell>
          <cell r="P5527" t="str">
            <v>Securitization debtor</v>
          </cell>
        </row>
        <row r="5528">
          <cell r="A5528">
            <v>8900</v>
          </cell>
          <cell r="B5528" t="str">
            <v>INTEGRAL COMPOSITES</v>
          </cell>
          <cell r="C5528" t="str">
            <v>GB</v>
          </cell>
          <cell r="D5528" t="str">
            <v>Great Britain</v>
          </cell>
          <cell r="E5528" t="str">
            <v>UK/Ireland</v>
          </cell>
          <cell r="F5528">
            <v>13200001</v>
          </cell>
          <cell r="G5528" t="str">
            <v>Ext. EAME</v>
          </cell>
          <cell r="H5528" t="str">
            <v>Automotive</v>
          </cell>
          <cell r="I5528" t="str">
            <v>S010</v>
          </cell>
          <cell r="J5528" t="str">
            <v>UK &amp; Ireland</v>
          </cell>
          <cell r="K5528" t="str">
            <v>SA00</v>
          </cell>
          <cell r="L5528" t="str">
            <v>Y</v>
          </cell>
          <cell r="M5528" t="str">
            <v>Cash in advance</v>
          </cell>
          <cell r="N5528" t="str">
            <v>-</v>
          </cell>
          <cell r="O5528" t="str">
            <v>DS</v>
          </cell>
          <cell r="P5528" t="str">
            <v>Securitization debtor</v>
          </cell>
        </row>
        <row r="5529">
          <cell r="A5529">
            <v>8901</v>
          </cell>
          <cell r="B5529" t="str">
            <v>HORST FUHSE</v>
          </cell>
          <cell r="C5529" t="str">
            <v>DE</v>
          </cell>
          <cell r="D5529" t="str">
            <v>Germany</v>
          </cell>
          <cell r="E5529" t="str">
            <v>Mid Europe</v>
          </cell>
          <cell r="F5529">
            <v>13208001</v>
          </cell>
          <cell r="G5529" t="str">
            <v>HPC Ext. Debtors</v>
          </cell>
          <cell r="H5529" t="str">
            <v>Morph/DGA</v>
          </cell>
          <cell r="I5529" t="str">
            <v>S075</v>
          </cell>
          <cell r="J5529" t="str">
            <v>HPC Europe</v>
          </cell>
          <cell r="K5529" t="str">
            <v>SI30</v>
          </cell>
          <cell r="L5529" t="str">
            <v>T</v>
          </cell>
          <cell r="M5529" t="str">
            <v>30 days from date of invoice</v>
          </cell>
          <cell r="N5529" t="str">
            <v>BANK TRANSFER</v>
          </cell>
          <cell r="O5529" t="str">
            <v>DS</v>
          </cell>
          <cell r="P5529" t="str">
            <v>Securitization debtor</v>
          </cell>
        </row>
        <row r="5530">
          <cell r="A5530">
            <v>8902</v>
          </cell>
          <cell r="B5530" t="str">
            <v>JOHNSON CONTROLS</v>
          </cell>
          <cell r="C5530" t="str">
            <v>DE</v>
          </cell>
          <cell r="D5530" t="str">
            <v>Germany</v>
          </cell>
          <cell r="E5530" t="str">
            <v>Mid Europe</v>
          </cell>
          <cell r="F5530">
            <v>13200001</v>
          </cell>
          <cell r="G5530" t="str">
            <v>Ext. EAME</v>
          </cell>
          <cell r="H5530" t="str">
            <v>Unknown</v>
          </cell>
          <cell r="I5530" t="str">
            <v>-</v>
          </cell>
          <cell r="J5530" t="str">
            <v>-</v>
          </cell>
          <cell r="K5530" t="str">
            <v>SJ3F</v>
          </cell>
          <cell r="L5530" t="str">
            <v>T</v>
          </cell>
          <cell r="M5530" t="str">
            <v>30 days from date of invoice or 14 days -2%</v>
          </cell>
          <cell r="N5530" t="str">
            <v>BANK TRANSFER</v>
          </cell>
          <cell r="O5530" t="str">
            <v>DS</v>
          </cell>
          <cell r="P5530" t="str">
            <v>Securitization debtor</v>
          </cell>
        </row>
        <row r="5531">
          <cell r="A5531">
            <v>8903</v>
          </cell>
          <cell r="B5531" t="str">
            <v>MINSK AUTOMOBILE PLA</v>
          </cell>
          <cell r="C5531" t="str">
            <v>BY</v>
          </cell>
          <cell r="D5531" t="str">
            <v>Belarus</v>
          </cell>
          <cell r="E5531" t="str">
            <v>Eastern Europe</v>
          </cell>
          <cell r="F5531">
            <v>13200001</v>
          </cell>
          <cell r="G5531" t="str">
            <v>Ext. EAME</v>
          </cell>
          <cell r="H5531" t="str">
            <v>Unknown</v>
          </cell>
          <cell r="I5531" t="str">
            <v>-</v>
          </cell>
          <cell r="J5531" t="str">
            <v>-</v>
          </cell>
          <cell r="K5531" t="str">
            <v>SA00</v>
          </cell>
          <cell r="L5531" t="str">
            <v>T</v>
          </cell>
          <cell r="M5531" t="str">
            <v>Cash in advance</v>
          </cell>
          <cell r="N5531" t="str">
            <v>BANK TRANSFER</v>
          </cell>
          <cell r="O5531" t="str">
            <v>DE</v>
          </cell>
          <cell r="P5531" t="str">
            <v>External debtor</v>
          </cell>
        </row>
        <row r="5532">
          <cell r="A5532">
            <v>8905</v>
          </cell>
          <cell r="B5532" t="str">
            <v>BRASCOLA LTDA.</v>
          </cell>
          <cell r="C5532" t="str">
            <v>BR</v>
          </cell>
          <cell r="D5532" t="str">
            <v>Brazil</v>
          </cell>
          <cell r="E5532" t="str">
            <v>Americas</v>
          </cell>
          <cell r="F5532">
            <v>13200001</v>
          </cell>
          <cell r="G5532" t="str">
            <v>Ext. EAME</v>
          </cell>
          <cell r="H5532" t="str">
            <v>Unknown</v>
          </cell>
          <cell r="I5532" t="str">
            <v>-</v>
          </cell>
          <cell r="J5532" t="str">
            <v>-</v>
          </cell>
          <cell r="K5532" t="str">
            <v>SL90</v>
          </cell>
          <cell r="L5532" t="str">
            <v>N</v>
          </cell>
          <cell r="M5532" t="str">
            <v>90 days after Bill of lading date</v>
          </cell>
          <cell r="N5532" t="str">
            <v>BILL OF LADING DATE</v>
          </cell>
          <cell r="O5532" t="str">
            <v>DE</v>
          </cell>
          <cell r="P5532" t="str">
            <v>External debtor</v>
          </cell>
        </row>
        <row r="5533">
          <cell r="A5533">
            <v>8906</v>
          </cell>
          <cell r="B5533" t="str">
            <v>OY B HERMANS AB</v>
          </cell>
          <cell r="C5533" t="str">
            <v>FI</v>
          </cell>
          <cell r="D5533" t="str">
            <v>Finland</v>
          </cell>
          <cell r="E5533" t="str">
            <v>Nordic</v>
          </cell>
          <cell r="F5533">
            <v>13200001</v>
          </cell>
          <cell r="G5533" t="str">
            <v>Ext. EAME</v>
          </cell>
          <cell r="H5533" t="str">
            <v>Unknown</v>
          </cell>
          <cell r="I5533" t="str">
            <v>-</v>
          </cell>
          <cell r="J5533" t="str">
            <v>-</v>
          </cell>
          <cell r="K5533" t="str">
            <v>SI30</v>
          </cell>
          <cell r="L5533" t="str">
            <v>T</v>
          </cell>
          <cell r="M5533" t="str">
            <v>30 days from date of invoice</v>
          </cell>
          <cell r="N5533" t="str">
            <v>BANK TRANSFER</v>
          </cell>
          <cell r="O5533" t="str">
            <v>DE</v>
          </cell>
          <cell r="P5533" t="str">
            <v>External debtor</v>
          </cell>
        </row>
        <row r="5534">
          <cell r="A5534">
            <v>8909</v>
          </cell>
          <cell r="B5534" t="str">
            <v>ARCU FORMPLAST AB</v>
          </cell>
          <cell r="C5534" t="str">
            <v>SE</v>
          </cell>
          <cell r="D5534" t="str">
            <v>Sweden</v>
          </cell>
          <cell r="E5534" t="str">
            <v>Nordic</v>
          </cell>
          <cell r="F5534">
            <v>13200001</v>
          </cell>
          <cell r="G5534" t="str">
            <v>Ext. EAME</v>
          </cell>
          <cell r="H5534" t="str">
            <v>Unknown</v>
          </cell>
          <cell r="I5534" t="str">
            <v>-</v>
          </cell>
          <cell r="J5534" t="str">
            <v>-</v>
          </cell>
          <cell r="K5534" t="str">
            <v>SI30</v>
          </cell>
          <cell r="L5534" t="str">
            <v>T</v>
          </cell>
          <cell r="M5534" t="str">
            <v>30 days from date of invoice</v>
          </cell>
          <cell r="N5534" t="str">
            <v>BANK TRANSFER</v>
          </cell>
          <cell r="O5534" t="str">
            <v>DE</v>
          </cell>
          <cell r="P5534" t="str">
            <v>External debtor</v>
          </cell>
        </row>
        <row r="5535">
          <cell r="A5535">
            <v>8910</v>
          </cell>
          <cell r="B5535" t="str">
            <v>MKW-IOT GES. MBH</v>
          </cell>
          <cell r="C5535" t="str">
            <v>AT</v>
          </cell>
          <cell r="D5535" t="str">
            <v>Austria</v>
          </cell>
          <cell r="E5535" t="str">
            <v>Mid Europe</v>
          </cell>
          <cell r="F5535">
            <v>13200001</v>
          </cell>
          <cell r="G5535" t="str">
            <v>Ext. EAME</v>
          </cell>
          <cell r="H5535" t="str">
            <v>Unknown</v>
          </cell>
          <cell r="I5535" t="str">
            <v>-</v>
          </cell>
          <cell r="J5535" t="str">
            <v>-</v>
          </cell>
          <cell r="K5535" t="str">
            <v>SJ3F</v>
          </cell>
          <cell r="L5535" t="str">
            <v>T</v>
          </cell>
          <cell r="M5535" t="str">
            <v>30 days from date of invoice or 14 days -2%</v>
          </cell>
          <cell r="N5535" t="str">
            <v>BANK TRANSFER</v>
          </cell>
          <cell r="O5535" t="str">
            <v>DE</v>
          </cell>
          <cell r="P5535" t="str">
            <v>External debtor</v>
          </cell>
        </row>
        <row r="5536">
          <cell r="A5536">
            <v>8911</v>
          </cell>
          <cell r="B5536" t="str">
            <v>HUNTSMAN (THAILAND)</v>
          </cell>
          <cell r="C5536" t="str">
            <v>TH</v>
          </cell>
          <cell r="D5536" t="str">
            <v>Thailand</v>
          </cell>
          <cell r="E5536" t="str">
            <v>Asia-Pacific</v>
          </cell>
          <cell r="F5536">
            <v>13200001</v>
          </cell>
          <cell r="G5536" t="str">
            <v>Ext. EAME</v>
          </cell>
          <cell r="H5536" t="str">
            <v>Unknown</v>
          </cell>
          <cell r="I5536" t="str">
            <v>-</v>
          </cell>
          <cell r="J5536" t="str">
            <v>-</v>
          </cell>
          <cell r="K5536" t="str">
            <v>SF00</v>
          </cell>
          <cell r="L5536" t="str">
            <v>T</v>
          </cell>
          <cell r="M5536" t="str">
            <v>Free of charge</v>
          </cell>
          <cell r="N5536" t="str">
            <v>BANK TRANSFER</v>
          </cell>
          <cell r="O5536" t="str">
            <v>DE</v>
          </cell>
          <cell r="P5536" t="str">
            <v>External debtor</v>
          </cell>
        </row>
        <row r="5537">
          <cell r="A5537">
            <v>8912</v>
          </cell>
          <cell r="B5537" t="str">
            <v>CHAFFOTEAUX ET MAURY</v>
          </cell>
          <cell r="C5537" t="str">
            <v>FR</v>
          </cell>
          <cell r="D5537" t="str">
            <v>France</v>
          </cell>
          <cell r="E5537" t="str">
            <v>France</v>
          </cell>
          <cell r="F5537">
            <v>13200001</v>
          </cell>
          <cell r="G5537" t="str">
            <v>Ext. EAME</v>
          </cell>
          <cell r="H5537" t="str">
            <v>Unknown</v>
          </cell>
          <cell r="I5537" t="str">
            <v>-</v>
          </cell>
          <cell r="J5537" t="str">
            <v>-</v>
          </cell>
          <cell r="K5537" t="str">
            <v>SE60</v>
          </cell>
          <cell r="L5537" t="str">
            <v>T</v>
          </cell>
          <cell r="M5537" t="str">
            <v>60 days end of month</v>
          </cell>
          <cell r="N5537" t="str">
            <v>BANK TRANSFER</v>
          </cell>
          <cell r="O5537" t="str">
            <v>DS</v>
          </cell>
          <cell r="P5537" t="str">
            <v>Securitization debtor</v>
          </cell>
        </row>
        <row r="5538">
          <cell r="A5538">
            <v>8914</v>
          </cell>
          <cell r="B5538" t="str">
            <v>S.I.Q.-KUNSTHARZE GM</v>
          </cell>
          <cell r="C5538" t="str">
            <v>DE</v>
          </cell>
          <cell r="D5538" t="str">
            <v>Germany</v>
          </cell>
          <cell r="E5538" t="str">
            <v>Mid Europe</v>
          </cell>
          <cell r="F5538">
            <v>13208001</v>
          </cell>
          <cell r="G5538" t="str">
            <v>HPC Ext. Debtors</v>
          </cell>
          <cell r="H5538" t="str">
            <v>Unknown</v>
          </cell>
          <cell r="I5538" t="str">
            <v>-</v>
          </cell>
          <cell r="J5538" t="str">
            <v>-</v>
          </cell>
          <cell r="K5538" t="str">
            <v>SI30</v>
          </cell>
          <cell r="L5538" t="str">
            <v>T</v>
          </cell>
          <cell r="M5538" t="str">
            <v>30 days from date of invoice</v>
          </cell>
          <cell r="N5538" t="str">
            <v>BANK TRANSFER</v>
          </cell>
          <cell r="O5538" t="str">
            <v>DS</v>
          </cell>
          <cell r="P5538" t="str">
            <v>Securitization debtor</v>
          </cell>
        </row>
        <row r="5539">
          <cell r="A5539">
            <v>8915</v>
          </cell>
          <cell r="B5539" t="str">
            <v>AMGP</v>
          </cell>
          <cell r="C5539" t="str">
            <v>FR</v>
          </cell>
          <cell r="D5539" t="str">
            <v>France</v>
          </cell>
          <cell r="E5539" t="str">
            <v>France</v>
          </cell>
          <cell r="F5539">
            <v>13200001</v>
          </cell>
          <cell r="G5539" t="str">
            <v>Ext. EAME</v>
          </cell>
          <cell r="H5539" t="str">
            <v>Unknown</v>
          </cell>
          <cell r="I5539" t="str">
            <v>-</v>
          </cell>
          <cell r="J5539" t="str">
            <v>-</v>
          </cell>
          <cell r="K5539" t="str">
            <v>SI9C</v>
          </cell>
          <cell r="L5539" t="str">
            <v>T</v>
          </cell>
          <cell r="M5539" t="str">
            <v>90 days date of invoice the 10th</v>
          </cell>
          <cell r="N5539" t="str">
            <v>BANK TRANSFER</v>
          </cell>
          <cell r="O5539" t="str">
            <v>DS</v>
          </cell>
          <cell r="P5539" t="str">
            <v>Securitization debtor</v>
          </cell>
        </row>
        <row r="5540">
          <cell r="A5540">
            <v>8916</v>
          </cell>
          <cell r="B5540" t="str">
            <v>DURA TUFTING GMBH</v>
          </cell>
          <cell r="C5540" t="str">
            <v>DE</v>
          </cell>
          <cell r="D5540" t="str">
            <v>Germany</v>
          </cell>
          <cell r="E5540" t="str">
            <v>Mid Europe</v>
          </cell>
          <cell r="F5540">
            <v>13200001</v>
          </cell>
          <cell r="G5540" t="str">
            <v>Ext. EAME</v>
          </cell>
          <cell r="H5540" t="str">
            <v>Unknown</v>
          </cell>
          <cell r="I5540" t="str">
            <v>-</v>
          </cell>
          <cell r="J5540" t="str">
            <v>-</v>
          </cell>
          <cell r="K5540" t="str">
            <v>SM1B</v>
          </cell>
          <cell r="L5540" t="str">
            <v>D</v>
          </cell>
          <cell r="M5540" t="str">
            <v>25th of next month - 2%</v>
          </cell>
          <cell r="N5540" t="str">
            <v>DIRECT DEBIT</v>
          </cell>
          <cell r="O5540" t="str">
            <v>DS</v>
          </cell>
          <cell r="P5540" t="str">
            <v>Securitization debtor</v>
          </cell>
        </row>
        <row r="5541">
          <cell r="A5541">
            <v>8917</v>
          </cell>
          <cell r="B5541" t="str">
            <v>COIM BRASIL  LTDA</v>
          </cell>
          <cell r="C5541" t="str">
            <v>BR</v>
          </cell>
          <cell r="D5541" t="str">
            <v>Brazil</v>
          </cell>
          <cell r="E5541" t="str">
            <v>Americas</v>
          </cell>
          <cell r="F5541">
            <v>13200001</v>
          </cell>
          <cell r="G5541" t="str">
            <v>Ext. EAME</v>
          </cell>
          <cell r="H5541" t="str">
            <v>Unknown</v>
          </cell>
          <cell r="I5541" t="str">
            <v>-</v>
          </cell>
          <cell r="J5541" t="str">
            <v>-</v>
          </cell>
          <cell r="K5541" t="str">
            <v>SI4F</v>
          </cell>
          <cell r="L5541" t="str">
            <v>T</v>
          </cell>
          <cell r="M5541" t="str">
            <v>45 DAYS DATE OF INVOICE - DIRECT REMITTANCE</v>
          </cell>
          <cell r="N5541" t="str">
            <v>BANK TRANSFER</v>
          </cell>
          <cell r="O5541" t="str">
            <v>DE</v>
          </cell>
          <cell r="P5541" t="str">
            <v>External debtor</v>
          </cell>
        </row>
        <row r="5542">
          <cell r="A5542">
            <v>8919</v>
          </cell>
          <cell r="B5542" t="str">
            <v>RAKS ELEKTRIK SAN. V</v>
          </cell>
          <cell r="C5542" t="str">
            <v>TR</v>
          </cell>
          <cell r="D5542" t="str">
            <v>Turkey</v>
          </cell>
          <cell r="E5542" t="str">
            <v>Middle East</v>
          </cell>
          <cell r="F5542">
            <v>13200001</v>
          </cell>
          <cell r="G5542" t="str">
            <v>Ext. EAME</v>
          </cell>
          <cell r="H5542" t="str">
            <v>Unknown</v>
          </cell>
          <cell r="I5542" t="str">
            <v>-</v>
          </cell>
          <cell r="J5542" t="str">
            <v>-</v>
          </cell>
          <cell r="K5542" t="str">
            <v>SP00</v>
          </cell>
          <cell r="L5542" t="str">
            <v>S</v>
          </cell>
          <cell r="M5542" t="str">
            <v>Cash against documents</v>
          </cell>
          <cell r="N5542" t="str">
            <v>SAMPLE</v>
          </cell>
          <cell r="O5542" t="str">
            <v>DE</v>
          </cell>
          <cell r="P5542" t="str">
            <v>External debtor</v>
          </cell>
        </row>
        <row r="5543">
          <cell r="A5543">
            <v>8924</v>
          </cell>
          <cell r="B5543" t="str">
            <v>AUTAC CABLES LTD.</v>
          </cell>
          <cell r="C5543" t="str">
            <v>GB</v>
          </cell>
          <cell r="D5543" t="str">
            <v>Great Britain</v>
          </cell>
          <cell r="E5543" t="str">
            <v>UK/Ireland</v>
          </cell>
          <cell r="F5543">
            <v>13200001</v>
          </cell>
          <cell r="G5543" t="str">
            <v>Ext. EAME</v>
          </cell>
          <cell r="H5543" t="str">
            <v>Unknown</v>
          </cell>
          <cell r="I5543" t="str">
            <v>-</v>
          </cell>
          <cell r="J5543" t="str">
            <v>-</v>
          </cell>
          <cell r="K5543" t="str">
            <v>SI30</v>
          </cell>
          <cell r="L5543" t="str">
            <v>T</v>
          </cell>
          <cell r="M5543" t="str">
            <v>30 days from date of invoice</v>
          </cell>
          <cell r="N5543" t="str">
            <v>BANK TRANSFER</v>
          </cell>
          <cell r="O5543" t="str">
            <v>DS</v>
          </cell>
          <cell r="P5543" t="str">
            <v>Securitization debtor</v>
          </cell>
        </row>
        <row r="5544">
          <cell r="A5544">
            <v>8925</v>
          </cell>
          <cell r="B5544" t="str">
            <v>ICI-INTERNATIONAL</v>
          </cell>
          <cell r="C5544" t="str">
            <v>RU</v>
          </cell>
          <cell r="D5544" t="str">
            <v>Russian Fed.</v>
          </cell>
          <cell r="E5544" t="str">
            <v>Eastern Europe</v>
          </cell>
          <cell r="F5544">
            <v>13200001</v>
          </cell>
          <cell r="G5544" t="str">
            <v>Ext. EAME</v>
          </cell>
          <cell r="H5544" t="str">
            <v>Unknown</v>
          </cell>
          <cell r="I5544" t="str">
            <v>-</v>
          </cell>
          <cell r="J5544" t="str">
            <v>-</v>
          </cell>
          <cell r="K5544" t="str">
            <v>SC00</v>
          </cell>
          <cell r="L5544" t="str">
            <v>T</v>
          </cell>
          <cell r="M5544" t="str">
            <v>Letter of credit at sight</v>
          </cell>
          <cell r="N5544" t="str">
            <v>BANK TRANSFER</v>
          </cell>
          <cell r="O5544" t="str">
            <v>DE</v>
          </cell>
          <cell r="P5544" t="str">
            <v>External debtor</v>
          </cell>
        </row>
        <row r="5545">
          <cell r="A5545">
            <v>8926</v>
          </cell>
          <cell r="B5545" t="str">
            <v>NIPPON NSC. LTD.</v>
          </cell>
          <cell r="C5545" t="str">
            <v>JP</v>
          </cell>
          <cell r="D5545" t="str">
            <v>Japan</v>
          </cell>
          <cell r="E5545" t="str">
            <v>Asia-Pacific</v>
          </cell>
          <cell r="F5545">
            <v>13200001</v>
          </cell>
          <cell r="G5545" t="str">
            <v>Ext. EAME</v>
          </cell>
          <cell r="H5545" t="str">
            <v>Unknown</v>
          </cell>
          <cell r="I5545" t="str">
            <v>-</v>
          </cell>
          <cell r="J5545" t="str">
            <v>-</v>
          </cell>
          <cell r="K5545" t="str">
            <v>SC00</v>
          </cell>
          <cell r="L5545" t="str">
            <v>T</v>
          </cell>
          <cell r="M5545" t="str">
            <v>Letter of credit at sight</v>
          </cell>
          <cell r="N5545" t="str">
            <v>BANK TRANSFER</v>
          </cell>
          <cell r="O5545" t="str">
            <v>DE</v>
          </cell>
          <cell r="P5545" t="str">
            <v>External debtor</v>
          </cell>
        </row>
        <row r="5546">
          <cell r="A5546">
            <v>8927</v>
          </cell>
          <cell r="B5546" t="str">
            <v>BIRYONG CORPORATION</v>
          </cell>
          <cell r="C5546" t="str">
            <v>KR</v>
          </cell>
          <cell r="D5546" t="str">
            <v>North Korea</v>
          </cell>
          <cell r="E5546" t="str">
            <v>Asia-Pacific</v>
          </cell>
          <cell r="F5546">
            <v>13200001</v>
          </cell>
          <cell r="G5546" t="str">
            <v>Ext. EAME</v>
          </cell>
          <cell r="H5546" t="str">
            <v>Unknown</v>
          </cell>
          <cell r="I5546" t="str">
            <v>-</v>
          </cell>
          <cell r="J5546" t="str">
            <v>-</v>
          </cell>
          <cell r="K5546" t="str">
            <v>SC00</v>
          </cell>
          <cell r="L5546" t="str">
            <v>T</v>
          </cell>
          <cell r="M5546" t="str">
            <v>Letter of credit at sight</v>
          </cell>
          <cell r="N5546" t="str">
            <v>BANK TRANSFER</v>
          </cell>
          <cell r="O5546" t="str">
            <v>DE</v>
          </cell>
          <cell r="P5546" t="str">
            <v>External debtor</v>
          </cell>
        </row>
        <row r="5547">
          <cell r="A5547">
            <v>8928</v>
          </cell>
          <cell r="B5547" t="str">
            <v>DOW DEUTSCHLAND GMBH</v>
          </cell>
          <cell r="C5547" t="str">
            <v>DE</v>
          </cell>
          <cell r="D5547" t="str">
            <v>Germany</v>
          </cell>
          <cell r="E5547" t="str">
            <v>Mid Europe</v>
          </cell>
          <cell r="F5547">
            <v>13208001</v>
          </cell>
          <cell r="G5547" t="str">
            <v>HPC Ext. Debtors</v>
          </cell>
          <cell r="H5547" t="str">
            <v>Unknown</v>
          </cell>
          <cell r="I5547" t="str">
            <v>-</v>
          </cell>
          <cell r="J5547" t="str">
            <v>-</v>
          </cell>
          <cell r="K5547" t="str">
            <v>SJ3F</v>
          </cell>
          <cell r="L5547" t="str">
            <v>T</v>
          </cell>
          <cell r="M5547" t="str">
            <v>30 days from date of invoice or 14 days -2%</v>
          </cell>
          <cell r="N5547" t="str">
            <v>BANK TRANSFER</v>
          </cell>
          <cell r="O5547" t="str">
            <v>DS</v>
          </cell>
          <cell r="P5547" t="str">
            <v>Securitization debtor</v>
          </cell>
        </row>
        <row r="5548">
          <cell r="A5548">
            <v>8929</v>
          </cell>
          <cell r="B5548" t="str">
            <v>UNITED METAL &amp; PLAST</v>
          </cell>
          <cell r="C5548" t="str">
            <v>NG</v>
          </cell>
          <cell r="D5548" t="str">
            <v>Nigeria</v>
          </cell>
          <cell r="E5548" t="str">
            <v>Africa</v>
          </cell>
          <cell r="F5548">
            <v>13200001</v>
          </cell>
          <cell r="G5548" t="str">
            <v>Ext. EAME</v>
          </cell>
          <cell r="H5548" t="str">
            <v>Unknown</v>
          </cell>
          <cell r="I5548" t="str">
            <v>-</v>
          </cell>
          <cell r="J5548" t="str">
            <v>-</v>
          </cell>
          <cell r="K5548" t="str">
            <v>SC00</v>
          </cell>
          <cell r="L5548" t="str">
            <v>L</v>
          </cell>
          <cell r="M5548" t="str">
            <v>Letter of credit at sight</v>
          </cell>
          <cell r="N5548" t="str">
            <v>LETTER OF CREDIT</v>
          </cell>
          <cell r="O5548" t="str">
            <v>DE</v>
          </cell>
          <cell r="P5548" t="str">
            <v>External debtor</v>
          </cell>
        </row>
        <row r="5549">
          <cell r="A5549">
            <v>8930</v>
          </cell>
          <cell r="B5549" t="str">
            <v>C. F. ITALIA  SRL</v>
          </cell>
          <cell r="C5549" t="str">
            <v>IT</v>
          </cell>
          <cell r="D5549" t="str">
            <v>Italy</v>
          </cell>
          <cell r="E5549" t="str">
            <v>Italy/Greece</v>
          </cell>
          <cell r="F5549">
            <v>13200001</v>
          </cell>
          <cell r="G5549" t="str">
            <v>Ext. EAME</v>
          </cell>
          <cell r="H5549" t="str">
            <v>Unknown</v>
          </cell>
          <cell r="I5549" t="str">
            <v>-</v>
          </cell>
          <cell r="J5549" t="str">
            <v>-</v>
          </cell>
          <cell r="K5549" t="str">
            <v>SE30</v>
          </cell>
          <cell r="L5549" t="str">
            <v>T</v>
          </cell>
          <cell r="M5549" t="str">
            <v>30 days end of month</v>
          </cell>
          <cell r="N5549" t="str">
            <v>BANK TRANSFER</v>
          </cell>
          <cell r="O5549" t="str">
            <v>DS</v>
          </cell>
          <cell r="P5549" t="str">
            <v>Securitization debtor</v>
          </cell>
        </row>
        <row r="5550">
          <cell r="A5550">
            <v>8931</v>
          </cell>
          <cell r="B5550" t="str">
            <v>PREFABRICADOS COLOM</v>
          </cell>
          <cell r="C5550" t="str">
            <v>ES</v>
          </cell>
          <cell r="D5550" t="str">
            <v>Spain</v>
          </cell>
          <cell r="E5550" t="str">
            <v>Iberia</v>
          </cell>
          <cell r="F5550">
            <v>13200001</v>
          </cell>
          <cell r="G5550" t="str">
            <v>Ext. EAME</v>
          </cell>
          <cell r="H5550" t="str">
            <v>Unknown</v>
          </cell>
          <cell r="I5550" t="str">
            <v>-</v>
          </cell>
          <cell r="J5550" t="str">
            <v>-</v>
          </cell>
          <cell r="K5550" t="str">
            <v>SE90</v>
          </cell>
          <cell r="L5550" t="str">
            <v>T</v>
          </cell>
          <cell r="M5550" t="str">
            <v>90 days end of month</v>
          </cell>
          <cell r="N5550" t="str">
            <v>BANK TRANSFER</v>
          </cell>
          <cell r="O5550" t="str">
            <v>DS</v>
          </cell>
          <cell r="P5550" t="str">
            <v>Securitization debtor</v>
          </cell>
        </row>
        <row r="5551">
          <cell r="A5551">
            <v>8933</v>
          </cell>
          <cell r="B5551" t="str">
            <v>OOO  "ISOTERMS"</v>
          </cell>
          <cell r="C5551" t="str">
            <v>LV</v>
          </cell>
          <cell r="D5551" t="str">
            <v>Latvia</v>
          </cell>
          <cell r="E5551" t="str">
            <v>Eastern Europe</v>
          </cell>
          <cell r="F5551">
            <v>13200001</v>
          </cell>
          <cell r="G5551" t="str">
            <v>Ext. EAME</v>
          </cell>
          <cell r="H5551" t="str">
            <v>Unknown</v>
          </cell>
          <cell r="I5551" t="str">
            <v>-</v>
          </cell>
          <cell r="J5551" t="str">
            <v>-</v>
          </cell>
          <cell r="K5551" t="str">
            <v>SI30</v>
          </cell>
          <cell r="L5551" t="str">
            <v>T</v>
          </cell>
          <cell r="M5551" t="str">
            <v>30 days from date of invoice</v>
          </cell>
          <cell r="N5551" t="str">
            <v>BANK TRANSFER</v>
          </cell>
          <cell r="O5551" t="str">
            <v>DE</v>
          </cell>
          <cell r="P5551" t="str">
            <v>External debtor</v>
          </cell>
        </row>
        <row r="5552">
          <cell r="A5552">
            <v>8935</v>
          </cell>
          <cell r="B5552" t="str">
            <v>LIMA ENGINEERING</v>
          </cell>
          <cell r="C5552" t="str">
            <v>GB</v>
          </cell>
          <cell r="D5552" t="str">
            <v>Great Britain</v>
          </cell>
          <cell r="E5552" t="str">
            <v>UK/Ireland</v>
          </cell>
          <cell r="F5552">
            <v>13200001</v>
          </cell>
          <cell r="G5552" t="str">
            <v>Ext. EAME</v>
          </cell>
          <cell r="H5552" t="str">
            <v>Unknown</v>
          </cell>
          <cell r="I5552" t="str">
            <v>-</v>
          </cell>
          <cell r="J5552" t="str">
            <v>-</v>
          </cell>
          <cell r="K5552" t="str">
            <v>SM20</v>
          </cell>
          <cell r="L5552" t="str">
            <v>T</v>
          </cell>
          <cell r="M5552" t="str">
            <v>20th of the month foll.month of invoice</v>
          </cell>
          <cell r="N5552" t="str">
            <v>BANK TRANSFER</v>
          </cell>
          <cell r="O5552" t="str">
            <v>DS</v>
          </cell>
          <cell r="P5552" t="str">
            <v>Securitization debtor</v>
          </cell>
        </row>
        <row r="5553">
          <cell r="A5553">
            <v>8936</v>
          </cell>
          <cell r="B5553" t="str">
            <v>SEPULCHRE</v>
          </cell>
          <cell r="C5553" t="str">
            <v>BE</v>
          </cell>
          <cell r="D5553" t="str">
            <v>Belgium</v>
          </cell>
          <cell r="E5553" t="str">
            <v>Benelux</v>
          </cell>
          <cell r="F5553">
            <v>13208001</v>
          </cell>
          <cell r="G5553" t="str">
            <v>HPC Ext. Debtors</v>
          </cell>
          <cell r="H5553" t="str">
            <v>Unknown</v>
          </cell>
          <cell r="I5553" t="str">
            <v>-</v>
          </cell>
          <cell r="J5553" t="str">
            <v>-</v>
          </cell>
          <cell r="K5553" t="str">
            <v>SE30</v>
          </cell>
          <cell r="L5553" t="str">
            <v>T</v>
          </cell>
          <cell r="M5553" t="str">
            <v>30 days end of month</v>
          </cell>
          <cell r="N5553" t="str">
            <v>BANK TRANSFER</v>
          </cell>
          <cell r="O5553" t="str">
            <v>DS</v>
          </cell>
          <cell r="P5553" t="str">
            <v>Securitization debtor</v>
          </cell>
        </row>
        <row r="5554">
          <cell r="A5554">
            <v>8937</v>
          </cell>
          <cell r="B5554" t="str">
            <v>YAKUPOGLU TICARET</v>
          </cell>
          <cell r="C5554" t="str">
            <v>TR</v>
          </cell>
          <cell r="D5554" t="str">
            <v>Turkey</v>
          </cell>
          <cell r="E5554" t="str">
            <v>Middle East</v>
          </cell>
          <cell r="F5554">
            <v>13200001</v>
          </cell>
          <cell r="G5554" t="str">
            <v>Ext. EAME</v>
          </cell>
          <cell r="H5554" t="str">
            <v>Unknown</v>
          </cell>
          <cell r="I5554" t="str">
            <v>-</v>
          </cell>
          <cell r="J5554" t="str">
            <v>-</v>
          </cell>
          <cell r="K5554" t="str">
            <v>SP00</v>
          </cell>
          <cell r="L5554" t="str">
            <v>W</v>
          </cell>
          <cell r="M5554" t="str">
            <v>Cash against documents</v>
          </cell>
          <cell r="N5554" t="str">
            <v>CASH AGAINST DOCUMENTS</v>
          </cell>
          <cell r="O5554" t="str">
            <v>DE</v>
          </cell>
          <cell r="P5554" t="str">
            <v>External debtor</v>
          </cell>
        </row>
        <row r="5555">
          <cell r="A5555">
            <v>8938</v>
          </cell>
          <cell r="B5555" t="str">
            <v>B S W</v>
          </cell>
          <cell r="C5555" t="str">
            <v>DE</v>
          </cell>
          <cell r="D5555" t="str">
            <v>Germany</v>
          </cell>
          <cell r="E5555" t="str">
            <v>Mid Europe</v>
          </cell>
          <cell r="F5555">
            <v>13200001</v>
          </cell>
          <cell r="G5555" t="str">
            <v>Ext. EAME</v>
          </cell>
          <cell r="H5555" t="str">
            <v>Unknown</v>
          </cell>
          <cell r="I5555" t="str">
            <v>-</v>
          </cell>
          <cell r="J5555" t="str">
            <v>-</v>
          </cell>
          <cell r="K5555" t="str">
            <v>SJ3F</v>
          </cell>
          <cell r="L5555" t="str">
            <v>T</v>
          </cell>
          <cell r="M5555" t="str">
            <v>30 days from date of invoice or 14 days -2%</v>
          </cell>
          <cell r="N5555" t="str">
            <v>BANK TRANSFER</v>
          </cell>
          <cell r="O5555" t="str">
            <v>DS</v>
          </cell>
          <cell r="P5555" t="str">
            <v>Securitization debtor</v>
          </cell>
        </row>
        <row r="5556">
          <cell r="A5556">
            <v>8939</v>
          </cell>
          <cell r="B5556" t="str">
            <v>HORST MUELLER KUNSTS</v>
          </cell>
          <cell r="C5556" t="str">
            <v>DE</v>
          </cell>
          <cell r="D5556" t="str">
            <v>Germany</v>
          </cell>
          <cell r="E5556" t="str">
            <v>Mid Europe</v>
          </cell>
          <cell r="F5556">
            <v>13200001</v>
          </cell>
          <cell r="G5556" t="str">
            <v>Ext. EAME</v>
          </cell>
          <cell r="H5556" t="str">
            <v>Unknown</v>
          </cell>
          <cell r="I5556" t="str">
            <v>-</v>
          </cell>
          <cell r="J5556" t="str">
            <v>-</v>
          </cell>
          <cell r="K5556" t="str">
            <v>SJ3F</v>
          </cell>
          <cell r="L5556" t="str">
            <v>T</v>
          </cell>
          <cell r="M5556" t="str">
            <v>30 days from date of invoice or 14 days -2%</v>
          </cell>
          <cell r="N5556" t="str">
            <v>BANK TRANSFER</v>
          </cell>
          <cell r="O5556" t="str">
            <v>E1</v>
          </cell>
          <cell r="P5556" t="str">
            <v>External debtors</v>
          </cell>
        </row>
        <row r="5557">
          <cell r="A5557">
            <v>8941</v>
          </cell>
          <cell r="B5557" t="str">
            <v>SYNGENTA GRIMSBY LIM</v>
          </cell>
          <cell r="C5557" t="str">
            <v>GB</v>
          </cell>
          <cell r="D5557" t="str">
            <v>Great Britain</v>
          </cell>
          <cell r="E5557" t="str">
            <v>UK/Ireland</v>
          </cell>
          <cell r="F5557">
            <v>13208001</v>
          </cell>
          <cell r="G5557" t="str">
            <v>HPC Ext. Debtors</v>
          </cell>
          <cell r="H5557" t="str">
            <v>Unknown</v>
          </cell>
          <cell r="I5557" t="str">
            <v>-</v>
          </cell>
          <cell r="J5557" t="str">
            <v>-</v>
          </cell>
          <cell r="K5557" t="str">
            <v>SE2C</v>
          </cell>
          <cell r="L5557" t="str">
            <v>T</v>
          </cell>
          <cell r="M5557" t="str">
            <v>22 days end of month date of invoice</v>
          </cell>
          <cell r="N5557" t="str">
            <v>BANK TRANSFER</v>
          </cell>
          <cell r="O5557" t="str">
            <v>DS</v>
          </cell>
          <cell r="P5557" t="str">
            <v>Securitization debtor</v>
          </cell>
        </row>
        <row r="5558">
          <cell r="A5558">
            <v>8945</v>
          </cell>
          <cell r="B5558" t="str">
            <v>PET SEAL INDUSTRIES</v>
          </cell>
          <cell r="C5558" t="str">
            <v>TW</v>
          </cell>
          <cell r="D5558" t="str">
            <v>Taiwan</v>
          </cell>
          <cell r="E5558" t="str">
            <v>Asia-Pacific</v>
          </cell>
          <cell r="F5558">
            <v>13200001</v>
          </cell>
          <cell r="G5558" t="str">
            <v>Ext. EAME</v>
          </cell>
          <cell r="H5558" t="str">
            <v>Unknown</v>
          </cell>
          <cell r="I5558" t="str">
            <v>-</v>
          </cell>
          <cell r="J5558" t="str">
            <v>-</v>
          </cell>
          <cell r="K5558" t="str">
            <v>SC00</v>
          </cell>
          <cell r="L5558" t="str">
            <v>L</v>
          </cell>
          <cell r="M5558" t="str">
            <v>Letter of credit at sight</v>
          </cell>
          <cell r="N5558" t="str">
            <v>LETTER OF CREDIT</v>
          </cell>
          <cell r="O5558" t="str">
            <v>DE</v>
          </cell>
          <cell r="P5558" t="str">
            <v>External debtor</v>
          </cell>
        </row>
        <row r="5559">
          <cell r="A5559">
            <v>8947</v>
          </cell>
          <cell r="B5559" t="str">
            <v>TT NINEFIELDS LTD.</v>
          </cell>
          <cell r="C5559" t="str">
            <v>GB</v>
          </cell>
          <cell r="D5559" t="str">
            <v>Great Britain</v>
          </cell>
          <cell r="E5559" t="str">
            <v>UK/Ireland</v>
          </cell>
          <cell r="F5559">
            <v>13200001</v>
          </cell>
          <cell r="G5559" t="str">
            <v>Ext. EAME</v>
          </cell>
          <cell r="H5559" t="str">
            <v>Unknown</v>
          </cell>
          <cell r="I5559" t="str">
            <v>-</v>
          </cell>
          <cell r="J5559" t="str">
            <v>-</v>
          </cell>
          <cell r="K5559" t="str">
            <v>SI30</v>
          </cell>
          <cell r="L5559" t="str">
            <v>Y</v>
          </cell>
          <cell r="M5559" t="str">
            <v>30 days from date of invoice</v>
          </cell>
          <cell r="N5559" t="str">
            <v>-</v>
          </cell>
          <cell r="O5559" t="str">
            <v>DS</v>
          </cell>
          <cell r="P5559" t="str">
            <v>Securitization debtor</v>
          </cell>
        </row>
        <row r="5560">
          <cell r="A5560">
            <v>8950</v>
          </cell>
          <cell r="B5560" t="str">
            <v>BS COATINGS SA</v>
          </cell>
          <cell r="C5560" t="str">
            <v>FR</v>
          </cell>
          <cell r="D5560" t="str">
            <v>France</v>
          </cell>
          <cell r="E5560" t="str">
            <v>France</v>
          </cell>
          <cell r="F5560">
            <v>13200001</v>
          </cell>
          <cell r="G5560" t="str">
            <v>Ext. EAME</v>
          </cell>
          <cell r="H5560" t="str">
            <v>Unknown</v>
          </cell>
          <cell r="I5560" t="str">
            <v>-</v>
          </cell>
          <cell r="J5560" t="str">
            <v>-</v>
          </cell>
          <cell r="K5560" t="str">
            <v>SE6F</v>
          </cell>
          <cell r="L5560" t="str">
            <v>T</v>
          </cell>
          <cell r="M5560" t="str">
            <v>60 days end of month on the 15th</v>
          </cell>
          <cell r="N5560" t="str">
            <v>BANK TRANSFER</v>
          </cell>
          <cell r="O5560" t="str">
            <v>DS</v>
          </cell>
          <cell r="P5560" t="str">
            <v>Securitization debtor</v>
          </cell>
        </row>
        <row r="5561">
          <cell r="A5561">
            <v>8955</v>
          </cell>
          <cell r="B5561" t="str">
            <v>ROMANA CHIMICI SPA</v>
          </cell>
          <cell r="C5561" t="str">
            <v>IT</v>
          </cell>
          <cell r="D5561" t="str">
            <v>Italy</v>
          </cell>
          <cell r="E5561" t="str">
            <v>Italy/Greece</v>
          </cell>
          <cell r="F5561">
            <v>13208001</v>
          </cell>
          <cell r="G5561" t="str">
            <v>HPC Ext. Debtors</v>
          </cell>
          <cell r="H5561" t="str">
            <v>Unknown</v>
          </cell>
          <cell r="I5561" t="str">
            <v>-</v>
          </cell>
          <cell r="J5561" t="str">
            <v>-</v>
          </cell>
          <cell r="K5561" t="str">
            <v>SE60</v>
          </cell>
          <cell r="L5561" t="str">
            <v>T</v>
          </cell>
          <cell r="M5561" t="str">
            <v>60 days end of month</v>
          </cell>
          <cell r="N5561" t="str">
            <v>BANK TRANSFER</v>
          </cell>
          <cell r="O5561" t="str">
            <v>DS</v>
          </cell>
          <cell r="P5561" t="str">
            <v>Securitization debtor</v>
          </cell>
        </row>
        <row r="5562">
          <cell r="A5562">
            <v>8964</v>
          </cell>
          <cell r="B5562" t="str">
            <v>KANTILAL MANILAL CO</v>
          </cell>
          <cell r="C5562" t="str">
            <v>IN</v>
          </cell>
          <cell r="D5562" t="str">
            <v>India</v>
          </cell>
          <cell r="E5562" t="str">
            <v>Asia-Pacific</v>
          </cell>
          <cell r="F5562">
            <v>13200001</v>
          </cell>
          <cell r="G5562" t="str">
            <v>Ext. EAME</v>
          </cell>
          <cell r="H5562" t="str">
            <v>Unknown</v>
          </cell>
          <cell r="I5562" t="str">
            <v>-</v>
          </cell>
          <cell r="J5562" t="str">
            <v>-</v>
          </cell>
          <cell r="K5562" t="str">
            <v>SL90</v>
          </cell>
          <cell r="L5562" t="str">
            <v>T</v>
          </cell>
          <cell r="M5562" t="str">
            <v>90 days after Bill of lading date</v>
          </cell>
          <cell r="N5562" t="str">
            <v>BANK TRANSFER</v>
          </cell>
          <cell r="O5562" t="str">
            <v>DE</v>
          </cell>
          <cell r="P5562" t="str">
            <v>External debtor</v>
          </cell>
        </row>
        <row r="5563">
          <cell r="A5563">
            <v>8965</v>
          </cell>
          <cell r="B5563" t="str">
            <v>HOUGHTON PLC</v>
          </cell>
          <cell r="C5563" t="str">
            <v>GB</v>
          </cell>
          <cell r="D5563" t="str">
            <v>Great Britain</v>
          </cell>
          <cell r="E5563" t="str">
            <v>UK/Ireland</v>
          </cell>
          <cell r="F5563">
            <v>13208001</v>
          </cell>
          <cell r="G5563" t="str">
            <v>HPC Ext. Debtors</v>
          </cell>
          <cell r="H5563" t="str">
            <v>Unknown</v>
          </cell>
          <cell r="I5563" t="str">
            <v>-</v>
          </cell>
          <cell r="J5563" t="str">
            <v>-</v>
          </cell>
          <cell r="K5563" t="str">
            <v>SE2C</v>
          </cell>
          <cell r="L5563" t="str">
            <v>T</v>
          </cell>
          <cell r="M5563" t="str">
            <v>22 days end of month date of invoice</v>
          </cell>
          <cell r="N5563" t="str">
            <v>BANK TRANSFER</v>
          </cell>
          <cell r="O5563" t="str">
            <v>DS</v>
          </cell>
          <cell r="P5563" t="str">
            <v>Securitization debtor</v>
          </cell>
        </row>
        <row r="5564">
          <cell r="A5564">
            <v>8967</v>
          </cell>
          <cell r="B5564" t="str">
            <v>FAURECIA Sièges d'Au</v>
          </cell>
          <cell r="C5564" t="str">
            <v>FR</v>
          </cell>
          <cell r="D5564" t="str">
            <v>France</v>
          </cell>
          <cell r="E5564" t="str">
            <v>France</v>
          </cell>
          <cell r="F5564">
            <v>13200001</v>
          </cell>
          <cell r="G5564" t="str">
            <v>Ext. EAME</v>
          </cell>
          <cell r="H5564" t="str">
            <v>Unknown</v>
          </cell>
          <cell r="I5564" t="str">
            <v>-</v>
          </cell>
          <cell r="J5564" t="str">
            <v>-</v>
          </cell>
          <cell r="K5564" t="str">
            <v>SB3L</v>
          </cell>
          <cell r="L5564" t="str">
            <v>T</v>
          </cell>
          <cell r="M5564" t="str">
            <v>30 days the 10th by automatic bill -.85%</v>
          </cell>
          <cell r="N5564" t="str">
            <v>BANK TRANSFER</v>
          </cell>
          <cell r="O5564" t="str">
            <v>DS</v>
          </cell>
          <cell r="P5564" t="str">
            <v>Securitization debtor</v>
          </cell>
        </row>
        <row r="5565">
          <cell r="A5565">
            <v>8968</v>
          </cell>
          <cell r="B5565" t="str">
            <v>PARAT AUTOMOTIVE</v>
          </cell>
          <cell r="C5565" t="str">
            <v>DE</v>
          </cell>
          <cell r="D5565" t="str">
            <v>Germany</v>
          </cell>
          <cell r="E5565" t="str">
            <v>Mid Europe</v>
          </cell>
          <cell r="F5565">
            <v>13200001</v>
          </cell>
          <cell r="G5565" t="str">
            <v>Ext. EAME</v>
          </cell>
          <cell r="H5565" t="str">
            <v>Unknown</v>
          </cell>
          <cell r="I5565" t="str">
            <v>-</v>
          </cell>
          <cell r="J5565" t="str">
            <v>-</v>
          </cell>
          <cell r="K5565" t="str">
            <v>SJ3F</v>
          </cell>
          <cell r="L5565" t="str">
            <v>T</v>
          </cell>
          <cell r="M5565" t="str">
            <v>30 days from date of invoice or 14 days -2%</v>
          </cell>
          <cell r="N5565" t="str">
            <v>BANK TRANSFER</v>
          </cell>
          <cell r="O5565" t="str">
            <v>DS</v>
          </cell>
          <cell r="P5565" t="str">
            <v>Securitization debtor</v>
          </cell>
        </row>
        <row r="5566">
          <cell r="A5566">
            <v>8969</v>
          </cell>
          <cell r="B5566" t="str">
            <v>JOMA POLYTEC</v>
          </cell>
          <cell r="C5566" t="str">
            <v>DE</v>
          </cell>
          <cell r="D5566" t="str">
            <v>Germany</v>
          </cell>
          <cell r="E5566" t="str">
            <v>Mid Europe</v>
          </cell>
          <cell r="F5566">
            <v>13200001</v>
          </cell>
          <cell r="G5566" t="str">
            <v>Ext. EAME</v>
          </cell>
          <cell r="H5566" t="str">
            <v>Unknown</v>
          </cell>
          <cell r="I5566" t="str">
            <v>-</v>
          </cell>
          <cell r="J5566" t="str">
            <v>-</v>
          </cell>
          <cell r="K5566" t="str">
            <v>SJ3F</v>
          </cell>
          <cell r="L5566" t="str">
            <v>T</v>
          </cell>
          <cell r="M5566" t="str">
            <v>30 days from date of invoice or 14 days -2%</v>
          </cell>
          <cell r="N5566" t="str">
            <v>BANK TRANSFER</v>
          </cell>
          <cell r="O5566" t="str">
            <v>DS</v>
          </cell>
          <cell r="P5566" t="str">
            <v>Securitization debtor</v>
          </cell>
        </row>
        <row r="5567">
          <cell r="A5567">
            <v>8971</v>
          </cell>
          <cell r="B5567" t="str">
            <v>Campi y Jové</v>
          </cell>
          <cell r="C5567" t="str">
            <v>ES</v>
          </cell>
          <cell r="D5567" t="str">
            <v>Spain</v>
          </cell>
          <cell r="E5567" t="str">
            <v>Iberia</v>
          </cell>
          <cell r="F5567">
            <v>13208001</v>
          </cell>
          <cell r="G5567" t="str">
            <v>HPC Ext. Debtors</v>
          </cell>
          <cell r="H5567" t="str">
            <v>Unknown</v>
          </cell>
          <cell r="I5567" t="str">
            <v>-</v>
          </cell>
          <cell r="J5567" t="str">
            <v>-</v>
          </cell>
          <cell r="K5567" t="str">
            <v>SE30</v>
          </cell>
          <cell r="L5567" t="str">
            <v>T</v>
          </cell>
          <cell r="M5567" t="str">
            <v>30 days end of month</v>
          </cell>
          <cell r="N5567" t="str">
            <v>BANK TRANSFER</v>
          </cell>
          <cell r="O5567" t="str">
            <v>DS</v>
          </cell>
          <cell r="P5567" t="str">
            <v>Securitization debtor</v>
          </cell>
        </row>
        <row r="5568">
          <cell r="A5568">
            <v>8973</v>
          </cell>
          <cell r="B5568" t="str">
            <v>HCI CHEMICALS ROMANI</v>
          </cell>
          <cell r="C5568" t="str">
            <v>RO</v>
          </cell>
          <cell r="D5568" t="str">
            <v>Romania</v>
          </cell>
          <cell r="E5568" t="str">
            <v>Eastern Europe</v>
          </cell>
          <cell r="F5568">
            <v>13208001</v>
          </cell>
          <cell r="G5568" t="str">
            <v>HPC Ext. Debtors</v>
          </cell>
          <cell r="H5568" t="str">
            <v>Unknown</v>
          </cell>
          <cell r="I5568" t="str">
            <v>-</v>
          </cell>
          <cell r="J5568" t="str">
            <v>-</v>
          </cell>
          <cell r="K5568" t="str">
            <v>SI30</v>
          </cell>
          <cell r="L5568" t="str">
            <v>T</v>
          </cell>
          <cell r="M5568" t="str">
            <v>30 days from date of invoice</v>
          </cell>
          <cell r="N5568" t="str">
            <v>BANK TRANSFER</v>
          </cell>
          <cell r="O5568" t="str">
            <v>DE</v>
          </cell>
          <cell r="P5568" t="str">
            <v>External debtor</v>
          </cell>
        </row>
        <row r="5569">
          <cell r="A5569">
            <v>8974</v>
          </cell>
          <cell r="B5569" t="str">
            <v>DOWCORNING</v>
          </cell>
          <cell r="C5569" t="str">
            <v>BE</v>
          </cell>
          <cell r="D5569" t="str">
            <v>Belgium</v>
          </cell>
          <cell r="E5569" t="str">
            <v>Benelux</v>
          </cell>
          <cell r="F5569">
            <v>13200001</v>
          </cell>
          <cell r="G5569" t="str">
            <v>Ext. EAME</v>
          </cell>
          <cell r="H5569" t="str">
            <v>Unknown</v>
          </cell>
          <cell r="I5569" t="str">
            <v>-</v>
          </cell>
          <cell r="J5569" t="str">
            <v>-</v>
          </cell>
          <cell r="K5569" t="str">
            <v>SJ3F</v>
          </cell>
          <cell r="L5569" t="str">
            <v>T</v>
          </cell>
          <cell r="M5569" t="str">
            <v>30 days from date of invoice or 14 days -2%</v>
          </cell>
          <cell r="N5569" t="str">
            <v>BANK TRANSFER</v>
          </cell>
          <cell r="O5569" t="str">
            <v>DS</v>
          </cell>
          <cell r="P5569" t="str">
            <v>Securitization debtor</v>
          </cell>
        </row>
        <row r="5570">
          <cell r="A5570">
            <v>8976</v>
          </cell>
          <cell r="B5570" t="str">
            <v>SZILIPLASZT  KFT</v>
          </cell>
          <cell r="C5570" t="str">
            <v>HU</v>
          </cell>
          <cell r="D5570" t="str">
            <v>Hungary</v>
          </cell>
          <cell r="E5570" t="str">
            <v>Eastern Europe</v>
          </cell>
          <cell r="F5570">
            <v>13200001</v>
          </cell>
          <cell r="G5570" t="str">
            <v>Ext. EAME</v>
          </cell>
          <cell r="H5570" t="str">
            <v>Unknown</v>
          </cell>
          <cell r="I5570" t="str">
            <v>-</v>
          </cell>
          <cell r="J5570" t="str">
            <v>-</v>
          </cell>
          <cell r="K5570" t="str">
            <v>SI30</v>
          </cell>
          <cell r="L5570" t="str">
            <v>T</v>
          </cell>
          <cell r="M5570" t="str">
            <v>30 days from date of invoice</v>
          </cell>
          <cell r="N5570" t="str">
            <v>BANK TRANSFER</v>
          </cell>
          <cell r="O5570" t="str">
            <v>DE</v>
          </cell>
          <cell r="P5570" t="str">
            <v>External debtor</v>
          </cell>
        </row>
        <row r="5571">
          <cell r="A5571">
            <v>8979</v>
          </cell>
          <cell r="B5571" t="str">
            <v>FER COMPONENTES, S.A</v>
          </cell>
          <cell r="C5571" t="str">
            <v>ES</v>
          </cell>
          <cell r="D5571" t="str">
            <v>Spain</v>
          </cell>
          <cell r="E5571" t="str">
            <v>Iberia</v>
          </cell>
          <cell r="F5571">
            <v>13200001</v>
          </cell>
          <cell r="G5571" t="str">
            <v>Ext. EAME</v>
          </cell>
          <cell r="H5571" t="str">
            <v>Unknown</v>
          </cell>
          <cell r="I5571" t="str">
            <v>-</v>
          </cell>
          <cell r="J5571" t="str">
            <v>-</v>
          </cell>
          <cell r="K5571" t="str">
            <v>SI60</v>
          </cell>
          <cell r="L5571" t="str">
            <v>S</v>
          </cell>
          <cell r="M5571" t="str">
            <v>60 days from date of invoice</v>
          </cell>
          <cell r="N5571" t="str">
            <v>SAMPLE</v>
          </cell>
          <cell r="O5571" t="str">
            <v>DS</v>
          </cell>
          <cell r="P5571" t="str">
            <v>Securitization debtor</v>
          </cell>
        </row>
        <row r="5572">
          <cell r="A5572">
            <v>8981</v>
          </cell>
          <cell r="B5572" t="str">
            <v>DERBAN NIG  LTD</v>
          </cell>
          <cell r="C5572" t="str">
            <v>NG</v>
          </cell>
          <cell r="D5572" t="str">
            <v>Nigeria</v>
          </cell>
          <cell r="E5572" t="str">
            <v>Africa</v>
          </cell>
          <cell r="F5572">
            <v>13200001</v>
          </cell>
          <cell r="G5572" t="str">
            <v>Ext. EAME</v>
          </cell>
          <cell r="H5572" t="str">
            <v>Unknown</v>
          </cell>
          <cell r="I5572" t="str">
            <v>-</v>
          </cell>
          <cell r="J5572" t="str">
            <v>-</v>
          </cell>
          <cell r="K5572" t="str">
            <v>SC00</v>
          </cell>
          <cell r="L5572" t="str">
            <v>L</v>
          </cell>
          <cell r="M5572" t="str">
            <v>Letter of credit at sight</v>
          </cell>
          <cell r="N5572" t="str">
            <v>LETTER OF CREDIT</v>
          </cell>
          <cell r="O5572" t="str">
            <v>DE</v>
          </cell>
          <cell r="P5572" t="str">
            <v>External debtor</v>
          </cell>
        </row>
        <row r="5573">
          <cell r="A5573">
            <v>8982</v>
          </cell>
          <cell r="B5573" t="str">
            <v>GLOBAL RESINS</v>
          </cell>
          <cell r="C5573" t="str">
            <v>GB</v>
          </cell>
          <cell r="D5573" t="str">
            <v>Great Britain</v>
          </cell>
          <cell r="E5573" t="str">
            <v>UK/Ireland</v>
          </cell>
          <cell r="F5573">
            <v>13200001</v>
          </cell>
          <cell r="G5573" t="str">
            <v>Ext. EAME</v>
          </cell>
          <cell r="H5573" t="str">
            <v>Unknown</v>
          </cell>
          <cell r="I5573" t="str">
            <v>-</v>
          </cell>
          <cell r="J5573" t="str">
            <v>-</v>
          </cell>
          <cell r="K5573" t="str">
            <v>SM20</v>
          </cell>
          <cell r="L5573" t="str">
            <v>T</v>
          </cell>
          <cell r="M5573" t="str">
            <v>20th of the month foll.month of invoice</v>
          </cell>
          <cell r="N5573" t="str">
            <v>BANK TRANSFER</v>
          </cell>
          <cell r="O5573" t="str">
            <v>DE</v>
          </cell>
          <cell r="P5573" t="str">
            <v>External debtor</v>
          </cell>
        </row>
        <row r="5574">
          <cell r="A5574">
            <v>8983</v>
          </cell>
          <cell r="B5574" t="str">
            <v>MISSLBECK PRECISION</v>
          </cell>
          <cell r="C5574" t="str">
            <v>GB</v>
          </cell>
          <cell r="D5574" t="str">
            <v>Great Britain</v>
          </cell>
          <cell r="E5574" t="str">
            <v>UK/Ireland</v>
          </cell>
          <cell r="F5574">
            <v>13200001</v>
          </cell>
          <cell r="G5574" t="str">
            <v>Ext. EAME</v>
          </cell>
          <cell r="H5574" t="str">
            <v>Unknown</v>
          </cell>
          <cell r="I5574" t="str">
            <v>-</v>
          </cell>
          <cell r="J5574" t="str">
            <v>-</v>
          </cell>
          <cell r="K5574" t="str">
            <v>SM20</v>
          </cell>
          <cell r="L5574" t="str">
            <v>Y</v>
          </cell>
          <cell r="M5574" t="str">
            <v>20th of the month foll.month of invoice</v>
          </cell>
          <cell r="N5574" t="str">
            <v>-</v>
          </cell>
          <cell r="O5574" t="str">
            <v>DS</v>
          </cell>
          <cell r="P5574" t="str">
            <v>Securitization debtor</v>
          </cell>
        </row>
        <row r="5575">
          <cell r="A5575">
            <v>8984</v>
          </cell>
          <cell r="B5575" t="str">
            <v>Eastman Chemical Esp</v>
          </cell>
          <cell r="C5575" t="str">
            <v>ES</v>
          </cell>
          <cell r="D5575" t="str">
            <v>Spain</v>
          </cell>
          <cell r="E5575" t="str">
            <v>Iberia</v>
          </cell>
          <cell r="F5575">
            <v>13200001</v>
          </cell>
          <cell r="G5575" t="str">
            <v>Ext. EAME</v>
          </cell>
          <cell r="H5575" t="str">
            <v>Unknown</v>
          </cell>
          <cell r="I5575" t="str">
            <v>-</v>
          </cell>
          <cell r="J5575" t="str">
            <v>-</v>
          </cell>
          <cell r="K5575" t="str">
            <v>DS02</v>
          </cell>
          <cell r="L5575" t="str">
            <v>T</v>
          </cell>
          <cell r="M5575" t="str">
            <v>Within 30 days net</v>
          </cell>
          <cell r="N5575" t="str">
            <v>BANK TRANSFER</v>
          </cell>
          <cell r="O5575" t="str">
            <v>DS</v>
          </cell>
          <cell r="P5575" t="str">
            <v>Securitization debtor</v>
          </cell>
        </row>
        <row r="5576">
          <cell r="A5576">
            <v>8985</v>
          </cell>
          <cell r="B5576" t="str">
            <v>ACME POLYMER CORP</v>
          </cell>
          <cell r="C5576" t="str">
            <v>TW</v>
          </cell>
          <cell r="D5576" t="str">
            <v>Taiwan</v>
          </cell>
          <cell r="E5576" t="str">
            <v>Asia-Pacific</v>
          </cell>
          <cell r="F5576">
            <v>13200002</v>
          </cell>
          <cell r="G5576" t="str">
            <v>Ext. APAC</v>
          </cell>
          <cell r="H5576" t="str">
            <v>Unknown</v>
          </cell>
          <cell r="I5576" t="str">
            <v>-</v>
          </cell>
          <cell r="J5576" t="str">
            <v>-</v>
          </cell>
          <cell r="K5576" t="str">
            <v>SC60</v>
          </cell>
          <cell r="L5576" t="str">
            <v>L</v>
          </cell>
          <cell r="M5576" t="str">
            <v>Letter of credit - 60 days Bill of lading</v>
          </cell>
          <cell r="N5576" t="str">
            <v>LETTER OF CREDIT</v>
          </cell>
          <cell r="O5576" t="str">
            <v>DE</v>
          </cell>
          <cell r="P5576" t="str">
            <v>External debtor</v>
          </cell>
        </row>
        <row r="5577">
          <cell r="A5577">
            <v>8990</v>
          </cell>
          <cell r="B5577" t="str">
            <v>SAFEPACK PRODUCT LTD</v>
          </cell>
          <cell r="C5577" t="str">
            <v>IL</v>
          </cell>
          <cell r="D5577" t="str">
            <v>Israel</v>
          </cell>
          <cell r="E5577" t="str">
            <v>Middle East</v>
          </cell>
          <cell r="F5577">
            <v>13208001</v>
          </cell>
          <cell r="G5577" t="str">
            <v>HPC Ext. Debtors</v>
          </cell>
          <cell r="H5577" t="str">
            <v>Unknown</v>
          </cell>
          <cell r="I5577" t="str">
            <v>-</v>
          </cell>
          <cell r="J5577" t="str">
            <v>-</v>
          </cell>
          <cell r="K5577" t="str">
            <v>SA00</v>
          </cell>
          <cell r="L5577" t="str">
            <v>T</v>
          </cell>
          <cell r="M5577" t="str">
            <v>Cash in advance</v>
          </cell>
          <cell r="N5577" t="str">
            <v>BANK TRANSFER</v>
          </cell>
          <cell r="O5577" t="str">
            <v>DE</v>
          </cell>
          <cell r="P5577" t="str">
            <v>External debtor</v>
          </cell>
        </row>
        <row r="5578">
          <cell r="A5578">
            <v>8991</v>
          </cell>
          <cell r="B5578" t="str">
            <v>FRIMO OROSZLANY IPAR</v>
          </cell>
          <cell r="C5578" t="str">
            <v>HU</v>
          </cell>
          <cell r="D5578" t="str">
            <v>Hungary</v>
          </cell>
          <cell r="E5578" t="str">
            <v>Eastern Europe</v>
          </cell>
          <cell r="F5578">
            <v>13200001</v>
          </cell>
          <cell r="G5578" t="str">
            <v>Ext. EAME</v>
          </cell>
          <cell r="H5578" t="str">
            <v>Unknown</v>
          </cell>
          <cell r="I5578" t="str">
            <v>-</v>
          </cell>
          <cell r="J5578" t="str">
            <v>-</v>
          </cell>
          <cell r="K5578" t="str">
            <v>SI3F</v>
          </cell>
          <cell r="L5578" t="str">
            <v>T</v>
          </cell>
          <cell r="M5578" t="str">
            <v>30 DAYS DATE OF INVOICE - DIRECT REMITTANCE</v>
          </cell>
          <cell r="N5578" t="str">
            <v>BANK TRANSFER</v>
          </cell>
          <cell r="O5578" t="str">
            <v>DE</v>
          </cell>
          <cell r="P5578" t="str">
            <v>External debtor</v>
          </cell>
        </row>
        <row r="5579">
          <cell r="A5579">
            <v>8992</v>
          </cell>
          <cell r="B5579" t="str">
            <v>DDS</v>
          </cell>
          <cell r="C5579" t="str">
            <v>FR</v>
          </cell>
          <cell r="D5579" t="str">
            <v>France</v>
          </cell>
          <cell r="E5579" t="str">
            <v>France</v>
          </cell>
          <cell r="F5579">
            <v>13200001</v>
          </cell>
          <cell r="G5579" t="str">
            <v>Ext. EAME</v>
          </cell>
          <cell r="H5579" t="str">
            <v>Unknown</v>
          </cell>
          <cell r="I5579" t="str">
            <v>-</v>
          </cell>
          <cell r="J5579" t="str">
            <v>-</v>
          </cell>
          <cell r="K5579" t="str">
            <v>SE6E</v>
          </cell>
          <cell r="L5579" t="str">
            <v>T</v>
          </cell>
          <cell r="M5579" t="str">
            <v>60 days end of month on the 10th</v>
          </cell>
          <cell r="N5579" t="str">
            <v>BANK TRANSFER</v>
          </cell>
          <cell r="O5579" t="str">
            <v>DS</v>
          </cell>
          <cell r="P5579" t="str">
            <v>Securitization debtor</v>
          </cell>
        </row>
        <row r="5580">
          <cell r="A5580">
            <v>8994</v>
          </cell>
          <cell r="B5580" t="str">
            <v>XUAN BAO HAO (WUXI)</v>
          </cell>
          <cell r="C5580" t="str">
            <v>CN</v>
          </cell>
          <cell r="D5580" t="str">
            <v>China</v>
          </cell>
          <cell r="E5580" t="str">
            <v>Asia-Pacific</v>
          </cell>
          <cell r="F5580">
            <v>13200001</v>
          </cell>
          <cell r="G5580" t="str">
            <v>Ext. EAME</v>
          </cell>
          <cell r="H5580" t="str">
            <v>Unknown</v>
          </cell>
          <cell r="I5580" t="str">
            <v>-</v>
          </cell>
          <cell r="J5580" t="str">
            <v>-</v>
          </cell>
          <cell r="K5580" t="str">
            <v>SC00</v>
          </cell>
          <cell r="L5580" t="str">
            <v>T</v>
          </cell>
          <cell r="M5580" t="str">
            <v>Letter of credit at sight</v>
          </cell>
          <cell r="N5580" t="str">
            <v>BANK TRANSFER</v>
          </cell>
          <cell r="O5580" t="str">
            <v>DE</v>
          </cell>
          <cell r="P5580" t="str">
            <v>External debtor</v>
          </cell>
        </row>
        <row r="5581">
          <cell r="A5581">
            <v>8999</v>
          </cell>
          <cell r="B5581" t="str">
            <v>ADHESIVES &amp; SEALANTS</v>
          </cell>
          <cell r="C5581" t="str">
            <v>GB</v>
          </cell>
          <cell r="D5581" t="str">
            <v>Great Britain</v>
          </cell>
          <cell r="E5581" t="str">
            <v>UK/Ireland</v>
          </cell>
          <cell r="F5581">
            <v>13200001</v>
          </cell>
          <cell r="G5581" t="str">
            <v>Ext. EAME</v>
          </cell>
          <cell r="H5581" t="str">
            <v>Unknown</v>
          </cell>
          <cell r="I5581" t="str">
            <v>-</v>
          </cell>
          <cell r="J5581" t="str">
            <v>-</v>
          </cell>
          <cell r="K5581" t="str">
            <v>SI30</v>
          </cell>
          <cell r="L5581" t="str">
            <v>S</v>
          </cell>
          <cell r="M5581" t="str">
            <v>30 days from date of invoice</v>
          </cell>
          <cell r="N5581" t="str">
            <v>SAMPLE</v>
          </cell>
          <cell r="O5581" t="str">
            <v>DS</v>
          </cell>
          <cell r="P5581" t="str">
            <v>Securitization debtor</v>
          </cell>
        </row>
        <row r="5582">
          <cell r="A5582">
            <v>9000</v>
          </cell>
          <cell r="B5582" t="str">
            <v>Kunstofftechnik Glit</v>
          </cell>
          <cell r="C5582" t="str">
            <v>DE</v>
          </cell>
          <cell r="D5582" t="str">
            <v>Germany</v>
          </cell>
          <cell r="E5582" t="str">
            <v>Mid Europe</v>
          </cell>
          <cell r="F5582">
            <v>13200001</v>
          </cell>
          <cell r="G5582" t="str">
            <v>Ext. EAME</v>
          </cell>
          <cell r="H5582" t="str">
            <v>Unknown</v>
          </cell>
          <cell r="I5582" t="str">
            <v>-</v>
          </cell>
          <cell r="J5582" t="str">
            <v>-</v>
          </cell>
          <cell r="K5582" t="str">
            <v>SI30</v>
          </cell>
          <cell r="L5582" t="str">
            <v>S</v>
          </cell>
          <cell r="M5582" t="str">
            <v>30 days from date of invoice</v>
          </cell>
          <cell r="N5582" t="str">
            <v>SAMPLE</v>
          </cell>
          <cell r="O5582" t="str">
            <v>DS</v>
          </cell>
          <cell r="P5582" t="str">
            <v>Securitization debtor</v>
          </cell>
        </row>
        <row r="5583">
          <cell r="A5583">
            <v>9001</v>
          </cell>
          <cell r="B5583" t="str">
            <v>RHOMBUS ROLLEN</v>
          </cell>
          <cell r="C5583" t="str">
            <v>DE</v>
          </cell>
          <cell r="D5583" t="str">
            <v>Germany</v>
          </cell>
          <cell r="E5583" t="str">
            <v>Mid Europe</v>
          </cell>
          <cell r="F5583">
            <v>13200001</v>
          </cell>
          <cell r="G5583" t="str">
            <v>Ext. EAME</v>
          </cell>
          <cell r="H5583" t="str">
            <v>Unknown</v>
          </cell>
          <cell r="I5583" t="str">
            <v>-</v>
          </cell>
          <cell r="J5583" t="str">
            <v>-</v>
          </cell>
          <cell r="K5583" t="str">
            <v>SI30</v>
          </cell>
          <cell r="L5583" t="str">
            <v>S</v>
          </cell>
          <cell r="M5583" t="str">
            <v>30 days from date of invoice</v>
          </cell>
          <cell r="N5583" t="str">
            <v>SAMPLE</v>
          </cell>
          <cell r="O5583" t="str">
            <v>DS</v>
          </cell>
          <cell r="P5583" t="str">
            <v>Securitization debtor</v>
          </cell>
        </row>
        <row r="5584">
          <cell r="A5584">
            <v>9002</v>
          </cell>
          <cell r="B5584" t="str">
            <v>TENTE-ROLLEN GmbH</v>
          </cell>
          <cell r="C5584" t="str">
            <v>DE</v>
          </cell>
          <cell r="D5584" t="str">
            <v>Germany</v>
          </cell>
          <cell r="E5584" t="str">
            <v>Mid Europe</v>
          </cell>
          <cell r="F5584">
            <v>13200001</v>
          </cell>
          <cell r="G5584" t="str">
            <v>Ext. EAME</v>
          </cell>
          <cell r="H5584" t="str">
            <v>Unknown</v>
          </cell>
          <cell r="I5584" t="str">
            <v>-</v>
          </cell>
          <cell r="J5584" t="str">
            <v>-</v>
          </cell>
          <cell r="K5584" t="str">
            <v>SI30</v>
          </cell>
          <cell r="L5584" t="str">
            <v>S</v>
          </cell>
          <cell r="M5584" t="str">
            <v>30 days from date of invoice</v>
          </cell>
          <cell r="N5584" t="str">
            <v>SAMPLE</v>
          </cell>
          <cell r="O5584" t="str">
            <v>DS</v>
          </cell>
          <cell r="P5584" t="str">
            <v>Securitization debtor</v>
          </cell>
        </row>
        <row r="5585">
          <cell r="A5585">
            <v>9003</v>
          </cell>
          <cell r="B5585" t="str">
            <v>WoBaTek</v>
          </cell>
          <cell r="C5585" t="str">
            <v>DE</v>
          </cell>
          <cell r="D5585" t="str">
            <v>Germany</v>
          </cell>
          <cell r="E5585" t="str">
            <v>Mid Europe</v>
          </cell>
          <cell r="F5585">
            <v>13200001</v>
          </cell>
          <cell r="G5585" t="str">
            <v>Ext. EAME</v>
          </cell>
          <cell r="H5585" t="str">
            <v>Unknown</v>
          </cell>
          <cell r="I5585" t="str">
            <v>-</v>
          </cell>
          <cell r="J5585" t="str">
            <v>-</v>
          </cell>
          <cell r="K5585" t="str">
            <v>SJ3F</v>
          </cell>
          <cell r="L5585" t="str">
            <v>T</v>
          </cell>
          <cell r="M5585" t="str">
            <v>30 days from date of invoice or 14 days -2%</v>
          </cell>
          <cell r="N5585" t="str">
            <v>BANK TRANSFER</v>
          </cell>
          <cell r="O5585" t="str">
            <v>DS</v>
          </cell>
          <cell r="P5585" t="str">
            <v>Securitization debtor</v>
          </cell>
        </row>
        <row r="5586">
          <cell r="A5586">
            <v>9005</v>
          </cell>
          <cell r="B5586" t="str">
            <v>SCHAFFER PURFORMTECH</v>
          </cell>
          <cell r="C5586" t="str">
            <v>DE</v>
          </cell>
          <cell r="D5586" t="str">
            <v>Germany</v>
          </cell>
          <cell r="E5586" t="str">
            <v>Mid Europe</v>
          </cell>
          <cell r="F5586">
            <v>13200001</v>
          </cell>
          <cell r="G5586" t="str">
            <v>Ext. EAME</v>
          </cell>
          <cell r="H5586" t="str">
            <v>Unknown</v>
          </cell>
          <cell r="I5586" t="str">
            <v>-</v>
          </cell>
          <cell r="J5586" t="str">
            <v>-</v>
          </cell>
          <cell r="K5586" t="str">
            <v>SJ3F</v>
          </cell>
          <cell r="L5586" t="str">
            <v>T</v>
          </cell>
          <cell r="M5586" t="str">
            <v>30 days from date of invoice or 14 days -2%</v>
          </cell>
          <cell r="N5586" t="str">
            <v>BANK TRANSFER</v>
          </cell>
          <cell r="O5586" t="str">
            <v>DS</v>
          </cell>
          <cell r="P5586" t="str">
            <v>Securitization debtor</v>
          </cell>
        </row>
        <row r="5587">
          <cell r="A5587">
            <v>9010</v>
          </cell>
          <cell r="B5587" t="str">
            <v>SPUMOTIM S.A.</v>
          </cell>
          <cell r="C5587" t="str">
            <v>RO</v>
          </cell>
          <cell r="D5587" t="str">
            <v>Romania</v>
          </cell>
          <cell r="E5587" t="str">
            <v>Eastern Europe</v>
          </cell>
          <cell r="F5587">
            <v>13208001</v>
          </cell>
          <cell r="G5587" t="str">
            <v>HPC Ext. Debtors</v>
          </cell>
          <cell r="H5587" t="str">
            <v>Unknown</v>
          </cell>
          <cell r="I5587" t="str">
            <v>-</v>
          </cell>
          <cell r="J5587" t="str">
            <v>-</v>
          </cell>
          <cell r="K5587" t="str">
            <v>SA00</v>
          </cell>
          <cell r="L5587" t="str">
            <v>T</v>
          </cell>
          <cell r="M5587" t="str">
            <v>Cash in advance</v>
          </cell>
          <cell r="N5587" t="str">
            <v>BANK TRANSFER</v>
          </cell>
          <cell r="O5587" t="str">
            <v>DE</v>
          </cell>
          <cell r="P5587" t="str">
            <v>External debtor</v>
          </cell>
        </row>
        <row r="5588">
          <cell r="A5588">
            <v>9011</v>
          </cell>
          <cell r="B5588" t="str">
            <v>FRITZMEIER COMPOSITE</v>
          </cell>
          <cell r="C5588" t="str">
            <v>DE</v>
          </cell>
          <cell r="D5588" t="str">
            <v>Germany</v>
          </cell>
          <cell r="E5588" t="str">
            <v>Mid Europe</v>
          </cell>
          <cell r="F5588">
            <v>13200001</v>
          </cell>
          <cell r="G5588" t="str">
            <v>Ext. EAME</v>
          </cell>
          <cell r="H5588" t="str">
            <v>Unknown</v>
          </cell>
          <cell r="I5588" t="str">
            <v>-</v>
          </cell>
          <cell r="J5588" t="str">
            <v>-</v>
          </cell>
          <cell r="K5588" t="str">
            <v>SJ3F</v>
          </cell>
          <cell r="L5588" t="str">
            <v>T</v>
          </cell>
          <cell r="M5588" t="str">
            <v>30 days from date of invoice or 14 days -2%</v>
          </cell>
          <cell r="N5588" t="str">
            <v>BANK TRANSFER</v>
          </cell>
          <cell r="O5588" t="str">
            <v>DS</v>
          </cell>
          <cell r="P5588" t="str">
            <v>Securitization debtor</v>
          </cell>
        </row>
        <row r="5589">
          <cell r="A5589">
            <v>9030</v>
          </cell>
          <cell r="B5589" t="str">
            <v>NMP/PERLOS</v>
          </cell>
          <cell r="C5589" t="str">
            <v>FI</v>
          </cell>
          <cell r="D5589" t="str">
            <v>Finland</v>
          </cell>
          <cell r="E5589" t="str">
            <v>Nordic</v>
          </cell>
          <cell r="F5589">
            <v>13200001</v>
          </cell>
          <cell r="G5589" t="str">
            <v>Ext. EAME</v>
          </cell>
          <cell r="H5589" t="str">
            <v>Unknown</v>
          </cell>
          <cell r="I5589" t="str">
            <v>-</v>
          </cell>
          <cell r="J5589" t="str">
            <v>-</v>
          </cell>
          <cell r="K5589" t="str">
            <v>SI30</v>
          </cell>
          <cell r="L5589" t="str">
            <v>T</v>
          </cell>
          <cell r="M5589" t="str">
            <v>30 days from date of invoice</v>
          </cell>
          <cell r="N5589" t="str">
            <v>BANK TRANSFER</v>
          </cell>
          <cell r="O5589" t="str">
            <v>DE</v>
          </cell>
          <cell r="P5589" t="str">
            <v>External debtor</v>
          </cell>
        </row>
        <row r="5590">
          <cell r="A5590">
            <v>9031</v>
          </cell>
          <cell r="B5590" t="str">
            <v>CARPENTER APS</v>
          </cell>
          <cell r="C5590" t="str">
            <v>DK</v>
          </cell>
          <cell r="D5590" t="str">
            <v>Denmark</v>
          </cell>
          <cell r="E5590" t="str">
            <v>Nordic</v>
          </cell>
          <cell r="F5590">
            <v>13208001</v>
          </cell>
          <cell r="G5590" t="str">
            <v>HPC Ext. Debtors</v>
          </cell>
          <cell r="H5590" t="str">
            <v>Unknown</v>
          </cell>
          <cell r="I5590" t="str">
            <v>-</v>
          </cell>
          <cell r="J5590" t="str">
            <v>-</v>
          </cell>
          <cell r="K5590" t="str">
            <v>SI30</v>
          </cell>
          <cell r="L5590" t="str">
            <v>T</v>
          </cell>
          <cell r="M5590" t="str">
            <v>30 days from date of invoice</v>
          </cell>
          <cell r="N5590" t="str">
            <v>BANK TRANSFER</v>
          </cell>
          <cell r="O5590" t="str">
            <v>DS</v>
          </cell>
          <cell r="P5590" t="str">
            <v>Securitization debtor</v>
          </cell>
        </row>
        <row r="5591">
          <cell r="A5591">
            <v>9034</v>
          </cell>
          <cell r="B5591" t="str">
            <v>SKM LIMITED</v>
          </cell>
          <cell r="C5591" t="str">
            <v>KR</v>
          </cell>
          <cell r="D5591" t="str">
            <v>North Korea</v>
          </cell>
          <cell r="E5591" t="str">
            <v>Asia-Pacific</v>
          </cell>
          <cell r="F5591">
            <v>13200001</v>
          </cell>
          <cell r="G5591" t="str">
            <v>Ext. EAME</v>
          </cell>
          <cell r="H5591" t="str">
            <v>Unknown</v>
          </cell>
          <cell r="I5591" t="str">
            <v>-</v>
          </cell>
          <cell r="J5591" t="str">
            <v>-</v>
          </cell>
          <cell r="K5591" t="str">
            <v>SC00</v>
          </cell>
          <cell r="L5591" t="str">
            <v>T</v>
          </cell>
          <cell r="M5591" t="str">
            <v>Letter of credit at sight</v>
          </cell>
          <cell r="N5591" t="str">
            <v>BANK TRANSFER</v>
          </cell>
          <cell r="O5591" t="str">
            <v>DE</v>
          </cell>
          <cell r="P5591" t="str">
            <v>External debtor</v>
          </cell>
        </row>
        <row r="5592">
          <cell r="A5592">
            <v>9035</v>
          </cell>
          <cell r="B5592" t="str">
            <v>GALA GMBH</v>
          </cell>
          <cell r="C5592" t="str">
            <v>DE</v>
          </cell>
          <cell r="D5592" t="str">
            <v>Germany</v>
          </cell>
          <cell r="E5592" t="str">
            <v>Mid Europe</v>
          </cell>
          <cell r="F5592">
            <v>13200001</v>
          </cell>
          <cell r="G5592" t="str">
            <v>Ext. EAME</v>
          </cell>
          <cell r="H5592" t="str">
            <v>Unknown</v>
          </cell>
          <cell r="I5592" t="str">
            <v>-</v>
          </cell>
          <cell r="J5592" t="str">
            <v>-</v>
          </cell>
          <cell r="K5592" t="str">
            <v>SI30</v>
          </cell>
          <cell r="L5592" t="str">
            <v>T</v>
          </cell>
          <cell r="M5592" t="str">
            <v>30 days from date of invoice</v>
          </cell>
          <cell r="N5592" t="str">
            <v>BANK TRANSFER</v>
          </cell>
          <cell r="O5592" t="str">
            <v>DS</v>
          </cell>
          <cell r="P5592" t="str">
            <v>Securitization debtor</v>
          </cell>
        </row>
        <row r="5593">
          <cell r="A5593">
            <v>9045</v>
          </cell>
          <cell r="B5593" t="str">
            <v>A/S SIGURD HESSELBER</v>
          </cell>
          <cell r="C5593" t="str">
            <v>NO</v>
          </cell>
          <cell r="D5593" t="str">
            <v>Norway</v>
          </cell>
          <cell r="E5593" t="str">
            <v>Nordic</v>
          </cell>
          <cell r="F5593">
            <v>13200001</v>
          </cell>
          <cell r="G5593" t="str">
            <v>Ext. EAME</v>
          </cell>
          <cell r="H5593" t="str">
            <v>Unknown</v>
          </cell>
          <cell r="I5593" t="str">
            <v>-</v>
          </cell>
          <cell r="J5593" t="str">
            <v>-</v>
          </cell>
          <cell r="K5593" t="str">
            <v>SI30</v>
          </cell>
          <cell r="L5593" t="str">
            <v>T</v>
          </cell>
          <cell r="M5593" t="str">
            <v>30 days from date of invoice</v>
          </cell>
          <cell r="N5593" t="str">
            <v>BANK TRANSFER</v>
          </cell>
          <cell r="O5593" t="str">
            <v>E1</v>
          </cell>
          <cell r="P5593" t="str">
            <v>External debtors</v>
          </cell>
        </row>
        <row r="5594">
          <cell r="A5594">
            <v>100000</v>
          </cell>
          <cell r="B5594" t="str">
            <v>TECTRADE A/S</v>
          </cell>
          <cell r="C5594" t="str">
            <v>DK</v>
          </cell>
          <cell r="D5594" t="str">
            <v>Denmark</v>
          </cell>
          <cell r="E5594" t="str">
            <v>Nordic</v>
          </cell>
          <cell r="F5594">
            <v>13200001</v>
          </cell>
          <cell r="G5594" t="str">
            <v>Ext. EAME</v>
          </cell>
          <cell r="H5594" t="str">
            <v>Unknown</v>
          </cell>
          <cell r="I5594" t="str">
            <v>-</v>
          </cell>
          <cell r="J5594" t="str">
            <v>-</v>
          </cell>
          <cell r="K5594" t="str">
            <v>SE10</v>
          </cell>
          <cell r="L5594" t="str">
            <v>T</v>
          </cell>
          <cell r="M5594" t="str">
            <v>End of month of invoice plus 10 days - 2%</v>
          </cell>
          <cell r="N5594" t="str">
            <v>BANK TRANSFER</v>
          </cell>
          <cell r="O5594" t="str">
            <v>DS</v>
          </cell>
          <cell r="P5594" t="str">
            <v>Securitization debtor</v>
          </cell>
        </row>
        <row r="5595">
          <cell r="A5595">
            <v>100001</v>
          </cell>
          <cell r="B5595" t="str">
            <v>HUNTS.(ITALY)SRL-OMN</v>
          </cell>
          <cell r="C5595" t="str">
            <v>IT</v>
          </cell>
          <cell r="D5595" t="str">
            <v>Italy</v>
          </cell>
          <cell r="E5595" t="str">
            <v>Italy/Greece</v>
          </cell>
          <cell r="F5595">
            <v>76406038</v>
          </cell>
          <cell r="G5595" t="str">
            <v>Inter Group Sales</v>
          </cell>
          <cell r="H5595" t="str">
            <v>EAME</v>
          </cell>
          <cell r="I5595" t="str">
            <v>-</v>
          </cell>
          <cell r="J5595" t="str">
            <v>-</v>
          </cell>
          <cell r="K5595" t="str">
            <v>SI90</v>
          </cell>
          <cell r="L5595" t="str">
            <v>T</v>
          </cell>
          <cell r="M5595" t="str">
            <v>90 days from date of invoice</v>
          </cell>
          <cell r="N5595" t="str">
            <v>BANK TRANSFER</v>
          </cell>
          <cell r="O5595" t="str">
            <v>DI</v>
          </cell>
          <cell r="P5595" t="str">
            <v>Intragroup debtor</v>
          </cell>
        </row>
        <row r="5596">
          <cell r="A5596">
            <v>100002</v>
          </cell>
          <cell r="B5596" t="str">
            <v>HUNTS.(ITALY)SRL-RAP</v>
          </cell>
          <cell r="C5596" t="str">
            <v>IT</v>
          </cell>
          <cell r="D5596" t="str">
            <v>Italy</v>
          </cell>
          <cell r="E5596" t="str">
            <v>Italy/Greece</v>
          </cell>
          <cell r="F5596">
            <v>76406038</v>
          </cell>
          <cell r="G5596" t="str">
            <v>Inter Group Sales</v>
          </cell>
          <cell r="H5596" t="str">
            <v>EAME</v>
          </cell>
          <cell r="I5596" t="str">
            <v>-</v>
          </cell>
          <cell r="J5596" t="str">
            <v>-</v>
          </cell>
          <cell r="K5596" t="str">
            <v>SI90</v>
          </cell>
          <cell r="L5596" t="str">
            <v>T</v>
          </cell>
          <cell r="M5596" t="str">
            <v>90 days from date of invoice</v>
          </cell>
          <cell r="N5596" t="str">
            <v>BANK TRANSFER</v>
          </cell>
          <cell r="O5596" t="str">
            <v>DI</v>
          </cell>
          <cell r="P5596" t="str">
            <v>Intragroup debtor</v>
          </cell>
        </row>
        <row r="5597">
          <cell r="A5597">
            <v>100003</v>
          </cell>
          <cell r="B5597" t="str">
            <v>HUNTS.(ITALY)SRL-O.G</v>
          </cell>
          <cell r="C5597" t="str">
            <v>IT</v>
          </cell>
          <cell r="D5597" t="str">
            <v>Italy</v>
          </cell>
          <cell r="E5597" t="str">
            <v>Italy/Greece</v>
          </cell>
          <cell r="F5597">
            <v>76406038</v>
          </cell>
          <cell r="G5597" t="str">
            <v>Inter Group Sales</v>
          </cell>
          <cell r="H5597" t="str">
            <v>EAME</v>
          </cell>
          <cell r="I5597" t="str">
            <v>-</v>
          </cell>
          <cell r="J5597" t="str">
            <v>-</v>
          </cell>
          <cell r="K5597" t="str">
            <v>SI90</v>
          </cell>
          <cell r="L5597" t="str">
            <v>T</v>
          </cell>
          <cell r="M5597" t="str">
            <v>90 days from date of invoice</v>
          </cell>
          <cell r="N5597" t="str">
            <v>BANK TRANSFER</v>
          </cell>
          <cell r="O5597" t="str">
            <v>DI</v>
          </cell>
          <cell r="P5597" t="str">
            <v>Intragroup debtor</v>
          </cell>
        </row>
        <row r="5598">
          <cell r="A5598">
            <v>100004</v>
          </cell>
          <cell r="B5598" t="str">
            <v>HUNTS.(ITALY)SRL-I.P</v>
          </cell>
          <cell r="C5598" t="str">
            <v>IT</v>
          </cell>
          <cell r="D5598" t="str">
            <v>Italy</v>
          </cell>
          <cell r="E5598" t="str">
            <v>Italy/Greece</v>
          </cell>
          <cell r="F5598">
            <v>76406038</v>
          </cell>
          <cell r="G5598" t="str">
            <v>Inter Group Sales</v>
          </cell>
          <cell r="H5598" t="str">
            <v>EAME</v>
          </cell>
          <cell r="I5598" t="str">
            <v>-</v>
          </cell>
          <cell r="J5598" t="str">
            <v>-</v>
          </cell>
          <cell r="K5598" t="str">
            <v>SI90</v>
          </cell>
          <cell r="L5598" t="str">
            <v>T</v>
          </cell>
          <cell r="M5598" t="str">
            <v>90 days from date of invoice</v>
          </cell>
          <cell r="N5598" t="str">
            <v>BANK TRANSFER</v>
          </cell>
          <cell r="O5598" t="str">
            <v>DI</v>
          </cell>
          <cell r="P5598" t="str">
            <v>Intragroup debtor</v>
          </cell>
        </row>
        <row r="5599">
          <cell r="A5599">
            <v>100005</v>
          </cell>
          <cell r="B5599" t="str">
            <v>HUNTS.(ITALY)SRL-CHA</v>
          </cell>
          <cell r="C5599" t="str">
            <v>IT</v>
          </cell>
          <cell r="D5599" t="str">
            <v>Italy</v>
          </cell>
          <cell r="E5599" t="str">
            <v>Italy/Greece</v>
          </cell>
          <cell r="F5599">
            <v>76406038</v>
          </cell>
          <cell r="G5599" t="str">
            <v>Inter Group Sales</v>
          </cell>
          <cell r="H5599" t="str">
            <v>EAME</v>
          </cell>
          <cell r="I5599" t="str">
            <v>-</v>
          </cell>
          <cell r="J5599" t="str">
            <v>-</v>
          </cell>
          <cell r="K5599" t="str">
            <v>SI90</v>
          </cell>
          <cell r="L5599" t="str">
            <v>T</v>
          </cell>
          <cell r="M5599" t="str">
            <v>90 days from date of invoice</v>
          </cell>
          <cell r="N5599" t="str">
            <v>BANK TRANSFER</v>
          </cell>
          <cell r="O5599" t="str">
            <v>DI</v>
          </cell>
          <cell r="P5599" t="str">
            <v>Intragroup debtor</v>
          </cell>
        </row>
        <row r="5600">
          <cell r="A5600">
            <v>100006</v>
          </cell>
          <cell r="B5600" t="str">
            <v>HUNTS.(ITALY)SRL-UNI</v>
          </cell>
          <cell r="C5600" t="str">
            <v>IT</v>
          </cell>
          <cell r="D5600" t="str">
            <v>Italy</v>
          </cell>
          <cell r="E5600" t="str">
            <v>Italy/Greece</v>
          </cell>
          <cell r="F5600">
            <v>76406038</v>
          </cell>
          <cell r="G5600" t="str">
            <v>Inter Group Sales</v>
          </cell>
          <cell r="H5600" t="str">
            <v>EAME</v>
          </cell>
          <cell r="I5600" t="str">
            <v>-</v>
          </cell>
          <cell r="J5600" t="str">
            <v>-</v>
          </cell>
          <cell r="K5600" t="str">
            <v>SI90</v>
          </cell>
          <cell r="L5600" t="str">
            <v>T</v>
          </cell>
          <cell r="M5600" t="str">
            <v>90 days from date of invoice</v>
          </cell>
          <cell r="N5600" t="str">
            <v>BANK TRANSFER</v>
          </cell>
          <cell r="O5600" t="str">
            <v>DI</v>
          </cell>
          <cell r="P5600" t="str">
            <v>Intragroup debtor</v>
          </cell>
        </row>
        <row r="5601">
          <cell r="A5601">
            <v>100007</v>
          </cell>
          <cell r="B5601" t="str">
            <v>HUNTS.(ITALY)SRL-UNI</v>
          </cell>
          <cell r="C5601" t="str">
            <v>IT</v>
          </cell>
          <cell r="D5601" t="str">
            <v>Italy</v>
          </cell>
          <cell r="E5601" t="str">
            <v>Italy/Greece</v>
          </cell>
          <cell r="F5601">
            <v>76406038</v>
          </cell>
          <cell r="G5601" t="str">
            <v>Inter Group Sales</v>
          </cell>
          <cell r="H5601" t="str">
            <v>EAME</v>
          </cell>
          <cell r="I5601" t="str">
            <v>-</v>
          </cell>
          <cell r="J5601" t="str">
            <v>-</v>
          </cell>
          <cell r="K5601" t="str">
            <v>SI90</v>
          </cell>
          <cell r="L5601" t="str">
            <v>T</v>
          </cell>
          <cell r="M5601" t="str">
            <v>90 days from date of invoice</v>
          </cell>
          <cell r="N5601" t="str">
            <v>BANK TRANSFER</v>
          </cell>
          <cell r="O5601" t="str">
            <v>DI</v>
          </cell>
          <cell r="P5601" t="str">
            <v>Intragroup debtor</v>
          </cell>
        </row>
        <row r="5602">
          <cell r="A5602">
            <v>100008</v>
          </cell>
          <cell r="B5602" t="str">
            <v>HUNTS.(ITALY)SRL-AL</v>
          </cell>
          <cell r="C5602" t="str">
            <v>IT</v>
          </cell>
          <cell r="D5602" t="str">
            <v>Italy</v>
          </cell>
          <cell r="E5602" t="str">
            <v>Italy/Greece</v>
          </cell>
          <cell r="F5602">
            <v>76406038</v>
          </cell>
          <cell r="G5602" t="str">
            <v>Inter Group Sales</v>
          </cell>
          <cell r="H5602" t="str">
            <v>EAME</v>
          </cell>
          <cell r="I5602" t="str">
            <v>-</v>
          </cell>
          <cell r="J5602" t="str">
            <v>-</v>
          </cell>
          <cell r="K5602" t="str">
            <v>SI90</v>
          </cell>
          <cell r="L5602" t="str">
            <v>T</v>
          </cell>
          <cell r="M5602" t="str">
            <v>90 days from date of invoice</v>
          </cell>
          <cell r="N5602" t="str">
            <v>BANK TRANSFER</v>
          </cell>
          <cell r="O5602" t="str">
            <v>DI</v>
          </cell>
          <cell r="P5602" t="str">
            <v>Intragroup debtor</v>
          </cell>
        </row>
        <row r="5603">
          <cell r="A5603">
            <v>100009</v>
          </cell>
          <cell r="B5603" t="str">
            <v>HUNTS.(ITALY)SRL-MAR</v>
          </cell>
          <cell r="C5603" t="str">
            <v>IT</v>
          </cell>
          <cell r="D5603" t="str">
            <v>Italy</v>
          </cell>
          <cell r="E5603" t="str">
            <v>Italy/Greece</v>
          </cell>
          <cell r="F5603">
            <v>76406038</v>
          </cell>
          <cell r="G5603" t="str">
            <v>Inter Group Sales</v>
          </cell>
          <cell r="H5603" t="str">
            <v>EAME</v>
          </cell>
          <cell r="I5603" t="str">
            <v>-</v>
          </cell>
          <cell r="J5603" t="str">
            <v>-</v>
          </cell>
          <cell r="K5603" t="str">
            <v>SI90</v>
          </cell>
          <cell r="L5603" t="str">
            <v>T</v>
          </cell>
          <cell r="M5603" t="str">
            <v>90 days from date of invoice</v>
          </cell>
          <cell r="N5603" t="str">
            <v>BANK TRANSFER</v>
          </cell>
          <cell r="O5603" t="str">
            <v>DI</v>
          </cell>
          <cell r="P5603" t="str">
            <v>Intragroup debtor</v>
          </cell>
        </row>
        <row r="5604">
          <cell r="A5604">
            <v>100010</v>
          </cell>
          <cell r="B5604" t="str">
            <v>HUNTS.(ITALY)SRL-B.C</v>
          </cell>
          <cell r="C5604" t="str">
            <v>IT</v>
          </cell>
          <cell r="D5604" t="str">
            <v>Italy</v>
          </cell>
          <cell r="E5604" t="str">
            <v>Italy/Greece</v>
          </cell>
          <cell r="F5604">
            <v>76406038</v>
          </cell>
          <cell r="G5604" t="str">
            <v>Inter Group Sales</v>
          </cell>
          <cell r="H5604" t="str">
            <v>EAME</v>
          </cell>
          <cell r="I5604" t="str">
            <v>-</v>
          </cell>
          <cell r="J5604" t="str">
            <v>-</v>
          </cell>
          <cell r="K5604" t="str">
            <v>SI90</v>
          </cell>
          <cell r="L5604" t="str">
            <v>T</v>
          </cell>
          <cell r="M5604" t="str">
            <v>90 days from date of invoice</v>
          </cell>
          <cell r="N5604" t="str">
            <v>BANK TRANSFER</v>
          </cell>
          <cell r="O5604" t="str">
            <v>DI</v>
          </cell>
          <cell r="P5604" t="str">
            <v>Intragroup debtor</v>
          </cell>
        </row>
        <row r="5605">
          <cell r="A5605">
            <v>100011</v>
          </cell>
          <cell r="B5605" t="str">
            <v>HUNTS.(ITALY)SRL-JOR</v>
          </cell>
          <cell r="C5605" t="str">
            <v>IT</v>
          </cell>
          <cell r="D5605" t="str">
            <v>Italy</v>
          </cell>
          <cell r="E5605" t="str">
            <v>Italy/Greece</v>
          </cell>
          <cell r="F5605">
            <v>76406038</v>
          </cell>
          <cell r="G5605" t="str">
            <v>Inter Group Sales</v>
          </cell>
          <cell r="H5605" t="str">
            <v>EAME</v>
          </cell>
          <cell r="I5605" t="str">
            <v>-</v>
          </cell>
          <cell r="J5605" t="str">
            <v>-</v>
          </cell>
          <cell r="K5605" t="str">
            <v>SI90</v>
          </cell>
          <cell r="L5605" t="str">
            <v>T</v>
          </cell>
          <cell r="M5605" t="str">
            <v>90 days from date of invoice</v>
          </cell>
          <cell r="N5605" t="str">
            <v>BANK TRANSFER</v>
          </cell>
          <cell r="O5605" t="str">
            <v>DI</v>
          </cell>
          <cell r="P5605" t="str">
            <v>Intragroup debtor</v>
          </cell>
        </row>
        <row r="5606">
          <cell r="A5606">
            <v>100012</v>
          </cell>
          <cell r="B5606" t="str">
            <v>HUNTS.(ITALY)SRL-AL</v>
          </cell>
          <cell r="C5606" t="str">
            <v>IT</v>
          </cell>
          <cell r="D5606" t="str">
            <v>Italy</v>
          </cell>
          <cell r="E5606" t="str">
            <v>Italy/Greece</v>
          </cell>
          <cell r="F5606">
            <v>76406038</v>
          </cell>
          <cell r="G5606" t="str">
            <v>Inter Group Sales</v>
          </cell>
          <cell r="H5606" t="str">
            <v>EAME</v>
          </cell>
          <cell r="I5606" t="str">
            <v>-</v>
          </cell>
          <cell r="J5606" t="str">
            <v>-</v>
          </cell>
          <cell r="K5606" t="str">
            <v>SI90</v>
          </cell>
          <cell r="L5606" t="str">
            <v>T</v>
          </cell>
          <cell r="M5606" t="str">
            <v>90 days from date of invoice</v>
          </cell>
          <cell r="N5606" t="str">
            <v>BANK TRANSFER</v>
          </cell>
          <cell r="O5606" t="str">
            <v>DI</v>
          </cell>
          <cell r="P5606" t="str">
            <v>Intragroup debtor</v>
          </cell>
        </row>
        <row r="5607">
          <cell r="A5607">
            <v>100013</v>
          </cell>
          <cell r="B5607" t="str">
            <v>HUNTS.(ITALY)SRL-GEC</v>
          </cell>
          <cell r="C5607" t="str">
            <v>IT</v>
          </cell>
          <cell r="D5607" t="str">
            <v>Italy</v>
          </cell>
          <cell r="E5607" t="str">
            <v>Italy/Greece</v>
          </cell>
          <cell r="F5607">
            <v>76406038</v>
          </cell>
          <cell r="G5607" t="str">
            <v>Inter Group Sales</v>
          </cell>
          <cell r="H5607" t="str">
            <v>EAME</v>
          </cell>
          <cell r="I5607" t="str">
            <v>-</v>
          </cell>
          <cell r="J5607" t="str">
            <v>-</v>
          </cell>
          <cell r="K5607" t="str">
            <v>SI90</v>
          </cell>
          <cell r="L5607" t="str">
            <v>T</v>
          </cell>
          <cell r="M5607" t="str">
            <v>90 days from date of invoice</v>
          </cell>
          <cell r="N5607" t="str">
            <v>BANK TRANSFER</v>
          </cell>
          <cell r="O5607" t="str">
            <v>DI</v>
          </cell>
          <cell r="P5607" t="str">
            <v>Intragroup debtor</v>
          </cell>
        </row>
        <row r="5608">
          <cell r="A5608">
            <v>100014</v>
          </cell>
          <cell r="B5608" t="str">
            <v>HUNT.(ITALY)SRL-MARB</v>
          </cell>
          <cell r="C5608" t="str">
            <v>IT</v>
          </cell>
          <cell r="D5608" t="str">
            <v>Italy</v>
          </cell>
          <cell r="E5608" t="str">
            <v>Italy/Greece</v>
          </cell>
          <cell r="F5608">
            <v>76406038</v>
          </cell>
          <cell r="G5608" t="str">
            <v>Inter Group Sales</v>
          </cell>
          <cell r="H5608" t="str">
            <v>EAME</v>
          </cell>
          <cell r="I5608" t="str">
            <v>-</v>
          </cell>
          <cell r="J5608" t="str">
            <v>-</v>
          </cell>
          <cell r="K5608" t="str">
            <v>SI90</v>
          </cell>
          <cell r="L5608" t="str">
            <v>T</v>
          </cell>
          <cell r="M5608" t="str">
            <v>90 days from date of invoice</v>
          </cell>
          <cell r="N5608" t="str">
            <v>BANK TRANSFER</v>
          </cell>
          <cell r="O5608" t="str">
            <v>DI</v>
          </cell>
          <cell r="P5608" t="str">
            <v>Intragroup debtor</v>
          </cell>
        </row>
        <row r="5609">
          <cell r="A5609">
            <v>100015</v>
          </cell>
          <cell r="B5609" t="str">
            <v>HUNTS.(ITALY)SRL-MAR</v>
          </cell>
          <cell r="C5609" t="str">
            <v>IT</v>
          </cell>
          <cell r="D5609" t="str">
            <v>Italy</v>
          </cell>
          <cell r="E5609" t="str">
            <v>Italy/Greece</v>
          </cell>
          <cell r="F5609">
            <v>76406038</v>
          </cell>
          <cell r="G5609" t="str">
            <v>Inter Group Sales</v>
          </cell>
          <cell r="H5609" t="str">
            <v>EAME</v>
          </cell>
          <cell r="I5609" t="str">
            <v>-</v>
          </cell>
          <cell r="J5609" t="str">
            <v>-</v>
          </cell>
          <cell r="K5609" t="str">
            <v>SI90</v>
          </cell>
          <cell r="L5609" t="str">
            <v>T</v>
          </cell>
          <cell r="M5609" t="str">
            <v>90 days from date of invoice</v>
          </cell>
          <cell r="N5609" t="str">
            <v>BANK TRANSFER</v>
          </cell>
          <cell r="O5609" t="str">
            <v>DI</v>
          </cell>
          <cell r="P5609" t="str">
            <v>Intragroup debtor</v>
          </cell>
        </row>
        <row r="5610">
          <cell r="A5610">
            <v>100016</v>
          </cell>
          <cell r="B5610" t="str">
            <v>HUNTS.(ITALY)SRL-I C</v>
          </cell>
          <cell r="C5610" t="str">
            <v>IT</v>
          </cell>
          <cell r="D5610" t="str">
            <v>Italy</v>
          </cell>
          <cell r="E5610" t="str">
            <v>Italy/Greece</v>
          </cell>
          <cell r="F5610">
            <v>76406038</v>
          </cell>
          <cell r="G5610" t="str">
            <v>Inter Group Sales</v>
          </cell>
          <cell r="H5610" t="str">
            <v>EAME</v>
          </cell>
          <cell r="I5610" t="str">
            <v>-</v>
          </cell>
          <cell r="J5610" t="str">
            <v>-</v>
          </cell>
          <cell r="K5610" t="str">
            <v>SI90</v>
          </cell>
          <cell r="L5610" t="str">
            <v>T</v>
          </cell>
          <cell r="M5610" t="str">
            <v>90 days from date of invoice</v>
          </cell>
          <cell r="N5610" t="str">
            <v>BANK TRANSFER</v>
          </cell>
          <cell r="O5610" t="str">
            <v>DI</v>
          </cell>
          <cell r="P5610" t="str">
            <v>Intragroup debtor</v>
          </cell>
        </row>
        <row r="5611">
          <cell r="A5611">
            <v>100017</v>
          </cell>
          <cell r="B5611" t="str">
            <v>HUNTS.(ITALY)SRL-I C</v>
          </cell>
          <cell r="C5611" t="str">
            <v>IT</v>
          </cell>
          <cell r="D5611" t="str">
            <v>Italy</v>
          </cell>
          <cell r="E5611" t="str">
            <v>Italy/Greece</v>
          </cell>
          <cell r="F5611">
            <v>76406038</v>
          </cell>
          <cell r="G5611" t="str">
            <v>Inter Group Sales</v>
          </cell>
          <cell r="H5611" t="str">
            <v>EAME</v>
          </cell>
          <cell r="I5611" t="str">
            <v>-</v>
          </cell>
          <cell r="J5611" t="str">
            <v>-</v>
          </cell>
          <cell r="K5611" t="str">
            <v>SI90</v>
          </cell>
          <cell r="L5611" t="str">
            <v>T</v>
          </cell>
          <cell r="M5611" t="str">
            <v>90 days from date of invoice</v>
          </cell>
          <cell r="N5611" t="str">
            <v>BANK TRANSFER</v>
          </cell>
          <cell r="O5611" t="str">
            <v>DI</v>
          </cell>
          <cell r="P5611" t="str">
            <v>Intragroup debtor</v>
          </cell>
        </row>
        <row r="5612">
          <cell r="A5612">
            <v>100018</v>
          </cell>
          <cell r="B5612" t="str">
            <v>HUNTS.(ITALY)SRL-TEC</v>
          </cell>
          <cell r="C5612" t="str">
            <v>IT</v>
          </cell>
          <cell r="D5612" t="str">
            <v>Italy</v>
          </cell>
          <cell r="E5612" t="str">
            <v>Italy/Greece</v>
          </cell>
          <cell r="F5612">
            <v>76406038</v>
          </cell>
          <cell r="G5612" t="str">
            <v>Inter Group Sales</v>
          </cell>
          <cell r="H5612" t="str">
            <v>EAME</v>
          </cell>
          <cell r="I5612" t="str">
            <v>-</v>
          </cell>
          <cell r="J5612" t="str">
            <v>-</v>
          </cell>
          <cell r="K5612" t="str">
            <v>SI90</v>
          </cell>
          <cell r="L5612" t="str">
            <v>T</v>
          </cell>
          <cell r="M5612" t="str">
            <v>90 days from date of invoice</v>
          </cell>
          <cell r="N5612" t="str">
            <v>BANK TRANSFER</v>
          </cell>
          <cell r="O5612" t="str">
            <v>DI</v>
          </cell>
          <cell r="P5612" t="str">
            <v>Intragroup debtor</v>
          </cell>
        </row>
        <row r="5613">
          <cell r="A5613">
            <v>100019</v>
          </cell>
          <cell r="B5613" t="str">
            <v>HUNTS.(ITALY)SRL-TEC</v>
          </cell>
          <cell r="C5613" t="str">
            <v>IT</v>
          </cell>
          <cell r="D5613" t="str">
            <v>Italy</v>
          </cell>
          <cell r="E5613" t="str">
            <v>Italy/Greece</v>
          </cell>
          <cell r="F5613">
            <v>76406038</v>
          </cell>
          <cell r="G5613" t="str">
            <v>Inter Group Sales</v>
          </cell>
          <cell r="H5613" t="str">
            <v>EAME</v>
          </cell>
          <cell r="I5613" t="str">
            <v>-</v>
          </cell>
          <cell r="J5613" t="str">
            <v>-</v>
          </cell>
          <cell r="K5613" t="str">
            <v>SI90</v>
          </cell>
          <cell r="L5613" t="str">
            <v>T</v>
          </cell>
          <cell r="M5613" t="str">
            <v>90 days from date of invoice</v>
          </cell>
          <cell r="N5613" t="str">
            <v>BANK TRANSFER</v>
          </cell>
          <cell r="O5613" t="str">
            <v>DI</v>
          </cell>
          <cell r="P5613" t="str">
            <v>Intragroup debtor</v>
          </cell>
        </row>
        <row r="5614">
          <cell r="A5614">
            <v>100020</v>
          </cell>
          <cell r="B5614" t="str">
            <v>HUNTS.(ITALY)SRL-KAB</v>
          </cell>
          <cell r="C5614" t="str">
            <v>IT</v>
          </cell>
          <cell r="D5614" t="str">
            <v>Italy</v>
          </cell>
          <cell r="E5614" t="str">
            <v>Italy/Greece</v>
          </cell>
          <cell r="F5614">
            <v>76406038</v>
          </cell>
          <cell r="G5614" t="str">
            <v>Inter Group Sales</v>
          </cell>
          <cell r="H5614" t="str">
            <v>EAME</v>
          </cell>
          <cell r="I5614" t="str">
            <v>-</v>
          </cell>
          <cell r="J5614" t="str">
            <v>-</v>
          </cell>
          <cell r="K5614" t="str">
            <v>SI90</v>
          </cell>
          <cell r="L5614" t="str">
            <v>T</v>
          </cell>
          <cell r="M5614" t="str">
            <v>90 days from date of invoice</v>
          </cell>
          <cell r="N5614" t="str">
            <v>BANK TRANSFER</v>
          </cell>
          <cell r="O5614" t="str">
            <v>DI</v>
          </cell>
          <cell r="P5614" t="str">
            <v>Intragroup debtor</v>
          </cell>
        </row>
        <row r="5615">
          <cell r="A5615">
            <v>100021</v>
          </cell>
          <cell r="B5615" t="str">
            <v>HUNTS.(ITALY)SRL-PAP</v>
          </cell>
          <cell r="C5615" t="str">
            <v>IT</v>
          </cell>
          <cell r="D5615" t="str">
            <v>Italy</v>
          </cell>
          <cell r="E5615" t="str">
            <v>Italy/Greece</v>
          </cell>
          <cell r="F5615">
            <v>76406038</v>
          </cell>
          <cell r="G5615" t="str">
            <v>Inter Group Sales</v>
          </cell>
          <cell r="H5615" t="str">
            <v>EAME</v>
          </cell>
          <cell r="I5615" t="str">
            <v>-</v>
          </cell>
          <cell r="J5615" t="str">
            <v>-</v>
          </cell>
          <cell r="K5615" t="str">
            <v>SI90</v>
          </cell>
          <cell r="L5615" t="str">
            <v>T</v>
          </cell>
          <cell r="M5615" t="str">
            <v>90 days from date of invoice</v>
          </cell>
          <cell r="N5615" t="str">
            <v>BANK TRANSFER</v>
          </cell>
          <cell r="O5615" t="str">
            <v>DI</v>
          </cell>
          <cell r="P5615" t="str">
            <v>Intragroup debtor</v>
          </cell>
        </row>
        <row r="5616">
          <cell r="A5616">
            <v>100022</v>
          </cell>
          <cell r="B5616" t="str">
            <v>HUNTS.(ITALY)SRL-CHI</v>
          </cell>
          <cell r="C5616" t="str">
            <v>IT</v>
          </cell>
          <cell r="D5616" t="str">
            <v>Italy</v>
          </cell>
          <cell r="E5616" t="str">
            <v>Italy/Greece</v>
          </cell>
          <cell r="F5616">
            <v>76406038</v>
          </cell>
          <cell r="G5616" t="str">
            <v>Inter Group Sales</v>
          </cell>
          <cell r="H5616" t="str">
            <v>EAME</v>
          </cell>
          <cell r="I5616" t="str">
            <v>-</v>
          </cell>
          <cell r="J5616" t="str">
            <v>-</v>
          </cell>
          <cell r="K5616" t="str">
            <v>SI90</v>
          </cell>
          <cell r="L5616" t="str">
            <v>T</v>
          </cell>
          <cell r="M5616" t="str">
            <v>90 days from date of invoice</v>
          </cell>
          <cell r="N5616" t="str">
            <v>BANK TRANSFER</v>
          </cell>
          <cell r="O5616" t="str">
            <v>DI</v>
          </cell>
          <cell r="P5616" t="str">
            <v>Intragroup debtor</v>
          </cell>
        </row>
        <row r="5617">
          <cell r="A5617">
            <v>100023</v>
          </cell>
          <cell r="B5617" t="str">
            <v>HUNTS.(ITALY)SRL-CHI</v>
          </cell>
          <cell r="C5617" t="str">
            <v>IT</v>
          </cell>
          <cell r="D5617" t="str">
            <v>Italy</v>
          </cell>
          <cell r="E5617" t="str">
            <v>Italy/Greece</v>
          </cell>
          <cell r="F5617">
            <v>76406038</v>
          </cell>
          <cell r="G5617" t="str">
            <v>Inter Group Sales</v>
          </cell>
          <cell r="H5617" t="str">
            <v>EAME</v>
          </cell>
          <cell r="I5617" t="str">
            <v>-</v>
          </cell>
          <cell r="J5617" t="str">
            <v>-</v>
          </cell>
          <cell r="K5617" t="str">
            <v>SI90</v>
          </cell>
          <cell r="L5617" t="str">
            <v>T</v>
          </cell>
          <cell r="M5617" t="str">
            <v>90 days from date of invoice</v>
          </cell>
          <cell r="N5617" t="str">
            <v>BANK TRANSFER</v>
          </cell>
          <cell r="O5617" t="str">
            <v>DI</v>
          </cell>
          <cell r="P5617" t="str">
            <v>Intragroup debtor</v>
          </cell>
        </row>
        <row r="5618">
          <cell r="A5618">
            <v>100024</v>
          </cell>
          <cell r="B5618" t="str">
            <v>HUNTS.(ITALY)SRL-TWE</v>
          </cell>
          <cell r="C5618" t="str">
            <v>IT</v>
          </cell>
          <cell r="D5618" t="str">
            <v>Italy</v>
          </cell>
          <cell r="E5618" t="str">
            <v>Italy/Greece</v>
          </cell>
          <cell r="F5618">
            <v>76406038</v>
          </cell>
          <cell r="G5618" t="str">
            <v>Inter Group Sales</v>
          </cell>
          <cell r="H5618" t="str">
            <v>EAME</v>
          </cell>
          <cell r="I5618" t="str">
            <v>-</v>
          </cell>
          <cell r="J5618" t="str">
            <v>-</v>
          </cell>
          <cell r="K5618" t="str">
            <v>SI90</v>
          </cell>
          <cell r="L5618" t="str">
            <v>T</v>
          </cell>
          <cell r="M5618" t="str">
            <v>90 days from date of invoice</v>
          </cell>
          <cell r="N5618" t="str">
            <v>BANK TRANSFER</v>
          </cell>
          <cell r="O5618" t="str">
            <v>DI</v>
          </cell>
          <cell r="P5618" t="str">
            <v>Intragroup debtor</v>
          </cell>
        </row>
        <row r="5619">
          <cell r="A5619">
            <v>100025</v>
          </cell>
          <cell r="B5619" t="str">
            <v>HUNTS.(ITALY)SRL-GOL</v>
          </cell>
          <cell r="C5619" t="str">
            <v>IT</v>
          </cell>
          <cell r="D5619" t="str">
            <v>Italy</v>
          </cell>
          <cell r="E5619" t="str">
            <v>Italy/Greece</v>
          </cell>
          <cell r="F5619">
            <v>76406038</v>
          </cell>
          <cell r="G5619" t="str">
            <v>Inter Group Sales</v>
          </cell>
          <cell r="H5619" t="str">
            <v>EAME</v>
          </cell>
          <cell r="I5619" t="str">
            <v>-</v>
          </cell>
          <cell r="J5619" t="str">
            <v>-</v>
          </cell>
          <cell r="K5619" t="str">
            <v>SI90</v>
          </cell>
          <cell r="L5619" t="str">
            <v>T</v>
          </cell>
          <cell r="M5619" t="str">
            <v>90 days from date of invoice</v>
          </cell>
          <cell r="N5619" t="str">
            <v>BANK TRANSFER</v>
          </cell>
          <cell r="O5619" t="str">
            <v>DI</v>
          </cell>
          <cell r="P5619" t="str">
            <v>Intragroup debtor</v>
          </cell>
        </row>
        <row r="5620">
          <cell r="A5620">
            <v>100026</v>
          </cell>
          <cell r="B5620" t="str">
            <v>HUNTS.(ITALY)SRL-VIT</v>
          </cell>
          <cell r="C5620" t="str">
            <v>IT</v>
          </cell>
          <cell r="D5620" t="str">
            <v>Italy</v>
          </cell>
          <cell r="E5620" t="str">
            <v>Italy/Greece</v>
          </cell>
          <cell r="F5620">
            <v>76406038</v>
          </cell>
          <cell r="G5620" t="str">
            <v>Inter Group Sales</v>
          </cell>
          <cell r="H5620" t="str">
            <v>EAME</v>
          </cell>
          <cell r="I5620" t="str">
            <v>-</v>
          </cell>
          <cell r="J5620" t="str">
            <v>-</v>
          </cell>
          <cell r="K5620" t="str">
            <v>SI90</v>
          </cell>
          <cell r="L5620" t="str">
            <v>T</v>
          </cell>
          <cell r="M5620" t="str">
            <v>90 days from date of invoice</v>
          </cell>
          <cell r="N5620" t="str">
            <v>BANK TRANSFER</v>
          </cell>
          <cell r="O5620" t="str">
            <v>DI</v>
          </cell>
          <cell r="P5620" t="str">
            <v>Intragroup debtor</v>
          </cell>
        </row>
        <row r="5621">
          <cell r="A5621">
            <v>100027</v>
          </cell>
          <cell r="B5621" t="str">
            <v>TECHNICAL FOAM</v>
          </cell>
          <cell r="C5621" t="str">
            <v>US</v>
          </cell>
          <cell r="D5621" t="str">
            <v>United States</v>
          </cell>
          <cell r="E5621" t="str">
            <v>Americas</v>
          </cell>
          <cell r="F5621">
            <v>13200001</v>
          </cell>
          <cell r="G5621" t="str">
            <v>Ext. EAME</v>
          </cell>
          <cell r="H5621" t="str">
            <v>Unknown</v>
          </cell>
          <cell r="I5621" t="str">
            <v>-</v>
          </cell>
          <cell r="J5621" t="str">
            <v>-</v>
          </cell>
          <cell r="K5621" t="str">
            <v>SI90</v>
          </cell>
          <cell r="L5621" t="str">
            <v>T</v>
          </cell>
          <cell r="M5621" t="str">
            <v>90 days from date of invoice</v>
          </cell>
          <cell r="N5621" t="str">
            <v>BANK TRANSFER</v>
          </cell>
          <cell r="O5621" t="str">
            <v>DS</v>
          </cell>
          <cell r="P5621" t="str">
            <v>Securitization debtor</v>
          </cell>
        </row>
        <row r="5622">
          <cell r="A5622">
            <v>100028</v>
          </cell>
          <cell r="B5622" t="str">
            <v>HUNTS.(ITALY)SRL-FRA</v>
          </cell>
          <cell r="C5622" t="str">
            <v>IT</v>
          </cell>
          <cell r="D5622" t="str">
            <v>Italy</v>
          </cell>
          <cell r="E5622" t="str">
            <v>Italy/Greece</v>
          </cell>
          <cell r="F5622">
            <v>76406038</v>
          </cell>
          <cell r="G5622" t="str">
            <v>Inter Group Sales</v>
          </cell>
          <cell r="H5622" t="str">
            <v>EAME</v>
          </cell>
          <cell r="I5622" t="str">
            <v>-</v>
          </cell>
          <cell r="J5622" t="str">
            <v>-</v>
          </cell>
          <cell r="K5622" t="str">
            <v>SI90</v>
          </cell>
          <cell r="L5622" t="str">
            <v>T</v>
          </cell>
          <cell r="M5622" t="str">
            <v>90 days from date of invoice</v>
          </cell>
          <cell r="N5622" t="str">
            <v>BANK TRANSFER</v>
          </cell>
          <cell r="O5622" t="str">
            <v>DI</v>
          </cell>
          <cell r="P5622" t="str">
            <v>Intragroup debtor</v>
          </cell>
        </row>
        <row r="5623">
          <cell r="A5623">
            <v>100029</v>
          </cell>
          <cell r="B5623" t="str">
            <v>HUNTS.(ITALY)SRL-FAN</v>
          </cell>
          <cell r="C5623" t="str">
            <v>IT</v>
          </cell>
          <cell r="D5623" t="str">
            <v>Italy</v>
          </cell>
          <cell r="E5623" t="str">
            <v>Italy/Greece</v>
          </cell>
          <cell r="F5623">
            <v>76406038</v>
          </cell>
          <cell r="G5623" t="str">
            <v>Inter Group Sales</v>
          </cell>
          <cell r="H5623" t="str">
            <v>EAME</v>
          </cell>
          <cell r="I5623" t="str">
            <v>-</v>
          </cell>
          <cell r="J5623" t="str">
            <v>-</v>
          </cell>
          <cell r="K5623" t="str">
            <v>SI90</v>
          </cell>
          <cell r="L5623" t="str">
            <v>T</v>
          </cell>
          <cell r="M5623" t="str">
            <v>90 days from date of invoice</v>
          </cell>
          <cell r="N5623" t="str">
            <v>BANK TRANSFER</v>
          </cell>
          <cell r="O5623" t="str">
            <v>DI</v>
          </cell>
          <cell r="P5623" t="str">
            <v>Intragroup debtor</v>
          </cell>
        </row>
        <row r="5624">
          <cell r="A5624">
            <v>100030</v>
          </cell>
          <cell r="B5624" t="str">
            <v>BARATTO GIUSTINIANO</v>
          </cell>
          <cell r="C5624" t="str">
            <v>IT</v>
          </cell>
          <cell r="D5624" t="str">
            <v>Italy</v>
          </cell>
          <cell r="E5624" t="str">
            <v>Italy/Greece</v>
          </cell>
          <cell r="F5624">
            <v>76406038</v>
          </cell>
          <cell r="G5624" t="str">
            <v>Inter Group Sales</v>
          </cell>
          <cell r="H5624" t="str">
            <v>EAME</v>
          </cell>
          <cell r="I5624" t="str">
            <v>-</v>
          </cell>
          <cell r="J5624" t="str">
            <v>-</v>
          </cell>
          <cell r="K5624" t="str">
            <v>SI90</v>
          </cell>
          <cell r="L5624" t="str">
            <v>T</v>
          </cell>
          <cell r="M5624" t="str">
            <v>90 days from date of invoice</v>
          </cell>
          <cell r="N5624" t="str">
            <v>BANK TRANSFER</v>
          </cell>
          <cell r="O5624" t="str">
            <v>DI</v>
          </cell>
          <cell r="P5624" t="str">
            <v>Intragroup debtor</v>
          </cell>
        </row>
        <row r="5625">
          <cell r="A5625">
            <v>100031</v>
          </cell>
          <cell r="B5625" t="str">
            <v>HUNTS.(ITALY)SRL-CAV</v>
          </cell>
          <cell r="C5625" t="str">
            <v>IT</v>
          </cell>
          <cell r="D5625" t="str">
            <v>Italy</v>
          </cell>
          <cell r="E5625" t="str">
            <v>Italy/Greece</v>
          </cell>
          <cell r="F5625">
            <v>76406038</v>
          </cell>
          <cell r="G5625" t="str">
            <v>Inter Group Sales</v>
          </cell>
          <cell r="H5625" t="str">
            <v>EAME</v>
          </cell>
          <cell r="I5625" t="str">
            <v>-</v>
          </cell>
          <cell r="J5625" t="str">
            <v>-</v>
          </cell>
          <cell r="K5625" t="str">
            <v>SI90</v>
          </cell>
          <cell r="L5625" t="str">
            <v>T</v>
          </cell>
          <cell r="M5625" t="str">
            <v>90 days from date of invoice</v>
          </cell>
          <cell r="N5625" t="str">
            <v>BANK TRANSFER</v>
          </cell>
          <cell r="O5625" t="str">
            <v>DI</v>
          </cell>
          <cell r="P5625" t="str">
            <v>Intragroup debtor</v>
          </cell>
        </row>
        <row r="5626">
          <cell r="A5626">
            <v>100032</v>
          </cell>
          <cell r="B5626" t="str">
            <v>HUNTS.(ITALY)SRL-STE</v>
          </cell>
          <cell r="C5626" t="str">
            <v>IT</v>
          </cell>
          <cell r="D5626" t="str">
            <v>Italy</v>
          </cell>
          <cell r="E5626" t="str">
            <v>Italy/Greece</v>
          </cell>
          <cell r="F5626">
            <v>76406038</v>
          </cell>
          <cell r="G5626" t="str">
            <v>Inter Group Sales</v>
          </cell>
          <cell r="H5626" t="str">
            <v>EAME</v>
          </cell>
          <cell r="I5626" t="str">
            <v>-</v>
          </cell>
          <cell r="J5626" t="str">
            <v>-</v>
          </cell>
          <cell r="K5626" t="str">
            <v>SI90</v>
          </cell>
          <cell r="L5626" t="str">
            <v>T</v>
          </cell>
          <cell r="M5626" t="str">
            <v>90 days from date of invoice</v>
          </cell>
          <cell r="N5626" t="str">
            <v>BANK TRANSFER</v>
          </cell>
          <cell r="O5626" t="str">
            <v>DI</v>
          </cell>
          <cell r="P5626" t="str">
            <v>Intragroup debtor</v>
          </cell>
        </row>
        <row r="5627">
          <cell r="A5627">
            <v>100033</v>
          </cell>
          <cell r="B5627" t="str">
            <v>ANAGNOSTOPOULOU 3 NA</v>
          </cell>
          <cell r="C5627" t="str">
            <v>IT</v>
          </cell>
          <cell r="D5627" t="str">
            <v>Italy</v>
          </cell>
          <cell r="E5627" t="str">
            <v>Italy/Greece</v>
          </cell>
          <cell r="F5627">
            <v>76406038</v>
          </cell>
          <cell r="G5627" t="str">
            <v>Inter Group Sales</v>
          </cell>
          <cell r="H5627" t="str">
            <v>EAME</v>
          </cell>
          <cell r="I5627" t="str">
            <v>-</v>
          </cell>
          <cell r="J5627" t="str">
            <v>-</v>
          </cell>
          <cell r="K5627" t="str">
            <v>SI90</v>
          </cell>
          <cell r="L5627" t="str">
            <v>T</v>
          </cell>
          <cell r="M5627" t="str">
            <v>90 days from date of invoice</v>
          </cell>
          <cell r="N5627" t="str">
            <v>BANK TRANSFER</v>
          </cell>
          <cell r="O5627" t="str">
            <v>DI</v>
          </cell>
          <cell r="P5627" t="str">
            <v>Intragroup debtor</v>
          </cell>
        </row>
        <row r="5628">
          <cell r="A5628">
            <v>100034</v>
          </cell>
          <cell r="B5628" t="str">
            <v>HUNTS.(ITALY)SRL-STA</v>
          </cell>
          <cell r="C5628" t="str">
            <v>IT</v>
          </cell>
          <cell r="D5628" t="str">
            <v>Italy</v>
          </cell>
          <cell r="E5628" t="str">
            <v>Italy/Greece</v>
          </cell>
          <cell r="F5628">
            <v>76406038</v>
          </cell>
          <cell r="G5628" t="str">
            <v>Inter Group Sales</v>
          </cell>
          <cell r="H5628" t="str">
            <v>EAME</v>
          </cell>
          <cell r="I5628" t="str">
            <v>-</v>
          </cell>
          <cell r="J5628" t="str">
            <v>-</v>
          </cell>
          <cell r="K5628" t="str">
            <v>SI30</v>
          </cell>
          <cell r="L5628" t="str">
            <v>T</v>
          </cell>
          <cell r="M5628" t="str">
            <v>30 days from date of invoice</v>
          </cell>
          <cell r="N5628" t="str">
            <v>BANK TRANSFER</v>
          </cell>
          <cell r="O5628" t="str">
            <v>DI</v>
          </cell>
          <cell r="P5628" t="str">
            <v>Intragroup debtor</v>
          </cell>
        </row>
        <row r="5629">
          <cell r="A5629">
            <v>100035</v>
          </cell>
          <cell r="B5629" t="str">
            <v>SOLVIER AG</v>
          </cell>
          <cell r="C5629" t="str">
            <v>LI</v>
          </cell>
          <cell r="D5629" t="str">
            <v>Liechtenstein</v>
          </cell>
          <cell r="E5629" t="str">
            <v>Mid Europe</v>
          </cell>
          <cell r="F5629">
            <v>13200001</v>
          </cell>
          <cell r="G5629" t="str">
            <v>Ext. EAME</v>
          </cell>
          <cell r="H5629" t="str">
            <v>Unknown</v>
          </cell>
          <cell r="I5629" t="str">
            <v>-</v>
          </cell>
          <cell r="J5629" t="str">
            <v>-</v>
          </cell>
          <cell r="K5629" t="str">
            <v>SI90</v>
          </cell>
          <cell r="L5629" t="str">
            <v>T</v>
          </cell>
          <cell r="M5629" t="str">
            <v>90 days from date of invoice</v>
          </cell>
          <cell r="N5629" t="str">
            <v>BANK TRANSFER</v>
          </cell>
          <cell r="O5629" t="str">
            <v>DE</v>
          </cell>
          <cell r="P5629" t="str">
            <v>External debtor</v>
          </cell>
        </row>
        <row r="5630">
          <cell r="A5630">
            <v>100036</v>
          </cell>
          <cell r="B5630" t="str">
            <v>HUNTS.(ITALY)SRL-ICI</v>
          </cell>
          <cell r="C5630" t="str">
            <v>IT</v>
          </cell>
          <cell r="D5630" t="str">
            <v>Italy</v>
          </cell>
          <cell r="E5630" t="str">
            <v>Italy/Greece</v>
          </cell>
          <cell r="F5630">
            <v>76457196</v>
          </cell>
          <cell r="G5630" t="str">
            <v>Inter Group Sales</v>
          </cell>
          <cell r="H5630" t="str">
            <v>APAC</v>
          </cell>
          <cell r="I5630" t="str">
            <v>-</v>
          </cell>
          <cell r="J5630" t="str">
            <v>-</v>
          </cell>
          <cell r="K5630" t="str">
            <v>SI90</v>
          </cell>
          <cell r="L5630" t="str">
            <v>T</v>
          </cell>
          <cell r="M5630" t="str">
            <v>90 days from date of invoice</v>
          </cell>
          <cell r="N5630" t="str">
            <v>BANK TRANSFER</v>
          </cell>
          <cell r="O5630" t="str">
            <v>DI</v>
          </cell>
          <cell r="P5630" t="str">
            <v>Intragroup debtor</v>
          </cell>
        </row>
        <row r="5631">
          <cell r="A5631">
            <v>100037</v>
          </cell>
          <cell r="B5631" t="str">
            <v>HUNTS.(ITALY)SRL-PHI</v>
          </cell>
          <cell r="C5631" t="str">
            <v>IT</v>
          </cell>
          <cell r="D5631" t="str">
            <v>Italy</v>
          </cell>
          <cell r="E5631" t="str">
            <v>Italy/Greece</v>
          </cell>
          <cell r="F5631">
            <v>76406038</v>
          </cell>
          <cell r="G5631" t="str">
            <v>Inter Group Sales</v>
          </cell>
          <cell r="H5631" t="str">
            <v>EAME</v>
          </cell>
          <cell r="I5631" t="str">
            <v>-</v>
          </cell>
          <cell r="J5631" t="str">
            <v>-</v>
          </cell>
          <cell r="K5631" t="str">
            <v>SI90</v>
          </cell>
          <cell r="L5631" t="str">
            <v>T</v>
          </cell>
          <cell r="M5631" t="str">
            <v>90 days from date of invoice</v>
          </cell>
          <cell r="N5631" t="str">
            <v>BANK TRANSFER</v>
          </cell>
          <cell r="O5631" t="str">
            <v>DI</v>
          </cell>
          <cell r="P5631" t="str">
            <v>Intragroup debtor</v>
          </cell>
        </row>
        <row r="5632">
          <cell r="A5632">
            <v>100038</v>
          </cell>
          <cell r="B5632" t="str">
            <v>HUNTS.(ITALY)SRL-S.</v>
          </cell>
          <cell r="C5632" t="str">
            <v>IT</v>
          </cell>
          <cell r="D5632" t="str">
            <v>Italy</v>
          </cell>
          <cell r="E5632" t="str">
            <v>Italy/Greece</v>
          </cell>
          <cell r="F5632">
            <v>13200001</v>
          </cell>
          <cell r="G5632" t="str">
            <v>Ext. EAME</v>
          </cell>
          <cell r="H5632" t="str">
            <v>Unknown</v>
          </cell>
          <cell r="I5632" t="str">
            <v>-</v>
          </cell>
          <cell r="J5632" t="str">
            <v>-</v>
          </cell>
          <cell r="K5632" t="str">
            <v>SI90</v>
          </cell>
          <cell r="L5632" t="str">
            <v>T</v>
          </cell>
          <cell r="M5632" t="str">
            <v>90 days from date of invoice</v>
          </cell>
          <cell r="N5632" t="str">
            <v>BANK TRANSFER</v>
          </cell>
          <cell r="O5632" t="str">
            <v>DS</v>
          </cell>
          <cell r="P5632" t="str">
            <v>Securitization debtor</v>
          </cell>
        </row>
        <row r="5633">
          <cell r="A5633">
            <v>100039</v>
          </cell>
          <cell r="B5633" t="str">
            <v>HUNTS.(ITALY)SRL-CAP</v>
          </cell>
          <cell r="C5633" t="str">
            <v>IT</v>
          </cell>
          <cell r="D5633" t="str">
            <v>Italy</v>
          </cell>
          <cell r="E5633" t="str">
            <v>Italy/Greece</v>
          </cell>
          <cell r="F5633">
            <v>76406038</v>
          </cell>
          <cell r="G5633" t="str">
            <v>Inter Group Sales</v>
          </cell>
          <cell r="H5633" t="str">
            <v>EAME</v>
          </cell>
          <cell r="I5633" t="str">
            <v>-</v>
          </cell>
          <cell r="J5633" t="str">
            <v>-</v>
          </cell>
          <cell r="K5633" t="str">
            <v>SI90</v>
          </cell>
          <cell r="L5633" t="str">
            <v>T</v>
          </cell>
          <cell r="M5633" t="str">
            <v>90 days from date of invoice</v>
          </cell>
          <cell r="N5633" t="str">
            <v>BANK TRANSFER</v>
          </cell>
          <cell r="O5633" t="str">
            <v>DI</v>
          </cell>
          <cell r="P5633" t="str">
            <v>Intragroup debtor</v>
          </cell>
        </row>
        <row r="5634">
          <cell r="A5634">
            <v>100040</v>
          </cell>
          <cell r="B5634" t="str">
            <v>ICI FRANCE - S.D.P.</v>
          </cell>
          <cell r="C5634" t="str">
            <v>FR</v>
          </cell>
          <cell r="D5634" t="str">
            <v>France</v>
          </cell>
          <cell r="E5634" t="str">
            <v>France</v>
          </cell>
          <cell r="F5634">
            <v>13200001</v>
          </cell>
          <cell r="G5634" t="str">
            <v>Ext. EAME</v>
          </cell>
          <cell r="H5634" t="str">
            <v>Unknown</v>
          </cell>
          <cell r="I5634" t="str">
            <v>-</v>
          </cell>
          <cell r="J5634" t="str">
            <v>-</v>
          </cell>
          <cell r="K5634" t="str">
            <v>SE60</v>
          </cell>
          <cell r="L5634" t="str">
            <v>P</v>
          </cell>
          <cell r="M5634" t="str">
            <v>60 days end of month</v>
          </cell>
          <cell r="N5634" t="str">
            <v>DRAFT</v>
          </cell>
          <cell r="O5634" t="str">
            <v>DS</v>
          </cell>
          <cell r="P5634" t="str">
            <v>Securitization debtor</v>
          </cell>
        </row>
        <row r="5635">
          <cell r="A5635">
            <v>100041</v>
          </cell>
          <cell r="B5635" t="str">
            <v>ICI FRANCE- URANIE</v>
          </cell>
          <cell r="C5635" t="str">
            <v>FR</v>
          </cell>
          <cell r="D5635" t="str">
            <v>France</v>
          </cell>
          <cell r="E5635" t="str">
            <v>France</v>
          </cell>
          <cell r="F5635">
            <v>13200001</v>
          </cell>
          <cell r="G5635" t="str">
            <v>Ext. EAME</v>
          </cell>
          <cell r="H5635" t="str">
            <v>Unknown</v>
          </cell>
          <cell r="I5635" t="str">
            <v>-</v>
          </cell>
          <cell r="J5635" t="str">
            <v>-</v>
          </cell>
          <cell r="K5635" t="str">
            <v>SE6E</v>
          </cell>
          <cell r="L5635" t="str">
            <v>T</v>
          </cell>
          <cell r="M5635" t="str">
            <v>60 days end of month on the 10th</v>
          </cell>
          <cell r="N5635" t="str">
            <v>BANK TRANSFER</v>
          </cell>
          <cell r="O5635" t="str">
            <v>DS</v>
          </cell>
          <cell r="P5635" t="str">
            <v>Securitization debtor</v>
          </cell>
        </row>
        <row r="5636">
          <cell r="A5636">
            <v>100042</v>
          </cell>
          <cell r="B5636" t="str">
            <v>ICI ITALIA S.P.A. -</v>
          </cell>
          <cell r="C5636" t="str">
            <v>IT</v>
          </cell>
          <cell r="D5636" t="str">
            <v>Italy</v>
          </cell>
          <cell r="E5636" t="str">
            <v>Italy/Greece</v>
          </cell>
          <cell r="F5636">
            <v>76406038</v>
          </cell>
          <cell r="G5636" t="str">
            <v>Inter Group Sales</v>
          </cell>
          <cell r="H5636" t="str">
            <v>EAME</v>
          </cell>
          <cell r="I5636" t="str">
            <v>-</v>
          </cell>
          <cell r="J5636" t="str">
            <v>-</v>
          </cell>
          <cell r="K5636" t="str">
            <v>SI9F</v>
          </cell>
          <cell r="L5636" t="str">
            <v>U</v>
          </cell>
          <cell r="M5636" t="str">
            <v>90 DAYS DATE OF INVOICE - DIRECT REMITTANCE</v>
          </cell>
          <cell r="N5636" t="str">
            <v>DIRECT REMITTANCE</v>
          </cell>
          <cell r="O5636" t="str">
            <v>DI</v>
          </cell>
          <cell r="P5636" t="str">
            <v>Intragroup debtor</v>
          </cell>
        </row>
        <row r="5637">
          <cell r="A5637">
            <v>100043</v>
          </cell>
          <cell r="B5637" t="str">
            <v>ICI deggendorf - Cze</v>
          </cell>
          <cell r="C5637" t="str">
            <v>DE</v>
          </cell>
          <cell r="D5637" t="str">
            <v>Germany</v>
          </cell>
          <cell r="E5637" t="str">
            <v>Mid Europe</v>
          </cell>
          <cell r="F5637">
            <v>76406005</v>
          </cell>
          <cell r="G5637" t="str">
            <v>Inter Group Sales</v>
          </cell>
          <cell r="H5637" t="str">
            <v>EAME</v>
          </cell>
          <cell r="I5637" t="str">
            <v>-</v>
          </cell>
          <cell r="J5637" t="str">
            <v>-</v>
          </cell>
          <cell r="K5637" t="str">
            <v>SO00</v>
          </cell>
          <cell r="L5637" t="str">
            <v>Y</v>
          </cell>
          <cell r="M5637" t="str">
            <v>Receipt of invoice</v>
          </cell>
          <cell r="N5637" t="str">
            <v>-</v>
          </cell>
          <cell r="O5637" t="str">
            <v>DI</v>
          </cell>
          <cell r="P5637" t="str">
            <v>Intragroup debtor</v>
          </cell>
        </row>
        <row r="5638">
          <cell r="A5638">
            <v>100044</v>
          </cell>
          <cell r="B5638" t="str">
            <v>ICI DEGGENDORF - BER</v>
          </cell>
          <cell r="C5638" t="str">
            <v>IT</v>
          </cell>
          <cell r="D5638" t="str">
            <v>Italy</v>
          </cell>
          <cell r="E5638" t="str">
            <v>Italy/Greece</v>
          </cell>
          <cell r="F5638">
            <v>76406005</v>
          </cell>
          <cell r="G5638" t="str">
            <v>Inter Group Sales</v>
          </cell>
          <cell r="H5638" t="str">
            <v>EAME</v>
          </cell>
          <cell r="I5638" t="str">
            <v>-</v>
          </cell>
          <cell r="J5638" t="str">
            <v>-</v>
          </cell>
          <cell r="K5638" t="str">
            <v>SO00</v>
          </cell>
          <cell r="L5638" t="str">
            <v>T</v>
          </cell>
          <cell r="M5638" t="str">
            <v>Receipt of invoice</v>
          </cell>
          <cell r="N5638" t="str">
            <v>BANK TRANSFER</v>
          </cell>
          <cell r="O5638" t="str">
            <v>DI</v>
          </cell>
          <cell r="P5638" t="str">
            <v>Intragroup debtor</v>
          </cell>
        </row>
        <row r="5639">
          <cell r="A5639">
            <v>100045</v>
          </cell>
          <cell r="B5639" t="str">
            <v>ICI ARGENTINA</v>
          </cell>
          <cell r="C5639" t="str">
            <v>AR</v>
          </cell>
          <cell r="D5639" t="str">
            <v>Argentina</v>
          </cell>
          <cell r="E5639" t="str">
            <v>Americas</v>
          </cell>
          <cell r="F5639">
            <v>76467188</v>
          </cell>
          <cell r="G5639" t="str">
            <v>Inter Group Sales</v>
          </cell>
          <cell r="H5639" t="str">
            <v>APAC</v>
          </cell>
          <cell r="I5639" t="str">
            <v>-</v>
          </cell>
          <cell r="J5639" t="str">
            <v>-</v>
          </cell>
          <cell r="K5639" t="str">
            <v>SL18</v>
          </cell>
          <cell r="L5639" t="str">
            <v>N</v>
          </cell>
          <cell r="M5639" t="str">
            <v>180 days after Bill of lading date</v>
          </cell>
          <cell r="N5639" t="str">
            <v>BILL OF LADING DATE</v>
          </cell>
          <cell r="O5639" t="str">
            <v>DI</v>
          </cell>
          <cell r="P5639" t="str">
            <v>Intragroup debtor</v>
          </cell>
        </row>
        <row r="5640">
          <cell r="A5640">
            <v>100046</v>
          </cell>
          <cell r="B5640" t="str">
            <v>ICI NEW ZEALAND LIMI</v>
          </cell>
          <cell r="C5640" t="str">
            <v>NZ</v>
          </cell>
          <cell r="D5640" t="str">
            <v>New Zealand</v>
          </cell>
          <cell r="E5640" t="str">
            <v>Asia-Pacific</v>
          </cell>
          <cell r="F5640">
            <v>13200002</v>
          </cell>
          <cell r="G5640" t="str">
            <v>Ext. APAC</v>
          </cell>
          <cell r="H5640" t="str">
            <v>Unknown</v>
          </cell>
          <cell r="I5640" t="str">
            <v>-</v>
          </cell>
          <cell r="J5640" t="str">
            <v>-</v>
          </cell>
          <cell r="K5640" t="str">
            <v>SI1A</v>
          </cell>
          <cell r="L5640" t="str">
            <v>T</v>
          </cell>
          <cell r="M5640" t="str">
            <v>120 days from date of invoice</v>
          </cell>
          <cell r="N5640" t="str">
            <v>BANK TRANSFER</v>
          </cell>
          <cell r="O5640" t="str">
            <v>DE</v>
          </cell>
          <cell r="P5640" t="str">
            <v>External debtor</v>
          </cell>
        </row>
        <row r="5641">
          <cell r="A5641">
            <v>100047</v>
          </cell>
          <cell r="B5641" t="str">
            <v>ICI AUSTRALIA</v>
          </cell>
          <cell r="C5641" t="str">
            <v>AU</v>
          </cell>
          <cell r="D5641" t="str">
            <v>Australia</v>
          </cell>
          <cell r="E5641" t="str">
            <v>Asia-Pacific</v>
          </cell>
          <cell r="F5641">
            <v>13200002</v>
          </cell>
          <cell r="G5641" t="str">
            <v>Ext. APAC</v>
          </cell>
          <cell r="H5641" t="str">
            <v>Unknown</v>
          </cell>
          <cell r="I5641" t="str">
            <v>-</v>
          </cell>
          <cell r="J5641" t="str">
            <v>-</v>
          </cell>
          <cell r="K5641" t="str">
            <v>SI1A</v>
          </cell>
          <cell r="L5641" t="str">
            <v>T</v>
          </cell>
          <cell r="M5641" t="str">
            <v>120 days from date of invoice</v>
          </cell>
          <cell r="N5641" t="str">
            <v>BANK TRANSFER</v>
          </cell>
          <cell r="O5641" t="str">
            <v>DE</v>
          </cell>
          <cell r="P5641" t="str">
            <v>External debtor</v>
          </cell>
        </row>
        <row r="5642">
          <cell r="A5642">
            <v>100048</v>
          </cell>
          <cell r="B5642" t="str">
            <v>CCM CHEMICALS SDN BH</v>
          </cell>
          <cell r="C5642" t="str">
            <v>MY</v>
          </cell>
          <cell r="D5642" t="str">
            <v>Malaysia</v>
          </cell>
          <cell r="E5642" t="str">
            <v>Asia-Pacific</v>
          </cell>
          <cell r="F5642">
            <v>13200002</v>
          </cell>
          <cell r="G5642" t="str">
            <v>Ext. APAC</v>
          </cell>
          <cell r="H5642" t="str">
            <v>Unknown</v>
          </cell>
          <cell r="I5642" t="str">
            <v>-</v>
          </cell>
          <cell r="J5642" t="str">
            <v>-</v>
          </cell>
          <cell r="K5642" t="str">
            <v>SO00</v>
          </cell>
          <cell r="L5642" t="str">
            <v>T</v>
          </cell>
          <cell r="M5642" t="str">
            <v>Receipt of invoice</v>
          </cell>
          <cell r="N5642" t="str">
            <v>BANK TRANSFER</v>
          </cell>
          <cell r="O5642" t="str">
            <v>DE</v>
          </cell>
          <cell r="P5642" t="str">
            <v>External debtor</v>
          </cell>
        </row>
        <row r="5643">
          <cell r="A5643">
            <v>100049</v>
          </cell>
          <cell r="B5643" t="str">
            <v>P.T. TANSRI GANI</v>
          </cell>
          <cell r="C5643" t="str">
            <v>ID</v>
          </cell>
          <cell r="D5643" t="str">
            <v>Indonesia</v>
          </cell>
          <cell r="E5643" t="str">
            <v>Asia-Pacific</v>
          </cell>
          <cell r="F5643">
            <v>13200002</v>
          </cell>
          <cell r="G5643" t="str">
            <v>Ext. APAC</v>
          </cell>
          <cell r="H5643" t="str">
            <v>Unknown</v>
          </cell>
          <cell r="I5643" t="str">
            <v>-</v>
          </cell>
          <cell r="J5643" t="str">
            <v>-</v>
          </cell>
          <cell r="K5643" t="str">
            <v>SO00</v>
          </cell>
          <cell r="L5643" t="str">
            <v>T</v>
          </cell>
          <cell r="M5643" t="str">
            <v>Receipt of invoice</v>
          </cell>
          <cell r="N5643" t="str">
            <v>BANK TRANSFER</v>
          </cell>
          <cell r="O5643" t="str">
            <v>DE</v>
          </cell>
          <cell r="P5643" t="str">
            <v>External debtor</v>
          </cell>
        </row>
        <row r="5644">
          <cell r="A5644">
            <v>100050</v>
          </cell>
          <cell r="B5644" t="str">
            <v>ICI KOREA LTD</v>
          </cell>
          <cell r="C5644" t="str">
            <v>KP</v>
          </cell>
          <cell r="D5644" t="str">
            <v>South Korea</v>
          </cell>
          <cell r="E5644" t="str">
            <v>Asia-Pacific</v>
          </cell>
          <cell r="F5644">
            <v>13200002</v>
          </cell>
          <cell r="G5644" t="str">
            <v>Ext. APAC</v>
          </cell>
          <cell r="H5644" t="str">
            <v>Unknown</v>
          </cell>
          <cell r="I5644" t="str">
            <v>-</v>
          </cell>
          <cell r="J5644" t="str">
            <v>-</v>
          </cell>
          <cell r="K5644" t="str">
            <v>SI1A</v>
          </cell>
          <cell r="L5644" t="str">
            <v>T</v>
          </cell>
          <cell r="M5644" t="str">
            <v>120 days from date of invoice</v>
          </cell>
          <cell r="N5644" t="str">
            <v>BANK TRANSFER</v>
          </cell>
          <cell r="O5644" t="str">
            <v>DE</v>
          </cell>
          <cell r="P5644" t="str">
            <v>External debtor</v>
          </cell>
        </row>
        <row r="5645">
          <cell r="A5645">
            <v>100051</v>
          </cell>
          <cell r="B5645" t="str">
            <v>ICI 1996 (THAILAND)</v>
          </cell>
          <cell r="C5645" t="str">
            <v>TH</v>
          </cell>
          <cell r="D5645" t="str">
            <v>Thailand</v>
          </cell>
          <cell r="E5645" t="str">
            <v>Asia-Pacific</v>
          </cell>
          <cell r="F5645">
            <v>76457318</v>
          </cell>
          <cell r="G5645" t="str">
            <v>Inter Group Sales</v>
          </cell>
          <cell r="H5645" t="str">
            <v>APAC</v>
          </cell>
          <cell r="I5645" t="str">
            <v>-</v>
          </cell>
          <cell r="J5645" t="str">
            <v>-</v>
          </cell>
          <cell r="K5645" t="str">
            <v>SI30</v>
          </cell>
          <cell r="L5645" t="str">
            <v>T</v>
          </cell>
          <cell r="M5645" t="str">
            <v>30 days from date of invoice</v>
          </cell>
          <cell r="N5645" t="str">
            <v>BANK TRANSFER</v>
          </cell>
          <cell r="O5645" t="str">
            <v>DI</v>
          </cell>
          <cell r="P5645" t="str">
            <v>Intragroup debtor</v>
          </cell>
        </row>
        <row r="5646">
          <cell r="A5646">
            <v>100052</v>
          </cell>
          <cell r="B5646" t="str">
            <v>ICI TAIWAN LTD, KUAN</v>
          </cell>
          <cell r="C5646" t="str">
            <v>TW</v>
          </cell>
          <cell r="D5646" t="str">
            <v>Taiwan</v>
          </cell>
          <cell r="E5646" t="str">
            <v>Asia-Pacific</v>
          </cell>
          <cell r="F5646">
            <v>76467366</v>
          </cell>
          <cell r="G5646" t="str">
            <v>Inter Group Sales</v>
          </cell>
          <cell r="H5646" t="str">
            <v>APAC</v>
          </cell>
          <cell r="I5646" t="str">
            <v>-</v>
          </cell>
          <cell r="J5646" t="str">
            <v>-</v>
          </cell>
          <cell r="K5646" t="str">
            <v>SI90</v>
          </cell>
          <cell r="L5646" t="str">
            <v>T</v>
          </cell>
          <cell r="M5646" t="str">
            <v>90 days from date of invoice</v>
          </cell>
          <cell r="N5646" t="str">
            <v>BANK TRANSFER</v>
          </cell>
          <cell r="O5646" t="str">
            <v>DI</v>
          </cell>
          <cell r="P5646" t="str">
            <v>Intragroup debtor</v>
          </cell>
        </row>
        <row r="5647">
          <cell r="A5647">
            <v>100053</v>
          </cell>
          <cell r="B5647" t="str">
            <v>WISE &amp; CO IND</v>
          </cell>
          <cell r="C5647" t="str">
            <v>PH</v>
          </cell>
          <cell r="D5647" t="str">
            <v>Philippines</v>
          </cell>
          <cell r="E5647" t="str">
            <v>Asia-Pacific</v>
          </cell>
          <cell r="F5647">
            <v>13200002</v>
          </cell>
          <cell r="G5647" t="str">
            <v>Ext. APAC</v>
          </cell>
          <cell r="H5647" t="str">
            <v>Unknown</v>
          </cell>
          <cell r="I5647" t="str">
            <v>-</v>
          </cell>
          <cell r="J5647" t="str">
            <v>-</v>
          </cell>
          <cell r="K5647" t="str">
            <v>SO00</v>
          </cell>
          <cell r="L5647" t="str">
            <v>T</v>
          </cell>
          <cell r="M5647" t="str">
            <v>Receipt of invoice</v>
          </cell>
          <cell r="N5647" t="str">
            <v>BANK TRANSFER</v>
          </cell>
          <cell r="O5647" t="str">
            <v>DE</v>
          </cell>
          <cell r="P5647" t="str">
            <v>External debtor</v>
          </cell>
        </row>
        <row r="5648">
          <cell r="A5648">
            <v>100054</v>
          </cell>
          <cell r="B5648" t="str">
            <v>ICI PAKISTAN LTD</v>
          </cell>
          <cell r="C5648" t="str">
            <v>PK</v>
          </cell>
          <cell r="D5648" t="str">
            <v>Pakistan</v>
          </cell>
          <cell r="E5648" t="str">
            <v>Asia-Pacific</v>
          </cell>
          <cell r="F5648">
            <v>13200002</v>
          </cell>
          <cell r="G5648" t="str">
            <v>Ext. APAC</v>
          </cell>
          <cell r="H5648" t="str">
            <v>Construction &amp; Other Rigids</v>
          </cell>
          <cell r="I5648" t="str">
            <v>S100</v>
          </cell>
          <cell r="J5648" t="str">
            <v>APAC</v>
          </cell>
          <cell r="K5648" t="str">
            <v>SI60</v>
          </cell>
          <cell r="L5648" t="str">
            <v>T</v>
          </cell>
          <cell r="M5648" t="str">
            <v>60 days from date of invoice</v>
          </cell>
          <cell r="N5648" t="str">
            <v>BANK TRANSFER</v>
          </cell>
          <cell r="O5648" t="str">
            <v>DE</v>
          </cell>
          <cell r="P5648" t="str">
            <v>External debtor</v>
          </cell>
        </row>
        <row r="5649">
          <cell r="A5649">
            <v>100055</v>
          </cell>
          <cell r="B5649" t="str">
            <v>HUNTSMAN ICI (HONG K</v>
          </cell>
          <cell r="C5649" t="str">
            <v>CN</v>
          </cell>
          <cell r="D5649" t="str">
            <v>China</v>
          </cell>
          <cell r="E5649" t="str">
            <v>Asia-Pacific</v>
          </cell>
          <cell r="F5649">
            <v>76457381</v>
          </cell>
          <cell r="G5649" t="str">
            <v>Inter Group Sales</v>
          </cell>
          <cell r="H5649" t="str">
            <v>APAC</v>
          </cell>
          <cell r="I5649" t="str">
            <v>-</v>
          </cell>
          <cell r="J5649" t="str">
            <v>-</v>
          </cell>
          <cell r="K5649" t="str">
            <v>SI12</v>
          </cell>
          <cell r="L5649" t="str">
            <v>T</v>
          </cell>
          <cell r="M5649" t="str">
            <v>12 days from date of invoice</v>
          </cell>
          <cell r="N5649" t="str">
            <v>BANK TRANSFER</v>
          </cell>
          <cell r="O5649" t="str">
            <v>DI</v>
          </cell>
          <cell r="P5649" t="str">
            <v>Intragroup debtor</v>
          </cell>
        </row>
        <row r="5650">
          <cell r="A5650">
            <v>100056</v>
          </cell>
          <cell r="B5650" t="str">
            <v>Huntsman Internation</v>
          </cell>
          <cell r="C5650" t="str">
            <v>IN</v>
          </cell>
          <cell r="D5650" t="str">
            <v>India</v>
          </cell>
          <cell r="E5650" t="str">
            <v>Asia-Pacific</v>
          </cell>
          <cell r="F5650">
            <v>76457208</v>
          </cell>
          <cell r="G5650" t="str">
            <v>Inter Group Sales</v>
          </cell>
          <cell r="H5650" t="str">
            <v>APAC</v>
          </cell>
          <cell r="I5650" t="str">
            <v>-</v>
          </cell>
          <cell r="J5650" t="str">
            <v>-</v>
          </cell>
          <cell r="K5650" t="str">
            <v>SI1A</v>
          </cell>
          <cell r="L5650" t="str">
            <v>T</v>
          </cell>
          <cell r="M5650" t="str">
            <v>120 days from date of invoice</v>
          </cell>
          <cell r="N5650" t="str">
            <v>BANK TRANSFER</v>
          </cell>
          <cell r="O5650" t="str">
            <v>DI</v>
          </cell>
          <cell r="P5650" t="str">
            <v>Intragroup debtor</v>
          </cell>
        </row>
        <row r="5651">
          <cell r="A5651">
            <v>100057</v>
          </cell>
          <cell r="B5651" t="str">
            <v>ICI JAPAN LTD</v>
          </cell>
          <cell r="C5651" t="str">
            <v>JP</v>
          </cell>
          <cell r="D5651" t="str">
            <v>Japan</v>
          </cell>
          <cell r="E5651" t="str">
            <v>Asia-Pacific</v>
          </cell>
          <cell r="F5651">
            <v>13200002</v>
          </cell>
          <cell r="G5651" t="str">
            <v>Ext. APAC</v>
          </cell>
          <cell r="H5651" t="str">
            <v>Unknown</v>
          </cell>
          <cell r="I5651" t="str">
            <v>-</v>
          </cell>
          <cell r="J5651" t="str">
            <v>-</v>
          </cell>
          <cell r="K5651" t="str">
            <v>SI18</v>
          </cell>
          <cell r="L5651" t="str">
            <v>T</v>
          </cell>
          <cell r="M5651" t="str">
            <v>180 days from date of invoice</v>
          </cell>
          <cell r="N5651" t="str">
            <v>BANK TRANSFER</v>
          </cell>
          <cell r="O5651" t="str">
            <v>DE</v>
          </cell>
          <cell r="P5651" t="str">
            <v>External debtor</v>
          </cell>
        </row>
        <row r="5652">
          <cell r="A5652">
            <v>100058</v>
          </cell>
          <cell r="B5652" t="str">
            <v>ICI SINGAPORE LTD</v>
          </cell>
          <cell r="C5652" t="str">
            <v>SG</v>
          </cell>
          <cell r="D5652" t="str">
            <v>Singapore</v>
          </cell>
          <cell r="E5652" t="str">
            <v>Asia-Pacific</v>
          </cell>
          <cell r="F5652">
            <v>13200002</v>
          </cell>
          <cell r="G5652" t="str">
            <v>Ext. APAC</v>
          </cell>
          <cell r="H5652" t="str">
            <v>Unknown</v>
          </cell>
          <cell r="I5652" t="str">
            <v>-</v>
          </cell>
          <cell r="J5652" t="str">
            <v>-</v>
          </cell>
          <cell r="K5652" t="str">
            <v>SI1A</v>
          </cell>
          <cell r="L5652" t="str">
            <v>T</v>
          </cell>
          <cell r="M5652" t="str">
            <v>120 days from date of invoice</v>
          </cell>
          <cell r="N5652" t="str">
            <v>BANK TRANSFER</v>
          </cell>
          <cell r="O5652" t="str">
            <v>DE</v>
          </cell>
          <cell r="P5652" t="str">
            <v>External debtor</v>
          </cell>
        </row>
        <row r="5653">
          <cell r="A5653">
            <v>100059</v>
          </cell>
          <cell r="B5653" t="str">
            <v>CHEMICAL INDUSTRIES</v>
          </cell>
          <cell r="C5653" t="str">
            <v>LK</v>
          </cell>
          <cell r="D5653" t="str">
            <v>Sri Lanka</v>
          </cell>
          <cell r="E5653" t="str">
            <v>Asia-Pacific</v>
          </cell>
          <cell r="F5653">
            <v>13200002</v>
          </cell>
          <cell r="G5653" t="str">
            <v>Ext. APAC</v>
          </cell>
          <cell r="H5653" t="str">
            <v>Unknown</v>
          </cell>
          <cell r="I5653" t="str">
            <v>-</v>
          </cell>
          <cell r="J5653" t="str">
            <v>-</v>
          </cell>
          <cell r="K5653" t="str">
            <v>SO00</v>
          </cell>
          <cell r="L5653" t="str">
            <v>T</v>
          </cell>
          <cell r="M5653" t="str">
            <v>Receipt of invoice</v>
          </cell>
          <cell r="N5653" t="str">
            <v>BANK TRANSFER</v>
          </cell>
          <cell r="O5653" t="str">
            <v>DE</v>
          </cell>
          <cell r="P5653" t="str">
            <v>External debtor</v>
          </cell>
        </row>
        <row r="5654">
          <cell r="A5654">
            <v>100060</v>
          </cell>
          <cell r="B5654" t="str">
            <v>HUNTSMAN - VICODI</v>
          </cell>
          <cell r="C5654" t="str">
            <v>PT</v>
          </cell>
          <cell r="D5654" t="str">
            <v>Portugal</v>
          </cell>
          <cell r="E5654" t="str">
            <v>Iberia</v>
          </cell>
          <cell r="F5654">
            <v>13200001</v>
          </cell>
          <cell r="G5654" t="str">
            <v>Ext. EAME</v>
          </cell>
          <cell r="H5654" t="str">
            <v>Unknown</v>
          </cell>
          <cell r="I5654" t="str">
            <v>-</v>
          </cell>
          <cell r="J5654" t="str">
            <v>-</v>
          </cell>
          <cell r="K5654" t="str">
            <v>SI60</v>
          </cell>
          <cell r="L5654" t="str">
            <v>Y</v>
          </cell>
          <cell r="M5654" t="str">
            <v>60 days from date of invoice</v>
          </cell>
          <cell r="N5654" t="str">
            <v>-</v>
          </cell>
          <cell r="O5654" t="str">
            <v>DE</v>
          </cell>
          <cell r="P5654" t="str">
            <v>External debtor</v>
          </cell>
        </row>
        <row r="5655">
          <cell r="A5655">
            <v>100061</v>
          </cell>
          <cell r="B5655" t="str">
            <v>ICI BANGLADESH</v>
          </cell>
          <cell r="C5655" t="str">
            <v>BD</v>
          </cell>
          <cell r="D5655" t="str">
            <v>Bangladesh</v>
          </cell>
          <cell r="E5655" t="str">
            <v>Asia-Pacific</v>
          </cell>
          <cell r="F5655">
            <v>13200002</v>
          </cell>
          <cell r="G5655" t="str">
            <v>Ext. APAC</v>
          </cell>
          <cell r="H5655" t="str">
            <v>Unknown</v>
          </cell>
          <cell r="I5655" t="str">
            <v>-</v>
          </cell>
          <cell r="J5655" t="str">
            <v>-</v>
          </cell>
          <cell r="K5655" t="str">
            <v>SO00</v>
          </cell>
          <cell r="L5655" t="str">
            <v>U</v>
          </cell>
          <cell r="M5655" t="str">
            <v>Receipt of invoice</v>
          </cell>
          <cell r="N5655" t="str">
            <v>DIRECT REMITTANCE</v>
          </cell>
          <cell r="O5655" t="str">
            <v>DE</v>
          </cell>
          <cell r="P5655" t="str">
            <v>External debtor</v>
          </cell>
        </row>
        <row r="5656">
          <cell r="A5656">
            <v>100062</v>
          </cell>
          <cell r="B5656" t="str">
            <v>ICI Deggendorf - Kla</v>
          </cell>
          <cell r="C5656" t="str">
            <v>DE</v>
          </cell>
          <cell r="D5656" t="str">
            <v>Germany</v>
          </cell>
          <cell r="E5656" t="str">
            <v>Mid Europe</v>
          </cell>
          <cell r="F5656">
            <v>76406005</v>
          </cell>
          <cell r="G5656" t="str">
            <v>Inter Group Sales</v>
          </cell>
          <cell r="H5656" t="str">
            <v>EAME</v>
          </cell>
          <cell r="I5656" t="str">
            <v>-</v>
          </cell>
          <cell r="J5656" t="str">
            <v>-</v>
          </cell>
          <cell r="K5656" t="str">
            <v>SO00</v>
          </cell>
          <cell r="L5656" t="str">
            <v>Y</v>
          </cell>
          <cell r="M5656" t="str">
            <v>Receipt of invoice</v>
          </cell>
          <cell r="N5656" t="str">
            <v>-</v>
          </cell>
          <cell r="O5656" t="str">
            <v>DI</v>
          </cell>
          <cell r="P5656" t="str">
            <v>Intragroup debtor</v>
          </cell>
        </row>
        <row r="5657">
          <cell r="A5657">
            <v>100063</v>
          </cell>
          <cell r="B5657" t="str">
            <v>HUNTS.(ITALY)SRL-AUT</v>
          </cell>
          <cell r="C5657" t="str">
            <v>IT</v>
          </cell>
          <cell r="D5657" t="str">
            <v>Italy</v>
          </cell>
          <cell r="E5657" t="str">
            <v>Italy/Greece</v>
          </cell>
          <cell r="F5657">
            <v>76406038</v>
          </cell>
          <cell r="G5657" t="str">
            <v>Inter Group Sales</v>
          </cell>
          <cell r="H5657" t="str">
            <v>EAME</v>
          </cell>
          <cell r="I5657" t="str">
            <v>-</v>
          </cell>
          <cell r="J5657" t="str">
            <v>-</v>
          </cell>
          <cell r="K5657" t="str">
            <v>SI9F</v>
          </cell>
          <cell r="L5657" t="str">
            <v>U</v>
          </cell>
          <cell r="M5657" t="str">
            <v>90 DAYS DATE OF INVOICE - DIRECT REMITTANCE</v>
          </cell>
          <cell r="N5657" t="str">
            <v>DIRECT REMITTANCE</v>
          </cell>
          <cell r="O5657" t="str">
            <v>DI</v>
          </cell>
          <cell r="P5657" t="str">
            <v>Intragroup debtor</v>
          </cell>
        </row>
        <row r="5658">
          <cell r="A5658">
            <v>100064</v>
          </cell>
          <cell r="B5658" t="str">
            <v>HUNTS.(ITALY)SRL-IBE</v>
          </cell>
          <cell r="C5658" t="str">
            <v>IT</v>
          </cell>
          <cell r="D5658" t="str">
            <v>Italy</v>
          </cell>
          <cell r="E5658" t="str">
            <v>Italy/Greece</v>
          </cell>
          <cell r="F5658">
            <v>76406038</v>
          </cell>
          <cell r="G5658" t="str">
            <v>Inter Group Sales</v>
          </cell>
          <cell r="H5658" t="str">
            <v>EAME</v>
          </cell>
          <cell r="I5658" t="str">
            <v>-</v>
          </cell>
          <cell r="J5658" t="str">
            <v>-</v>
          </cell>
          <cell r="K5658" t="str">
            <v>SI90</v>
          </cell>
          <cell r="L5658" t="str">
            <v>T</v>
          </cell>
          <cell r="M5658" t="str">
            <v>90 days from date of invoice</v>
          </cell>
          <cell r="N5658" t="str">
            <v>BANK TRANSFER</v>
          </cell>
          <cell r="O5658" t="str">
            <v>DI</v>
          </cell>
          <cell r="P5658" t="str">
            <v>Intragroup debtor</v>
          </cell>
        </row>
        <row r="5659">
          <cell r="A5659">
            <v>100065</v>
          </cell>
          <cell r="B5659" t="str">
            <v>HUNTS.(ITALY)SRL-ANA</v>
          </cell>
          <cell r="C5659" t="str">
            <v>IT</v>
          </cell>
          <cell r="D5659" t="str">
            <v>Italy</v>
          </cell>
          <cell r="E5659" t="str">
            <v>Italy/Greece</v>
          </cell>
          <cell r="F5659">
            <v>76406038</v>
          </cell>
          <cell r="G5659" t="str">
            <v>Inter Group Sales</v>
          </cell>
          <cell r="H5659" t="str">
            <v>EAME</v>
          </cell>
          <cell r="I5659" t="str">
            <v>-</v>
          </cell>
          <cell r="J5659" t="str">
            <v>-</v>
          </cell>
          <cell r="K5659" t="str">
            <v>SI90</v>
          </cell>
          <cell r="L5659" t="str">
            <v>T</v>
          </cell>
          <cell r="M5659" t="str">
            <v>90 days from date of invoice</v>
          </cell>
          <cell r="N5659" t="str">
            <v>BANK TRANSFER</v>
          </cell>
          <cell r="O5659" t="str">
            <v>DI</v>
          </cell>
          <cell r="P5659" t="str">
            <v>Intragroup debtor</v>
          </cell>
        </row>
        <row r="5660">
          <cell r="A5660">
            <v>100066</v>
          </cell>
          <cell r="B5660" t="str">
            <v>ICI POLYURETHANES -T</v>
          </cell>
          <cell r="C5660" t="str">
            <v>US</v>
          </cell>
          <cell r="D5660" t="str">
            <v>United States</v>
          </cell>
          <cell r="E5660" t="str">
            <v>Americas</v>
          </cell>
          <cell r="F5660">
            <v>13200001</v>
          </cell>
          <cell r="G5660" t="str">
            <v>Ext. EAME</v>
          </cell>
          <cell r="H5660" t="str">
            <v>Unknown</v>
          </cell>
          <cell r="I5660" t="str">
            <v>-</v>
          </cell>
          <cell r="J5660" t="str">
            <v>-</v>
          </cell>
          <cell r="K5660" t="str">
            <v>SI30</v>
          </cell>
          <cell r="L5660" t="str">
            <v>T</v>
          </cell>
          <cell r="M5660" t="str">
            <v>30 days from date of invoice</v>
          </cell>
          <cell r="N5660" t="str">
            <v>BANK TRANSFER</v>
          </cell>
          <cell r="O5660" t="str">
            <v>DS</v>
          </cell>
          <cell r="P5660" t="str">
            <v>Securitization debtor</v>
          </cell>
        </row>
        <row r="5661">
          <cell r="A5661">
            <v>100067</v>
          </cell>
          <cell r="B5661" t="str">
            <v>ICI ITALIA S.P.A.</v>
          </cell>
          <cell r="C5661" t="str">
            <v>IT</v>
          </cell>
          <cell r="D5661" t="str">
            <v>Italy</v>
          </cell>
          <cell r="E5661" t="str">
            <v>Italy/Greece</v>
          </cell>
          <cell r="F5661">
            <v>76406038</v>
          </cell>
          <cell r="G5661" t="str">
            <v>Inter Group Sales</v>
          </cell>
          <cell r="H5661" t="str">
            <v>EAME</v>
          </cell>
          <cell r="I5661" t="str">
            <v>-</v>
          </cell>
          <cell r="J5661" t="str">
            <v>-</v>
          </cell>
          <cell r="K5661" t="str">
            <v>SE12</v>
          </cell>
          <cell r="L5661" t="str">
            <v>U</v>
          </cell>
          <cell r="M5661" t="str">
            <v>120 days end of month</v>
          </cell>
          <cell r="N5661" t="str">
            <v>DIRECT REMITTANCE</v>
          </cell>
          <cell r="O5661" t="str">
            <v>DI</v>
          </cell>
          <cell r="P5661" t="str">
            <v>Intragroup debtor</v>
          </cell>
        </row>
        <row r="5662">
          <cell r="A5662">
            <v>100068</v>
          </cell>
          <cell r="B5662" t="str">
            <v>ICI PHILIPPINES INC</v>
          </cell>
          <cell r="C5662" t="str">
            <v>PH</v>
          </cell>
          <cell r="D5662" t="str">
            <v>Philippines</v>
          </cell>
          <cell r="E5662" t="str">
            <v>Asia-Pacific</v>
          </cell>
          <cell r="F5662">
            <v>13200002</v>
          </cell>
          <cell r="G5662" t="str">
            <v>Ext. APAC</v>
          </cell>
          <cell r="H5662" t="str">
            <v>Unknown</v>
          </cell>
          <cell r="I5662" t="str">
            <v>-</v>
          </cell>
          <cell r="J5662" t="str">
            <v>-</v>
          </cell>
          <cell r="K5662" t="str">
            <v>SI30</v>
          </cell>
          <cell r="L5662" t="str">
            <v>T</v>
          </cell>
          <cell r="M5662" t="str">
            <v>30 days from date of invoice</v>
          </cell>
          <cell r="N5662" t="str">
            <v>BANK TRANSFER</v>
          </cell>
          <cell r="O5662" t="str">
            <v>DE</v>
          </cell>
          <cell r="P5662" t="str">
            <v>External debtor</v>
          </cell>
        </row>
        <row r="5663">
          <cell r="A5663">
            <v>100069</v>
          </cell>
          <cell r="B5663" t="str">
            <v>ICI Vietnam Rep. Off</v>
          </cell>
          <cell r="C5663" t="str">
            <v>SG</v>
          </cell>
          <cell r="D5663" t="str">
            <v>Singapore</v>
          </cell>
          <cell r="E5663" t="str">
            <v>Asia-Pacific</v>
          </cell>
          <cell r="F5663">
            <v>13200002</v>
          </cell>
          <cell r="G5663" t="str">
            <v>Ext. APAC</v>
          </cell>
          <cell r="H5663" t="str">
            <v>Unknown</v>
          </cell>
          <cell r="I5663" t="str">
            <v>-</v>
          </cell>
          <cell r="J5663" t="str">
            <v>-</v>
          </cell>
          <cell r="K5663" t="str">
            <v>SI30</v>
          </cell>
          <cell r="L5663" t="str">
            <v>T</v>
          </cell>
          <cell r="M5663" t="str">
            <v>30 days from date of invoice</v>
          </cell>
          <cell r="N5663" t="str">
            <v>BANK TRANSFER</v>
          </cell>
          <cell r="O5663" t="str">
            <v>DE</v>
          </cell>
          <cell r="P5663" t="str">
            <v>External debtor</v>
          </cell>
        </row>
        <row r="5664">
          <cell r="A5664">
            <v>100070</v>
          </cell>
          <cell r="B5664" t="str">
            <v>HUNTS.(ITALY)SRL-ECT</v>
          </cell>
          <cell r="C5664" t="str">
            <v>IT</v>
          </cell>
          <cell r="D5664" t="str">
            <v>Italy</v>
          </cell>
          <cell r="E5664" t="str">
            <v>Italy/Greece</v>
          </cell>
          <cell r="F5664">
            <v>76406038</v>
          </cell>
          <cell r="G5664" t="str">
            <v>Inter Group Sales</v>
          </cell>
          <cell r="H5664" t="str">
            <v>EAME</v>
          </cell>
          <cell r="I5664" t="str">
            <v>-</v>
          </cell>
          <cell r="J5664" t="str">
            <v>-</v>
          </cell>
          <cell r="K5664" t="str">
            <v>SI90</v>
          </cell>
          <cell r="L5664" t="str">
            <v>T</v>
          </cell>
          <cell r="M5664" t="str">
            <v>90 days from date of invoice</v>
          </cell>
          <cell r="N5664" t="str">
            <v>BANK TRANSFER</v>
          </cell>
          <cell r="O5664" t="str">
            <v>DI</v>
          </cell>
          <cell r="P5664" t="str">
            <v>Intragroup debtor</v>
          </cell>
        </row>
        <row r="5665">
          <cell r="A5665">
            <v>100071</v>
          </cell>
          <cell r="B5665" t="str">
            <v>HUNTS.(ITALY)SRL-AME</v>
          </cell>
          <cell r="C5665" t="str">
            <v>IT</v>
          </cell>
          <cell r="D5665" t="str">
            <v>Italy</v>
          </cell>
          <cell r="E5665" t="str">
            <v>Italy/Greece</v>
          </cell>
          <cell r="F5665">
            <v>76406038</v>
          </cell>
          <cell r="G5665" t="str">
            <v>Inter Group Sales</v>
          </cell>
          <cell r="H5665" t="str">
            <v>EAME</v>
          </cell>
          <cell r="I5665" t="str">
            <v>-</v>
          </cell>
          <cell r="J5665" t="str">
            <v>-</v>
          </cell>
          <cell r="K5665" t="str">
            <v>SI90</v>
          </cell>
          <cell r="L5665" t="str">
            <v>T</v>
          </cell>
          <cell r="M5665" t="str">
            <v>90 days from date of invoice</v>
          </cell>
          <cell r="N5665" t="str">
            <v>BANK TRANSFER</v>
          </cell>
          <cell r="O5665" t="str">
            <v>DI</v>
          </cell>
          <cell r="P5665" t="str">
            <v>Intragroup debtor</v>
          </cell>
        </row>
        <row r="5666">
          <cell r="A5666">
            <v>100076</v>
          </cell>
          <cell r="B5666" t="str">
            <v>Material Resources I</v>
          </cell>
          <cell r="C5666" t="str">
            <v>PH</v>
          </cell>
          <cell r="D5666" t="str">
            <v>Philippines</v>
          </cell>
          <cell r="E5666" t="str">
            <v>Asia-Pacific</v>
          </cell>
          <cell r="F5666">
            <v>13200002</v>
          </cell>
          <cell r="G5666" t="str">
            <v>Ext. APAC</v>
          </cell>
          <cell r="H5666" t="str">
            <v>Unknown</v>
          </cell>
          <cell r="I5666" t="str">
            <v>-</v>
          </cell>
          <cell r="J5666" t="str">
            <v>-</v>
          </cell>
          <cell r="K5666" t="str">
            <v>SI30</v>
          </cell>
          <cell r="L5666" t="str">
            <v>T</v>
          </cell>
          <cell r="M5666" t="str">
            <v>30 days from date of invoice</v>
          </cell>
          <cell r="N5666" t="str">
            <v>BANK TRANSFER</v>
          </cell>
          <cell r="O5666" t="str">
            <v>DE</v>
          </cell>
          <cell r="P5666" t="str">
            <v>External debtor</v>
          </cell>
        </row>
        <row r="5667">
          <cell r="A5667">
            <v>100081</v>
          </cell>
          <cell r="B5667" t="str">
            <v>HUNTSMAN (TAIWAN) Li</v>
          </cell>
          <cell r="C5667" t="str">
            <v>TW</v>
          </cell>
          <cell r="D5667" t="str">
            <v>Taiwan</v>
          </cell>
          <cell r="E5667" t="str">
            <v>Asia-Pacific</v>
          </cell>
          <cell r="F5667">
            <v>76457366</v>
          </cell>
          <cell r="G5667" t="str">
            <v>Inter Group Sales</v>
          </cell>
          <cell r="H5667" t="str">
            <v>APAC</v>
          </cell>
          <cell r="I5667" t="str">
            <v>-</v>
          </cell>
          <cell r="J5667" t="str">
            <v>-</v>
          </cell>
          <cell r="K5667" t="str">
            <v>SI30</v>
          </cell>
          <cell r="L5667" t="str">
            <v>T</v>
          </cell>
          <cell r="M5667" t="str">
            <v>30 days from date of invoice</v>
          </cell>
          <cell r="N5667" t="str">
            <v>BANK TRANSFER</v>
          </cell>
          <cell r="O5667" t="str">
            <v>DI</v>
          </cell>
          <cell r="P5667" t="str">
            <v>Intragroup debtor</v>
          </cell>
        </row>
        <row r="5668">
          <cell r="A5668">
            <v>100082</v>
          </cell>
          <cell r="B5668" t="str">
            <v>HUNTSMAN (THAILAND)</v>
          </cell>
          <cell r="C5668" t="str">
            <v>TH</v>
          </cell>
          <cell r="D5668" t="str">
            <v>Thailand</v>
          </cell>
          <cell r="E5668" t="str">
            <v>Asia-Pacific</v>
          </cell>
          <cell r="F5668">
            <v>76457318</v>
          </cell>
          <cell r="G5668" t="str">
            <v>Inter Group Sales</v>
          </cell>
          <cell r="H5668" t="str">
            <v>APAC</v>
          </cell>
          <cell r="I5668" t="str">
            <v>-</v>
          </cell>
          <cell r="J5668" t="str">
            <v>-</v>
          </cell>
          <cell r="K5668" t="str">
            <v>SI30</v>
          </cell>
          <cell r="L5668" t="str">
            <v>T</v>
          </cell>
          <cell r="M5668" t="str">
            <v>30 days from date of invoice</v>
          </cell>
          <cell r="N5668" t="str">
            <v>BANK TRANSFER</v>
          </cell>
          <cell r="O5668" t="str">
            <v>DI</v>
          </cell>
          <cell r="P5668" t="str">
            <v>Intragroup debtor</v>
          </cell>
        </row>
        <row r="5669">
          <cell r="A5669">
            <v>100086</v>
          </cell>
          <cell r="B5669" t="str">
            <v>HUNTSMAN ICI</v>
          </cell>
          <cell r="C5669" t="str">
            <v>IT</v>
          </cell>
          <cell r="D5669" t="str">
            <v>Italy</v>
          </cell>
          <cell r="E5669" t="str">
            <v>Italy/Greece</v>
          </cell>
          <cell r="F5669">
            <v>76406038</v>
          </cell>
          <cell r="G5669" t="str">
            <v>Inter Group Sales</v>
          </cell>
          <cell r="H5669" t="str">
            <v>EAME</v>
          </cell>
          <cell r="I5669" t="str">
            <v>S060</v>
          </cell>
          <cell r="J5669" t="str">
            <v>Italy &amp; Greece</v>
          </cell>
          <cell r="K5669" t="str">
            <v>SE90</v>
          </cell>
          <cell r="L5669" t="str">
            <v>T</v>
          </cell>
          <cell r="M5669" t="str">
            <v>90 days end of month</v>
          </cell>
          <cell r="N5669" t="str">
            <v>BANK TRANSFER</v>
          </cell>
          <cell r="O5669" t="str">
            <v>DI</v>
          </cell>
          <cell r="P5669" t="str">
            <v>Intragroup debtor</v>
          </cell>
        </row>
        <row r="5670">
          <cell r="A5670">
            <v>100096</v>
          </cell>
          <cell r="B5670" t="str">
            <v>HUNTS.(ITALY)SRL-TRA</v>
          </cell>
          <cell r="C5670" t="str">
            <v>IT</v>
          </cell>
          <cell r="D5670" t="str">
            <v>Italy</v>
          </cell>
          <cell r="E5670" t="str">
            <v>Italy/Greece</v>
          </cell>
          <cell r="F5670">
            <v>76406038</v>
          </cell>
          <cell r="G5670" t="str">
            <v>Inter Group Sales</v>
          </cell>
          <cell r="H5670" t="str">
            <v>EAME</v>
          </cell>
          <cell r="I5670" t="str">
            <v>-</v>
          </cell>
          <cell r="J5670" t="str">
            <v>-</v>
          </cell>
          <cell r="K5670" t="str">
            <v>SI90</v>
          </cell>
          <cell r="L5670" t="str">
            <v>T</v>
          </cell>
          <cell r="M5670" t="str">
            <v>90 days from date of invoice</v>
          </cell>
          <cell r="N5670" t="str">
            <v>BANK TRANSFER</v>
          </cell>
          <cell r="O5670" t="str">
            <v>DI</v>
          </cell>
          <cell r="P5670" t="str">
            <v>Intragroup debtor</v>
          </cell>
        </row>
        <row r="5671">
          <cell r="A5671">
            <v>100097</v>
          </cell>
          <cell r="B5671" t="str">
            <v>HUNTS.(ITALY)SRL-SAM</v>
          </cell>
          <cell r="C5671" t="str">
            <v>IT</v>
          </cell>
          <cell r="D5671" t="str">
            <v>Italy</v>
          </cell>
          <cell r="E5671" t="str">
            <v>Italy/Greece</v>
          </cell>
          <cell r="F5671">
            <v>76406038</v>
          </cell>
          <cell r="G5671" t="str">
            <v>Inter Group Sales</v>
          </cell>
          <cell r="H5671" t="str">
            <v>EAME</v>
          </cell>
          <cell r="I5671" t="str">
            <v>-</v>
          </cell>
          <cell r="J5671" t="str">
            <v>-</v>
          </cell>
          <cell r="K5671" t="str">
            <v>SI90</v>
          </cell>
          <cell r="L5671" t="str">
            <v>T</v>
          </cell>
          <cell r="M5671" t="str">
            <v>90 days from date of invoice</v>
          </cell>
          <cell r="N5671" t="str">
            <v>BANK TRANSFER</v>
          </cell>
          <cell r="O5671" t="str">
            <v>DI</v>
          </cell>
          <cell r="P5671" t="str">
            <v>Intragroup debtor</v>
          </cell>
        </row>
        <row r="5672">
          <cell r="A5672">
            <v>100101</v>
          </cell>
          <cell r="B5672" t="str">
            <v>HUNTSMAN (ITALY)  SR</v>
          </cell>
          <cell r="C5672" t="str">
            <v>IT</v>
          </cell>
          <cell r="D5672" t="str">
            <v>Italy</v>
          </cell>
          <cell r="E5672" t="str">
            <v>Italy/Greece</v>
          </cell>
          <cell r="F5672">
            <v>76406038</v>
          </cell>
          <cell r="G5672" t="str">
            <v>Inter Group Sales</v>
          </cell>
          <cell r="H5672" t="str">
            <v>EAME</v>
          </cell>
          <cell r="I5672" t="str">
            <v>S060</v>
          </cell>
          <cell r="J5672" t="str">
            <v>Italy &amp; Greece</v>
          </cell>
          <cell r="K5672" t="str">
            <v>SE90</v>
          </cell>
          <cell r="L5672" t="str">
            <v>T</v>
          </cell>
          <cell r="M5672" t="str">
            <v>90 days end of month</v>
          </cell>
          <cell r="N5672" t="str">
            <v>BANK TRANSFER</v>
          </cell>
          <cell r="O5672" t="str">
            <v>DI</v>
          </cell>
          <cell r="P5672" t="str">
            <v>Intragroup debtor</v>
          </cell>
        </row>
        <row r="5673">
          <cell r="A5673">
            <v>100102</v>
          </cell>
          <cell r="B5673" t="str">
            <v>HUNTS.(ITALY)SRL-RAP</v>
          </cell>
          <cell r="C5673" t="str">
            <v>IT</v>
          </cell>
          <cell r="D5673" t="str">
            <v>Italy</v>
          </cell>
          <cell r="E5673" t="str">
            <v>Italy/Greece</v>
          </cell>
          <cell r="F5673">
            <v>76406038</v>
          </cell>
          <cell r="G5673" t="str">
            <v>Inter Group Sales</v>
          </cell>
          <cell r="H5673" t="str">
            <v>EAME</v>
          </cell>
          <cell r="I5673" t="str">
            <v>-</v>
          </cell>
          <cell r="J5673" t="str">
            <v>-</v>
          </cell>
          <cell r="K5673" t="str">
            <v>SI90</v>
          </cell>
          <cell r="L5673" t="str">
            <v>T</v>
          </cell>
          <cell r="M5673" t="str">
            <v>90 days from date of invoice</v>
          </cell>
          <cell r="N5673" t="str">
            <v>BANK TRANSFER</v>
          </cell>
          <cell r="O5673" t="str">
            <v>DI</v>
          </cell>
          <cell r="P5673" t="str">
            <v>Intragroup debtor</v>
          </cell>
        </row>
        <row r="5674">
          <cell r="A5674">
            <v>100106</v>
          </cell>
          <cell r="B5674" t="str">
            <v>GRUPO COPO DE INVERS</v>
          </cell>
          <cell r="C5674" t="str">
            <v>ES</v>
          </cell>
          <cell r="D5674" t="str">
            <v>Spain</v>
          </cell>
          <cell r="E5674" t="str">
            <v>Iberia</v>
          </cell>
          <cell r="F5674">
            <v>13200001</v>
          </cell>
          <cell r="G5674" t="str">
            <v>Ext. EAME</v>
          </cell>
          <cell r="H5674" t="str">
            <v>Unknown</v>
          </cell>
          <cell r="I5674" t="str">
            <v>-</v>
          </cell>
          <cell r="J5674" t="str">
            <v>-</v>
          </cell>
          <cell r="K5674" t="str">
            <v>IS01</v>
          </cell>
          <cell r="L5674" t="str">
            <v>T</v>
          </cell>
          <cell r="M5674" t="str">
            <v>Within 15 days Due net</v>
          </cell>
          <cell r="N5674" t="str">
            <v>BANK TRANSFER</v>
          </cell>
          <cell r="O5674" t="str">
            <v>DS</v>
          </cell>
          <cell r="P5674" t="str">
            <v>Securitization debtor</v>
          </cell>
        </row>
        <row r="5675">
          <cell r="A5675">
            <v>100111</v>
          </cell>
          <cell r="B5675" t="str">
            <v>DARZ ABDUSSALAM</v>
          </cell>
          <cell r="C5675" t="str">
            <v>IT</v>
          </cell>
          <cell r="D5675" t="str">
            <v>Italy</v>
          </cell>
          <cell r="E5675" t="str">
            <v>Italy/Greece</v>
          </cell>
          <cell r="F5675">
            <v>76406038</v>
          </cell>
          <cell r="G5675" t="str">
            <v>Inter Group Sales</v>
          </cell>
          <cell r="H5675" t="str">
            <v>EAME</v>
          </cell>
          <cell r="I5675" t="str">
            <v>-</v>
          </cell>
          <cell r="J5675" t="str">
            <v>-</v>
          </cell>
          <cell r="K5675" t="str">
            <v>SI90</v>
          </cell>
          <cell r="L5675" t="str">
            <v>T</v>
          </cell>
          <cell r="M5675" t="str">
            <v>90 days from date of invoice</v>
          </cell>
          <cell r="N5675" t="str">
            <v>BANK TRANSFER</v>
          </cell>
          <cell r="O5675" t="str">
            <v>DS</v>
          </cell>
          <cell r="P5675" t="str">
            <v>Securitization debtor</v>
          </cell>
        </row>
        <row r="5676">
          <cell r="A5676">
            <v>100116</v>
          </cell>
          <cell r="B5676" t="str">
            <v>Huntsman (Korea) Ltd</v>
          </cell>
          <cell r="C5676" t="str">
            <v>KP</v>
          </cell>
          <cell r="D5676" t="str">
            <v>South Korea</v>
          </cell>
          <cell r="E5676" t="str">
            <v>Asia-Pacific</v>
          </cell>
          <cell r="F5676">
            <v>76467950</v>
          </cell>
          <cell r="G5676" t="str">
            <v>Inter Group Sales</v>
          </cell>
          <cell r="H5676" t="str">
            <v>APAC</v>
          </cell>
          <cell r="I5676" t="str">
            <v>-</v>
          </cell>
          <cell r="J5676" t="str">
            <v>-</v>
          </cell>
          <cell r="K5676" t="str">
            <v>SI1A</v>
          </cell>
          <cell r="L5676" t="str">
            <v>T</v>
          </cell>
          <cell r="M5676" t="str">
            <v>120 days from date of invoice</v>
          </cell>
          <cell r="N5676" t="str">
            <v>BANK TRANSFER</v>
          </cell>
          <cell r="O5676" t="str">
            <v>DI</v>
          </cell>
          <cell r="P5676" t="str">
            <v>Intragroup debtor</v>
          </cell>
        </row>
        <row r="5677">
          <cell r="A5677">
            <v>100121</v>
          </cell>
          <cell r="B5677" t="str">
            <v>PE  "BUSINESS-CENTRE</v>
          </cell>
          <cell r="C5677" t="str">
            <v>UA</v>
          </cell>
          <cell r="D5677" t="str">
            <v>Ukraine</v>
          </cell>
          <cell r="E5677" t="str">
            <v>Eastern Europe</v>
          </cell>
          <cell r="F5677">
            <v>76406038</v>
          </cell>
          <cell r="G5677" t="str">
            <v>Inter Group Sales</v>
          </cell>
          <cell r="H5677" t="str">
            <v>EAME</v>
          </cell>
          <cell r="I5677" t="str">
            <v>-</v>
          </cell>
          <cell r="J5677" t="str">
            <v>-</v>
          </cell>
          <cell r="K5677" t="str">
            <v>SI90</v>
          </cell>
          <cell r="L5677" t="str">
            <v>T</v>
          </cell>
          <cell r="M5677" t="str">
            <v>90 days from date of invoice</v>
          </cell>
          <cell r="N5677" t="str">
            <v>BANK TRANSFER</v>
          </cell>
          <cell r="O5677" t="str">
            <v>DE</v>
          </cell>
          <cell r="P5677" t="str">
            <v>External debtor</v>
          </cell>
        </row>
        <row r="5678">
          <cell r="A5678">
            <v>100126</v>
          </cell>
          <cell r="B5678" t="str">
            <v>Huntsman (Singapore)</v>
          </cell>
          <cell r="C5678" t="str">
            <v>SG</v>
          </cell>
          <cell r="D5678" t="str">
            <v>Singapore</v>
          </cell>
          <cell r="E5678" t="str">
            <v>Asia-Pacific</v>
          </cell>
          <cell r="F5678">
            <v>76457236</v>
          </cell>
          <cell r="G5678" t="str">
            <v>Inter Group Sales</v>
          </cell>
          <cell r="H5678" t="str">
            <v>APAC</v>
          </cell>
          <cell r="I5678" t="str">
            <v>-</v>
          </cell>
          <cell r="J5678" t="str">
            <v>-</v>
          </cell>
          <cell r="K5678" t="str">
            <v>SI60</v>
          </cell>
          <cell r="L5678" t="str">
            <v>T</v>
          </cell>
          <cell r="M5678" t="str">
            <v>60 days from date of invoice</v>
          </cell>
          <cell r="N5678" t="str">
            <v>BANK TRANSFER</v>
          </cell>
          <cell r="O5678" t="str">
            <v>DI</v>
          </cell>
          <cell r="P5678" t="str">
            <v>Intragroup debtor</v>
          </cell>
        </row>
        <row r="5679">
          <cell r="A5679">
            <v>100136</v>
          </cell>
          <cell r="B5679" t="str">
            <v>Rep. office of Hunts</v>
          </cell>
          <cell r="C5679" t="str">
            <v>SG</v>
          </cell>
          <cell r="D5679" t="str">
            <v>Singapore</v>
          </cell>
          <cell r="E5679" t="str">
            <v>Asia-Pacific</v>
          </cell>
          <cell r="F5679">
            <v>76467960</v>
          </cell>
          <cell r="G5679" t="str">
            <v>Inter Group Sales</v>
          </cell>
          <cell r="H5679" t="str">
            <v>APAC</v>
          </cell>
          <cell r="I5679" t="str">
            <v>-</v>
          </cell>
          <cell r="J5679" t="str">
            <v>-</v>
          </cell>
          <cell r="K5679" t="str">
            <v>SI60</v>
          </cell>
          <cell r="L5679" t="str">
            <v>T</v>
          </cell>
          <cell r="M5679" t="str">
            <v>60 days from date of invoice</v>
          </cell>
          <cell r="N5679" t="str">
            <v>BANK TRANSFER</v>
          </cell>
          <cell r="O5679" t="str">
            <v>DI</v>
          </cell>
          <cell r="P5679" t="str">
            <v>Intragroup debtor</v>
          </cell>
        </row>
        <row r="5680">
          <cell r="A5680">
            <v>100141</v>
          </cell>
          <cell r="B5680" t="str">
            <v>HUNTS.(ITALY)SRL-TEC</v>
          </cell>
          <cell r="C5680" t="str">
            <v>IT</v>
          </cell>
          <cell r="D5680" t="str">
            <v>Italy</v>
          </cell>
          <cell r="E5680" t="str">
            <v>Italy/Greece</v>
          </cell>
          <cell r="F5680">
            <v>76406038</v>
          </cell>
          <cell r="G5680" t="str">
            <v>Inter Group Sales</v>
          </cell>
          <cell r="H5680" t="str">
            <v>EAME</v>
          </cell>
          <cell r="I5680" t="str">
            <v>-</v>
          </cell>
          <cell r="J5680" t="str">
            <v>-</v>
          </cell>
          <cell r="K5680" t="str">
            <v>SI90</v>
          </cell>
          <cell r="L5680" t="str">
            <v>T</v>
          </cell>
          <cell r="M5680" t="str">
            <v>90 days from date of invoice</v>
          </cell>
          <cell r="N5680" t="str">
            <v>BANK TRANSFER</v>
          </cell>
          <cell r="O5680" t="str">
            <v>DI</v>
          </cell>
          <cell r="P5680" t="str">
            <v>Intragroup debtor</v>
          </cell>
        </row>
        <row r="5681">
          <cell r="A5681">
            <v>100142</v>
          </cell>
          <cell r="B5681" t="str">
            <v>STAHL PLAST GMBH &amp; C</v>
          </cell>
          <cell r="C5681" t="str">
            <v>DE</v>
          </cell>
          <cell r="D5681" t="str">
            <v>Germany</v>
          </cell>
          <cell r="E5681" t="str">
            <v>Mid Europe</v>
          </cell>
          <cell r="F5681">
            <v>13200001</v>
          </cell>
          <cell r="G5681" t="str">
            <v>Ext. EAME</v>
          </cell>
          <cell r="H5681" t="str">
            <v>Unknown</v>
          </cell>
          <cell r="I5681" t="str">
            <v>-</v>
          </cell>
          <cell r="J5681" t="str">
            <v>-</v>
          </cell>
          <cell r="K5681" t="str">
            <v>GP00</v>
          </cell>
          <cell r="L5681" t="str">
            <v>A</v>
          </cell>
          <cell r="M5681" t="str">
            <v>Payable immediately Due net</v>
          </cell>
          <cell r="N5681" t="str">
            <v>Foreign payment (AP)</v>
          </cell>
          <cell r="O5681" t="str">
            <v>DS</v>
          </cell>
          <cell r="P5681" t="str">
            <v>Securitization debtor</v>
          </cell>
        </row>
        <row r="5682">
          <cell r="A5682">
            <v>100146</v>
          </cell>
          <cell r="B5682" t="str">
            <v>AHSUNG TRADING CO. L</v>
          </cell>
          <cell r="C5682" t="str">
            <v>KP</v>
          </cell>
          <cell r="D5682" t="str">
            <v>South Korea</v>
          </cell>
          <cell r="E5682" t="str">
            <v>Asia-Pacific</v>
          </cell>
          <cell r="F5682">
            <v>13200001</v>
          </cell>
          <cell r="G5682" t="str">
            <v>Ext. EAME</v>
          </cell>
          <cell r="H5682" t="str">
            <v>Unknown</v>
          </cell>
          <cell r="I5682" t="str">
            <v>-</v>
          </cell>
          <cell r="J5682" t="str">
            <v>-</v>
          </cell>
          <cell r="K5682" t="str">
            <v>SC27</v>
          </cell>
          <cell r="L5682" t="str">
            <v>T</v>
          </cell>
          <cell r="M5682" t="str">
            <v>Payable immediately Due net</v>
          </cell>
          <cell r="N5682" t="str">
            <v>BANK TRANSFER</v>
          </cell>
          <cell r="O5682" t="str">
            <v>DE</v>
          </cell>
          <cell r="P5682" t="str">
            <v>External debtor</v>
          </cell>
        </row>
        <row r="5683">
          <cell r="A5683">
            <v>100147</v>
          </cell>
          <cell r="B5683" t="str">
            <v>ADIKEM SDN. BHD</v>
          </cell>
          <cell r="C5683" t="str">
            <v>MY</v>
          </cell>
          <cell r="D5683" t="str">
            <v>Malaysia</v>
          </cell>
          <cell r="E5683" t="str">
            <v>Asia-Pacific</v>
          </cell>
          <cell r="F5683">
            <v>13200001</v>
          </cell>
          <cell r="G5683" t="str">
            <v>Ext. EAME</v>
          </cell>
          <cell r="H5683" t="str">
            <v>Unknown</v>
          </cell>
          <cell r="I5683" t="str">
            <v>-</v>
          </cell>
          <cell r="J5683" t="str">
            <v>-</v>
          </cell>
          <cell r="K5683" t="str">
            <v>SC27</v>
          </cell>
          <cell r="L5683" t="str">
            <v>T</v>
          </cell>
          <cell r="M5683" t="str">
            <v>Payable immediately Due net</v>
          </cell>
          <cell r="N5683" t="str">
            <v>BANK TRANSFER</v>
          </cell>
          <cell r="O5683" t="str">
            <v>DS</v>
          </cell>
          <cell r="P5683" t="str">
            <v>Securitization debtor</v>
          </cell>
        </row>
        <row r="5684">
          <cell r="A5684">
            <v>100148</v>
          </cell>
          <cell r="B5684" t="str">
            <v>Bhimpajka Impex Ltd.</v>
          </cell>
          <cell r="C5684" t="str">
            <v>IN</v>
          </cell>
          <cell r="D5684" t="str">
            <v>India</v>
          </cell>
          <cell r="E5684" t="str">
            <v>Asia-Pacific</v>
          </cell>
          <cell r="F5684">
            <v>13200001</v>
          </cell>
          <cell r="G5684" t="str">
            <v>Ext. EAME</v>
          </cell>
          <cell r="H5684" t="str">
            <v>Unknown</v>
          </cell>
          <cell r="I5684" t="str">
            <v>-</v>
          </cell>
          <cell r="J5684" t="str">
            <v>-</v>
          </cell>
          <cell r="K5684" t="str">
            <v>GP30</v>
          </cell>
          <cell r="L5684" t="str">
            <v>T</v>
          </cell>
          <cell r="M5684" t="str">
            <v>Within 30 days Due net</v>
          </cell>
          <cell r="N5684" t="str">
            <v>BANK TRANSFER</v>
          </cell>
          <cell r="O5684" t="str">
            <v>DE</v>
          </cell>
          <cell r="P5684" t="str">
            <v>External debtor</v>
          </cell>
        </row>
        <row r="5685">
          <cell r="A5685">
            <v>100149</v>
          </cell>
          <cell r="B5685" t="str">
            <v>REINHARD BETHGE INTE</v>
          </cell>
          <cell r="C5685" t="str">
            <v>DE</v>
          </cell>
          <cell r="D5685" t="str">
            <v>Germany</v>
          </cell>
          <cell r="E5685" t="str">
            <v>Mid Europe</v>
          </cell>
          <cell r="F5685">
            <v>13200001</v>
          </cell>
          <cell r="G5685" t="str">
            <v>Ext. EAME</v>
          </cell>
          <cell r="H5685" t="str">
            <v>Unknown</v>
          </cell>
          <cell r="I5685" t="str">
            <v>-</v>
          </cell>
          <cell r="J5685" t="str">
            <v>-</v>
          </cell>
          <cell r="K5685" t="str">
            <v>SC27</v>
          </cell>
          <cell r="L5685" t="str">
            <v>T</v>
          </cell>
          <cell r="M5685" t="str">
            <v>Payable immediately Due net</v>
          </cell>
          <cell r="N5685" t="str">
            <v>BANK TRANSFER</v>
          </cell>
          <cell r="O5685" t="str">
            <v>DS</v>
          </cell>
          <cell r="P5685" t="str">
            <v>Securitization debtor</v>
          </cell>
        </row>
        <row r="5686">
          <cell r="A5686">
            <v>100150</v>
          </cell>
          <cell r="B5686" t="str">
            <v>CENCO-ZOTTI QUIMICA</v>
          </cell>
          <cell r="C5686" t="str">
            <v>VE</v>
          </cell>
          <cell r="D5686" t="str">
            <v>Venzuela</v>
          </cell>
          <cell r="E5686" t="str">
            <v>Americas</v>
          </cell>
          <cell r="F5686">
            <v>13200001</v>
          </cell>
          <cell r="G5686" t="str">
            <v>Ext. EAME</v>
          </cell>
          <cell r="H5686" t="str">
            <v>Unknown</v>
          </cell>
          <cell r="I5686" t="str">
            <v>-</v>
          </cell>
          <cell r="J5686" t="str">
            <v>-</v>
          </cell>
          <cell r="K5686" t="str">
            <v>SO00</v>
          </cell>
          <cell r="L5686" t="str">
            <v>T</v>
          </cell>
          <cell r="M5686" t="str">
            <v>Receipt of invoice</v>
          </cell>
          <cell r="N5686" t="str">
            <v>BANK TRANSFER</v>
          </cell>
          <cell r="O5686" t="str">
            <v>DE</v>
          </cell>
          <cell r="P5686" t="str">
            <v>External debtor</v>
          </cell>
        </row>
        <row r="5687">
          <cell r="A5687">
            <v>100151</v>
          </cell>
          <cell r="B5687" t="str">
            <v>CABARRIA Y CIA. S.A.</v>
          </cell>
          <cell r="C5687" t="str">
            <v>CO</v>
          </cell>
          <cell r="D5687" t="str">
            <v>Colombia</v>
          </cell>
          <cell r="E5687" t="str">
            <v>Americas</v>
          </cell>
          <cell r="F5687">
            <v>13200001</v>
          </cell>
          <cell r="G5687" t="str">
            <v>Ext. EAME</v>
          </cell>
          <cell r="H5687" t="str">
            <v>Unknown</v>
          </cell>
          <cell r="I5687" t="str">
            <v>-</v>
          </cell>
          <cell r="J5687" t="str">
            <v>-</v>
          </cell>
          <cell r="K5687" t="str">
            <v>SC27</v>
          </cell>
          <cell r="L5687" t="str">
            <v>T</v>
          </cell>
          <cell r="M5687" t="str">
            <v>Payable immediately Due net</v>
          </cell>
          <cell r="N5687" t="str">
            <v>BANK TRANSFER</v>
          </cell>
          <cell r="O5687" t="str">
            <v>DE</v>
          </cell>
          <cell r="P5687" t="str">
            <v>External debtor</v>
          </cell>
        </row>
        <row r="5688">
          <cell r="A5688">
            <v>100152</v>
          </cell>
          <cell r="B5688" t="str">
            <v>DAR TECH INC.</v>
          </cell>
          <cell r="C5688" t="str">
            <v>US</v>
          </cell>
          <cell r="D5688" t="str">
            <v>United States</v>
          </cell>
          <cell r="E5688" t="str">
            <v>Americas</v>
          </cell>
          <cell r="F5688">
            <v>13200001</v>
          </cell>
          <cell r="G5688" t="str">
            <v>Ext. EAME</v>
          </cell>
          <cell r="H5688" t="str">
            <v>Unknown</v>
          </cell>
          <cell r="I5688" t="str">
            <v>-</v>
          </cell>
          <cell r="J5688" t="str">
            <v>-</v>
          </cell>
          <cell r="K5688" t="str">
            <v>SC27</v>
          </cell>
          <cell r="L5688" t="str">
            <v>T</v>
          </cell>
          <cell r="M5688" t="str">
            <v>Payable immediately Due net</v>
          </cell>
          <cell r="N5688" t="str">
            <v>BANK TRANSFER</v>
          </cell>
          <cell r="O5688" t="str">
            <v>DS</v>
          </cell>
          <cell r="P5688" t="str">
            <v>Securitization debtor</v>
          </cell>
        </row>
        <row r="5689">
          <cell r="A5689">
            <v>100153</v>
          </cell>
          <cell r="B5689" t="str">
            <v>DUQUIMICA S.A.</v>
          </cell>
          <cell r="C5689" t="str">
            <v>PE</v>
          </cell>
          <cell r="D5689" t="str">
            <v>Peru</v>
          </cell>
          <cell r="E5689" t="str">
            <v>Americas</v>
          </cell>
          <cell r="F5689">
            <v>13200001</v>
          </cell>
          <cell r="G5689" t="str">
            <v>Ext. EAME</v>
          </cell>
          <cell r="H5689" t="str">
            <v>Unknown</v>
          </cell>
          <cell r="I5689" t="str">
            <v>-</v>
          </cell>
          <cell r="J5689" t="str">
            <v>-</v>
          </cell>
          <cell r="K5689" t="str">
            <v>SC27</v>
          </cell>
          <cell r="L5689" t="str">
            <v>T</v>
          </cell>
          <cell r="M5689" t="str">
            <v>Payable immediately Due net</v>
          </cell>
          <cell r="N5689" t="str">
            <v>BANK TRANSFER</v>
          </cell>
          <cell r="O5689" t="str">
            <v>DE</v>
          </cell>
          <cell r="P5689" t="str">
            <v>External debtor</v>
          </cell>
        </row>
        <row r="5690">
          <cell r="A5690">
            <v>100154</v>
          </cell>
          <cell r="B5690" t="str">
            <v>F. H. ENGEL S.A.</v>
          </cell>
          <cell r="C5690" t="str">
            <v>CL</v>
          </cell>
          <cell r="D5690" t="str">
            <v>Chile</v>
          </cell>
          <cell r="E5690" t="str">
            <v>Americas</v>
          </cell>
          <cell r="F5690">
            <v>13200001</v>
          </cell>
          <cell r="G5690" t="str">
            <v>Ext. EAME</v>
          </cell>
          <cell r="H5690" t="str">
            <v>Unknown</v>
          </cell>
          <cell r="I5690" t="str">
            <v>-</v>
          </cell>
          <cell r="J5690" t="str">
            <v>-</v>
          </cell>
          <cell r="K5690" t="str">
            <v>SC27</v>
          </cell>
          <cell r="L5690" t="str">
            <v>T</v>
          </cell>
          <cell r="M5690" t="str">
            <v>Payable immediately Due net</v>
          </cell>
          <cell r="N5690" t="str">
            <v>BANK TRANSFER</v>
          </cell>
          <cell r="O5690" t="str">
            <v>DE</v>
          </cell>
          <cell r="P5690" t="str">
            <v>External debtor</v>
          </cell>
        </row>
        <row r="5691">
          <cell r="A5691">
            <v>100155</v>
          </cell>
          <cell r="B5691" t="str">
            <v>ESSE INTERNATIONAL</v>
          </cell>
          <cell r="C5691" t="str">
            <v>FR</v>
          </cell>
          <cell r="D5691" t="str">
            <v>France</v>
          </cell>
          <cell r="E5691" t="str">
            <v>France</v>
          </cell>
          <cell r="F5691">
            <v>13200001</v>
          </cell>
          <cell r="G5691" t="str">
            <v>Ext. EAME</v>
          </cell>
          <cell r="H5691" t="str">
            <v>Unknown</v>
          </cell>
          <cell r="I5691" t="str">
            <v>-</v>
          </cell>
          <cell r="J5691" t="str">
            <v>-</v>
          </cell>
          <cell r="K5691" t="str">
            <v>DS04</v>
          </cell>
          <cell r="L5691" t="str">
            <v>T</v>
          </cell>
          <cell r="M5691" t="str">
            <v>Within 90 days net</v>
          </cell>
          <cell r="N5691" t="str">
            <v>BANK TRANSFER</v>
          </cell>
          <cell r="O5691" t="str">
            <v>DS</v>
          </cell>
          <cell r="P5691" t="str">
            <v>Securitization debtor</v>
          </cell>
        </row>
        <row r="5692">
          <cell r="A5692">
            <v>100156</v>
          </cell>
          <cell r="B5692" t="str">
            <v>K.D. FEDDERSEN GMBH</v>
          </cell>
          <cell r="C5692" t="str">
            <v>DE</v>
          </cell>
          <cell r="D5692" t="str">
            <v>Germany</v>
          </cell>
          <cell r="E5692" t="str">
            <v>Mid Europe</v>
          </cell>
          <cell r="F5692">
            <v>13200001</v>
          </cell>
          <cell r="G5692" t="str">
            <v>Ext. EAME</v>
          </cell>
          <cell r="H5692" t="str">
            <v>Unknown</v>
          </cell>
          <cell r="I5692" t="str">
            <v>-</v>
          </cell>
          <cell r="J5692" t="str">
            <v>-</v>
          </cell>
          <cell r="K5692" t="str">
            <v>SC27</v>
          </cell>
          <cell r="L5692" t="str">
            <v>T</v>
          </cell>
          <cell r="M5692" t="str">
            <v>Payable immediately Due net</v>
          </cell>
          <cell r="N5692" t="str">
            <v>BANK TRANSFER</v>
          </cell>
          <cell r="O5692" t="str">
            <v>DS</v>
          </cell>
          <cell r="P5692" t="str">
            <v>Securitization debtor</v>
          </cell>
        </row>
        <row r="5693">
          <cell r="A5693">
            <v>100157</v>
          </cell>
          <cell r="B5693" t="str">
            <v>TECHNO SHOE - CEZAR</v>
          </cell>
          <cell r="C5693" t="str">
            <v>RO</v>
          </cell>
          <cell r="D5693" t="str">
            <v>Romania</v>
          </cell>
          <cell r="E5693" t="str">
            <v>Eastern Europe</v>
          </cell>
          <cell r="F5693">
            <v>13200001</v>
          </cell>
          <cell r="G5693" t="str">
            <v>Ext. EAME</v>
          </cell>
          <cell r="H5693" t="str">
            <v>Unknown</v>
          </cell>
          <cell r="I5693" t="str">
            <v>-</v>
          </cell>
          <cell r="J5693" t="str">
            <v>-</v>
          </cell>
          <cell r="K5693" t="str">
            <v>SC27</v>
          </cell>
          <cell r="L5693" t="str">
            <v>T</v>
          </cell>
          <cell r="M5693" t="str">
            <v>Payable immediately Due net</v>
          </cell>
          <cell r="N5693" t="str">
            <v>BANK TRANSFER</v>
          </cell>
          <cell r="O5693" t="str">
            <v>DE</v>
          </cell>
          <cell r="P5693" t="str">
            <v>External debtor</v>
          </cell>
        </row>
        <row r="5694">
          <cell r="A5694">
            <v>100158</v>
          </cell>
          <cell r="B5694" t="str">
            <v>MARK LAVALLO (SIEVER</v>
          </cell>
          <cell r="C5694" t="str">
            <v>US</v>
          </cell>
          <cell r="D5694" t="str">
            <v>United States</v>
          </cell>
          <cell r="E5694" t="str">
            <v>Americas</v>
          </cell>
          <cell r="F5694">
            <v>13200001</v>
          </cell>
          <cell r="G5694" t="str">
            <v>Ext. EAME</v>
          </cell>
          <cell r="H5694" t="str">
            <v>Unknown</v>
          </cell>
          <cell r="I5694" t="str">
            <v>-</v>
          </cell>
          <cell r="J5694" t="str">
            <v>-</v>
          </cell>
          <cell r="K5694" t="str">
            <v>GP30</v>
          </cell>
          <cell r="L5694" t="str">
            <v>T</v>
          </cell>
          <cell r="M5694" t="str">
            <v>Within 30 days Due net</v>
          </cell>
          <cell r="N5694" t="str">
            <v>BANK TRANSFER</v>
          </cell>
          <cell r="O5694" t="str">
            <v>DS</v>
          </cell>
          <cell r="P5694" t="str">
            <v>Securitization debtor</v>
          </cell>
        </row>
        <row r="5695">
          <cell r="A5695">
            <v>100159</v>
          </cell>
          <cell r="B5695" t="str">
            <v>PÜR KIM</v>
          </cell>
          <cell r="C5695" t="str">
            <v>TR</v>
          </cell>
          <cell r="D5695" t="str">
            <v>Turkey</v>
          </cell>
          <cell r="E5695" t="str">
            <v>Middle East</v>
          </cell>
          <cell r="F5695">
            <v>13200001</v>
          </cell>
          <cell r="G5695" t="str">
            <v>Ext. EAME</v>
          </cell>
          <cell r="H5695" t="str">
            <v>Unknown</v>
          </cell>
          <cell r="I5695" t="str">
            <v>-</v>
          </cell>
          <cell r="J5695" t="str">
            <v>-</v>
          </cell>
          <cell r="K5695" t="str">
            <v>SO00</v>
          </cell>
          <cell r="L5695" t="str">
            <v>T</v>
          </cell>
          <cell r="M5695" t="str">
            <v>Receipt of invoice</v>
          </cell>
          <cell r="N5695" t="str">
            <v>BANK TRANSFER</v>
          </cell>
          <cell r="O5695" t="str">
            <v>DE</v>
          </cell>
          <cell r="P5695" t="str">
            <v>External debtor</v>
          </cell>
        </row>
        <row r="5696">
          <cell r="A5696">
            <v>100160</v>
          </cell>
          <cell r="B5696" t="str">
            <v>J.L. GOOR LTD.</v>
          </cell>
          <cell r="C5696" t="str">
            <v>IE</v>
          </cell>
          <cell r="D5696" t="str">
            <v>Ireland</v>
          </cell>
          <cell r="E5696" t="str">
            <v>UK/Ireland</v>
          </cell>
          <cell r="F5696">
            <v>13200001</v>
          </cell>
          <cell r="G5696" t="str">
            <v>Ext. EAME</v>
          </cell>
          <cell r="H5696" t="str">
            <v>Unknown</v>
          </cell>
          <cell r="I5696" t="str">
            <v>-</v>
          </cell>
          <cell r="J5696" t="str">
            <v>-</v>
          </cell>
          <cell r="K5696" t="str">
            <v>GP30</v>
          </cell>
          <cell r="L5696" t="str">
            <v>T</v>
          </cell>
          <cell r="M5696" t="str">
            <v>Within 30 days Due net</v>
          </cell>
          <cell r="N5696" t="str">
            <v>BANK TRANSFER</v>
          </cell>
          <cell r="O5696" t="str">
            <v>DS</v>
          </cell>
          <cell r="P5696" t="str">
            <v>Securitization debtor</v>
          </cell>
        </row>
        <row r="5697">
          <cell r="A5697">
            <v>100161</v>
          </cell>
          <cell r="B5697" t="str">
            <v>HENDRI GRAS B.V.</v>
          </cell>
          <cell r="C5697" t="str">
            <v>NL</v>
          </cell>
          <cell r="D5697" t="str">
            <v>Netherlands</v>
          </cell>
          <cell r="E5697" t="str">
            <v>Benelux</v>
          </cell>
          <cell r="F5697">
            <v>13200001</v>
          </cell>
          <cell r="G5697" t="str">
            <v>Ext. EAME</v>
          </cell>
          <cell r="H5697" t="str">
            <v>Unknown</v>
          </cell>
          <cell r="I5697" t="str">
            <v>-</v>
          </cell>
          <cell r="J5697" t="str">
            <v>-</v>
          </cell>
          <cell r="K5697" t="str">
            <v>SC27</v>
          </cell>
          <cell r="L5697" t="str">
            <v>T</v>
          </cell>
          <cell r="M5697" t="str">
            <v>Payable immediately Due net</v>
          </cell>
          <cell r="N5697" t="str">
            <v>BANK TRANSFER</v>
          </cell>
          <cell r="O5697" t="str">
            <v>DS</v>
          </cell>
          <cell r="P5697" t="str">
            <v>Securitization debtor</v>
          </cell>
        </row>
        <row r="5698">
          <cell r="A5698">
            <v>100162</v>
          </cell>
          <cell r="B5698" t="str">
            <v>WALDEMAR LAWALL/INTE</v>
          </cell>
          <cell r="C5698" t="str">
            <v>BR</v>
          </cell>
          <cell r="D5698" t="str">
            <v>Brazil</v>
          </cell>
          <cell r="E5698" t="str">
            <v>Americas</v>
          </cell>
          <cell r="F5698">
            <v>13200001</v>
          </cell>
          <cell r="G5698" t="str">
            <v>Ext. EAME</v>
          </cell>
          <cell r="H5698" t="str">
            <v>Unknown</v>
          </cell>
          <cell r="I5698" t="str">
            <v>-</v>
          </cell>
          <cell r="J5698" t="str">
            <v>-</v>
          </cell>
          <cell r="K5698" t="str">
            <v>SC27</v>
          </cell>
          <cell r="L5698" t="str">
            <v>T</v>
          </cell>
          <cell r="M5698" t="str">
            <v>Payable immediately Due net</v>
          </cell>
          <cell r="N5698" t="str">
            <v>BANK TRANSFER</v>
          </cell>
          <cell r="O5698" t="str">
            <v>DE</v>
          </cell>
          <cell r="P5698" t="str">
            <v>External debtor</v>
          </cell>
        </row>
        <row r="5699">
          <cell r="A5699">
            <v>100163</v>
          </cell>
          <cell r="B5699" t="str">
            <v>INTERPLAST AB</v>
          </cell>
          <cell r="C5699" t="str">
            <v>SE</v>
          </cell>
          <cell r="D5699" t="str">
            <v>Sweden</v>
          </cell>
          <cell r="E5699" t="str">
            <v>Nordic</v>
          </cell>
          <cell r="F5699">
            <v>13200001</v>
          </cell>
          <cell r="G5699" t="str">
            <v>Ext. EAME</v>
          </cell>
          <cell r="H5699" t="str">
            <v>Unknown</v>
          </cell>
          <cell r="I5699" t="str">
            <v>-</v>
          </cell>
          <cell r="J5699" t="str">
            <v>-</v>
          </cell>
          <cell r="K5699" t="str">
            <v>SC27</v>
          </cell>
          <cell r="L5699" t="str">
            <v>T</v>
          </cell>
          <cell r="M5699" t="str">
            <v>Payable immediately Due net</v>
          </cell>
          <cell r="N5699" t="str">
            <v>BANK TRANSFER</v>
          </cell>
          <cell r="O5699" t="str">
            <v>DS</v>
          </cell>
          <cell r="P5699" t="str">
            <v>Securitization debtor</v>
          </cell>
        </row>
        <row r="5700">
          <cell r="A5700">
            <v>100164</v>
          </cell>
          <cell r="B5700" t="str">
            <v>UNSAL KIZILTAN (IVEX</v>
          </cell>
          <cell r="C5700" t="str">
            <v>TR</v>
          </cell>
          <cell r="D5700" t="str">
            <v>Turkey</v>
          </cell>
          <cell r="E5700" t="str">
            <v>Middle East</v>
          </cell>
          <cell r="F5700">
            <v>13200001</v>
          </cell>
          <cell r="G5700" t="str">
            <v>Ext. EAME</v>
          </cell>
          <cell r="H5700" t="str">
            <v>Unknown</v>
          </cell>
          <cell r="I5700" t="str">
            <v>-</v>
          </cell>
          <cell r="J5700" t="str">
            <v>-</v>
          </cell>
          <cell r="K5700" t="str">
            <v>SC27</v>
          </cell>
          <cell r="L5700" t="str">
            <v>T</v>
          </cell>
          <cell r="M5700" t="str">
            <v>Payable immediately Due net</v>
          </cell>
          <cell r="N5700" t="str">
            <v>BANK TRANSFER</v>
          </cell>
          <cell r="O5700" t="str">
            <v>DE</v>
          </cell>
          <cell r="P5700" t="str">
            <v>External debtor</v>
          </cell>
        </row>
        <row r="5701">
          <cell r="A5701">
            <v>100165</v>
          </cell>
          <cell r="B5701" t="str">
            <v>K.D.F. THAI LTD. PAR</v>
          </cell>
          <cell r="C5701" t="str">
            <v>TH</v>
          </cell>
          <cell r="D5701" t="str">
            <v>Thailand</v>
          </cell>
          <cell r="E5701" t="str">
            <v>Asia-Pacific</v>
          </cell>
          <cell r="F5701">
            <v>13200001</v>
          </cell>
          <cell r="G5701" t="str">
            <v>Ext. EAME</v>
          </cell>
          <cell r="H5701" t="str">
            <v>Unknown</v>
          </cell>
          <cell r="I5701" t="str">
            <v>-</v>
          </cell>
          <cell r="J5701" t="str">
            <v>-</v>
          </cell>
          <cell r="K5701" t="str">
            <v>SC27</v>
          </cell>
          <cell r="L5701" t="str">
            <v>T</v>
          </cell>
          <cell r="M5701" t="str">
            <v>Payable immediately Due net</v>
          </cell>
          <cell r="N5701" t="str">
            <v>BANK TRANSFER</v>
          </cell>
          <cell r="O5701" t="str">
            <v>DE</v>
          </cell>
          <cell r="P5701" t="str">
            <v>External debtor</v>
          </cell>
        </row>
        <row r="5702">
          <cell r="A5702">
            <v>100166</v>
          </cell>
          <cell r="B5702" t="str">
            <v>LETROMARK CC</v>
          </cell>
          <cell r="C5702" t="str">
            <v>ZA</v>
          </cell>
          <cell r="D5702" t="str">
            <v>South Africa</v>
          </cell>
          <cell r="E5702" t="str">
            <v>Benelux</v>
          </cell>
          <cell r="F5702">
            <v>13200001</v>
          </cell>
          <cell r="G5702" t="str">
            <v>Ext. EAME</v>
          </cell>
          <cell r="H5702" t="str">
            <v>Unknown</v>
          </cell>
          <cell r="I5702" t="str">
            <v>-</v>
          </cell>
          <cell r="J5702" t="str">
            <v>-</v>
          </cell>
          <cell r="K5702" t="str">
            <v>SC27</v>
          </cell>
          <cell r="L5702" t="str">
            <v>T</v>
          </cell>
          <cell r="M5702" t="str">
            <v>Payable immediately Due net</v>
          </cell>
          <cell r="N5702" t="str">
            <v>BANK TRANSFER</v>
          </cell>
          <cell r="O5702" t="str">
            <v>DE</v>
          </cell>
          <cell r="P5702" t="str">
            <v>External debtor</v>
          </cell>
        </row>
        <row r="5703">
          <cell r="A5703">
            <v>100167</v>
          </cell>
          <cell r="B5703" t="str">
            <v>RICARDO MOLINA</v>
          </cell>
          <cell r="C5703" t="str">
            <v>ES</v>
          </cell>
          <cell r="D5703" t="str">
            <v>Spain</v>
          </cell>
          <cell r="E5703" t="str">
            <v>Iberia</v>
          </cell>
          <cell r="F5703">
            <v>13200001</v>
          </cell>
          <cell r="G5703" t="str">
            <v>Ext. EAME</v>
          </cell>
          <cell r="H5703" t="str">
            <v>Unknown</v>
          </cell>
          <cell r="I5703" t="str">
            <v>-</v>
          </cell>
          <cell r="J5703" t="str">
            <v>-</v>
          </cell>
          <cell r="K5703" t="str">
            <v>SC27</v>
          </cell>
          <cell r="L5703" t="str">
            <v>T</v>
          </cell>
          <cell r="M5703" t="str">
            <v>Payable immediately Due net</v>
          </cell>
          <cell r="N5703" t="str">
            <v>BANK TRANSFER</v>
          </cell>
          <cell r="O5703" t="str">
            <v>DS</v>
          </cell>
          <cell r="P5703" t="str">
            <v>Securitization debtor</v>
          </cell>
        </row>
        <row r="5704">
          <cell r="A5704">
            <v>100168</v>
          </cell>
          <cell r="B5704" t="str">
            <v>ALGOL OY</v>
          </cell>
          <cell r="C5704" t="str">
            <v>FI</v>
          </cell>
          <cell r="D5704" t="str">
            <v>Finland</v>
          </cell>
          <cell r="E5704" t="str">
            <v>Nordic</v>
          </cell>
          <cell r="F5704">
            <v>13200001</v>
          </cell>
          <cell r="G5704" t="str">
            <v>Ext. EAME</v>
          </cell>
          <cell r="H5704" t="str">
            <v>Unknown</v>
          </cell>
          <cell r="I5704" t="str">
            <v>-</v>
          </cell>
          <cell r="J5704" t="str">
            <v>-</v>
          </cell>
          <cell r="K5704" t="str">
            <v>SC27</v>
          </cell>
          <cell r="L5704" t="str">
            <v>T</v>
          </cell>
          <cell r="M5704" t="str">
            <v>Payable immediately Due net</v>
          </cell>
          <cell r="N5704" t="str">
            <v>BANK TRANSFER</v>
          </cell>
          <cell r="O5704" t="str">
            <v>DE</v>
          </cell>
          <cell r="P5704" t="str">
            <v>External debtor</v>
          </cell>
        </row>
        <row r="5705">
          <cell r="A5705">
            <v>100169</v>
          </cell>
          <cell r="B5705" t="str">
            <v>ERLAND NIELSEN</v>
          </cell>
          <cell r="C5705" t="str">
            <v>DK</v>
          </cell>
          <cell r="D5705" t="str">
            <v>Denmark</v>
          </cell>
          <cell r="E5705" t="str">
            <v>Nordic</v>
          </cell>
          <cell r="F5705">
            <v>13200001</v>
          </cell>
          <cell r="G5705" t="str">
            <v>Ext. EAME</v>
          </cell>
          <cell r="H5705" t="str">
            <v>Unknown</v>
          </cell>
          <cell r="I5705" t="str">
            <v>-</v>
          </cell>
          <cell r="J5705" t="str">
            <v>-</v>
          </cell>
          <cell r="K5705" t="str">
            <v>SC27</v>
          </cell>
          <cell r="L5705" t="str">
            <v>T</v>
          </cell>
          <cell r="M5705" t="str">
            <v>Payable immediately Due net</v>
          </cell>
          <cell r="N5705" t="str">
            <v>BANK TRANSFER</v>
          </cell>
          <cell r="O5705" t="str">
            <v>DS</v>
          </cell>
          <cell r="P5705" t="str">
            <v>Securitization debtor</v>
          </cell>
        </row>
        <row r="5706">
          <cell r="A5706">
            <v>100170</v>
          </cell>
          <cell r="B5706" t="str">
            <v>NOMURA JIMUSHO INC.</v>
          </cell>
          <cell r="C5706" t="str">
            <v>JP</v>
          </cell>
          <cell r="D5706" t="str">
            <v>Japan</v>
          </cell>
          <cell r="E5706" t="str">
            <v>Asia-Pacific</v>
          </cell>
          <cell r="F5706">
            <v>13200001</v>
          </cell>
          <cell r="G5706" t="str">
            <v>Ext. EAME</v>
          </cell>
          <cell r="H5706" t="str">
            <v>Unknown</v>
          </cell>
          <cell r="I5706" t="str">
            <v>-</v>
          </cell>
          <cell r="J5706" t="str">
            <v>-</v>
          </cell>
          <cell r="K5706" t="str">
            <v>SC27</v>
          </cell>
          <cell r="L5706" t="str">
            <v>T</v>
          </cell>
          <cell r="M5706" t="str">
            <v>Payable immediately Due net</v>
          </cell>
          <cell r="N5706" t="str">
            <v>BANK TRANSFER</v>
          </cell>
          <cell r="O5706" t="str">
            <v>DE</v>
          </cell>
          <cell r="P5706" t="str">
            <v>External debtor</v>
          </cell>
        </row>
        <row r="5707">
          <cell r="A5707">
            <v>100171</v>
          </cell>
          <cell r="B5707" t="str">
            <v>OTC Ltd.</v>
          </cell>
          <cell r="C5707" t="str">
            <v>KR</v>
          </cell>
          <cell r="D5707" t="str">
            <v>North Korea</v>
          </cell>
          <cell r="E5707" t="str">
            <v>Asia-Pacific</v>
          </cell>
          <cell r="F5707">
            <v>13200001</v>
          </cell>
          <cell r="G5707" t="str">
            <v>Ext. EAME</v>
          </cell>
          <cell r="H5707" t="str">
            <v>Unknown</v>
          </cell>
          <cell r="I5707" t="str">
            <v>-</v>
          </cell>
          <cell r="J5707" t="str">
            <v>-</v>
          </cell>
          <cell r="K5707" t="str">
            <v>SC27</v>
          </cell>
          <cell r="L5707" t="str">
            <v>T</v>
          </cell>
          <cell r="M5707" t="str">
            <v>Payable immediately Due net</v>
          </cell>
          <cell r="N5707" t="str">
            <v>BANK TRANSFER</v>
          </cell>
          <cell r="O5707" t="str">
            <v>DE</v>
          </cell>
          <cell r="P5707" t="str">
            <v>External debtor</v>
          </cell>
        </row>
        <row r="5708">
          <cell r="A5708">
            <v>100172</v>
          </cell>
          <cell r="B5708" t="str">
            <v>POLYCHEM MARKETING L</v>
          </cell>
          <cell r="C5708" t="str">
            <v>NZ</v>
          </cell>
          <cell r="D5708" t="str">
            <v>New Zealand</v>
          </cell>
          <cell r="E5708" t="str">
            <v>Asia-Pacific</v>
          </cell>
          <cell r="F5708">
            <v>13200001</v>
          </cell>
          <cell r="G5708" t="str">
            <v>Ext. EAME</v>
          </cell>
          <cell r="H5708" t="str">
            <v>Unknown</v>
          </cell>
          <cell r="I5708" t="str">
            <v>-</v>
          </cell>
          <cell r="J5708" t="str">
            <v>-</v>
          </cell>
          <cell r="K5708" t="str">
            <v>SC27</v>
          </cell>
          <cell r="L5708" t="str">
            <v>T</v>
          </cell>
          <cell r="M5708" t="str">
            <v>Payable immediately Due net</v>
          </cell>
          <cell r="N5708" t="str">
            <v>BANK TRANSFER</v>
          </cell>
          <cell r="O5708" t="str">
            <v>DE</v>
          </cell>
          <cell r="P5708" t="str">
            <v>External debtor</v>
          </cell>
        </row>
        <row r="5709">
          <cell r="A5709">
            <v>100173</v>
          </cell>
          <cell r="B5709" t="str">
            <v>PENTACO</v>
          </cell>
          <cell r="C5709" t="str">
            <v>DE</v>
          </cell>
          <cell r="D5709" t="str">
            <v>Germany</v>
          </cell>
          <cell r="E5709" t="str">
            <v>Mid Europe</v>
          </cell>
          <cell r="F5709">
            <v>13200001</v>
          </cell>
          <cell r="G5709" t="str">
            <v>Ext. EAME</v>
          </cell>
          <cell r="H5709" t="str">
            <v>Unknown</v>
          </cell>
          <cell r="I5709" t="str">
            <v>-</v>
          </cell>
          <cell r="J5709" t="str">
            <v>-</v>
          </cell>
          <cell r="K5709" t="str">
            <v>DS04</v>
          </cell>
          <cell r="L5709" t="str">
            <v>T</v>
          </cell>
          <cell r="M5709" t="str">
            <v>Within 90 days net</v>
          </cell>
          <cell r="N5709" t="str">
            <v>BANK TRANSFER</v>
          </cell>
          <cell r="O5709" t="str">
            <v>DS</v>
          </cell>
          <cell r="P5709" t="str">
            <v>Securitization debtor</v>
          </cell>
        </row>
        <row r="5710">
          <cell r="A5710">
            <v>100174</v>
          </cell>
          <cell r="B5710" t="str">
            <v>POLYCHEM MARKETING L</v>
          </cell>
          <cell r="C5710" t="str">
            <v>NZ</v>
          </cell>
          <cell r="D5710" t="str">
            <v>New Zealand</v>
          </cell>
          <cell r="E5710" t="str">
            <v>Asia-Pacific</v>
          </cell>
          <cell r="F5710">
            <v>13200001</v>
          </cell>
          <cell r="G5710" t="str">
            <v>Ext. EAME</v>
          </cell>
          <cell r="H5710" t="str">
            <v>Unknown</v>
          </cell>
          <cell r="I5710" t="str">
            <v>-</v>
          </cell>
          <cell r="J5710" t="str">
            <v>-</v>
          </cell>
          <cell r="K5710" t="str">
            <v>SC27</v>
          </cell>
          <cell r="L5710" t="str">
            <v>T</v>
          </cell>
          <cell r="M5710" t="str">
            <v>Payable immediately Due net</v>
          </cell>
          <cell r="N5710" t="str">
            <v>BANK TRANSFER</v>
          </cell>
          <cell r="O5710" t="str">
            <v>DE</v>
          </cell>
          <cell r="P5710" t="str">
            <v>External debtor</v>
          </cell>
        </row>
        <row r="5711">
          <cell r="A5711">
            <v>100175</v>
          </cell>
          <cell r="B5711" t="str">
            <v>QUIFATEX SA</v>
          </cell>
          <cell r="C5711" t="str">
            <v>EC</v>
          </cell>
          <cell r="D5711" t="str">
            <v>Ecuador</v>
          </cell>
          <cell r="E5711" t="str">
            <v>Americas</v>
          </cell>
          <cell r="F5711">
            <v>13200001</v>
          </cell>
          <cell r="G5711" t="str">
            <v>Ext. EAME</v>
          </cell>
          <cell r="H5711" t="str">
            <v>Unknown</v>
          </cell>
          <cell r="I5711" t="str">
            <v>-</v>
          </cell>
          <cell r="J5711" t="str">
            <v>-</v>
          </cell>
          <cell r="K5711" t="str">
            <v>GP30</v>
          </cell>
          <cell r="L5711" t="str">
            <v>T</v>
          </cell>
          <cell r="M5711" t="str">
            <v>Within 30 days Due net</v>
          </cell>
          <cell r="N5711" t="str">
            <v>BANK TRANSFER</v>
          </cell>
          <cell r="O5711" t="str">
            <v>DE</v>
          </cell>
          <cell r="P5711" t="str">
            <v>External debtor</v>
          </cell>
        </row>
        <row r="5712">
          <cell r="A5712">
            <v>100176</v>
          </cell>
          <cell r="B5712" t="str">
            <v>AGENCIAS H.B. RICH S</v>
          </cell>
          <cell r="C5712" t="str">
            <v>GT</v>
          </cell>
          <cell r="D5712" t="str">
            <v>Guatemala</v>
          </cell>
          <cell r="E5712" t="str">
            <v>Americas</v>
          </cell>
          <cell r="F5712">
            <v>13200001</v>
          </cell>
          <cell r="G5712" t="str">
            <v>Ext. EAME</v>
          </cell>
          <cell r="H5712" t="str">
            <v>Unknown</v>
          </cell>
          <cell r="I5712" t="str">
            <v>-</v>
          </cell>
          <cell r="J5712" t="str">
            <v>-</v>
          </cell>
          <cell r="K5712" t="str">
            <v>SC27</v>
          </cell>
          <cell r="L5712" t="str">
            <v>T</v>
          </cell>
          <cell r="M5712" t="str">
            <v>Payable immediately Due net</v>
          </cell>
          <cell r="N5712" t="str">
            <v>BANK TRANSFER</v>
          </cell>
          <cell r="O5712" t="str">
            <v>DE</v>
          </cell>
          <cell r="P5712" t="str">
            <v>External debtor</v>
          </cell>
        </row>
        <row r="5713">
          <cell r="A5713">
            <v>100177</v>
          </cell>
          <cell r="B5713" t="str">
            <v>RAW-MATERIALS</v>
          </cell>
          <cell r="C5713" t="str">
            <v>IL</v>
          </cell>
          <cell r="D5713" t="str">
            <v>Israel</v>
          </cell>
          <cell r="E5713" t="str">
            <v>Middle East</v>
          </cell>
          <cell r="F5713">
            <v>13200001</v>
          </cell>
          <cell r="G5713" t="str">
            <v>Ext. EAME</v>
          </cell>
          <cell r="H5713" t="str">
            <v>TPU</v>
          </cell>
          <cell r="I5713" t="str">
            <v>S035</v>
          </cell>
          <cell r="J5713" t="str">
            <v>Osnabrück</v>
          </cell>
          <cell r="K5713" t="str">
            <v>SC27</v>
          </cell>
          <cell r="L5713" t="str">
            <v>T</v>
          </cell>
          <cell r="M5713" t="str">
            <v>Payable immediately Due net</v>
          </cell>
          <cell r="N5713" t="str">
            <v>BANK TRANSFER</v>
          </cell>
          <cell r="O5713" t="str">
            <v>DE</v>
          </cell>
          <cell r="P5713" t="str">
            <v>External debtor</v>
          </cell>
        </row>
        <row r="5714">
          <cell r="A5714">
            <v>100178</v>
          </cell>
          <cell r="B5714" t="str">
            <v>RESAX S.R.L.</v>
          </cell>
          <cell r="C5714" t="str">
            <v>AR</v>
          </cell>
          <cell r="D5714" t="str">
            <v>Argentina</v>
          </cell>
          <cell r="E5714" t="str">
            <v>Americas</v>
          </cell>
          <cell r="F5714">
            <v>13200001</v>
          </cell>
          <cell r="G5714" t="str">
            <v>Ext. EAME</v>
          </cell>
          <cell r="H5714" t="str">
            <v>Unknown</v>
          </cell>
          <cell r="I5714" t="str">
            <v>-</v>
          </cell>
          <cell r="J5714" t="str">
            <v>-</v>
          </cell>
          <cell r="K5714" t="str">
            <v>GP30</v>
          </cell>
          <cell r="L5714" t="str">
            <v>T</v>
          </cell>
          <cell r="M5714" t="str">
            <v>Within 30 days Due net</v>
          </cell>
          <cell r="N5714" t="str">
            <v>BANK TRANSFER</v>
          </cell>
          <cell r="O5714" t="str">
            <v>DE</v>
          </cell>
          <cell r="P5714" t="str">
            <v>External debtor</v>
          </cell>
        </row>
        <row r="5715">
          <cell r="A5715">
            <v>100179</v>
          </cell>
          <cell r="B5715" t="str">
            <v>NAZIR SHAIKH SROUJIE</v>
          </cell>
          <cell r="C5715" t="str">
            <v>SY</v>
          </cell>
          <cell r="D5715" t="str">
            <v>Syria</v>
          </cell>
          <cell r="E5715" t="str">
            <v>Middle East</v>
          </cell>
          <cell r="F5715">
            <v>13200001</v>
          </cell>
          <cell r="G5715" t="str">
            <v>Ext. EAME</v>
          </cell>
          <cell r="H5715" t="str">
            <v>Unknown</v>
          </cell>
          <cell r="I5715" t="str">
            <v>-</v>
          </cell>
          <cell r="J5715" t="str">
            <v>-</v>
          </cell>
          <cell r="K5715" t="str">
            <v>SC27</v>
          </cell>
          <cell r="L5715" t="str">
            <v>T</v>
          </cell>
          <cell r="M5715" t="str">
            <v>Payable immediately Due net</v>
          </cell>
          <cell r="N5715" t="str">
            <v>BANK TRANSFER</v>
          </cell>
          <cell r="O5715" t="str">
            <v>DE</v>
          </cell>
          <cell r="P5715" t="str">
            <v>External debtor</v>
          </cell>
        </row>
        <row r="5716">
          <cell r="A5716">
            <v>100180</v>
          </cell>
          <cell r="B5716" t="str">
            <v>SURE MARKETING  CO.</v>
          </cell>
          <cell r="C5716" t="str">
            <v>PH</v>
          </cell>
          <cell r="D5716" t="str">
            <v>Philippines</v>
          </cell>
          <cell r="E5716" t="str">
            <v>Asia-Pacific</v>
          </cell>
          <cell r="F5716">
            <v>13200001</v>
          </cell>
          <cell r="G5716" t="str">
            <v>Ext. EAME</v>
          </cell>
          <cell r="H5716" t="str">
            <v>Unknown</v>
          </cell>
          <cell r="I5716" t="str">
            <v>-</v>
          </cell>
          <cell r="J5716" t="str">
            <v>-</v>
          </cell>
          <cell r="K5716" t="str">
            <v>SC27</v>
          </cell>
          <cell r="L5716" t="str">
            <v>T</v>
          </cell>
          <cell r="M5716" t="str">
            <v>Payable immediately Due net</v>
          </cell>
          <cell r="N5716" t="str">
            <v>BANK TRANSFER</v>
          </cell>
          <cell r="O5716" t="str">
            <v>DE</v>
          </cell>
          <cell r="P5716" t="str">
            <v>External debtor</v>
          </cell>
        </row>
        <row r="5717">
          <cell r="A5717">
            <v>100181</v>
          </cell>
          <cell r="B5717" t="str">
            <v>SORAC</v>
          </cell>
          <cell r="C5717" t="str">
            <v>FR</v>
          </cell>
          <cell r="D5717" t="str">
            <v>France</v>
          </cell>
          <cell r="E5717" t="str">
            <v>France</v>
          </cell>
          <cell r="F5717">
            <v>13200001</v>
          </cell>
          <cell r="G5717" t="str">
            <v>Ext. EAME</v>
          </cell>
          <cell r="H5717" t="str">
            <v>Unknown</v>
          </cell>
          <cell r="I5717" t="str">
            <v>-</v>
          </cell>
          <cell r="J5717" t="str">
            <v>-</v>
          </cell>
          <cell r="K5717" t="str">
            <v>SC27</v>
          </cell>
          <cell r="L5717" t="str">
            <v>T</v>
          </cell>
          <cell r="M5717" t="str">
            <v>Payable immediately Due net</v>
          </cell>
          <cell r="N5717" t="str">
            <v>BANK TRANSFER</v>
          </cell>
          <cell r="O5717" t="str">
            <v>DS</v>
          </cell>
          <cell r="P5717" t="str">
            <v>Securitization debtor</v>
          </cell>
        </row>
        <row r="5718">
          <cell r="A5718">
            <v>100182</v>
          </cell>
          <cell r="B5718" t="str">
            <v>SIDES S.P.A.</v>
          </cell>
          <cell r="C5718" t="str">
            <v>IT</v>
          </cell>
          <cell r="D5718" t="str">
            <v>Italy</v>
          </cell>
          <cell r="E5718" t="str">
            <v>Italy/Greece</v>
          </cell>
          <cell r="F5718">
            <v>13200001</v>
          </cell>
          <cell r="G5718" t="str">
            <v>Ext. EAME</v>
          </cell>
          <cell r="H5718" t="str">
            <v>Unknown</v>
          </cell>
          <cell r="I5718" t="str">
            <v>-</v>
          </cell>
          <cell r="J5718" t="str">
            <v>-</v>
          </cell>
          <cell r="K5718" t="str">
            <v>DS04</v>
          </cell>
          <cell r="L5718" t="str">
            <v>T</v>
          </cell>
          <cell r="M5718" t="str">
            <v>Within 90 days net</v>
          </cell>
          <cell r="N5718" t="str">
            <v>BANK TRANSFER</v>
          </cell>
          <cell r="O5718" t="str">
            <v>DS</v>
          </cell>
          <cell r="P5718" t="str">
            <v>Securitization debtor</v>
          </cell>
        </row>
        <row r="5719">
          <cell r="A5719">
            <v>100183</v>
          </cell>
          <cell r="B5719" t="str">
            <v>SAC LTDA.</v>
          </cell>
          <cell r="C5719" t="str">
            <v>BO</v>
          </cell>
          <cell r="D5719" t="str">
            <v>Bolivia</v>
          </cell>
          <cell r="E5719" t="str">
            <v>Americas</v>
          </cell>
          <cell r="F5719">
            <v>13200001</v>
          </cell>
          <cell r="G5719" t="str">
            <v>Ext. EAME</v>
          </cell>
          <cell r="H5719" t="str">
            <v>Unknown</v>
          </cell>
          <cell r="I5719" t="str">
            <v>-</v>
          </cell>
          <cell r="J5719" t="str">
            <v>-</v>
          </cell>
          <cell r="K5719" t="str">
            <v>DS04</v>
          </cell>
          <cell r="L5719" t="str">
            <v>T</v>
          </cell>
          <cell r="M5719" t="str">
            <v>Within 90 days net</v>
          </cell>
          <cell r="N5719" t="str">
            <v>BANK TRANSFER</v>
          </cell>
          <cell r="O5719" t="str">
            <v>DE</v>
          </cell>
          <cell r="P5719" t="str">
            <v>External debtor</v>
          </cell>
        </row>
        <row r="5720">
          <cell r="A5720">
            <v>100184</v>
          </cell>
          <cell r="B5720" t="str">
            <v>TUNG FOOK TRADING CO</v>
          </cell>
          <cell r="C5720" t="str">
            <v>TW</v>
          </cell>
          <cell r="D5720" t="str">
            <v>Taiwan</v>
          </cell>
          <cell r="E5720" t="str">
            <v>Asia-Pacific</v>
          </cell>
          <cell r="F5720">
            <v>13200001</v>
          </cell>
          <cell r="G5720" t="str">
            <v>Ext. EAME</v>
          </cell>
          <cell r="H5720" t="str">
            <v>Unknown</v>
          </cell>
          <cell r="I5720" t="str">
            <v>-</v>
          </cell>
          <cell r="J5720" t="str">
            <v>-</v>
          </cell>
          <cell r="K5720" t="str">
            <v>SC27</v>
          </cell>
          <cell r="L5720" t="str">
            <v>T</v>
          </cell>
          <cell r="M5720" t="str">
            <v>Payable immediately Due net</v>
          </cell>
          <cell r="N5720" t="str">
            <v>BANK TRANSFER</v>
          </cell>
          <cell r="O5720" t="str">
            <v>DE</v>
          </cell>
          <cell r="P5720" t="str">
            <v>External debtor</v>
          </cell>
        </row>
        <row r="5721">
          <cell r="A5721">
            <v>100185</v>
          </cell>
          <cell r="B5721" t="str">
            <v>TRADBOR INDUSTRIA E</v>
          </cell>
          <cell r="C5721" t="str">
            <v>BR</v>
          </cell>
          <cell r="D5721" t="str">
            <v>Brazil</v>
          </cell>
          <cell r="E5721" t="str">
            <v>Americas</v>
          </cell>
          <cell r="F5721">
            <v>13200001</v>
          </cell>
          <cell r="G5721" t="str">
            <v>Ext. EAME</v>
          </cell>
          <cell r="H5721" t="str">
            <v>Unknown</v>
          </cell>
          <cell r="I5721" t="str">
            <v>-</v>
          </cell>
          <cell r="J5721" t="str">
            <v>-</v>
          </cell>
          <cell r="K5721" t="str">
            <v>SC27</v>
          </cell>
          <cell r="L5721" t="str">
            <v>T</v>
          </cell>
          <cell r="M5721" t="str">
            <v>Payable immediately Due net</v>
          </cell>
          <cell r="N5721" t="str">
            <v>BANK TRANSFER</v>
          </cell>
          <cell r="O5721" t="str">
            <v>DE</v>
          </cell>
          <cell r="P5721" t="str">
            <v>External debtor</v>
          </cell>
        </row>
        <row r="5722">
          <cell r="A5722">
            <v>100186</v>
          </cell>
          <cell r="B5722" t="str">
            <v>DRAGON CHEMICAL CO.</v>
          </cell>
          <cell r="C5722" t="str">
            <v>AU</v>
          </cell>
          <cell r="D5722" t="str">
            <v>Australia</v>
          </cell>
          <cell r="E5722" t="str">
            <v>Asia-Pacific</v>
          </cell>
          <cell r="F5722">
            <v>13200001</v>
          </cell>
          <cell r="G5722" t="str">
            <v>Ext. EAME</v>
          </cell>
          <cell r="H5722" t="str">
            <v>Unknown</v>
          </cell>
          <cell r="I5722" t="str">
            <v>-</v>
          </cell>
          <cell r="J5722" t="str">
            <v>-</v>
          </cell>
          <cell r="K5722" t="str">
            <v>SC27</v>
          </cell>
          <cell r="L5722" t="str">
            <v>T</v>
          </cell>
          <cell r="M5722" t="str">
            <v>Payable immediately Due net</v>
          </cell>
          <cell r="N5722" t="str">
            <v>BANK TRANSFER</v>
          </cell>
          <cell r="O5722" t="str">
            <v>DE</v>
          </cell>
          <cell r="P5722" t="str">
            <v>External debtor</v>
          </cell>
        </row>
        <row r="5723">
          <cell r="A5723">
            <v>100187</v>
          </cell>
          <cell r="B5723" t="str">
            <v>TRUST E. &amp; I. GMBH</v>
          </cell>
          <cell r="C5723" t="str">
            <v>DE</v>
          </cell>
          <cell r="D5723" t="str">
            <v>Germany</v>
          </cell>
          <cell r="E5723" t="str">
            <v>Mid Europe</v>
          </cell>
          <cell r="F5723">
            <v>13200001</v>
          </cell>
          <cell r="G5723" t="str">
            <v>Ext. EAME</v>
          </cell>
          <cell r="H5723" t="str">
            <v>Unknown</v>
          </cell>
          <cell r="I5723" t="str">
            <v>-</v>
          </cell>
          <cell r="J5723" t="str">
            <v>-</v>
          </cell>
          <cell r="K5723" t="str">
            <v>SC27</v>
          </cell>
          <cell r="L5723" t="str">
            <v>T</v>
          </cell>
          <cell r="M5723" t="str">
            <v>Payable immediately Due net</v>
          </cell>
          <cell r="N5723" t="str">
            <v>BANK TRANSFER</v>
          </cell>
          <cell r="O5723" t="str">
            <v>DS</v>
          </cell>
          <cell r="P5723" t="str">
            <v>Securitization debtor</v>
          </cell>
        </row>
        <row r="5724">
          <cell r="A5724">
            <v>100188</v>
          </cell>
          <cell r="B5724" t="str">
            <v>UPAG AG</v>
          </cell>
          <cell r="C5724" t="str">
            <v>CH</v>
          </cell>
          <cell r="D5724" t="str">
            <v>Switzerland</v>
          </cell>
          <cell r="E5724" t="str">
            <v>Mid Europe</v>
          </cell>
          <cell r="F5724">
            <v>13200001</v>
          </cell>
          <cell r="G5724" t="str">
            <v>Ext. EAME</v>
          </cell>
          <cell r="H5724" t="str">
            <v>Unknown</v>
          </cell>
          <cell r="I5724" t="str">
            <v>-</v>
          </cell>
          <cell r="J5724" t="str">
            <v>-</v>
          </cell>
          <cell r="K5724" t="str">
            <v>DS04</v>
          </cell>
          <cell r="L5724" t="str">
            <v>T</v>
          </cell>
          <cell r="M5724" t="str">
            <v>Within 90 days net</v>
          </cell>
          <cell r="N5724" t="str">
            <v>BANK TRANSFER</v>
          </cell>
          <cell r="O5724" t="str">
            <v>DE</v>
          </cell>
          <cell r="P5724" t="str">
            <v>External debtor</v>
          </cell>
        </row>
        <row r="5725">
          <cell r="A5725">
            <v>100189</v>
          </cell>
          <cell r="B5725" t="str">
            <v>UNIVERSAL</v>
          </cell>
          <cell r="C5725" t="str">
            <v>TN</v>
          </cell>
          <cell r="D5725" t="str">
            <v>Tunisia</v>
          </cell>
          <cell r="E5725" t="str">
            <v>Africa</v>
          </cell>
          <cell r="F5725">
            <v>13200001</v>
          </cell>
          <cell r="G5725" t="str">
            <v>Ext. EAME</v>
          </cell>
          <cell r="H5725" t="str">
            <v>Unknown</v>
          </cell>
          <cell r="I5725" t="str">
            <v>-</v>
          </cell>
          <cell r="J5725" t="str">
            <v>-</v>
          </cell>
          <cell r="K5725" t="str">
            <v>SC27</v>
          </cell>
          <cell r="L5725" t="str">
            <v>T</v>
          </cell>
          <cell r="M5725" t="str">
            <v>Payable immediately Due net</v>
          </cell>
          <cell r="N5725" t="str">
            <v>BANK TRANSFER</v>
          </cell>
          <cell r="O5725" t="str">
            <v>DE</v>
          </cell>
          <cell r="P5725" t="str">
            <v>External debtor</v>
          </cell>
        </row>
        <row r="5726">
          <cell r="A5726">
            <v>100190</v>
          </cell>
          <cell r="B5726" t="str">
            <v>VINSET EXPORT-IMPORT</v>
          </cell>
          <cell r="C5726" t="str">
            <v>PK</v>
          </cell>
          <cell r="D5726" t="str">
            <v>Pakistan</v>
          </cell>
          <cell r="E5726" t="str">
            <v>Asia-Pacific</v>
          </cell>
          <cell r="F5726">
            <v>13200001</v>
          </cell>
          <cell r="G5726" t="str">
            <v>Ext. EAME</v>
          </cell>
          <cell r="H5726" t="str">
            <v>Unknown</v>
          </cell>
          <cell r="I5726" t="str">
            <v>-</v>
          </cell>
          <cell r="J5726" t="str">
            <v>-</v>
          </cell>
          <cell r="K5726" t="str">
            <v>SC27</v>
          </cell>
          <cell r="L5726" t="str">
            <v>T</v>
          </cell>
          <cell r="M5726" t="str">
            <v>Payable immediately Due net</v>
          </cell>
          <cell r="N5726" t="str">
            <v>BANK TRANSFER</v>
          </cell>
          <cell r="O5726" t="str">
            <v>DE</v>
          </cell>
          <cell r="P5726" t="str">
            <v>External debtor</v>
          </cell>
        </row>
        <row r="5727">
          <cell r="A5727">
            <v>100191</v>
          </cell>
          <cell r="B5727" t="str">
            <v>E.H. WORLEE &amp; CO. B.</v>
          </cell>
          <cell r="C5727" t="str">
            <v>NL</v>
          </cell>
          <cell r="D5727" t="str">
            <v>Netherlands</v>
          </cell>
          <cell r="E5727" t="str">
            <v>Benelux</v>
          </cell>
          <cell r="F5727">
            <v>13200001</v>
          </cell>
          <cell r="G5727" t="str">
            <v>Ext. EAME</v>
          </cell>
          <cell r="H5727" t="str">
            <v>Intermediates</v>
          </cell>
          <cell r="I5727" t="str">
            <v>S035</v>
          </cell>
          <cell r="J5727" t="str">
            <v>Osnabrück</v>
          </cell>
          <cell r="K5727" t="str">
            <v>DS04</v>
          </cell>
          <cell r="L5727" t="str">
            <v>T</v>
          </cell>
          <cell r="M5727" t="str">
            <v>Within 90 days net</v>
          </cell>
          <cell r="N5727" t="str">
            <v>BANK TRANSFER</v>
          </cell>
          <cell r="O5727" t="str">
            <v>DS</v>
          </cell>
          <cell r="P5727" t="str">
            <v>Securitization debtor</v>
          </cell>
        </row>
        <row r="5728">
          <cell r="A5728">
            <v>100192</v>
          </cell>
          <cell r="B5728" t="str">
            <v>WEE HOE CHENG CHEMIC</v>
          </cell>
          <cell r="C5728" t="str">
            <v>SG</v>
          </cell>
          <cell r="D5728" t="str">
            <v>Singapore</v>
          </cell>
          <cell r="E5728" t="str">
            <v>Asia-Pacific</v>
          </cell>
          <cell r="F5728">
            <v>13200001</v>
          </cell>
          <cell r="G5728" t="str">
            <v>Ext. EAME</v>
          </cell>
          <cell r="H5728" t="str">
            <v>Unknown</v>
          </cell>
          <cell r="I5728" t="str">
            <v>-</v>
          </cell>
          <cell r="J5728" t="str">
            <v>-</v>
          </cell>
          <cell r="K5728" t="str">
            <v>SC27</v>
          </cell>
          <cell r="L5728" t="str">
            <v>T</v>
          </cell>
          <cell r="M5728" t="str">
            <v>Payable immediately Due net</v>
          </cell>
          <cell r="N5728" t="str">
            <v>BANK TRANSFER</v>
          </cell>
          <cell r="O5728" t="str">
            <v>DE</v>
          </cell>
          <cell r="P5728" t="str">
            <v>External debtor</v>
          </cell>
        </row>
        <row r="5729">
          <cell r="A5729">
            <v>100193</v>
          </cell>
          <cell r="B5729" t="str">
            <v>WIND GES.MBH</v>
          </cell>
          <cell r="C5729" t="str">
            <v>AT</v>
          </cell>
          <cell r="D5729" t="str">
            <v>Austria</v>
          </cell>
          <cell r="E5729" t="str">
            <v>Mid Europe</v>
          </cell>
          <cell r="F5729">
            <v>13200001</v>
          </cell>
          <cell r="G5729" t="str">
            <v>Ext. EAME</v>
          </cell>
          <cell r="H5729" t="str">
            <v>Unknown</v>
          </cell>
          <cell r="I5729" t="str">
            <v>-</v>
          </cell>
          <cell r="J5729" t="str">
            <v>-</v>
          </cell>
          <cell r="K5729" t="str">
            <v>GP60</v>
          </cell>
          <cell r="L5729" t="str">
            <v>T</v>
          </cell>
          <cell r="M5729" t="str">
            <v>Within 60 days Due net</v>
          </cell>
          <cell r="N5729" t="str">
            <v>BANK TRANSFER</v>
          </cell>
          <cell r="O5729" t="str">
            <v>DE</v>
          </cell>
          <cell r="P5729" t="str">
            <v>External debtor</v>
          </cell>
        </row>
        <row r="5730">
          <cell r="A5730">
            <v>100194</v>
          </cell>
          <cell r="B5730" t="str">
            <v>ZOUROS LTD.</v>
          </cell>
          <cell r="C5730" t="str">
            <v>GR</v>
          </cell>
          <cell r="D5730" t="str">
            <v>Greece</v>
          </cell>
          <cell r="E5730" t="str">
            <v>Italy/Greece</v>
          </cell>
          <cell r="F5730">
            <v>13200001</v>
          </cell>
          <cell r="G5730" t="str">
            <v>Ext. EAME</v>
          </cell>
          <cell r="H5730" t="str">
            <v>Unknown</v>
          </cell>
          <cell r="I5730" t="str">
            <v>-</v>
          </cell>
          <cell r="J5730" t="str">
            <v>-</v>
          </cell>
          <cell r="K5730" t="str">
            <v>SC27</v>
          </cell>
          <cell r="L5730" t="str">
            <v>T</v>
          </cell>
          <cell r="M5730" t="str">
            <v>Payable immediately Due net</v>
          </cell>
          <cell r="N5730" t="str">
            <v>BANK TRANSFER</v>
          </cell>
          <cell r="O5730" t="str">
            <v>DE</v>
          </cell>
          <cell r="P5730" t="str">
            <v>External debtor</v>
          </cell>
        </row>
        <row r="5731">
          <cell r="A5731">
            <v>100195</v>
          </cell>
          <cell r="B5731" t="str">
            <v>LINKERS (FAR EAST) P</v>
          </cell>
          <cell r="C5731" t="str">
            <v>SG</v>
          </cell>
          <cell r="D5731" t="str">
            <v>Singapore</v>
          </cell>
          <cell r="E5731" t="str">
            <v>Asia-Pacific</v>
          </cell>
          <cell r="F5731">
            <v>13200001</v>
          </cell>
          <cell r="G5731" t="str">
            <v>Ext. EAME</v>
          </cell>
          <cell r="H5731" t="str">
            <v>Unknown</v>
          </cell>
          <cell r="I5731" t="str">
            <v>-</v>
          </cell>
          <cell r="J5731" t="str">
            <v>-</v>
          </cell>
          <cell r="K5731" t="str">
            <v>SC27</v>
          </cell>
          <cell r="L5731" t="str">
            <v>T</v>
          </cell>
          <cell r="M5731" t="str">
            <v>Payable immediately Due net</v>
          </cell>
          <cell r="N5731" t="str">
            <v>BANK TRANSFER</v>
          </cell>
          <cell r="O5731" t="str">
            <v>DE</v>
          </cell>
          <cell r="P5731" t="str">
            <v>External debtor</v>
          </cell>
        </row>
        <row r="5732">
          <cell r="A5732">
            <v>100196</v>
          </cell>
          <cell r="B5732" t="str">
            <v>ZINT D.O.O.</v>
          </cell>
          <cell r="C5732" t="str">
            <v>HR</v>
          </cell>
          <cell r="D5732" t="str">
            <v>Croatia</v>
          </cell>
          <cell r="E5732" t="str">
            <v>Eastern Europe</v>
          </cell>
          <cell r="F5732">
            <v>13200001</v>
          </cell>
          <cell r="G5732" t="str">
            <v>Ext. EAME</v>
          </cell>
          <cell r="H5732" t="str">
            <v>Unknown</v>
          </cell>
          <cell r="I5732" t="str">
            <v>-</v>
          </cell>
          <cell r="J5732" t="str">
            <v>-</v>
          </cell>
          <cell r="K5732" t="str">
            <v>SC27</v>
          </cell>
          <cell r="L5732" t="str">
            <v>T</v>
          </cell>
          <cell r="M5732" t="str">
            <v>Payable immediately Due net</v>
          </cell>
          <cell r="N5732" t="str">
            <v>BANK TRANSFER</v>
          </cell>
          <cell r="O5732" t="str">
            <v>DE</v>
          </cell>
          <cell r="P5732" t="str">
            <v>External debtor</v>
          </cell>
        </row>
        <row r="5733">
          <cell r="A5733">
            <v>100201</v>
          </cell>
          <cell r="B5733" t="str">
            <v>ERTL</v>
          </cell>
          <cell r="C5733" t="str">
            <v>BE</v>
          </cell>
          <cell r="D5733" t="str">
            <v>Belgium</v>
          </cell>
          <cell r="E5733" t="str">
            <v>Benelux</v>
          </cell>
          <cell r="F5733">
            <v>13200001</v>
          </cell>
          <cell r="G5733" t="str">
            <v>Ext. EAME</v>
          </cell>
          <cell r="H5733" t="str">
            <v>Unknown</v>
          </cell>
          <cell r="I5733" t="str">
            <v>-</v>
          </cell>
          <cell r="J5733" t="str">
            <v>-</v>
          </cell>
          <cell r="K5733" t="str">
            <v>SC27</v>
          </cell>
          <cell r="L5733" t="str">
            <v>T</v>
          </cell>
          <cell r="M5733" t="str">
            <v>Payable immediately Due net</v>
          </cell>
          <cell r="N5733" t="str">
            <v>BANK TRANSFER</v>
          </cell>
          <cell r="O5733" t="str">
            <v>DS</v>
          </cell>
          <cell r="P5733" t="str">
            <v>Securitization debtor</v>
          </cell>
        </row>
        <row r="5734">
          <cell r="A5734">
            <v>100202</v>
          </cell>
          <cell r="B5734" t="str">
            <v>PROTON CO. LTD.</v>
          </cell>
          <cell r="C5734" t="str">
            <v>CN</v>
          </cell>
          <cell r="D5734" t="str">
            <v>China</v>
          </cell>
          <cell r="E5734" t="str">
            <v>Asia-Pacific</v>
          </cell>
          <cell r="F5734">
            <v>13200001</v>
          </cell>
          <cell r="G5734" t="str">
            <v>Ext. EAME</v>
          </cell>
          <cell r="H5734" t="str">
            <v>Unknown</v>
          </cell>
          <cell r="I5734" t="str">
            <v>-</v>
          </cell>
          <cell r="J5734" t="str">
            <v>-</v>
          </cell>
          <cell r="K5734" t="str">
            <v>SC27</v>
          </cell>
          <cell r="L5734" t="str">
            <v>T</v>
          </cell>
          <cell r="M5734" t="str">
            <v>Payable immediately Due net</v>
          </cell>
          <cell r="N5734" t="str">
            <v>BANK TRANSFER</v>
          </cell>
          <cell r="O5734" t="str">
            <v>DE</v>
          </cell>
          <cell r="P5734" t="str">
            <v>External debtor</v>
          </cell>
        </row>
        <row r="5735">
          <cell r="A5735">
            <v>100203</v>
          </cell>
          <cell r="B5735" t="str">
            <v>QUIMINOVA LTDA.</v>
          </cell>
          <cell r="C5735" t="str">
            <v>PT</v>
          </cell>
          <cell r="D5735" t="str">
            <v>Portugal</v>
          </cell>
          <cell r="E5735" t="str">
            <v>Iberia</v>
          </cell>
          <cell r="F5735">
            <v>13200001</v>
          </cell>
          <cell r="G5735" t="str">
            <v>Ext. EAME</v>
          </cell>
          <cell r="H5735" t="str">
            <v>Unknown</v>
          </cell>
          <cell r="I5735" t="str">
            <v>-</v>
          </cell>
          <cell r="J5735" t="str">
            <v>-</v>
          </cell>
          <cell r="K5735" t="str">
            <v>SC27</v>
          </cell>
          <cell r="L5735" t="str">
            <v>T</v>
          </cell>
          <cell r="M5735" t="str">
            <v>Payable immediately Due net</v>
          </cell>
          <cell r="N5735" t="str">
            <v>BANK TRANSFER</v>
          </cell>
          <cell r="O5735" t="str">
            <v>DE</v>
          </cell>
          <cell r="P5735" t="str">
            <v>External debtor</v>
          </cell>
        </row>
        <row r="5736">
          <cell r="A5736">
            <v>100206</v>
          </cell>
          <cell r="B5736" t="str">
            <v>Docet S.R.L.</v>
          </cell>
          <cell r="C5736" t="str">
            <v>IT</v>
          </cell>
          <cell r="D5736" t="str">
            <v>Italy</v>
          </cell>
          <cell r="E5736" t="str">
            <v>Italy/Greece</v>
          </cell>
          <cell r="F5736">
            <v>13208001</v>
          </cell>
          <cell r="G5736" t="str">
            <v>HPC Ext. Debtors</v>
          </cell>
          <cell r="H5736" t="str">
            <v>Unknown</v>
          </cell>
          <cell r="I5736" t="str">
            <v>-</v>
          </cell>
          <cell r="J5736" t="str">
            <v>-</v>
          </cell>
          <cell r="K5736" t="str">
            <v>DS02</v>
          </cell>
          <cell r="L5736" t="str">
            <v>T</v>
          </cell>
          <cell r="M5736" t="str">
            <v>Within 30 days net</v>
          </cell>
          <cell r="N5736" t="str">
            <v>BANK TRANSFER</v>
          </cell>
          <cell r="O5736" t="str">
            <v>DS</v>
          </cell>
          <cell r="P5736" t="str">
            <v>Securitization debtor</v>
          </cell>
        </row>
        <row r="5737">
          <cell r="A5737">
            <v>100207</v>
          </cell>
          <cell r="B5737" t="str">
            <v>Sofchem</v>
          </cell>
          <cell r="C5737" t="str">
            <v>FR</v>
          </cell>
          <cell r="D5737" t="str">
            <v>France</v>
          </cell>
          <cell r="E5737" t="str">
            <v>France</v>
          </cell>
          <cell r="F5737">
            <v>13208001</v>
          </cell>
          <cell r="G5737" t="str">
            <v>HPC Ext. Debtors</v>
          </cell>
          <cell r="H5737" t="str">
            <v>Unknown</v>
          </cell>
          <cell r="I5737" t="str">
            <v>-</v>
          </cell>
          <cell r="J5737" t="str">
            <v>-</v>
          </cell>
          <cell r="K5737" t="str">
            <v>DS02</v>
          </cell>
          <cell r="L5737" t="str">
            <v>T</v>
          </cell>
          <cell r="M5737" t="str">
            <v>Within 30 days net</v>
          </cell>
          <cell r="N5737" t="str">
            <v>BANK TRANSFER</v>
          </cell>
          <cell r="O5737" t="str">
            <v>DS</v>
          </cell>
          <cell r="P5737" t="str">
            <v>Securitization debtor</v>
          </cell>
        </row>
        <row r="5738">
          <cell r="A5738">
            <v>100208</v>
          </cell>
          <cell r="B5738" t="str">
            <v>Melitek</v>
          </cell>
          <cell r="C5738" t="str">
            <v>DK</v>
          </cell>
          <cell r="D5738" t="str">
            <v>Denmark</v>
          </cell>
          <cell r="E5738" t="str">
            <v>Nordic</v>
          </cell>
          <cell r="F5738">
            <v>13208001</v>
          </cell>
          <cell r="G5738" t="str">
            <v>HPC Ext. Debtors</v>
          </cell>
          <cell r="H5738" t="str">
            <v>Unknown</v>
          </cell>
          <cell r="I5738" t="str">
            <v>-</v>
          </cell>
          <cell r="J5738" t="str">
            <v>-</v>
          </cell>
          <cell r="K5738" t="str">
            <v>DS02</v>
          </cell>
          <cell r="L5738" t="str">
            <v>T</v>
          </cell>
          <cell r="M5738" t="str">
            <v>Within 30 days net</v>
          </cell>
          <cell r="N5738" t="str">
            <v>BANK TRANSFER</v>
          </cell>
          <cell r="O5738" t="str">
            <v>DS</v>
          </cell>
          <cell r="P5738" t="str">
            <v>Securitization debtor</v>
          </cell>
        </row>
        <row r="5739">
          <cell r="A5739">
            <v>100209</v>
          </cell>
          <cell r="B5739" t="str">
            <v>Uranie International</v>
          </cell>
          <cell r="C5739" t="str">
            <v>BE</v>
          </cell>
          <cell r="D5739" t="str">
            <v>Belgium</v>
          </cell>
          <cell r="E5739" t="str">
            <v>Benelux</v>
          </cell>
          <cell r="F5739">
            <v>13208001</v>
          </cell>
          <cell r="G5739" t="str">
            <v>HPC Ext. Debtors</v>
          </cell>
          <cell r="H5739" t="str">
            <v>Unknown</v>
          </cell>
          <cell r="I5739" t="str">
            <v>-</v>
          </cell>
          <cell r="J5739" t="str">
            <v>-</v>
          </cell>
          <cell r="K5739" t="str">
            <v>DS02</v>
          </cell>
          <cell r="L5739" t="str">
            <v>T</v>
          </cell>
          <cell r="M5739" t="str">
            <v>Within 30 days net</v>
          </cell>
          <cell r="N5739" t="str">
            <v>BANK TRANSFER</v>
          </cell>
          <cell r="O5739" t="str">
            <v>DS</v>
          </cell>
          <cell r="P5739" t="str">
            <v>Securitization debtor</v>
          </cell>
        </row>
        <row r="5740">
          <cell r="A5740">
            <v>100210</v>
          </cell>
          <cell r="B5740" t="str">
            <v>Tagad Chemicals Ltd.</v>
          </cell>
          <cell r="C5740" t="str">
            <v>IL</v>
          </cell>
          <cell r="D5740" t="str">
            <v>Israel</v>
          </cell>
          <cell r="E5740" t="str">
            <v>Middle East</v>
          </cell>
          <cell r="F5740">
            <v>13208001</v>
          </cell>
          <cell r="G5740" t="str">
            <v>HPC Ext. Debtors</v>
          </cell>
          <cell r="H5740" t="str">
            <v>Unknown</v>
          </cell>
          <cell r="I5740" t="str">
            <v>-</v>
          </cell>
          <cell r="J5740" t="str">
            <v>-</v>
          </cell>
          <cell r="K5740" t="str">
            <v>DS02</v>
          </cell>
          <cell r="L5740" t="str">
            <v>T</v>
          </cell>
          <cell r="M5740" t="str">
            <v>Within 30 days net</v>
          </cell>
          <cell r="N5740" t="str">
            <v>BANK TRANSFER</v>
          </cell>
          <cell r="O5740" t="str">
            <v>DE</v>
          </cell>
          <cell r="P5740" t="str">
            <v>External debtor</v>
          </cell>
        </row>
        <row r="5741">
          <cell r="A5741">
            <v>100211</v>
          </cell>
          <cell r="B5741" t="str">
            <v>Huntsman Internation</v>
          </cell>
          <cell r="C5741" t="str">
            <v>IN</v>
          </cell>
          <cell r="D5741" t="str">
            <v>India</v>
          </cell>
          <cell r="E5741" t="str">
            <v>Asia-Pacific</v>
          </cell>
          <cell r="F5741">
            <v>76457208</v>
          </cell>
          <cell r="G5741" t="str">
            <v>Inter Group Sales</v>
          </cell>
          <cell r="H5741" t="str">
            <v>APAC</v>
          </cell>
          <cell r="I5741" t="str">
            <v>-</v>
          </cell>
          <cell r="J5741" t="str">
            <v>-</v>
          </cell>
          <cell r="K5741" t="str">
            <v>SL90</v>
          </cell>
          <cell r="L5741" t="str">
            <v>T</v>
          </cell>
          <cell r="M5741" t="str">
            <v>90 days after Bill of lading date</v>
          </cell>
          <cell r="N5741" t="str">
            <v>BANK TRANSFER</v>
          </cell>
          <cell r="O5741" t="str">
            <v>DI</v>
          </cell>
          <cell r="P5741" t="str">
            <v>Intragroup debtor</v>
          </cell>
        </row>
        <row r="5742">
          <cell r="A5742">
            <v>100216</v>
          </cell>
          <cell r="B5742" t="str">
            <v>HUNTS.(ITALY)SRL-CON</v>
          </cell>
          <cell r="C5742" t="str">
            <v>IT</v>
          </cell>
          <cell r="D5742" t="str">
            <v>Italy</v>
          </cell>
          <cell r="E5742" t="str">
            <v>Italy/Greece</v>
          </cell>
          <cell r="F5742">
            <v>76406038</v>
          </cell>
          <cell r="G5742" t="str">
            <v>Inter Group Sales</v>
          </cell>
          <cell r="H5742" t="str">
            <v>EAME</v>
          </cell>
          <cell r="I5742" t="str">
            <v>-</v>
          </cell>
          <cell r="J5742" t="str">
            <v>-</v>
          </cell>
          <cell r="K5742" t="str">
            <v>SI90</v>
          </cell>
          <cell r="L5742" t="str">
            <v>T</v>
          </cell>
          <cell r="M5742" t="str">
            <v>90 days from date of invoice</v>
          </cell>
          <cell r="N5742" t="str">
            <v>BANK TRANSFER</v>
          </cell>
          <cell r="O5742" t="str">
            <v>DI</v>
          </cell>
          <cell r="P5742" t="str">
            <v>Intragroup debtor</v>
          </cell>
        </row>
        <row r="5743">
          <cell r="A5743">
            <v>100217</v>
          </cell>
          <cell r="B5743" t="str">
            <v>HUNTS.(ITALY)SRL KAM</v>
          </cell>
          <cell r="C5743" t="str">
            <v>MA</v>
          </cell>
          <cell r="D5743" t="str">
            <v>Morocco</v>
          </cell>
          <cell r="E5743" t="str">
            <v>Africa</v>
          </cell>
          <cell r="F5743">
            <v>76406038</v>
          </cell>
          <cell r="G5743" t="str">
            <v>Inter Group Sales</v>
          </cell>
          <cell r="H5743" t="str">
            <v>EAME</v>
          </cell>
          <cell r="I5743" t="str">
            <v>-</v>
          </cell>
          <cell r="J5743" t="str">
            <v>-</v>
          </cell>
          <cell r="K5743" t="str">
            <v>SI90</v>
          </cell>
          <cell r="L5743" t="str">
            <v>T</v>
          </cell>
          <cell r="M5743" t="str">
            <v>90 days from date of invoice</v>
          </cell>
          <cell r="N5743" t="str">
            <v>BANK TRANSFER</v>
          </cell>
          <cell r="O5743" t="str">
            <v>DI</v>
          </cell>
          <cell r="P5743" t="str">
            <v>Intragroup debtor</v>
          </cell>
        </row>
        <row r="5744">
          <cell r="A5744">
            <v>100218</v>
          </cell>
          <cell r="B5744" t="str">
            <v>HUNTS.(ITALY)SRL KOM</v>
          </cell>
          <cell r="C5744" t="str">
            <v>NG</v>
          </cell>
          <cell r="D5744" t="str">
            <v>Nigeria</v>
          </cell>
          <cell r="E5744" t="str">
            <v>Africa</v>
          </cell>
          <cell r="F5744">
            <v>76406038</v>
          </cell>
          <cell r="G5744" t="str">
            <v>Inter Group Sales</v>
          </cell>
          <cell r="H5744" t="str">
            <v>EAME</v>
          </cell>
          <cell r="I5744" t="str">
            <v>-</v>
          </cell>
          <cell r="J5744" t="str">
            <v>-</v>
          </cell>
          <cell r="K5744" t="str">
            <v>SI90</v>
          </cell>
          <cell r="L5744" t="str">
            <v>T</v>
          </cell>
          <cell r="M5744" t="str">
            <v>90 days from date of invoice</v>
          </cell>
          <cell r="N5744" t="str">
            <v>BANK TRANSFER</v>
          </cell>
          <cell r="O5744" t="str">
            <v>DI</v>
          </cell>
          <cell r="P5744" t="str">
            <v>Intragroup debtor</v>
          </cell>
        </row>
        <row r="5745">
          <cell r="A5745">
            <v>100221</v>
          </cell>
          <cell r="B5745" t="str">
            <v>PROCTER&amp;GAMBLE INTER</v>
          </cell>
          <cell r="C5745" t="str">
            <v>CH</v>
          </cell>
          <cell r="D5745" t="str">
            <v>Switzerland</v>
          </cell>
          <cell r="E5745" t="str">
            <v>Mid Europe</v>
          </cell>
          <cell r="F5745">
            <v>13208001</v>
          </cell>
          <cell r="G5745" t="str">
            <v>HPC Ext. Debtors</v>
          </cell>
          <cell r="H5745" t="str">
            <v>Unknown</v>
          </cell>
          <cell r="I5745" t="str">
            <v>-</v>
          </cell>
          <cell r="J5745" t="str">
            <v>-</v>
          </cell>
          <cell r="K5745" t="str">
            <v>SI60</v>
          </cell>
          <cell r="L5745" t="str">
            <v>T</v>
          </cell>
          <cell r="M5745" t="str">
            <v>60 days from date of invoice</v>
          </cell>
          <cell r="N5745" t="str">
            <v>BANK TRANSFER</v>
          </cell>
          <cell r="O5745" t="str">
            <v>DE</v>
          </cell>
          <cell r="P5745" t="str">
            <v>External debtor</v>
          </cell>
        </row>
        <row r="5746">
          <cell r="A5746">
            <v>100226</v>
          </cell>
          <cell r="B5746" t="str">
            <v>ICI INDIA LTD</v>
          </cell>
          <cell r="C5746" t="str">
            <v>IN</v>
          </cell>
          <cell r="D5746" t="str">
            <v>India</v>
          </cell>
          <cell r="E5746" t="str">
            <v>Asia-Pacific</v>
          </cell>
          <cell r="F5746">
            <v>13200008</v>
          </cell>
          <cell r="G5746" t="str">
            <v>Affiliate Debtors</v>
          </cell>
          <cell r="H5746" t="str">
            <v>Unknown</v>
          </cell>
          <cell r="I5746" t="str">
            <v>-</v>
          </cell>
          <cell r="J5746" t="str">
            <v>-</v>
          </cell>
          <cell r="K5746" t="str">
            <v>SI1A</v>
          </cell>
          <cell r="L5746" t="str">
            <v>T</v>
          </cell>
          <cell r="M5746" t="str">
            <v>120 days from date of invoice</v>
          </cell>
          <cell r="N5746" t="str">
            <v>BANK TRANSFER</v>
          </cell>
          <cell r="O5746" t="str">
            <v>DA</v>
          </cell>
          <cell r="P5746" t="str">
            <v>Affiliated debtor</v>
          </cell>
        </row>
        <row r="5747">
          <cell r="A5747">
            <v>100231</v>
          </cell>
          <cell r="B5747" t="str">
            <v>CHIMICAFINE  SRL</v>
          </cell>
          <cell r="C5747" t="str">
            <v>IT</v>
          </cell>
          <cell r="D5747" t="str">
            <v>Italy</v>
          </cell>
          <cell r="E5747" t="str">
            <v>Italy/Greece</v>
          </cell>
          <cell r="F5747">
            <v>76406038</v>
          </cell>
          <cell r="G5747" t="str">
            <v>Inter Group Sales</v>
          </cell>
          <cell r="H5747" t="str">
            <v>EAME</v>
          </cell>
          <cell r="I5747" t="str">
            <v>-</v>
          </cell>
          <cell r="J5747" t="str">
            <v>-</v>
          </cell>
          <cell r="K5747" t="str">
            <v>SI90</v>
          </cell>
          <cell r="L5747" t="str">
            <v>T</v>
          </cell>
          <cell r="M5747" t="str">
            <v>90 days from date of invoice</v>
          </cell>
          <cell r="N5747" t="str">
            <v>BANK TRANSFER</v>
          </cell>
          <cell r="O5747" t="str">
            <v>DI</v>
          </cell>
          <cell r="P5747" t="str">
            <v>Intragroup debtor</v>
          </cell>
        </row>
        <row r="5748">
          <cell r="A5748">
            <v>600009</v>
          </cell>
          <cell r="B5748" t="str">
            <v>KRAUSS MAFFEI</v>
          </cell>
          <cell r="C5748" t="str">
            <v>DE</v>
          </cell>
          <cell r="D5748" t="str">
            <v>Germany</v>
          </cell>
          <cell r="E5748" t="str">
            <v>Mid Europe</v>
          </cell>
          <cell r="F5748">
            <v>13200001</v>
          </cell>
          <cell r="G5748" t="str">
            <v>Ext. EAME</v>
          </cell>
          <cell r="H5748" t="str">
            <v>Unknown</v>
          </cell>
          <cell r="I5748" t="str">
            <v>-</v>
          </cell>
          <cell r="J5748" t="str">
            <v>-</v>
          </cell>
          <cell r="K5748" t="str">
            <v>SJ3F</v>
          </cell>
          <cell r="L5748" t="str">
            <v>T</v>
          </cell>
          <cell r="M5748" t="str">
            <v>30 days from date of invoice or 14 days -2%</v>
          </cell>
          <cell r="N5748" t="str">
            <v>BANK TRANSFER</v>
          </cell>
          <cell r="O5748">
            <v>0</v>
          </cell>
          <cell r="P5748" t="e">
            <v>#N/A</v>
          </cell>
        </row>
        <row r="5749">
          <cell r="A5749">
            <v>900004</v>
          </cell>
          <cell r="B5749" t="str">
            <v>BF Goodrich Chemical</v>
          </cell>
          <cell r="C5749" t="str">
            <v>BE</v>
          </cell>
          <cell r="D5749" t="str">
            <v>Belgium</v>
          </cell>
          <cell r="E5749" t="str">
            <v>Benelux</v>
          </cell>
          <cell r="F5749">
            <v>13200001</v>
          </cell>
          <cell r="G5749" t="str">
            <v>Ext. EAME</v>
          </cell>
          <cell r="H5749" t="str">
            <v>Unknown</v>
          </cell>
          <cell r="I5749" t="str">
            <v>-</v>
          </cell>
          <cell r="J5749" t="str">
            <v>-</v>
          </cell>
          <cell r="K5749" t="str">
            <v>SM00</v>
          </cell>
          <cell r="L5749" t="str">
            <v>T</v>
          </cell>
          <cell r="M5749" t="str">
            <v>End of month following month of invoice</v>
          </cell>
          <cell r="N5749" t="str">
            <v>BANK TRANSFER</v>
          </cell>
          <cell r="O5749" t="str">
            <v>DS</v>
          </cell>
          <cell r="P5749" t="str">
            <v>Securitization debtor</v>
          </cell>
        </row>
        <row r="5750">
          <cell r="A5750">
            <v>900017</v>
          </cell>
          <cell r="B5750" t="str">
            <v>STEMMA ENGINEERING</v>
          </cell>
          <cell r="C5750" t="str">
            <v>IT</v>
          </cell>
          <cell r="D5750" t="str">
            <v>Italy</v>
          </cell>
          <cell r="E5750" t="str">
            <v>Italy/Greece</v>
          </cell>
          <cell r="F5750">
            <v>13200001</v>
          </cell>
          <cell r="G5750" t="str">
            <v>Ext. EAME</v>
          </cell>
          <cell r="H5750" t="str">
            <v>Unknown</v>
          </cell>
          <cell r="I5750" t="str">
            <v>-</v>
          </cell>
          <cell r="J5750" t="str">
            <v>-</v>
          </cell>
          <cell r="K5750" t="str">
            <v>SI30</v>
          </cell>
          <cell r="L5750" t="str">
            <v>T</v>
          </cell>
          <cell r="M5750" t="str">
            <v>30 days from date of invoice</v>
          </cell>
          <cell r="N5750" t="str">
            <v>BANK TRANSFER</v>
          </cell>
          <cell r="O5750" t="str">
            <v>DS</v>
          </cell>
          <cell r="P5750" t="str">
            <v>Securitization debtor</v>
          </cell>
        </row>
        <row r="5751">
          <cell r="A5751">
            <v>900019</v>
          </cell>
          <cell r="B5751" t="str">
            <v>THE BIOCOMPOSITES CE</v>
          </cell>
          <cell r="C5751" t="str">
            <v>GB</v>
          </cell>
          <cell r="D5751" t="str">
            <v>Great Britain</v>
          </cell>
          <cell r="E5751" t="str">
            <v>UK/Ireland</v>
          </cell>
          <cell r="F5751">
            <v>13200001</v>
          </cell>
          <cell r="G5751" t="str">
            <v>Ext. EAME</v>
          </cell>
          <cell r="H5751" t="str">
            <v>Unknown</v>
          </cell>
          <cell r="I5751" t="str">
            <v>-</v>
          </cell>
          <cell r="J5751" t="str">
            <v>-</v>
          </cell>
          <cell r="K5751" t="str">
            <v>SA00</v>
          </cell>
          <cell r="L5751" t="str">
            <v>Y</v>
          </cell>
          <cell r="M5751" t="str">
            <v>Cash in advance</v>
          </cell>
          <cell r="N5751" t="str">
            <v>-</v>
          </cell>
          <cell r="O5751" t="str">
            <v>DS</v>
          </cell>
          <cell r="P5751" t="str">
            <v>Securitization debtor</v>
          </cell>
        </row>
        <row r="5752">
          <cell r="A5752">
            <v>900034</v>
          </cell>
          <cell r="B5752" t="str">
            <v>ISTROCHEM AS</v>
          </cell>
          <cell r="C5752" t="str">
            <v>SK</v>
          </cell>
          <cell r="D5752" t="str">
            <v>Slovakia</v>
          </cell>
          <cell r="E5752" t="str">
            <v>Eastern Europe</v>
          </cell>
          <cell r="F5752">
            <v>13200001</v>
          </cell>
          <cell r="G5752" t="str">
            <v>Ext. EAME</v>
          </cell>
          <cell r="H5752" t="str">
            <v>Unknown</v>
          </cell>
          <cell r="I5752" t="str">
            <v>-</v>
          </cell>
          <cell r="J5752" t="str">
            <v>-</v>
          </cell>
          <cell r="K5752">
            <v>0</v>
          </cell>
          <cell r="L5752" t="str">
            <v>T</v>
          </cell>
          <cell r="M5752" t="str">
            <v>-</v>
          </cell>
          <cell r="N5752" t="str">
            <v>BANK TRANSFER</v>
          </cell>
          <cell r="O5752" t="str">
            <v>DE</v>
          </cell>
          <cell r="P5752" t="str">
            <v>External debtor</v>
          </cell>
        </row>
        <row r="5753">
          <cell r="A5753">
            <v>900040</v>
          </cell>
          <cell r="B5753" t="str">
            <v>Collins &amp; Aikman</v>
          </cell>
          <cell r="C5753" t="str">
            <v>US</v>
          </cell>
          <cell r="D5753" t="str">
            <v>United States</v>
          </cell>
          <cell r="E5753" t="str">
            <v>Americas</v>
          </cell>
          <cell r="F5753">
            <v>13200003</v>
          </cell>
          <cell r="G5753" t="str">
            <v>Ext. AMERICA</v>
          </cell>
          <cell r="H5753" t="str">
            <v>Unknown</v>
          </cell>
          <cell r="I5753" t="str">
            <v>-</v>
          </cell>
          <cell r="J5753" t="str">
            <v>-</v>
          </cell>
          <cell r="K5753" t="str">
            <v>SE30</v>
          </cell>
          <cell r="L5753" t="str">
            <v>Y</v>
          </cell>
          <cell r="M5753" t="str">
            <v>30 days end of month</v>
          </cell>
          <cell r="N5753" t="str">
            <v>-</v>
          </cell>
          <cell r="O5753" t="str">
            <v>DS</v>
          </cell>
          <cell r="P5753" t="str">
            <v>Securitization debtor</v>
          </cell>
        </row>
        <row r="5754">
          <cell r="A5754">
            <v>900150</v>
          </cell>
          <cell r="B5754" t="str">
            <v>UNIVERSITY OF WARWIC</v>
          </cell>
          <cell r="C5754" t="str">
            <v>GB</v>
          </cell>
          <cell r="D5754" t="str">
            <v>Great Britain</v>
          </cell>
          <cell r="E5754" t="str">
            <v>UK/Ireland</v>
          </cell>
          <cell r="F5754">
            <v>13200001</v>
          </cell>
          <cell r="G5754" t="str">
            <v>Ext. EAME</v>
          </cell>
          <cell r="H5754" t="str">
            <v>Unknown</v>
          </cell>
          <cell r="I5754" t="str">
            <v>-</v>
          </cell>
          <cell r="J5754" t="str">
            <v>-</v>
          </cell>
          <cell r="K5754">
            <v>0</v>
          </cell>
          <cell r="L5754" t="str">
            <v>T</v>
          </cell>
          <cell r="M5754" t="str">
            <v>-</v>
          </cell>
          <cell r="N5754" t="str">
            <v>BANK TRANSFER</v>
          </cell>
          <cell r="O5754" t="str">
            <v>DS</v>
          </cell>
          <cell r="P5754" t="str">
            <v>Securitization debtor</v>
          </cell>
        </row>
        <row r="5755">
          <cell r="A5755">
            <v>900175</v>
          </cell>
          <cell r="B5755" t="str">
            <v>Perma-Pipe Inc.</v>
          </cell>
          <cell r="C5755" t="str">
            <v>US</v>
          </cell>
          <cell r="D5755" t="str">
            <v>United States</v>
          </cell>
          <cell r="E5755" t="str">
            <v>Americas</v>
          </cell>
          <cell r="F5755">
            <v>13200003</v>
          </cell>
          <cell r="G5755" t="str">
            <v>Ext. AMERICA</v>
          </cell>
          <cell r="H5755" t="str">
            <v>Unknown</v>
          </cell>
          <cell r="I5755" t="str">
            <v>-</v>
          </cell>
          <cell r="J5755" t="str">
            <v>-</v>
          </cell>
          <cell r="K5755" t="str">
            <v>SI90</v>
          </cell>
          <cell r="L5755" t="str">
            <v>T</v>
          </cell>
          <cell r="M5755" t="str">
            <v>90 days from date of invoice</v>
          </cell>
          <cell r="N5755" t="str">
            <v>BANK TRANSFER</v>
          </cell>
          <cell r="O5755" t="str">
            <v>DS</v>
          </cell>
          <cell r="P5755" t="str">
            <v>Securitization debtor</v>
          </cell>
        </row>
        <row r="5756">
          <cell r="A5756">
            <v>900225</v>
          </cell>
          <cell r="B5756" t="str">
            <v>JV COMPONENTS</v>
          </cell>
          <cell r="C5756" t="str">
            <v>CA</v>
          </cell>
          <cell r="D5756" t="str">
            <v>Canada</v>
          </cell>
          <cell r="E5756" t="str">
            <v>Americas</v>
          </cell>
          <cell r="F5756">
            <v>13200001</v>
          </cell>
          <cell r="G5756" t="str">
            <v>Ext. EAME</v>
          </cell>
          <cell r="H5756" t="str">
            <v>Unknown</v>
          </cell>
          <cell r="I5756" t="str">
            <v>-</v>
          </cell>
          <cell r="J5756" t="str">
            <v>-</v>
          </cell>
          <cell r="K5756" t="str">
            <v>SM00</v>
          </cell>
          <cell r="L5756" t="str">
            <v>T</v>
          </cell>
          <cell r="M5756" t="str">
            <v>End of month following month of invoice</v>
          </cell>
          <cell r="N5756" t="str">
            <v>BANK TRANSFER</v>
          </cell>
          <cell r="O5756" t="str">
            <v>DS</v>
          </cell>
          <cell r="P5756" t="str">
            <v>Securitization debtor</v>
          </cell>
        </row>
        <row r="5757">
          <cell r="A5757">
            <v>900258</v>
          </cell>
          <cell r="B5757" t="str">
            <v>WOOLVERINE WORLD WID</v>
          </cell>
          <cell r="C5757" t="str">
            <v>US</v>
          </cell>
          <cell r="D5757" t="str">
            <v>United States</v>
          </cell>
          <cell r="E5757" t="str">
            <v>Americas</v>
          </cell>
          <cell r="F5757">
            <v>13200001</v>
          </cell>
          <cell r="G5757" t="str">
            <v>Ext. EAME</v>
          </cell>
          <cell r="H5757" t="str">
            <v>Unknown</v>
          </cell>
          <cell r="I5757" t="str">
            <v>-</v>
          </cell>
          <cell r="J5757" t="str">
            <v>-</v>
          </cell>
          <cell r="K5757">
            <v>0</v>
          </cell>
          <cell r="L5757" t="str">
            <v>T</v>
          </cell>
          <cell r="M5757" t="str">
            <v>-</v>
          </cell>
          <cell r="N5757" t="str">
            <v>BANK TRANSFER</v>
          </cell>
          <cell r="O5757" t="str">
            <v>E1</v>
          </cell>
          <cell r="P5757" t="str">
            <v>External debtors</v>
          </cell>
        </row>
      </sheetData>
      <sheetData sheetId="1"/>
      <sheetData sheetId="2"/>
      <sheetData sheetId="3"/>
      <sheetData sheetId="4"/>
      <sheetData sheetId="5" refreshError="1"/>
      <sheetData sheetId="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troduction"/>
      <sheetName val="Contents"/>
      <sheetName val="Shortcuts"/>
      <sheetName val="Lookups"/>
      <sheetName val="Conditional Formulae"/>
      <sheetName val="Chart menus"/>
      <sheetName val="Tips &amp; Tricks"/>
      <sheetName val="Bridges"/>
      <sheetName val="KPMG Tools"/>
      <sheetName val="Dynamic Charts"/>
      <sheetName val="Iterative Solutions"/>
      <sheetName val="Data Tables"/>
      <sheetName val="Macros"/>
      <sheetName val="Getting External Data"/>
      <sheetName val="_TM_KPMG Formatting Solution"/>
      <sheetName val="_TM_INDIRECT Exercise"/>
      <sheetName val="_TM_Paste Special Exercise"/>
      <sheetName val="_TM_KPMG Formatting"/>
      <sheetName val="_TM_Source"/>
      <sheetName val="_TM_DSO"/>
      <sheetName val="Checking for Errors"/>
      <sheetName val="Restricting Excel"/>
      <sheetName val="Documenting"/>
      <sheetName val="Exercises &amp; Solutions ==&gt;"/>
      <sheetName val="INDEX MATCH Exercise"/>
      <sheetName val="INDEX MATCH Solution"/>
      <sheetName val="INDIRECT Exercise"/>
      <sheetName val="INDIRECT Solution"/>
      <sheetName val="Division A"/>
      <sheetName val="Division B"/>
      <sheetName val="Division C"/>
      <sheetName val="Conditional Formulae Exercise"/>
      <sheetName val="Conditional Formulae Solution"/>
      <sheetName val="Tips &amp; Tricks Exercise"/>
      <sheetName val="Tips &amp; Tricks Solution"/>
      <sheetName val="Bridge Exercise"/>
      <sheetName val="Bridge Solution"/>
      <sheetName val="Enhanced Bridge Exercise"/>
      <sheetName val="Enhanced Bridge Solution"/>
      <sheetName val="Dynamic Graph Example"/>
      <sheetName val="Example 2"/>
      <sheetName val="Example 2 Data"/>
      <sheetName val="Dynamic Exercise"/>
      <sheetName val="Dynamic Solution"/>
      <sheetName val="Solver Exercise"/>
      <sheetName val="Solver Solution"/>
      <sheetName val="Data Table Exercise"/>
      <sheetName val="Data Table Solution"/>
      <sheetName val="Macro Exercise"/>
      <sheetName val="Macro Excercise Data"/>
      <sheetName val="Useful Macros"/>
      <sheetName val="External Data Exercise"/>
    </sheetNames>
    <sheetDataSet>
      <sheetData sheetId="0"/>
      <sheetData sheetId="1"/>
      <sheetData sheetId="2"/>
      <sheetData sheetId="3">
        <row r="66">
          <cell r="B66">
            <v>0.60971892000000005</v>
          </cell>
        </row>
      </sheetData>
      <sheetData sheetId="4"/>
      <sheetData sheetId="5">
        <row r="46">
          <cell r="B46" t="str">
            <v>Apples</v>
          </cell>
          <cell r="C46" t="str">
            <v>Large</v>
          </cell>
          <cell r="D46">
            <v>85.303000093401351</v>
          </cell>
        </row>
        <row r="47">
          <cell r="B47" t="str">
            <v>Bananas</v>
          </cell>
          <cell r="C47" t="str">
            <v>Medium</v>
          </cell>
          <cell r="D47">
            <v>65.829451376789422</v>
          </cell>
        </row>
        <row r="48">
          <cell r="B48" t="str">
            <v>Mangoes</v>
          </cell>
          <cell r="C48" t="str">
            <v>Small</v>
          </cell>
          <cell r="D48">
            <v>44.287154930175944</v>
          </cell>
        </row>
        <row r="49">
          <cell r="B49" t="str">
            <v>Pears</v>
          </cell>
          <cell r="C49" t="str">
            <v>Medium</v>
          </cell>
          <cell r="D49">
            <v>27.921065820586488</v>
          </cell>
        </row>
        <row r="50">
          <cell r="B50" t="str">
            <v>Pears</v>
          </cell>
          <cell r="C50" t="str">
            <v>Small</v>
          </cell>
          <cell r="D50">
            <v>25.789128775639902</v>
          </cell>
        </row>
        <row r="51">
          <cell r="B51" t="str">
            <v>Bananas</v>
          </cell>
          <cell r="C51" t="str">
            <v>Large</v>
          </cell>
          <cell r="D51">
            <v>94.087158841026081</v>
          </cell>
        </row>
        <row r="52">
          <cell r="B52" t="str">
            <v>Apples</v>
          </cell>
          <cell r="C52" t="str">
            <v>Medium</v>
          </cell>
          <cell r="D52">
            <v>16.7407435448633</v>
          </cell>
        </row>
        <row r="53">
          <cell r="B53" t="str">
            <v>Mangoes</v>
          </cell>
          <cell r="C53" t="str">
            <v>Small</v>
          </cell>
          <cell r="D53">
            <v>14.522872024961231</v>
          </cell>
        </row>
        <row r="54">
          <cell r="B54" t="str">
            <v>Bananas</v>
          </cell>
          <cell r="C54" t="str">
            <v>Large</v>
          </cell>
          <cell r="D54">
            <v>67.730957657515162</v>
          </cell>
        </row>
        <row r="55">
          <cell r="B55" t="str">
            <v>Apples</v>
          </cell>
          <cell r="C55" t="str">
            <v>Medium</v>
          </cell>
          <cell r="D55">
            <v>72.805947988852978</v>
          </cell>
        </row>
        <row r="56">
          <cell r="B56" t="str">
            <v>Mangoes</v>
          </cell>
          <cell r="C56" t="str">
            <v>Small</v>
          </cell>
          <cell r="D56">
            <v>40.230401593076778</v>
          </cell>
        </row>
        <row r="57">
          <cell r="B57" t="str">
            <v>Pears</v>
          </cell>
          <cell r="C57" t="str">
            <v>Medium</v>
          </cell>
          <cell r="D57">
            <v>49.744206277542787</v>
          </cell>
        </row>
        <row r="58">
          <cell r="B58" t="str">
            <v>Pears</v>
          </cell>
          <cell r="C58" t="str">
            <v>Small</v>
          </cell>
          <cell r="D58">
            <v>66.912393506218578</v>
          </cell>
        </row>
        <row r="59">
          <cell r="B59" t="str">
            <v>Bananas</v>
          </cell>
          <cell r="C59" t="str">
            <v>Large</v>
          </cell>
          <cell r="D59">
            <v>45.220935931535244</v>
          </cell>
        </row>
        <row r="60">
          <cell r="B60" t="str">
            <v>Apples</v>
          </cell>
          <cell r="C60" t="str">
            <v>Large</v>
          </cell>
          <cell r="D60">
            <v>72.479139418543852</v>
          </cell>
        </row>
        <row r="61">
          <cell r="B61" t="str">
            <v>Mangoes</v>
          </cell>
          <cell r="C61" t="str">
            <v>Small</v>
          </cell>
          <cell r="D61">
            <v>17.722585454532513</v>
          </cell>
        </row>
        <row r="62">
          <cell r="B62" t="str">
            <v>Bananas</v>
          </cell>
          <cell r="C62" t="str">
            <v>Large</v>
          </cell>
          <cell r="D62">
            <v>89.394658610675208</v>
          </cell>
        </row>
        <row r="63">
          <cell r="B63" t="str">
            <v>Mangoes</v>
          </cell>
          <cell r="C63" t="str">
            <v>Medium</v>
          </cell>
          <cell r="D63">
            <v>10.396283535345585</v>
          </cell>
        </row>
        <row r="64">
          <cell r="B64" t="str">
            <v>Pears</v>
          </cell>
          <cell r="C64" t="str">
            <v>Small</v>
          </cell>
          <cell r="D64">
            <v>77.383772291333088</v>
          </cell>
        </row>
        <row r="76">
          <cell r="B76">
            <v>1</v>
          </cell>
          <cell r="C76">
            <v>2</v>
          </cell>
          <cell r="D76">
            <v>3</v>
          </cell>
        </row>
        <row r="77">
          <cell r="B77">
            <v>2</v>
          </cell>
          <cell r="C77">
            <v>4</v>
          </cell>
          <cell r="D77">
            <v>6</v>
          </cell>
        </row>
      </sheetData>
      <sheetData sheetId="6"/>
      <sheetData sheetId="7"/>
      <sheetData sheetId="8"/>
      <sheetData sheetId="9"/>
      <sheetData sheetId="10"/>
      <sheetData sheetId="11"/>
      <sheetData sheetId="12">
        <row r="14">
          <cell r="I14">
            <v>0.4</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0">
          <cell r="A10" t="str">
            <v>SOL_Segment</v>
          </cell>
          <cell r="B10" t="str">
            <v xml:space="preserve">SOL_Industry ST </v>
          </cell>
          <cell r="C10" t="str">
            <v>SOL_Industry descrip</v>
          </cell>
          <cell r="D10" t="str">
            <v xml:space="preserve">SOL_Customer </v>
          </cell>
          <cell r="E10" t="str">
            <v>SOL_Country</v>
          </cell>
          <cell r="F10" t="str">
            <v>SOL_Acct Mgr</v>
          </cell>
          <cell r="G10" t="str">
            <v>SOL_AcctAssgGr</v>
          </cell>
          <cell r="H10" t="str">
            <v>SOL_Ship-to-country</v>
          </cell>
          <cell r="I10" t="str">
            <v>SOL_Product descrip</v>
          </cell>
        </row>
        <row r="11">
          <cell r="A11" t="str">
            <v>Flavor</v>
          </cell>
          <cell r="B11" t="str">
            <v>#</v>
          </cell>
          <cell r="C11" t="str">
            <v>Not assigned</v>
          </cell>
          <cell r="D11" t="str">
            <v>FLAVOR DEVELOPMENT CORP.</v>
          </cell>
          <cell r="E11" t="str">
            <v>USA</v>
          </cell>
          <cell r="F11" t="str">
            <v>Not assigned</v>
          </cell>
          <cell r="G11" t="str">
            <v>Not assigned</v>
          </cell>
          <cell r="H11" t="str">
            <v>#</v>
          </cell>
          <cell r="I11" t="str">
            <v>Compound 1036</v>
          </cell>
        </row>
        <row r="12">
          <cell r="A12" t="str">
            <v>Flavor</v>
          </cell>
          <cell r="B12" t="str">
            <v>#</v>
          </cell>
          <cell r="C12" t="str">
            <v>Not assigned</v>
          </cell>
          <cell r="D12" t="str">
            <v>Fuji Foods</v>
          </cell>
          <cell r="E12" t="str">
            <v>USA</v>
          </cell>
          <cell r="F12" t="str">
            <v>Not assigned</v>
          </cell>
          <cell r="G12" t="str">
            <v>Not assigned</v>
          </cell>
          <cell r="H12" t="str">
            <v>#</v>
          </cell>
          <cell r="I12" t="str">
            <v>ETHYL CYCLOHEXANE CARBOXYLATE SYNTHETIC</v>
          </cell>
        </row>
        <row r="13">
          <cell r="A13" t="str">
            <v>Flavor</v>
          </cell>
          <cell r="B13" t="str">
            <v>#</v>
          </cell>
          <cell r="C13" t="str">
            <v>Not assigned</v>
          </cell>
          <cell r="D13" t="str">
            <v>NUTRITION INTERNATIONAL</v>
          </cell>
          <cell r="E13" t="str">
            <v>USA</v>
          </cell>
          <cell r="F13" t="str">
            <v>Not assigned</v>
          </cell>
          <cell r="G13" t="str">
            <v>Not assigned</v>
          </cell>
          <cell r="H13" t="str">
            <v>#</v>
          </cell>
          <cell r="I13" t="str">
            <v>Hexyl Isovalerate/Nat</v>
          </cell>
        </row>
        <row r="14">
          <cell r="A14" t="str">
            <v>Flavor</v>
          </cell>
          <cell r="B14" t="str">
            <v>#</v>
          </cell>
          <cell r="C14" t="str">
            <v>Not assigned</v>
          </cell>
          <cell r="D14" t="str">
            <v>NUTRITION INTERNATIONAL</v>
          </cell>
          <cell r="E14" t="str">
            <v>USA</v>
          </cell>
          <cell r="F14" t="str">
            <v>Not assigned</v>
          </cell>
          <cell r="G14" t="str">
            <v>Not assigned</v>
          </cell>
          <cell r="H14" t="str">
            <v>#</v>
          </cell>
          <cell r="I14" t="str">
            <v>Strawberry Furanone/Nat (15% in Etoh)</v>
          </cell>
        </row>
        <row r="15">
          <cell r="A15" t="str">
            <v>Flavor</v>
          </cell>
          <cell r="B15" t="str">
            <v>#</v>
          </cell>
          <cell r="C15" t="str">
            <v>Not assigned</v>
          </cell>
          <cell r="D15" t="str">
            <v>NUTRITION INTERNATIONAL</v>
          </cell>
          <cell r="E15" t="str">
            <v>USA</v>
          </cell>
          <cell r="F15" t="str">
            <v>Not assigned</v>
          </cell>
          <cell r="G15" t="str">
            <v>Not assigned</v>
          </cell>
          <cell r="H15" t="str">
            <v>#</v>
          </cell>
          <cell r="I15" t="str">
            <v>DECYL ACETATE SYNTHETIC</v>
          </cell>
        </row>
        <row r="16">
          <cell r="A16" t="str">
            <v>Flavor</v>
          </cell>
          <cell r="B16" t="str">
            <v>#</v>
          </cell>
          <cell r="C16" t="str">
            <v>Not assigned</v>
          </cell>
          <cell r="D16" t="str">
            <v>NUTRITION INTERNATIONAL</v>
          </cell>
          <cell r="E16" t="str">
            <v>USA</v>
          </cell>
          <cell r="F16" t="str">
            <v>Not assigned</v>
          </cell>
          <cell r="G16" t="str">
            <v>Not assigned</v>
          </cell>
          <cell r="H16" t="str">
            <v>#</v>
          </cell>
          <cell r="I16" t="str">
            <v>BENZYL ISOBUTYRATE NATURAL</v>
          </cell>
        </row>
        <row r="17">
          <cell r="A17" t="str">
            <v>Flavor</v>
          </cell>
          <cell r="B17" t="str">
            <v>#</v>
          </cell>
          <cell r="C17" t="str">
            <v>Not assigned</v>
          </cell>
          <cell r="D17" t="str">
            <v>NUTRITION INTERNATIONAL</v>
          </cell>
          <cell r="E17" t="str">
            <v>USA</v>
          </cell>
          <cell r="F17" t="str">
            <v>Not assigned</v>
          </cell>
          <cell r="G17" t="str">
            <v>Not assigned</v>
          </cell>
          <cell r="H17" t="str">
            <v>#</v>
          </cell>
          <cell r="I17" t="str">
            <v>STRAWBERRY FURANONE 20% IN PG NATURAL</v>
          </cell>
        </row>
        <row r="18">
          <cell r="A18" t="str">
            <v>Flavor</v>
          </cell>
          <cell r="B18" t="str">
            <v>#</v>
          </cell>
          <cell r="C18" t="str">
            <v>Not assigned</v>
          </cell>
          <cell r="D18" t="str">
            <v>NUTRITION INTERNATIONAL</v>
          </cell>
          <cell r="E18" t="str">
            <v>USA</v>
          </cell>
          <cell r="F18" t="str">
            <v>Not assigned</v>
          </cell>
          <cell r="G18" t="str">
            <v>Not assigned</v>
          </cell>
          <cell r="H18" t="str">
            <v>#</v>
          </cell>
          <cell r="I18" t="str">
            <v>VANILLIN ISOBUTYRATE SYNTHETIC</v>
          </cell>
        </row>
        <row r="19">
          <cell r="A19" t="str">
            <v>Flavor</v>
          </cell>
          <cell r="B19" t="str">
            <v>#</v>
          </cell>
          <cell r="C19" t="str">
            <v>Not assigned</v>
          </cell>
          <cell r="D19" t="str">
            <v>NUTRITION INTERNATIONAL</v>
          </cell>
          <cell r="E19" t="str">
            <v>USA</v>
          </cell>
          <cell r="F19" t="str">
            <v>Not assigned</v>
          </cell>
          <cell r="G19" t="str">
            <v>Not assigned</v>
          </cell>
          <cell r="H19" t="str">
            <v>#</v>
          </cell>
          <cell r="I19" t="str">
            <v>ANISYL BUTYRATE SYNTHETIC</v>
          </cell>
        </row>
        <row r="20">
          <cell r="A20" t="str">
            <v>Flavor</v>
          </cell>
          <cell r="B20" t="str">
            <v>#</v>
          </cell>
          <cell r="C20" t="str">
            <v>Not assigned</v>
          </cell>
          <cell r="D20" t="str">
            <v>NUTRITION INTERNATIONAL</v>
          </cell>
          <cell r="E20" t="str">
            <v>USA</v>
          </cell>
          <cell r="F20" t="str">
            <v>Not assigned</v>
          </cell>
          <cell r="G20" t="str">
            <v>Not assigned</v>
          </cell>
          <cell r="H20" t="str">
            <v>#</v>
          </cell>
          <cell r="I20" t="str">
            <v>Isoamyl Isovalerate/Nat</v>
          </cell>
        </row>
        <row r="21">
          <cell r="A21" t="str">
            <v>Flavor</v>
          </cell>
          <cell r="B21" t="str">
            <v>#</v>
          </cell>
          <cell r="C21" t="str">
            <v>Not assigned</v>
          </cell>
          <cell r="D21" t="str">
            <v>NUTRITION INTERNATIONAL</v>
          </cell>
          <cell r="E21" t="str">
            <v>USA</v>
          </cell>
          <cell r="F21" t="str">
            <v>Not assigned</v>
          </cell>
          <cell r="G21" t="str">
            <v>Not assigned</v>
          </cell>
          <cell r="H21" t="str">
            <v>#</v>
          </cell>
          <cell r="I21" t="str">
            <v>Benzyl Isovalerate</v>
          </cell>
        </row>
        <row r="22">
          <cell r="A22" t="str">
            <v>Flavor</v>
          </cell>
          <cell r="B22" t="str">
            <v>C1</v>
          </cell>
          <cell r="C22" t="str">
            <v>Flavor/Perfume Ind.</v>
          </cell>
          <cell r="D22" t="str">
            <v>A.M. Todd Company</v>
          </cell>
          <cell r="E22" t="str">
            <v>USA</v>
          </cell>
          <cell r="F22" t="str">
            <v>MADELAINE Frederic</v>
          </cell>
          <cell r="G22" t="str">
            <v>Domestic Revenues</v>
          </cell>
          <cell r="H22" t="str">
            <v>US</v>
          </cell>
          <cell r="I22" t="str">
            <v>2-Butanone/Nat</v>
          </cell>
        </row>
        <row r="23">
          <cell r="A23" t="str">
            <v>Flavor</v>
          </cell>
          <cell r="B23" t="str">
            <v>C1</v>
          </cell>
          <cell r="C23" t="str">
            <v>Flavor/Perfume Ind.</v>
          </cell>
          <cell r="D23" t="str">
            <v>A.M. Todd Company</v>
          </cell>
          <cell r="E23" t="str">
            <v>USA</v>
          </cell>
          <cell r="F23" t="str">
            <v>MADELAINE Frederic</v>
          </cell>
          <cell r="G23" t="str">
            <v>Domestic Revenues</v>
          </cell>
          <cell r="H23" t="str">
            <v>US</v>
          </cell>
          <cell r="I23" t="str">
            <v>3-Octyl Acetate/Nat</v>
          </cell>
        </row>
        <row r="24">
          <cell r="A24" t="str">
            <v>Flavor</v>
          </cell>
          <cell r="B24" t="str">
            <v>C1</v>
          </cell>
          <cell r="C24" t="str">
            <v>Flavor/Perfume Ind.</v>
          </cell>
          <cell r="D24" t="str">
            <v>A.M. Todd Company</v>
          </cell>
          <cell r="E24" t="str">
            <v>USA</v>
          </cell>
          <cell r="F24" t="str">
            <v>MADELAINE Frederic</v>
          </cell>
          <cell r="G24" t="str">
            <v>Domestic Revenues</v>
          </cell>
          <cell r="H24" t="str">
            <v>US</v>
          </cell>
          <cell r="I24" t="str">
            <v>Propyl Butyrate/Nat</v>
          </cell>
        </row>
        <row r="25">
          <cell r="A25" t="str">
            <v>Flavor</v>
          </cell>
          <cell r="B25" t="str">
            <v>C1</v>
          </cell>
          <cell r="C25" t="str">
            <v>Flavor/Perfume Ind.</v>
          </cell>
          <cell r="D25" t="str">
            <v>A.M. Todd Company</v>
          </cell>
          <cell r="E25" t="str">
            <v>USA</v>
          </cell>
          <cell r="F25" t="str">
            <v>MADELAINE Frederic</v>
          </cell>
          <cell r="G25" t="str">
            <v>Domestic Revenues</v>
          </cell>
          <cell r="H25" t="str">
            <v>US</v>
          </cell>
          <cell r="I25" t="str">
            <v>2-Tridecanone/Nat</v>
          </cell>
        </row>
        <row r="26">
          <cell r="A26" t="str">
            <v>Flavor</v>
          </cell>
          <cell r="B26" t="str">
            <v>C1</v>
          </cell>
          <cell r="C26" t="str">
            <v>Flavor/Perfume Ind.</v>
          </cell>
          <cell r="D26" t="str">
            <v>A.M. Todd Company</v>
          </cell>
          <cell r="E26" t="str">
            <v>USA</v>
          </cell>
          <cell r="F26" t="str">
            <v>MADELAINE Frederic</v>
          </cell>
          <cell r="G26" t="str">
            <v>Domestic Revenues</v>
          </cell>
          <cell r="H26" t="str">
            <v>US</v>
          </cell>
          <cell r="I26" t="str">
            <v>Butyl Lactate/Nat</v>
          </cell>
        </row>
        <row r="27">
          <cell r="A27" t="str">
            <v>Flavor</v>
          </cell>
          <cell r="B27" t="str">
            <v>C1</v>
          </cell>
          <cell r="C27" t="str">
            <v>Flavor/Perfume Ind.</v>
          </cell>
          <cell r="D27" t="str">
            <v>A.M. Todd Company</v>
          </cell>
          <cell r="E27" t="str">
            <v>USA</v>
          </cell>
          <cell r="F27" t="str">
            <v>MADELAINE Frederic</v>
          </cell>
          <cell r="G27" t="str">
            <v>Domestic Revenues</v>
          </cell>
          <cell r="H27" t="str">
            <v>US</v>
          </cell>
          <cell r="I27" t="str">
            <v>Methyl Butyrate/Nat</v>
          </cell>
        </row>
        <row r="28">
          <cell r="A28" t="str">
            <v>Flavor</v>
          </cell>
          <cell r="B28" t="str">
            <v>C1</v>
          </cell>
          <cell r="C28" t="str">
            <v>Flavor/Perfume Ind.</v>
          </cell>
          <cell r="D28" t="str">
            <v>A.M. Todd Company</v>
          </cell>
          <cell r="E28" t="str">
            <v>USA</v>
          </cell>
          <cell r="F28" t="str">
            <v>MADELAINE Frederic</v>
          </cell>
          <cell r="G28" t="str">
            <v>Domestic Revenues</v>
          </cell>
          <cell r="H28" t="str">
            <v>US</v>
          </cell>
          <cell r="I28" t="str">
            <v>4-Heptanone/Nat</v>
          </cell>
        </row>
        <row r="29">
          <cell r="A29" t="str">
            <v>Flavor</v>
          </cell>
          <cell r="B29" t="str">
            <v>C1</v>
          </cell>
          <cell r="C29" t="str">
            <v>Flavor/Perfume Ind.</v>
          </cell>
          <cell r="D29" t="str">
            <v>A.M. Todd Company</v>
          </cell>
          <cell r="E29" t="str">
            <v>USA</v>
          </cell>
          <cell r="F29" t="str">
            <v>MADELAINE Frederic</v>
          </cell>
          <cell r="G29" t="str">
            <v>Domestic Revenues</v>
          </cell>
          <cell r="H29" t="str">
            <v>US</v>
          </cell>
          <cell r="I29" t="str">
            <v>Acetone/Nat</v>
          </cell>
        </row>
        <row r="30">
          <cell r="A30" t="str">
            <v>Flavor</v>
          </cell>
          <cell r="B30" t="str">
            <v>C1</v>
          </cell>
          <cell r="C30" t="str">
            <v>Flavor/Perfume Ind.</v>
          </cell>
          <cell r="D30" t="str">
            <v>A.M. Todd Company</v>
          </cell>
          <cell r="E30" t="str">
            <v>USA</v>
          </cell>
          <cell r="F30" t="str">
            <v>MADELAINE Frederic</v>
          </cell>
          <cell r="G30" t="str">
            <v>Domestic Revenues</v>
          </cell>
          <cell r="H30" t="str">
            <v>US</v>
          </cell>
          <cell r="I30" t="str">
            <v>Amyl Cinnamic Aldehyde/Nat</v>
          </cell>
        </row>
        <row r="31">
          <cell r="A31" t="str">
            <v>Flavor</v>
          </cell>
          <cell r="B31" t="str">
            <v>C1</v>
          </cell>
          <cell r="C31" t="str">
            <v>Flavor/Perfume Ind.</v>
          </cell>
          <cell r="D31" t="str">
            <v>A.M. Todd Company</v>
          </cell>
          <cell r="E31" t="str">
            <v>USA</v>
          </cell>
          <cell r="F31" t="str">
            <v>MADELAINE Frederic</v>
          </cell>
          <cell r="G31" t="str">
            <v>Domestic Revenues</v>
          </cell>
          <cell r="H31" t="str">
            <v>US</v>
          </cell>
          <cell r="I31" t="str">
            <v>Methyl Caproate/Nat</v>
          </cell>
        </row>
        <row r="32">
          <cell r="A32" t="str">
            <v>Flavor</v>
          </cell>
          <cell r="B32" t="str">
            <v>C1</v>
          </cell>
          <cell r="C32" t="str">
            <v>Flavor/Perfume Ind.</v>
          </cell>
          <cell r="D32" t="str">
            <v>A.M. Todd Company</v>
          </cell>
          <cell r="E32" t="str">
            <v>USA</v>
          </cell>
          <cell r="F32" t="str">
            <v>MADELAINE Frederic</v>
          </cell>
          <cell r="G32" t="str">
            <v>Domestic Revenues</v>
          </cell>
          <cell r="H32" t="str">
            <v>US</v>
          </cell>
          <cell r="I32" t="str">
            <v>Methyl Octanoate/Nat</v>
          </cell>
        </row>
        <row r="33">
          <cell r="A33" t="str">
            <v>Flavor</v>
          </cell>
          <cell r="B33" t="str">
            <v>C1</v>
          </cell>
          <cell r="C33" t="str">
            <v>Flavor/Perfume Ind.</v>
          </cell>
          <cell r="D33" t="str">
            <v>A.M. Todd Company</v>
          </cell>
          <cell r="E33" t="str">
            <v>USA</v>
          </cell>
          <cell r="F33" t="str">
            <v>MADELAINE Frederic</v>
          </cell>
          <cell r="G33" t="str">
            <v>Domestic Revenues</v>
          </cell>
          <cell r="H33" t="str">
            <v>US</v>
          </cell>
          <cell r="I33" t="str">
            <v>2-Acetyl Furan/Nat</v>
          </cell>
        </row>
        <row r="34">
          <cell r="A34" t="str">
            <v>Flavor</v>
          </cell>
          <cell r="B34" t="str">
            <v>C1</v>
          </cell>
          <cell r="C34" t="str">
            <v>Flavor/Perfume Ind.</v>
          </cell>
          <cell r="D34" t="str">
            <v>A.M. Todd Company</v>
          </cell>
          <cell r="E34" t="str">
            <v>USA</v>
          </cell>
          <cell r="F34" t="str">
            <v>MADELAINE Frederic</v>
          </cell>
          <cell r="G34" t="str">
            <v>Domestic Revenues</v>
          </cell>
          <cell r="H34" t="str">
            <v>US</v>
          </cell>
          <cell r="I34" t="str">
            <v>Propyl Furoate/Art</v>
          </cell>
        </row>
        <row r="35">
          <cell r="A35" t="str">
            <v>Flavor</v>
          </cell>
          <cell r="B35" t="str">
            <v>C1</v>
          </cell>
          <cell r="C35" t="str">
            <v>Flavor/Perfume Ind.</v>
          </cell>
          <cell r="D35" t="str">
            <v>A.M. Todd Company</v>
          </cell>
          <cell r="E35" t="str">
            <v>USA</v>
          </cell>
          <cell r="F35" t="str">
            <v>MADELAINE Frederic</v>
          </cell>
          <cell r="G35" t="str">
            <v>Domestic Revenues</v>
          </cell>
          <cell r="H35" t="str">
            <v>US</v>
          </cell>
          <cell r="I35" t="str">
            <v>Isobutyl Butyrate/Nat</v>
          </cell>
        </row>
        <row r="36">
          <cell r="A36" t="str">
            <v>Flavor</v>
          </cell>
          <cell r="B36" t="str">
            <v>C1</v>
          </cell>
          <cell r="C36" t="str">
            <v>Flavor/Perfume Ind.</v>
          </cell>
          <cell r="D36" t="str">
            <v>A.M. Todd Company</v>
          </cell>
          <cell r="E36" t="str">
            <v>USA</v>
          </cell>
          <cell r="F36" t="str">
            <v>MADELAINE Frederic</v>
          </cell>
          <cell r="G36" t="str">
            <v>Domestic Revenues</v>
          </cell>
          <cell r="H36" t="str">
            <v>US</v>
          </cell>
          <cell r="I36" t="str">
            <v>Methyl Heptenone/Nat</v>
          </cell>
        </row>
        <row r="37">
          <cell r="A37" t="str">
            <v>Flavor</v>
          </cell>
          <cell r="B37" t="str">
            <v>C1</v>
          </cell>
          <cell r="C37" t="str">
            <v>Flavor/Perfume Ind.</v>
          </cell>
          <cell r="D37" t="str">
            <v>A.M. Todd Company</v>
          </cell>
          <cell r="E37" t="str">
            <v>USA</v>
          </cell>
          <cell r="F37" t="str">
            <v>MADELAINE Frederic</v>
          </cell>
          <cell r="G37" t="str">
            <v>Domestic Revenues</v>
          </cell>
          <cell r="H37" t="str">
            <v>US</v>
          </cell>
          <cell r="I37" t="str">
            <v>Beta Ionone (50% in EtoH)/Nat</v>
          </cell>
        </row>
        <row r="38">
          <cell r="A38" t="str">
            <v>Flavor</v>
          </cell>
          <cell r="B38" t="str">
            <v>C1</v>
          </cell>
          <cell r="C38" t="str">
            <v>Flavor/Perfume Ind.</v>
          </cell>
          <cell r="D38" t="str">
            <v>A.M. Todd Company</v>
          </cell>
          <cell r="E38" t="str">
            <v>USA</v>
          </cell>
          <cell r="F38" t="str">
            <v>MADELAINE Frederic</v>
          </cell>
          <cell r="G38" t="str">
            <v>Domestic Revenues</v>
          </cell>
          <cell r="H38" t="str">
            <v>US</v>
          </cell>
          <cell r="I38" t="str">
            <v>Methyl-4-Phenyl Butyrate/Art</v>
          </cell>
        </row>
        <row r="39">
          <cell r="A39" t="str">
            <v>Flavor</v>
          </cell>
          <cell r="B39" t="str">
            <v>C1</v>
          </cell>
          <cell r="C39" t="str">
            <v>Flavor/Perfume Ind.</v>
          </cell>
          <cell r="D39" t="str">
            <v>A.M. Todd Company</v>
          </cell>
          <cell r="E39" t="str">
            <v>USA</v>
          </cell>
          <cell r="F39" t="str">
            <v>MADELAINE Frederic</v>
          </cell>
          <cell r="G39" t="str">
            <v>Domestic Revenues</v>
          </cell>
          <cell r="H39" t="str">
            <v>US</v>
          </cell>
          <cell r="I39" t="str">
            <v>Phenyl Ethyl Furoate/Art</v>
          </cell>
        </row>
        <row r="40">
          <cell r="A40" t="str">
            <v>Flavor</v>
          </cell>
          <cell r="B40" t="str">
            <v>C1</v>
          </cell>
          <cell r="C40" t="str">
            <v>Flavor/Perfume Ind.</v>
          </cell>
          <cell r="D40" t="str">
            <v>A.M. Todd Company</v>
          </cell>
          <cell r="E40" t="str">
            <v>USA</v>
          </cell>
          <cell r="F40" t="str">
            <v>MADELAINE Frederic</v>
          </cell>
          <cell r="G40" t="str">
            <v>Domestic Revenues</v>
          </cell>
          <cell r="H40" t="str">
            <v>US</v>
          </cell>
          <cell r="I40" t="str">
            <v>Furfuryl Pentanoate/Art</v>
          </cell>
        </row>
        <row r="41">
          <cell r="A41" t="str">
            <v>Flavor</v>
          </cell>
          <cell r="B41" t="str">
            <v>C1</v>
          </cell>
          <cell r="C41" t="str">
            <v>Flavor/Perfume Ind.</v>
          </cell>
          <cell r="D41" t="str">
            <v>A.M. Todd Company</v>
          </cell>
          <cell r="E41" t="str">
            <v>USA</v>
          </cell>
          <cell r="F41" t="str">
            <v>MADELAINE Frederic</v>
          </cell>
          <cell r="G41" t="str">
            <v>Domestic Revenues</v>
          </cell>
          <cell r="H41" t="str">
            <v>US</v>
          </cell>
          <cell r="I41" t="str">
            <v>Guaiacyl Acetate/Art</v>
          </cell>
        </row>
        <row r="42">
          <cell r="A42" t="str">
            <v>Flavor</v>
          </cell>
          <cell r="B42" t="str">
            <v>C1</v>
          </cell>
          <cell r="C42" t="str">
            <v>Flavor/Perfume Ind.</v>
          </cell>
          <cell r="D42" t="str">
            <v>A.M. Todd Company</v>
          </cell>
          <cell r="E42" t="str">
            <v>USA</v>
          </cell>
          <cell r="F42" t="str">
            <v>MADELAINE Frederic</v>
          </cell>
          <cell r="G42" t="str">
            <v>Domestic Revenues</v>
          </cell>
          <cell r="H42" t="str">
            <v>US</v>
          </cell>
          <cell r="I42" t="str">
            <v>Piperonyl Isobutyrate/Art</v>
          </cell>
        </row>
        <row r="43">
          <cell r="A43" t="str">
            <v>Flavor</v>
          </cell>
          <cell r="B43" t="str">
            <v>C1</v>
          </cell>
          <cell r="C43" t="str">
            <v>Flavor/Perfume Ind.</v>
          </cell>
          <cell r="D43" t="str">
            <v>A.M. Todd Company</v>
          </cell>
          <cell r="E43" t="str">
            <v>USA</v>
          </cell>
          <cell r="F43" t="str">
            <v>MADELAINE Frederic</v>
          </cell>
          <cell r="G43" t="str">
            <v>Domestic Revenues</v>
          </cell>
          <cell r="H43" t="str">
            <v>US</v>
          </cell>
          <cell r="I43" t="str">
            <v>VANILLIN ACETATE NAT</v>
          </cell>
        </row>
        <row r="44">
          <cell r="A44" t="str">
            <v>Flavor</v>
          </cell>
          <cell r="B44" t="str">
            <v>C1</v>
          </cell>
          <cell r="C44" t="str">
            <v>Flavor/Perfume Ind.</v>
          </cell>
          <cell r="D44" t="str">
            <v>A.M. Todd Company</v>
          </cell>
          <cell r="E44" t="str">
            <v>USA</v>
          </cell>
          <cell r="F44" t="str">
            <v>MADELAINE Frederic</v>
          </cell>
          <cell r="G44" t="str">
            <v>Domestic Revenues</v>
          </cell>
          <cell r="H44" t="str">
            <v>US</v>
          </cell>
          <cell r="I44" t="str">
            <v>TRIMETHYL PYRAZINE FLAVOR TYPE2,3,5- NAT</v>
          </cell>
        </row>
        <row r="45">
          <cell r="A45" t="str">
            <v>Flavor</v>
          </cell>
          <cell r="B45" t="str">
            <v>C1</v>
          </cell>
          <cell r="C45" t="str">
            <v>Flavor/Perfume Ind.</v>
          </cell>
          <cell r="D45" t="str">
            <v>A.M. Todd Company</v>
          </cell>
          <cell r="E45" t="str">
            <v>USA</v>
          </cell>
          <cell r="F45" t="str">
            <v>MADELAINE Frederic</v>
          </cell>
          <cell r="G45" t="str">
            <v>Domestic Revenues</v>
          </cell>
          <cell r="H45" t="str">
            <v>US</v>
          </cell>
          <cell r="I45" t="str">
            <v>HEPTENAL 10% IN NEOBEE, NAT 4-</v>
          </cell>
        </row>
        <row r="46">
          <cell r="A46" t="str">
            <v>Flavor</v>
          </cell>
          <cell r="B46" t="str">
            <v>C1</v>
          </cell>
          <cell r="C46" t="str">
            <v>Flavor/Perfume Ind.</v>
          </cell>
          <cell r="D46" t="str">
            <v>A.M. Todd Company</v>
          </cell>
          <cell r="E46" t="str">
            <v>USA</v>
          </cell>
          <cell r="F46" t="str">
            <v>MADELAINE Frederic</v>
          </cell>
          <cell r="G46" t="str">
            <v>Domestic Revenues</v>
          </cell>
          <cell r="H46" t="str">
            <v>US</v>
          </cell>
          <cell r="I46" t="str">
            <v>NONADIENAL 10% IN NEOBEE, SYN t2,c6</v>
          </cell>
        </row>
        <row r="47">
          <cell r="A47" t="str">
            <v>Flavor</v>
          </cell>
          <cell r="B47" t="str">
            <v>C1</v>
          </cell>
          <cell r="C47" t="str">
            <v>Flavor/Perfume Ind.</v>
          </cell>
          <cell r="D47" t="str">
            <v>A.M. Todd Company</v>
          </cell>
          <cell r="E47" t="str">
            <v>USA</v>
          </cell>
          <cell r="F47" t="str">
            <v>MADELAINE Frederic</v>
          </cell>
          <cell r="G47" t="str">
            <v>Domestic Revenues</v>
          </cell>
          <cell r="H47" t="str">
            <v>US</v>
          </cell>
          <cell r="I47" t="str">
            <v>Heptenal Natural, trans-2-</v>
          </cell>
        </row>
        <row r="48">
          <cell r="A48" t="str">
            <v>Flavor</v>
          </cell>
          <cell r="B48" t="str">
            <v>C1</v>
          </cell>
          <cell r="C48" t="str">
            <v>Flavor/Perfume Ind.</v>
          </cell>
          <cell r="D48" t="str">
            <v>A.M. Todd Company</v>
          </cell>
          <cell r="E48" t="str">
            <v>USA</v>
          </cell>
          <cell r="F48" t="str">
            <v>MADELAINE Frederic</v>
          </cell>
          <cell r="G48" t="str">
            <v>Domestic Revenues</v>
          </cell>
          <cell r="H48" t="str">
            <v>US</v>
          </cell>
          <cell r="I48" t="str">
            <v>ANGELICA LACTONE SYNTHETIC, ALPHA</v>
          </cell>
        </row>
        <row r="49">
          <cell r="A49" t="str">
            <v>Flavor</v>
          </cell>
          <cell r="B49" t="str">
            <v>C1</v>
          </cell>
          <cell r="C49" t="str">
            <v>Flavor/Perfume Ind.</v>
          </cell>
          <cell r="D49" t="str">
            <v>A.M. Todd Company</v>
          </cell>
          <cell r="E49" t="str">
            <v>USA</v>
          </cell>
          <cell r="F49" t="str">
            <v>MADELAINE Frederic</v>
          </cell>
          <cell r="G49" t="str">
            <v>Domestic Revenues</v>
          </cell>
          <cell r="H49" t="str">
            <v>US</v>
          </cell>
          <cell r="I49" t="str">
            <v>PHENYL PROPYL ISOVALERATE, 3- NATURAL</v>
          </cell>
        </row>
        <row r="50">
          <cell r="A50" t="str">
            <v>Flavor</v>
          </cell>
          <cell r="B50" t="str">
            <v>C1</v>
          </cell>
          <cell r="C50" t="str">
            <v>Flavor/Perfume Ind.</v>
          </cell>
          <cell r="D50" t="str">
            <v>A.M. Todd Company</v>
          </cell>
          <cell r="E50" t="str">
            <v>USA</v>
          </cell>
          <cell r="F50" t="str">
            <v>MADELAINE Frederic</v>
          </cell>
          <cell r="G50" t="str">
            <v>Domestic Revenues</v>
          </cell>
          <cell r="H50" t="str">
            <v>US</v>
          </cell>
          <cell r="I50" t="str">
            <v>ANISYL PROPIONATE NATURAL</v>
          </cell>
        </row>
        <row r="51">
          <cell r="A51" t="str">
            <v>Flavor</v>
          </cell>
          <cell r="B51" t="str">
            <v>C1</v>
          </cell>
          <cell r="C51" t="str">
            <v>Flavor/Perfume Ind.</v>
          </cell>
          <cell r="D51" t="str">
            <v>A.M. Todd Company</v>
          </cell>
          <cell r="E51" t="str">
            <v>USA</v>
          </cell>
          <cell r="F51" t="str">
            <v>MADELAINE Frederic</v>
          </cell>
          <cell r="G51" t="str">
            <v>Domestic Revenues</v>
          </cell>
          <cell r="H51" t="str">
            <v>US</v>
          </cell>
          <cell r="I51" t="str">
            <v>NONENAL TRANS-2- 10% IN NEOBEENATURAL</v>
          </cell>
        </row>
        <row r="52">
          <cell r="A52" t="str">
            <v>Flavor</v>
          </cell>
          <cell r="B52" t="str">
            <v>C1</v>
          </cell>
          <cell r="C52" t="str">
            <v>Flavor/Perfume Ind.</v>
          </cell>
          <cell r="D52" t="str">
            <v>A.M. Todd Company</v>
          </cell>
          <cell r="E52" t="str">
            <v>USA</v>
          </cell>
          <cell r="F52" t="str">
            <v>MADELAINE Frederic</v>
          </cell>
          <cell r="G52" t="str">
            <v>Domestic Revenues</v>
          </cell>
          <cell r="H52" t="str">
            <v>US</v>
          </cell>
          <cell r="I52" t="str">
            <v>METHYLTHIO HEXANOATE</v>
          </cell>
        </row>
        <row r="53">
          <cell r="A53" t="str">
            <v>Flavor</v>
          </cell>
          <cell r="B53" t="str">
            <v>C1</v>
          </cell>
          <cell r="C53" t="str">
            <v>Flavor/Perfume Ind.</v>
          </cell>
          <cell r="D53" t="str">
            <v>A.M. Todd Company</v>
          </cell>
          <cell r="E53" t="str">
            <v>USA</v>
          </cell>
          <cell r="F53" t="str">
            <v>MADELAINE Frederic</v>
          </cell>
          <cell r="G53" t="str">
            <v>Domestic Revenues</v>
          </cell>
          <cell r="H53" t="str">
            <v>US</v>
          </cell>
          <cell r="I53" t="str">
            <v>ETHYL-3-METHYLTHIO BUTYRATE SYNTHETIC</v>
          </cell>
        </row>
        <row r="54">
          <cell r="A54" t="str">
            <v>Flavor</v>
          </cell>
          <cell r="B54" t="str">
            <v>C1</v>
          </cell>
          <cell r="C54" t="str">
            <v>Flavor/Perfume Ind.</v>
          </cell>
          <cell r="D54" t="str">
            <v>A.M. Todd Company</v>
          </cell>
          <cell r="E54" t="str">
            <v>USA</v>
          </cell>
          <cell r="F54" t="str">
            <v>MADELAINE Frederic</v>
          </cell>
          <cell r="G54" t="str">
            <v>Domestic Revenues</v>
          </cell>
          <cell r="H54" t="str">
            <v>US</v>
          </cell>
          <cell r="I54" t="str">
            <v>METHYL-P-ANISATE NATURAL</v>
          </cell>
        </row>
        <row r="55">
          <cell r="A55" t="str">
            <v>Flavor</v>
          </cell>
          <cell r="B55" t="str">
            <v>C1</v>
          </cell>
          <cell r="C55" t="str">
            <v>Flavor/Perfume Ind.</v>
          </cell>
          <cell r="D55" t="str">
            <v>A.M. Todd Company</v>
          </cell>
          <cell r="E55" t="str">
            <v>USA</v>
          </cell>
          <cell r="F55" t="str">
            <v>MADELAINE Frederic</v>
          </cell>
          <cell r="G55" t="str">
            <v>Domestic Revenues</v>
          </cell>
          <cell r="H55" t="str">
            <v>US</v>
          </cell>
          <cell r="I55" t="str">
            <v>DECYL BUTYRATE SYNTHETIC</v>
          </cell>
        </row>
        <row r="56">
          <cell r="A56" t="str">
            <v>Flavor</v>
          </cell>
          <cell r="B56" t="str">
            <v>C1</v>
          </cell>
          <cell r="C56" t="str">
            <v>Flavor/Perfume Ind.</v>
          </cell>
          <cell r="D56" t="str">
            <v>A.M. Todd Company</v>
          </cell>
          <cell r="E56" t="str">
            <v>USA</v>
          </cell>
          <cell r="F56" t="str">
            <v>MADELAINE Frederic</v>
          </cell>
          <cell r="G56" t="str">
            <v>Domestic Revenues</v>
          </cell>
          <cell r="H56" t="str">
            <v>US</v>
          </cell>
          <cell r="I56" t="str">
            <v>ISOAMYL FORMATE NATURAL</v>
          </cell>
        </row>
        <row r="57">
          <cell r="A57" t="str">
            <v>Flavor</v>
          </cell>
          <cell r="B57" t="str">
            <v>C1</v>
          </cell>
          <cell r="C57" t="str">
            <v>Flavor/Perfume Ind.</v>
          </cell>
          <cell r="D57" t="str">
            <v>A.M. Todd Company</v>
          </cell>
          <cell r="E57" t="str">
            <v>USA</v>
          </cell>
          <cell r="F57" t="str">
            <v>MADELAINE Frederic</v>
          </cell>
          <cell r="G57" t="str">
            <v>Domestic Revenues</v>
          </cell>
          <cell r="H57" t="str">
            <v>US</v>
          </cell>
          <cell r="I57" t="str">
            <v>PROPYL FORMATE n- NATURAL</v>
          </cell>
        </row>
        <row r="58">
          <cell r="A58" t="str">
            <v>Flavor</v>
          </cell>
          <cell r="B58" t="str">
            <v>C1</v>
          </cell>
          <cell r="C58" t="str">
            <v>Flavor/Perfume Ind.</v>
          </cell>
          <cell r="D58" t="str">
            <v>A.M. Todd Company</v>
          </cell>
          <cell r="E58" t="str">
            <v>USA</v>
          </cell>
          <cell r="F58" t="str">
            <v>MADELAINE Frederic</v>
          </cell>
          <cell r="G58" t="str">
            <v>Domestic Revenues</v>
          </cell>
          <cell r="H58" t="str">
            <v>US</v>
          </cell>
          <cell r="I58" t="str">
            <v>ETHYL-trans-2-BUTENOATE SYN</v>
          </cell>
        </row>
        <row r="59">
          <cell r="A59" t="str">
            <v>Flavor</v>
          </cell>
          <cell r="B59" t="str">
            <v>C1</v>
          </cell>
          <cell r="C59" t="str">
            <v>Flavor/Perfume Ind.</v>
          </cell>
          <cell r="D59" t="str">
            <v>A.M. Todd Company</v>
          </cell>
          <cell r="E59" t="str">
            <v>USA</v>
          </cell>
          <cell r="F59" t="str">
            <v>MADELAINE Frederic</v>
          </cell>
          <cell r="G59" t="str">
            <v>Domestic Revenues</v>
          </cell>
          <cell r="H59" t="str">
            <v>US</v>
          </cell>
          <cell r="I59" t="str">
            <v>OCTEN-4-ONE 2- SYNTHETIC</v>
          </cell>
        </row>
        <row r="60">
          <cell r="A60" t="str">
            <v>Flavor</v>
          </cell>
          <cell r="B60" t="str">
            <v>C1</v>
          </cell>
          <cell r="C60" t="str">
            <v>Flavor/Perfume Ind.</v>
          </cell>
          <cell r="D60" t="str">
            <v>A.M. Todd Company</v>
          </cell>
          <cell r="E60" t="str">
            <v>USA</v>
          </cell>
          <cell r="F60" t="str">
            <v>MADELAINE Frederic</v>
          </cell>
          <cell r="G60" t="str">
            <v>Domestic Revenues</v>
          </cell>
          <cell r="H60" t="str">
            <v>US</v>
          </cell>
          <cell r="I60" t="str">
            <v>OCTYL ACETATE n- NATURAL</v>
          </cell>
        </row>
        <row r="61">
          <cell r="A61" t="str">
            <v>Flavor</v>
          </cell>
          <cell r="B61" t="str">
            <v>C1</v>
          </cell>
          <cell r="C61" t="str">
            <v>Flavor/Perfume Ind.</v>
          </cell>
          <cell r="D61" t="str">
            <v>A.M. Todd Company</v>
          </cell>
          <cell r="E61" t="str">
            <v>USA</v>
          </cell>
          <cell r="F61" t="str">
            <v>MADELAINE Frederic</v>
          </cell>
          <cell r="G61" t="str">
            <v>Domestic Revenues</v>
          </cell>
          <cell r="H61" t="str">
            <v>US</v>
          </cell>
          <cell r="I61" t="str">
            <v>PHENETHYL ISOVALERATE NATURAL</v>
          </cell>
        </row>
        <row r="62">
          <cell r="A62" t="str">
            <v>Flavor</v>
          </cell>
          <cell r="B62" t="str">
            <v>C1</v>
          </cell>
          <cell r="C62" t="str">
            <v>Flavor/Perfume Ind.</v>
          </cell>
          <cell r="D62" t="str">
            <v>A.M. Todd Company</v>
          </cell>
          <cell r="E62" t="str">
            <v>USA</v>
          </cell>
          <cell r="F62" t="str">
            <v>MADELAINE Frederic</v>
          </cell>
          <cell r="G62" t="str">
            <v>Domestic Revenues</v>
          </cell>
          <cell r="H62" t="str">
            <v>US</v>
          </cell>
          <cell r="I62" t="str">
            <v>PHENETHYL OCTANOATE NATURAL</v>
          </cell>
        </row>
        <row r="63">
          <cell r="A63" t="str">
            <v>Flavor</v>
          </cell>
          <cell r="B63" t="str">
            <v>C1</v>
          </cell>
          <cell r="C63" t="str">
            <v>Flavor/Perfume Ind.</v>
          </cell>
          <cell r="D63" t="str">
            <v>A.M. Todd Company</v>
          </cell>
          <cell r="E63" t="str">
            <v>USA</v>
          </cell>
          <cell r="F63" t="str">
            <v>MADELAINE Frederic</v>
          </cell>
          <cell r="G63" t="str">
            <v>Domestic Revenues</v>
          </cell>
          <cell r="H63" t="str">
            <v>US</v>
          </cell>
          <cell r="I63" t="str">
            <v>HEXANONE 3- SYNTHETIC</v>
          </cell>
        </row>
        <row r="64">
          <cell r="A64" t="str">
            <v>Flavor</v>
          </cell>
          <cell r="B64" t="str">
            <v>C1</v>
          </cell>
          <cell r="C64" t="str">
            <v>Flavor/Perfume Ind.</v>
          </cell>
          <cell r="D64" t="str">
            <v>A.M. Todd Company</v>
          </cell>
          <cell r="E64" t="str">
            <v>USA</v>
          </cell>
          <cell r="F64" t="str">
            <v>MADELAINE Frederic</v>
          </cell>
          <cell r="G64" t="str">
            <v>Domestic Revenues</v>
          </cell>
          <cell r="H64" t="str">
            <v>US</v>
          </cell>
          <cell r="I64" t="str">
            <v>ACETOIN BUTYRATE NATURAL</v>
          </cell>
        </row>
        <row r="65">
          <cell r="A65" t="str">
            <v>Flavor</v>
          </cell>
          <cell r="B65" t="str">
            <v>C1</v>
          </cell>
          <cell r="C65" t="str">
            <v>Flavor/Perfume Ind.</v>
          </cell>
          <cell r="D65" t="str">
            <v>A.M. Todd Company</v>
          </cell>
          <cell r="E65" t="str">
            <v>USA</v>
          </cell>
          <cell r="F65" t="str">
            <v>MADELAINE Frederic</v>
          </cell>
          <cell r="G65" t="str">
            <v>Domestic Revenues</v>
          </cell>
          <cell r="H65" t="str">
            <v>US</v>
          </cell>
          <cell r="I65" t="str">
            <v>HEXYL-2-METHYL BUTYRATE NAT</v>
          </cell>
        </row>
        <row r="66">
          <cell r="A66" t="str">
            <v>Flavor</v>
          </cell>
          <cell r="B66" t="str">
            <v>C1</v>
          </cell>
          <cell r="C66" t="str">
            <v>Flavor/Perfume Ind.</v>
          </cell>
          <cell r="D66" t="str">
            <v>A.M. Todd Company</v>
          </cell>
          <cell r="E66" t="str">
            <v>USA</v>
          </cell>
          <cell r="F66" t="str">
            <v>MADELAINE Frederic</v>
          </cell>
          <cell r="G66" t="str">
            <v>Domestic Revenues</v>
          </cell>
          <cell r="H66" t="str">
            <v>US</v>
          </cell>
          <cell r="I66" t="str">
            <v>PHENETHYL-2-METHYL BUTYRATE NATURAL</v>
          </cell>
        </row>
        <row r="67">
          <cell r="A67" t="str">
            <v>Flavor</v>
          </cell>
          <cell r="B67" t="str">
            <v>C1</v>
          </cell>
          <cell r="C67" t="str">
            <v>Flavor/Perfume Ind.</v>
          </cell>
          <cell r="D67" t="str">
            <v>A.M. Todd Company</v>
          </cell>
          <cell r="E67" t="str">
            <v>USA</v>
          </cell>
          <cell r="F67" t="str">
            <v>MADELAINE Frederic</v>
          </cell>
          <cell r="G67" t="str">
            <v>Domestic Revenues</v>
          </cell>
          <cell r="H67" t="str">
            <v>US</v>
          </cell>
          <cell r="I67" t="str">
            <v>PROPYL PROPIONATE n- NATURAL</v>
          </cell>
        </row>
        <row r="68">
          <cell r="A68" t="str">
            <v>Flavor</v>
          </cell>
          <cell r="B68" t="str">
            <v>C1</v>
          </cell>
          <cell r="C68" t="str">
            <v>Flavor/Perfume Ind.</v>
          </cell>
          <cell r="D68" t="str">
            <v>A.M. Todd Company</v>
          </cell>
          <cell r="E68" t="str">
            <v>USA</v>
          </cell>
          <cell r="F68" t="str">
            <v>MADELAINE Frederic</v>
          </cell>
          <cell r="G68" t="str">
            <v>Domestic Revenues</v>
          </cell>
          <cell r="H68" t="str">
            <v>US</v>
          </cell>
          <cell r="I68" t="str">
            <v>PROPYL ISOVALERATE n- NATURAL</v>
          </cell>
        </row>
        <row r="69">
          <cell r="A69" t="str">
            <v>Flavor</v>
          </cell>
          <cell r="B69" t="str">
            <v>C1</v>
          </cell>
          <cell r="C69" t="str">
            <v>Flavor/Perfume Ind.</v>
          </cell>
          <cell r="D69" t="str">
            <v>A.M. Todd Company</v>
          </cell>
          <cell r="E69" t="str">
            <v>USA</v>
          </cell>
          <cell r="F69" t="str">
            <v>MADELAINE Frederic</v>
          </cell>
          <cell r="G69" t="str">
            <v>Domestic Revenues</v>
          </cell>
          <cell r="H69" t="str">
            <v>US</v>
          </cell>
          <cell r="I69" t="str">
            <v>PROPYL ISOBUTYRATE n- NATURAL</v>
          </cell>
        </row>
        <row r="70">
          <cell r="A70" t="str">
            <v>Flavor</v>
          </cell>
          <cell r="B70" t="str">
            <v>C1</v>
          </cell>
          <cell r="C70" t="str">
            <v>Flavor/Perfume Ind.</v>
          </cell>
          <cell r="D70" t="str">
            <v>A.M. Todd Company</v>
          </cell>
          <cell r="E70" t="str">
            <v>USA</v>
          </cell>
          <cell r="F70" t="str">
            <v>MADELAINE Frederic</v>
          </cell>
          <cell r="G70" t="str">
            <v>Domestic Revenues</v>
          </cell>
          <cell r="H70" t="str">
            <v>US</v>
          </cell>
          <cell r="I70" t="str">
            <v>BUTYL ISOBUTYRATE, n- NATURAL</v>
          </cell>
        </row>
        <row r="71">
          <cell r="A71" t="str">
            <v>Flavor</v>
          </cell>
          <cell r="B71" t="str">
            <v>C1</v>
          </cell>
          <cell r="C71" t="str">
            <v>Flavor/Perfume Ind.</v>
          </cell>
          <cell r="D71" t="str">
            <v>A.M. Todd Company</v>
          </cell>
          <cell r="E71" t="str">
            <v>USA</v>
          </cell>
          <cell r="F71" t="str">
            <v>MADELAINE Frederic</v>
          </cell>
          <cell r="G71" t="str">
            <v>Domestic Revenues</v>
          </cell>
          <cell r="H71" t="str">
            <v>US</v>
          </cell>
          <cell r="I71" t="str">
            <v>ISOBUTYL ACETATE NATURAL</v>
          </cell>
        </row>
        <row r="72">
          <cell r="A72" t="str">
            <v>Flavor</v>
          </cell>
          <cell r="B72" t="str">
            <v>C1</v>
          </cell>
          <cell r="C72" t="str">
            <v>Flavor/Perfume Ind.</v>
          </cell>
          <cell r="D72" t="str">
            <v>A.M. Todd Company</v>
          </cell>
          <cell r="E72" t="str">
            <v>USA</v>
          </cell>
          <cell r="F72" t="str">
            <v>MADELAINE Frederic</v>
          </cell>
          <cell r="G72" t="str">
            <v>Domestic Revenues</v>
          </cell>
          <cell r="H72" t="str">
            <v>US</v>
          </cell>
          <cell r="I72" t="str">
            <v>METHYLTHIO-2-BUTANONE 4- SYN</v>
          </cell>
        </row>
        <row r="73">
          <cell r="A73" t="str">
            <v>Flavor</v>
          </cell>
          <cell r="B73" t="str">
            <v>C1</v>
          </cell>
          <cell r="C73" t="str">
            <v>Flavor/Perfume Ind.</v>
          </cell>
          <cell r="D73" t="str">
            <v>A.M. Todd Company</v>
          </cell>
          <cell r="E73" t="str">
            <v>USA</v>
          </cell>
          <cell r="F73" t="str">
            <v>MADELAINE Frederic</v>
          </cell>
          <cell r="G73" t="str">
            <v>Domestic Revenues</v>
          </cell>
          <cell r="H73" t="str">
            <v>US</v>
          </cell>
          <cell r="I73" t="str">
            <v>VANILLIN ACETATE SYNTHETIC</v>
          </cell>
        </row>
        <row r="74">
          <cell r="A74" t="str">
            <v>Flavor</v>
          </cell>
          <cell r="B74" t="str">
            <v>C1</v>
          </cell>
          <cell r="C74" t="str">
            <v>Flavor/Perfume Ind.</v>
          </cell>
          <cell r="D74" t="str">
            <v>A.M. Todd Company</v>
          </cell>
          <cell r="E74" t="str">
            <v>USA</v>
          </cell>
          <cell r="F74" t="str">
            <v>MADELAINE Frederic</v>
          </cell>
          <cell r="G74" t="str">
            <v>Domestic Revenues</v>
          </cell>
          <cell r="H74" t="str">
            <v>US</v>
          </cell>
          <cell r="I74" t="str">
            <v>ISOAMYL BENZOATE NATURAL</v>
          </cell>
        </row>
        <row r="75">
          <cell r="A75" t="str">
            <v>Flavor</v>
          </cell>
          <cell r="B75" t="str">
            <v>C1</v>
          </cell>
          <cell r="C75" t="str">
            <v>Flavor/Perfume Ind.</v>
          </cell>
          <cell r="D75" t="str">
            <v>A.M. Todd Company</v>
          </cell>
          <cell r="E75" t="str">
            <v>USA</v>
          </cell>
          <cell r="F75" t="str">
            <v>MADELAINE Frederic</v>
          </cell>
          <cell r="G75" t="str">
            <v>Domestic Revenues</v>
          </cell>
          <cell r="H75" t="str">
            <v>US</v>
          </cell>
          <cell r="I75" t="str">
            <v>ISOBUTYL ALCOHOL NATURAL</v>
          </cell>
        </row>
        <row r="76">
          <cell r="A76" t="str">
            <v>Flavor</v>
          </cell>
          <cell r="B76" t="str">
            <v>C1</v>
          </cell>
          <cell r="C76" t="str">
            <v>Flavor/Perfume Ind.</v>
          </cell>
          <cell r="D76" t="str">
            <v>A.M. Todd Company</v>
          </cell>
          <cell r="E76" t="str">
            <v>USA</v>
          </cell>
          <cell r="F76" t="str">
            <v>MADELAINE Frederic</v>
          </cell>
          <cell r="G76" t="str">
            <v>Domestic Revenues</v>
          </cell>
          <cell r="H76" t="str">
            <v>US</v>
          </cell>
          <cell r="I76" t="str">
            <v>METHYLTHIO4-METHYL2-PENTANON4- SYNTHETIC</v>
          </cell>
        </row>
        <row r="77">
          <cell r="A77" t="str">
            <v>Flavor</v>
          </cell>
          <cell r="B77" t="str">
            <v>C1</v>
          </cell>
          <cell r="C77" t="str">
            <v>Flavor/Perfume Ind.</v>
          </cell>
          <cell r="D77" t="str">
            <v>A.M. Todd Company</v>
          </cell>
          <cell r="E77" t="str">
            <v>USA</v>
          </cell>
          <cell r="F77" t="str">
            <v>MADELAINE Frederic</v>
          </cell>
          <cell r="G77" t="str">
            <v>Domestic Revenues</v>
          </cell>
          <cell r="H77" t="str">
            <v>US</v>
          </cell>
          <cell r="I77" t="str">
            <v>ETHYL HEPTANOATE NATURAL</v>
          </cell>
        </row>
        <row r="78">
          <cell r="A78" t="str">
            <v>Flavor</v>
          </cell>
          <cell r="B78" t="str">
            <v>C1</v>
          </cell>
          <cell r="C78" t="str">
            <v>Flavor/Perfume Ind.</v>
          </cell>
          <cell r="D78" t="str">
            <v>A.M. Todd Company</v>
          </cell>
          <cell r="E78" t="str">
            <v>USA</v>
          </cell>
          <cell r="F78" t="str">
            <v>MADELAINE Frederic</v>
          </cell>
          <cell r="G78" t="str">
            <v>Domestic Revenues</v>
          </cell>
          <cell r="H78" t="str">
            <v>US</v>
          </cell>
          <cell r="I78" t="str">
            <v>ETHYL PYRIDINE 3- SYNTHETIC</v>
          </cell>
        </row>
        <row r="79">
          <cell r="A79" t="str">
            <v>Flavor</v>
          </cell>
          <cell r="B79" t="str">
            <v>C1</v>
          </cell>
          <cell r="C79" t="str">
            <v>Flavor/Perfume Ind.</v>
          </cell>
          <cell r="D79" t="str">
            <v>A.M. Todd Company</v>
          </cell>
          <cell r="E79" t="str">
            <v>USA</v>
          </cell>
          <cell r="F79" t="str">
            <v>MADELAINE Frederic</v>
          </cell>
          <cell r="G79" t="str">
            <v>Domestic Revenues</v>
          </cell>
          <cell r="H79" t="str">
            <v>US</v>
          </cell>
          <cell r="I79" t="str">
            <v>ISOBUTYL CROTONATE SYNTHETIC</v>
          </cell>
        </row>
        <row r="80">
          <cell r="A80" t="str">
            <v>Flavor</v>
          </cell>
          <cell r="B80" t="str">
            <v>C1</v>
          </cell>
          <cell r="C80" t="str">
            <v>Flavor/Perfume Ind.</v>
          </cell>
          <cell r="D80" t="str">
            <v>A.M. Todd Company</v>
          </cell>
          <cell r="E80" t="str">
            <v>USA</v>
          </cell>
          <cell r="F80" t="str">
            <v>MADELAINE Frederic</v>
          </cell>
          <cell r="G80" t="str">
            <v>Domestic Revenues</v>
          </cell>
          <cell r="H80" t="str">
            <v>US</v>
          </cell>
          <cell r="I80" t="str">
            <v>FURFURYL PROPIONATE SYNTHETIC</v>
          </cell>
        </row>
        <row r="81">
          <cell r="A81" t="str">
            <v>Flavor</v>
          </cell>
          <cell r="B81" t="str">
            <v>C1</v>
          </cell>
          <cell r="C81" t="str">
            <v>Flavor/Perfume Ind.</v>
          </cell>
          <cell r="D81" t="str">
            <v>A.M. Todd Company</v>
          </cell>
          <cell r="E81" t="str">
            <v>USA</v>
          </cell>
          <cell r="F81" t="str">
            <v>MADELAINE Frederic</v>
          </cell>
          <cell r="G81" t="str">
            <v>Domestic Revenues</v>
          </cell>
          <cell r="H81" t="str">
            <v>US</v>
          </cell>
          <cell r="I81" t="str">
            <v>ANISYL FORMATE SYNTHETIC</v>
          </cell>
        </row>
        <row r="82">
          <cell r="A82" t="str">
            <v>Flavor</v>
          </cell>
          <cell r="B82" t="str">
            <v>C1</v>
          </cell>
          <cell r="C82" t="str">
            <v>Flavor/Perfume Ind.</v>
          </cell>
          <cell r="D82" t="str">
            <v>A.M. Todd Company</v>
          </cell>
          <cell r="E82" t="str">
            <v>USA</v>
          </cell>
          <cell r="F82" t="str">
            <v>MADELAINE Frederic</v>
          </cell>
          <cell r="G82" t="str">
            <v>Domestic Revenues</v>
          </cell>
          <cell r="H82" t="str">
            <v>US</v>
          </cell>
          <cell r="I82" t="str">
            <v>FURFURYL OCTANOATE SYNTHETIC</v>
          </cell>
        </row>
        <row r="83">
          <cell r="A83" t="str">
            <v>Flavor</v>
          </cell>
          <cell r="B83" t="str">
            <v>C1</v>
          </cell>
          <cell r="C83" t="str">
            <v>Flavor/Perfume Ind.</v>
          </cell>
          <cell r="D83" t="str">
            <v>A.M. Todd Company</v>
          </cell>
          <cell r="E83" t="str">
            <v>USA</v>
          </cell>
          <cell r="F83" t="str">
            <v>MADELAINE Frederic</v>
          </cell>
          <cell r="G83" t="str">
            <v>Domestic Revenues</v>
          </cell>
          <cell r="H83" t="str">
            <v>US</v>
          </cell>
          <cell r="I83" t="str">
            <v>TOLYL ALDEHYDE m- SYNTHETIC</v>
          </cell>
        </row>
        <row r="84">
          <cell r="A84" t="str">
            <v>Flavor</v>
          </cell>
          <cell r="B84" t="str">
            <v>C1</v>
          </cell>
          <cell r="C84" t="str">
            <v>Flavor/Perfume Ind.</v>
          </cell>
          <cell r="D84" t="str">
            <v>A.M. Todd Company</v>
          </cell>
          <cell r="E84" t="str">
            <v>USA</v>
          </cell>
          <cell r="F84" t="str">
            <v>MADELAINE Frederic</v>
          </cell>
          <cell r="G84" t="str">
            <v>Domestic Revenues</v>
          </cell>
          <cell r="H84" t="str">
            <v>US</v>
          </cell>
          <cell r="I84" t="str">
            <v>NONANOL-2 NATURAL</v>
          </cell>
        </row>
        <row r="85">
          <cell r="A85" t="str">
            <v>Flavor</v>
          </cell>
          <cell r="B85" t="str">
            <v>C1</v>
          </cell>
          <cell r="C85" t="str">
            <v>Flavor/Perfume Ind.</v>
          </cell>
          <cell r="D85" t="str">
            <v>A.M. Todd Company</v>
          </cell>
          <cell r="E85" t="str">
            <v>USA</v>
          </cell>
          <cell r="F85" t="str">
            <v>MADELAINE Frederic</v>
          </cell>
          <cell r="G85" t="str">
            <v>Domestic Revenues</v>
          </cell>
          <cell r="H85" t="str">
            <v>US</v>
          </cell>
          <cell r="I85" t="str">
            <v>Methyl Nonyl Ketone/Nat Kosher</v>
          </cell>
        </row>
        <row r="86">
          <cell r="A86" t="str">
            <v>Flavor</v>
          </cell>
          <cell r="B86" t="str">
            <v>C1</v>
          </cell>
          <cell r="C86" t="str">
            <v>Flavor/Perfume Ind.</v>
          </cell>
          <cell r="D86" t="str">
            <v>A.M. Todd Company</v>
          </cell>
          <cell r="E86" t="str">
            <v>USA</v>
          </cell>
          <cell r="F86" t="str">
            <v>MADELAINE Frederic</v>
          </cell>
          <cell r="G86" t="str">
            <v>Domestic Revenues</v>
          </cell>
          <cell r="H86" t="str">
            <v>US</v>
          </cell>
          <cell r="I86" t="str">
            <v>Isoamyl Butyrate/Nat</v>
          </cell>
        </row>
        <row r="87">
          <cell r="A87" t="str">
            <v>Flavor</v>
          </cell>
          <cell r="B87" t="str">
            <v>C1</v>
          </cell>
          <cell r="C87" t="str">
            <v>Flavor/Perfume Ind.</v>
          </cell>
          <cell r="D87" t="str">
            <v>A.M. Todd Company</v>
          </cell>
          <cell r="E87" t="str">
            <v>USA</v>
          </cell>
          <cell r="F87" t="str">
            <v>MADELAINE Frederic</v>
          </cell>
          <cell r="G87" t="str">
            <v>Domestic Revenues</v>
          </cell>
          <cell r="H87" t="str">
            <v>US</v>
          </cell>
          <cell r="I87" t="str">
            <v>N-Propyl Acetate/Nat</v>
          </cell>
        </row>
        <row r="88">
          <cell r="A88" t="str">
            <v>Flavor</v>
          </cell>
          <cell r="B88" t="str">
            <v>C1</v>
          </cell>
          <cell r="C88" t="str">
            <v>Flavor/Perfume Ind.</v>
          </cell>
          <cell r="D88" t="str">
            <v>A.M. Todd Company</v>
          </cell>
          <cell r="E88" t="str">
            <v>USA</v>
          </cell>
          <cell r="F88" t="str">
            <v>MADELAINE Frederic</v>
          </cell>
          <cell r="G88" t="str">
            <v>Domestic Revenues</v>
          </cell>
          <cell r="H88" t="str">
            <v>US</v>
          </cell>
          <cell r="I88" t="str">
            <v>Ethyl Benzoate/Nat</v>
          </cell>
        </row>
        <row r="89">
          <cell r="A89" t="str">
            <v>Flavor</v>
          </cell>
          <cell r="B89" t="str">
            <v>C1</v>
          </cell>
          <cell r="C89" t="str">
            <v>Flavor/Perfume Ind.</v>
          </cell>
          <cell r="D89" t="str">
            <v>A.M. Todd Company</v>
          </cell>
          <cell r="E89" t="str">
            <v>USA</v>
          </cell>
          <cell r="F89" t="str">
            <v>MADELAINE Frederic</v>
          </cell>
          <cell r="G89" t="str">
            <v>Domestic Revenues</v>
          </cell>
          <cell r="H89" t="str">
            <v>US</v>
          </cell>
          <cell r="I89" t="str">
            <v>Acetophenone/Nat</v>
          </cell>
        </row>
        <row r="90">
          <cell r="A90" t="str">
            <v>Flavor</v>
          </cell>
          <cell r="B90" t="str">
            <v>C1</v>
          </cell>
          <cell r="C90" t="str">
            <v>Flavor/Perfume Ind.</v>
          </cell>
          <cell r="D90" t="str">
            <v>A.M. Todd Company</v>
          </cell>
          <cell r="E90" t="str">
            <v>USA</v>
          </cell>
          <cell r="F90" t="str">
            <v>MADELAINE Frederic</v>
          </cell>
          <cell r="G90" t="str">
            <v>Domestic Revenues</v>
          </cell>
          <cell r="H90" t="str">
            <v>US</v>
          </cell>
          <cell r="I90" t="str">
            <v>N-Hexanol/Nat</v>
          </cell>
        </row>
        <row r="91">
          <cell r="A91" t="str">
            <v>Flavor</v>
          </cell>
          <cell r="B91" t="str">
            <v>C1</v>
          </cell>
          <cell r="C91" t="str">
            <v>Flavor/Perfume Ind.</v>
          </cell>
          <cell r="D91" t="str">
            <v>A.M. Todd Company</v>
          </cell>
          <cell r="E91" t="str">
            <v>USA</v>
          </cell>
          <cell r="F91" t="str">
            <v>MADELAINE Frederic</v>
          </cell>
          <cell r="G91" t="str">
            <v>Domestic Revenues</v>
          </cell>
          <cell r="H91" t="str">
            <v>US</v>
          </cell>
          <cell r="I91" t="str">
            <v>Methylthiobutyrate/Art</v>
          </cell>
        </row>
        <row r="92">
          <cell r="A92" t="str">
            <v>Flavor</v>
          </cell>
          <cell r="B92" t="str">
            <v>C1</v>
          </cell>
          <cell r="C92" t="str">
            <v>Flavor/Perfume Ind.</v>
          </cell>
          <cell r="D92" t="str">
            <v>A.M. Todd Company</v>
          </cell>
          <cell r="E92" t="str">
            <v>USA</v>
          </cell>
          <cell r="F92" t="str">
            <v>MADELAINE Frederic</v>
          </cell>
          <cell r="G92" t="str">
            <v>Domestic Revenues</v>
          </cell>
          <cell r="H92" t="str">
            <v>US</v>
          </cell>
          <cell r="I92" t="str">
            <v>Dimethyl Sulfide/Nat</v>
          </cell>
        </row>
        <row r="93">
          <cell r="A93" t="str">
            <v>Flavor</v>
          </cell>
          <cell r="B93" t="str">
            <v>C1</v>
          </cell>
          <cell r="C93" t="str">
            <v>Flavor/Perfume Ind.</v>
          </cell>
          <cell r="D93" t="str">
            <v>A.M. Todd Company</v>
          </cell>
          <cell r="E93" t="str">
            <v>USA</v>
          </cell>
          <cell r="F93" t="str">
            <v>MADELAINE Frederic</v>
          </cell>
          <cell r="G93" t="str">
            <v>Domestic Revenues</v>
          </cell>
          <cell r="H93" t="str">
            <v>US</v>
          </cell>
          <cell r="I93" t="str">
            <v>Ethyl-2-Methyl Butyrate/Nat</v>
          </cell>
        </row>
        <row r="94">
          <cell r="A94" t="str">
            <v>Flavor</v>
          </cell>
          <cell r="B94" t="str">
            <v>C1</v>
          </cell>
          <cell r="C94" t="str">
            <v>Flavor/Perfume Ind.</v>
          </cell>
          <cell r="D94" t="str">
            <v>A.M. Todd Company</v>
          </cell>
          <cell r="E94" t="str">
            <v>USA</v>
          </cell>
          <cell r="F94" t="str">
            <v>MADELAINE Frederic</v>
          </cell>
          <cell r="G94" t="str">
            <v>Domestic Revenues</v>
          </cell>
          <cell r="H94" t="str">
            <v>US</v>
          </cell>
          <cell r="I94" t="str">
            <v>Ethyl Caprate/Nat</v>
          </cell>
        </row>
        <row r="95">
          <cell r="A95" t="str">
            <v>Flavor</v>
          </cell>
          <cell r="B95" t="str">
            <v>C1</v>
          </cell>
          <cell r="C95" t="str">
            <v>Flavor/Perfume Ind.</v>
          </cell>
          <cell r="D95" t="str">
            <v>A.M. Todd Company</v>
          </cell>
          <cell r="E95" t="str">
            <v>USA</v>
          </cell>
          <cell r="F95" t="str">
            <v>MADELAINE Frederic</v>
          </cell>
          <cell r="G95" t="str">
            <v>Domestic Revenues</v>
          </cell>
          <cell r="H95" t="str">
            <v>US</v>
          </cell>
          <cell r="I95" t="str">
            <v>Methyl Propionate/Nat</v>
          </cell>
        </row>
        <row r="96">
          <cell r="A96" t="str">
            <v>Flavor</v>
          </cell>
          <cell r="B96" t="str">
            <v>C1</v>
          </cell>
          <cell r="C96" t="str">
            <v>Flavor/Perfume Ind.</v>
          </cell>
          <cell r="D96" t="str">
            <v>Abaco, Inc.</v>
          </cell>
          <cell r="E96" t="str">
            <v>USA</v>
          </cell>
          <cell r="F96" t="str">
            <v>MADELAINE Frederic</v>
          </cell>
          <cell r="G96" t="str">
            <v>Domestic Revenues</v>
          </cell>
          <cell r="H96" t="str">
            <v>US</v>
          </cell>
          <cell r="I96" t="str">
            <v>Propionic Acid/Nat,Kosher</v>
          </cell>
        </row>
        <row r="97">
          <cell r="A97" t="str">
            <v>Flavor</v>
          </cell>
          <cell r="B97" t="str">
            <v>C1</v>
          </cell>
          <cell r="C97" t="str">
            <v>Flavor/Perfume Ind.</v>
          </cell>
          <cell r="D97" t="str">
            <v>Abaco, Inc.</v>
          </cell>
          <cell r="E97" t="str">
            <v>USA</v>
          </cell>
          <cell r="F97" t="str">
            <v>MADELAINE Frederic</v>
          </cell>
          <cell r="G97" t="str">
            <v>Domestic Revenues</v>
          </cell>
          <cell r="H97" t="str">
            <v>US</v>
          </cell>
          <cell r="I97" t="str">
            <v>Benzyl Propionate/Nat</v>
          </cell>
        </row>
        <row r="98">
          <cell r="A98" t="str">
            <v>Flavor</v>
          </cell>
          <cell r="B98" t="str">
            <v>C1</v>
          </cell>
          <cell r="C98" t="str">
            <v>Flavor/Perfume Ind.</v>
          </cell>
          <cell r="D98" t="str">
            <v>Abaco, Inc.</v>
          </cell>
          <cell r="E98" t="str">
            <v>USA</v>
          </cell>
          <cell r="F98" t="str">
            <v>MADELAINE Frederic</v>
          </cell>
          <cell r="G98" t="str">
            <v>Domestic Revenues</v>
          </cell>
          <cell r="H98" t="str">
            <v>US</v>
          </cell>
          <cell r="I98" t="str">
            <v>Methyl Acetate/Nat</v>
          </cell>
        </row>
        <row r="99">
          <cell r="A99" t="str">
            <v>Flavor</v>
          </cell>
          <cell r="B99" t="str">
            <v>C1</v>
          </cell>
          <cell r="C99" t="str">
            <v>Flavor/Perfume Ind.</v>
          </cell>
          <cell r="D99" t="str">
            <v>Abaco, Inc.</v>
          </cell>
          <cell r="E99" t="str">
            <v>USA</v>
          </cell>
          <cell r="F99" t="str">
            <v>MADELAINE Frederic</v>
          </cell>
          <cell r="G99" t="str">
            <v>Domestic Revenues</v>
          </cell>
          <cell r="H99" t="str">
            <v>US</v>
          </cell>
          <cell r="I99" t="str">
            <v>Ethyl Formate/Nat</v>
          </cell>
        </row>
        <row r="100">
          <cell r="A100" t="str">
            <v>Flavor</v>
          </cell>
          <cell r="B100" t="str">
            <v>C1</v>
          </cell>
          <cell r="C100" t="str">
            <v>Flavor/Perfume Ind.</v>
          </cell>
          <cell r="D100" t="str">
            <v>Abaco, Inc.</v>
          </cell>
          <cell r="E100" t="str">
            <v>USA</v>
          </cell>
          <cell r="F100" t="str">
            <v>MADELAINE Frederic</v>
          </cell>
          <cell r="G100" t="str">
            <v>Domestic Revenues</v>
          </cell>
          <cell r="H100" t="str">
            <v>US</v>
          </cell>
          <cell r="I100" t="str">
            <v>Methyl Benzoate/Nat</v>
          </cell>
        </row>
        <row r="101">
          <cell r="A101" t="str">
            <v>Flavor</v>
          </cell>
          <cell r="B101" t="str">
            <v>C1</v>
          </cell>
          <cell r="C101" t="str">
            <v>Flavor/Perfume Ind.</v>
          </cell>
          <cell r="D101" t="str">
            <v>Abaco, Inc.</v>
          </cell>
          <cell r="E101" t="str">
            <v>USA</v>
          </cell>
          <cell r="F101" t="str">
            <v>MADELAINE Frederic</v>
          </cell>
          <cell r="G101" t="str">
            <v>Domestic Revenues</v>
          </cell>
          <cell r="H101" t="str">
            <v>US</v>
          </cell>
          <cell r="I101" t="str">
            <v>1-Nonanol/Nat</v>
          </cell>
        </row>
        <row r="102">
          <cell r="A102" t="str">
            <v>Flavor</v>
          </cell>
          <cell r="B102" t="str">
            <v>C1</v>
          </cell>
          <cell r="C102" t="str">
            <v>Flavor/Perfume Ind.</v>
          </cell>
          <cell r="D102" t="str">
            <v>Abaco, Inc.</v>
          </cell>
          <cell r="E102" t="str">
            <v>USA</v>
          </cell>
          <cell r="F102" t="str">
            <v>MADELAINE Frederic</v>
          </cell>
          <cell r="G102" t="str">
            <v>Domestic Revenues</v>
          </cell>
          <cell r="H102" t="str">
            <v>US</v>
          </cell>
          <cell r="I102" t="str">
            <v>Benzyl Alcohol/Nat</v>
          </cell>
        </row>
        <row r="103">
          <cell r="A103" t="str">
            <v>Flavor</v>
          </cell>
          <cell r="B103" t="str">
            <v>C1</v>
          </cell>
          <cell r="C103" t="str">
            <v>Flavor/Perfume Ind.</v>
          </cell>
          <cell r="D103" t="str">
            <v>Abaco, Inc.</v>
          </cell>
          <cell r="E103" t="str">
            <v>USA</v>
          </cell>
          <cell r="F103" t="str">
            <v>MADELAINE Frederic</v>
          </cell>
          <cell r="G103" t="str">
            <v>Domestic Revenues</v>
          </cell>
          <cell r="H103" t="str">
            <v>US</v>
          </cell>
          <cell r="I103" t="str">
            <v>*FLAG* see 15931 Ethyl Benzoate,nat</v>
          </cell>
        </row>
        <row r="104">
          <cell r="A104" t="str">
            <v>Flavor</v>
          </cell>
          <cell r="B104" t="str">
            <v>C1</v>
          </cell>
          <cell r="C104" t="str">
            <v>Flavor/Perfume Ind.</v>
          </cell>
          <cell r="D104" t="str">
            <v>Abaco, Inc.</v>
          </cell>
          <cell r="E104" t="str">
            <v>USA</v>
          </cell>
          <cell r="F104" t="str">
            <v>MADELAINE Frederic</v>
          </cell>
          <cell r="G104" t="str">
            <v>Domestic Revenues</v>
          </cell>
          <cell r="H104" t="str">
            <v>US</v>
          </cell>
          <cell r="I104" t="str">
            <v>Methyl Heptanoate/Nat</v>
          </cell>
        </row>
        <row r="105">
          <cell r="A105" t="str">
            <v>Flavor</v>
          </cell>
          <cell r="B105" t="str">
            <v>C1</v>
          </cell>
          <cell r="C105" t="str">
            <v>Flavor/Perfume Ind.</v>
          </cell>
          <cell r="D105" t="str">
            <v>Abaco, Inc.</v>
          </cell>
          <cell r="E105" t="str">
            <v>USA</v>
          </cell>
          <cell r="F105" t="str">
            <v>MADELAINE Frederic</v>
          </cell>
          <cell r="G105" t="str">
            <v>Domestic Revenues</v>
          </cell>
          <cell r="H105" t="str">
            <v>US</v>
          </cell>
          <cell r="I105" t="str">
            <v>Ethyl Isovalerate/Nat</v>
          </cell>
        </row>
        <row r="106">
          <cell r="A106" t="str">
            <v>Flavor</v>
          </cell>
          <cell r="B106" t="str">
            <v>C1</v>
          </cell>
          <cell r="C106" t="str">
            <v>Flavor/Perfume Ind.</v>
          </cell>
          <cell r="D106" t="str">
            <v>Abaco, Inc.</v>
          </cell>
          <cell r="E106" t="str">
            <v>USA</v>
          </cell>
          <cell r="F106" t="str">
            <v>MADELAINE Frederic</v>
          </cell>
          <cell r="G106" t="str">
            <v>Domestic Revenues</v>
          </cell>
          <cell r="H106" t="str">
            <v>US</v>
          </cell>
          <cell r="I106" t="str">
            <v>FURFURYL ISOVALERATE NATURAL</v>
          </cell>
        </row>
        <row r="107">
          <cell r="A107" t="str">
            <v>Flavor</v>
          </cell>
          <cell r="B107" t="str">
            <v>C1</v>
          </cell>
          <cell r="C107" t="str">
            <v>Flavor/Perfume Ind.</v>
          </cell>
          <cell r="D107" t="str">
            <v>Abaco, Inc.</v>
          </cell>
          <cell r="E107" t="str">
            <v>USA</v>
          </cell>
          <cell r="F107" t="str">
            <v>MADELAINE Frederic</v>
          </cell>
          <cell r="G107" t="str">
            <v>Domestic Revenues</v>
          </cell>
          <cell r="H107" t="str">
            <v>US</v>
          </cell>
          <cell r="I107" t="str">
            <v>ETHYL VALERATE NATURAL</v>
          </cell>
        </row>
        <row r="108">
          <cell r="A108" t="str">
            <v>Flavor</v>
          </cell>
          <cell r="B108" t="str">
            <v>C1</v>
          </cell>
          <cell r="C108" t="str">
            <v>Flavor/Perfume Ind.</v>
          </cell>
          <cell r="D108" t="str">
            <v>Abaco, Inc.</v>
          </cell>
          <cell r="E108" t="str">
            <v>USA</v>
          </cell>
          <cell r="F108" t="str">
            <v>MADELAINE Frederic</v>
          </cell>
          <cell r="G108" t="str">
            <v>Domestic Revenues</v>
          </cell>
          <cell r="H108" t="str">
            <v>US</v>
          </cell>
          <cell r="I108" t="str">
            <v>BUTYL-2-METHYL BUTYRATE NAT</v>
          </cell>
        </row>
        <row r="109">
          <cell r="A109" t="str">
            <v>Flavor</v>
          </cell>
          <cell r="B109" t="str">
            <v>C1</v>
          </cell>
          <cell r="C109" t="str">
            <v>Flavor/Perfume Ind.</v>
          </cell>
          <cell r="D109" t="str">
            <v>Abaco, Inc.</v>
          </cell>
          <cell r="E109" t="str">
            <v>USA</v>
          </cell>
          <cell r="F109" t="str">
            <v>MADELAINE Frederic</v>
          </cell>
          <cell r="G109" t="str">
            <v>Domestic Revenues</v>
          </cell>
          <cell r="H109" t="str">
            <v>US</v>
          </cell>
          <cell r="I109" t="str">
            <v>ETHYL ACETATE 20% IN ETHANOL NATURAL</v>
          </cell>
        </row>
        <row r="110">
          <cell r="A110" t="str">
            <v>Flavor</v>
          </cell>
          <cell r="B110" t="str">
            <v>C1</v>
          </cell>
          <cell r="C110" t="str">
            <v>Flavor/Perfume Ind.</v>
          </cell>
          <cell r="D110" t="str">
            <v>Abaco, Inc.</v>
          </cell>
          <cell r="E110" t="str">
            <v>USA</v>
          </cell>
          <cell r="F110" t="str">
            <v>MADELAINE Frederic</v>
          </cell>
          <cell r="G110" t="str">
            <v>Domestic Revenues</v>
          </cell>
          <cell r="H110" t="str">
            <v>US</v>
          </cell>
          <cell r="I110" t="str">
            <v>HEXENYL-2-METHYL BUTYRATE cis3NATURAL</v>
          </cell>
        </row>
        <row r="111">
          <cell r="A111" t="str">
            <v>Flavor</v>
          </cell>
          <cell r="B111" t="str">
            <v>C1</v>
          </cell>
          <cell r="C111" t="str">
            <v>Flavor/Perfume Ind.</v>
          </cell>
          <cell r="D111" t="str">
            <v>Abaco, Inc.</v>
          </cell>
          <cell r="E111" t="str">
            <v>USA</v>
          </cell>
          <cell r="F111" t="str">
            <v>Dolores Avezzano</v>
          </cell>
          <cell r="G111" t="str">
            <v>Domestic Revenues</v>
          </cell>
          <cell r="H111" t="str">
            <v>US</v>
          </cell>
          <cell r="I111" t="str">
            <v>NERYL ACETATE 90 NATURAL</v>
          </cell>
        </row>
        <row r="112">
          <cell r="A112" t="str">
            <v>Flavor</v>
          </cell>
          <cell r="B112" t="str">
            <v>C1</v>
          </cell>
          <cell r="C112" t="str">
            <v>Flavor/Perfume Ind.</v>
          </cell>
          <cell r="D112" t="str">
            <v>Abaco, Inc.</v>
          </cell>
          <cell r="E112" t="str">
            <v>USA</v>
          </cell>
          <cell r="F112" t="str">
            <v>Dolores Avezzano</v>
          </cell>
          <cell r="G112" t="str">
            <v>Domestic Revenues</v>
          </cell>
          <cell r="H112" t="str">
            <v>US</v>
          </cell>
          <cell r="I112" t="str">
            <v>ISOBUTYL PHENYL ACETATE NAT</v>
          </cell>
        </row>
        <row r="113">
          <cell r="A113" t="str">
            <v>Flavor</v>
          </cell>
          <cell r="B113" t="str">
            <v>C1</v>
          </cell>
          <cell r="C113" t="str">
            <v>Flavor/Perfume Ind.</v>
          </cell>
          <cell r="D113" t="str">
            <v>Abaco, Inc.</v>
          </cell>
          <cell r="E113" t="str">
            <v>USA</v>
          </cell>
          <cell r="F113" t="str">
            <v>Dolores Avezzano</v>
          </cell>
          <cell r="G113" t="str">
            <v>Domestic Revenues</v>
          </cell>
          <cell r="H113" t="str">
            <v>US</v>
          </cell>
          <cell r="I113" t="str">
            <v>Ethyl-3-Hydroxy Butyrate/Nat</v>
          </cell>
        </row>
        <row r="114">
          <cell r="A114" t="str">
            <v>Flavor</v>
          </cell>
          <cell r="B114" t="str">
            <v>C1</v>
          </cell>
          <cell r="C114" t="str">
            <v>Flavor/Perfume Ind.</v>
          </cell>
          <cell r="D114" t="str">
            <v>Abaco, Inc.</v>
          </cell>
          <cell r="E114" t="str">
            <v>USA</v>
          </cell>
          <cell r="F114" t="str">
            <v>Dolores Avezzano</v>
          </cell>
          <cell r="G114" t="str">
            <v>Domestic Revenues</v>
          </cell>
          <cell r="H114" t="str">
            <v>US</v>
          </cell>
          <cell r="I114" t="str">
            <v>ISOBUTYL CROTONATE NATURAL</v>
          </cell>
        </row>
        <row r="115">
          <cell r="A115" t="str">
            <v>Flavor</v>
          </cell>
          <cell r="B115" t="str">
            <v>C1</v>
          </cell>
          <cell r="C115" t="str">
            <v>Flavor/Perfume Ind.</v>
          </cell>
          <cell r="D115" t="str">
            <v>Abaco, Inc.</v>
          </cell>
          <cell r="E115" t="str">
            <v>USA</v>
          </cell>
          <cell r="F115" t="str">
            <v>Dolores Avezzano</v>
          </cell>
          <cell r="G115" t="str">
            <v>Domestic Revenues</v>
          </cell>
          <cell r="H115" t="str">
            <v>US</v>
          </cell>
          <cell r="I115" t="str">
            <v>HEXENOL CIS-3 90% FLAVOR TYPE NATURAL</v>
          </cell>
        </row>
        <row r="116">
          <cell r="A116" t="str">
            <v>Flavor</v>
          </cell>
          <cell r="B116" t="str">
            <v>C1</v>
          </cell>
          <cell r="C116" t="str">
            <v>Flavor/Perfume Ind.</v>
          </cell>
          <cell r="D116" t="str">
            <v>Abaco, Inc.</v>
          </cell>
          <cell r="E116" t="str">
            <v>USA</v>
          </cell>
          <cell r="F116" t="str">
            <v>Dolores Avezzano</v>
          </cell>
          <cell r="G116" t="str">
            <v>Domestic Revenues</v>
          </cell>
          <cell r="H116" t="str">
            <v>US</v>
          </cell>
          <cell r="I116" t="str">
            <v>METHYL BUTYRALDEHYDE 2- NAT</v>
          </cell>
        </row>
        <row r="117">
          <cell r="A117" t="str">
            <v>Flavor</v>
          </cell>
          <cell r="B117" t="str">
            <v>C1</v>
          </cell>
          <cell r="C117" t="str">
            <v>Flavor/Perfume Ind.</v>
          </cell>
          <cell r="D117" t="str">
            <v>Abaco, Inc.</v>
          </cell>
          <cell r="E117" t="str">
            <v>USA</v>
          </cell>
          <cell r="F117" t="str">
            <v>Dolores Avezzano</v>
          </cell>
          <cell r="G117" t="str">
            <v>Domestic Revenues</v>
          </cell>
          <cell r="H117" t="str">
            <v>US</v>
          </cell>
          <cell r="I117" t="str">
            <v>METHYL-2-METHYL BUTYRATE NAT</v>
          </cell>
        </row>
        <row r="118">
          <cell r="A118" t="str">
            <v>Flavor</v>
          </cell>
          <cell r="B118" t="str">
            <v>C1</v>
          </cell>
          <cell r="C118" t="str">
            <v>Flavor/Perfume Ind.</v>
          </cell>
          <cell r="D118" t="str">
            <v>Abaco, Inc.</v>
          </cell>
          <cell r="E118" t="str">
            <v>USA</v>
          </cell>
          <cell r="F118" t="str">
            <v>Dolores Avezzano</v>
          </cell>
          <cell r="G118" t="str">
            <v>Domestic Revenues</v>
          </cell>
          <cell r="H118" t="str">
            <v>US</v>
          </cell>
          <cell r="I118" t="str">
            <v>MALTYL ISOBUTYRATE SYNTHETIC</v>
          </cell>
        </row>
        <row r="119">
          <cell r="A119" t="str">
            <v>Flavor</v>
          </cell>
          <cell r="B119" t="str">
            <v>C1</v>
          </cell>
          <cell r="C119" t="str">
            <v>Flavor/Perfume Ind.</v>
          </cell>
          <cell r="D119" t="str">
            <v>Abaco, Inc.</v>
          </cell>
          <cell r="E119" t="str">
            <v>USA</v>
          </cell>
          <cell r="F119" t="str">
            <v>Dolores Avezzano</v>
          </cell>
          <cell r="G119" t="str">
            <v>Domestic Revenues</v>
          </cell>
          <cell r="H119" t="str">
            <v>US</v>
          </cell>
          <cell r="I119" t="str">
            <v>FURFURYL ISOVALERATE SYNTHETIC</v>
          </cell>
        </row>
        <row r="120">
          <cell r="A120" t="str">
            <v>Flavor</v>
          </cell>
          <cell r="B120" t="str">
            <v>C1</v>
          </cell>
          <cell r="C120" t="str">
            <v>Flavor/Perfume Ind.</v>
          </cell>
          <cell r="D120" t="str">
            <v>Abaco, Inc.</v>
          </cell>
          <cell r="E120" t="str">
            <v>USA</v>
          </cell>
          <cell r="F120" t="str">
            <v>Dolores Avezzano</v>
          </cell>
          <cell r="G120" t="str">
            <v>Domestic Revenues</v>
          </cell>
          <cell r="H120" t="str">
            <v>US</v>
          </cell>
          <cell r="I120" t="str">
            <v>ISOAMYL CINNAMATE NATURAL</v>
          </cell>
        </row>
        <row r="121">
          <cell r="A121" t="str">
            <v>Flavor</v>
          </cell>
          <cell r="B121" t="str">
            <v>C1</v>
          </cell>
          <cell r="C121" t="str">
            <v>Flavor/Perfume Ind.</v>
          </cell>
          <cell r="D121" t="str">
            <v>Abaco, Inc.</v>
          </cell>
          <cell r="E121" t="str">
            <v>USA</v>
          </cell>
          <cell r="F121" t="str">
            <v>Dolores Avezzano</v>
          </cell>
          <cell r="G121" t="str">
            <v>Domestic Revenues</v>
          </cell>
          <cell r="H121" t="str">
            <v>US</v>
          </cell>
          <cell r="I121" t="str">
            <v>STRAWBERRY FURANONE 20% IN ETONATURAL</v>
          </cell>
        </row>
        <row r="122">
          <cell r="A122" t="str">
            <v>Flavor</v>
          </cell>
          <cell r="B122" t="str">
            <v>C1</v>
          </cell>
          <cell r="C122" t="str">
            <v>Flavor/Perfume Ind.</v>
          </cell>
          <cell r="D122" t="str">
            <v>Abaco, Inc.</v>
          </cell>
          <cell r="E122" t="str">
            <v>USA</v>
          </cell>
          <cell r="F122" t="str">
            <v>Dolores Avezzano</v>
          </cell>
          <cell r="G122" t="str">
            <v>Domestic Revenues</v>
          </cell>
          <cell r="H122" t="str">
            <v>US</v>
          </cell>
          <cell r="I122" t="str">
            <v>V-FLAVOR EX-TUMERIC NATURAL (VANILLIN)</v>
          </cell>
        </row>
        <row r="123">
          <cell r="A123" t="str">
            <v>Flavor</v>
          </cell>
          <cell r="B123" t="str">
            <v>C1</v>
          </cell>
          <cell r="C123" t="str">
            <v>Flavor/Perfume Ind.</v>
          </cell>
          <cell r="D123" t="str">
            <v>Abaco, Inc.</v>
          </cell>
          <cell r="E123" t="str">
            <v>USA</v>
          </cell>
          <cell r="F123" t="str">
            <v>Dolores Avezzano</v>
          </cell>
          <cell r="G123" t="str">
            <v>Domestic Revenues</v>
          </cell>
          <cell r="H123" t="str">
            <v>US</v>
          </cell>
          <cell r="I123" t="str">
            <v>ALDEHYDES C5 NATURAL</v>
          </cell>
        </row>
        <row r="124">
          <cell r="A124" t="str">
            <v>Flavor</v>
          </cell>
          <cell r="B124" t="str">
            <v>C1</v>
          </cell>
          <cell r="C124" t="str">
            <v>Flavor/Perfume Ind.</v>
          </cell>
          <cell r="D124" t="str">
            <v>Abaco, Inc.</v>
          </cell>
          <cell r="E124" t="str">
            <v>USA</v>
          </cell>
          <cell r="F124" t="str">
            <v>Dolores Avezzano</v>
          </cell>
          <cell r="G124" t="str">
            <v>Domestic Revenues</v>
          </cell>
          <cell r="H124" t="str">
            <v>US</v>
          </cell>
          <cell r="I124" t="str">
            <v>ISOBUTYL ISOVALERATE NATURAL</v>
          </cell>
        </row>
        <row r="125">
          <cell r="A125" t="str">
            <v>Flavor</v>
          </cell>
          <cell r="B125" t="str">
            <v>C1</v>
          </cell>
          <cell r="C125" t="str">
            <v>Flavor/Perfume Ind.</v>
          </cell>
          <cell r="D125" t="str">
            <v>Abaco, Inc.</v>
          </cell>
          <cell r="E125" t="str">
            <v>USA</v>
          </cell>
          <cell r="F125" t="str">
            <v>Dolores Avezzano</v>
          </cell>
          <cell r="G125" t="str">
            <v>Domestic Revenues</v>
          </cell>
          <cell r="H125" t="str">
            <v>US</v>
          </cell>
          <cell r="I125" t="str">
            <v>ISOBUTYL HEXANOATE NATURAL</v>
          </cell>
        </row>
        <row r="126">
          <cell r="A126" t="str">
            <v>Flavor</v>
          </cell>
          <cell r="B126" t="str">
            <v>C1</v>
          </cell>
          <cell r="C126" t="str">
            <v>Flavor/Perfume Ind.</v>
          </cell>
          <cell r="D126" t="str">
            <v>Abaco, Inc.</v>
          </cell>
          <cell r="E126" t="str">
            <v>USA</v>
          </cell>
          <cell r="F126" t="str">
            <v>Dolores Avezzano</v>
          </cell>
          <cell r="G126" t="str">
            <v>Domestic Revenues</v>
          </cell>
          <cell r="H126" t="str">
            <v>US</v>
          </cell>
          <cell r="I126" t="str">
            <v>CITRONELLYL FORMATE FLAVOR TYPNATURAL</v>
          </cell>
        </row>
        <row r="127">
          <cell r="A127" t="str">
            <v>Flavor</v>
          </cell>
          <cell r="B127" t="str">
            <v>C1</v>
          </cell>
          <cell r="C127" t="str">
            <v>Flavor/Perfume Ind.</v>
          </cell>
          <cell r="D127" t="str">
            <v>Abaco, Inc.</v>
          </cell>
          <cell r="E127" t="str">
            <v>USA</v>
          </cell>
          <cell r="F127" t="str">
            <v>Dolores Avezzano</v>
          </cell>
          <cell r="G127" t="str">
            <v>Domestic Revenues</v>
          </cell>
          <cell r="H127" t="str">
            <v>US</v>
          </cell>
          <cell r="I127" t="str">
            <v>ISOBUTYRALDEHYDE FLAVOR TYPE NATURAL</v>
          </cell>
        </row>
        <row r="128">
          <cell r="A128" t="str">
            <v>Flavor</v>
          </cell>
          <cell r="B128" t="str">
            <v>C1</v>
          </cell>
          <cell r="C128" t="str">
            <v>Flavor/Perfume Ind.</v>
          </cell>
          <cell r="D128" t="str">
            <v>Abaco, Inc.</v>
          </cell>
          <cell r="E128" t="str">
            <v>USA</v>
          </cell>
          <cell r="F128" t="str">
            <v>Dolores Avezzano</v>
          </cell>
          <cell r="G128" t="str">
            <v>Domestic Revenues</v>
          </cell>
          <cell r="H128" t="str">
            <v>US</v>
          </cell>
          <cell r="I128" t="str">
            <v>ISOBUTYL BENZOATE NATURAL</v>
          </cell>
        </row>
        <row r="129">
          <cell r="A129" t="str">
            <v>Flavor</v>
          </cell>
          <cell r="B129" t="str">
            <v>C1</v>
          </cell>
          <cell r="C129" t="str">
            <v>Flavor/Perfume Ind.</v>
          </cell>
          <cell r="D129" t="str">
            <v>Abaco, Inc.</v>
          </cell>
          <cell r="E129" t="str">
            <v>USA</v>
          </cell>
          <cell r="F129" t="str">
            <v>Dolores Avezzano</v>
          </cell>
          <cell r="G129" t="str">
            <v>Domestic Revenues</v>
          </cell>
          <cell r="H129" t="str">
            <v>US</v>
          </cell>
          <cell r="I129" t="str">
            <v>METHYL ISOVALERATE NATURAL</v>
          </cell>
        </row>
        <row r="130">
          <cell r="A130" t="str">
            <v>Flavor</v>
          </cell>
          <cell r="B130" t="str">
            <v>C1</v>
          </cell>
          <cell r="C130" t="str">
            <v>Flavor/Perfume Ind.</v>
          </cell>
          <cell r="D130" t="str">
            <v>Abaco, Inc.</v>
          </cell>
          <cell r="E130" t="str">
            <v>USA</v>
          </cell>
          <cell r="F130" t="str">
            <v>Dolores Avezzano</v>
          </cell>
          <cell r="G130" t="str">
            <v>Domestic Revenues</v>
          </cell>
          <cell r="H130" t="str">
            <v>US</v>
          </cell>
          <cell r="I130" t="str">
            <v>BUTYL BUTYRATE NATURAL</v>
          </cell>
        </row>
        <row r="131">
          <cell r="A131" t="str">
            <v>Flavor</v>
          </cell>
          <cell r="B131" t="str">
            <v>C1</v>
          </cell>
          <cell r="C131" t="str">
            <v>Flavor/Perfume Ind.</v>
          </cell>
          <cell r="D131" t="str">
            <v>Abaco, Inc.</v>
          </cell>
          <cell r="E131" t="str">
            <v>USA</v>
          </cell>
          <cell r="F131" t="str">
            <v>Dolores Avezzano</v>
          </cell>
          <cell r="G131" t="str">
            <v>Domestic Revenues</v>
          </cell>
          <cell r="H131" t="str">
            <v>US</v>
          </cell>
          <cell r="I131" t="str">
            <v>ISOAMYL OCTANOATE NATURAL</v>
          </cell>
        </row>
        <row r="132">
          <cell r="A132" t="str">
            <v>Flavor</v>
          </cell>
          <cell r="B132" t="str">
            <v>C1</v>
          </cell>
          <cell r="C132" t="str">
            <v>Flavor/Perfume Ind.</v>
          </cell>
          <cell r="D132" t="str">
            <v>Abaco, Inc.</v>
          </cell>
          <cell r="E132" t="str">
            <v>USA</v>
          </cell>
          <cell r="F132" t="str">
            <v>Dolores Avezzano</v>
          </cell>
          <cell r="G132" t="str">
            <v>Domestic Revenues</v>
          </cell>
          <cell r="H132" t="str">
            <v>US</v>
          </cell>
          <cell r="I132" t="str">
            <v>ACETALDEHYDE 50% IN ETOH NAT</v>
          </cell>
        </row>
        <row r="133">
          <cell r="A133" t="str">
            <v>Flavor</v>
          </cell>
          <cell r="B133" t="str">
            <v>C1</v>
          </cell>
          <cell r="C133" t="str">
            <v>Flavor/Perfume Ind.</v>
          </cell>
          <cell r="D133" t="str">
            <v>Abaco, Inc.</v>
          </cell>
          <cell r="E133" t="str">
            <v>USA</v>
          </cell>
          <cell r="F133" t="str">
            <v>Dolores Avezzano</v>
          </cell>
          <cell r="G133" t="str">
            <v>Domestic Revenues</v>
          </cell>
          <cell r="H133" t="str">
            <v>US</v>
          </cell>
          <cell r="I133" t="str">
            <v>BENZYL BUTYRATE NATURAL</v>
          </cell>
        </row>
        <row r="134">
          <cell r="A134" t="str">
            <v>Flavor</v>
          </cell>
          <cell r="B134" t="str">
            <v>C1</v>
          </cell>
          <cell r="C134" t="str">
            <v>Flavor/Perfume Ind.</v>
          </cell>
          <cell r="D134" t="str">
            <v>Abaco, Inc.</v>
          </cell>
          <cell r="E134" t="str">
            <v>USA</v>
          </cell>
          <cell r="F134" t="str">
            <v>Dolores Avezzano</v>
          </cell>
          <cell r="G134" t="str">
            <v>Domestic Revenues</v>
          </cell>
          <cell r="H134" t="str">
            <v>US</v>
          </cell>
          <cell r="I134" t="str">
            <v>ETHYL OLEATE NATURAL</v>
          </cell>
        </row>
        <row r="135">
          <cell r="A135" t="str">
            <v>Flavor</v>
          </cell>
          <cell r="B135" t="str">
            <v>C1</v>
          </cell>
          <cell r="C135" t="str">
            <v>Flavor/Perfume Ind.</v>
          </cell>
          <cell r="D135" t="str">
            <v>Abaco, Inc.</v>
          </cell>
          <cell r="E135" t="str">
            <v>USA</v>
          </cell>
          <cell r="F135" t="str">
            <v>Dolores Avezzano</v>
          </cell>
          <cell r="G135" t="str">
            <v>Domestic Revenues</v>
          </cell>
          <cell r="H135" t="str">
            <v>US</v>
          </cell>
          <cell r="I135" t="str">
            <v>NERYL ACETATE 70 NATURAL</v>
          </cell>
        </row>
        <row r="136">
          <cell r="A136" t="str">
            <v>Flavor</v>
          </cell>
          <cell r="B136" t="str">
            <v>C1</v>
          </cell>
          <cell r="C136" t="str">
            <v>Flavor/Perfume Ind.</v>
          </cell>
          <cell r="D136" t="str">
            <v>Abaco, Inc.</v>
          </cell>
          <cell r="E136" t="str">
            <v>USA</v>
          </cell>
          <cell r="F136" t="str">
            <v>Dolores Avezzano</v>
          </cell>
          <cell r="G136" t="str">
            <v>Domestic Revenues</v>
          </cell>
          <cell r="H136" t="str">
            <v>US</v>
          </cell>
          <cell r="I136" t="str">
            <v>ETHYL FURAN 2- SYNTHETIC</v>
          </cell>
        </row>
        <row r="137">
          <cell r="A137" t="str">
            <v>Flavor</v>
          </cell>
          <cell r="B137" t="str">
            <v>C1</v>
          </cell>
          <cell r="C137" t="str">
            <v>Flavor/Perfume Ind.</v>
          </cell>
          <cell r="D137" t="str">
            <v>Abaco, Inc.</v>
          </cell>
          <cell r="E137" t="str">
            <v>USA</v>
          </cell>
          <cell r="F137" t="str">
            <v>Dolores Avezzano</v>
          </cell>
          <cell r="G137" t="str">
            <v>Domestic Revenues</v>
          </cell>
          <cell r="H137" t="str">
            <v>US</v>
          </cell>
          <cell r="I137" t="str">
            <v>PROPYL -2 - FURANACRYLATE n- SYN</v>
          </cell>
        </row>
        <row r="138">
          <cell r="A138" t="str">
            <v>Flavor</v>
          </cell>
          <cell r="B138" t="str">
            <v>C1</v>
          </cell>
          <cell r="C138" t="str">
            <v>Flavor/Perfume Ind.</v>
          </cell>
          <cell r="D138" t="str">
            <v>Abaco, Inc.</v>
          </cell>
          <cell r="E138" t="str">
            <v>USA</v>
          </cell>
          <cell r="F138" t="str">
            <v>Dolores Avezzano</v>
          </cell>
          <cell r="G138" t="str">
            <v>Domestic Revenues</v>
          </cell>
          <cell r="H138" t="str">
            <v>US</v>
          </cell>
          <cell r="I138" t="str">
            <v>ISOAMYL ALCOHOL NATURAL</v>
          </cell>
        </row>
        <row r="139">
          <cell r="A139" t="str">
            <v>Flavor</v>
          </cell>
          <cell r="B139" t="str">
            <v>C1</v>
          </cell>
          <cell r="C139" t="str">
            <v>Flavor/Perfume Ind.</v>
          </cell>
          <cell r="D139" t="str">
            <v>Abaco, Inc.</v>
          </cell>
          <cell r="E139" t="str">
            <v>USA</v>
          </cell>
          <cell r="F139" t="str">
            <v>Dolores Avezzano</v>
          </cell>
          <cell r="G139" t="str">
            <v>Domestic Revenues</v>
          </cell>
          <cell r="H139" t="str">
            <v>US</v>
          </cell>
          <cell r="I139" t="str">
            <v>Hexanal/Nat</v>
          </cell>
        </row>
        <row r="140">
          <cell r="A140" t="str">
            <v>Flavor</v>
          </cell>
          <cell r="B140" t="str">
            <v>C1</v>
          </cell>
          <cell r="C140" t="str">
            <v>Flavor/Perfume Ind.</v>
          </cell>
          <cell r="D140" t="str">
            <v>Abaco, Inc.</v>
          </cell>
          <cell r="E140" t="str">
            <v>USA</v>
          </cell>
          <cell r="F140" t="str">
            <v>Dolores Avezzano</v>
          </cell>
          <cell r="G140" t="str">
            <v>Domestic Revenues</v>
          </cell>
          <cell r="H140" t="str">
            <v>US</v>
          </cell>
          <cell r="I140" t="str">
            <v>Ethyl Caproate/Nat</v>
          </cell>
        </row>
        <row r="141">
          <cell r="A141" t="str">
            <v>Flavor</v>
          </cell>
          <cell r="B141" t="str">
            <v>C1</v>
          </cell>
          <cell r="C141" t="str">
            <v>Flavor/Perfume Ind.</v>
          </cell>
          <cell r="D141" t="str">
            <v>Abaco, Inc.</v>
          </cell>
          <cell r="E141" t="str">
            <v>USA</v>
          </cell>
          <cell r="F141" t="str">
            <v>Dolores Avezzano</v>
          </cell>
          <cell r="G141" t="str">
            <v>Domestic Revenues</v>
          </cell>
          <cell r="H141" t="str">
            <v>US</v>
          </cell>
          <cell r="I141" t="str">
            <v>Methyl Cinnamate/Nat</v>
          </cell>
        </row>
        <row r="142">
          <cell r="A142" t="str">
            <v>Flavor</v>
          </cell>
          <cell r="B142" t="str">
            <v>C1</v>
          </cell>
          <cell r="C142" t="str">
            <v>Flavor/Perfume Ind.</v>
          </cell>
          <cell r="D142" t="str">
            <v>Abaco, Inc.</v>
          </cell>
          <cell r="E142" t="str">
            <v>USA</v>
          </cell>
          <cell r="F142" t="str">
            <v>Dolores Avezzano</v>
          </cell>
          <cell r="G142" t="str">
            <v>Domestic Revenues</v>
          </cell>
          <cell r="H142" t="str">
            <v>US</v>
          </cell>
          <cell r="I142" t="str">
            <v>Ethyl Propionate/Nat</v>
          </cell>
        </row>
        <row r="143">
          <cell r="A143" t="str">
            <v>Flavor</v>
          </cell>
          <cell r="B143" t="str">
            <v>C1</v>
          </cell>
          <cell r="C143" t="str">
            <v>Flavor/Perfume Ind.</v>
          </cell>
          <cell r="D143" t="str">
            <v>Abaco, Inc.</v>
          </cell>
          <cell r="E143" t="str">
            <v>USA</v>
          </cell>
          <cell r="F143" t="str">
            <v>Dolores Avezzano</v>
          </cell>
          <cell r="G143" t="str">
            <v>Domestic Revenues</v>
          </cell>
          <cell r="H143" t="str">
            <v>US</v>
          </cell>
          <cell r="I143" t="str">
            <v>Ethyl Cinnamate/Nat</v>
          </cell>
        </row>
        <row r="144">
          <cell r="A144" t="str">
            <v>Flavor</v>
          </cell>
          <cell r="B144" t="str">
            <v>C1</v>
          </cell>
          <cell r="C144" t="str">
            <v>Flavor/Perfume Ind.</v>
          </cell>
          <cell r="D144" t="str">
            <v>Abaco, Inc.</v>
          </cell>
          <cell r="E144" t="str">
            <v>USA</v>
          </cell>
          <cell r="F144" t="str">
            <v>Dolores Avezzano</v>
          </cell>
          <cell r="G144" t="str">
            <v>Domestic Revenues</v>
          </cell>
          <cell r="H144" t="str">
            <v>US</v>
          </cell>
          <cell r="I144" t="str">
            <v>Benzyl Acetate/Nat</v>
          </cell>
        </row>
        <row r="145">
          <cell r="A145" t="str">
            <v>Flavor</v>
          </cell>
          <cell r="B145" t="str">
            <v>C1</v>
          </cell>
          <cell r="C145" t="str">
            <v>Flavor/Perfume Ind.</v>
          </cell>
          <cell r="D145" t="str">
            <v>Abaco, Inc.</v>
          </cell>
          <cell r="E145" t="str">
            <v>USA</v>
          </cell>
          <cell r="F145" t="str">
            <v>Dolores Avezzano</v>
          </cell>
          <cell r="G145" t="str">
            <v>Domestic Revenues</v>
          </cell>
          <cell r="H145" t="str">
            <v>US</v>
          </cell>
          <cell r="I145" t="str">
            <v>Benzoic Acid/Nat</v>
          </cell>
        </row>
        <row r="146">
          <cell r="A146" t="str">
            <v>Flavor</v>
          </cell>
          <cell r="B146" t="str">
            <v>C1</v>
          </cell>
          <cell r="C146" t="str">
            <v>Flavor/Perfume Ind.</v>
          </cell>
          <cell r="D146" t="str">
            <v>Abaco, Inc.</v>
          </cell>
          <cell r="E146" t="str">
            <v>USA</v>
          </cell>
          <cell r="F146" t="str">
            <v>Dolores Avezzano</v>
          </cell>
          <cell r="G146" t="str">
            <v>Domestic Revenues</v>
          </cell>
          <cell r="H146" t="str">
            <v>US</v>
          </cell>
          <cell r="I146" t="str">
            <v>Methyl Propyl Ketone/Nat Kosher</v>
          </cell>
        </row>
        <row r="147">
          <cell r="A147" t="str">
            <v>Flavor</v>
          </cell>
          <cell r="B147" t="str">
            <v>C1</v>
          </cell>
          <cell r="C147" t="str">
            <v>Flavor/Perfume Ind.</v>
          </cell>
          <cell r="D147" t="str">
            <v>Abaco, Inc.</v>
          </cell>
          <cell r="E147" t="str">
            <v>USA</v>
          </cell>
          <cell r="F147" t="str">
            <v>Dolores Avezzano</v>
          </cell>
          <cell r="G147" t="str">
            <v>Domestic Revenues</v>
          </cell>
          <cell r="H147" t="str">
            <v>US</v>
          </cell>
          <cell r="I147" t="str">
            <v>Methyl Heptyl Ketone/Nat Kosher</v>
          </cell>
        </row>
        <row r="148">
          <cell r="A148" t="str">
            <v>Flavor</v>
          </cell>
          <cell r="B148" t="str">
            <v>C1</v>
          </cell>
          <cell r="C148" t="str">
            <v>Flavor/Perfume Ind.</v>
          </cell>
          <cell r="D148" t="str">
            <v>Abaco, Inc.</v>
          </cell>
          <cell r="E148" t="str">
            <v>USA</v>
          </cell>
          <cell r="F148" t="str">
            <v>Dolores Avezzano</v>
          </cell>
          <cell r="G148" t="str">
            <v>Domestic Revenues</v>
          </cell>
          <cell r="H148" t="str">
            <v>US</v>
          </cell>
          <cell r="I148" t="str">
            <v>Acetal Nat (30-35% in Ethanol)</v>
          </cell>
        </row>
        <row r="149">
          <cell r="A149" t="str">
            <v>Flavor</v>
          </cell>
          <cell r="B149" t="str">
            <v>C1</v>
          </cell>
          <cell r="C149" t="str">
            <v>Flavor/Perfume Ind.</v>
          </cell>
          <cell r="D149" t="str">
            <v>Abaco, Inc.</v>
          </cell>
          <cell r="E149" t="str">
            <v>USA</v>
          </cell>
          <cell r="F149" t="str">
            <v>Dolores Avezzano</v>
          </cell>
          <cell r="G149" t="str">
            <v>Domestic Revenues</v>
          </cell>
          <cell r="H149" t="str">
            <v>US</v>
          </cell>
          <cell r="I149" t="str">
            <v>Ethyl Lactate/Nat</v>
          </cell>
        </row>
        <row r="150">
          <cell r="A150" t="str">
            <v>Flavor</v>
          </cell>
          <cell r="B150" t="str">
            <v>C1</v>
          </cell>
          <cell r="C150" t="str">
            <v>Flavor/Perfume Ind.</v>
          </cell>
          <cell r="D150" t="str">
            <v>Abaco, Inc.</v>
          </cell>
          <cell r="E150" t="str">
            <v>USA</v>
          </cell>
          <cell r="F150" t="str">
            <v>Dolores Avezzano</v>
          </cell>
          <cell r="G150" t="str">
            <v>Domestic Revenues</v>
          </cell>
          <cell r="H150" t="str">
            <v>US</v>
          </cell>
          <cell r="I150" t="str">
            <v>Ethyl Laurate/Nat</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ys summary"/>
      <sheetName val="Sheet1"/>
      <sheetName val="Data"/>
      <sheetName val="NAV"/>
    </sheetNames>
    <sheetDataSet>
      <sheetData sheetId="0"/>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troduction"/>
      <sheetName val="Contents"/>
      <sheetName val="Shortcuts"/>
      <sheetName val="Number Formats&gt;&gt;"/>
      <sheetName val="Custom Format Exercise"/>
      <sheetName val="Custom Format Solution"/>
      <sheetName val="Dates&gt;&gt;"/>
      <sheetName val="Dates Exercise"/>
      <sheetName val="Dates Solution"/>
      <sheetName val="KPMG Formatting&gt;&gt;"/>
      <sheetName val="_TM_KPMG Formatting Solution"/>
      <sheetName val="_TM_KPMG Formatting Exercise"/>
      <sheetName val="KPMG Formatting Exercise"/>
      <sheetName val="KPMG Formatting Solution"/>
      <sheetName val="Charts&gt;&gt;"/>
      <sheetName val="Chart exercise"/>
      <sheetName val="Chart solution"/>
      <sheetName val="Dynamic Graph Example"/>
      <sheetName val="Bridges&gt;&gt;"/>
      <sheetName val="Bridge Template"/>
      <sheetName val="Bridge Exercise"/>
      <sheetName val="Bridge Solution"/>
      <sheetName val="Text Manipulation&gt;&gt;"/>
      <sheetName val="Text to Columns"/>
      <sheetName val="Text to Columns Solution"/>
      <sheetName val="Text Formulae"/>
      <sheetName val="Text Formulae Solution"/>
      <sheetName val="Referencing a cell&gt;&gt;"/>
      <sheetName val="_TM_INDIRECT Exercise"/>
      <sheetName val="_TM_Paste Special Exercise"/>
      <sheetName val="Find Replace Exercise"/>
      <sheetName val="Division A"/>
      <sheetName val="Division B"/>
      <sheetName val="Find Replace Solution"/>
      <sheetName val="Paste Special&gt;&gt;"/>
      <sheetName val="Paste Special Exercise"/>
      <sheetName val="Paste Special Solution"/>
      <sheetName val="Logic&gt;&gt;"/>
      <sheetName val="_TM_KPMG Formatting"/>
      <sheetName val="Logic Exercise"/>
      <sheetName val="Logic Solution"/>
      <sheetName val="Filters&gt;&gt;"/>
      <sheetName val="_TM_Source"/>
      <sheetName val="Filters Exercise"/>
      <sheetName val="Filters Solution"/>
      <sheetName val="Subtotals Exercise"/>
      <sheetName val="Subtotals Solution"/>
      <sheetName val="Lookups&gt;&gt;"/>
      <sheetName val="VLOOKUP HLOOKUP Exercise"/>
      <sheetName val="VLOOKUP HLOOKUP Solution"/>
      <sheetName val="INDEX MATCH Exercise"/>
      <sheetName val="INDEX MATCH Solution"/>
      <sheetName val="_TM_DSO"/>
      <sheetName val="Example 2"/>
      <sheetName val="Example 2 Data"/>
      <sheetName val="Pivot Tables&gt;&gt;"/>
      <sheetName val="Pivot Example"/>
      <sheetName val="Pivot Exercise"/>
      <sheetName val="Pivo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37">
          <cell r="B37">
            <v>0.60971892000000005</v>
          </cell>
        </row>
        <row r="38">
          <cell r="B38">
            <v>200</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s&gt;&gt;"/>
      <sheetName val="Cash"/>
      <sheetName val="CFADS"/>
      <sheetName val="P&amp;L"/>
      <sheetName val="Working cap summary"/>
      <sheetName val="YoY &amp; CAGR"/>
      <sheetName val="Graphs&gt;&gt;"/>
      <sheetName val="KPIs"/>
      <sheetName val="LTM"/>
      <sheetName val="Cash flow"/>
      <sheetName val="Working cap"/>
      <sheetName val="Cash utilisation"/>
      <sheetName val="Guides&gt;&gt;"/>
      <sheetName val="Guidelines"/>
      <sheetName val="Colours"/>
      <sheetName val="Numer formats"/>
      <sheetName val="Dashboards"/>
      <sheetName val="Sales funnel"/>
      <sheetName val="Waterfall (3)"/>
      <sheetName val="Dynamic 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3">
          <cell r="B3" t="str">
            <v></v>
          </cell>
        </row>
        <row r="4">
          <cell r="B4" t="str">
            <v></v>
          </cell>
        </row>
        <row r="5">
          <cell r="B5" t="str">
            <v></v>
          </cell>
        </row>
      </sheetData>
      <sheetData sheetId="17"/>
      <sheetData sheetId="18"/>
      <sheetData sheetId="19"/>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Analysis"/>
      <sheetName val="Sheet1"/>
      <sheetName val="Other IG"/>
      <sheetName val="FX"/>
      <sheetName val="Check"/>
      <sheetName val="IG"/>
      <sheetName val="Central"/>
      <sheetName val="Central detail"/>
      <sheetName val="IG derivatives"/>
      <sheetName val="In Brief"/>
      <sheetName val="Sheet1 (2)"/>
    </sheetNames>
    <sheetDataSet>
      <sheetData sheetId="0"/>
      <sheetData sheetId="1"/>
      <sheetData sheetId="2"/>
      <sheetData sheetId="3"/>
      <sheetData sheetId="4">
        <row r="54">
          <cell r="I54">
            <v>1.6160000000000001</v>
          </cell>
        </row>
      </sheetData>
      <sheetData sheetId="5"/>
      <sheetData sheetId="6"/>
      <sheetData sheetId="7"/>
      <sheetData sheetId="8"/>
      <sheetData sheetId="9"/>
      <sheetData sheetId="10"/>
      <sheetData sheetId="1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Ha"/>
      <sheetName val="Cur - FV"/>
      <sheetName val="Int - FV"/>
      <sheetName val="Cur - CFH"/>
      <sheetName val="Int - CFH"/>
      <sheetName val="Com - CFH"/>
      <sheetName val="FX - Net Inv"/>
      <sheetName val="Trading"/>
    </sheetNames>
    <sheetDataSet>
      <sheetData sheetId="0"/>
      <sheetData sheetId="1">
        <row r="14">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V14">
            <v>0</v>
          </cell>
          <cell r="W14">
            <v>0</v>
          </cell>
          <cell r="X14">
            <v>0</v>
          </cell>
          <cell r="Z14">
            <v>0</v>
          </cell>
          <cell r="AA14">
            <v>0</v>
          </cell>
          <cell r="AB14">
            <v>0</v>
          </cell>
          <cell r="AC14">
            <v>0</v>
          </cell>
          <cell r="AE14">
            <v>0</v>
          </cell>
          <cell r="AF14">
            <v>0</v>
          </cell>
          <cell r="AG14">
            <v>0</v>
          </cell>
          <cell r="AH14">
            <v>0</v>
          </cell>
          <cell r="AJ14">
            <v>0</v>
          </cell>
          <cell r="AK14">
            <v>0</v>
          </cell>
          <cell r="AL14">
            <v>0</v>
          </cell>
          <cell r="AM14">
            <v>0</v>
          </cell>
          <cell r="AN14">
            <v>0</v>
          </cell>
          <cell r="AO14">
            <v>0</v>
          </cell>
          <cell r="AP14">
            <v>0</v>
          </cell>
          <cell r="AQ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K14">
            <v>0</v>
          </cell>
          <cell r="BL14">
            <v>0</v>
          </cell>
          <cell r="BM14">
            <v>0</v>
          </cell>
          <cell r="BN14">
            <v>0</v>
          </cell>
          <cell r="BO14">
            <v>0</v>
          </cell>
          <cell r="BP14">
            <v>0</v>
          </cell>
          <cell r="BQ14">
            <v>0</v>
          </cell>
          <cell r="BR14">
            <v>0</v>
          </cell>
          <cell r="BT14">
            <v>0</v>
          </cell>
        </row>
        <row r="15">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V15">
            <v>0</v>
          </cell>
          <cell r="W15">
            <v>0</v>
          </cell>
          <cell r="X15">
            <v>0</v>
          </cell>
          <cell r="Z15">
            <v>0</v>
          </cell>
          <cell r="AA15">
            <v>0</v>
          </cell>
          <cell r="AB15">
            <v>0</v>
          </cell>
          <cell r="AC15">
            <v>0</v>
          </cell>
          <cell r="AE15">
            <v>0</v>
          </cell>
          <cell r="AF15">
            <v>0</v>
          </cell>
          <cell r="AG15">
            <v>0</v>
          </cell>
          <cell r="AH15">
            <v>0</v>
          </cell>
          <cell r="AJ15">
            <v>0</v>
          </cell>
          <cell r="AK15">
            <v>0</v>
          </cell>
          <cell r="AL15">
            <v>0</v>
          </cell>
          <cell r="AM15">
            <v>0</v>
          </cell>
          <cell r="AN15">
            <v>0</v>
          </cell>
          <cell r="AO15">
            <v>0</v>
          </cell>
          <cell r="AP15">
            <v>0</v>
          </cell>
          <cell r="AQ15">
            <v>0</v>
          </cell>
          <cell r="AS15">
            <v>0</v>
          </cell>
          <cell r="AT15">
            <v>0</v>
          </cell>
          <cell r="AU15">
            <v>0</v>
          </cell>
          <cell r="AV15">
            <v>0</v>
          </cell>
          <cell r="AW15">
            <v>0</v>
          </cell>
          <cell r="AX15">
            <v>0</v>
          </cell>
          <cell r="AY15">
            <v>0</v>
          </cell>
          <cell r="AZ15">
            <v>0</v>
          </cell>
          <cell r="BB15">
            <v>0</v>
          </cell>
          <cell r="BC15">
            <v>0</v>
          </cell>
          <cell r="BD15">
            <v>0</v>
          </cell>
          <cell r="BE15">
            <v>0</v>
          </cell>
          <cell r="BF15">
            <v>0</v>
          </cell>
          <cell r="BG15">
            <v>0</v>
          </cell>
          <cell r="BH15">
            <v>0</v>
          </cell>
          <cell r="BI15">
            <v>0</v>
          </cell>
          <cell r="BK15">
            <v>0</v>
          </cell>
          <cell r="BL15">
            <v>0</v>
          </cell>
          <cell r="BM15">
            <v>0</v>
          </cell>
          <cell r="BN15">
            <v>0</v>
          </cell>
          <cell r="BO15">
            <v>0</v>
          </cell>
          <cell r="BP15">
            <v>0</v>
          </cell>
          <cell r="BQ15">
            <v>0</v>
          </cell>
          <cell r="BR15">
            <v>0</v>
          </cell>
          <cell r="BT15">
            <v>0</v>
          </cell>
        </row>
        <row r="16">
          <cell r="D16">
            <v>0.84552000000000005</v>
          </cell>
          <cell r="E16">
            <v>1.7971199999999998</v>
          </cell>
          <cell r="F16">
            <v>-0.95159999999999978</v>
          </cell>
          <cell r="G16">
            <v>2.6558000000000002E-2</v>
          </cell>
          <cell r="H16">
            <v>0</v>
          </cell>
          <cell r="I16">
            <v>0.56042870000000011</v>
          </cell>
          <cell r="J16">
            <v>0</v>
          </cell>
          <cell r="K16">
            <v>0</v>
          </cell>
          <cell r="L16">
            <v>-5.6447999999999998E-2</v>
          </cell>
          <cell r="M16">
            <v>0</v>
          </cell>
          <cell r="N16">
            <v>-14.0579453</v>
          </cell>
          <cell r="O16">
            <v>0</v>
          </cell>
          <cell r="P16">
            <v>0</v>
          </cell>
          <cell r="Q16">
            <v>-0.78074939999999948</v>
          </cell>
          <cell r="R16">
            <v>0.90264900000000003</v>
          </cell>
          <cell r="S16">
            <v>16.162405</v>
          </cell>
          <cell r="T16">
            <v>-15.259755999999999</v>
          </cell>
          <cell r="V16">
            <v>114.025003</v>
          </cell>
          <cell r="W16">
            <v>559.00521600000002</v>
          </cell>
          <cell r="X16">
            <v>673.03021899999999</v>
          </cell>
          <cell r="Z16">
            <v>0.90264900000000003</v>
          </cell>
          <cell r="AA16">
            <v>0</v>
          </cell>
          <cell r="AB16">
            <v>0</v>
          </cell>
          <cell r="AC16">
            <v>0</v>
          </cell>
          <cell r="AE16">
            <v>16.162405</v>
          </cell>
          <cell r="AF16">
            <v>0</v>
          </cell>
          <cell r="AG16">
            <v>0</v>
          </cell>
          <cell r="AH16">
            <v>0</v>
          </cell>
          <cell r="AJ16">
            <v>0</v>
          </cell>
          <cell r="AK16">
            <v>0</v>
          </cell>
          <cell r="AL16">
            <v>0.90264900000000003</v>
          </cell>
          <cell r="AM16">
            <v>114.025003</v>
          </cell>
          <cell r="AN16">
            <v>0</v>
          </cell>
          <cell r="AO16">
            <v>0</v>
          </cell>
          <cell r="AP16">
            <v>0</v>
          </cell>
          <cell r="AQ16">
            <v>0</v>
          </cell>
          <cell r="AS16">
            <v>0</v>
          </cell>
          <cell r="AT16">
            <v>0</v>
          </cell>
          <cell r="AU16">
            <v>16.162405</v>
          </cell>
          <cell r="AV16">
            <v>559.00521600000002</v>
          </cell>
          <cell r="AW16">
            <v>0</v>
          </cell>
          <cell r="AX16">
            <v>0</v>
          </cell>
          <cell r="AY16">
            <v>0</v>
          </cell>
          <cell r="AZ16">
            <v>0</v>
          </cell>
          <cell r="BB16">
            <v>0</v>
          </cell>
          <cell r="BC16">
            <v>0</v>
          </cell>
          <cell r="BD16">
            <v>5.7128999999999985E-2</v>
          </cell>
          <cell r="BE16">
            <v>-59.832317000000018</v>
          </cell>
          <cell r="BF16">
            <v>0</v>
          </cell>
          <cell r="BG16">
            <v>0</v>
          </cell>
          <cell r="BH16">
            <v>0</v>
          </cell>
          <cell r="BI16">
            <v>0</v>
          </cell>
          <cell r="BK16">
            <v>0</v>
          </cell>
          <cell r="BL16">
            <v>0</v>
          </cell>
          <cell r="BM16">
            <v>14.365285</v>
          </cell>
          <cell r="BN16">
            <v>304.94361600000002</v>
          </cell>
          <cell r="BO16">
            <v>0</v>
          </cell>
          <cell r="BP16">
            <v>0</v>
          </cell>
          <cell r="BQ16">
            <v>0</v>
          </cell>
          <cell r="BR16">
            <v>0</v>
          </cell>
          <cell r="BT16">
            <v>1</v>
          </cell>
        </row>
        <row r="17">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V17">
            <v>0</v>
          </cell>
          <cell r="W17">
            <v>0</v>
          </cell>
          <cell r="X17">
            <v>0</v>
          </cell>
          <cell r="Z17">
            <v>0</v>
          </cell>
          <cell r="AA17">
            <v>0</v>
          </cell>
          <cell r="AB17">
            <v>0</v>
          </cell>
          <cell r="AC17">
            <v>0</v>
          </cell>
          <cell r="AE17">
            <v>0</v>
          </cell>
          <cell r="AF17">
            <v>0</v>
          </cell>
          <cell r="AG17">
            <v>0</v>
          </cell>
          <cell r="AH17">
            <v>0</v>
          </cell>
          <cell r="AJ17">
            <v>0</v>
          </cell>
          <cell r="AK17">
            <v>0</v>
          </cell>
          <cell r="AL17">
            <v>0</v>
          </cell>
          <cell r="AM17">
            <v>0</v>
          </cell>
          <cell r="AN17">
            <v>0</v>
          </cell>
          <cell r="AO17">
            <v>0</v>
          </cell>
          <cell r="AP17">
            <v>0</v>
          </cell>
          <cell r="AQ17">
            <v>0</v>
          </cell>
          <cell r="AS17">
            <v>0</v>
          </cell>
          <cell r="AT17">
            <v>0</v>
          </cell>
          <cell r="AU17">
            <v>0</v>
          </cell>
          <cell r="AV17">
            <v>0</v>
          </cell>
          <cell r="AW17">
            <v>0</v>
          </cell>
          <cell r="AX17">
            <v>0</v>
          </cell>
          <cell r="AY17">
            <v>0</v>
          </cell>
          <cell r="AZ17">
            <v>0</v>
          </cell>
          <cell r="BB17">
            <v>0</v>
          </cell>
          <cell r="BC17">
            <v>0</v>
          </cell>
          <cell r="BD17">
            <v>0</v>
          </cell>
          <cell r="BE17">
            <v>0</v>
          </cell>
          <cell r="BF17">
            <v>0</v>
          </cell>
          <cell r="BG17">
            <v>0</v>
          </cell>
          <cell r="BH17">
            <v>0</v>
          </cell>
          <cell r="BI17">
            <v>0</v>
          </cell>
          <cell r="BK17">
            <v>0</v>
          </cell>
          <cell r="BL17">
            <v>0</v>
          </cell>
          <cell r="BM17">
            <v>0</v>
          </cell>
          <cell r="BN17">
            <v>0</v>
          </cell>
          <cell r="BO17">
            <v>0</v>
          </cell>
          <cell r="BP17">
            <v>0</v>
          </cell>
          <cell r="BQ17">
            <v>0</v>
          </cell>
          <cell r="BR17">
            <v>0</v>
          </cell>
          <cell r="BT17">
            <v>0</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V18">
            <v>0</v>
          </cell>
          <cell r="W18">
            <v>0</v>
          </cell>
          <cell r="X18">
            <v>0</v>
          </cell>
          <cell r="Z18">
            <v>0</v>
          </cell>
          <cell r="AA18">
            <v>0</v>
          </cell>
          <cell r="AB18">
            <v>0</v>
          </cell>
          <cell r="AC18">
            <v>0</v>
          </cell>
          <cell r="AE18">
            <v>0</v>
          </cell>
          <cell r="AF18">
            <v>0</v>
          </cell>
          <cell r="AG18">
            <v>0</v>
          </cell>
          <cell r="AH18">
            <v>0</v>
          </cell>
          <cell r="AJ18">
            <v>0</v>
          </cell>
          <cell r="AK18">
            <v>0</v>
          </cell>
          <cell r="AL18">
            <v>0</v>
          </cell>
          <cell r="AM18">
            <v>0</v>
          </cell>
          <cell r="AN18">
            <v>0</v>
          </cell>
          <cell r="AO18">
            <v>0</v>
          </cell>
          <cell r="AP18">
            <v>0</v>
          </cell>
          <cell r="AQ18">
            <v>0</v>
          </cell>
          <cell r="AS18">
            <v>0</v>
          </cell>
          <cell r="AT18">
            <v>0</v>
          </cell>
          <cell r="AU18">
            <v>0</v>
          </cell>
          <cell r="AV18">
            <v>0</v>
          </cell>
          <cell r="AW18">
            <v>0</v>
          </cell>
          <cell r="AX18">
            <v>0</v>
          </cell>
          <cell r="AY18">
            <v>0</v>
          </cell>
          <cell r="AZ18">
            <v>0</v>
          </cell>
          <cell r="BB18">
            <v>0</v>
          </cell>
          <cell r="BC18">
            <v>0</v>
          </cell>
          <cell r="BD18">
            <v>0</v>
          </cell>
          <cell r="BE18">
            <v>0</v>
          </cell>
          <cell r="BF18">
            <v>0</v>
          </cell>
          <cell r="BG18">
            <v>0</v>
          </cell>
          <cell r="BH18">
            <v>0</v>
          </cell>
          <cell r="BI18">
            <v>0</v>
          </cell>
          <cell r="BK18">
            <v>0</v>
          </cell>
          <cell r="BL18">
            <v>0</v>
          </cell>
          <cell r="BM18">
            <v>0</v>
          </cell>
          <cell r="BN18">
            <v>0</v>
          </cell>
          <cell r="BO18">
            <v>0</v>
          </cell>
          <cell r="BP18">
            <v>0</v>
          </cell>
          <cell r="BQ18">
            <v>0</v>
          </cell>
          <cell r="BR18">
            <v>0</v>
          </cell>
          <cell r="BT18">
            <v>0</v>
          </cell>
        </row>
        <row r="19">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V19">
            <v>0</v>
          </cell>
          <cell r="W19">
            <v>0</v>
          </cell>
          <cell r="X19">
            <v>0</v>
          </cell>
          <cell r="Z19">
            <v>0</v>
          </cell>
          <cell r="AA19">
            <v>0</v>
          </cell>
          <cell r="AB19">
            <v>0</v>
          </cell>
          <cell r="AC19">
            <v>0</v>
          </cell>
          <cell r="AE19">
            <v>0</v>
          </cell>
          <cell r="AF19">
            <v>0</v>
          </cell>
          <cell r="AG19">
            <v>0</v>
          </cell>
          <cell r="AH19">
            <v>0</v>
          </cell>
          <cell r="AJ19">
            <v>0</v>
          </cell>
          <cell r="AK19">
            <v>0</v>
          </cell>
          <cell r="AL19">
            <v>0</v>
          </cell>
          <cell r="AM19">
            <v>0</v>
          </cell>
          <cell r="AN19">
            <v>0</v>
          </cell>
          <cell r="AO19">
            <v>0</v>
          </cell>
          <cell r="AP19">
            <v>0</v>
          </cell>
          <cell r="AQ19">
            <v>0</v>
          </cell>
          <cell r="AS19">
            <v>0</v>
          </cell>
          <cell r="AT19">
            <v>0</v>
          </cell>
          <cell r="AU19">
            <v>0</v>
          </cell>
          <cell r="AV19">
            <v>0</v>
          </cell>
          <cell r="AW19">
            <v>0</v>
          </cell>
          <cell r="AX19">
            <v>0</v>
          </cell>
          <cell r="AY19">
            <v>0</v>
          </cell>
          <cell r="AZ19">
            <v>0</v>
          </cell>
          <cell r="BB19">
            <v>0</v>
          </cell>
          <cell r="BC19">
            <v>0</v>
          </cell>
          <cell r="BD19">
            <v>0</v>
          </cell>
          <cell r="BE19">
            <v>0</v>
          </cell>
          <cell r="BF19">
            <v>0</v>
          </cell>
          <cell r="BG19">
            <v>0</v>
          </cell>
          <cell r="BH19">
            <v>0</v>
          </cell>
          <cell r="BI19">
            <v>0</v>
          </cell>
          <cell r="BK19">
            <v>0</v>
          </cell>
          <cell r="BL19">
            <v>0</v>
          </cell>
          <cell r="BM19">
            <v>0</v>
          </cell>
          <cell r="BN19">
            <v>0</v>
          </cell>
          <cell r="BO19">
            <v>0</v>
          </cell>
          <cell r="BP19">
            <v>0</v>
          </cell>
          <cell r="BQ19">
            <v>0</v>
          </cell>
          <cell r="BR19">
            <v>0</v>
          </cell>
          <cell r="BT19">
            <v>0</v>
          </cell>
        </row>
        <row r="20">
          <cell r="D20">
            <v>0</v>
          </cell>
          <cell r="E20">
            <v>0.16068000000000002</v>
          </cell>
          <cell r="F20">
            <v>-0.16068000000000002</v>
          </cell>
          <cell r="G20">
            <v>0</v>
          </cell>
          <cell r="H20">
            <v>0</v>
          </cell>
          <cell r="I20">
            <v>-0.29753099999999999</v>
          </cell>
          <cell r="J20">
            <v>0</v>
          </cell>
          <cell r="K20">
            <v>0</v>
          </cell>
          <cell r="L20">
            <v>-5.0469999999999994E-3</v>
          </cell>
          <cell r="M20">
            <v>0</v>
          </cell>
          <cell r="N20">
            <v>0.1621465</v>
          </cell>
          <cell r="O20">
            <v>0</v>
          </cell>
          <cell r="P20">
            <v>0</v>
          </cell>
          <cell r="Q20">
            <v>-2.9894999999999228E-3</v>
          </cell>
          <cell r="R20">
            <v>-0.30410100000000001</v>
          </cell>
          <cell r="S20">
            <v>0</v>
          </cell>
          <cell r="T20">
            <v>-0.30410100000000001</v>
          </cell>
          <cell r="V20">
            <v>11.328968999999999</v>
          </cell>
          <cell r="W20">
            <v>0</v>
          </cell>
          <cell r="X20">
            <v>11.328968999999999</v>
          </cell>
          <cell r="Z20">
            <v>-0.30410100000000001</v>
          </cell>
          <cell r="AA20">
            <v>0</v>
          </cell>
          <cell r="AB20">
            <v>0</v>
          </cell>
          <cell r="AC20">
            <v>0</v>
          </cell>
          <cell r="AE20">
            <v>0</v>
          </cell>
          <cell r="AF20">
            <v>0</v>
          </cell>
          <cell r="AG20">
            <v>0</v>
          </cell>
          <cell r="AH20">
            <v>0</v>
          </cell>
          <cell r="AJ20">
            <v>0</v>
          </cell>
          <cell r="AK20">
            <v>0</v>
          </cell>
          <cell r="AL20">
            <v>-0.30410100000000001</v>
          </cell>
          <cell r="AM20">
            <v>11.328968999999999</v>
          </cell>
          <cell r="AN20">
            <v>0</v>
          </cell>
          <cell r="AO20">
            <v>0</v>
          </cell>
          <cell r="AP20">
            <v>0</v>
          </cell>
          <cell r="AQ20">
            <v>0</v>
          </cell>
          <cell r="AS20">
            <v>0</v>
          </cell>
          <cell r="AT20">
            <v>0</v>
          </cell>
          <cell r="AU20">
            <v>0</v>
          </cell>
          <cell r="AV20">
            <v>0</v>
          </cell>
          <cell r="AW20">
            <v>0</v>
          </cell>
          <cell r="AX20">
            <v>0</v>
          </cell>
          <cell r="AY20">
            <v>0</v>
          </cell>
          <cell r="AZ20">
            <v>0</v>
          </cell>
          <cell r="BB20">
            <v>0</v>
          </cell>
          <cell r="BC20">
            <v>0</v>
          </cell>
          <cell r="BD20">
            <v>-0.30410100000000001</v>
          </cell>
          <cell r="BE20">
            <v>11.328968999999999</v>
          </cell>
          <cell r="BF20">
            <v>0</v>
          </cell>
          <cell r="BG20">
            <v>0</v>
          </cell>
          <cell r="BH20">
            <v>0</v>
          </cell>
          <cell r="BI20">
            <v>0</v>
          </cell>
          <cell r="BK20">
            <v>0</v>
          </cell>
          <cell r="BL20">
            <v>0</v>
          </cell>
          <cell r="BM20">
            <v>-0.16068000000000002</v>
          </cell>
          <cell r="BN20">
            <v>-11.2554</v>
          </cell>
          <cell r="BO20">
            <v>0</v>
          </cell>
          <cell r="BP20">
            <v>0</v>
          </cell>
          <cell r="BQ20">
            <v>0</v>
          </cell>
          <cell r="BR20">
            <v>0</v>
          </cell>
          <cell r="BT20">
            <v>1</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V21">
            <v>0</v>
          </cell>
          <cell r="W21">
            <v>0</v>
          </cell>
          <cell r="X21">
            <v>0</v>
          </cell>
          <cell r="Z21">
            <v>0</v>
          </cell>
          <cell r="AA21">
            <v>0</v>
          </cell>
          <cell r="AB21">
            <v>0</v>
          </cell>
          <cell r="AC21">
            <v>0</v>
          </cell>
          <cell r="AE21">
            <v>0</v>
          </cell>
          <cell r="AF21">
            <v>0</v>
          </cell>
          <cell r="AG21">
            <v>0</v>
          </cell>
          <cell r="AH21">
            <v>0</v>
          </cell>
          <cell r="AJ21">
            <v>0</v>
          </cell>
          <cell r="AK21">
            <v>0</v>
          </cell>
          <cell r="AL21">
            <v>0</v>
          </cell>
          <cell r="AM21">
            <v>0</v>
          </cell>
          <cell r="AN21">
            <v>0</v>
          </cell>
          <cell r="AO21">
            <v>0</v>
          </cell>
          <cell r="AP21">
            <v>0</v>
          </cell>
          <cell r="AQ21">
            <v>0</v>
          </cell>
          <cell r="AS21">
            <v>0</v>
          </cell>
          <cell r="AT21">
            <v>0</v>
          </cell>
          <cell r="AU21">
            <v>0</v>
          </cell>
          <cell r="AV21">
            <v>0</v>
          </cell>
          <cell r="AW21">
            <v>0</v>
          </cell>
          <cell r="AX21">
            <v>0</v>
          </cell>
          <cell r="AY21">
            <v>0</v>
          </cell>
          <cell r="AZ21">
            <v>0</v>
          </cell>
          <cell r="BB21">
            <v>0</v>
          </cell>
          <cell r="BC21">
            <v>0</v>
          </cell>
          <cell r="BD21">
            <v>0</v>
          </cell>
          <cell r="BE21">
            <v>0</v>
          </cell>
          <cell r="BF21">
            <v>0</v>
          </cell>
          <cell r="BG21">
            <v>0</v>
          </cell>
          <cell r="BH21">
            <v>0</v>
          </cell>
          <cell r="BI21">
            <v>0</v>
          </cell>
          <cell r="BK21">
            <v>0</v>
          </cell>
          <cell r="BL21">
            <v>0</v>
          </cell>
          <cell r="BM21">
            <v>0</v>
          </cell>
          <cell r="BN21">
            <v>0</v>
          </cell>
          <cell r="BO21">
            <v>0</v>
          </cell>
          <cell r="BP21">
            <v>0</v>
          </cell>
          <cell r="BQ21">
            <v>0</v>
          </cell>
          <cell r="BR21">
            <v>0</v>
          </cell>
          <cell r="BT21">
            <v>0</v>
          </cell>
        </row>
        <row r="22">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V22">
            <v>0</v>
          </cell>
          <cell r="W22">
            <v>0</v>
          </cell>
          <cell r="X22">
            <v>0</v>
          </cell>
          <cell r="Z22">
            <v>0</v>
          </cell>
          <cell r="AA22">
            <v>0</v>
          </cell>
          <cell r="AB22">
            <v>0</v>
          </cell>
          <cell r="AC22">
            <v>0</v>
          </cell>
          <cell r="AE22">
            <v>0</v>
          </cell>
          <cell r="AF22">
            <v>0</v>
          </cell>
          <cell r="AG22">
            <v>0</v>
          </cell>
          <cell r="AH22">
            <v>0</v>
          </cell>
          <cell r="AJ22">
            <v>0</v>
          </cell>
          <cell r="AK22">
            <v>0</v>
          </cell>
          <cell r="AL22">
            <v>0</v>
          </cell>
          <cell r="AM22">
            <v>0</v>
          </cell>
          <cell r="AN22">
            <v>0</v>
          </cell>
          <cell r="AO22">
            <v>0</v>
          </cell>
          <cell r="AP22">
            <v>0</v>
          </cell>
          <cell r="AQ22">
            <v>0</v>
          </cell>
          <cell r="AS22">
            <v>0</v>
          </cell>
          <cell r="AT22">
            <v>0</v>
          </cell>
          <cell r="AU22">
            <v>0</v>
          </cell>
          <cell r="AV22">
            <v>0</v>
          </cell>
          <cell r="AW22">
            <v>0</v>
          </cell>
          <cell r="AX22">
            <v>0</v>
          </cell>
          <cell r="AY22">
            <v>0</v>
          </cell>
          <cell r="AZ22">
            <v>0</v>
          </cell>
          <cell r="BB22">
            <v>0</v>
          </cell>
          <cell r="BC22">
            <v>0</v>
          </cell>
          <cell r="BD22">
            <v>0</v>
          </cell>
          <cell r="BE22">
            <v>0</v>
          </cell>
          <cell r="BF22">
            <v>0</v>
          </cell>
          <cell r="BG22">
            <v>0</v>
          </cell>
          <cell r="BH22">
            <v>0</v>
          </cell>
          <cell r="BI22">
            <v>0</v>
          </cell>
          <cell r="BK22">
            <v>0</v>
          </cell>
          <cell r="BL22">
            <v>0</v>
          </cell>
          <cell r="BM22">
            <v>0</v>
          </cell>
          <cell r="BN22">
            <v>0</v>
          </cell>
          <cell r="BO22">
            <v>0</v>
          </cell>
          <cell r="BP22">
            <v>0</v>
          </cell>
          <cell r="BQ22">
            <v>0</v>
          </cell>
          <cell r="BR22">
            <v>0</v>
          </cell>
          <cell r="BT22">
            <v>0</v>
          </cell>
        </row>
        <row r="23">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V23">
            <v>0</v>
          </cell>
          <cell r="W23">
            <v>0</v>
          </cell>
          <cell r="X23">
            <v>0</v>
          </cell>
          <cell r="Z23">
            <v>0</v>
          </cell>
          <cell r="AA23">
            <v>0</v>
          </cell>
          <cell r="AB23">
            <v>0</v>
          </cell>
          <cell r="AC23">
            <v>0</v>
          </cell>
          <cell r="AE23">
            <v>0</v>
          </cell>
          <cell r="AF23">
            <v>0</v>
          </cell>
          <cell r="AG23">
            <v>0</v>
          </cell>
          <cell r="AH23">
            <v>0</v>
          </cell>
          <cell r="AJ23">
            <v>0</v>
          </cell>
          <cell r="AK23">
            <v>0</v>
          </cell>
          <cell r="AL23">
            <v>0</v>
          </cell>
          <cell r="AM23">
            <v>0</v>
          </cell>
          <cell r="AN23">
            <v>0</v>
          </cell>
          <cell r="AO23">
            <v>0</v>
          </cell>
          <cell r="AP23">
            <v>0</v>
          </cell>
          <cell r="AQ23">
            <v>0</v>
          </cell>
          <cell r="AS23">
            <v>0</v>
          </cell>
          <cell r="AT23">
            <v>0</v>
          </cell>
          <cell r="AU23">
            <v>0</v>
          </cell>
          <cell r="AV23">
            <v>0</v>
          </cell>
          <cell r="AW23">
            <v>0</v>
          </cell>
          <cell r="AX23">
            <v>0</v>
          </cell>
          <cell r="AY23">
            <v>0</v>
          </cell>
          <cell r="AZ23">
            <v>0</v>
          </cell>
          <cell r="BB23">
            <v>0</v>
          </cell>
          <cell r="BC23">
            <v>0</v>
          </cell>
          <cell r="BD23">
            <v>0</v>
          </cell>
          <cell r="BE23">
            <v>0</v>
          </cell>
          <cell r="BF23">
            <v>0</v>
          </cell>
          <cell r="BG23">
            <v>0</v>
          </cell>
          <cell r="BH23">
            <v>0</v>
          </cell>
          <cell r="BI23">
            <v>0</v>
          </cell>
          <cell r="BK23">
            <v>0</v>
          </cell>
          <cell r="BL23">
            <v>0</v>
          </cell>
          <cell r="BM23">
            <v>0</v>
          </cell>
          <cell r="BN23">
            <v>0</v>
          </cell>
          <cell r="BO23">
            <v>0</v>
          </cell>
          <cell r="BP23">
            <v>0</v>
          </cell>
          <cell r="BQ23">
            <v>0</v>
          </cell>
          <cell r="BR23">
            <v>0</v>
          </cell>
          <cell r="BT23">
            <v>0</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V24">
            <v>0</v>
          </cell>
          <cell r="W24">
            <v>0</v>
          </cell>
          <cell r="X24">
            <v>0</v>
          </cell>
          <cell r="Z24">
            <v>0</v>
          </cell>
          <cell r="AA24">
            <v>0</v>
          </cell>
          <cell r="AB24">
            <v>0</v>
          </cell>
          <cell r="AC24">
            <v>0</v>
          </cell>
          <cell r="AE24">
            <v>0</v>
          </cell>
          <cell r="AF24">
            <v>0</v>
          </cell>
          <cell r="AG24">
            <v>0</v>
          </cell>
          <cell r="AH24">
            <v>0</v>
          </cell>
          <cell r="AJ24">
            <v>0</v>
          </cell>
          <cell r="AK24">
            <v>0</v>
          </cell>
          <cell r="AL24">
            <v>0</v>
          </cell>
          <cell r="AM24">
            <v>0</v>
          </cell>
          <cell r="AN24">
            <v>0</v>
          </cell>
          <cell r="AO24">
            <v>0</v>
          </cell>
          <cell r="AP24">
            <v>0</v>
          </cell>
          <cell r="AQ24">
            <v>0</v>
          </cell>
          <cell r="AS24">
            <v>0</v>
          </cell>
          <cell r="AT24">
            <v>0</v>
          </cell>
          <cell r="AU24">
            <v>0</v>
          </cell>
          <cell r="AV24">
            <v>0</v>
          </cell>
          <cell r="AW24">
            <v>0</v>
          </cell>
          <cell r="AX24">
            <v>0</v>
          </cell>
          <cell r="AY24">
            <v>0</v>
          </cell>
          <cell r="AZ24">
            <v>0</v>
          </cell>
          <cell r="BB24">
            <v>0</v>
          </cell>
          <cell r="BC24">
            <v>0</v>
          </cell>
          <cell r="BD24">
            <v>0</v>
          </cell>
          <cell r="BE24">
            <v>0</v>
          </cell>
          <cell r="BF24">
            <v>0</v>
          </cell>
          <cell r="BG24">
            <v>0</v>
          </cell>
          <cell r="BH24">
            <v>0</v>
          </cell>
          <cell r="BI24">
            <v>0</v>
          </cell>
          <cell r="BK24">
            <v>0</v>
          </cell>
          <cell r="BL24">
            <v>0</v>
          </cell>
          <cell r="BM24">
            <v>0</v>
          </cell>
          <cell r="BN24">
            <v>0</v>
          </cell>
          <cell r="BO24">
            <v>0</v>
          </cell>
          <cell r="BP24">
            <v>0</v>
          </cell>
          <cell r="BQ24">
            <v>0</v>
          </cell>
          <cell r="BR24">
            <v>0</v>
          </cell>
          <cell r="BT24">
            <v>0</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V25">
            <v>0</v>
          </cell>
          <cell r="W25">
            <v>0</v>
          </cell>
          <cell r="X25">
            <v>0</v>
          </cell>
          <cell r="Z25">
            <v>0</v>
          </cell>
          <cell r="AA25">
            <v>0</v>
          </cell>
          <cell r="AB25">
            <v>0</v>
          </cell>
          <cell r="AC25">
            <v>0</v>
          </cell>
          <cell r="AE25">
            <v>0</v>
          </cell>
          <cell r="AF25">
            <v>0</v>
          </cell>
          <cell r="AG25">
            <v>0</v>
          </cell>
          <cell r="AH25">
            <v>0</v>
          </cell>
          <cell r="AJ25">
            <v>0</v>
          </cell>
          <cell r="AK25">
            <v>0</v>
          </cell>
          <cell r="AL25">
            <v>0</v>
          </cell>
          <cell r="AM25">
            <v>0</v>
          </cell>
          <cell r="AN25">
            <v>0</v>
          </cell>
          <cell r="AO25">
            <v>0</v>
          </cell>
          <cell r="AP25">
            <v>0</v>
          </cell>
          <cell r="AQ25">
            <v>0</v>
          </cell>
          <cell r="AS25">
            <v>0</v>
          </cell>
          <cell r="AT25">
            <v>0</v>
          </cell>
          <cell r="AU25">
            <v>0</v>
          </cell>
          <cell r="AV25">
            <v>0</v>
          </cell>
          <cell r="AW25">
            <v>0</v>
          </cell>
          <cell r="AX25">
            <v>0</v>
          </cell>
          <cell r="AY25">
            <v>0</v>
          </cell>
          <cell r="AZ25">
            <v>0</v>
          </cell>
          <cell r="BB25">
            <v>0</v>
          </cell>
          <cell r="BC25">
            <v>0</v>
          </cell>
          <cell r="BD25">
            <v>0</v>
          </cell>
          <cell r="BE25">
            <v>0</v>
          </cell>
          <cell r="BF25">
            <v>0</v>
          </cell>
          <cell r="BG25">
            <v>0</v>
          </cell>
          <cell r="BH25">
            <v>0</v>
          </cell>
          <cell r="BI25">
            <v>0</v>
          </cell>
          <cell r="BK25">
            <v>0</v>
          </cell>
          <cell r="BL25">
            <v>0</v>
          </cell>
          <cell r="BM25">
            <v>0</v>
          </cell>
          <cell r="BN25">
            <v>0</v>
          </cell>
          <cell r="BO25">
            <v>0</v>
          </cell>
          <cell r="BP25">
            <v>0</v>
          </cell>
          <cell r="BQ25">
            <v>0</v>
          </cell>
          <cell r="BR25">
            <v>0</v>
          </cell>
          <cell r="BT25">
            <v>0</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V26">
            <v>0</v>
          </cell>
          <cell r="W26">
            <v>0</v>
          </cell>
          <cell r="X26">
            <v>0</v>
          </cell>
          <cell r="Z26">
            <v>0</v>
          </cell>
          <cell r="AA26">
            <v>0</v>
          </cell>
          <cell r="AB26">
            <v>0</v>
          </cell>
          <cell r="AC26">
            <v>0</v>
          </cell>
          <cell r="AE26">
            <v>0</v>
          </cell>
          <cell r="AF26">
            <v>0</v>
          </cell>
          <cell r="AG26">
            <v>0</v>
          </cell>
          <cell r="AH26">
            <v>0</v>
          </cell>
          <cell r="AJ26">
            <v>0</v>
          </cell>
          <cell r="AK26">
            <v>0</v>
          </cell>
          <cell r="AL26">
            <v>0</v>
          </cell>
          <cell r="AM26">
            <v>0</v>
          </cell>
          <cell r="AN26">
            <v>0</v>
          </cell>
          <cell r="AO26">
            <v>0</v>
          </cell>
          <cell r="AP26">
            <v>0</v>
          </cell>
          <cell r="AQ26">
            <v>0</v>
          </cell>
          <cell r="AS26">
            <v>0</v>
          </cell>
          <cell r="AT26">
            <v>0</v>
          </cell>
          <cell r="AU26">
            <v>0</v>
          </cell>
          <cell r="AV26">
            <v>0</v>
          </cell>
          <cell r="AW26">
            <v>0</v>
          </cell>
          <cell r="AX26">
            <v>0</v>
          </cell>
          <cell r="AY26">
            <v>0</v>
          </cell>
          <cell r="AZ26">
            <v>0</v>
          </cell>
          <cell r="BB26">
            <v>0</v>
          </cell>
          <cell r="BC26">
            <v>0</v>
          </cell>
          <cell r="BD26">
            <v>0</v>
          </cell>
          <cell r="BE26">
            <v>0</v>
          </cell>
          <cell r="BF26">
            <v>0</v>
          </cell>
          <cell r="BG26">
            <v>0</v>
          </cell>
          <cell r="BH26">
            <v>0</v>
          </cell>
          <cell r="BI26">
            <v>0</v>
          </cell>
          <cell r="BK26">
            <v>0</v>
          </cell>
          <cell r="BL26">
            <v>0</v>
          </cell>
          <cell r="BM26">
            <v>0</v>
          </cell>
          <cell r="BN26">
            <v>0</v>
          </cell>
          <cell r="BO26">
            <v>0</v>
          </cell>
          <cell r="BP26">
            <v>0</v>
          </cell>
          <cell r="BQ26">
            <v>0</v>
          </cell>
          <cell r="BR26">
            <v>0</v>
          </cell>
          <cell r="BT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V27">
            <v>0</v>
          </cell>
          <cell r="W27">
            <v>0</v>
          </cell>
          <cell r="X27">
            <v>0</v>
          </cell>
          <cell r="Z27">
            <v>0</v>
          </cell>
          <cell r="AA27">
            <v>0</v>
          </cell>
          <cell r="AB27">
            <v>0</v>
          </cell>
          <cell r="AC27">
            <v>0</v>
          </cell>
          <cell r="AE27">
            <v>0</v>
          </cell>
          <cell r="AF27">
            <v>0</v>
          </cell>
          <cell r="AG27">
            <v>0</v>
          </cell>
          <cell r="AH27">
            <v>0</v>
          </cell>
          <cell r="AJ27">
            <v>0</v>
          </cell>
          <cell r="AK27">
            <v>0</v>
          </cell>
          <cell r="AL27">
            <v>0</v>
          </cell>
          <cell r="AM27">
            <v>0</v>
          </cell>
          <cell r="AN27">
            <v>0</v>
          </cell>
          <cell r="AO27">
            <v>0</v>
          </cell>
          <cell r="AP27">
            <v>0</v>
          </cell>
          <cell r="AQ27">
            <v>0</v>
          </cell>
          <cell r="AS27">
            <v>0</v>
          </cell>
          <cell r="AT27">
            <v>0</v>
          </cell>
          <cell r="AU27">
            <v>0</v>
          </cell>
          <cell r="AV27">
            <v>0</v>
          </cell>
          <cell r="AW27">
            <v>0</v>
          </cell>
          <cell r="AX27">
            <v>0</v>
          </cell>
          <cell r="AY27">
            <v>0</v>
          </cell>
          <cell r="AZ27">
            <v>0</v>
          </cell>
          <cell r="BB27">
            <v>0</v>
          </cell>
          <cell r="BC27">
            <v>0</v>
          </cell>
          <cell r="BD27">
            <v>0</v>
          </cell>
          <cell r="BE27">
            <v>0</v>
          </cell>
          <cell r="BF27">
            <v>0</v>
          </cell>
          <cell r="BG27">
            <v>0</v>
          </cell>
          <cell r="BH27">
            <v>0</v>
          </cell>
          <cell r="BI27">
            <v>0</v>
          </cell>
          <cell r="BK27">
            <v>0</v>
          </cell>
          <cell r="BL27">
            <v>0</v>
          </cell>
          <cell r="BM27">
            <v>0</v>
          </cell>
          <cell r="BN27">
            <v>0</v>
          </cell>
          <cell r="BO27">
            <v>0</v>
          </cell>
          <cell r="BP27">
            <v>0</v>
          </cell>
          <cell r="BQ27">
            <v>0</v>
          </cell>
          <cell r="BR27">
            <v>0</v>
          </cell>
          <cell r="BT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V28">
            <v>0</v>
          </cell>
          <cell r="W28">
            <v>0</v>
          </cell>
          <cell r="X28">
            <v>0</v>
          </cell>
          <cell r="Z28">
            <v>0</v>
          </cell>
          <cell r="AA28">
            <v>0</v>
          </cell>
          <cell r="AB28">
            <v>0</v>
          </cell>
          <cell r="AC28">
            <v>0</v>
          </cell>
          <cell r="AE28">
            <v>0</v>
          </cell>
          <cell r="AF28">
            <v>0</v>
          </cell>
          <cell r="AG28">
            <v>0</v>
          </cell>
          <cell r="AH28">
            <v>0</v>
          </cell>
          <cell r="AJ28">
            <v>0</v>
          </cell>
          <cell r="AK28">
            <v>0</v>
          </cell>
          <cell r="AL28">
            <v>0</v>
          </cell>
          <cell r="AM28">
            <v>0</v>
          </cell>
          <cell r="AN28">
            <v>0</v>
          </cell>
          <cell r="AO28">
            <v>0</v>
          </cell>
          <cell r="AP28">
            <v>0</v>
          </cell>
          <cell r="AQ28">
            <v>0</v>
          </cell>
          <cell r="AS28">
            <v>0</v>
          </cell>
          <cell r="AT28">
            <v>0</v>
          </cell>
          <cell r="AU28">
            <v>0</v>
          </cell>
          <cell r="AV28">
            <v>0</v>
          </cell>
          <cell r="AW28">
            <v>0</v>
          </cell>
          <cell r="AX28">
            <v>0</v>
          </cell>
          <cell r="AY28">
            <v>0</v>
          </cell>
          <cell r="AZ28">
            <v>0</v>
          </cell>
          <cell r="BB28">
            <v>0</v>
          </cell>
          <cell r="BC28">
            <v>0</v>
          </cell>
          <cell r="BD28">
            <v>0</v>
          </cell>
          <cell r="BE28">
            <v>0</v>
          </cell>
          <cell r="BF28">
            <v>0</v>
          </cell>
          <cell r="BG28">
            <v>0</v>
          </cell>
          <cell r="BH28">
            <v>0</v>
          </cell>
          <cell r="BI28">
            <v>0</v>
          </cell>
          <cell r="BK28">
            <v>0</v>
          </cell>
          <cell r="BL28">
            <v>0</v>
          </cell>
          <cell r="BM28">
            <v>0</v>
          </cell>
          <cell r="BN28">
            <v>0</v>
          </cell>
          <cell r="BO28">
            <v>0</v>
          </cell>
          <cell r="BP28">
            <v>0</v>
          </cell>
          <cell r="BQ28">
            <v>0</v>
          </cell>
          <cell r="BR28">
            <v>0</v>
          </cell>
          <cell r="BT28">
            <v>0</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V29">
            <v>0</v>
          </cell>
          <cell r="W29">
            <v>0</v>
          </cell>
          <cell r="X29">
            <v>0</v>
          </cell>
          <cell r="Z29">
            <v>0</v>
          </cell>
          <cell r="AA29">
            <v>0</v>
          </cell>
          <cell r="AB29">
            <v>0</v>
          </cell>
          <cell r="AC29">
            <v>0</v>
          </cell>
          <cell r="AE29">
            <v>0</v>
          </cell>
          <cell r="AF29">
            <v>0</v>
          </cell>
          <cell r="AG29">
            <v>0</v>
          </cell>
          <cell r="AH29">
            <v>0</v>
          </cell>
          <cell r="AJ29">
            <v>0</v>
          </cell>
          <cell r="AK29">
            <v>0</v>
          </cell>
          <cell r="AL29">
            <v>0</v>
          </cell>
          <cell r="AM29">
            <v>0</v>
          </cell>
          <cell r="AN29">
            <v>0</v>
          </cell>
          <cell r="AO29">
            <v>0</v>
          </cell>
          <cell r="AP29">
            <v>0</v>
          </cell>
          <cell r="AQ29">
            <v>0</v>
          </cell>
          <cell r="AS29">
            <v>0</v>
          </cell>
          <cell r="AT29">
            <v>0</v>
          </cell>
          <cell r="AU29">
            <v>0</v>
          </cell>
          <cell r="AV29">
            <v>0</v>
          </cell>
          <cell r="AW29">
            <v>0</v>
          </cell>
          <cell r="AX29">
            <v>0</v>
          </cell>
          <cell r="AY29">
            <v>0</v>
          </cell>
          <cell r="AZ29">
            <v>0</v>
          </cell>
          <cell r="BB29">
            <v>0</v>
          </cell>
          <cell r="BC29">
            <v>0</v>
          </cell>
          <cell r="BD29">
            <v>0</v>
          </cell>
          <cell r="BE29">
            <v>0</v>
          </cell>
          <cell r="BF29">
            <v>0</v>
          </cell>
          <cell r="BG29">
            <v>0</v>
          </cell>
          <cell r="BH29">
            <v>0</v>
          </cell>
          <cell r="BI29">
            <v>0</v>
          </cell>
          <cell r="BK29">
            <v>0</v>
          </cell>
          <cell r="BL29">
            <v>0</v>
          </cell>
          <cell r="BM29">
            <v>0</v>
          </cell>
          <cell r="BN29">
            <v>0</v>
          </cell>
          <cell r="BO29">
            <v>0</v>
          </cell>
          <cell r="BP29">
            <v>0</v>
          </cell>
          <cell r="BQ29">
            <v>0</v>
          </cell>
          <cell r="BR29">
            <v>0</v>
          </cell>
          <cell r="BT29">
            <v>0</v>
          </cell>
        </row>
        <row r="30">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V30">
            <v>0</v>
          </cell>
          <cell r="W30">
            <v>0</v>
          </cell>
          <cell r="X30">
            <v>0</v>
          </cell>
          <cell r="Z30">
            <v>0</v>
          </cell>
          <cell r="AA30">
            <v>0</v>
          </cell>
          <cell r="AB30">
            <v>0</v>
          </cell>
          <cell r="AC30">
            <v>0</v>
          </cell>
          <cell r="AE30">
            <v>0</v>
          </cell>
          <cell r="AF30">
            <v>0</v>
          </cell>
          <cell r="AG30">
            <v>0</v>
          </cell>
          <cell r="AH30">
            <v>0</v>
          </cell>
          <cell r="AJ30">
            <v>0</v>
          </cell>
          <cell r="AK30">
            <v>0</v>
          </cell>
          <cell r="AL30">
            <v>0</v>
          </cell>
          <cell r="AM30">
            <v>0</v>
          </cell>
          <cell r="AN30">
            <v>0</v>
          </cell>
          <cell r="AO30">
            <v>0</v>
          </cell>
          <cell r="AP30">
            <v>0</v>
          </cell>
          <cell r="AQ30">
            <v>0</v>
          </cell>
          <cell r="AS30">
            <v>0</v>
          </cell>
          <cell r="AT30">
            <v>0</v>
          </cell>
          <cell r="AU30">
            <v>0</v>
          </cell>
          <cell r="AV30">
            <v>0</v>
          </cell>
          <cell r="AW30">
            <v>0</v>
          </cell>
          <cell r="AX30">
            <v>0</v>
          </cell>
          <cell r="AY30">
            <v>0</v>
          </cell>
          <cell r="AZ30">
            <v>0</v>
          </cell>
          <cell r="BB30">
            <v>0</v>
          </cell>
          <cell r="BC30">
            <v>0</v>
          </cell>
          <cell r="BD30">
            <v>0</v>
          </cell>
          <cell r="BE30">
            <v>0</v>
          </cell>
          <cell r="BF30">
            <v>0</v>
          </cell>
          <cell r="BG30">
            <v>0</v>
          </cell>
          <cell r="BH30">
            <v>0</v>
          </cell>
          <cell r="BI30">
            <v>0</v>
          </cell>
          <cell r="BK30">
            <v>0</v>
          </cell>
          <cell r="BL30">
            <v>0</v>
          </cell>
          <cell r="BM30">
            <v>0</v>
          </cell>
          <cell r="BN30">
            <v>0</v>
          </cell>
          <cell r="BO30">
            <v>0</v>
          </cell>
          <cell r="BP30">
            <v>0</v>
          </cell>
          <cell r="BQ30">
            <v>0</v>
          </cell>
          <cell r="BR30">
            <v>0</v>
          </cell>
          <cell r="BT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V31">
            <v>0</v>
          </cell>
          <cell r="W31">
            <v>0</v>
          </cell>
          <cell r="X31">
            <v>0</v>
          </cell>
          <cell r="Z31">
            <v>0</v>
          </cell>
          <cell r="AA31">
            <v>0</v>
          </cell>
          <cell r="AB31">
            <v>0</v>
          </cell>
          <cell r="AC31">
            <v>0</v>
          </cell>
          <cell r="AE31">
            <v>0</v>
          </cell>
          <cell r="AF31">
            <v>0</v>
          </cell>
          <cell r="AG31">
            <v>0</v>
          </cell>
          <cell r="AH31">
            <v>0</v>
          </cell>
          <cell r="AJ31">
            <v>0</v>
          </cell>
          <cell r="AK31">
            <v>0</v>
          </cell>
          <cell r="AL31">
            <v>0</v>
          </cell>
          <cell r="AM31">
            <v>0</v>
          </cell>
          <cell r="AN31">
            <v>0</v>
          </cell>
          <cell r="AO31">
            <v>0</v>
          </cell>
          <cell r="AP31">
            <v>0</v>
          </cell>
          <cell r="AQ31">
            <v>0</v>
          </cell>
          <cell r="AS31">
            <v>0</v>
          </cell>
          <cell r="AT31">
            <v>0</v>
          </cell>
          <cell r="AU31">
            <v>0</v>
          </cell>
          <cell r="AV31">
            <v>0</v>
          </cell>
          <cell r="AW31">
            <v>0</v>
          </cell>
          <cell r="AX31">
            <v>0</v>
          </cell>
          <cell r="AY31">
            <v>0</v>
          </cell>
          <cell r="AZ31">
            <v>0</v>
          </cell>
          <cell r="BB31">
            <v>0</v>
          </cell>
          <cell r="BC31">
            <v>0</v>
          </cell>
          <cell r="BD31">
            <v>0</v>
          </cell>
          <cell r="BE31">
            <v>0</v>
          </cell>
          <cell r="BF31">
            <v>0</v>
          </cell>
          <cell r="BG31">
            <v>0</v>
          </cell>
          <cell r="BH31">
            <v>0</v>
          </cell>
          <cell r="BI31">
            <v>0</v>
          </cell>
          <cell r="BK31">
            <v>0</v>
          </cell>
          <cell r="BL31">
            <v>0</v>
          </cell>
          <cell r="BM31">
            <v>0</v>
          </cell>
          <cell r="BN31">
            <v>0</v>
          </cell>
          <cell r="BO31">
            <v>0</v>
          </cell>
          <cell r="BP31">
            <v>0</v>
          </cell>
          <cell r="BQ31">
            <v>0</v>
          </cell>
          <cell r="BR31">
            <v>0</v>
          </cell>
          <cell r="BT31">
            <v>0</v>
          </cell>
        </row>
        <row r="32">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V32">
            <v>0</v>
          </cell>
          <cell r="W32">
            <v>0</v>
          </cell>
          <cell r="X32">
            <v>0</v>
          </cell>
          <cell r="Z32">
            <v>0</v>
          </cell>
          <cell r="AA32">
            <v>0</v>
          </cell>
          <cell r="AB32">
            <v>0</v>
          </cell>
          <cell r="AC32">
            <v>0</v>
          </cell>
          <cell r="AE32">
            <v>0</v>
          </cell>
          <cell r="AF32">
            <v>0</v>
          </cell>
          <cell r="AG32">
            <v>0</v>
          </cell>
          <cell r="AH32">
            <v>0</v>
          </cell>
          <cell r="AJ32">
            <v>0</v>
          </cell>
          <cell r="AK32">
            <v>0</v>
          </cell>
          <cell r="AL32">
            <v>0</v>
          </cell>
          <cell r="AM32">
            <v>0</v>
          </cell>
          <cell r="AN32">
            <v>0</v>
          </cell>
          <cell r="AO32">
            <v>0</v>
          </cell>
          <cell r="AP32">
            <v>0</v>
          </cell>
          <cell r="AQ32">
            <v>0</v>
          </cell>
          <cell r="AS32">
            <v>0</v>
          </cell>
          <cell r="AT32">
            <v>0</v>
          </cell>
          <cell r="AU32">
            <v>0</v>
          </cell>
          <cell r="AV32">
            <v>0</v>
          </cell>
          <cell r="AW32">
            <v>0</v>
          </cell>
          <cell r="AX32">
            <v>0</v>
          </cell>
          <cell r="AY32">
            <v>0</v>
          </cell>
          <cell r="AZ32">
            <v>0</v>
          </cell>
          <cell r="BB32">
            <v>0</v>
          </cell>
          <cell r="BC32">
            <v>0</v>
          </cell>
          <cell r="BD32">
            <v>0</v>
          </cell>
          <cell r="BE32">
            <v>0</v>
          </cell>
          <cell r="BF32">
            <v>0</v>
          </cell>
          <cell r="BG32">
            <v>0</v>
          </cell>
          <cell r="BH32">
            <v>0</v>
          </cell>
          <cell r="BI32">
            <v>0</v>
          </cell>
          <cell r="BK32">
            <v>0</v>
          </cell>
          <cell r="BL32">
            <v>0</v>
          </cell>
          <cell r="BM32">
            <v>0</v>
          </cell>
          <cell r="BN32">
            <v>0</v>
          </cell>
          <cell r="BO32">
            <v>0</v>
          </cell>
          <cell r="BP32">
            <v>0</v>
          </cell>
          <cell r="BQ32">
            <v>0</v>
          </cell>
          <cell r="BR32">
            <v>0</v>
          </cell>
          <cell r="BT32">
            <v>0</v>
          </cell>
        </row>
        <row r="33">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V33">
            <v>0</v>
          </cell>
          <cell r="W33">
            <v>0</v>
          </cell>
          <cell r="X33">
            <v>0</v>
          </cell>
          <cell r="Z33">
            <v>0</v>
          </cell>
          <cell r="AA33">
            <v>0</v>
          </cell>
          <cell r="AB33">
            <v>0</v>
          </cell>
          <cell r="AC33">
            <v>0</v>
          </cell>
          <cell r="AE33">
            <v>0</v>
          </cell>
          <cell r="AF33">
            <v>0</v>
          </cell>
          <cell r="AG33">
            <v>0</v>
          </cell>
          <cell r="AH33">
            <v>0</v>
          </cell>
          <cell r="AJ33">
            <v>0</v>
          </cell>
          <cell r="AK33">
            <v>0</v>
          </cell>
          <cell r="AL33">
            <v>0</v>
          </cell>
          <cell r="AM33">
            <v>0</v>
          </cell>
          <cell r="AN33">
            <v>0</v>
          </cell>
          <cell r="AO33">
            <v>0</v>
          </cell>
          <cell r="AP33">
            <v>0</v>
          </cell>
          <cell r="AQ33">
            <v>0</v>
          </cell>
          <cell r="AS33">
            <v>0</v>
          </cell>
          <cell r="AT33">
            <v>0</v>
          </cell>
          <cell r="AU33">
            <v>0</v>
          </cell>
          <cell r="AV33">
            <v>0</v>
          </cell>
          <cell r="AW33">
            <v>0</v>
          </cell>
          <cell r="AX33">
            <v>0</v>
          </cell>
          <cell r="AY33">
            <v>0</v>
          </cell>
          <cell r="AZ33">
            <v>0</v>
          </cell>
          <cell r="BB33">
            <v>0</v>
          </cell>
          <cell r="BC33">
            <v>0</v>
          </cell>
          <cell r="BD33">
            <v>0</v>
          </cell>
          <cell r="BE33">
            <v>0</v>
          </cell>
          <cell r="BF33">
            <v>0</v>
          </cell>
          <cell r="BG33">
            <v>0</v>
          </cell>
          <cell r="BH33">
            <v>0</v>
          </cell>
          <cell r="BI33">
            <v>0</v>
          </cell>
          <cell r="BK33">
            <v>0</v>
          </cell>
          <cell r="BL33">
            <v>0</v>
          </cell>
          <cell r="BM33">
            <v>0</v>
          </cell>
          <cell r="BN33">
            <v>0</v>
          </cell>
          <cell r="BO33">
            <v>0</v>
          </cell>
          <cell r="BP33">
            <v>0</v>
          </cell>
          <cell r="BQ33">
            <v>0</v>
          </cell>
          <cell r="BR33">
            <v>0</v>
          </cell>
          <cell r="BT33">
            <v>0</v>
          </cell>
        </row>
        <row r="34">
          <cell r="D34">
            <v>0</v>
          </cell>
          <cell r="E34">
            <v>0</v>
          </cell>
          <cell r="F34">
            <v>0</v>
          </cell>
          <cell r="G34">
            <v>0</v>
          </cell>
          <cell r="H34">
            <v>0</v>
          </cell>
          <cell r="I34">
            <v>0</v>
          </cell>
          <cell r="J34">
            <v>0</v>
          </cell>
          <cell r="K34">
            <v>0</v>
          </cell>
          <cell r="L34">
            <v>0</v>
          </cell>
          <cell r="M34">
            <v>0</v>
          </cell>
          <cell r="N34">
            <v>-16.435044699999999</v>
          </cell>
          <cell r="O34">
            <v>0</v>
          </cell>
          <cell r="P34">
            <v>0</v>
          </cell>
          <cell r="Q34">
            <v>-0.36291530000000094</v>
          </cell>
          <cell r="R34">
            <v>0</v>
          </cell>
          <cell r="S34">
            <v>16.79796</v>
          </cell>
          <cell r="T34">
            <v>-16.79796</v>
          </cell>
          <cell r="V34">
            <v>0</v>
          </cell>
          <cell r="W34">
            <v>478.90276</v>
          </cell>
          <cell r="X34">
            <v>478.90276</v>
          </cell>
          <cell r="Z34">
            <v>0</v>
          </cell>
          <cell r="AA34">
            <v>0</v>
          </cell>
          <cell r="AB34">
            <v>0</v>
          </cell>
          <cell r="AC34">
            <v>0</v>
          </cell>
          <cell r="AE34">
            <v>16.79796</v>
          </cell>
          <cell r="AF34">
            <v>0</v>
          </cell>
          <cell r="AG34">
            <v>0</v>
          </cell>
          <cell r="AH34">
            <v>0</v>
          </cell>
          <cell r="AJ34">
            <v>0</v>
          </cell>
          <cell r="AK34">
            <v>0</v>
          </cell>
          <cell r="AL34">
            <v>0</v>
          </cell>
          <cell r="AM34">
            <v>0</v>
          </cell>
          <cell r="AN34">
            <v>0</v>
          </cell>
          <cell r="AO34">
            <v>0</v>
          </cell>
          <cell r="AP34">
            <v>0</v>
          </cell>
          <cell r="AQ34">
            <v>0</v>
          </cell>
          <cell r="AS34">
            <v>16.79796</v>
          </cell>
          <cell r="AT34">
            <v>478.90276</v>
          </cell>
          <cell r="AU34">
            <v>0</v>
          </cell>
          <cell r="AV34">
            <v>0</v>
          </cell>
          <cell r="AW34">
            <v>0</v>
          </cell>
          <cell r="AX34">
            <v>0</v>
          </cell>
          <cell r="AY34">
            <v>0</v>
          </cell>
          <cell r="AZ34">
            <v>0</v>
          </cell>
          <cell r="BB34">
            <v>0</v>
          </cell>
          <cell r="BC34">
            <v>0</v>
          </cell>
          <cell r="BD34">
            <v>0</v>
          </cell>
          <cell r="BE34">
            <v>0</v>
          </cell>
          <cell r="BF34">
            <v>0</v>
          </cell>
          <cell r="BG34">
            <v>0</v>
          </cell>
          <cell r="BH34">
            <v>0</v>
          </cell>
          <cell r="BI34">
            <v>0</v>
          </cell>
          <cell r="BK34">
            <v>16.79796</v>
          </cell>
          <cell r="BL34">
            <v>478.90276</v>
          </cell>
          <cell r="BM34">
            <v>0</v>
          </cell>
          <cell r="BN34">
            <v>0</v>
          </cell>
          <cell r="BO34">
            <v>0</v>
          </cell>
          <cell r="BP34">
            <v>0</v>
          </cell>
          <cell r="BQ34">
            <v>0</v>
          </cell>
          <cell r="BR34">
            <v>0</v>
          </cell>
          <cell r="BT34">
            <v>1</v>
          </cell>
        </row>
        <row r="35">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V35">
            <v>0</v>
          </cell>
          <cell r="W35">
            <v>0</v>
          </cell>
          <cell r="X35">
            <v>0</v>
          </cell>
          <cell r="Z35">
            <v>0</v>
          </cell>
          <cell r="AA35">
            <v>0</v>
          </cell>
          <cell r="AB35">
            <v>0</v>
          </cell>
          <cell r="AC35">
            <v>0</v>
          </cell>
          <cell r="AE35">
            <v>0</v>
          </cell>
          <cell r="AF35">
            <v>0</v>
          </cell>
          <cell r="AG35">
            <v>0</v>
          </cell>
          <cell r="AH35">
            <v>0</v>
          </cell>
          <cell r="AJ35">
            <v>0</v>
          </cell>
          <cell r="AK35">
            <v>0</v>
          </cell>
          <cell r="AL35">
            <v>0</v>
          </cell>
          <cell r="AM35">
            <v>0</v>
          </cell>
          <cell r="AN35">
            <v>0</v>
          </cell>
          <cell r="AO35">
            <v>0</v>
          </cell>
          <cell r="AP35">
            <v>0</v>
          </cell>
          <cell r="AQ35">
            <v>0</v>
          </cell>
          <cell r="AS35">
            <v>0</v>
          </cell>
          <cell r="AT35">
            <v>0</v>
          </cell>
          <cell r="AU35">
            <v>0</v>
          </cell>
          <cell r="AV35">
            <v>0</v>
          </cell>
          <cell r="AW35">
            <v>0</v>
          </cell>
          <cell r="AX35">
            <v>0</v>
          </cell>
          <cell r="AY35">
            <v>0</v>
          </cell>
          <cell r="AZ35">
            <v>0</v>
          </cell>
          <cell r="BB35">
            <v>0</v>
          </cell>
          <cell r="BC35">
            <v>0</v>
          </cell>
          <cell r="BD35">
            <v>0</v>
          </cell>
          <cell r="BE35">
            <v>0</v>
          </cell>
          <cell r="BF35">
            <v>0</v>
          </cell>
          <cell r="BG35">
            <v>0</v>
          </cell>
          <cell r="BH35">
            <v>0</v>
          </cell>
          <cell r="BI35">
            <v>0</v>
          </cell>
          <cell r="BK35">
            <v>0</v>
          </cell>
          <cell r="BL35">
            <v>0</v>
          </cell>
          <cell r="BM35">
            <v>0</v>
          </cell>
          <cell r="BN35">
            <v>0</v>
          </cell>
          <cell r="BO35">
            <v>0</v>
          </cell>
          <cell r="BP35">
            <v>0</v>
          </cell>
          <cell r="BQ35">
            <v>0</v>
          </cell>
          <cell r="BR35">
            <v>0</v>
          </cell>
          <cell r="BT35">
            <v>0</v>
          </cell>
        </row>
        <row r="36">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V36">
            <v>0</v>
          </cell>
          <cell r="W36">
            <v>0</v>
          </cell>
          <cell r="X36">
            <v>0</v>
          </cell>
          <cell r="Z36">
            <v>0</v>
          </cell>
          <cell r="AA36">
            <v>0</v>
          </cell>
          <cell r="AB36">
            <v>0</v>
          </cell>
          <cell r="AC36">
            <v>0</v>
          </cell>
          <cell r="AE36">
            <v>0</v>
          </cell>
          <cell r="AF36">
            <v>0</v>
          </cell>
          <cell r="AG36">
            <v>0</v>
          </cell>
          <cell r="AH36">
            <v>0</v>
          </cell>
          <cell r="AJ36">
            <v>0</v>
          </cell>
          <cell r="AK36">
            <v>0</v>
          </cell>
          <cell r="AL36">
            <v>0</v>
          </cell>
          <cell r="AM36">
            <v>0</v>
          </cell>
          <cell r="AN36">
            <v>0</v>
          </cell>
          <cell r="AO36">
            <v>0</v>
          </cell>
          <cell r="AP36">
            <v>0</v>
          </cell>
          <cell r="AQ36">
            <v>0</v>
          </cell>
          <cell r="AS36">
            <v>0</v>
          </cell>
          <cell r="AT36">
            <v>0</v>
          </cell>
          <cell r="AU36">
            <v>0</v>
          </cell>
          <cell r="AV36">
            <v>0</v>
          </cell>
          <cell r="AW36">
            <v>0</v>
          </cell>
          <cell r="AX36">
            <v>0</v>
          </cell>
          <cell r="AY36">
            <v>0</v>
          </cell>
          <cell r="AZ36">
            <v>0</v>
          </cell>
          <cell r="BB36">
            <v>0</v>
          </cell>
          <cell r="BC36">
            <v>0</v>
          </cell>
          <cell r="BD36">
            <v>0</v>
          </cell>
          <cell r="BE36">
            <v>0</v>
          </cell>
          <cell r="BF36">
            <v>0</v>
          </cell>
          <cell r="BG36">
            <v>0</v>
          </cell>
          <cell r="BH36">
            <v>0</v>
          </cell>
          <cell r="BI36">
            <v>0</v>
          </cell>
          <cell r="BK36">
            <v>0</v>
          </cell>
          <cell r="BL36">
            <v>0</v>
          </cell>
          <cell r="BM36">
            <v>0</v>
          </cell>
          <cell r="BN36">
            <v>0</v>
          </cell>
          <cell r="BO36">
            <v>0</v>
          </cell>
          <cell r="BP36">
            <v>0</v>
          </cell>
          <cell r="BQ36">
            <v>0</v>
          </cell>
          <cell r="BR36">
            <v>0</v>
          </cell>
          <cell r="BT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V37">
            <v>0</v>
          </cell>
          <cell r="W37">
            <v>0</v>
          </cell>
          <cell r="X37">
            <v>0</v>
          </cell>
          <cell r="Z37">
            <v>0</v>
          </cell>
          <cell r="AA37">
            <v>0</v>
          </cell>
          <cell r="AB37">
            <v>0</v>
          </cell>
          <cell r="AC37">
            <v>0</v>
          </cell>
          <cell r="AE37">
            <v>0</v>
          </cell>
          <cell r="AF37">
            <v>0</v>
          </cell>
          <cell r="AG37">
            <v>0</v>
          </cell>
          <cell r="AH37">
            <v>0</v>
          </cell>
          <cell r="AJ37">
            <v>0</v>
          </cell>
          <cell r="AK37">
            <v>0</v>
          </cell>
          <cell r="AL37">
            <v>0</v>
          </cell>
          <cell r="AM37">
            <v>0</v>
          </cell>
          <cell r="AN37">
            <v>0</v>
          </cell>
          <cell r="AO37">
            <v>0</v>
          </cell>
          <cell r="AP37">
            <v>0</v>
          </cell>
          <cell r="AQ37">
            <v>0</v>
          </cell>
          <cell r="AS37">
            <v>0</v>
          </cell>
          <cell r="AT37">
            <v>0</v>
          </cell>
          <cell r="AU37">
            <v>0</v>
          </cell>
          <cell r="AV37">
            <v>0</v>
          </cell>
          <cell r="AW37">
            <v>0</v>
          </cell>
          <cell r="AX37">
            <v>0</v>
          </cell>
          <cell r="AY37">
            <v>0</v>
          </cell>
          <cell r="AZ37">
            <v>0</v>
          </cell>
          <cell r="BB37">
            <v>0</v>
          </cell>
          <cell r="BC37">
            <v>0</v>
          </cell>
          <cell r="BD37">
            <v>0</v>
          </cell>
          <cell r="BE37">
            <v>0</v>
          </cell>
          <cell r="BF37">
            <v>0</v>
          </cell>
          <cell r="BG37">
            <v>0</v>
          </cell>
          <cell r="BH37">
            <v>0</v>
          </cell>
          <cell r="BI37">
            <v>0</v>
          </cell>
          <cell r="BK37">
            <v>0</v>
          </cell>
          <cell r="BL37">
            <v>0</v>
          </cell>
          <cell r="BM37">
            <v>0</v>
          </cell>
          <cell r="BN37">
            <v>0</v>
          </cell>
          <cell r="BO37">
            <v>0</v>
          </cell>
          <cell r="BP37">
            <v>0</v>
          </cell>
          <cell r="BQ37">
            <v>0</v>
          </cell>
          <cell r="BR37">
            <v>0</v>
          </cell>
          <cell r="BT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V38">
            <v>0</v>
          </cell>
          <cell r="W38">
            <v>0</v>
          </cell>
          <cell r="X38">
            <v>0</v>
          </cell>
          <cell r="Z38">
            <v>0</v>
          </cell>
          <cell r="AA38">
            <v>0</v>
          </cell>
          <cell r="AB38">
            <v>0</v>
          </cell>
          <cell r="AC38">
            <v>0</v>
          </cell>
          <cell r="AE38">
            <v>0</v>
          </cell>
          <cell r="AF38">
            <v>0</v>
          </cell>
          <cell r="AG38">
            <v>0</v>
          </cell>
          <cell r="AH38">
            <v>0</v>
          </cell>
          <cell r="AJ38">
            <v>0</v>
          </cell>
          <cell r="AK38">
            <v>0</v>
          </cell>
          <cell r="AL38">
            <v>0</v>
          </cell>
          <cell r="AM38">
            <v>0</v>
          </cell>
          <cell r="AN38">
            <v>0</v>
          </cell>
          <cell r="AO38">
            <v>0</v>
          </cell>
          <cell r="AP38">
            <v>0</v>
          </cell>
          <cell r="AQ38">
            <v>0</v>
          </cell>
          <cell r="AS38">
            <v>0</v>
          </cell>
          <cell r="AT38">
            <v>0</v>
          </cell>
          <cell r="AU38">
            <v>0</v>
          </cell>
          <cell r="AV38">
            <v>0</v>
          </cell>
          <cell r="AW38">
            <v>0</v>
          </cell>
          <cell r="AX38">
            <v>0</v>
          </cell>
          <cell r="AY38">
            <v>0</v>
          </cell>
          <cell r="AZ38">
            <v>0</v>
          </cell>
          <cell r="BB38">
            <v>0</v>
          </cell>
          <cell r="BC38">
            <v>0</v>
          </cell>
          <cell r="BD38">
            <v>0</v>
          </cell>
          <cell r="BE38">
            <v>0</v>
          </cell>
          <cell r="BF38">
            <v>0</v>
          </cell>
          <cell r="BG38">
            <v>0</v>
          </cell>
          <cell r="BH38">
            <v>0</v>
          </cell>
          <cell r="BI38">
            <v>0</v>
          </cell>
          <cell r="BK38">
            <v>0</v>
          </cell>
          <cell r="BL38">
            <v>0</v>
          </cell>
          <cell r="BM38">
            <v>0</v>
          </cell>
          <cell r="BN38">
            <v>0</v>
          </cell>
          <cell r="BO38">
            <v>0</v>
          </cell>
          <cell r="BP38">
            <v>0</v>
          </cell>
          <cell r="BQ38">
            <v>0</v>
          </cell>
          <cell r="BR38">
            <v>0</v>
          </cell>
          <cell r="BT38">
            <v>0</v>
          </cell>
        </row>
        <row r="39">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V39">
            <v>0</v>
          </cell>
          <cell r="W39">
            <v>0</v>
          </cell>
          <cell r="X39">
            <v>0</v>
          </cell>
          <cell r="Z39">
            <v>0</v>
          </cell>
          <cell r="AA39">
            <v>0</v>
          </cell>
          <cell r="AB39">
            <v>0</v>
          </cell>
          <cell r="AC39">
            <v>0</v>
          </cell>
          <cell r="AE39">
            <v>0</v>
          </cell>
          <cell r="AF39">
            <v>0</v>
          </cell>
          <cell r="AG39">
            <v>0</v>
          </cell>
          <cell r="AH39">
            <v>0</v>
          </cell>
          <cell r="AJ39">
            <v>0</v>
          </cell>
          <cell r="AK39">
            <v>0</v>
          </cell>
          <cell r="AL39">
            <v>0</v>
          </cell>
          <cell r="AM39">
            <v>0</v>
          </cell>
          <cell r="AN39">
            <v>0</v>
          </cell>
          <cell r="AO39">
            <v>0</v>
          </cell>
          <cell r="AP39">
            <v>0</v>
          </cell>
          <cell r="AQ39">
            <v>0</v>
          </cell>
          <cell r="AS39">
            <v>0</v>
          </cell>
          <cell r="AT39">
            <v>0</v>
          </cell>
          <cell r="AU39">
            <v>0</v>
          </cell>
          <cell r="AV39">
            <v>0</v>
          </cell>
          <cell r="AW39">
            <v>0</v>
          </cell>
          <cell r="AX39">
            <v>0</v>
          </cell>
          <cell r="AY39">
            <v>0</v>
          </cell>
          <cell r="AZ39">
            <v>0</v>
          </cell>
          <cell r="BB39">
            <v>0</v>
          </cell>
          <cell r="BC39">
            <v>0</v>
          </cell>
          <cell r="BD39">
            <v>0</v>
          </cell>
          <cell r="BE39">
            <v>0</v>
          </cell>
          <cell r="BF39">
            <v>0</v>
          </cell>
          <cell r="BG39">
            <v>0</v>
          </cell>
          <cell r="BH39">
            <v>0</v>
          </cell>
          <cell r="BI39">
            <v>0</v>
          </cell>
          <cell r="BK39">
            <v>0</v>
          </cell>
          <cell r="BL39">
            <v>0</v>
          </cell>
          <cell r="BM39">
            <v>0</v>
          </cell>
          <cell r="BN39">
            <v>0</v>
          </cell>
          <cell r="BO39">
            <v>0</v>
          </cell>
          <cell r="BP39">
            <v>0</v>
          </cell>
          <cell r="BQ39">
            <v>0</v>
          </cell>
          <cell r="BR39">
            <v>0</v>
          </cell>
          <cell r="BT39">
            <v>0</v>
          </cell>
        </row>
        <row r="40">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V40">
            <v>0</v>
          </cell>
          <cell r="W40">
            <v>0</v>
          </cell>
          <cell r="X40">
            <v>0</v>
          </cell>
          <cell r="Z40">
            <v>0</v>
          </cell>
          <cell r="AA40">
            <v>0</v>
          </cell>
          <cell r="AB40">
            <v>0</v>
          </cell>
          <cell r="AC40">
            <v>0</v>
          </cell>
          <cell r="AE40">
            <v>0</v>
          </cell>
          <cell r="AF40">
            <v>0</v>
          </cell>
          <cell r="AG40">
            <v>0</v>
          </cell>
          <cell r="AH40">
            <v>0</v>
          </cell>
          <cell r="AJ40">
            <v>0</v>
          </cell>
          <cell r="AK40">
            <v>0</v>
          </cell>
          <cell r="AL40">
            <v>0</v>
          </cell>
          <cell r="AM40">
            <v>0</v>
          </cell>
          <cell r="AN40">
            <v>0</v>
          </cell>
          <cell r="AO40">
            <v>0</v>
          </cell>
          <cell r="AP40">
            <v>0</v>
          </cell>
          <cell r="AQ40">
            <v>0</v>
          </cell>
          <cell r="AS40">
            <v>0</v>
          </cell>
          <cell r="AT40">
            <v>0</v>
          </cell>
          <cell r="AU40">
            <v>0</v>
          </cell>
          <cell r="AV40">
            <v>0</v>
          </cell>
          <cell r="AW40">
            <v>0</v>
          </cell>
          <cell r="AX40">
            <v>0</v>
          </cell>
          <cell r="AY40">
            <v>0</v>
          </cell>
          <cell r="AZ40">
            <v>0</v>
          </cell>
          <cell r="BB40">
            <v>0</v>
          </cell>
          <cell r="BC40">
            <v>0</v>
          </cell>
          <cell r="BD40">
            <v>0</v>
          </cell>
          <cell r="BE40">
            <v>0</v>
          </cell>
          <cell r="BF40">
            <v>0</v>
          </cell>
          <cell r="BG40">
            <v>0</v>
          </cell>
          <cell r="BH40">
            <v>0</v>
          </cell>
          <cell r="BI40">
            <v>0</v>
          </cell>
          <cell r="BK40">
            <v>0</v>
          </cell>
          <cell r="BL40">
            <v>0</v>
          </cell>
          <cell r="BM40">
            <v>0</v>
          </cell>
          <cell r="BN40">
            <v>0</v>
          </cell>
          <cell r="BO40">
            <v>0</v>
          </cell>
          <cell r="BP40">
            <v>0</v>
          </cell>
          <cell r="BQ40">
            <v>0</v>
          </cell>
          <cell r="BR40">
            <v>0</v>
          </cell>
          <cell r="BT40">
            <v>0</v>
          </cell>
        </row>
        <row r="41">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V41">
            <v>0</v>
          </cell>
          <cell r="W41">
            <v>0</v>
          </cell>
          <cell r="X41">
            <v>0</v>
          </cell>
          <cell r="Z41">
            <v>0</v>
          </cell>
          <cell r="AA41">
            <v>0</v>
          </cell>
          <cell r="AB41">
            <v>0</v>
          </cell>
          <cell r="AC41">
            <v>0</v>
          </cell>
          <cell r="AE41">
            <v>0</v>
          </cell>
          <cell r="AF41">
            <v>0</v>
          </cell>
          <cell r="AG41">
            <v>0</v>
          </cell>
          <cell r="AH41">
            <v>0</v>
          </cell>
          <cell r="AJ41">
            <v>0</v>
          </cell>
          <cell r="AK41">
            <v>0</v>
          </cell>
          <cell r="AL41">
            <v>0</v>
          </cell>
          <cell r="AM41">
            <v>0</v>
          </cell>
          <cell r="AN41">
            <v>0</v>
          </cell>
          <cell r="AO41">
            <v>0</v>
          </cell>
          <cell r="AP41">
            <v>0</v>
          </cell>
          <cell r="AQ41">
            <v>0</v>
          </cell>
          <cell r="AS41">
            <v>0</v>
          </cell>
          <cell r="AT41">
            <v>0</v>
          </cell>
          <cell r="AU41">
            <v>0</v>
          </cell>
          <cell r="AV41">
            <v>0</v>
          </cell>
          <cell r="AW41">
            <v>0</v>
          </cell>
          <cell r="AX41">
            <v>0</v>
          </cell>
          <cell r="AY41">
            <v>0</v>
          </cell>
          <cell r="AZ41">
            <v>0</v>
          </cell>
          <cell r="BB41">
            <v>0</v>
          </cell>
          <cell r="BC41">
            <v>0</v>
          </cell>
          <cell r="BD41">
            <v>0</v>
          </cell>
          <cell r="BE41">
            <v>0</v>
          </cell>
          <cell r="BF41">
            <v>0</v>
          </cell>
          <cell r="BG41">
            <v>0</v>
          </cell>
          <cell r="BH41">
            <v>0</v>
          </cell>
          <cell r="BI41">
            <v>0</v>
          </cell>
          <cell r="BK41">
            <v>0</v>
          </cell>
          <cell r="BL41">
            <v>0</v>
          </cell>
          <cell r="BM41">
            <v>0</v>
          </cell>
          <cell r="BN41">
            <v>0</v>
          </cell>
          <cell r="BO41">
            <v>0</v>
          </cell>
          <cell r="BP41">
            <v>0</v>
          </cell>
          <cell r="BQ41">
            <v>0</v>
          </cell>
          <cell r="BR41">
            <v>0</v>
          </cell>
          <cell r="BT41">
            <v>0</v>
          </cell>
        </row>
        <row r="42">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V42">
            <v>0</v>
          </cell>
          <cell r="W42">
            <v>0</v>
          </cell>
          <cell r="X42">
            <v>0</v>
          </cell>
          <cell r="Z42">
            <v>0</v>
          </cell>
          <cell r="AA42">
            <v>0</v>
          </cell>
          <cell r="AB42">
            <v>0</v>
          </cell>
          <cell r="AC42">
            <v>0</v>
          </cell>
          <cell r="AE42">
            <v>0</v>
          </cell>
          <cell r="AF42">
            <v>0</v>
          </cell>
          <cell r="AG42">
            <v>0</v>
          </cell>
          <cell r="AH42">
            <v>0</v>
          </cell>
          <cell r="AJ42">
            <v>0</v>
          </cell>
          <cell r="AK42">
            <v>0</v>
          </cell>
          <cell r="AL42">
            <v>0</v>
          </cell>
          <cell r="AM42">
            <v>0</v>
          </cell>
          <cell r="AN42">
            <v>0</v>
          </cell>
          <cell r="AO42">
            <v>0</v>
          </cell>
          <cell r="AP42">
            <v>0</v>
          </cell>
          <cell r="AQ42">
            <v>0</v>
          </cell>
          <cell r="AS42">
            <v>0</v>
          </cell>
          <cell r="AT42">
            <v>0</v>
          </cell>
          <cell r="AU42">
            <v>0</v>
          </cell>
          <cell r="AV42">
            <v>0</v>
          </cell>
          <cell r="AW42">
            <v>0</v>
          </cell>
          <cell r="AX42">
            <v>0</v>
          </cell>
          <cell r="AY42">
            <v>0</v>
          </cell>
          <cell r="AZ42">
            <v>0</v>
          </cell>
          <cell r="BB42">
            <v>0</v>
          </cell>
          <cell r="BC42">
            <v>0</v>
          </cell>
          <cell r="BD42">
            <v>0</v>
          </cell>
          <cell r="BE42">
            <v>0</v>
          </cell>
          <cell r="BF42">
            <v>0</v>
          </cell>
          <cell r="BG42">
            <v>0</v>
          </cell>
          <cell r="BH42">
            <v>0</v>
          </cell>
          <cell r="BI42">
            <v>0</v>
          </cell>
          <cell r="BK42">
            <v>0</v>
          </cell>
          <cell r="BL42">
            <v>0</v>
          </cell>
          <cell r="BM42">
            <v>0</v>
          </cell>
          <cell r="BN42">
            <v>0</v>
          </cell>
          <cell r="BO42">
            <v>0</v>
          </cell>
          <cell r="BP42">
            <v>0</v>
          </cell>
          <cell r="BQ42">
            <v>0</v>
          </cell>
          <cell r="BR42">
            <v>0</v>
          </cell>
          <cell r="BT42">
            <v>0</v>
          </cell>
        </row>
        <row r="43">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V43">
            <v>0</v>
          </cell>
          <cell r="W43">
            <v>0</v>
          </cell>
          <cell r="X43">
            <v>0</v>
          </cell>
          <cell r="Z43">
            <v>0</v>
          </cell>
          <cell r="AA43">
            <v>0</v>
          </cell>
          <cell r="AB43">
            <v>0</v>
          </cell>
          <cell r="AC43">
            <v>0</v>
          </cell>
          <cell r="AE43">
            <v>0</v>
          </cell>
          <cell r="AF43">
            <v>0</v>
          </cell>
          <cell r="AG43">
            <v>0</v>
          </cell>
          <cell r="AH43">
            <v>0</v>
          </cell>
          <cell r="AJ43">
            <v>0</v>
          </cell>
          <cell r="AK43">
            <v>0</v>
          </cell>
          <cell r="AL43">
            <v>0</v>
          </cell>
          <cell r="AM43">
            <v>0</v>
          </cell>
          <cell r="AN43">
            <v>0</v>
          </cell>
          <cell r="AO43">
            <v>0</v>
          </cell>
          <cell r="AP43">
            <v>0</v>
          </cell>
          <cell r="AQ43">
            <v>0</v>
          </cell>
          <cell r="AS43">
            <v>0</v>
          </cell>
          <cell r="AT43">
            <v>0</v>
          </cell>
          <cell r="AU43">
            <v>0</v>
          </cell>
          <cell r="AV43">
            <v>0</v>
          </cell>
          <cell r="AW43">
            <v>0</v>
          </cell>
          <cell r="AX43">
            <v>0</v>
          </cell>
          <cell r="AY43">
            <v>0</v>
          </cell>
          <cell r="AZ43">
            <v>0</v>
          </cell>
          <cell r="BB43">
            <v>0</v>
          </cell>
          <cell r="BC43">
            <v>0</v>
          </cell>
          <cell r="BD43">
            <v>0</v>
          </cell>
          <cell r="BE43">
            <v>0</v>
          </cell>
          <cell r="BF43">
            <v>0</v>
          </cell>
          <cell r="BG43">
            <v>0</v>
          </cell>
          <cell r="BH43">
            <v>0</v>
          </cell>
          <cell r="BI43">
            <v>0</v>
          </cell>
          <cell r="BK43">
            <v>0</v>
          </cell>
          <cell r="BL43">
            <v>0</v>
          </cell>
          <cell r="BM43">
            <v>0</v>
          </cell>
          <cell r="BN43">
            <v>0</v>
          </cell>
          <cell r="BO43">
            <v>0</v>
          </cell>
          <cell r="BP43">
            <v>0</v>
          </cell>
          <cell r="BQ43">
            <v>0</v>
          </cell>
          <cell r="BR43">
            <v>0</v>
          </cell>
          <cell r="BT43">
            <v>0</v>
          </cell>
        </row>
        <row r="44">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V44">
            <v>0</v>
          </cell>
          <cell r="W44">
            <v>0</v>
          </cell>
          <cell r="X44">
            <v>0</v>
          </cell>
          <cell r="Z44">
            <v>0</v>
          </cell>
          <cell r="AA44">
            <v>0</v>
          </cell>
          <cell r="AB44">
            <v>0</v>
          </cell>
          <cell r="AC44">
            <v>0</v>
          </cell>
          <cell r="AE44">
            <v>0</v>
          </cell>
          <cell r="AF44">
            <v>0</v>
          </cell>
          <cell r="AG44">
            <v>0</v>
          </cell>
          <cell r="AH44">
            <v>0</v>
          </cell>
          <cell r="AJ44">
            <v>0</v>
          </cell>
          <cell r="AK44">
            <v>0</v>
          </cell>
          <cell r="AL44">
            <v>0</v>
          </cell>
          <cell r="AM44">
            <v>0</v>
          </cell>
          <cell r="AN44">
            <v>0</v>
          </cell>
          <cell r="AO44">
            <v>0</v>
          </cell>
          <cell r="AP44">
            <v>0</v>
          </cell>
          <cell r="AQ44">
            <v>0</v>
          </cell>
          <cell r="AS44">
            <v>0</v>
          </cell>
          <cell r="AT44">
            <v>0</v>
          </cell>
          <cell r="AU44">
            <v>0</v>
          </cell>
          <cell r="AV44">
            <v>0</v>
          </cell>
          <cell r="AW44">
            <v>0</v>
          </cell>
          <cell r="AX44">
            <v>0</v>
          </cell>
          <cell r="AY44">
            <v>0</v>
          </cell>
          <cell r="AZ44">
            <v>0</v>
          </cell>
          <cell r="BB44">
            <v>0</v>
          </cell>
          <cell r="BC44">
            <v>0</v>
          </cell>
          <cell r="BD44">
            <v>0</v>
          </cell>
          <cell r="BE44">
            <v>0</v>
          </cell>
          <cell r="BF44">
            <v>0</v>
          </cell>
          <cell r="BG44">
            <v>0</v>
          </cell>
          <cell r="BH44">
            <v>0</v>
          </cell>
          <cell r="BI44">
            <v>0</v>
          </cell>
          <cell r="BK44">
            <v>0</v>
          </cell>
          <cell r="BL44">
            <v>0</v>
          </cell>
          <cell r="BM44">
            <v>0</v>
          </cell>
          <cell r="BN44">
            <v>0</v>
          </cell>
          <cell r="BO44">
            <v>0</v>
          </cell>
          <cell r="BP44">
            <v>0</v>
          </cell>
          <cell r="BQ44">
            <v>0</v>
          </cell>
          <cell r="BR44">
            <v>0</v>
          </cell>
          <cell r="BT44">
            <v>0</v>
          </cell>
        </row>
        <row r="45">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V45">
            <v>0</v>
          </cell>
          <cell r="W45">
            <v>0</v>
          </cell>
          <cell r="X45">
            <v>0</v>
          </cell>
          <cell r="Z45">
            <v>0</v>
          </cell>
          <cell r="AA45">
            <v>0</v>
          </cell>
          <cell r="AB45">
            <v>0</v>
          </cell>
          <cell r="AC45">
            <v>0</v>
          </cell>
          <cell r="AE45">
            <v>0</v>
          </cell>
          <cell r="AF45">
            <v>0</v>
          </cell>
          <cell r="AG45">
            <v>0</v>
          </cell>
          <cell r="AH45">
            <v>0</v>
          </cell>
          <cell r="AJ45">
            <v>0</v>
          </cell>
          <cell r="AK45">
            <v>0</v>
          </cell>
          <cell r="AL45">
            <v>0</v>
          </cell>
          <cell r="AM45">
            <v>0</v>
          </cell>
          <cell r="AN45">
            <v>0</v>
          </cell>
          <cell r="AO45">
            <v>0</v>
          </cell>
          <cell r="AP45">
            <v>0</v>
          </cell>
          <cell r="AQ45">
            <v>0</v>
          </cell>
          <cell r="AS45">
            <v>0</v>
          </cell>
          <cell r="AT45">
            <v>0</v>
          </cell>
          <cell r="AU45">
            <v>0</v>
          </cell>
          <cell r="AV45">
            <v>0</v>
          </cell>
          <cell r="AW45">
            <v>0</v>
          </cell>
          <cell r="AX45">
            <v>0</v>
          </cell>
          <cell r="AY45">
            <v>0</v>
          </cell>
          <cell r="AZ45">
            <v>0</v>
          </cell>
          <cell r="BB45">
            <v>0</v>
          </cell>
          <cell r="BC45">
            <v>0</v>
          </cell>
          <cell r="BD45">
            <v>0</v>
          </cell>
          <cell r="BE45">
            <v>0</v>
          </cell>
          <cell r="BF45">
            <v>0</v>
          </cell>
          <cell r="BG45">
            <v>0</v>
          </cell>
          <cell r="BH45">
            <v>0</v>
          </cell>
          <cell r="BI45">
            <v>0</v>
          </cell>
          <cell r="BK45">
            <v>0</v>
          </cell>
          <cell r="BL45">
            <v>0</v>
          </cell>
          <cell r="BM45">
            <v>0</v>
          </cell>
          <cell r="BN45">
            <v>0</v>
          </cell>
          <cell r="BO45">
            <v>0</v>
          </cell>
          <cell r="BP45">
            <v>0</v>
          </cell>
          <cell r="BQ45">
            <v>0</v>
          </cell>
          <cell r="BR45">
            <v>0</v>
          </cell>
          <cell r="BT45">
            <v>0</v>
          </cell>
        </row>
        <row r="46">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V46">
            <v>0</v>
          </cell>
          <cell r="W46">
            <v>0</v>
          </cell>
          <cell r="X46">
            <v>0</v>
          </cell>
          <cell r="Z46">
            <v>0</v>
          </cell>
          <cell r="AA46">
            <v>0</v>
          </cell>
          <cell r="AB46">
            <v>0</v>
          </cell>
          <cell r="AC46">
            <v>0</v>
          </cell>
          <cell r="AE46">
            <v>0</v>
          </cell>
          <cell r="AF46">
            <v>0</v>
          </cell>
          <cell r="AG46">
            <v>0</v>
          </cell>
          <cell r="AH46">
            <v>0</v>
          </cell>
          <cell r="AJ46">
            <v>0</v>
          </cell>
          <cell r="AK46">
            <v>0</v>
          </cell>
          <cell r="AL46">
            <v>0</v>
          </cell>
          <cell r="AM46">
            <v>0</v>
          </cell>
          <cell r="AN46">
            <v>0</v>
          </cell>
          <cell r="AO46">
            <v>0</v>
          </cell>
          <cell r="AP46">
            <v>0</v>
          </cell>
          <cell r="AQ46">
            <v>0</v>
          </cell>
          <cell r="AS46">
            <v>0</v>
          </cell>
          <cell r="AT46">
            <v>0</v>
          </cell>
          <cell r="AU46">
            <v>0</v>
          </cell>
          <cell r="AV46">
            <v>0</v>
          </cell>
          <cell r="AW46">
            <v>0</v>
          </cell>
          <cell r="AX46">
            <v>0</v>
          </cell>
          <cell r="AY46">
            <v>0</v>
          </cell>
          <cell r="AZ46">
            <v>0</v>
          </cell>
          <cell r="BB46">
            <v>0</v>
          </cell>
          <cell r="BC46">
            <v>0</v>
          </cell>
          <cell r="BD46">
            <v>0</v>
          </cell>
          <cell r="BE46">
            <v>0</v>
          </cell>
          <cell r="BF46">
            <v>0</v>
          </cell>
          <cell r="BG46">
            <v>0</v>
          </cell>
          <cell r="BH46">
            <v>0</v>
          </cell>
          <cell r="BI46">
            <v>0</v>
          </cell>
          <cell r="BK46">
            <v>0</v>
          </cell>
          <cell r="BL46">
            <v>0</v>
          </cell>
          <cell r="BM46">
            <v>0</v>
          </cell>
          <cell r="BN46">
            <v>0</v>
          </cell>
          <cell r="BO46">
            <v>0</v>
          </cell>
          <cell r="BP46">
            <v>0</v>
          </cell>
          <cell r="BQ46">
            <v>0</v>
          </cell>
          <cell r="BR46">
            <v>0</v>
          </cell>
          <cell r="BT46">
            <v>0</v>
          </cell>
        </row>
        <row r="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V47">
            <v>0</v>
          </cell>
          <cell r="W47">
            <v>0</v>
          </cell>
          <cell r="X47">
            <v>0</v>
          </cell>
          <cell r="Z47">
            <v>0</v>
          </cell>
          <cell r="AA47">
            <v>0</v>
          </cell>
          <cell r="AB47">
            <v>0</v>
          </cell>
          <cell r="AC47">
            <v>0</v>
          </cell>
          <cell r="AE47">
            <v>0</v>
          </cell>
          <cell r="AF47">
            <v>0</v>
          </cell>
          <cell r="AG47">
            <v>0</v>
          </cell>
          <cell r="AH47">
            <v>0</v>
          </cell>
          <cell r="AJ47">
            <v>0</v>
          </cell>
          <cell r="AK47">
            <v>0</v>
          </cell>
          <cell r="AL47">
            <v>0</v>
          </cell>
          <cell r="AM47">
            <v>0</v>
          </cell>
          <cell r="AN47">
            <v>0</v>
          </cell>
          <cell r="AO47">
            <v>0</v>
          </cell>
          <cell r="AP47">
            <v>0</v>
          </cell>
          <cell r="AQ47">
            <v>0</v>
          </cell>
          <cell r="AS47">
            <v>0</v>
          </cell>
          <cell r="AT47">
            <v>0</v>
          </cell>
          <cell r="AU47">
            <v>0</v>
          </cell>
          <cell r="AV47">
            <v>0</v>
          </cell>
          <cell r="AW47">
            <v>0</v>
          </cell>
          <cell r="AX47">
            <v>0</v>
          </cell>
          <cell r="AY47">
            <v>0</v>
          </cell>
          <cell r="AZ47">
            <v>0</v>
          </cell>
          <cell r="BB47">
            <v>0</v>
          </cell>
          <cell r="BC47">
            <v>0</v>
          </cell>
          <cell r="BD47">
            <v>0</v>
          </cell>
          <cell r="BE47">
            <v>0</v>
          </cell>
          <cell r="BF47">
            <v>0</v>
          </cell>
          <cell r="BG47">
            <v>0</v>
          </cell>
          <cell r="BH47">
            <v>0</v>
          </cell>
          <cell r="BI47">
            <v>0</v>
          </cell>
          <cell r="BK47">
            <v>0</v>
          </cell>
          <cell r="BL47">
            <v>0</v>
          </cell>
          <cell r="BM47">
            <v>0</v>
          </cell>
          <cell r="BN47">
            <v>0</v>
          </cell>
          <cell r="BO47">
            <v>0</v>
          </cell>
          <cell r="BP47">
            <v>0</v>
          </cell>
          <cell r="BQ47">
            <v>0</v>
          </cell>
          <cell r="BR47">
            <v>0</v>
          </cell>
          <cell r="BT47">
            <v>0</v>
          </cell>
        </row>
        <row r="48">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V48">
            <v>0</v>
          </cell>
          <cell r="W48">
            <v>0</v>
          </cell>
          <cell r="X48">
            <v>0</v>
          </cell>
          <cell r="Z48">
            <v>0</v>
          </cell>
          <cell r="AA48">
            <v>0</v>
          </cell>
          <cell r="AB48">
            <v>0</v>
          </cell>
          <cell r="AC48">
            <v>0</v>
          </cell>
          <cell r="AE48">
            <v>0</v>
          </cell>
          <cell r="AF48">
            <v>0</v>
          </cell>
          <cell r="AG48">
            <v>0</v>
          </cell>
          <cell r="AH48">
            <v>0</v>
          </cell>
          <cell r="AJ48">
            <v>0</v>
          </cell>
          <cell r="AK48">
            <v>0</v>
          </cell>
          <cell r="AL48">
            <v>0</v>
          </cell>
          <cell r="AM48">
            <v>0</v>
          </cell>
          <cell r="AN48">
            <v>0</v>
          </cell>
          <cell r="AO48">
            <v>0</v>
          </cell>
          <cell r="AP48">
            <v>0</v>
          </cell>
          <cell r="AQ48">
            <v>0</v>
          </cell>
          <cell r="AS48">
            <v>0</v>
          </cell>
          <cell r="AT48">
            <v>0</v>
          </cell>
          <cell r="AU48">
            <v>0</v>
          </cell>
          <cell r="AV48">
            <v>0</v>
          </cell>
          <cell r="AW48">
            <v>0</v>
          </cell>
          <cell r="AX48">
            <v>0</v>
          </cell>
          <cell r="AY48">
            <v>0</v>
          </cell>
          <cell r="AZ48">
            <v>0</v>
          </cell>
          <cell r="BB48">
            <v>0</v>
          </cell>
          <cell r="BC48">
            <v>0</v>
          </cell>
          <cell r="BD48">
            <v>0</v>
          </cell>
          <cell r="BE48">
            <v>0</v>
          </cell>
          <cell r="BF48">
            <v>0</v>
          </cell>
          <cell r="BG48">
            <v>0</v>
          </cell>
          <cell r="BH48">
            <v>0</v>
          </cell>
          <cell r="BI48">
            <v>0</v>
          </cell>
          <cell r="BK48">
            <v>0</v>
          </cell>
          <cell r="BL48">
            <v>0</v>
          </cell>
          <cell r="BM48">
            <v>0</v>
          </cell>
          <cell r="BN48">
            <v>0</v>
          </cell>
          <cell r="BO48">
            <v>0</v>
          </cell>
          <cell r="BP48">
            <v>0</v>
          </cell>
          <cell r="BQ48">
            <v>0</v>
          </cell>
          <cell r="BR48">
            <v>0</v>
          </cell>
          <cell r="BT48">
            <v>0</v>
          </cell>
        </row>
        <row r="49">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V49">
            <v>0</v>
          </cell>
          <cell r="W49">
            <v>0</v>
          </cell>
          <cell r="X49">
            <v>0</v>
          </cell>
          <cell r="Z49">
            <v>0</v>
          </cell>
          <cell r="AA49">
            <v>0</v>
          </cell>
          <cell r="AB49">
            <v>0</v>
          </cell>
          <cell r="AC49">
            <v>0</v>
          </cell>
          <cell r="AE49">
            <v>0</v>
          </cell>
          <cell r="AF49">
            <v>0</v>
          </cell>
          <cell r="AG49">
            <v>0</v>
          </cell>
          <cell r="AH49">
            <v>0</v>
          </cell>
          <cell r="AJ49">
            <v>0</v>
          </cell>
          <cell r="AK49">
            <v>0</v>
          </cell>
          <cell r="AL49">
            <v>0</v>
          </cell>
          <cell r="AM49">
            <v>0</v>
          </cell>
          <cell r="AN49">
            <v>0</v>
          </cell>
          <cell r="AO49">
            <v>0</v>
          </cell>
          <cell r="AP49">
            <v>0</v>
          </cell>
          <cell r="AQ49">
            <v>0</v>
          </cell>
          <cell r="AS49">
            <v>0</v>
          </cell>
          <cell r="AT49">
            <v>0</v>
          </cell>
          <cell r="AU49">
            <v>0</v>
          </cell>
          <cell r="AV49">
            <v>0</v>
          </cell>
          <cell r="AW49">
            <v>0</v>
          </cell>
          <cell r="AX49">
            <v>0</v>
          </cell>
          <cell r="AY49">
            <v>0</v>
          </cell>
          <cell r="AZ49">
            <v>0</v>
          </cell>
          <cell r="BB49">
            <v>0</v>
          </cell>
          <cell r="BC49">
            <v>0</v>
          </cell>
          <cell r="BD49">
            <v>0</v>
          </cell>
          <cell r="BE49">
            <v>0</v>
          </cell>
          <cell r="BF49">
            <v>0</v>
          </cell>
          <cell r="BG49">
            <v>0</v>
          </cell>
          <cell r="BH49">
            <v>0</v>
          </cell>
          <cell r="BI49">
            <v>0</v>
          </cell>
          <cell r="BK49">
            <v>0</v>
          </cell>
          <cell r="BL49">
            <v>0</v>
          </cell>
          <cell r="BM49">
            <v>0</v>
          </cell>
          <cell r="BN49">
            <v>0</v>
          </cell>
          <cell r="BO49">
            <v>0</v>
          </cell>
          <cell r="BP49">
            <v>0</v>
          </cell>
          <cell r="BQ49">
            <v>0</v>
          </cell>
          <cell r="BR49">
            <v>0</v>
          </cell>
          <cell r="BT49">
            <v>0</v>
          </cell>
        </row>
        <row r="50">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V50">
            <v>0</v>
          </cell>
          <cell r="W50">
            <v>0</v>
          </cell>
          <cell r="X50">
            <v>0</v>
          </cell>
          <cell r="Z50">
            <v>0</v>
          </cell>
          <cell r="AA50">
            <v>0</v>
          </cell>
          <cell r="AB50">
            <v>0</v>
          </cell>
          <cell r="AC50">
            <v>0</v>
          </cell>
          <cell r="AE50">
            <v>0</v>
          </cell>
          <cell r="AF50">
            <v>0</v>
          </cell>
          <cell r="AG50">
            <v>0</v>
          </cell>
          <cell r="AH50">
            <v>0</v>
          </cell>
          <cell r="AJ50">
            <v>0</v>
          </cell>
          <cell r="AK50">
            <v>0</v>
          </cell>
          <cell r="AL50">
            <v>0</v>
          </cell>
          <cell r="AM50">
            <v>0</v>
          </cell>
          <cell r="AN50">
            <v>0</v>
          </cell>
          <cell r="AO50">
            <v>0</v>
          </cell>
          <cell r="AP50">
            <v>0</v>
          </cell>
          <cell r="AQ50">
            <v>0</v>
          </cell>
          <cell r="AS50">
            <v>0</v>
          </cell>
          <cell r="AT50">
            <v>0</v>
          </cell>
          <cell r="AU50">
            <v>0</v>
          </cell>
          <cell r="AV50">
            <v>0</v>
          </cell>
          <cell r="AW50">
            <v>0</v>
          </cell>
          <cell r="AX50">
            <v>0</v>
          </cell>
          <cell r="AY50">
            <v>0</v>
          </cell>
          <cell r="AZ50">
            <v>0</v>
          </cell>
          <cell r="BB50">
            <v>0</v>
          </cell>
          <cell r="BC50">
            <v>0</v>
          </cell>
          <cell r="BD50">
            <v>0</v>
          </cell>
          <cell r="BE50">
            <v>0</v>
          </cell>
          <cell r="BF50">
            <v>0</v>
          </cell>
          <cell r="BG50">
            <v>0</v>
          </cell>
          <cell r="BH50">
            <v>0</v>
          </cell>
          <cell r="BI50">
            <v>0</v>
          </cell>
          <cell r="BK50">
            <v>0</v>
          </cell>
          <cell r="BL50">
            <v>0</v>
          </cell>
          <cell r="BM50">
            <v>0</v>
          </cell>
          <cell r="BN50">
            <v>0</v>
          </cell>
          <cell r="BO50">
            <v>0</v>
          </cell>
          <cell r="BP50">
            <v>0</v>
          </cell>
          <cell r="BQ50">
            <v>0</v>
          </cell>
          <cell r="BR50">
            <v>0</v>
          </cell>
          <cell r="BT50">
            <v>0</v>
          </cell>
        </row>
        <row r="51">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V51">
            <v>0</v>
          </cell>
          <cell r="W51">
            <v>0</v>
          </cell>
          <cell r="X51">
            <v>0</v>
          </cell>
          <cell r="Z51">
            <v>0</v>
          </cell>
          <cell r="AA51">
            <v>0</v>
          </cell>
          <cell r="AB51">
            <v>0</v>
          </cell>
          <cell r="AC51">
            <v>0</v>
          </cell>
          <cell r="AE51">
            <v>0</v>
          </cell>
          <cell r="AF51">
            <v>0</v>
          </cell>
          <cell r="AG51">
            <v>0</v>
          </cell>
          <cell r="AH51">
            <v>0</v>
          </cell>
          <cell r="AJ51">
            <v>0</v>
          </cell>
          <cell r="AK51">
            <v>0</v>
          </cell>
          <cell r="AL51">
            <v>0</v>
          </cell>
          <cell r="AM51">
            <v>0</v>
          </cell>
          <cell r="AN51">
            <v>0</v>
          </cell>
          <cell r="AO51">
            <v>0</v>
          </cell>
          <cell r="AP51">
            <v>0</v>
          </cell>
          <cell r="AQ51">
            <v>0</v>
          </cell>
          <cell r="AS51">
            <v>0</v>
          </cell>
          <cell r="AT51">
            <v>0</v>
          </cell>
          <cell r="AU51">
            <v>0</v>
          </cell>
          <cell r="AV51">
            <v>0</v>
          </cell>
          <cell r="AW51">
            <v>0</v>
          </cell>
          <cell r="AX51">
            <v>0</v>
          </cell>
          <cell r="AY51">
            <v>0</v>
          </cell>
          <cell r="AZ51">
            <v>0</v>
          </cell>
          <cell r="BB51">
            <v>0</v>
          </cell>
          <cell r="BC51">
            <v>0</v>
          </cell>
          <cell r="BD51">
            <v>0</v>
          </cell>
          <cell r="BE51">
            <v>0</v>
          </cell>
          <cell r="BF51">
            <v>0</v>
          </cell>
          <cell r="BG51">
            <v>0</v>
          </cell>
          <cell r="BH51">
            <v>0</v>
          </cell>
          <cell r="BI51">
            <v>0</v>
          </cell>
          <cell r="BK51">
            <v>0</v>
          </cell>
          <cell r="BL51">
            <v>0</v>
          </cell>
          <cell r="BM51">
            <v>0</v>
          </cell>
          <cell r="BN51">
            <v>0</v>
          </cell>
          <cell r="BO51">
            <v>0</v>
          </cell>
          <cell r="BP51">
            <v>0</v>
          </cell>
          <cell r="BQ51">
            <v>0</v>
          </cell>
          <cell r="BR51">
            <v>0</v>
          </cell>
          <cell r="BT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V52">
            <v>0</v>
          </cell>
          <cell r="W52">
            <v>0</v>
          </cell>
          <cell r="X52">
            <v>0</v>
          </cell>
          <cell r="Z52">
            <v>0</v>
          </cell>
          <cell r="AA52">
            <v>0</v>
          </cell>
          <cell r="AB52">
            <v>0</v>
          </cell>
          <cell r="AC52">
            <v>0</v>
          </cell>
          <cell r="AE52">
            <v>0</v>
          </cell>
          <cell r="AF52">
            <v>0</v>
          </cell>
          <cell r="AG52">
            <v>0</v>
          </cell>
          <cell r="AH52">
            <v>0</v>
          </cell>
          <cell r="AJ52">
            <v>0</v>
          </cell>
          <cell r="AK52">
            <v>0</v>
          </cell>
          <cell r="AL52">
            <v>0</v>
          </cell>
          <cell r="AM52">
            <v>0</v>
          </cell>
          <cell r="AN52">
            <v>0</v>
          </cell>
          <cell r="AO52">
            <v>0</v>
          </cell>
          <cell r="AP52">
            <v>0</v>
          </cell>
          <cell r="AQ52">
            <v>0</v>
          </cell>
          <cell r="AS52">
            <v>0</v>
          </cell>
          <cell r="AT52">
            <v>0</v>
          </cell>
          <cell r="AU52">
            <v>0</v>
          </cell>
          <cell r="AV52">
            <v>0</v>
          </cell>
          <cell r="AW52">
            <v>0</v>
          </cell>
          <cell r="AX52">
            <v>0</v>
          </cell>
          <cell r="AY52">
            <v>0</v>
          </cell>
          <cell r="AZ52">
            <v>0</v>
          </cell>
          <cell r="BB52">
            <v>0</v>
          </cell>
          <cell r="BC52">
            <v>0</v>
          </cell>
          <cell r="BD52">
            <v>0</v>
          </cell>
          <cell r="BE52">
            <v>0</v>
          </cell>
          <cell r="BF52">
            <v>0</v>
          </cell>
          <cell r="BG52">
            <v>0</v>
          </cell>
          <cell r="BH52">
            <v>0</v>
          </cell>
          <cell r="BI52">
            <v>0</v>
          </cell>
          <cell r="BK52">
            <v>0</v>
          </cell>
          <cell r="BL52">
            <v>0</v>
          </cell>
          <cell r="BM52">
            <v>0</v>
          </cell>
          <cell r="BN52">
            <v>0</v>
          </cell>
          <cell r="BO52">
            <v>0</v>
          </cell>
          <cell r="BP52">
            <v>0</v>
          </cell>
          <cell r="BQ52">
            <v>0</v>
          </cell>
          <cell r="BR52">
            <v>0</v>
          </cell>
          <cell r="BT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V53">
            <v>0</v>
          </cell>
          <cell r="W53">
            <v>0</v>
          </cell>
          <cell r="X53">
            <v>0</v>
          </cell>
          <cell r="Z53">
            <v>0</v>
          </cell>
          <cell r="AA53">
            <v>0</v>
          </cell>
          <cell r="AB53">
            <v>0</v>
          </cell>
          <cell r="AC53">
            <v>0</v>
          </cell>
          <cell r="AE53">
            <v>0</v>
          </cell>
          <cell r="AF53">
            <v>0</v>
          </cell>
          <cell r="AG53">
            <v>0</v>
          </cell>
          <cell r="AH53">
            <v>0</v>
          </cell>
          <cell r="AJ53">
            <v>0</v>
          </cell>
          <cell r="AK53">
            <v>0</v>
          </cell>
          <cell r="AL53">
            <v>0</v>
          </cell>
          <cell r="AM53">
            <v>0</v>
          </cell>
          <cell r="AN53">
            <v>0</v>
          </cell>
          <cell r="AO53">
            <v>0</v>
          </cell>
          <cell r="AP53">
            <v>0</v>
          </cell>
          <cell r="AQ53">
            <v>0</v>
          </cell>
          <cell r="AS53">
            <v>0</v>
          </cell>
          <cell r="AT53">
            <v>0</v>
          </cell>
          <cell r="AU53">
            <v>0</v>
          </cell>
          <cell r="AV53">
            <v>0</v>
          </cell>
          <cell r="AW53">
            <v>0</v>
          </cell>
          <cell r="AX53">
            <v>0</v>
          </cell>
          <cell r="AY53">
            <v>0</v>
          </cell>
          <cell r="AZ53">
            <v>0</v>
          </cell>
          <cell r="BB53">
            <v>0</v>
          </cell>
          <cell r="BC53">
            <v>0</v>
          </cell>
          <cell r="BD53">
            <v>0</v>
          </cell>
          <cell r="BE53">
            <v>0</v>
          </cell>
          <cell r="BF53">
            <v>0</v>
          </cell>
          <cell r="BG53">
            <v>0</v>
          </cell>
          <cell r="BH53">
            <v>0</v>
          </cell>
          <cell r="BI53">
            <v>0</v>
          </cell>
          <cell r="BK53">
            <v>0</v>
          </cell>
          <cell r="BL53">
            <v>0</v>
          </cell>
          <cell r="BM53">
            <v>0</v>
          </cell>
          <cell r="BN53">
            <v>0</v>
          </cell>
          <cell r="BO53">
            <v>0</v>
          </cell>
          <cell r="BP53">
            <v>0</v>
          </cell>
          <cell r="BQ53">
            <v>0</v>
          </cell>
          <cell r="BR53">
            <v>0</v>
          </cell>
          <cell r="BT53">
            <v>0</v>
          </cell>
        </row>
        <row r="54">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V54">
            <v>0</v>
          </cell>
          <cell r="W54">
            <v>0</v>
          </cell>
          <cell r="X54">
            <v>0</v>
          </cell>
          <cell r="Z54">
            <v>0</v>
          </cell>
          <cell r="AA54">
            <v>0</v>
          </cell>
          <cell r="AB54">
            <v>0</v>
          </cell>
          <cell r="AC54">
            <v>0</v>
          </cell>
          <cell r="AE54">
            <v>0</v>
          </cell>
          <cell r="AF54">
            <v>0</v>
          </cell>
          <cell r="AG54">
            <v>0</v>
          </cell>
          <cell r="AH54">
            <v>0</v>
          </cell>
          <cell r="AJ54">
            <v>0</v>
          </cell>
          <cell r="AK54">
            <v>0</v>
          </cell>
          <cell r="AL54">
            <v>0</v>
          </cell>
          <cell r="AM54">
            <v>0</v>
          </cell>
          <cell r="AN54">
            <v>0</v>
          </cell>
          <cell r="AO54">
            <v>0</v>
          </cell>
          <cell r="AP54">
            <v>0</v>
          </cell>
          <cell r="AQ54">
            <v>0</v>
          </cell>
          <cell r="AS54">
            <v>0</v>
          </cell>
          <cell r="AT54">
            <v>0</v>
          </cell>
          <cell r="AU54">
            <v>0</v>
          </cell>
          <cell r="AV54">
            <v>0</v>
          </cell>
          <cell r="AW54">
            <v>0</v>
          </cell>
          <cell r="AX54">
            <v>0</v>
          </cell>
          <cell r="AY54">
            <v>0</v>
          </cell>
          <cell r="AZ54">
            <v>0</v>
          </cell>
          <cell r="BB54">
            <v>0</v>
          </cell>
          <cell r="BC54">
            <v>0</v>
          </cell>
          <cell r="BD54">
            <v>0</v>
          </cell>
          <cell r="BE54">
            <v>0</v>
          </cell>
          <cell r="BF54">
            <v>0</v>
          </cell>
          <cell r="BG54">
            <v>0</v>
          </cell>
          <cell r="BH54">
            <v>0</v>
          </cell>
          <cell r="BI54">
            <v>0</v>
          </cell>
          <cell r="BK54">
            <v>0</v>
          </cell>
          <cell r="BL54">
            <v>0</v>
          </cell>
          <cell r="BM54">
            <v>0</v>
          </cell>
          <cell r="BN54">
            <v>0</v>
          </cell>
          <cell r="BO54">
            <v>0</v>
          </cell>
          <cell r="BP54">
            <v>0</v>
          </cell>
          <cell r="BQ54">
            <v>0</v>
          </cell>
          <cell r="BR54">
            <v>0</v>
          </cell>
          <cell r="BT54">
            <v>0</v>
          </cell>
        </row>
        <row r="55">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V55">
            <v>0</v>
          </cell>
          <cell r="W55">
            <v>0</v>
          </cell>
          <cell r="X55">
            <v>0</v>
          </cell>
          <cell r="Z55">
            <v>0</v>
          </cell>
          <cell r="AA55">
            <v>0</v>
          </cell>
          <cell r="AB55">
            <v>0</v>
          </cell>
          <cell r="AC55">
            <v>0</v>
          </cell>
          <cell r="AE55">
            <v>0</v>
          </cell>
          <cell r="AF55">
            <v>0</v>
          </cell>
          <cell r="AG55">
            <v>0</v>
          </cell>
          <cell r="AH55">
            <v>0</v>
          </cell>
          <cell r="AJ55">
            <v>0</v>
          </cell>
          <cell r="AK55">
            <v>0</v>
          </cell>
          <cell r="AL55">
            <v>0</v>
          </cell>
          <cell r="AM55">
            <v>0</v>
          </cell>
          <cell r="AN55">
            <v>0</v>
          </cell>
          <cell r="AO55">
            <v>0</v>
          </cell>
          <cell r="AP55">
            <v>0</v>
          </cell>
          <cell r="AQ55">
            <v>0</v>
          </cell>
          <cell r="AS55">
            <v>0</v>
          </cell>
          <cell r="AT55">
            <v>0</v>
          </cell>
          <cell r="AU55">
            <v>0</v>
          </cell>
          <cell r="AV55">
            <v>0</v>
          </cell>
          <cell r="AW55">
            <v>0</v>
          </cell>
          <cell r="AX55">
            <v>0</v>
          </cell>
          <cell r="AY55">
            <v>0</v>
          </cell>
          <cell r="AZ55">
            <v>0</v>
          </cell>
          <cell r="BB55">
            <v>0</v>
          </cell>
          <cell r="BC55">
            <v>0</v>
          </cell>
          <cell r="BD55">
            <v>0</v>
          </cell>
          <cell r="BE55">
            <v>0</v>
          </cell>
          <cell r="BF55">
            <v>0</v>
          </cell>
          <cell r="BG55">
            <v>0</v>
          </cell>
          <cell r="BH55">
            <v>0</v>
          </cell>
          <cell r="BI55">
            <v>0</v>
          </cell>
          <cell r="BK55">
            <v>0</v>
          </cell>
          <cell r="BL55">
            <v>0</v>
          </cell>
          <cell r="BM55">
            <v>0</v>
          </cell>
          <cell r="BN55">
            <v>0</v>
          </cell>
          <cell r="BO55">
            <v>0</v>
          </cell>
          <cell r="BP55">
            <v>0</v>
          </cell>
          <cell r="BQ55">
            <v>0</v>
          </cell>
          <cell r="BR55">
            <v>0</v>
          </cell>
          <cell r="BT55">
            <v>0</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V56">
            <v>0</v>
          </cell>
          <cell r="W56">
            <v>0</v>
          </cell>
          <cell r="X56">
            <v>0</v>
          </cell>
          <cell r="Z56">
            <v>0</v>
          </cell>
          <cell r="AA56">
            <v>0</v>
          </cell>
          <cell r="AB56">
            <v>0</v>
          </cell>
          <cell r="AC56">
            <v>0</v>
          </cell>
          <cell r="AE56">
            <v>0</v>
          </cell>
          <cell r="AF56">
            <v>0</v>
          </cell>
          <cell r="AG56">
            <v>0</v>
          </cell>
          <cell r="AH56">
            <v>0</v>
          </cell>
          <cell r="AJ56">
            <v>0</v>
          </cell>
          <cell r="AK56">
            <v>0</v>
          </cell>
          <cell r="AL56">
            <v>0</v>
          </cell>
          <cell r="AM56">
            <v>0</v>
          </cell>
          <cell r="AN56">
            <v>0</v>
          </cell>
          <cell r="AO56">
            <v>0</v>
          </cell>
          <cell r="AP56">
            <v>0</v>
          </cell>
          <cell r="AQ56">
            <v>0</v>
          </cell>
          <cell r="AS56">
            <v>0</v>
          </cell>
          <cell r="AT56">
            <v>0</v>
          </cell>
          <cell r="AU56">
            <v>0</v>
          </cell>
          <cell r="AV56">
            <v>0</v>
          </cell>
          <cell r="AW56">
            <v>0</v>
          </cell>
          <cell r="AX56">
            <v>0</v>
          </cell>
          <cell r="AY56">
            <v>0</v>
          </cell>
          <cell r="AZ56">
            <v>0</v>
          </cell>
          <cell r="BB56">
            <v>0</v>
          </cell>
          <cell r="BC56">
            <v>0</v>
          </cell>
          <cell r="BD56">
            <v>0</v>
          </cell>
          <cell r="BE56">
            <v>0</v>
          </cell>
          <cell r="BF56">
            <v>0</v>
          </cell>
          <cell r="BG56">
            <v>0</v>
          </cell>
          <cell r="BH56">
            <v>0</v>
          </cell>
          <cell r="BI56">
            <v>0</v>
          </cell>
          <cell r="BK56">
            <v>0</v>
          </cell>
          <cell r="BL56">
            <v>0</v>
          </cell>
          <cell r="BM56">
            <v>0</v>
          </cell>
          <cell r="BN56">
            <v>0</v>
          </cell>
          <cell r="BO56">
            <v>0</v>
          </cell>
          <cell r="BP56">
            <v>0</v>
          </cell>
          <cell r="BQ56">
            <v>0</v>
          </cell>
          <cell r="BR56">
            <v>0</v>
          </cell>
          <cell r="BT56">
            <v>0</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V57">
            <v>0</v>
          </cell>
          <cell r="W57">
            <v>0</v>
          </cell>
          <cell r="X57">
            <v>0</v>
          </cell>
          <cell r="Z57">
            <v>0</v>
          </cell>
          <cell r="AA57">
            <v>0</v>
          </cell>
          <cell r="AB57">
            <v>0</v>
          </cell>
          <cell r="AC57">
            <v>0</v>
          </cell>
          <cell r="AE57">
            <v>0</v>
          </cell>
          <cell r="AF57">
            <v>0</v>
          </cell>
          <cell r="AG57">
            <v>0</v>
          </cell>
          <cell r="AH57">
            <v>0</v>
          </cell>
          <cell r="AJ57">
            <v>0</v>
          </cell>
          <cell r="AK57">
            <v>0</v>
          </cell>
          <cell r="AL57">
            <v>0</v>
          </cell>
          <cell r="AM57">
            <v>0</v>
          </cell>
          <cell r="AN57">
            <v>0</v>
          </cell>
          <cell r="AO57">
            <v>0</v>
          </cell>
          <cell r="AP57">
            <v>0</v>
          </cell>
          <cell r="AQ57">
            <v>0</v>
          </cell>
          <cell r="AS57">
            <v>0</v>
          </cell>
          <cell r="AT57">
            <v>0</v>
          </cell>
          <cell r="AU57">
            <v>0</v>
          </cell>
          <cell r="AV57">
            <v>0</v>
          </cell>
          <cell r="AW57">
            <v>0</v>
          </cell>
          <cell r="AX57">
            <v>0</v>
          </cell>
          <cell r="AY57">
            <v>0</v>
          </cell>
          <cell r="AZ57">
            <v>0</v>
          </cell>
          <cell r="BB57">
            <v>0</v>
          </cell>
          <cell r="BC57">
            <v>0</v>
          </cell>
          <cell r="BD57">
            <v>0</v>
          </cell>
          <cell r="BE57">
            <v>0</v>
          </cell>
          <cell r="BF57">
            <v>0</v>
          </cell>
          <cell r="BG57">
            <v>0</v>
          </cell>
          <cell r="BH57">
            <v>0</v>
          </cell>
          <cell r="BI57">
            <v>0</v>
          </cell>
          <cell r="BK57">
            <v>0</v>
          </cell>
          <cell r="BL57">
            <v>0</v>
          </cell>
          <cell r="BM57">
            <v>0</v>
          </cell>
          <cell r="BN57">
            <v>0</v>
          </cell>
          <cell r="BO57">
            <v>0</v>
          </cell>
          <cell r="BP57">
            <v>0</v>
          </cell>
          <cell r="BQ57">
            <v>0</v>
          </cell>
          <cell r="BR57">
            <v>0</v>
          </cell>
          <cell r="BT57">
            <v>0</v>
          </cell>
        </row>
        <row r="58">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V58">
            <v>0</v>
          </cell>
          <cell r="W58">
            <v>0</v>
          </cell>
          <cell r="X58">
            <v>0</v>
          </cell>
          <cell r="Z58">
            <v>0</v>
          </cell>
          <cell r="AA58">
            <v>0</v>
          </cell>
          <cell r="AB58">
            <v>0</v>
          </cell>
          <cell r="AC58">
            <v>0</v>
          </cell>
          <cell r="AE58">
            <v>0</v>
          </cell>
          <cell r="AF58">
            <v>0</v>
          </cell>
          <cell r="AG58">
            <v>0</v>
          </cell>
          <cell r="AH58">
            <v>0</v>
          </cell>
          <cell r="AJ58">
            <v>0</v>
          </cell>
          <cell r="AK58">
            <v>0</v>
          </cell>
          <cell r="AL58">
            <v>0</v>
          </cell>
          <cell r="AM58">
            <v>0</v>
          </cell>
          <cell r="AN58">
            <v>0</v>
          </cell>
          <cell r="AO58">
            <v>0</v>
          </cell>
          <cell r="AP58">
            <v>0</v>
          </cell>
          <cell r="AQ58">
            <v>0</v>
          </cell>
          <cell r="AS58">
            <v>0</v>
          </cell>
          <cell r="AT58">
            <v>0</v>
          </cell>
          <cell r="AU58">
            <v>0</v>
          </cell>
          <cell r="AV58">
            <v>0</v>
          </cell>
          <cell r="AW58">
            <v>0</v>
          </cell>
          <cell r="AX58">
            <v>0</v>
          </cell>
          <cell r="AY58">
            <v>0</v>
          </cell>
          <cell r="AZ58">
            <v>0</v>
          </cell>
          <cell r="BB58">
            <v>0</v>
          </cell>
          <cell r="BC58">
            <v>0</v>
          </cell>
          <cell r="BD58">
            <v>0</v>
          </cell>
          <cell r="BE58">
            <v>0</v>
          </cell>
          <cell r="BF58">
            <v>0</v>
          </cell>
          <cell r="BG58">
            <v>0</v>
          </cell>
          <cell r="BH58">
            <v>0</v>
          </cell>
          <cell r="BI58">
            <v>0</v>
          </cell>
          <cell r="BK58">
            <v>0</v>
          </cell>
          <cell r="BL58">
            <v>0</v>
          </cell>
          <cell r="BM58">
            <v>0</v>
          </cell>
          <cell r="BN58">
            <v>0</v>
          </cell>
          <cell r="BO58">
            <v>0</v>
          </cell>
          <cell r="BP58">
            <v>0</v>
          </cell>
          <cell r="BQ58">
            <v>0</v>
          </cell>
          <cell r="BR58">
            <v>0</v>
          </cell>
          <cell r="BT58">
            <v>0</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V59">
            <v>0</v>
          </cell>
          <cell r="W59">
            <v>0</v>
          </cell>
          <cell r="X59">
            <v>0</v>
          </cell>
          <cell r="Z59">
            <v>0</v>
          </cell>
          <cell r="AA59">
            <v>0</v>
          </cell>
          <cell r="AB59">
            <v>0</v>
          </cell>
          <cell r="AC59">
            <v>0</v>
          </cell>
          <cell r="AE59">
            <v>0</v>
          </cell>
          <cell r="AF59">
            <v>0</v>
          </cell>
          <cell r="AG59">
            <v>0</v>
          </cell>
          <cell r="AH59">
            <v>0</v>
          </cell>
          <cell r="AJ59">
            <v>0</v>
          </cell>
          <cell r="AK59">
            <v>0</v>
          </cell>
          <cell r="AL59">
            <v>0</v>
          </cell>
          <cell r="AM59">
            <v>0</v>
          </cell>
          <cell r="AN59">
            <v>0</v>
          </cell>
          <cell r="AO59">
            <v>0</v>
          </cell>
          <cell r="AP59">
            <v>0</v>
          </cell>
          <cell r="AQ59">
            <v>0</v>
          </cell>
          <cell r="AS59">
            <v>0</v>
          </cell>
          <cell r="AT59">
            <v>0</v>
          </cell>
          <cell r="AU59">
            <v>0</v>
          </cell>
          <cell r="AV59">
            <v>0</v>
          </cell>
          <cell r="AW59">
            <v>0</v>
          </cell>
          <cell r="AX59">
            <v>0</v>
          </cell>
          <cell r="AY59">
            <v>0</v>
          </cell>
          <cell r="AZ59">
            <v>0</v>
          </cell>
          <cell r="BB59">
            <v>0</v>
          </cell>
          <cell r="BC59">
            <v>0</v>
          </cell>
          <cell r="BD59">
            <v>0</v>
          </cell>
          <cell r="BE59">
            <v>0</v>
          </cell>
          <cell r="BF59">
            <v>0</v>
          </cell>
          <cell r="BG59">
            <v>0</v>
          </cell>
          <cell r="BH59">
            <v>0</v>
          </cell>
          <cell r="BI59">
            <v>0</v>
          </cell>
          <cell r="BK59">
            <v>0</v>
          </cell>
          <cell r="BL59">
            <v>0</v>
          </cell>
          <cell r="BM59">
            <v>0</v>
          </cell>
          <cell r="BN59">
            <v>0</v>
          </cell>
          <cell r="BO59">
            <v>0</v>
          </cell>
          <cell r="BP59">
            <v>0</v>
          </cell>
          <cell r="BQ59">
            <v>0</v>
          </cell>
          <cell r="BR59">
            <v>0</v>
          </cell>
          <cell r="BT59">
            <v>0</v>
          </cell>
        </row>
        <row r="60">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V60">
            <v>0</v>
          </cell>
          <cell r="W60">
            <v>0</v>
          </cell>
          <cell r="X60">
            <v>0</v>
          </cell>
          <cell r="Z60">
            <v>0</v>
          </cell>
          <cell r="AA60">
            <v>0</v>
          </cell>
          <cell r="AB60">
            <v>0</v>
          </cell>
          <cell r="AC60">
            <v>0</v>
          </cell>
          <cell r="AE60">
            <v>0</v>
          </cell>
          <cell r="AF60">
            <v>0</v>
          </cell>
          <cell r="AG60">
            <v>0</v>
          </cell>
          <cell r="AH60">
            <v>0</v>
          </cell>
          <cell r="AJ60">
            <v>0</v>
          </cell>
          <cell r="AK60">
            <v>0</v>
          </cell>
          <cell r="AL60">
            <v>0</v>
          </cell>
          <cell r="AM60">
            <v>0</v>
          </cell>
          <cell r="AN60">
            <v>0</v>
          </cell>
          <cell r="AO60">
            <v>0</v>
          </cell>
          <cell r="AP60">
            <v>0</v>
          </cell>
          <cell r="AQ60">
            <v>0</v>
          </cell>
          <cell r="AS60">
            <v>0</v>
          </cell>
          <cell r="AT60">
            <v>0</v>
          </cell>
          <cell r="AU60">
            <v>0</v>
          </cell>
          <cell r="AV60">
            <v>0</v>
          </cell>
          <cell r="AW60">
            <v>0</v>
          </cell>
          <cell r="AX60">
            <v>0</v>
          </cell>
          <cell r="AY60">
            <v>0</v>
          </cell>
          <cell r="AZ60">
            <v>0</v>
          </cell>
          <cell r="BB60">
            <v>0</v>
          </cell>
          <cell r="BC60">
            <v>0</v>
          </cell>
          <cell r="BD60">
            <v>0</v>
          </cell>
          <cell r="BE60">
            <v>0</v>
          </cell>
          <cell r="BF60">
            <v>0</v>
          </cell>
          <cell r="BG60">
            <v>0</v>
          </cell>
          <cell r="BH60">
            <v>0</v>
          </cell>
          <cell r="BI60">
            <v>0</v>
          </cell>
          <cell r="BK60">
            <v>0</v>
          </cell>
          <cell r="BL60">
            <v>0</v>
          </cell>
          <cell r="BM60">
            <v>0</v>
          </cell>
          <cell r="BN60">
            <v>0</v>
          </cell>
          <cell r="BO60">
            <v>0</v>
          </cell>
          <cell r="BP60">
            <v>0</v>
          </cell>
          <cell r="BQ60">
            <v>0</v>
          </cell>
          <cell r="BR60">
            <v>0</v>
          </cell>
          <cell r="BT60">
            <v>0</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V61">
            <v>0</v>
          </cell>
          <cell r="W61">
            <v>0</v>
          </cell>
          <cell r="X61">
            <v>0</v>
          </cell>
          <cell r="Z61">
            <v>0</v>
          </cell>
          <cell r="AA61">
            <v>0</v>
          </cell>
          <cell r="AB61">
            <v>0</v>
          </cell>
          <cell r="AC61">
            <v>0</v>
          </cell>
          <cell r="AE61">
            <v>0</v>
          </cell>
          <cell r="AF61">
            <v>0</v>
          </cell>
          <cell r="AG61">
            <v>0</v>
          </cell>
          <cell r="AH61">
            <v>0</v>
          </cell>
          <cell r="AJ61">
            <v>0</v>
          </cell>
          <cell r="AK61">
            <v>0</v>
          </cell>
          <cell r="AL61">
            <v>0</v>
          </cell>
          <cell r="AM61">
            <v>0</v>
          </cell>
          <cell r="AN61">
            <v>0</v>
          </cell>
          <cell r="AO61">
            <v>0</v>
          </cell>
          <cell r="AP61">
            <v>0</v>
          </cell>
          <cell r="AQ61">
            <v>0</v>
          </cell>
          <cell r="AS61">
            <v>0</v>
          </cell>
          <cell r="AT61">
            <v>0</v>
          </cell>
          <cell r="AU61">
            <v>0</v>
          </cell>
          <cell r="AV61">
            <v>0</v>
          </cell>
          <cell r="AW61">
            <v>0</v>
          </cell>
          <cell r="AX61">
            <v>0</v>
          </cell>
          <cell r="AY61">
            <v>0</v>
          </cell>
          <cell r="AZ61">
            <v>0</v>
          </cell>
          <cell r="BB61">
            <v>0</v>
          </cell>
          <cell r="BC61">
            <v>0</v>
          </cell>
          <cell r="BD61">
            <v>0</v>
          </cell>
          <cell r="BE61">
            <v>0</v>
          </cell>
          <cell r="BF61">
            <v>0</v>
          </cell>
          <cell r="BG61">
            <v>0</v>
          </cell>
          <cell r="BH61">
            <v>0</v>
          </cell>
          <cell r="BI61">
            <v>0</v>
          </cell>
          <cell r="BK61">
            <v>0</v>
          </cell>
          <cell r="BL61">
            <v>0</v>
          </cell>
          <cell r="BM61">
            <v>0</v>
          </cell>
          <cell r="BN61">
            <v>0</v>
          </cell>
          <cell r="BO61">
            <v>0</v>
          </cell>
          <cell r="BP61">
            <v>0</v>
          </cell>
          <cell r="BQ61">
            <v>0</v>
          </cell>
          <cell r="BR61">
            <v>0</v>
          </cell>
          <cell r="BT61">
            <v>0</v>
          </cell>
        </row>
        <row r="62">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V62">
            <v>0</v>
          </cell>
          <cell r="W62">
            <v>0</v>
          </cell>
          <cell r="X62">
            <v>0</v>
          </cell>
          <cell r="Z62">
            <v>0</v>
          </cell>
          <cell r="AA62">
            <v>0</v>
          </cell>
          <cell r="AB62">
            <v>0</v>
          </cell>
          <cell r="AC62">
            <v>0</v>
          </cell>
          <cell r="AE62">
            <v>0</v>
          </cell>
          <cell r="AF62">
            <v>0</v>
          </cell>
          <cell r="AG62">
            <v>0</v>
          </cell>
          <cell r="AH62">
            <v>0</v>
          </cell>
          <cell r="AJ62">
            <v>0</v>
          </cell>
          <cell r="AK62">
            <v>0</v>
          </cell>
          <cell r="AL62">
            <v>0</v>
          </cell>
          <cell r="AM62">
            <v>0</v>
          </cell>
          <cell r="AN62">
            <v>0</v>
          </cell>
          <cell r="AO62">
            <v>0</v>
          </cell>
          <cell r="AP62">
            <v>0</v>
          </cell>
          <cell r="AQ62">
            <v>0</v>
          </cell>
          <cell r="AS62">
            <v>0</v>
          </cell>
          <cell r="AT62">
            <v>0</v>
          </cell>
          <cell r="AU62">
            <v>0</v>
          </cell>
          <cell r="AV62">
            <v>0</v>
          </cell>
          <cell r="AW62">
            <v>0</v>
          </cell>
          <cell r="AX62">
            <v>0</v>
          </cell>
          <cell r="AY62">
            <v>0</v>
          </cell>
          <cell r="AZ62">
            <v>0</v>
          </cell>
          <cell r="BB62">
            <v>0</v>
          </cell>
          <cell r="BC62">
            <v>0</v>
          </cell>
          <cell r="BD62">
            <v>0</v>
          </cell>
          <cell r="BE62">
            <v>0</v>
          </cell>
          <cell r="BF62">
            <v>0</v>
          </cell>
          <cell r="BG62">
            <v>0</v>
          </cell>
          <cell r="BH62">
            <v>0</v>
          </cell>
          <cell r="BI62">
            <v>0</v>
          </cell>
          <cell r="BK62">
            <v>0</v>
          </cell>
          <cell r="BL62">
            <v>0</v>
          </cell>
          <cell r="BM62">
            <v>0</v>
          </cell>
          <cell r="BN62">
            <v>0</v>
          </cell>
          <cell r="BO62">
            <v>0</v>
          </cell>
          <cell r="BP62">
            <v>0</v>
          </cell>
          <cell r="BQ62">
            <v>0</v>
          </cell>
          <cell r="BR62">
            <v>0</v>
          </cell>
          <cell r="BT62">
            <v>0</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V63">
            <v>0</v>
          </cell>
          <cell r="W63">
            <v>0</v>
          </cell>
          <cell r="X63">
            <v>0</v>
          </cell>
          <cell r="Z63">
            <v>0</v>
          </cell>
          <cell r="AA63">
            <v>0</v>
          </cell>
          <cell r="AB63">
            <v>0</v>
          </cell>
          <cell r="AC63">
            <v>0</v>
          </cell>
          <cell r="AE63">
            <v>0</v>
          </cell>
          <cell r="AF63">
            <v>0</v>
          </cell>
          <cell r="AG63">
            <v>0</v>
          </cell>
          <cell r="AH63">
            <v>0</v>
          </cell>
          <cell r="AJ63">
            <v>0</v>
          </cell>
          <cell r="AK63">
            <v>0</v>
          </cell>
          <cell r="AL63">
            <v>0</v>
          </cell>
          <cell r="AM63">
            <v>0</v>
          </cell>
          <cell r="AN63">
            <v>0</v>
          </cell>
          <cell r="AO63">
            <v>0</v>
          </cell>
          <cell r="AP63">
            <v>0</v>
          </cell>
          <cell r="AQ63">
            <v>0</v>
          </cell>
          <cell r="AS63">
            <v>0</v>
          </cell>
          <cell r="AT63">
            <v>0</v>
          </cell>
          <cell r="AU63">
            <v>0</v>
          </cell>
          <cell r="AV63">
            <v>0</v>
          </cell>
          <cell r="AW63">
            <v>0</v>
          </cell>
          <cell r="AX63">
            <v>0</v>
          </cell>
          <cell r="AY63">
            <v>0</v>
          </cell>
          <cell r="AZ63">
            <v>0</v>
          </cell>
          <cell r="BB63">
            <v>0</v>
          </cell>
          <cell r="BC63">
            <v>0</v>
          </cell>
          <cell r="BD63">
            <v>0</v>
          </cell>
          <cell r="BE63">
            <v>0</v>
          </cell>
          <cell r="BF63">
            <v>0</v>
          </cell>
          <cell r="BG63">
            <v>0</v>
          </cell>
          <cell r="BH63">
            <v>0</v>
          </cell>
          <cell r="BI63">
            <v>0</v>
          </cell>
          <cell r="BK63">
            <v>0</v>
          </cell>
          <cell r="BL63">
            <v>0</v>
          </cell>
          <cell r="BM63">
            <v>0</v>
          </cell>
          <cell r="BN63">
            <v>0</v>
          </cell>
          <cell r="BO63">
            <v>0</v>
          </cell>
          <cell r="BP63">
            <v>0</v>
          </cell>
          <cell r="BQ63">
            <v>0</v>
          </cell>
          <cell r="BR63">
            <v>0</v>
          </cell>
          <cell r="BT63">
            <v>0</v>
          </cell>
        </row>
        <row r="64">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V64">
            <v>0</v>
          </cell>
          <cell r="W64">
            <v>0</v>
          </cell>
          <cell r="X64">
            <v>0</v>
          </cell>
          <cell r="Z64">
            <v>0</v>
          </cell>
          <cell r="AA64">
            <v>0</v>
          </cell>
          <cell r="AB64">
            <v>0</v>
          </cell>
          <cell r="AC64">
            <v>0</v>
          </cell>
          <cell r="AE64">
            <v>0</v>
          </cell>
          <cell r="AF64">
            <v>0</v>
          </cell>
          <cell r="AG64">
            <v>0</v>
          </cell>
          <cell r="AH64">
            <v>0</v>
          </cell>
          <cell r="AJ64">
            <v>0</v>
          </cell>
          <cell r="AK64">
            <v>0</v>
          </cell>
          <cell r="AL64">
            <v>0</v>
          </cell>
          <cell r="AM64">
            <v>0</v>
          </cell>
          <cell r="AN64">
            <v>0</v>
          </cell>
          <cell r="AO64">
            <v>0</v>
          </cell>
          <cell r="AP64">
            <v>0</v>
          </cell>
          <cell r="AQ64">
            <v>0</v>
          </cell>
          <cell r="AS64">
            <v>0</v>
          </cell>
          <cell r="AT64">
            <v>0</v>
          </cell>
          <cell r="AU64">
            <v>0</v>
          </cell>
          <cell r="AV64">
            <v>0</v>
          </cell>
          <cell r="AW64">
            <v>0</v>
          </cell>
          <cell r="AX64">
            <v>0</v>
          </cell>
          <cell r="AY64">
            <v>0</v>
          </cell>
          <cell r="AZ64">
            <v>0</v>
          </cell>
          <cell r="BB64">
            <v>0</v>
          </cell>
          <cell r="BC64">
            <v>0</v>
          </cell>
          <cell r="BD64">
            <v>0</v>
          </cell>
          <cell r="BE64">
            <v>0</v>
          </cell>
          <cell r="BF64">
            <v>0</v>
          </cell>
          <cell r="BG64">
            <v>0</v>
          </cell>
          <cell r="BH64">
            <v>0</v>
          </cell>
          <cell r="BI64">
            <v>0</v>
          </cell>
          <cell r="BK64">
            <v>0</v>
          </cell>
          <cell r="BL64">
            <v>0</v>
          </cell>
          <cell r="BM64">
            <v>0</v>
          </cell>
          <cell r="BN64">
            <v>0</v>
          </cell>
          <cell r="BO64">
            <v>0</v>
          </cell>
          <cell r="BP64">
            <v>0</v>
          </cell>
          <cell r="BQ64">
            <v>0</v>
          </cell>
          <cell r="BR64">
            <v>0</v>
          </cell>
          <cell r="BT64">
            <v>0</v>
          </cell>
        </row>
        <row r="65">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V65">
            <v>0</v>
          </cell>
          <cell r="W65">
            <v>0</v>
          </cell>
          <cell r="X65">
            <v>0</v>
          </cell>
          <cell r="Z65">
            <v>0</v>
          </cell>
          <cell r="AA65">
            <v>0</v>
          </cell>
          <cell r="AB65">
            <v>0</v>
          </cell>
          <cell r="AC65">
            <v>0</v>
          </cell>
          <cell r="AE65">
            <v>0</v>
          </cell>
          <cell r="AF65">
            <v>0</v>
          </cell>
          <cell r="AG65">
            <v>0</v>
          </cell>
          <cell r="AH65">
            <v>0</v>
          </cell>
          <cell r="AJ65">
            <v>0</v>
          </cell>
          <cell r="AK65">
            <v>0</v>
          </cell>
          <cell r="AL65">
            <v>0</v>
          </cell>
          <cell r="AM65">
            <v>0</v>
          </cell>
          <cell r="AN65">
            <v>0</v>
          </cell>
          <cell r="AO65">
            <v>0</v>
          </cell>
          <cell r="AP65">
            <v>0</v>
          </cell>
          <cell r="AQ65">
            <v>0</v>
          </cell>
          <cell r="AS65">
            <v>0</v>
          </cell>
          <cell r="AT65">
            <v>0</v>
          </cell>
          <cell r="AU65">
            <v>0</v>
          </cell>
          <cell r="AV65">
            <v>0</v>
          </cell>
          <cell r="AW65">
            <v>0</v>
          </cell>
          <cell r="AX65">
            <v>0</v>
          </cell>
          <cell r="AY65">
            <v>0</v>
          </cell>
          <cell r="AZ65">
            <v>0</v>
          </cell>
          <cell r="BB65">
            <v>0</v>
          </cell>
          <cell r="BC65">
            <v>0</v>
          </cell>
          <cell r="BD65">
            <v>0</v>
          </cell>
          <cell r="BE65">
            <v>0</v>
          </cell>
          <cell r="BF65">
            <v>0</v>
          </cell>
          <cell r="BG65">
            <v>0</v>
          </cell>
          <cell r="BH65">
            <v>0</v>
          </cell>
          <cell r="BI65">
            <v>0</v>
          </cell>
          <cell r="BK65">
            <v>0</v>
          </cell>
          <cell r="BL65">
            <v>0</v>
          </cell>
          <cell r="BM65">
            <v>0</v>
          </cell>
          <cell r="BN65">
            <v>0</v>
          </cell>
          <cell r="BO65">
            <v>0</v>
          </cell>
          <cell r="BP65">
            <v>0</v>
          </cell>
          <cell r="BQ65">
            <v>0</v>
          </cell>
          <cell r="BR65">
            <v>0</v>
          </cell>
          <cell r="BT65">
            <v>0</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V66">
            <v>0</v>
          </cell>
          <cell r="W66">
            <v>0</v>
          </cell>
          <cell r="X66">
            <v>0</v>
          </cell>
          <cell r="Z66">
            <v>0</v>
          </cell>
          <cell r="AA66">
            <v>0</v>
          </cell>
          <cell r="AB66">
            <v>0</v>
          </cell>
          <cell r="AC66">
            <v>0</v>
          </cell>
          <cell r="AE66">
            <v>0</v>
          </cell>
          <cell r="AF66">
            <v>0</v>
          </cell>
          <cell r="AG66">
            <v>0</v>
          </cell>
          <cell r="AH66">
            <v>0</v>
          </cell>
          <cell r="AJ66">
            <v>0</v>
          </cell>
          <cell r="AK66">
            <v>0</v>
          </cell>
          <cell r="AL66">
            <v>0</v>
          </cell>
          <cell r="AM66">
            <v>0</v>
          </cell>
          <cell r="AN66">
            <v>0</v>
          </cell>
          <cell r="AO66">
            <v>0</v>
          </cell>
          <cell r="AP66">
            <v>0</v>
          </cell>
          <cell r="AQ66">
            <v>0</v>
          </cell>
          <cell r="AS66">
            <v>0</v>
          </cell>
          <cell r="AT66">
            <v>0</v>
          </cell>
          <cell r="AU66">
            <v>0</v>
          </cell>
          <cell r="AV66">
            <v>0</v>
          </cell>
          <cell r="AW66">
            <v>0</v>
          </cell>
          <cell r="AX66">
            <v>0</v>
          </cell>
          <cell r="AY66">
            <v>0</v>
          </cell>
          <cell r="AZ66">
            <v>0</v>
          </cell>
          <cell r="BB66">
            <v>0</v>
          </cell>
          <cell r="BC66">
            <v>0</v>
          </cell>
          <cell r="BD66">
            <v>0</v>
          </cell>
          <cell r="BE66">
            <v>0</v>
          </cell>
          <cell r="BF66">
            <v>0</v>
          </cell>
          <cell r="BG66">
            <v>0</v>
          </cell>
          <cell r="BH66">
            <v>0</v>
          </cell>
          <cell r="BI66">
            <v>0</v>
          </cell>
          <cell r="BK66">
            <v>0</v>
          </cell>
          <cell r="BL66">
            <v>0</v>
          </cell>
          <cell r="BM66">
            <v>0</v>
          </cell>
          <cell r="BN66">
            <v>0</v>
          </cell>
          <cell r="BO66">
            <v>0</v>
          </cell>
          <cell r="BP66">
            <v>0</v>
          </cell>
          <cell r="BQ66">
            <v>0</v>
          </cell>
          <cell r="BR66">
            <v>0</v>
          </cell>
          <cell r="BT66">
            <v>0</v>
          </cell>
        </row>
        <row r="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V67">
            <v>0</v>
          </cell>
          <cell r="W67">
            <v>0</v>
          </cell>
          <cell r="X67">
            <v>0</v>
          </cell>
          <cell r="Z67">
            <v>0</v>
          </cell>
          <cell r="AA67">
            <v>0</v>
          </cell>
          <cell r="AB67">
            <v>0</v>
          </cell>
          <cell r="AC67">
            <v>0</v>
          </cell>
          <cell r="AE67">
            <v>0</v>
          </cell>
          <cell r="AF67">
            <v>0</v>
          </cell>
          <cell r="AG67">
            <v>0</v>
          </cell>
          <cell r="AH67">
            <v>0</v>
          </cell>
          <cell r="AJ67">
            <v>0</v>
          </cell>
          <cell r="AK67">
            <v>0</v>
          </cell>
          <cell r="AL67">
            <v>0</v>
          </cell>
          <cell r="AM67">
            <v>0</v>
          </cell>
          <cell r="AN67">
            <v>0</v>
          </cell>
          <cell r="AO67">
            <v>0</v>
          </cell>
          <cell r="AP67">
            <v>0</v>
          </cell>
          <cell r="AQ67">
            <v>0</v>
          </cell>
          <cell r="AS67">
            <v>0</v>
          </cell>
          <cell r="AT67">
            <v>0</v>
          </cell>
          <cell r="AU67">
            <v>0</v>
          </cell>
          <cell r="AV67">
            <v>0</v>
          </cell>
          <cell r="AW67">
            <v>0</v>
          </cell>
          <cell r="AX67">
            <v>0</v>
          </cell>
          <cell r="AY67">
            <v>0</v>
          </cell>
          <cell r="AZ67">
            <v>0</v>
          </cell>
          <cell r="BB67">
            <v>0</v>
          </cell>
          <cell r="BC67">
            <v>0</v>
          </cell>
          <cell r="BD67">
            <v>0</v>
          </cell>
          <cell r="BE67">
            <v>0</v>
          </cell>
          <cell r="BF67">
            <v>0</v>
          </cell>
          <cell r="BG67">
            <v>0</v>
          </cell>
          <cell r="BH67">
            <v>0</v>
          </cell>
          <cell r="BI67">
            <v>0</v>
          </cell>
          <cell r="BK67">
            <v>0</v>
          </cell>
          <cell r="BL67">
            <v>0</v>
          </cell>
          <cell r="BM67">
            <v>0</v>
          </cell>
          <cell r="BN67">
            <v>0</v>
          </cell>
          <cell r="BO67">
            <v>0</v>
          </cell>
          <cell r="BP67">
            <v>0</v>
          </cell>
          <cell r="BQ67">
            <v>0</v>
          </cell>
          <cell r="BR67">
            <v>0</v>
          </cell>
          <cell r="BT67">
            <v>0</v>
          </cell>
        </row>
        <row r="68">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V68">
            <v>0</v>
          </cell>
          <cell r="W68">
            <v>0</v>
          </cell>
          <cell r="X68">
            <v>0</v>
          </cell>
          <cell r="Z68">
            <v>0</v>
          </cell>
          <cell r="AA68">
            <v>0</v>
          </cell>
          <cell r="AB68">
            <v>0</v>
          </cell>
          <cell r="AC68">
            <v>0</v>
          </cell>
          <cell r="AE68">
            <v>0</v>
          </cell>
          <cell r="AF68">
            <v>0</v>
          </cell>
          <cell r="AG68">
            <v>0</v>
          </cell>
          <cell r="AH68">
            <v>0</v>
          </cell>
          <cell r="AJ68">
            <v>0</v>
          </cell>
          <cell r="AK68">
            <v>0</v>
          </cell>
          <cell r="AL68">
            <v>0</v>
          </cell>
          <cell r="AM68">
            <v>0</v>
          </cell>
          <cell r="AN68">
            <v>0</v>
          </cell>
          <cell r="AO68">
            <v>0</v>
          </cell>
          <cell r="AP68">
            <v>0</v>
          </cell>
          <cell r="AQ68">
            <v>0</v>
          </cell>
          <cell r="AS68">
            <v>0</v>
          </cell>
          <cell r="AT68">
            <v>0</v>
          </cell>
          <cell r="AU68">
            <v>0</v>
          </cell>
          <cell r="AV68">
            <v>0</v>
          </cell>
          <cell r="AW68">
            <v>0</v>
          </cell>
          <cell r="AX68">
            <v>0</v>
          </cell>
          <cell r="AY68">
            <v>0</v>
          </cell>
          <cell r="AZ68">
            <v>0</v>
          </cell>
          <cell r="BB68">
            <v>0</v>
          </cell>
          <cell r="BC68">
            <v>0</v>
          </cell>
          <cell r="BD68">
            <v>0</v>
          </cell>
          <cell r="BE68">
            <v>0</v>
          </cell>
          <cell r="BF68">
            <v>0</v>
          </cell>
          <cell r="BG68">
            <v>0</v>
          </cell>
          <cell r="BH68">
            <v>0</v>
          </cell>
          <cell r="BI68">
            <v>0</v>
          </cell>
          <cell r="BK68">
            <v>0</v>
          </cell>
          <cell r="BL68">
            <v>0</v>
          </cell>
          <cell r="BM68">
            <v>0</v>
          </cell>
          <cell r="BN68">
            <v>0</v>
          </cell>
          <cell r="BO68">
            <v>0</v>
          </cell>
          <cell r="BP68">
            <v>0</v>
          </cell>
          <cell r="BQ68">
            <v>0</v>
          </cell>
          <cell r="BR68">
            <v>0</v>
          </cell>
          <cell r="BT68">
            <v>0</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V69">
            <v>0</v>
          </cell>
          <cell r="W69">
            <v>0</v>
          </cell>
          <cell r="X69">
            <v>0</v>
          </cell>
          <cell r="Z69">
            <v>0</v>
          </cell>
          <cell r="AA69">
            <v>0</v>
          </cell>
          <cell r="AB69">
            <v>0</v>
          </cell>
          <cell r="AC69">
            <v>0</v>
          </cell>
          <cell r="AE69">
            <v>0</v>
          </cell>
          <cell r="AF69">
            <v>0</v>
          </cell>
          <cell r="AG69">
            <v>0</v>
          </cell>
          <cell r="AH69">
            <v>0</v>
          </cell>
          <cell r="AJ69">
            <v>0</v>
          </cell>
          <cell r="AK69">
            <v>0</v>
          </cell>
          <cell r="AL69">
            <v>0</v>
          </cell>
          <cell r="AM69">
            <v>0</v>
          </cell>
          <cell r="AN69">
            <v>0</v>
          </cell>
          <cell r="AO69">
            <v>0</v>
          </cell>
          <cell r="AP69">
            <v>0</v>
          </cell>
          <cell r="AQ69">
            <v>0</v>
          </cell>
          <cell r="AS69">
            <v>0</v>
          </cell>
          <cell r="AT69">
            <v>0</v>
          </cell>
          <cell r="AU69">
            <v>0</v>
          </cell>
          <cell r="AV69">
            <v>0</v>
          </cell>
          <cell r="AW69">
            <v>0</v>
          </cell>
          <cell r="AX69">
            <v>0</v>
          </cell>
          <cell r="AY69">
            <v>0</v>
          </cell>
          <cell r="AZ69">
            <v>0</v>
          </cell>
          <cell r="BB69">
            <v>0</v>
          </cell>
          <cell r="BC69">
            <v>0</v>
          </cell>
          <cell r="BD69">
            <v>0</v>
          </cell>
          <cell r="BE69">
            <v>0</v>
          </cell>
          <cell r="BF69">
            <v>0</v>
          </cell>
          <cell r="BG69">
            <v>0</v>
          </cell>
          <cell r="BH69">
            <v>0</v>
          </cell>
          <cell r="BI69">
            <v>0</v>
          </cell>
          <cell r="BK69">
            <v>0</v>
          </cell>
          <cell r="BL69">
            <v>0</v>
          </cell>
          <cell r="BM69">
            <v>0</v>
          </cell>
          <cell r="BN69">
            <v>0</v>
          </cell>
          <cell r="BO69">
            <v>0</v>
          </cell>
          <cell r="BP69">
            <v>0</v>
          </cell>
          <cell r="BQ69">
            <v>0</v>
          </cell>
          <cell r="BR69">
            <v>0</v>
          </cell>
          <cell r="BT69">
            <v>0</v>
          </cell>
        </row>
        <row r="70">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V70">
            <v>0</v>
          </cell>
          <cell r="W70">
            <v>0</v>
          </cell>
          <cell r="X70">
            <v>0</v>
          </cell>
          <cell r="Z70">
            <v>0</v>
          </cell>
          <cell r="AA70">
            <v>0</v>
          </cell>
          <cell r="AB70">
            <v>0</v>
          </cell>
          <cell r="AC70">
            <v>0</v>
          </cell>
          <cell r="AE70">
            <v>0</v>
          </cell>
          <cell r="AF70">
            <v>0</v>
          </cell>
          <cell r="AG70">
            <v>0</v>
          </cell>
          <cell r="AH70">
            <v>0</v>
          </cell>
          <cell r="AJ70">
            <v>0</v>
          </cell>
          <cell r="AK70">
            <v>0</v>
          </cell>
          <cell r="AL70">
            <v>0</v>
          </cell>
          <cell r="AM70">
            <v>0</v>
          </cell>
          <cell r="AN70">
            <v>0</v>
          </cell>
          <cell r="AO70">
            <v>0</v>
          </cell>
          <cell r="AP70">
            <v>0</v>
          </cell>
          <cell r="AQ70">
            <v>0</v>
          </cell>
          <cell r="AS70">
            <v>0</v>
          </cell>
          <cell r="AT70">
            <v>0</v>
          </cell>
          <cell r="AU70">
            <v>0</v>
          </cell>
          <cell r="AV70">
            <v>0</v>
          </cell>
          <cell r="AW70">
            <v>0</v>
          </cell>
          <cell r="AX70">
            <v>0</v>
          </cell>
          <cell r="AY70">
            <v>0</v>
          </cell>
          <cell r="AZ70">
            <v>0</v>
          </cell>
          <cell r="BB70">
            <v>0</v>
          </cell>
          <cell r="BC70">
            <v>0</v>
          </cell>
          <cell r="BD70">
            <v>0</v>
          </cell>
          <cell r="BE70">
            <v>0</v>
          </cell>
          <cell r="BF70">
            <v>0</v>
          </cell>
          <cell r="BG70">
            <v>0</v>
          </cell>
          <cell r="BH70">
            <v>0</v>
          </cell>
          <cell r="BI70">
            <v>0</v>
          </cell>
          <cell r="BK70">
            <v>0</v>
          </cell>
          <cell r="BL70">
            <v>0</v>
          </cell>
          <cell r="BM70">
            <v>0</v>
          </cell>
          <cell r="BN70">
            <v>0</v>
          </cell>
          <cell r="BO70">
            <v>0</v>
          </cell>
          <cell r="BP70">
            <v>0</v>
          </cell>
          <cell r="BQ70">
            <v>0</v>
          </cell>
          <cell r="BR70">
            <v>0</v>
          </cell>
          <cell r="BT70">
            <v>0</v>
          </cell>
        </row>
        <row r="71">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V71">
            <v>0</v>
          </cell>
          <cell r="W71">
            <v>0</v>
          </cell>
          <cell r="X71">
            <v>0</v>
          </cell>
          <cell r="Z71">
            <v>0</v>
          </cell>
          <cell r="AA71">
            <v>0</v>
          </cell>
          <cell r="AB71">
            <v>0</v>
          </cell>
          <cell r="AC71">
            <v>0</v>
          </cell>
          <cell r="AE71">
            <v>0</v>
          </cell>
          <cell r="AF71">
            <v>0</v>
          </cell>
          <cell r="AG71">
            <v>0</v>
          </cell>
          <cell r="AH71">
            <v>0</v>
          </cell>
          <cell r="AJ71">
            <v>0</v>
          </cell>
          <cell r="AK71">
            <v>0</v>
          </cell>
          <cell r="AL71">
            <v>0</v>
          </cell>
          <cell r="AM71">
            <v>0</v>
          </cell>
          <cell r="AN71">
            <v>0</v>
          </cell>
          <cell r="AO71">
            <v>0</v>
          </cell>
          <cell r="AP71">
            <v>0</v>
          </cell>
          <cell r="AQ71">
            <v>0</v>
          </cell>
          <cell r="AS71">
            <v>0</v>
          </cell>
          <cell r="AT71">
            <v>0</v>
          </cell>
          <cell r="AU71">
            <v>0</v>
          </cell>
          <cell r="AV71">
            <v>0</v>
          </cell>
          <cell r="AW71">
            <v>0</v>
          </cell>
          <cell r="AX71">
            <v>0</v>
          </cell>
          <cell r="AY71">
            <v>0</v>
          </cell>
          <cell r="AZ71">
            <v>0</v>
          </cell>
          <cell r="BB71">
            <v>0</v>
          </cell>
          <cell r="BC71">
            <v>0</v>
          </cell>
          <cell r="BD71">
            <v>0</v>
          </cell>
          <cell r="BE71">
            <v>0</v>
          </cell>
          <cell r="BF71">
            <v>0</v>
          </cell>
          <cell r="BG71">
            <v>0</v>
          </cell>
          <cell r="BH71">
            <v>0</v>
          </cell>
          <cell r="BI71">
            <v>0</v>
          </cell>
          <cell r="BK71">
            <v>0</v>
          </cell>
          <cell r="BL71">
            <v>0</v>
          </cell>
          <cell r="BM71">
            <v>0</v>
          </cell>
          <cell r="BN71">
            <v>0</v>
          </cell>
          <cell r="BO71">
            <v>0</v>
          </cell>
          <cell r="BP71">
            <v>0</v>
          </cell>
          <cell r="BQ71">
            <v>0</v>
          </cell>
          <cell r="BR71">
            <v>0</v>
          </cell>
          <cell r="BT71">
            <v>0</v>
          </cell>
        </row>
        <row r="72">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V72">
            <v>0</v>
          </cell>
          <cell r="W72">
            <v>0</v>
          </cell>
          <cell r="X72">
            <v>0</v>
          </cell>
          <cell r="Z72">
            <v>0</v>
          </cell>
          <cell r="AA72">
            <v>0</v>
          </cell>
          <cell r="AB72">
            <v>0</v>
          </cell>
          <cell r="AC72">
            <v>0</v>
          </cell>
          <cell r="AE72">
            <v>0</v>
          </cell>
          <cell r="AF72">
            <v>0</v>
          </cell>
          <cell r="AG72">
            <v>0</v>
          </cell>
          <cell r="AH72">
            <v>0</v>
          </cell>
          <cell r="AJ72">
            <v>0</v>
          </cell>
          <cell r="AK72">
            <v>0</v>
          </cell>
          <cell r="AL72">
            <v>0</v>
          </cell>
          <cell r="AM72">
            <v>0</v>
          </cell>
          <cell r="AN72">
            <v>0</v>
          </cell>
          <cell r="AO72">
            <v>0</v>
          </cell>
          <cell r="AP72">
            <v>0</v>
          </cell>
          <cell r="AQ72">
            <v>0</v>
          </cell>
          <cell r="AS72">
            <v>0</v>
          </cell>
          <cell r="AT72">
            <v>0</v>
          </cell>
          <cell r="AU72">
            <v>0</v>
          </cell>
          <cell r="AV72">
            <v>0</v>
          </cell>
          <cell r="AW72">
            <v>0</v>
          </cell>
          <cell r="AX72">
            <v>0</v>
          </cell>
          <cell r="AY72">
            <v>0</v>
          </cell>
          <cell r="AZ72">
            <v>0</v>
          </cell>
          <cell r="BB72">
            <v>0</v>
          </cell>
          <cell r="BC72">
            <v>0</v>
          </cell>
          <cell r="BD72">
            <v>0</v>
          </cell>
          <cell r="BE72">
            <v>0</v>
          </cell>
          <cell r="BF72">
            <v>0</v>
          </cell>
          <cell r="BG72">
            <v>0</v>
          </cell>
          <cell r="BH72">
            <v>0</v>
          </cell>
          <cell r="BI72">
            <v>0</v>
          </cell>
          <cell r="BK72">
            <v>0</v>
          </cell>
          <cell r="BL72">
            <v>0</v>
          </cell>
          <cell r="BM72">
            <v>0</v>
          </cell>
          <cell r="BN72">
            <v>0</v>
          </cell>
          <cell r="BO72">
            <v>0</v>
          </cell>
          <cell r="BP72">
            <v>0</v>
          </cell>
          <cell r="BQ72">
            <v>0</v>
          </cell>
          <cell r="BR72">
            <v>0</v>
          </cell>
          <cell r="BT72">
            <v>0</v>
          </cell>
        </row>
        <row r="73">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V73">
            <v>0</v>
          </cell>
          <cell r="W73">
            <v>0</v>
          </cell>
          <cell r="X73">
            <v>0</v>
          </cell>
          <cell r="Z73">
            <v>0</v>
          </cell>
          <cell r="AA73">
            <v>0</v>
          </cell>
          <cell r="AB73">
            <v>0</v>
          </cell>
          <cell r="AC73">
            <v>0</v>
          </cell>
          <cell r="AE73">
            <v>0</v>
          </cell>
          <cell r="AF73">
            <v>0</v>
          </cell>
          <cell r="AG73">
            <v>0</v>
          </cell>
          <cell r="AH73">
            <v>0</v>
          </cell>
          <cell r="AJ73">
            <v>0</v>
          </cell>
          <cell r="AK73">
            <v>0</v>
          </cell>
          <cell r="AL73">
            <v>0</v>
          </cell>
          <cell r="AM73">
            <v>0</v>
          </cell>
          <cell r="AN73">
            <v>0</v>
          </cell>
          <cell r="AO73">
            <v>0</v>
          </cell>
          <cell r="AP73">
            <v>0</v>
          </cell>
          <cell r="AQ73">
            <v>0</v>
          </cell>
          <cell r="AS73">
            <v>0</v>
          </cell>
          <cell r="AT73">
            <v>0</v>
          </cell>
          <cell r="AU73">
            <v>0</v>
          </cell>
          <cell r="AV73">
            <v>0</v>
          </cell>
          <cell r="AW73">
            <v>0</v>
          </cell>
          <cell r="AX73">
            <v>0</v>
          </cell>
          <cell r="AY73">
            <v>0</v>
          </cell>
          <cell r="AZ73">
            <v>0</v>
          </cell>
          <cell r="BB73">
            <v>0</v>
          </cell>
          <cell r="BC73">
            <v>0</v>
          </cell>
          <cell r="BD73">
            <v>0</v>
          </cell>
          <cell r="BE73">
            <v>0</v>
          </cell>
          <cell r="BF73">
            <v>0</v>
          </cell>
          <cell r="BG73">
            <v>0</v>
          </cell>
          <cell r="BH73">
            <v>0</v>
          </cell>
          <cell r="BI73">
            <v>0</v>
          </cell>
          <cell r="BK73">
            <v>0</v>
          </cell>
          <cell r="BL73">
            <v>0</v>
          </cell>
          <cell r="BM73">
            <v>0</v>
          </cell>
          <cell r="BN73">
            <v>0</v>
          </cell>
          <cell r="BO73">
            <v>0</v>
          </cell>
          <cell r="BP73">
            <v>0</v>
          </cell>
          <cell r="BQ73">
            <v>0</v>
          </cell>
          <cell r="BR73">
            <v>0</v>
          </cell>
          <cell r="BT73">
            <v>0</v>
          </cell>
        </row>
        <row r="74">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V74">
            <v>0</v>
          </cell>
          <cell r="W74">
            <v>0</v>
          </cell>
          <cell r="X74">
            <v>0</v>
          </cell>
          <cell r="Z74">
            <v>0</v>
          </cell>
          <cell r="AA74">
            <v>0</v>
          </cell>
          <cell r="AB74">
            <v>0</v>
          </cell>
          <cell r="AC74">
            <v>0</v>
          </cell>
          <cell r="AE74">
            <v>0</v>
          </cell>
          <cell r="AF74">
            <v>0</v>
          </cell>
          <cell r="AG74">
            <v>0</v>
          </cell>
          <cell r="AH74">
            <v>0</v>
          </cell>
          <cell r="AJ74">
            <v>0</v>
          </cell>
          <cell r="AK74">
            <v>0</v>
          </cell>
          <cell r="AL74">
            <v>0</v>
          </cell>
          <cell r="AM74">
            <v>0</v>
          </cell>
          <cell r="AN74">
            <v>0</v>
          </cell>
          <cell r="AO74">
            <v>0</v>
          </cell>
          <cell r="AP74">
            <v>0</v>
          </cell>
          <cell r="AQ74">
            <v>0</v>
          </cell>
          <cell r="AS74">
            <v>0</v>
          </cell>
          <cell r="AT74">
            <v>0</v>
          </cell>
          <cell r="AU74">
            <v>0</v>
          </cell>
          <cell r="AV74">
            <v>0</v>
          </cell>
          <cell r="AW74">
            <v>0</v>
          </cell>
          <cell r="AX74">
            <v>0</v>
          </cell>
          <cell r="AY74">
            <v>0</v>
          </cell>
          <cell r="AZ74">
            <v>0</v>
          </cell>
          <cell r="BB74">
            <v>0</v>
          </cell>
          <cell r="BC74">
            <v>0</v>
          </cell>
          <cell r="BD74">
            <v>0</v>
          </cell>
          <cell r="BE74">
            <v>0</v>
          </cell>
          <cell r="BF74">
            <v>0</v>
          </cell>
          <cell r="BG74">
            <v>0</v>
          </cell>
          <cell r="BH74">
            <v>0</v>
          </cell>
          <cell r="BI74">
            <v>0</v>
          </cell>
          <cell r="BK74">
            <v>0</v>
          </cell>
          <cell r="BL74">
            <v>0</v>
          </cell>
          <cell r="BM74">
            <v>0</v>
          </cell>
          <cell r="BN74">
            <v>0</v>
          </cell>
          <cell r="BO74">
            <v>0</v>
          </cell>
          <cell r="BP74">
            <v>0</v>
          </cell>
          <cell r="BQ74">
            <v>0</v>
          </cell>
          <cell r="BR74">
            <v>0</v>
          </cell>
          <cell r="BT74">
            <v>0</v>
          </cell>
        </row>
        <row r="75">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V75">
            <v>0</v>
          </cell>
          <cell r="W75">
            <v>0</v>
          </cell>
          <cell r="X75">
            <v>0</v>
          </cell>
          <cell r="Z75">
            <v>0</v>
          </cell>
          <cell r="AA75">
            <v>0</v>
          </cell>
          <cell r="AB75">
            <v>0</v>
          </cell>
          <cell r="AC75">
            <v>0</v>
          </cell>
          <cell r="AE75">
            <v>0</v>
          </cell>
          <cell r="AF75">
            <v>0</v>
          </cell>
          <cell r="AG75">
            <v>0</v>
          </cell>
          <cell r="AH75">
            <v>0</v>
          </cell>
          <cell r="AJ75">
            <v>0</v>
          </cell>
          <cell r="AK75">
            <v>0</v>
          </cell>
          <cell r="AL75">
            <v>0</v>
          </cell>
          <cell r="AM75">
            <v>0</v>
          </cell>
          <cell r="AN75">
            <v>0</v>
          </cell>
          <cell r="AO75">
            <v>0</v>
          </cell>
          <cell r="AP75">
            <v>0</v>
          </cell>
          <cell r="AQ75">
            <v>0</v>
          </cell>
          <cell r="AS75">
            <v>0</v>
          </cell>
          <cell r="AT75">
            <v>0</v>
          </cell>
          <cell r="AU75">
            <v>0</v>
          </cell>
          <cell r="AV75">
            <v>0</v>
          </cell>
          <cell r="AW75">
            <v>0</v>
          </cell>
          <cell r="AX75">
            <v>0</v>
          </cell>
          <cell r="AY75">
            <v>0</v>
          </cell>
          <cell r="AZ75">
            <v>0</v>
          </cell>
          <cell r="BB75">
            <v>0</v>
          </cell>
          <cell r="BC75">
            <v>0</v>
          </cell>
          <cell r="BD75">
            <v>0</v>
          </cell>
          <cell r="BE75">
            <v>0</v>
          </cell>
          <cell r="BF75">
            <v>0</v>
          </cell>
          <cell r="BG75">
            <v>0</v>
          </cell>
          <cell r="BH75">
            <v>0</v>
          </cell>
          <cell r="BI75">
            <v>0</v>
          </cell>
          <cell r="BK75">
            <v>0</v>
          </cell>
          <cell r="BL75">
            <v>0</v>
          </cell>
          <cell r="BM75">
            <v>0</v>
          </cell>
          <cell r="BN75">
            <v>0</v>
          </cell>
          <cell r="BO75">
            <v>0</v>
          </cell>
          <cell r="BP75">
            <v>0</v>
          </cell>
          <cell r="BQ75">
            <v>0</v>
          </cell>
          <cell r="BR75">
            <v>0</v>
          </cell>
          <cell r="BT75">
            <v>0</v>
          </cell>
        </row>
        <row r="76">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V76">
            <v>0</v>
          </cell>
          <cell r="W76">
            <v>0</v>
          </cell>
          <cell r="X76">
            <v>0</v>
          </cell>
          <cell r="Z76">
            <v>0</v>
          </cell>
          <cell r="AA76">
            <v>0</v>
          </cell>
          <cell r="AB76">
            <v>0</v>
          </cell>
          <cell r="AC76">
            <v>0</v>
          </cell>
          <cell r="AE76">
            <v>0</v>
          </cell>
          <cell r="AF76">
            <v>0</v>
          </cell>
          <cell r="AG76">
            <v>0</v>
          </cell>
          <cell r="AH76">
            <v>0</v>
          </cell>
          <cell r="AJ76">
            <v>0</v>
          </cell>
          <cell r="AK76">
            <v>0</v>
          </cell>
          <cell r="AL76">
            <v>0</v>
          </cell>
          <cell r="AM76">
            <v>0</v>
          </cell>
          <cell r="AN76">
            <v>0</v>
          </cell>
          <cell r="AO76">
            <v>0</v>
          </cell>
          <cell r="AP76">
            <v>0</v>
          </cell>
          <cell r="AQ76">
            <v>0</v>
          </cell>
          <cell r="AS76">
            <v>0</v>
          </cell>
          <cell r="AT76">
            <v>0</v>
          </cell>
          <cell r="AU76">
            <v>0</v>
          </cell>
          <cell r="AV76">
            <v>0</v>
          </cell>
          <cell r="AW76">
            <v>0</v>
          </cell>
          <cell r="AX76">
            <v>0</v>
          </cell>
          <cell r="AY76">
            <v>0</v>
          </cell>
          <cell r="AZ76">
            <v>0</v>
          </cell>
          <cell r="BB76">
            <v>0</v>
          </cell>
          <cell r="BC76">
            <v>0</v>
          </cell>
          <cell r="BD76">
            <v>0</v>
          </cell>
          <cell r="BE76">
            <v>0</v>
          </cell>
          <cell r="BF76">
            <v>0</v>
          </cell>
          <cell r="BG76">
            <v>0</v>
          </cell>
          <cell r="BH76">
            <v>0</v>
          </cell>
          <cell r="BI76">
            <v>0</v>
          </cell>
          <cell r="BK76">
            <v>0</v>
          </cell>
          <cell r="BL76">
            <v>0</v>
          </cell>
          <cell r="BM76">
            <v>0</v>
          </cell>
          <cell r="BN76">
            <v>0</v>
          </cell>
          <cell r="BO76">
            <v>0</v>
          </cell>
          <cell r="BP76">
            <v>0</v>
          </cell>
          <cell r="BQ76">
            <v>0</v>
          </cell>
          <cell r="BR76">
            <v>0</v>
          </cell>
          <cell r="BT76">
            <v>0</v>
          </cell>
        </row>
        <row r="77">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V77">
            <v>0</v>
          </cell>
          <cell r="W77">
            <v>0</v>
          </cell>
          <cell r="X77">
            <v>0</v>
          </cell>
          <cell r="Z77">
            <v>0</v>
          </cell>
          <cell r="AA77">
            <v>0</v>
          </cell>
          <cell r="AB77">
            <v>0</v>
          </cell>
          <cell r="AC77">
            <v>0</v>
          </cell>
          <cell r="AE77">
            <v>0</v>
          </cell>
          <cell r="AF77">
            <v>0</v>
          </cell>
          <cell r="AG77">
            <v>0</v>
          </cell>
          <cell r="AH77">
            <v>0</v>
          </cell>
          <cell r="AJ77">
            <v>0</v>
          </cell>
          <cell r="AK77">
            <v>0</v>
          </cell>
          <cell r="AL77">
            <v>0</v>
          </cell>
          <cell r="AM77">
            <v>0</v>
          </cell>
          <cell r="AN77">
            <v>0</v>
          </cell>
          <cell r="AO77">
            <v>0</v>
          </cell>
          <cell r="AP77">
            <v>0</v>
          </cell>
          <cell r="AQ77">
            <v>0</v>
          </cell>
          <cell r="AS77">
            <v>0</v>
          </cell>
          <cell r="AT77">
            <v>0</v>
          </cell>
          <cell r="AU77">
            <v>0</v>
          </cell>
          <cell r="AV77">
            <v>0</v>
          </cell>
          <cell r="AW77">
            <v>0</v>
          </cell>
          <cell r="AX77">
            <v>0</v>
          </cell>
          <cell r="AY77">
            <v>0</v>
          </cell>
          <cell r="AZ77">
            <v>0</v>
          </cell>
          <cell r="BB77">
            <v>0</v>
          </cell>
          <cell r="BC77">
            <v>0</v>
          </cell>
          <cell r="BD77">
            <v>0</v>
          </cell>
          <cell r="BE77">
            <v>0</v>
          </cell>
          <cell r="BF77">
            <v>0</v>
          </cell>
          <cell r="BG77">
            <v>0</v>
          </cell>
          <cell r="BH77">
            <v>0</v>
          </cell>
          <cell r="BI77">
            <v>0</v>
          </cell>
          <cell r="BK77">
            <v>0</v>
          </cell>
          <cell r="BL77">
            <v>0</v>
          </cell>
          <cell r="BM77">
            <v>0</v>
          </cell>
          <cell r="BN77">
            <v>0</v>
          </cell>
          <cell r="BO77">
            <v>0</v>
          </cell>
          <cell r="BP77">
            <v>0</v>
          </cell>
          <cell r="BQ77">
            <v>0</v>
          </cell>
          <cell r="BR77">
            <v>0</v>
          </cell>
          <cell r="BT77">
            <v>0</v>
          </cell>
        </row>
        <row r="78">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V78">
            <v>0</v>
          </cell>
          <cell r="W78">
            <v>0</v>
          </cell>
          <cell r="X78">
            <v>0</v>
          </cell>
          <cell r="Z78">
            <v>0</v>
          </cell>
          <cell r="AA78">
            <v>0</v>
          </cell>
          <cell r="AB78">
            <v>0</v>
          </cell>
          <cell r="AC78">
            <v>0</v>
          </cell>
          <cell r="AE78">
            <v>0</v>
          </cell>
          <cell r="AF78">
            <v>0</v>
          </cell>
          <cell r="AG78">
            <v>0</v>
          </cell>
          <cell r="AH78">
            <v>0</v>
          </cell>
          <cell r="AJ78">
            <v>0</v>
          </cell>
          <cell r="AK78">
            <v>0</v>
          </cell>
          <cell r="AL78">
            <v>0</v>
          </cell>
          <cell r="AM78">
            <v>0</v>
          </cell>
          <cell r="AN78">
            <v>0</v>
          </cell>
          <cell r="AO78">
            <v>0</v>
          </cell>
          <cell r="AP78">
            <v>0</v>
          </cell>
          <cell r="AQ78">
            <v>0</v>
          </cell>
          <cell r="AS78">
            <v>0</v>
          </cell>
          <cell r="AT78">
            <v>0</v>
          </cell>
          <cell r="AU78">
            <v>0</v>
          </cell>
          <cell r="AV78">
            <v>0</v>
          </cell>
          <cell r="AW78">
            <v>0</v>
          </cell>
          <cell r="AX78">
            <v>0</v>
          </cell>
          <cell r="AY78">
            <v>0</v>
          </cell>
          <cell r="AZ78">
            <v>0</v>
          </cell>
          <cell r="BB78">
            <v>0</v>
          </cell>
          <cell r="BC78">
            <v>0</v>
          </cell>
          <cell r="BD78">
            <v>0</v>
          </cell>
          <cell r="BE78">
            <v>0</v>
          </cell>
          <cell r="BF78">
            <v>0</v>
          </cell>
          <cell r="BG78">
            <v>0</v>
          </cell>
          <cell r="BH78">
            <v>0</v>
          </cell>
          <cell r="BI78">
            <v>0</v>
          </cell>
          <cell r="BK78">
            <v>0</v>
          </cell>
          <cell r="BL78">
            <v>0</v>
          </cell>
          <cell r="BM78">
            <v>0</v>
          </cell>
          <cell r="BN78">
            <v>0</v>
          </cell>
          <cell r="BO78">
            <v>0</v>
          </cell>
          <cell r="BP78">
            <v>0</v>
          </cell>
          <cell r="BQ78">
            <v>0</v>
          </cell>
          <cell r="BR78">
            <v>0</v>
          </cell>
          <cell r="BT78">
            <v>0</v>
          </cell>
        </row>
        <row r="79">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V79">
            <v>0</v>
          </cell>
          <cell r="W79">
            <v>0</v>
          </cell>
          <cell r="X79">
            <v>0</v>
          </cell>
          <cell r="Z79">
            <v>0</v>
          </cell>
          <cell r="AA79">
            <v>0</v>
          </cell>
          <cell r="AB79">
            <v>0</v>
          </cell>
          <cell r="AC79">
            <v>0</v>
          </cell>
          <cell r="AE79">
            <v>0</v>
          </cell>
          <cell r="AF79">
            <v>0</v>
          </cell>
          <cell r="AG79">
            <v>0</v>
          </cell>
          <cell r="AH79">
            <v>0</v>
          </cell>
          <cell r="AJ79">
            <v>0</v>
          </cell>
          <cell r="AK79">
            <v>0</v>
          </cell>
          <cell r="AL79">
            <v>0</v>
          </cell>
          <cell r="AM79">
            <v>0</v>
          </cell>
          <cell r="AN79">
            <v>0</v>
          </cell>
          <cell r="AO79">
            <v>0</v>
          </cell>
          <cell r="AP79">
            <v>0</v>
          </cell>
          <cell r="AQ79">
            <v>0</v>
          </cell>
          <cell r="AS79">
            <v>0</v>
          </cell>
          <cell r="AT79">
            <v>0</v>
          </cell>
          <cell r="AU79">
            <v>0</v>
          </cell>
          <cell r="AV79">
            <v>0</v>
          </cell>
          <cell r="AW79">
            <v>0</v>
          </cell>
          <cell r="AX79">
            <v>0</v>
          </cell>
          <cell r="AY79">
            <v>0</v>
          </cell>
          <cell r="AZ79">
            <v>0</v>
          </cell>
          <cell r="BB79">
            <v>0</v>
          </cell>
          <cell r="BC79">
            <v>0</v>
          </cell>
          <cell r="BD79">
            <v>0</v>
          </cell>
          <cell r="BE79">
            <v>0</v>
          </cell>
          <cell r="BF79">
            <v>0</v>
          </cell>
          <cell r="BG79">
            <v>0</v>
          </cell>
          <cell r="BH79">
            <v>0</v>
          </cell>
          <cell r="BI79">
            <v>0</v>
          </cell>
          <cell r="BK79">
            <v>0</v>
          </cell>
          <cell r="BL79">
            <v>0</v>
          </cell>
          <cell r="BM79">
            <v>0</v>
          </cell>
          <cell r="BN79">
            <v>0</v>
          </cell>
          <cell r="BO79">
            <v>0</v>
          </cell>
          <cell r="BP79">
            <v>0</v>
          </cell>
          <cell r="BQ79">
            <v>0</v>
          </cell>
          <cell r="BR79">
            <v>0</v>
          </cell>
          <cell r="BT79">
            <v>0</v>
          </cell>
        </row>
        <row r="80">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V80">
            <v>0</v>
          </cell>
          <cell r="W80">
            <v>0</v>
          </cell>
          <cell r="X80">
            <v>0</v>
          </cell>
          <cell r="Z80">
            <v>0</v>
          </cell>
          <cell r="AA80">
            <v>0</v>
          </cell>
          <cell r="AB80">
            <v>0</v>
          </cell>
          <cell r="AC80">
            <v>0</v>
          </cell>
          <cell r="AE80">
            <v>0</v>
          </cell>
          <cell r="AF80">
            <v>0</v>
          </cell>
          <cell r="AG80">
            <v>0</v>
          </cell>
          <cell r="AH80">
            <v>0</v>
          </cell>
          <cell r="AJ80">
            <v>0</v>
          </cell>
          <cell r="AK80">
            <v>0</v>
          </cell>
          <cell r="AL80">
            <v>0</v>
          </cell>
          <cell r="AM80">
            <v>0</v>
          </cell>
          <cell r="AN80">
            <v>0</v>
          </cell>
          <cell r="AO80">
            <v>0</v>
          </cell>
          <cell r="AP80">
            <v>0</v>
          </cell>
          <cell r="AQ80">
            <v>0</v>
          </cell>
          <cell r="AS80">
            <v>0</v>
          </cell>
          <cell r="AT80">
            <v>0</v>
          </cell>
          <cell r="AU80">
            <v>0</v>
          </cell>
          <cell r="AV80">
            <v>0</v>
          </cell>
          <cell r="AW80">
            <v>0</v>
          </cell>
          <cell r="AX80">
            <v>0</v>
          </cell>
          <cell r="AY80">
            <v>0</v>
          </cell>
          <cell r="AZ80">
            <v>0</v>
          </cell>
          <cell r="BB80">
            <v>0</v>
          </cell>
          <cell r="BC80">
            <v>0</v>
          </cell>
          <cell r="BD80">
            <v>0</v>
          </cell>
          <cell r="BE80">
            <v>0</v>
          </cell>
          <cell r="BF80">
            <v>0</v>
          </cell>
          <cell r="BG80">
            <v>0</v>
          </cell>
          <cell r="BH80">
            <v>0</v>
          </cell>
          <cell r="BI80">
            <v>0</v>
          </cell>
          <cell r="BK80">
            <v>0</v>
          </cell>
          <cell r="BL80">
            <v>0</v>
          </cell>
          <cell r="BM80">
            <v>0</v>
          </cell>
          <cell r="BN80">
            <v>0</v>
          </cell>
          <cell r="BO80">
            <v>0</v>
          </cell>
          <cell r="BP80">
            <v>0</v>
          </cell>
          <cell r="BQ80">
            <v>0</v>
          </cell>
          <cell r="BR80">
            <v>0</v>
          </cell>
          <cell r="BT80">
            <v>0</v>
          </cell>
        </row>
        <row r="81">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V81">
            <v>0</v>
          </cell>
          <cell r="W81">
            <v>0</v>
          </cell>
          <cell r="X81">
            <v>0</v>
          </cell>
          <cell r="Z81">
            <v>0</v>
          </cell>
          <cell r="AA81">
            <v>0</v>
          </cell>
          <cell r="AB81">
            <v>0</v>
          </cell>
          <cell r="AC81">
            <v>0</v>
          </cell>
          <cell r="AE81">
            <v>0</v>
          </cell>
          <cell r="AF81">
            <v>0</v>
          </cell>
          <cell r="AG81">
            <v>0</v>
          </cell>
          <cell r="AH81">
            <v>0</v>
          </cell>
          <cell r="AJ81">
            <v>0</v>
          </cell>
          <cell r="AK81">
            <v>0</v>
          </cell>
          <cell r="AL81">
            <v>0</v>
          </cell>
          <cell r="AM81">
            <v>0</v>
          </cell>
          <cell r="AN81">
            <v>0</v>
          </cell>
          <cell r="AO81">
            <v>0</v>
          </cell>
          <cell r="AP81">
            <v>0</v>
          </cell>
          <cell r="AQ81">
            <v>0</v>
          </cell>
          <cell r="AS81">
            <v>0</v>
          </cell>
          <cell r="AT81">
            <v>0</v>
          </cell>
          <cell r="AU81">
            <v>0</v>
          </cell>
          <cell r="AV81">
            <v>0</v>
          </cell>
          <cell r="AW81">
            <v>0</v>
          </cell>
          <cell r="AX81">
            <v>0</v>
          </cell>
          <cell r="AY81">
            <v>0</v>
          </cell>
          <cell r="AZ81">
            <v>0</v>
          </cell>
          <cell r="BB81">
            <v>0</v>
          </cell>
          <cell r="BC81">
            <v>0</v>
          </cell>
          <cell r="BD81">
            <v>0</v>
          </cell>
          <cell r="BE81">
            <v>0</v>
          </cell>
          <cell r="BF81">
            <v>0</v>
          </cell>
          <cell r="BG81">
            <v>0</v>
          </cell>
          <cell r="BH81">
            <v>0</v>
          </cell>
          <cell r="BI81">
            <v>0</v>
          </cell>
          <cell r="BK81">
            <v>0</v>
          </cell>
          <cell r="BL81">
            <v>0</v>
          </cell>
          <cell r="BM81">
            <v>0</v>
          </cell>
          <cell r="BN81">
            <v>0</v>
          </cell>
          <cell r="BO81">
            <v>0</v>
          </cell>
          <cell r="BP81">
            <v>0</v>
          </cell>
          <cell r="BQ81">
            <v>0</v>
          </cell>
          <cell r="BR81">
            <v>0</v>
          </cell>
          <cell r="BT81">
            <v>0</v>
          </cell>
        </row>
        <row r="82">
          <cell r="D82">
            <v>0</v>
          </cell>
          <cell r="E82">
            <v>2.3E-2</v>
          </cell>
          <cell r="F82">
            <v>-2.3E-2</v>
          </cell>
          <cell r="G82">
            <v>0</v>
          </cell>
          <cell r="H82">
            <v>0</v>
          </cell>
          <cell r="I82">
            <v>0</v>
          </cell>
          <cell r="J82">
            <v>0</v>
          </cell>
          <cell r="K82">
            <v>0</v>
          </cell>
          <cell r="L82">
            <v>0</v>
          </cell>
          <cell r="M82">
            <v>0</v>
          </cell>
          <cell r="N82">
            <v>-7.9000000000000001E-2</v>
          </cell>
          <cell r="O82">
            <v>0</v>
          </cell>
          <cell r="P82">
            <v>0</v>
          </cell>
          <cell r="Q82">
            <v>0</v>
          </cell>
          <cell r="R82">
            <v>0</v>
          </cell>
          <cell r="S82">
            <v>0.10200000000000001</v>
          </cell>
          <cell r="T82">
            <v>-0.10200000000000001</v>
          </cell>
          <cell r="V82">
            <v>0</v>
          </cell>
          <cell r="W82">
            <v>0</v>
          </cell>
          <cell r="X82">
            <v>0</v>
          </cell>
          <cell r="Z82">
            <v>0</v>
          </cell>
          <cell r="AA82">
            <v>0</v>
          </cell>
          <cell r="AB82">
            <v>0</v>
          </cell>
          <cell r="AC82">
            <v>0</v>
          </cell>
          <cell r="AE82">
            <v>0.10200000000000001</v>
          </cell>
          <cell r="AF82">
            <v>0</v>
          </cell>
          <cell r="AG82">
            <v>0</v>
          </cell>
          <cell r="AH82">
            <v>0</v>
          </cell>
          <cell r="AJ82">
            <v>0</v>
          </cell>
          <cell r="AK82">
            <v>0</v>
          </cell>
          <cell r="AL82">
            <v>0</v>
          </cell>
          <cell r="AM82">
            <v>0</v>
          </cell>
          <cell r="AN82">
            <v>0</v>
          </cell>
          <cell r="AO82">
            <v>0</v>
          </cell>
          <cell r="AP82">
            <v>0</v>
          </cell>
          <cell r="AQ82">
            <v>0</v>
          </cell>
          <cell r="AS82">
            <v>0.10200000000000001</v>
          </cell>
          <cell r="AT82">
            <v>0</v>
          </cell>
          <cell r="AU82">
            <v>0</v>
          </cell>
          <cell r="AV82">
            <v>0</v>
          </cell>
          <cell r="AW82">
            <v>0</v>
          </cell>
          <cell r="AX82">
            <v>0</v>
          </cell>
          <cell r="AY82">
            <v>0</v>
          </cell>
          <cell r="AZ82">
            <v>0</v>
          </cell>
          <cell r="BB82">
            <v>0</v>
          </cell>
          <cell r="BC82">
            <v>0</v>
          </cell>
          <cell r="BD82">
            <v>0</v>
          </cell>
          <cell r="BE82">
            <v>0</v>
          </cell>
          <cell r="BF82">
            <v>0</v>
          </cell>
          <cell r="BG82">
            <v>0</v>
          </cell>
          <cell r="BH82">
            <v>0</v>
          </cell>
          <cell r="BI82">
            <v>0</v>
          </cell>
          <cell r="BK82">
            <v>7.9000000000000015E-2</v>
          </cell>
          <cell r="BL82">
            <v>0</v>
          </cell>
          <cell r="BM82">
            <v>0</v>
          </cell>
          <cell r="BN82">
            <v>0</v>
          </cell>
          <cell r="BO82">
            <v>0</v>
          </cell>
          <cell r="BP82">
            <v>0</v>
          </cell>
          <cell r="BQ82">
            <v>0</v>
          </cell>
          <cell r="BR82">
            <v>0</v>
          </cell>
          <cell r="BT82">
            <v>1</v>
          </cell>
        </row>
        <row r="83">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V83">
            <v>0</v>
          </cell>
          <cell r="W83">
            <v>0</v>
          </cell>
          <cell r="X83">
            <v>0</v>
          </cell>
          <cell r="Z83">
            <v>0</v>
          </cell>
          <cell r="AA83">
            <v>0</v>
          </cell>
          <cell r="AB83">
            <v>0</v>
          </cell>
          <cell r="AC83">
            <v>0</v>
          </cell>
          <cell r="AE83">
            <v>0</v>
          </cell>
          <cell r="AF83">
            <v>0</v>
          </cell>
          <cell r="AG83">
            <v>0</v>
          </cell>
          <cell r="AH83">
            <v>0</v>
          </cell>
          <cell r="AJ83">
            <v>0</v>
          </cell>
          <cell r="AK83">
            <v>0</v>
          </cell>
          <cell r="AL83">
            <v>0</v>
          </cell>
          <cell r="AM83">
            <v>0</v>
          </cell>
          <cell r="AN83">
            <v>0</v>
          </cell>
          <cell r="AO83">
            <v>0</v>
          </cell>
          <cell r="AP83">
            <v>0</v>
          </cell>
          <cell r="AQ83">
            <v>0</v>
          </cell>
          <cell r="AS83">
            <v>0</v>
          </cell>
          <cell r="AT83">
            <v>0</v>
          </cell>
          <cell r="AU83">
            <v>0</v>
          </cell>
          <cell r="AV83">
            <v>0</v>
          </cell>
          <cell r="AW83">
            <v>0</v>
          </cell>
          <cell r="AX83">
            <v>0</v>
          </cell>
          <cell r="AY83">
            <v>0</v>
          </cell>
          <cell r="AZ83">
            <v>0</v>
          </cell>
          <cell r="BB83">
            <v>0</v>
          </cell>
          <cell r="BC83">
            <v>0</v>
          </cell>
          <cell r="BD83">
            <v>0</v>
          </cell>
          <cell r="BE83">
            <v>0</v>
          </cell>
          <cell r="BF83">
            <v>0</v>
          </cell>
          <cell r="BG83">
            <v>0</v>
          </cell>
          <cell r="BH83">
            <v>0</v>
          </cell>
          <cell r="BI83">
            <v>0</v>
          </cell>
          <cell r="BK83">
            <v>0</v>
          </cell>
          <cell r="BL83">
            <v>0</v>
          </cell>
          <cell r="BM83">
            <v>0</v>
          </cell>
          <cell r="BN83">
            <v>0</v>
          </cell>
          <cell r="BO83">
            <v>0</v>
          </cell>
          <cell r="BP83">
            <v>0</v>
          </cell>
          <cell r="BQ83">
            <v>0</v>
          </cell>
          <cell r="BR83">
            <v>0</v>
          </cell>
          <cell r="BT83">
            <v>0</v>
          </cell>
        </row>
        <row r="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V84">
            <v>0</v>
          </cell>
          <cell r="W84">
            <v>0</v>
          </cell>
          <cell r="X84">
            <v>0</v>
          </cell>
          <cell r="Z84">
            <v>0</v>
          </cell>
          <cell r="AA84">
            <v>0</v>
          </cell>
          <cell r="AB84">
            <v>0</v>
          </cell>
          <cell r="AC84">
            <v>0</v>
          </cell>
          <cell r="AE84">
            <v>0</v>
          </cell>
          <cell r="AF84">
            <v>0</v>
          </cell>
          <cell r="AG84">
            <v>0</v>
          </cell>
          <cell r="AH84">
            <v>0</v>
          </cell>
          <cell r="AJ84">
            <v>0</v>
          </cell>
          <cell r="AK84">
            <v>0</v>
          </cell>
          <cell r="AL84">
            <v>0</v>
          </cell>
          <cell r="AM84">
            <v>0</v>
          </cell>
          <cell r="AN84">
            <v>0</v>
          </cell>
          <cell r="AO84">
            <v>0</v>
          </cell>
          <cell r="AP84">
            <v>0</v>
          </cell>
          <cell r="AQ84">
            <v>0</v>
          </cell>
          <cell r="AS84">
            <v>0</v>
          </cell>
          <cell r="AT84">
            <v>0</v>
          </cell>
          <cell r="AU84">
            <v>0</v>
          </cell>
          <cell r="AV84">
            <v>0</v>
          </cell>
          <cell r="AW84">
            <v>0</v>
          </cell>
          <cell r="AX84">
            <v>0</v>
          </cell>
          <cell r="AY84">
            <v>0</v>
          </cell>
          <cell r="AZ84">
            <v>0</v>
          </cell>
          <cell r="BB84">
            <v>0</v>
          </cell>
          <cell r="BC84">
            <v>0</v>
          </cell>
          <cell r="BD84">
            <v>0</v>
          </cell>
          <cell r="BE84">
            <v>0</v>
          </cell>
          <cell r="BF84">
            <v>0</v>
          </cell>
          <cell r="BG84">
            <v>0</v>
          </cell>
          <cell r="BH84">
            <v>0</v>
          </cell>
          <cell r="BI84">
            <v>0</v>
          </cell>
          <cell r="BK84">
            <v>0</v>
          </cell>
          <cell r="BL84">
            <v>0</v>
          </cell>
          <cell r="BM84">
            <v>0</v>
          </cell>
          <cell r="BN84">
            <v>0</v>
          </cell>
          <cell r="BO84">
            <v>0</v>
          </cell>
          <cell r="BP84">
            <v>0</v>
          </cell>
          <cell r="BQ84">
            <v>0</v>
          </cell>
          <cell r="BR84">
            <v>0</v>
          </cell>
          <cell r="BT84">
            <v>0</v>
          </cell>
        </row>
        <row r="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V85">
            <v>0</v>
          </cell>
          <cell r="W85">
            <v>0</v>
          </cell>
          <cell r="X85">
            <v>0</v>
          </cell>
          <cell r="Z85">
            <v>0</v>
          </cell>
          <cell r="AA85">
            <v>0</v>
          </cell>
          <cell r="AB85">
            <v>0</v>
          </cell>
          <cell r="AC85">
            <v>0</v>
          </cell>
          <cell r="AE85">
            <v>0</v>
          </cell>
          <cell r="AF85">
            <v>0</v>
          </cell>
          <cell r="AG85">
            <v>0</v>
          </cell>
          <cell r="AH85">
            <v>0</v>
          </cell>
          <cell r="AJ85">
            <v>0</v>
          </cell>
          <cell r="AK85">
            <v>0</v>
          </cell>
          <cell r="AL85">
            <v>0</v>
          </cell>
          <cell r="AM85">
            <v>0</v>
          </cell>
          <cell r="AN85">
            <v>0</v>
          </cell>
          <cell r="AO85">
            <v>0</v>
          </cell>
          <cell r="AP85">
            <v>0</v>
          </cell>
          <cell r="AQ85">
            <v>0</v>
          </cell>
          <cell r="AS85">
            <v>0</v>
          </cell>
          <cell r="AT85">
            <v>0</v>
          </cell>
          <cell r="AU85">
            <v>0</v>
          </cell>
          <cell r="AV85">
            <v>0</v>
          </cell>
          <cell r="AW85">
            <v>0</v>
          </cell>
          <cell r="AX85">
            <v>0</v>
          </cell>
          <cell r="AY85">
            <v>0</v>
          </cell>
          <cell r="AZ85">
            <v>0</v>
          </cell>
          <cell r="BB85">
            <v>0</v>
          </cell>
          <cell r="BC85">
            <v>0</v>
          </cell>
          <cell r="BD85">
            <v>0</v>
          </cell>
          <cell r="BE85">
            <v>0</v>
          </cell>
          <cell r="BF85">
            <v>0</v>
          </cell>
          <cell r="BG85">
            <v>0</v>
          </cell>
          <cell r="BH85">
            <v>0</v>
          </cell>
          <cell r="BI85">
            <v>0</v>
          </cell>
          <cell r="BK85">
            <v>0</v>
          </cell>
          <cell r="BL85">
            <v>0</v>
          </cell>
          <cell r="BM85">
            <v>0</v>
          </cell>
          <cell r="BN85">
            <v>0</v>
          </cell>
          <cell r="BO85">
            <v>0</v>
          </cell>
          <cell r="BP85">
            <v>0</v>
          </cell>
          <cell r="BQ85">
            <v>0</v>
          </cell>
          <cell r="BR85">
            <v>0</v>
          </cell>
          <cell r="BT85">
            <v>0</v>
          </cell>
        </row>
        <row r="86">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V86">
            <v>0</v>
          </cell>
          <cell r="W86">
            <v>0</v>
          </cell>
          <cell r="X86">
            <v>0</v>
          </cell>
          <cell r="Z86">
            <v>0</v>
          </cell>
          <cell r="AA86">
            <v>0</v>
          </cell>
          <cell r="AB86">
            <v>0</v>
          </cell>
          <cell r="AC86">
            <v>0</v>
          </cell>
          <cell r="AE86">
            <v>0</v>
          </cell>
          <cell r="AF86">
            <v>0</v>
          </cell>
          <cell r="AG86">
            <v>0</v>
          </cell>
          <cell r="AH86">
            <v>0</v>
          </cell>
          <cell r="AJ86">
            <v>0</v>
          </cell>
          <cell r="AK86">
            <v>0</v>
          </cell>
          <cell r="AL86">
            <v>0</v>
          </cell>
          <cell r="AM86">
            <v>0</v>
          </cell>
          <cell r="AN86">
            <v>0</v>
          </cell>
          <cell r="AO86">
            <v>0</v>
          </cell>
          <cell r="AP86">
            <v>0</v>
          </cell>
          <cell r="AQ86">
            <v>0</v>
          </cell>
          <cell r="AS86">
            <v>0</v>
          </cell>
          <cell r="AT86">
            <v>0</v>
          </cell>
          <cell r="AU86">
            <v>0</v>
          </cell>
          <cell r="AV86">
            <v>0</v>
          </cell>
          <cell r="AW86">
            <v>0</v>
          </cell>
          <cell r="AX86">
            <v>0</v>
          </cell>
          <cell r="AY86">
            <v>0</v>
          </cell>
          <cell r="AZ86">
            <v>0</v>
          </cell>
          <cell r="BB86">
            <v>0</v>
          </cell>
          <cell r="BC86">
            <v>0</v>
          </cell>
          <cell r="BD86">
            <v>0</v>
          </cell>
          <cell r="BE86">
            <v>0</v>
          </cell>
          <cell r="BF86">
            <v>0</v>
          </cell>
          <cell r="BG86">
            <v>0</v>
          </cell>
          <cell r="BH86">
            <v>0</v>
          </cell>
          <cell r="BI86">
            <v>0</v>
          </cell>
          <cell r="BK86">
            <v>0</v>
          </cell>
          <cell r="BL86">
            <v>0</v>
          </cell>
          <cell r="BM86">
            <v>0</v>
          </cell>
          <cell r="BN86">
            <v>0</v>
          </cell>
          <cell r="BO86">
            <v>0</v>
          </cell>
          <cell r="BP86">
            <v>0</v>
          </cell>
          <cell r="BQ86">
            <v>0</v>
          </cell>
          <cell r="BR86">
            <v>0</v>
          </cell>
          <cell r="BT86">
            <v>0</v>
          </cell>
        </row>
        <row r="87">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V87">
            <v>0</v>
          </cell>
          <cell r="W87">
            <v>0</v>
          </cell>
          <cell r="X87">
            <v>0</v>
          </cell>
          <cell r="Z87">
            <v>0</v>
          </cell>
          <cell r="AA87">
            <v>0</v>
          </cell>
          <cell r="AB87">
            <v>0</v>
          </cell>
          <cell r="AC87">
            <v>0</v>
          </cell>
          <cell r="AE87">
            <v>0</v>
          </cell>
          <cell r="AF87">
            <v>0</v>
          </cell>
          <cell r="AG87">
            <v>0</v>
          </cell>
          <cell r="AH87">
            <v>0</v>
          </cell>
          <cell r="AJ87">
            <v>0</v>
          </cell>
          <cell r="AK87">
            <v>0</v>
          </cell>
          <cell r="AL87">
            <v>0</v>
          </cell>
          <cell r="AM87">
            <v>0</v>
          </cell>
          <cell r="AN87">
            <v>0</v>
          </cell>
          <cell r="AO87">
            <v>0</v>
          </cell>
          <cell r="AP87">
            <v>0</v>
          </cell>
          <cell r="AQ87">
            <v>0</v>
          </cell>
          <cell r="AS87">
            <v>0</v>
          </cell>
          <cell r="AT87">
            <v>0</v>
          </cell>
          <cell r="AU87">
            <v>0</v>
          </cell>
          <cell r="AV87">
            <v>0</v>
          </cell>
          <cell r="AW87">
            <v>0</v>
          </cell>
          <cell r="AX87">
            <v>0</v>
          </cell>
          <cell r="AY87">
            <v>0</v>
          </cell>
          <cell r="AZ87">
            <v>0</v>
          </cell>
          <cell r="BB87">
            <v>0</v>
          </cell>
          <cell r="BC87">
            <v>0</v>
          </cell>
          <cell r="BD87">
            <v>0</v>
          </cell>
          <cell r="BE87">
            <v>0</v>
          </cell>
          <cell r="BF87">
            <v>0</v>
          </cell>
          <cell r="BG87">
            <v>0</v>
          </cell>
          <cell r="BH87">
            <v>0</v>
          </cell>
          <cell r="BI87">
            <v>0</v>
          </cell>
          <cell r="BK87">
            <v>0</v>
          </cell>
          <cell r="BL87">
            <v>0</v>
          </cell>
          <cell r="BM87">
            <v>0</v>
          </cell>
          <cell r="BN87">
            <v>0</v>
          </cell>
          <cell r="BO87">
            <v>0</v>
          </cell>
          <cell r="BP87">
            <v>0</v>
          </cell>
          <cell r="BQ87">
            <v>0</v>
          </cell>
          <cell r="BR87">
            <v>0</v>
          </cell>
          <cell r="BT87">
            <v>0</v>
          </cell>
        </row>
        <row r="88">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V88">
            <v>0</v>
          </cell>
          <cell r="W88">
            <v>0</v>
          </cell>
          <cell r="X88">
            <v>0</v>
          </cell>
          <cell r="Z88">
            <v>0</v>
          </cell>
          <cell r="AA88">
            <v>0</v>
          </cell>
          <cell r="AB88">
            <v>0</v>
          </cell>
          <cell r="AC88">
            <v>0</v>
          </cell>
          <cell r="AE88">
            <v>0</v>
          </cell>
          <cell r="AF88">
            <v>0</v>
          </cell>
          <cell r="AG88">
            <v>0</v>
          </cell>
          <cell r="AH88">
            <v>0</v>
          </cell>
          <cell r="AJ88">
            <v>0</v>
          </cell>
          <cell r="AK88">
            <v>0</v>
          </cell>
          <cell r="AL88">
            <v>0</v>
          </cell>
          <cell r="AM88">
            <v>0</v>
          </cell>
          <cell r="AN88">
            <v>0</v>
          </cell>
          <cell r="AO88">
            <v>0</v>
          </cell>
          <cell r="AP88">
            <v>0</v>
          </cell>
          <cell r="AQ88">
            <v>0</v>
          </cell>
          <cell r="AS88">
            <v>0</v>
          </cell>
          <cell r="AT88">
            <v>0</v>
          </cell>
          <cell r="AU88">
            <v>0</v>
          </cell>
          <cell r="AV88">
            <v>0</v>
          </cell>
          <cell r="AW88">
            <v>0</v>
          </cell>
          <cell r="AX88">
            <v>0</v>
          </cell>
          <cell r="AY88">
            <v>0</v>
          </cell>
          <cell r="AZ88">
            <v>0</v>
          </cell>
          <cell r="BB88">
            <v>0</v>
          </cell>
          <cell r="BC88">
            <v>0</v>
          </cell>
          <cell r="BD88">
            <v>0</v>
          </cell>
          <cell r="BE88">
            <v>0</v>
          </cell>
          <cell r="BF88">
            <v>0</v>
          </cell>
          <cell r="BG88">
            <v>0</v>
          </cell>
          <cell r="BH88">
            <v>0</v>
          </cell>
          <cell r="BI88">
            <v>0</v>
          </cell>
          <cell r="BK88">
            <v>0</v>
          </cell>
          <cell r="BL88">
            <v>0</v>
          </cell>
          <cell r="BM88">
            <v>0</v>
          </cell>
          <cell r="BN88">
            <v>0</v>
          </cell>
          <cell r="BO88">
            <v>0</v>
          </cell>
          <cell r="BP88">
            <v>0</v>
          </cell>
          <cell r="BQ88">
            <v>0</v>
          </cell>
          <cell r="BR88">
            <v>0</v>
          </cell>
          <cell r="BT88">
            <v>0</v>
          </cell>
        </row>
        <row r="89">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V89">
            <v>0</v>
          </cell>
          <cell r="W89">
            <v>0</v>
          </cell>
          <cell r="X89">
            <v>0</v>
          </cell>
          <cell r="Z89">
            <v>0</v>
          </cell>
          <cell r="AA89">
            <v>0</v>
          </cell>
          <cell r="AB89">
            <v>0</v>
          </cell>
          <cell r="AC89">
            <v>0</v>
          </cell>
          <cell r="AE89">
            <v>0</v>
          </cell>
          <cell r="AF89">
            <v>0</v>
          </cell>
          <cell r="AG89">
            <v>0</v>
          </cell>
          <cell r="AH89">
            <v>0</v>
          </cell>
          <cell r="AJ89">
            <v>0</v>
          </cell>
          <cell r="AK89">
            <v>0</v>
          </cell>
          <cell r="AL89">
            <v>0</v>
          </cell>
          <cell r="AM89">
            <v>0</v>
          </cell>
          <cell r="AN89">
            <v>0</v>
          </cell>
          <cell r="AO89">
            <v>0</v>
          </cell>
          <cell r="AP89">
            <v>0</v>
          </cell>
          <cell r="AQ89">
            <v>0</v>
          </cell>
          <cell r="AS89">
            <v>0</v>
          </cell>
          <cell r="AT89">
            <v>0</v>
          </cell>
          <cell r="AU89">
            <v>0</v>
          </cell>
          <cell r="AV89">
            <v>0</v>
          </cell>
          <cell r="AW89">
            <v>0</v>
          </cell>
          <cell r="AX89">
            <v>0</v>
          </cell>
          <cell r="AY89">
            <v>0</v>
          </cell>
          <cell r="AZ89">
            <v>0</v>
          </cell>
          <cell r="BB89">
            <v>0</v>
          </cell>
          <cell r="BC89">
            <v>0</v>
          </cell>
          <cell r="BD89">
            <v>0</v>
          </cell>
          <cell r="BE89">
            <v>0</v>
          </cell>
          <cell r="BF89">
            <v>0</v>
          </cell>
          <cell r="BG89">
            <v>0</v>
          </cell>
          <cell r="BH89">
            <v>0</v>
          </cell>
          <cell r="BI89">
            <v>0</v>
          </cell>
          <cell r="BK89">
            <v>0</v>
          </cell>
          <cell r="BL89">
            <v>0</v>
          </cell>
          <cell r="BM89">
            <v>0</v>
          </cell>
          <cell r="BN89">
            <v>0</v>
          </cell>
          <cell r="BO89">
            <v>0</v>
          </cell>
          <cell r="BP89">
            <v>0</v>
          </cell>
          <cell r="BQ89">
            <v>0</v>
          </cell>
          <cell r="BR89">
            <v>0</v>
          </cell>
          <cell r="BT89">
            <v>0</v>
          </cell>
        </row>
        <row r="90">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V90">
            <v>0</v>
          </cell>
          <cell r="W90">
            <v>0</v>
          </cell>
          <cell r="X90">
            <v>0</v>
          </cell>
          <cell r="Z90">
            <v>0</v>
          </cell>
          <cell r="AA90">
            <v>0</v>
          </cell>
          <cell r="AB90">
            <v>0</v>
          </cell>
          <cell r="AC90">
            <v>0</v>
          </cell>
          <cell r="AE90">
            <v>0</v>
          </cell>
          <cell r="AF90">
            <v>0</v>
          </cell>
          <cell r="AG90">
            <v>0</v>
          </cell>
          <cell r="AH90">
            <v>0</v>
          </cell>
          <cell r="AJ90">
            <v>0</v>
          </cell>
          <cell r="AK90">
            <v>0</v>
          </cell>
          <cell r="AL90">
            <v>0</v>
          </cell>
          <cell r="AM90">
            <v>0</v>
          </cell>
          <cell r="AN90">
            <v>0</v>
          </cell>
          <cell r="AO90">
            <v>0</v>
          </cell>
          <cell r="AP90">
            <v>0</v>
          </cell>
          <cell r="AQ90">
            <v>0</v>
          </cell>
          <cell r="AS90">
            <v>0</v>
          </cell>
          <cell r="AT90">
            <v>0</v>
          </cell>
          <cell r="AU90">
            <v>0</v>
          </cell>
          <cell r="AV90">
            <v>0</v>
          </cell>
          <cell r="AW90">
            <v>0</v>
          </cell>
          <cell r="AX90">
            <v>0</v>
          </cell>
          <cell r="AY90">
            <v>0</v>
          </cell>
          <cell r="AZ90">
            <v>0</v>
          </cell>
          <cell r="BB90">
            <v>0</v>
          </cell>
          <cell r="BC90">
            <v>0</v>
          </cell>
          <cell r="BD90">
            <v>0</v>
          </cell>
          <cell r="BE90">
            <v>0</v>
          </cell>
          <cell r="BF90">
            <v>0</v>
          </cell>
          <cell r="BG90">
            <v>0</v>
          </cell>
          <cell r="BH90">
            <v>0</v>
          </cell>
          <cell r="BI90">
            <v>0</v>
          </cell>
          <cell r="BK90">
            <v>0</v>
          </cell>
          <cell r="BL90">
            <v>0</v>
          </cell>
          <cell r="BM90">
            <v>0</v>
          </cell>
          <cell r="BN90">
            <v>0</v>
          </cell>
          <cell r="BO90">
            <v>0</v>
          </cell>
          <cell r="BP90">
            <v>0</v>
          </cell>
          <cell r="BQ90">
            <v>0</v>
          </cell>
          <cell r="BR90">
            <v>0</v>
          </cell>
          <cell r="BT90">
            <v>0</v>
          </cell>
        </row>
        <row r="91">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V91">
            <v>0</v>
          </cell>
          <cell r="W91">
            <v>0</v>
          </cell>
          <cell r="X91">
            <v>0</v>
          </cell>
          <cell r="Z91">
            <v>0</v>
          </cell>
          <cell r="AA91">
            <v>0</v>
          </cell>
          <cell r="AB91">
            <v>0</v>
          </cell>
          <cell r="AC91">
            <v>0</v>
          </cell>
          <cell r="AE91">
            <v>0</v>
          </cell>
          <cell r="AF91">
            <v>0</v>
          </cell>
          <cell r="AG91">
            <v>0</v>
          </cell>
          <cell r="AH91">
            <v>0</v>
          </cell>
          <cell r="AJ91">
            <v>0</v>
          </cell>
          <cell r="AK91">
            <v>0</v>
          </cell>
          <cell r="AL91">
            <v>0</v>
          </cell>
          <cell r="AM91">
            <v>0</v>
          </cell>
          <cell r="AN91">
            <v>0</v>
          </cell>
          <cell r="AO91">
            <v>0</v>
          </cell>
          <cell r="AP91">
            <v>0</v>
          </cell>
          <cell r="AQ91">
            <v>0</v>
          </cell>
          <cell r="AS91">
            <v>0</v>
          </cell>
          <cell r="AT91">
            <v>0</v>
          </cell>
          <cell r="AU91">
            <v>0</v>
          </cell>
          <cell r="AV91">
            <v>0</v>
          </cell>
          <cell r="AW91">
            <v>0</v>
          </cell>
          <cell r="AX91">
            <v>0</v>
          </cell>
          <cell r="AY91">
            <v>0</v>
          </cell>
          <cell r="AZ91">
            <v>0</v>
          </cell>
          <cell r="BB91">
            <v>0</v>
          </cell>
          <cell r="BC91">
            <v>0</v>
          </cell>
          <cell r="BD91">
            <v>0</v>
          </cell>
          <cell r="BE91">
            <v>0</v>
          </cell>
          <cell r="BF91">
            <v>0</v>
          </cell>
          <cell r="BG91">
            <v>0</v>
          </cell>
          <cell r="BH91">
            <v>0</v>
          </cell>
          <cell r="BI91">
            <v>0</v>
          </cell>
          <cell r="BK91">
            <v>0</v>
          </cell>
          <cell r="BL91">
            <v>0</v>
          </cell>
          <cell r="BM91">
            <v>0</v>
          </cell>
          <cell r="BN91">
            <v>0</v>
          </cell>
          <cell r="BO91">
            <v>0</v>
          </cell>
          <cell r="BP91">
            <v>0</v>
          </cell>
          <cell r="BQ91">
            <v>0</v>
          </cell>
          <cell r="BR91">
            <v>0</v>
          </cell>
          <cell r="BT91">
            <v>0</v>
          </cell>
        </row>
        <row r="92">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V92">
            <v>0</v>
          </cell>
          <cell r="W92">
            <v>0</v>
          </cell>
          <cell r="X92">
            <v>0</v>
          </cell>
          <cell r="Z92">
            <v>0</v>
          </cell>
          <cell r="AA92">
            <v>0</v>
          </cell>
          <cell r="AB92">
            <v>0</v>
          </cell>
          <cell r="AC92">
            <v>0</v>
          </cell>
          <cell r="AE92">
            <v>0</v>
          </cell>
          <cell r="AF92">
            <v>0</v>
          </cell>
          <cell r="AG92">
            <v>0</v>
          </cell>
          <cell r="AH92">
            <v>0</v>
          </cell>
          <cell r="AJ92">
            <v>0</v>
          </cell>
          <cell r="AK92">
            <v>0</v>
          </cell>
          <cell r="AL92">
            <v>0</v>
          </cell>
          <cell r="AM92">
            <v>0</v>
          </cell>
          <cell r="AN92">
            <v>0</v>
          </cell>
          <cell r="AO92">
            <v>0</v>
          </cell>
          <cell r="AP92">
            <v>0</v>
          </cell>
          <cell r="AQ92">
            <v>0</v>
          </cell>
          <cell r="AS92">
            <v>0</v>
          </cell>
          <cell r="AT92">
            <v>0</v>
          </cell>
          <cell r="AU92">
            <v>0</v>
          </cell>
          <cell r="AV92">
            <v>0</v>
          </cell>
          <cell r="AW92">
            <v>0</v>
          </cell>
          <cell r="AX92">
            <v>0</v>
          </cell>
          <cell r="AY92">
            <v>0</v>
          </cell>
          <cell r="AZ92">
            <v>0</v>
          </cell>
          <cell r="BB92">
            <v>0</v>
          </cell>
          <cell r="BC92">
            <v>0</v>
          </cell>
          <cell r="BD92">
            <v>0</v>
          </cell>
          <cell r="BE92">
            <v>0</v>
          </cell>
          <cell r="BF92">
            <v>0</v>
          </cell>
          <cell r="BG92">
            <v>0</v>
          </cell>
          <cell r="BH92">
            <v>0</v>
          </cell>
          <cell r="BI92">
            <v>0</v>
          </cell>
          <cell r="BK92">
            <v>0</v>
          </cell>
          <cell r="BL92">
            <v>0</v>
          </cell>
          <cell r="BM92">
            <v>0</v>
          </cell>
          <cell r="BN92">
            <v>0</v>
          </cell>
          <cell r="BO92">
            <v>0</v>
          </cell>
          <cell r="BP92">
            <v>0</v>
          </cell>
          <cell r="BQ92">
            <v>0</v>
          </cell>
          <cell r="BR92">
            <v>0</v>
          </cell>
          <cell r="BT92">
            <v>0</v>
          </cell>
        </row>
        <row r="93">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V93">
            <v>0</v>
          </cell>
          <cell r="W93">
            <v>0</v>
          </cell>
          <cell r="X93">
            <v>0</v>
          </cell>
          <cell r="Z93">
            <v>0</v>
          </cell>
          <cell r="AA93">
            <v>0</v>
          </cell>
          <cell r="AB93">
            <v>0</v>
          </cell>
          <cell r="AC93">
            <v>0</v>
          </cell>
          <cell r="AE93">
            <v>0</v>
          </cell>
          <cell r="AF93">
            <v>0</v>
          </cell>
          <cell r="AG93">
            <v>0</v>
          </cell>
          <cell r="AH93">
            <v>0</v>
          </cell>
          <cell r="AJ93">
            <v>0</v>
          </cell>
          <cell r="AK93">
            <v>0</v>
          </cell>
          <cell r="AL93">
            <v>0</v>
          </cell>
          <cell r="AM93">
            <v>0</v>
          </cell>
          <cell r="AN93">
            <v>0</v>
          </cell>
          <cell r="AO93">
            <v>0</v>
          </cell>
          <cell r="AP93">
            <v>0</v>
          </cell>
          <cell r="AQ93">
            <v>0</v>
          </cell>
          <cell r="AS93">
            <v>0</v>
          </cell>
          <cell r="AT93">
            <v>0</v>
          </cell>
          <cell r="AU93">
            <v>0</v>
          </cell>
          <cell r="AV93">
            <v>0</v>
          </cell>
          <cell r="AW93">
            <v>0</v>
          </cell>
          <cell r="AX93">
            <v>0</v>
          </cell>
          <cell r="AY93">
            <v>0</v>
          </cell>
          <cell r="AZ93">
            <v>0</v>
          </cell>
          <cell r="BB93">
            <v>0</v>
          </cell>
          <cell r="BC93">
            <v>0</v>
          </cell>
          <cell r="BD93">
            <v>0</v>
          </cell>
          <cell r="BE93">
            <v>0</v>
          </cell>
          <cell r="BF93">
            <v>0</v>
          </cell>
          <cell r="BG93">
            <v>0</v>
          </cell>
          <cell r="BH93">
            <v>0</v>
          </cell>
          <cell r="BI93">
            <v>0</v>
          </cell>
          <cell r="BK93">
            <v>0</v>
          </cell>
          <cell r="BL93">
            <v>0</v>
          </cell>
          <cell r="BM93">
            <v>0</v>
          </cell>
          <cell r="BN93">
            <v>0</v>
          </cell>
          <cell r="BO93">
            <v>0</v>
          </cell>
          <cell r="BP93">
            <v>0</v>
          </cell>
          <cell r="BQ93">
            <v>0</v>
          </cell>
          <cell r="BR93">
            <v>0</v>
          </cell>
          <cell r="BT93">
            <v>0</v>
          </cell>
        </row>
        <row r="94">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V94">
            <v>0</v>
          </cell>
          <cell r="W94">
            <v>0</v>
          </cell>
          <cell r="X94">
            <v>0</v>
          </cell>
          <cell r="Z94">
            <v>0</v>
          </cell>
          <cell r="AA94">
            <v>0</v>
          </cell>
          <cell r="AB94">
            <v>0</v>
          </cell>
          <cell r="AC94">
            <v>0</v>
          </cell>
          <cell r="AE94">
            <v>0</v>
          </cell>
          <cell r="AF94">
            <v>0</v>
          </cell>
          <cell r="AG94">
            <v>0</v>
          </cell>
          <cell r="AH94">
            <v>0</v>
          </cell>
          <cell r="AJ94">
            <v>0</v>
          </cell>
          <cell r="AK94">
            <v>0</v>
          </cell>
          <cell r="AL94">
            <v>0</v>
          </cell>
          <cell r="AM94">
            <v>0</v>
          </cell>
          <cell r="AN94">
            <v>0</v>
          </cell>
          <cell r="AO94">
            <v>0</v>
          </cell>
          <cell r="AP94">
            <v>0</v>
          </cell>
          <cell r="AQ94">
            <v>0</v>
          </cell>
          <cell r="AS94">
            <v>0</v>
          </cell>
          <cell r="AT94">
            <v>0</v>
          </cell>
          <cell r="AU94">
            <v>0</v>
          </cell>
          <cell r="AV94">
            <v>0</v>
          </cell>
          <cell r="AW94">
            <v>0</v>
          </cell>
          <cell r="AX94">
            <v>0</v>
          </cell>
          <cell r="AY94">
            <v>0</v>
          </cell>
          <cell r="AZ94">
            <v>0</v>
          </cell>
          <cell r="BB94">
            <v>0</v>
          </cell>
          <cell r="BC94">
            <v>0</v>
          </cell>
          <cell r="BD94">
            <v>0</v>
          </cell>
          <cell r="BE94">
            <v>0</v>
          </cell>
          <cell r="BF94">
            <v>0</v>
          </cell>
          <cell r="BG94">
            <v>0</v>
          </cell>
          <cell r="BH94">
            <v>0</v>
          </cell>
          <cell r="BI94">
            <v>0</v>
          </cell>
          <cell r="BK94">
            <v>0</v>
          </cell>
          <cell r="BL94">
            <v>0</v>
          </cell>
          <cell r="BM94">
            <v>0</v>
          </cell>
          <cell r="BN94">
            <v>0</v>
          </cell>
          <cell r="BO94">
            <v>0</v>
          </cell>
          <cell r="BP94">
            <v>0</v>
          </cell>
          <cell r="BQ94">
            <v>0</v>
          </cell>
          <cell r="BR94">
            <v>0</v>
          </cell>
          <cell r="BT94">
            <v>0</v>
          </cell>
        </row>
        <row r="95">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V95">
            <v>0</v>
          </cell>
          <cell r="W95">
            <v>0</v>
          </cell>
          <cell r="X95">
            <v>0</v>
          </cell>
          <cell r="Z95">
            <v>0</v>
          </cell>
          <cell r="AA95">
            <v>0</v>
          </cell>
          <cell r="AB95">
            <v>0</v>
          </cell>
          <cell r="AC95">
            <v>0</v>
          </cell>
          <cell r="AE95">
            <v>0</v>
          </cell>
          <cell r="AF95">
            <v>0</v>
          </cell>
          <cell r="AG95">
            <v>0</v>
          </cell>
          <cell r="AH95">
            <v>0</v>
          </cell>
          <cell r="AJ95">
            <v>0</v>
          </cell>
          <cell r="AK95">
            <v>0</v>
          </cell>
          <cell r="AL95">
            <v>0</v>
          </cell>
          <cell r="AM95">
            <v>0</v>
          </cell>
          <cell r="AN95">
            <v>0</v>
          </cell>
          <cell r="AO95">
            <v>0</v>
          </cell>
          <cell r="AP95">
            <v>0</v>
          </cell>
          <cell r="AQ95">
            <v>0</v>
          </cell>
          <cell r="AS95">
            <v>0</v>
          </cell>
          <cell r="AT95">
            <v>0</v>
          </cell>
          <cell r="AU95">
            <v>0</v>
          </cell>
          <cell r="AV95">
            <v>0</v>
          </cell>
          <cell r="AW95">
            <v>0</v>
          </cell>
          <cell r="AX95">
            <v>0</v>
          </cell>
          <cell r="AY95">
            <v>0</v>
          </cell>
          <cell r="AZ95">
            <v>0</v>
          </cell>
          <cell r="BB95">
            <v>0</v>
          </cell>
          <cell r="BC95">
            <v>0</v>
          </cell>
          <cell r="BD95">
            <v>0</v>
          </cell>
          <cell r="BE95">
            <v>0</v>
          </cell>
          <cell r="BF95">
            <v>0</v>
          </cell>
          <cell r="BG95">
            <v>0</v>
          </cell>
          <cell r="BH95">
            <v>0</v>
          </cell>
          <cell r="BI95">
            <v>0</v>
          </cell>
          <cell r="BK95">
            <v>0</v>
          </cell>
          <cell r="BL95">
            <v>0</v>
          </cell>
          <cell r="BM95">
            <v>0</v>
          </cell>
          <cell r="BN95">
            <v>0</v>
          </cell>
          <cell r="BO95">
            <v>0</v>
          </cell>
          <cell r="BP95">
            <v>0</v>
          </cell>
          <cell r="BQ95">
            <v>0</v>
          </cell>
          <cell r="BR95">
            <v>0</v>
          </cell>
          <cell r="BT95">
            <v>0</v>
          </cell>
        </row>
        <row r="96">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V96">
            <v>0</v>
          </cell>
          <cell r="W96">
            <v>0</v>
          </cell>
          <cell r="X96">
            <v>0</v>
          </cell>
          <cell r="Z96">
            <v>0</v>
          </cell>
          <cell r="AA96">
            <v>0</v>
          </cell>
          <cell r="AB96">
            <v>0</v>
          </cell>
          <cell r="AC96">
            <v>0</v>
          </cell>
          <cell r="AE96">
            <v>0</v>
          </cell>
          <cell r="AF96">
            <v>0</v>
          </cell>
          <cell r="AG96">
            <v>0</v>
          </cell>
          <cell r="AH96">
            <v>0</v>
          </cell>
          <cell r="AJ96">
            <v>0</v>
          </cell>
          <cell r="AK96">
            <v>0</v>
          </cell>
          <cell r="AL96">
            <v>0</v>
          </cell>
          <cell r="AM96">
            <v>0</v>
          </cell>
          <cell r="AN96">
            <v>0</v>
          </cell>
          <cell r="AO96">
            <v>0</v>
          </cell>
          <cell r="AP96">
            <v>0</v>
          </cell>
          <cell r="AQ96">
            <v>0</v>
          </cell>
          <cell r="AS96">
            <v>0</v>
          </cell>
          <cell r="AT96">
            <v>0</v>
          </cell>
          <cell r="AU96">
            <v>0</v>
          </cell>
          <cell r="AV96">
            <v>0</v>
          </cell>
          <cell r="AW96">
            <v>0</v>
          </cell>
          <cell r="AX96">
            <v>0</v>
          </cell>
          <cell r="AY96">
            <v>0</v>
          </cell>
          <cell r="AZ96">
            <v>0</v>
          </cell>
          <cell r="BB96">
            <v>0</v>
          </cell>
          <cell r="BC96">
            <v>0</v>
          </cell>
          <cell r="BD96">
            <v>0</v>
          </cell>
          <cell r="BE96">
            <v>0</v>
          </cell>
          <cell r="BF96">
            <v>0</v>
          </cell>
          <cell r="BG96">
            <v>0</v>
          </cell>
          <cell r="BH96">
            <v>0</v>
          </cell>
          <cell r="BI96">
            <v>0</v>
          </cell>
          <cell r="BK96">
            <v>0</v>
          </cell>
          <cell r="BL96">
            <v>0</v>
          </cell>
          <cell r="BM96">
            <v>0</v>
          </cell>
          <cell r="BN96">
            <v>0</v>
          </cell>
          <cell r="BO96">
            <v>0</v>
          </cell>
          <cell r="BP96">
            <v>0</v>
          </cell>
          <cell r="BQ96">
            <v>0</v>
          </cell>
          <cell r="BR96">
            <v>0</v>
          </cell>
          <cell r="BT96">
            <v>0</v>
          </cell>
        </row>
        <row r="97">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V97">
            <v>0</v>
          </cell>
          <cell r="W97">
            <v>0</v>
          </cell>
          <cell r="X97">
            <v>0</v>
          </cell>
          <cell r="Z97">
            <v>0</v>
          </cell>
          <cell r="AA97">
            <v>0</v>
          </cell>
          <cell r="AB97">
            <v>0</v>
          </cell>
          <cell r="AC97">
            <v>0</v>
          </cell>
          <cell r="AE97">
            <v>0</v>
          </cell>
          <cell r="AF97">
            <v>0</v>
          </cell>
          <cell r="AG97">
            <v>0</v>
          </cell>
          <cell r="AH97">
            <v>0</v>
          </cell>
          <cell r="AJ97">
            <v>0</v>
          </cell>
          <cell r="AK97">
            <v>0</v>
          </cell>
          <cell r="AL97">
            <v>0</v>
          </cell>
          <cell r="AM97">
            <v>0</v>
          </cell>
          <cell r="AN97">
            <v>0</v>
          </cell>
          <cell r="AO97">
            <v>0</v>
          </cell>
          <cell r="AP97">
            <v>0</v>
          </cell>
          <cell r="AQ97">
            <v>0</v>
          </cell>
          <cell r="AS97">
            <v>0</v>
          </cell>
          <cell r="AT97">
            <v>0</v>
          </cell>
          <cell r="AU97">
            <v>0</v>
          </cell>
          <cell r="AV97">
            <v>0</v>
          </cell>
          <cell r="AW97">
            <v>0</v>
          </cell>
          <cell r="AX97">
            <v>0</v>
          </cell>
          <cell r="AY97">
            <v>0</v>
          </cell>
          <cell r="AZ97">
            <v>0</v>
          </cell>
          <cell r="BB97">
            <v>0</v>
          </cell>
          <cell r="BC97">
            <v>0</v>
          </cell>
          <cell r="BD97">
            <v>0</v>
          </cell>
          <cell r="BE97">
            <v>0</v>
          </cell>
          <cell r="BF97">
            <v>0</v>
          </cell>
          <cell r="BG97">
            <v>0</v>
          </cell>
          <cell r="BH97">
            <v>0</v>
          </cell>
          <cell r="BI97">
            <v>0</v>
          </cell>
          <cell r="BK97">
            <v>0</v>
          </cell>
          <cell r="BL97">
            <v>0</v>
          </cell>
          <cell r="BM97">
            <v>0</v>
          </cell>
          <cell r="BN97">
            <v>0</v>
          </cell>
          <cell r="BO97">
            <v>0</v>
          </cell>
          <cell r="BP97">
            <v>0</v>
          </cell>
          <cell r="BQ97">
            <v>0</v>
          </cell>
          <cell r="BR97">
            <v>0</v>
          </cell>
          <cell r="BT97">
            <v>0</v>
          </cell>
        </row>
        <row r="98">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V98">
            <v>0</v>
          </cell>
          <cell r="W98">
            <v>0</v>
          </cell>
          <cell r="X98">
            <v>0</v>
          </cell>
          <cell r="Z98">
            <v>0</v>
          </cell>
          <cell r="AA98">
            <v>0</v>
          </cell>
          <cell r="AB98">
            <v>0</v>
          </cell>
          <cell r="AC98">
            <v>0</v>
          </cell>
          <cell r="AE98">
            <v>0</v>
          </cell>
          <cell r="AF98">
            <v>0</v>
          </cell>
          <cell r="AG98">
            <v>0</v>
          </cell>
          <cell r="AH98">
            <v>0</v>
          </cell>
          <cell r="AJ98">
            <v>0</v>
          </cell>
          <cell r="AK98">
            <v>0</v>
          </cell>
          <cell r="AL98">
            <v>0</v>
          </cell>
          <cell r="AM98">
            <v>0</v>
          </cell>
          <cell r="AN98">
            <v>0</v>
          </cell>
          <cell r="AO98">
            <v>0</v>
          </cell>
          <cell r="AP98">
            <v>0</v>
          </cell>
          <cell r="AQ98">
            <v>0</v>
          </cell>
          <cell r="AS98">
            <v>0</v>
          </cell>
          <cell r="AT98">
            <v>0</v>
          </cell>
          <cell r="AU98">
            <v>0</v>
          </cell>
          <cell r="AV98">
            <v>0</v>
          </cell>
          <cell r="AW98">
            <v>0</v>
          </cell>
          <cell r="AX98">
            <v>0</v>
          </cell>
          <cell r="AY98">
            <v>0</v>
          </cell>
          <cell r="AZ98">
            <v>0</v>
          </cell>
          <cell r="BB98">
            <v>0</v>
          </cell>
          <cell r="BC98">
            <v>0</v>
          </cell>
          <cell r="BD98">
            <v>0</v>
          </cell>
          <cell r="BE98">
            <v>0</v>
          </cell>
          <cell r="BF98">
            <v>0</v>
          </cell>
          <cell r="BG98">
            <v>0</v>
          </cell>
          <cell r="BH98">
            <v>0</v>
          </cell>
          <cell r="BI98">
            <v>0</v>
          </cell>
          <cell r="BK98">
            <v>0</v>
          </cell>
          <cell r="BL98">
            <v>0</v>
          </cell>
          <cell r="BM98">
            <v>0</v>
          </cell>
          <cell r="BN98">
            <v>0</v>
          </cell>
          <cell r="BO98">
            <v>0</v>
          </cell>
          <cell r="BP98">
            <v>0</v>
          </cell>
          <cell r="BQ98">
            <v>0</v>
          </cell>
          <cell r="BR98">
            <v>0</v>
          </cell>
          <cell r="BT98">
            <v>0</v>
          </cell>
        </row>
        <row r="99">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V99">
            <v>0</v>
          </cell>
          <cell r="W99">
            <v>0</v>
          </cell>
          <cell r="X99">
            <v>0</v>
          </cell>
          <cell r="Z99">
            <v>0</v>
          </cell>
          <cell r="AA99">
            <v>0</v>
          </cell>
          <cell r="AB99">
            <v>0</v>
          </cell>
          <cell r="AC99">
            <v>0</v>
          </cell>
          <cell r="AE99">
            <v>0</v>
          </cell>
          <cell r="AF99">
            <v>0</v>
          </cell>
          <cell r="AG99">
            <v>0</v>
          </cell>
          <cell r="AH99">
            <v>0</v>
          </cell>
          <cell r="AJ99">
            <v>0</v>
          </cell>
          <cell r="AK99">
            <v>0</v>
          </cell>
          <cell r="AL99">
            <v>0</v>
          </cell>
          <cell r="AM99">
            <v>0</v>
          </cell>
          <cell r="AN99">
            <v>0</v>
          </cell>
          <cell r="AO99">
            <v>0</v>
          </cell>
          <cell r="AP99">
            <v>0</v>
          </cell>
          <cell r="AQ99">
            <v>0</v>
          </cell>
          <cell r="AS99">
            <v>0</v>
          </cell>
          <cell r="AT99">
            <v>0</v>
          </cell>
          <cell r="AU99">
            <v>0</v>
          </cell>
          <cell r="AV99">
            <v>0</v>
          </cell>
          <cell r="AW99">
            <v>0</v>
          </cell>
          <cell r="AX99">
            <v>0</v>
          </cell>
          <cell r="AY99">
            <v>0</v>
          </cell>
          <cell r="AZ99">
            <v>0</v>
          </cell>
          <cell r="BB99">
            <v>0</v>
          </cell>
          <cell r="BC99">
            <v>0</v>
          </cell>
          <cell r="BD99">
            <v>0</v>
          </cell>
          <cell r="BE99">
            <v>0</v>
          </cell>
          <cell r="BF99">
            <v>0</v>
          </cell>
          <cell r="BG99">
            <v>0</v>
          </cell>
          <cell r="BH99">
            <v>0</v>
          </cell>
          <cell r="BI99">
            <v>0</v>
          </cell>
          <cell r="BK99">
            <v>0</v>
          </cell>
          <cell r="BL99">
            <v>0</v>
          </cell>
          <cell r="BM99">
            <v>0</v>
          </cell>
          <cell r="BN99">
            <v>0</v>
          </cell>
          <cell r="BO99">
            <v>0</v>
          </cell>
          <cell r="BP99">
            <v>0</v>
          </cell>
          <cell r="BQ99">
            <v>0</v>
          </cell>
          <cell r="BR99">
            <v>0</v>
          </cell>
          <cell r="BT99">
            <v>0</v>
          </cell>
        </row>
        <row r="100">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V100">
            <v>0</v>
          </cell>
          <cell r="W100">
            <v>0</v>
          </cell>
          <cell r="X100">
            <v>0</v>
          </cell>
          <cell r="Z100">
            <v>0</v>
          </cell>
          <cell r="AA100">
            <v>0</v>
          </cell>
          <cell r="AB100">
            <v>0</v>
          </cell>
          <cell r="AC100">
            <v>0</v>
          </cell>
          <cell r="AE100">
            <v>0</v>
          </cell>
          <cell r="AF100">
            <v>0</v>
          </cell>
          <cell r="AG100">
            <v>0</v>
          </cell>
          <cell r="AH100">
            <v>0</v>
          </cell>
          <cell r="AJ100">
            <v>0</v>
          </cell>
          <cell r="AK100">
            <v>0</v>
          </cell>
          <cell r="AL100">
            <v>0</v>
          </cell>
          <cell r="AM100">
            <v>0</v>
          </cell>
          <cell r="AN100">
            <v>0</v>
          </cell>
          <cell r="AO100">
            <v>0</v>
          </cell>
          <cell r="AP100">
            <v>0</v>
          </cell>
          <cell r="AQ100">
            <v>0</v>
          </cell>
          <cell r="AS100">
            <v>0</v>
          </cell>
          <cell r="AT100">
            <v>0</v>
          </cell>
          <cell r="AU100">
            <v>0</v>
          </cell>
          <cell r="AV100">
            <v>0</v>
          </cell>
          <cell r="AW100">
            <v>0</v>
          </cell>
          <cell r="AX100">
            <v>0</v>
          </cell>
          <cell r="AY100">
            <v>0</v>
          </cell>
          <cell r="AZ100">
            <v>0</v>
          </cell>
          <cell r="BB100">
            <v>0</v>
          </cell>
          <cell r="BC100">
            <v>0</v>
          </cell>
          <cell r="BD100">
            <v>0</v>
          </cell>
          <cell r="BE100">
            <v>0</v>
          </cell>
          <cell r="BF100">
            <v>0</v>
          </cell>
          <cell r="BG100">
            <v>0</v>
          </cell>
          <cell r="BH100">
            <v>0</v>
          </cell>
          <cell r="BI100">
            <v>0</v>
          </cell>
          <cell r="BK100">
            <v>0</v>
          </cell>
          <cell r="BL100">
            <v>0</v>
          </cell>
          <cell r="BM100">
            <v>0</v>
          </cell>
          <cell r="BN100">
            <v>0</v>
          </cell>
          <cell r="BO100">
            <v>0</v>
          </cell>
          <cell r="BP100">
            <v>0</v>
          </cell>
          <cell r="BQ100">
            <v>0</v>
          </cell>
          <cell r="BR100">
            <v>0</v>
          </cell>
          <cell r="BT100">
            <v>0</v>
          </cell>
        </row>
        <row r="101">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V101">
            <v>0</v>
          </cell>
          <cell r="W101">
            <v>0</v>
          </cell>
          <cell r="X101">
            <v>0</v>
          </cell>
          <cell r="Z101">
            <v>0</v>
          </cell>
          <cell r="AA101">
            <v>0</v>
          </cell>
          <cell r="AB101">
            <v>0</v>
          </cell>
          <cell r="AC101">
            <v>0</v>
          </cell>
          <cell r="AE101">
            <v>0</v>
          </cell>
          <cell r="AF101">
            <v>0</v>
          </cell>
          <cell r="AG101">
            <v>0</v>
          </cell>
          <cell r="AH101">
            <v>0</v>
          </cell>
          <cell r="AJ101">
            <v>0</v>
          </cell>
          <cell r="AK101">
            <v>0</v>
          </cell>
          <cell r="AL101">
            <v>0</v>
          </cell>
          <cell r="AM101">
            <v>0</v>
          </cell>
          <cell r="AN101">
            <v>0</v>
          </cell>
          <cell r="AO101">
            <v>0</v>
          </cell>
          <cell r="AP101">
            <v>0</v>
          </cell>
          <cell r="AQ101">
            <v>0</v>
          </cell>
          <cell r="AS101">
            <v>0</v>
          </cell>
          <cell r="AT101">
            <v>0</v>
          </cell>
          <cell r="AU101">
            <v>0</v>
          </cell>
          <cell r="AV101">
            <v>0</v>
          </cell>
          <cell r="AW101">
            <v>0</v>
          </cell>
          <cell r="AX101">
            <v>0</v>
          </cell>
          <cell r="AY101">
            <v>0</v>
          </cell>
          <cell r="AZ101">
            <v>0</v>
          </cell>
          <cell r="BB101">
            <v>0</v>
          </cell>
          <cell r="BC101">
            <v>0</v>
          </cell>
          <cell r="BD101">
            <v>0</v>
          </cell>
          <cell r="BE101">
            <v>0</v>
          </cell>
          <cell r="BF101">
            <v>0</v>
          </cell>
          <cell r="BG101">
            <v>0</v>
          </cell>
          <cell r="BH101">
            <v>0</v>
          </cell>
          <cell r="BI101">
            <v>0</v>
          </cell>
          <cell r="BK101">
            <v>0</v>
          </cell>
          <cell r="BL101">
            <v>0</v>
          </cell>
          <cell r="BM101">
            <v>0</v>
          </cell>
          <cell r="BN101">
            <v>0</v>
          </cell>
          <cell r="BO101">
            <v>0</v>
          </cell>
          <cell r="BP101">
            <v>0</v>
          </cell>
          <cell r="BQ101">
            <v>0</v>
          </cell>
          <cell r="BR101">
            <v>0</v>
          </cell>
          <cell r="BT101">
            <v>0</v>
          </cell>
        </row>
        <row r="102">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V102">
            <v>0</v>
          </cell>
          <cell r="W102">
            <v>0</v>
          </cell>
          <cell r="X102">
            <v>0</v>
          </cell>
          <cell r="Z102">
            <v>0</v>
          </cell>
          <cell r="AA102">
            <v>0</v>
          </cell>
          <cell r="AB102">
            <v>0</v>
          </cell>
          <cell r="AC102">
            <v>0</v>
          </cell>
          <cell r="AE102">
            <v>0</v>
          </cell>
          <cell r="AF102">
            <v>0</v>
          </cell>
          <cell r="AG102">
            <v>0</v>
          </cell>
          <cell r="AH102">
            <v>0</v>
          </cell>
          <cell r="AJ102">
            <v>0</v>
          </cell>
          <cell r="AK102">
            <v>0</v>
          </cell>
          <cell r="AL102">
            <v>0</v>
          </cell>
          <cell r="AM102">
            <v>0</v>
          </cell>
          <cell r="AN102">
            <v>0</v>
          </cell>
          <cell r="AO102">
            <v>0</v>
          </cell>
          <cell r="AP102">
            <v>0</v>
          </cell>
          <cell r="AQ102">
            <v>0</v>
          </cell>
          <cell r="AS102">
            <v>0</v>
          </cell>
          <cell r="AT102">
            <v>0</v>
          </cell>
          <cell r="AU102">
            <v>0</v>
          </cell>
          <cell r="AV102">
            <v>0</v>
          </cell>
          <cell r="AW102">
            <v>0</v>
          </cell>
          <cell r="AX102">
            <v>0</v>
          </cell>
          <cell r="AY102">
            <v>0</v>
          </cell>
          <cell r="AZ102">
            <v>0</v>
          </cell>
          <cell r="BB102">
            <v>0</v>
          </cell>
          <cell r="BC102">
            <v>0</v>
          </cell>
          <cell r="BD102">
            <v>0</v>
          </cell>
          <cell r="BE102">
            <v>0</v>
          </cell>
          <cell r="BF102">
            <v>0</v>
          </cell>
          <cell r="BG102">
            <v>0</v>
          </cell>
          <cell r="BH102">
            <v>0</v>
          </cell>
          <cell r="BI102">
            <v>0</v>
          </cell>
          <cell r="BK102">
            <v>0</v>
          </cell>
          <cell r="BL102">
            <v>0</v>
          </cell>
          <cell r="BM102">
            <v>0</v>
          </cell>
          <cell r="BN102">
            <v>0</v>
          </cell>
          <cell r="BO102">
            <v>0</v>
          </cell>
          <cell r="BP102">
            <v>0</v>
          </cell>
          <cell r="BQ102">
            <v>0</v>
          </cell>
          <cell r="BR102">
            <v>0</v>
          </cell>
          <cell r="BT102">
            <v>0</v>
          </cell>
        </row>
        <row r="103">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V103">
            <v>0</v>
          </cell>
          <cell r="W103">
            <v>0</v>
          </cell>
          <cell r="X103">
            <v>0</v>
          </cell>
          <cell r="Z103">
            <v>0</v>
          </cell>
          <cell r="AA103">
            <v>0</v>
          </cell>
          <cell r="AB103">
            <v>0</v>
          </cell>
          <cell r="AC103">
            <v>0</v>
          </cell>
          <cell r="AE103">
            <v>0</v>
          </cell>
          <cell r="AF103">
            <v>0</v>
          </cell>
          <cell r="AG103">
            <v>0</v>
          </cell>
          <cell r="AH103">
            <v>0</v>
          </cell>
          <cell r="AJ103">
            <v>0</v>
          </cell>
          <cell r="AK103">
            <v>0</v>
          </cell>
          <cell r="AL103">
            <v>0</v>
          </cell>
          <cell r="AM103">
            <v>0</v>
          </cell>
          <cell r="AN103">
            <v>0</v>
          </cell>
          <cell r="AO103">
            <v>0</v>
          </cell>
          <cell r="AP103">
            <v>0</v>
          </cell>
          <cell r="AQ103">
            <v>0</v>
          </cell>
          <cell r="AS103">
            <v>0</v>
          </cell>
          <cell r="AT103">
            <v>0</v>
          </cell>
          <cell r="AU103">
            <v>0</v>
          </cell>
          <cell r="AV103">
            <v>0</v>
          </cell>
          <cell r="AW103">
            <v>0</v>
          </cell>
          <cell r="AX103">
            <v>0</v>
          </cell>
          <cell r="AY103">
            <v>0</v>
          </cell>
          <cell r="AZ103">
            <v>0</v>
          </cell>
          <cell r="BB103">
            <v>0</v>
          </cell>
          <cell r="BC103">
            <v>0</v>
          </cell>
          <cell r="BD103">
            <v>0</v>
          </cell>
          <cell r="BE103">
            <v>0</v>
          </cell>
          <cell r="BF103">
            <v>0</v>
          </cell>
          <cell r="BG103">
            <v>0</v>
          </cell>
          <cell r="BH103">
            <v>0</v>
          </cell>
          <cell r="BI103">
            <v>0</v>
          </cell>
          <cell r="BK103">
            <v>0</v>
          </cell>
          <cell r="BL103">
            <v>0</v>
          </cell>
          <cell r="BM103">
            <v>0</v>
          </cell>
          <cell r="BN103">
            <v>0</v>
          </cell>
          <cell r="BO103">
            <v>0</v>
          </cell>
          <cell r="BP103">
            <v>0</v>
          </cell>
          <cell r="BQ103">
            <v>0</v>
          </cell>
          <cell r="BR103">
            <v>0</v>
          </cell>
          <cell r="BT103">
            <v>0</v>
          </cell>
        </row>
        <row r="104">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V104">
            <v>0</v>
          </cell>
          <cell r="W104">
            <v>0</v>
          </cell>
          <cell r="X104">
            <v>0</v>
          </cell>
          <cell r="Z104">
            <v>0</v>
          </cell>
          <cell r="AA104">
            <v>0</v>
          </cell>
          <cell r="AB104">
            <v>0</v>
          </cell>
          <cell r="AC104">
            <v>0</v>
          </cell>
          <cell r="AE104">
            <v>0</v>
          </cell>
          <cell r="AF104">
            <v>0</v>
          </cell>
          <cell r="AG104">
            <v>0</v>
          </cell>
          <cell r="AH104">
            <v>0</v>
          </cell>
          <cell r="AJ104">
            <v>0</v>
          </cell>
          <cell r="AK104">
            <v>0</v>
          </cell>
          <cell r="AL104">
            <v>0</v>
          </cell>
          <cell r="AM104">
            <v>0</v>
          </cell>
          <cell r="AN104">
            <v>0</v>
          </cell>
          <cell r="AO104">
            <v>0</v>
          </cell>
          <cell r="AP104">
            <v>0</v>
          </cell>
          <cell r="AQ104">
            <v>0</v>
          </cell>
          <cell r="AS104">
            <v>0</v>
          </cell>
          <cell r="AT104">
            <v>0</v>
          </cell>
          <cell r="AU104">
            <v>0</v>
          </cell>
          <cell r="AV104">
            <v>0</v>
          </cell>
          <cell r="AW104">
            <v>0</v>
          </cell>
          <cell r="AX104">
            <v>0</v>
          </cell>
          <cell r="AY104">
            <v>0</v>
          </cell>
          <cell r="AZ104">
            <v>0</v>
          </cell>
          <cell r="BB104">
            <v>0</v>
          </cell>
          <cell r="BC104">
            <v>0</v>
          </cell>
          <cell r="BD104">
            <v>0</v>
          </cell>
          <cell r="BE104">
            <v>0</v>
          </cell>
          <cell r="BF104">
            <v>0</v>
          </cell>
          <cell r="BG104">
            <v>0</v>
          </cell>
          <cell r="BH104">
            <v>0</v>
          </cell>
          <cell r="BI104">
            <v>0</v>
          </cell>
          <cell r="BK104">
            <v>0</v>
          </cell>
          <cell r="BL104">
            <v>0</v>
          </cell>
          <cell r="BM104">
            <v>0</v>
          </cell>
          <cell r="BN104">
            <v>0</v>
          </cell>
          <cell r="BO104">
            <v>0</v>
          </cell>
          <cell r="BP104">
            <v>0</v>
          </cell>
          <cell r="BQ104">
            <v>0</v>
          </cell>
          <cell r="BR104">
            <v>0</v>
          </cell>
          <cell r="BT104">
            <v>0</v>
          </cell>
        </row>
        <row r="105">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V105">
            <v>0</v>
          </cell>
          <cell r="W105">
            <v>0</v>
          </cell>
          <cell r="X105">
            <v>0</v>
          </cell>
          <cell r="Z105">
            <v>0</v>
          </cell>
          <cell r="AA105">
            <v>0</v>
          </cell>
          <cell r="AB105">
            <v>0</v>
          </cell>
          <cell r="AC105">
            <v>0</v>
          </cell>
          <cell r="AE105">
            <v>0</v>
          </cell>
          <cell r="AF105">
            <v>0</v>
          </cell>
          <cell r="AG105">
            <v>0</v>
          </cell>
          <cell r="AH105">
            <v>0</v>
          </cell>
          <cell r="AJ105">
            <v>0</v>
          </cell>
          <cell r="AK105">
            <v>0</v>
          </cell>
          <cell r="AL105">
            <v>0</v>
          </cell>
          <cell r="AM105">
            <v>0</v>
          </cell>
          <cell r="AN105">
            <v>0</v>
          </cell>
          <cell r="AO105">
            <v>0</v>
          </cell>
          <cell r="AP105">
            <v>0</v>
          </cell>
          <cell r="AQ105">
            <v>0</v>
          </cell>
          <cell r="AS105">
            <v>0</v>
          </cell>
          <cell r="AT105">
            <v>0</v>
          </cell>
          <cell r="AU105">
            <v>0</v>
          </cell>
          <cell r="AV105">
            <v>0</v>
          </cell>
          <cell r="AW105">
            <v>0</v>
          </cell>
          <cell r="AX105">
            <v>0</v>
          </cell>
          <cell r="AY105">
            <v>0</v>
          </cell>
          <cell r="AZ105">
            <v>0</v>
          </cell>
          <cell r="BB105">
            <v>0</v>
          </cell>
          <cell r="BC105">
            <v>0</v>
          </cell>
          <cell r="BD105">
            <v>0</v>
          </cell>
          <cell r="BE105">
            <v>0</v>
          </cell>
          <cell r="BF105">
            <v>0</v>
          </cell>
          <cell r="BG105">
            <v>0</v>
          </cell>
          <cell r="BH105">
            <v>0</v>
          </cell>
          <cell r="BI105">
            <v>0</v>
          </cell>
          <cell r="BK105">
            <v>0</v>
          </cell>
          <cell r="BL105">
            <v>0</v>
          </cell>
          <cell r="BM105">
            <v>0</v>
          </cell>
          <cell r="BN105">
            <v>0</v>
          </cell>
          <cell r="BO105">
            <v>0</v>
          </cell>
          <cell r="BP105">
            <v>0</v>
          </cell>
          <cell r="BQ105">
            <v>0</v>
          </cell>
          <cell r="BR105">
            <v>0</v>
          </cell>
          <cell r="BT105">
            <v>0</v>
          </cell>
        </row>
        <row r="106">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V106">
            <v>0</v>
          </cell>
          <cell r="W106">
            <v>0</v>
          </cell>
          <cell r="X106">
            <v>0</v>
          </cell>
          <cell r="Z106">
            <v>0</v>
          </cell>
          <cell r="AA106">
            <v>0</v>
          </cell>
          <cell r="AB106">
            <v>0</v>
          </cell>
          <cell r="AC106">
            <v>0</v>
          </cell>
          <cell r="AE106">
            <v>0</v>
          </cell>
          <cell r="AF106">
            <v>0</v>
          </cell>
          <cell r="AG106">
            <v>0</v>
          </cell>
          <cell r="AH106">
            <v>0</v>
          </cell>
          <cell r="AJ106">
            <v>0</v>
          </cell>
          <cell r="AK106">
            <v>0</v>
          </cell>
          <cell r="AL106">
            <v>0</v>
          </cell>
          <cell r="AM106">
            <v>0</v>
          </cell>
          <cell r="AN106">
            <v>0</v>
          </cell>
          <cell r="AO106">
            <v>0</v>
          </cell>
          <cell r="AP106">
            <v>0</v>
          </cell>
          <cell r="AQ106">
            <v>0</v>
          </cell>
          <cell r="AS106">
            <v>0</v>
          </cell>
          <cell r="AT106">
            <v>0</v>
          </cell>
          <cell r="AU106">
            <v>0</v>
          </cell>
          <cell r="AV106">
            <v>0</v>
          </cell>
          <cell r="AW106">
            <v>0</v>
          </cell>
          <cell r="AX106">
            <v>0</v>
          </cell>
          <cell r="AY106">
            <v>0</v>
          </cell>
          <cell r="AZ106">
            <v>0</v>
          </cell>
          <cell r="BB106">
            <v>0</v>
          </cell>
          <cell r="BC106">
            <v>0</v>
          </cell>
          <cell r="BD106">
            <v>0</v>
          </cell>
          <cell r="BE106">
            <v>0</v>
          </cell>
          <cell r="BF106">
            <v>0</v>
          </cell>
          <cell r="BG106">
            <v>0</v>
          </cell>
          <cell r="BH106">
            <v>0</v>
          </cell>
          <cell r="BI106">
            <v>0</v>
          </cell>
          <cell r="BK106">
            <v>0</v>
          </cell>
          <cell r="BL106">
            <v>0</v>
          </cell>
          <cell r="BM106">
            <v>0</v>
          </cell>
          <cell r="BN106">
            <v>0</v>
          </cell>
          <cell r="BO106">
            <v>0</v>
          </cell>
          <cell r="BP106">
            <v>0</v>
          </cell>
          <cell r="BQ106">
            <v>0</v>
          </cell>
          <cell r="BR106">
            <v>0</v>
          </cell>
          <cell r="BT106">
            <v>0</v>
          </cell>
        </row>
        <row r="107">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V107">
            <v>0</v>
          </cell>
          <cell r="W107">
            <v>0</v>
          </cell>
          <cell r="X107">
            <v>0</v>
          </cell>
          <cell r="Z107">
            <v>0</v>
          </cell>
          <cell r="AA107">
            <v>0</v>
          </cell>
          <cell r="AB107">
            <v>0</v>
          </cell>
          <cell r="AC107">
            <v>0</v>
          </cell>
          <cell r="AE107">
            <v>0</v>
          </cell>
          <cell r="AF107">
            <v>0</v>
          </cell>
          <cell r="AG107">
            <v>0</v>
          </cell>
          <cell r="AH107">
            <v>0</v>
          </cell>
          <cell r="AJ107">
            <v>0</v>
          </cell>
          <cell r="AK107">
            <v>0</v>
          </cell>
          <cell r="AL107">
            <v>0</v>
          </cell>
          <cell r="AM107">
            <v>0</v>
          </cell>
          <cell r="AN107">
            <v>0</v>
          </cell>
          <cell r="AO107">
            <v>0</v>
          </cell>
          <cell r="AP107">
            <v>0</v>
          </cell>
          <cell r="AQ107">
            <v>0</v>
          </cell>
          <cell r="AS107">
            <v>0</v>
          </cell>
          <cell r="AT107">
            <v>0</v>
          </cell>
          <cell r="AU107">
            <v>0</v>
          </cell>
          <cell r="AV107">
            <v>0</v>
          </cell>
          <cell r="AW107">
            <v>0</v>
          </cell>
          <cell r="AX107">
            <v>0</v>
          </cell>
          <cell r="AY107">
            <v>0</v>
          </cell>
          <cell r="AZ107">
            <v>0</v>
          </cell>
          <cell r="BB107">
            <v>0</v>
          </cell>
          <cell r="BC107">
            <v>0</v>
          </cell>
          <cell r="BD107">
            <v>0</v>
          </cell>
          <cell r="BE107">
            <v>0</v>
          </cell>
          <cell r="BF107">
            <v>0</v>
          </cell>
          <cell r="BG107">
            <v>0</v>
          </cell>
          <cell r="BH107">
            <v>0</v>
          </cell>
          <cell r="BI107">
            <v>0</v>
          </cell>
          <cell r="BK107">
            <v>0</v>
          </cell>
          <cell r="BL107">
            <v>0</v>
          </cell>
          <cell r="BM107">
            <v>0</v>
          </cell>
          <cell r="BN107">
            <v>0</v>
          </cell>
          <cell r="BO107">
            <v>0</v>
          </cell>
          <cell r="BP107">
            <v>0</v>
          </cell>
          <cell r="BQ107">
            <v>0</v>
          </cell>
          <cell r="BR107">
            <v>0</v>
          </cell>
          <cell r="BT107">
            <v>0</v>
          </cell>
        </row>
        <row r="108">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V108">
            <v>0</v>
          </cell>
          <cell r="W108">
            <v>0</v>
          </cell>
          <cell r="X108">
            <v>0</v>
          </cell>
          <cell r="Z108">
            <v>0</v>
          </cell>
          <cell r="AA108">
            <v>0</v>
          </cell>
          <cell r="AB108">
            <v>0</v>
          </cell>
          <cell r="AC108">
            <v>0</v>
          </cell>
          <cell r="AE108">
            <v>0</v>
          </cell>
          <cell r="AF108">
            <v>0</v>
          </cell>
          <cell r="AG108">
            <v>0</v>
          </cell>
          <cell r="AH108">
            <v>0</v>
          </cell>
          <cell r="AJ108">
            <v>0</v>
          </cell>
          <cell r="AK108">
            <v>0</v>
          </cell>
          <cell r="AL108">
            <v>0</v>
          </cell>
          <cell r="AM108">
            <v>0</v>
          </cell>
          <cell r="AN108">
            <v>0</v>
          </cell>
          <cell r="AO108">
            <v>0</v>
          </cell>
          <cell r="AP108">
            <v>0</v>
          </cell>
          <cell r="AQ108">
            <v>0</v>
          </cell>
          <cell r="AS108">
            <v>0</v>
          </cell>
          <cell r="AT108">
            <v>0</v>
          </cell>
          <cell r="AU108">
            <v>0</v>
          </cell>
          <cell r="AV108">
            <v>0</v>
          </cell>
          <cell r="AW108">
            <v>0</v>
          </cell>
          <cell r="AX108">
            <v>0</v>
          </cell>
          <cell r="AY108">
            <v>0</v>
          </cell>
          <cell r="AZ108">
            <v>0</v>
          </cell>
          <cell r="BB108">
            <v>0</v>
          </cell>
          <cell r="BC108">
            <v>0</v>
          </cell>
          <cell r="BD108">
            <v>0</v>
          </cell>
          <cell r="BE108">
            <v>0</v>
          </cell>
          <cell r="BF108">
            <v>0</v>
          </cell>
          <cell r="BG108">
            <v>0</v>
          </cell>
          <cell r="BH108">
            <v>0</v>
          </cell>
          <cell r="BI108">
            <v>0</v>
          </cell>
          <cell r="BK108">
            <v>0</v>
          </cell>
          <cell r="BL108">
            <v>0</v>
          </cell>
          <cell r="BM108">
            <v>0</v>
          </cell>
          <cell r="BN108">
            <v>0</v>
          </cell>
          <cell r="BO108">
            <v>0</v>
          </cell>
          <cell r="BP108">
            <v>0</v>
          </cell>
          <cell r="BQ108">
            <v>0</v>
          </cell>
          <cell r="BR108">
            <v>0</v>
          </cell>
          <cell r="BT108">
            <v>0</v>
          </cell>
        </row>
        <row r="109">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V109">
            <v>0</v>
          </cell>
          <cell r="W109">
            <v>0</v>
          </cell>
          <cell r="X109">
            <v>0</v>
          </cell>
          <cell r="Z109">
            <v>0</v>
          </cell>
          <cell r="AA109">
            <v>0</v>
          </cell>
          <cell r="AB109">
            <v>0</v>
          </cell>
          <cell r="AC109">
            <v>0</v>
          </cell>
          <cell r="AE109">
            <v>0</v>
          </cell>
          <cell r="AF109">
            <v>0</v>
          </cell>
          <cell r="AG109">
            <v>0</v>
          </cell>
          <cell r="AH109">
            <v>0</v>
          </cell>
          <cell r="AJ109">
            <v>0</v>
          </cell>
          <cell r="AK109">
            <v>0</v>
          </cell>
          <cell r="AL109">
            <v>0</v>
          </cell>
          <cell r="AM109">
            <v>0</v>
          </cell>
          <cell r="AN109">
            <v>0</v>
          </cell>
          <cell r="AO109">
            <v>0</v>
          </cell>
          <cell r="AP109">
            <v>0</v>
          </cell>
          <cell r="AQ109">
            <v>0</v>
          </cell>
          <cell r="AS109">
            <v>0</v>
          </cell>
          <cell r="AT109">
            <v>0</v>
          </cell>
          <cell r="AU109">
            <v>0</v>
          </cell>
          <cell r="AV109">
            <v>0</v>
          </cell>
          <cell r="AW109">
            <v>0</v>
          </cell>
          <cell r="AX109">
            <v>0</v>
          </cell>
          <cell r="AY109">
            <v>0</v>
          </cell>
          <cell r="AZ109">
            <v>0</v>
          </cell>
          <cell r="BB109">
            <v>0</v>
          </cell>
          <cell r="BC109">
            <v>0</v>
          </cell>
          <cell r="BD109">
            <v>0</v>
          </cell>
          <cell r="BE109">
            <v>0</v>
          </cell>
          <cell r="BF109">
            <v>0</v>
          </cell>
          <cell r="BG109">
            <v>0</v>
          </cell>
          <cell r="BH109">
            <v>0</v>
          </cell>
          <cell r="BI109">
            <v>0</v>
          </cell>
          <cell r="BK109">
            <v>0</v>
          </cell>
          <cell r="BL109">
            <v>0</v>
          </cell>
          <cell r="BM109">
            <v>0</v>
          </cell>
          <cell r="BN109">
            <v>0</v>
          </cell>
          <cell r="BO109">
            <v>0</v>
          </cell>
          <cell r="BP109">
            <v>0</v>
          </cell>
          <cell r="BQ109">
            <v>0</v>
          </cell>
          <cell r="BR109">
            <v>0</v>
          </cell>
          <cell r="BT109">
            <v>0</v>
          </cell>
        </row>
        <row r="110">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V110">
            <v>0</v>
          </cell>
          <cell r="W110">
            <v>0</v>
          </cell>
          <cell r="X110">
            <v>0</v>
          </cell>
          <cell r="Z110">
            <v>0</v>
          </cell>
          <cell r="AA110">
            <v>0</v>
          </cell>
          <cell r="AB110">
            <v>0</v>
          </cell>
          <cell r="AC110">
            <v>0</v>
          </cell>
          <cell r="AE110">
            <v>0</v>
          </cell>
          <cell r="AF110">
            <v>0</v>
          </cell>
          <cell r="AG110">
            <v>0</v>
          </cell>
          <cell r="AH110">
            <v>0</v>
          </cell>
          <cell r="AJ110">
            <v>0</v>
          </cell>
          <cell r="AK110">
            <v>0</v>
          </cell>
          <cell r="AL110">
            <v>0</v>
          </cell>
          <cell r="AM110">
            <v>0</v>
          </cell>
          <cell r="AN110">
            <v>0</v>
          </cell>
          <cell r="AO110">
            <v>0</v>
          </cell>
          <cell r="AP110">
            <v>0</v>
          </cell>
          <cell r="AQ110">
            <v>0</v>
          </cell>
          <cell r="AS110">
            <v>0</v>
          </cell>
          <cell r="AT110">
            <v>0</v>
          </cell>
          <cell r="AU110">
            <v>0</v>
          </cell>
          <cell r="AV110">
            <v>0</v>
          </cell>
          <cell r="AW110">
            <v>0</v>
          </cell>
          <cell r="AX110">
            <v>0</v>
          </cell>
          <cell r="AY110">
            <v>0</v>
          </cell>
          <cell r="AZ110">
            <v>0</v>
          </cell>
          <cell r="BB110">
            <v>0</v>
          </cell>
          <cell r="BC110">
            <v>0</v>
          </cell>
          <cell r="BD110">
            <v>0</v>
          </cell>
          <cell r="BE110">
            <v>0</v>
          </cell>
          <cell r="BF110">
            <v>0</v>
          </cell>
          <cell r="BG110">
            <v>0</v>
          </cell>
          <cell r="BH110">
            <v>0</v>
          </cell>
          <cell r="BI110">
            <v>0</v>
          </cell>
          <cell r="BK110">
            <v>0</v>
          </cell>
          <cell r="BL110">
            <v>0</v>
          </cell>
          <cell r="BM110">
            <v>0</v>
          </cell>
          <cell r="BN110">
            <v>0</v>
          </cell>
          <cell r="BO110">
            <v>0</v>
          </cell>
          <cell r="BP110">
            <v>0</v>
          </cell>
          <cell r="BQ110">
            <v>0</v>
          </cell>
          <cell r="BR110">
            <v>0</v>
          </cell>
          <cell r="BT110">
            <v>0</v>
          </cell>
        </row>
        <row r="111">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V111">
            <v>0</v>
          </cell>
          <cell r="W111">
            <v>0</v>
          </cell>
          <cell r="X111">
            <v>0</v>
          </cell>
          <cell r="Z111">
            <v>0</v>
          </cell>
          <cell r="AA111">
            <v>0</v>
          </cell>
          <cell r="AB111">
            <v>0</v>
          </cell>
          <cell r="AC111">
            <v>0</v>
          </cell>
          <cell r="AE111">
            <v>0</v>
          </cell>
          <cell r="AF111">
            <v>0</v>
          </cell>
          <cell r="AG111">
            <v>0</v>
          </cell>
          <cell r="AH111">
            <v>0</v>
          </cell>
          <cell r="AJ111">
            <v>0</v>
          </cell>
          <cell r="AK111">
            <v>0</v>
          </cell>
          <cell r="AL111">
            <v>0</v>
          </cell>
          <cell r="AM111">
            <v>0</v>
          </cell>
          <cell r="AN111">
            <v>0</v>
          </cell>
          <cell r="AO111">
            <v>0</v>
          </cell>
          <cell r="AP111">
            <v>0</v>
          </cell>
          <cell r="AQ111">
            <v>0</v>
          </cell>
          <cell r="AS111">
            <v>0</v>
          </cell>
          <cell r="AT111">
            <v>0</v>
          </cell>
          <cell r="AU111">
            <v>0</v>
          </cell>
          <cell r="AV111">
            <v>0</v>
          </cell>
          <cell r="AW111">
            <v>0</v>
          </cell>
          <cell r="AX111">
            <v>0</v>
          </cell>
          <cell r="AY111">
            <v>0</v>
          </cell>
          <cell r="AZ111">
            <v>0</v>
          </cell>
          <cell r="BB111">
            <v>0</v>
          </cell>
          <cell r="BC111">
            <v>0</v>
          </cell>
          <cell r="BD111">
            <v>0</v>
          </cell>
          <cell r="BE111">
            <v>0</v>
          </cell>
          <cell r="BF111">
            <v>0</v>
          </cell>
          <cell r="BG111">
            <v>0</v>
          </cell>
          <cell r="BH111">
            <v>0</v>
          </cell>
          <cell r="BI111">
            <v>0</v>
          </cell>
          <cell r="BK111">
            <v>0</v>
          </cell>
          <cell r="BL111">
            <v>0</v>
          </cell>
          <cell r="BM111">
            <v>0</v>
          </cell>
          <cell r="BN111">
            <v>0</v>
          </cell>
          <cell r="BO111">
            <v>0</v>
          </cell>
          <cell r="BP111">
            <v>0</v>
          </cell>
          <cell r="BQ111">
            <v>0</v>
          </cell>
          <cell r="BR111">
            <v>0</v>
          </cell>
          <cell r="BT111">
            <v>0</v>
          </cell>
        </row>
        <row r="112">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V112">
            <v>0</v>
          </cell>
          <cell r="W112">
            <v>0</v>
          </cell>
          <cell r="X112">
            <v>0</v>
          </cell>
          <cell r="Z112">
            <v>0</v>
          </cell>
          <cell r="AA112">
            <v>0</v>
          </cell>
          <cell r="AB112">
            <v>0</v>
          </cell>
          <cell r="AC112">
            <v>0</v>
          </cell>
          <cell r="AE112">
            <v>0</v>
          </cell>
          <cell r="AF112">
            <v>0</v>
          </cell>
          <cell r="AG112">
            <v>0</v>
          </cell>
          <cell r="AH112">
            <v>0</v>
          </cell>
          <cell r="AJ112">
            <v>0</v>
          </cell>
          <cell r="AK112">
            <v>0</v>
          </cell>
          <cell r="AL112">
            <v>0</v>
          </cell>
          <cell r="AM112">
            <v>0</v>
          </cell>
          <cell r="AN112">
            <v>0</v>
          </cell>
          <cell r="AO112">
            <v>0</v>
          </cell>
          <cell r="AP112">
            <v>0</v>
          </cell>
          <cell r="AQ112">
            <v>0</v>
          </cell>
          <cell r="AS112">
            <v>0</v>
          </cell>
          <cell r="AT112">
            <v>0</v>
          </cell>
          <cell r="AU112">
            <v>0</v>
          </cell>
          <cell r="AV112">
            <v>0</v>
          </cell>
          <cell r="AW112">
            <v>0</v>
          </cell>
          <cell r="AX112">
            <v>0</v>
          </cell>
          <cell r="AY112">
            <v>0</v>
          </cell>
          <cell r="AZ112">
            <v>0</v>
          </cell>
          <cell r="BB112">
            <v>0</v>
          </cell>
          <cell r="BC112">
            <v>0</v>
          </cell>
          <cell r="BD112">
            <v>0</v>
          </cell>
          <cell r="BE112">
            <v>0</v>
          </cell>
          <cell r="BF112">
            <v>0</v>
          </cell>
          <cell r="BG112">
            <v>0</v>
          </cell>
          <cell r="BH112">
            <v>0</v>
          </cell>
          <cell r="BI112">
            <v>0</v>
          </cell>
          <cell r="BK112">
            <v>0</v>
          </cell>
          <cell r="BL112">
            <v>0</v>
          </cell>
          <cell r="BM112">
            <v>0</v>
          </cell>
          <cell r="BN112">
            <v>0</v>
          </cell>
          <cell r="BO112">
            <v>0</v>
          </cell>
          <cell r="BP112">
            <v>0</v>
          </cell>
          <cell r="BQ112">
            <v>0</v>
          </cell>
          <cell r="BR112">
            <v>0</v>
          </cell>
          <cell r="BT112">
            <v>0</v>
          </cell>
        </row>
        <row r="113">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V113">
            <v>0</v>
          </cell>
          <cell r="W113">
            <v>0</v>
          </cell>
          <cell r="X113">
            <v>0</v>
          </cell>
          <cell r="Z113">
            <v>0</v>
          </cell>
          <cell r="AA113">
            <v>0</v>
          </cell>
          <cell r="AB113">
            <v>0</v>
          </cell>
          <cell r="AC113">
            <v>0</v>
          </cell>
          <cell r="AE113">
            <v>0</v>
          </cell>
          <cell r="AF113">
            <v>0</v>
          </cell>
          <cell r="AG113">
            <v>0</v>
          </cell>
          <cell r="AH113">
            <v>0</v>
          </cell>
          <cell r="AJ113">
            <v>0</v>
          </cell>
          <cell r="AK113">
            <v>0</v>
          </cell>
          <cell r="AL113">
            <v>0</v>
          </cell>
          <cell r="AM113">
            <v>0</v>
          </cell>
          <cell r="AN113">
            <v>0</v>
          </cell>
          <cell r="AO113">
            <v>0</v>
          </cell>
          <cell r="AP113">
            <v>0</v>
          </cell>
          <cell r="AQ113">
            <v>0</v>
          </cell>
          <cell r="AS113">
            <v>0</v>
          </cell>
          <cell r="AT113">
            <v>0</v>
          </cell>
          <cell r="AU113">
            <v>0</v>
          </cell>
          <cell r="AV113">
            <v>0</v>
          </cell>
          <cell r="AW113">
            <v>0</v>
          </cell>
          <cell r="AX113">
            <v>0</v>
          </cell>
          <cell r="AY113">
            <v>0</v>
          </cell>
          <cell r="AZ113">
            <v>0</v>
          </cell>
          <cell r="BB113">
            <v>0</v>
          </cell>
          <cell r="BC113">
            <v>0</v>
          </cell>
          <cell r="BD113">
            <v>0</v>
          </cell>
          <cell r="BE113">
            <v>0</v>
          </cell>
          <cell r="BF113">
            <v>0</v>
          </cell>
          <cell r="BG113">
            <v>0</v>
          </cell>
          <cell r="BH113">
            <v>0</v>
          </cell>
          <cell r="BI113">
            <v>0</v>
          </cell>
          <cell r="BK113">
            <v>0</v>
          </cell>
          <cell r="BL113">
            <v>0</v>
          </cell>
          <cell r="BM113">
            <v>0</v>
          </cell>
          <cell r="BN113">
            <v>0</v>
          </cell>
          <cell r="BO113">
            <v>0</v>
          </cell>
          <cell r="BP113">
            <v>0</v>
          </cell>
          <cell r="BQ113">
            <v>0</v>
          </cell>
          <cell r="BR113">
            <v>0</v>
          </cell>
          <cell r="BT113">
            <v>0</v>
          </cell>
        </row>
        <row r="114">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V114">
            <v>0</v>
          </cell>
          <cell r="W114">
            <v>0</v>
          </cell>
          <cell r="X114">
            <v>0</v>
          </cell>
          <cell r="Z114">
            <v>0</v>
          </cell>
          <cell r="AA114">
            <v>0</v>
          </cell>
          <cell r="AB114">
            <v>0</v>
          </cell>
          <cell r="AC114">
            <v>0</v>
          </cell>
          <cell r="AE114">
            <v>0</v>
          </cell>
          <cell r="AF114">
            <v>0</v>
          </cell>
          <cell r="AG114">
            <v>0</v>
          </cell>
          <cell r="AH114">
            <v>0</v>
          </cell>
          <cell r="AJ114">
            <v>0</v>
          </cell>
          <cell r="AK114">
            <v>0</v>
          </cell>
          <cell r="AL114">
            <v>0</v>
          </cell>
          <cell r="AM114">
            <v>0</v>
          </cell>
          <cell r="AN114">
            <v>0</v>
          </cell>
          <cell r="AO114">
            <v>0</v>
          </cell>
          <cell r="AP114">
            <v>0</v>
          </cell>
          <cell r="AQ114">
            <v>0</v>
          </cell>
          <cell r="AS114">
            <v>0</v>
          </cell>
          <cell r="AT114">
            <v>0</v>
          </cell>
          <cell r="AU114">
            <v>0</v>
          </cell>
          <cell r="AV114">
            <v>0</v>
          </cell>
          <cell r="AW114">
            <v>0</v>
          </cell>
          <cell r="AX114">
            <v>0</v>
          </cell>
          <cell r="AY114">
            <v>0</v>
          </cell>
          <cell r="AZ114">
            <v>0</v>
          </cell>
          <cell r="BB114">
            <v>0</v>
          </cell>
          <cell r="BC114">
            <v>0</v>
          </cell>
          <cell r="BD114">
            <v>0</v>
          </cell>
          <cell r="BE114">
            <v>0</v>
          </cell>
          <cell r="BF114">
            <v>0</v>
          </cell>
          <cell r="BG114">
            <v>0</v>
          </cell>
          <cell r="BH114">
            <v>0</v>
          </cell>
          <cell r="BI114">
            <v>0</v>
          </cell>
          <cell r="BK114">
            <v>0</v>
          </cell>
          <cell r="BL114">
            <v>0</v>
          </cell>
          <cell r="BM114">
            <v>0</v>
          </cell>
          <cell r="BN114">
            <v>0</v>
          </cell>
          <cell r="BO114">
            <v>0</v>
          </cell>
          <cell r="BP114">
            <v>0</v>
          </cell>
          <cell r="BQ114">
            <v>0</v>
          </cell>
          <cell r="BR114">
            <v>0</v>
          </cell>
          <cell r="BT114">
            <v>0</v>
          </cell>
        </row>
        <row r="115">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V115">
            <v>0</v>
          </cell>
          <cell r="W115">
            <v>0</v>
          </cell>
          <cell r="X115">
            <v>0</v>
          </cell>
          <cell r="Z115">
            <v>0</v>
          </cell>
          <cell r="AA115">
            <v>0</v>
          </cell>
          <cell r="AB115">
            <v>0</v>
          </cell>
          <cell r="AC115">
            <v>0</v>
          </cell>
          <cell r="AE115">
            <v>0</v>
          </cell>
          <cell r="AF115">
            <v>0</v>
          </cell>
          <cell r="AG115">
            <v>0</v>
          </cell>
          <cell r="AH115">
            <v>0</v>
          </cell>
          <cell r="AJ115">
            <v>0</v>
          </cell>
          <cell r="AK115">
            <v>0</v>
          </cell>
          <cell r="AL115">
            <v>0</v>
          </cell>
          <cell r="AM115">
            <v>0</v>
          </cell>
          <cell r="AN115">
            <v>0</v>
          </cell>
          <cell r="AO115">
            <v>0</v>
          </cell>
          <cell r="AP115">
            <v>0</v>
          </cell>
          <cell r="AQ115">
            <v>0</v>
          </cell>
          <cell r="AS115">
            <v>0</v>
          </cell>
          <cell r="AT115">
            <v>0</v>
          </cell>
          <cell r="AU115">
            <v>0</v>
          </cell>
          <cell r="AV115">
            <v>0</v>
          </cell>
          <cell r="AW115">
            <v>0</v>
          </cell>
          <cell r="AX115">
            <v>0</v>
          </cell>
          <cell r="AY115">
            <v>0</v>
          </cell>
          <cell r="AZ115">
            <v>0</v>
          </cell>
          <cell r="BB115">
            <v>0</v>
          </cell>
          <cell r="BC115">
            <v>0</v>
          </cell>
          <cell r="BD115">
            <v>0</v>
          </cell>
          <cell r="BE115">
            <v>0</v>
          </cell>
          <cell r="BF115">
            <v>0</v>
          </cell>
          <cell r="BG115">
            <v>0</v>
          </cell>
          <cell r="BH115">
            <v>0</v>
          </cell>
          <cell r="BI115">
            <v>0</v>
          </cell>
          <cell r="BK115">
            <v>0</v>
          </cell>
          <cell r="BL115">
            <v>0</v>
          </cell>
          <cell r="BM115">
            <v>0</v>
          </cell>
          <cell r="BN115">
            <v>0</v>
          </cell>
          <cell r="BO115">
            <v>0</v>
          </cell>
          <cell r="BP115">
            <v>0</v>
          </cell>
          <cell r="BQ115">
            <v>0</v>
          </cell>
          <cell r="BR115">
            <v>0</v>
          </cell>
          <cell r="BT115">
            <v>0</v>
          </cell>
        </row>
        <row r="116">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V116">
            <v>0</v>
          </cell>
          <cell r="W116">
            <v>0</v>
          </cell>
          <cell r="X116">
            <v>0</v>
          </cell>
          <cell r="Z116">
            <v>0</v>
          </cell>
          <cell r="AA116">
            <v>0</v>
          </cell>
          <cell r="AB116">
            <v>0</v>
          </cell>
          <cell r="AC116">
            <v>0</v>
          </cell>
          <cell r="AE116">
            <v>0</v>
          </cell>
          <cell r="AF116">
            <v>0</v>
          </cell>
          <cell r="AG116">
            <v>0</v>
          </cell>
          <cell r="AH116">
            <v>0</v>
          </cell>
          <cell r="AJ116">
            <v>0</v>
          </cell>
          <cell r="AK116">
            <v>0</v>
          </cell>
          <cell r="AL116">
            <v>0</v>
          </cell>
          <cell r="AM116">
            <v>0</v>
          </cell>
          <cell r="AN116">
            <v>0</v>
          </cell>
          <cell r="AO116">
            <v>0</v>
          </cell>
          <cell r="AP116">
            <v>0</v>
          </cell>
          <cell r="AQ116">
            <v>0</v>
          </cell>
          <cell r="AS116">
            <v>0</v>
          </cell>
          <cell r="AT116">
            <v>0</v>
          </cell>
          <cell r="AU116">
            <v>0</v>
          </cell>
          <cell r="AV116">
            <v>0</v>
          </cell>
          <cell r="AW116">
            <v>0</v>
          </cell>
          <cell r="AX116">
            <v>0</v>
          </cell>
          <cell r="AY116">
            <v>0</v>
          </cell>
          <cell r="AZ116">
            <v>0</v>
          </cell>
          <cell r="BB116">
            <v>0</v>
          </cell>
          <cell r="BC116">
            <v>0</v>
          </cell>
          <cell r="BD116">
            <v>0</v>
          </cell>
          <cell r="BE116">
            <v>0</v>
          </cell>
          <cell r="BF116">
            <v>0</v>
          </cell>
          <cell r="BG116">
            <v>0</v>
          </cell>
          <cell r="BH116">
            <v>0</v>
          </cell>
          <cell r="BI116">
            <v>0</v>
          </cell>
          <cell r="BK116">
            <v>0</v>
          </cell>
          <cell r="BL116">
            <v>0</v>
          </cell>
          <cell r="BM116">
            <v>0</v>
          </cell>
          <cell r="BN116">
            <v>0</v>
          </cell>
          <cell r="BO116">
            <v>0</v>
          </cell>
          <cell r="BP116">
            <v>0</v>
          </cell>
          <cell r="BQ116">
            <v>0</v>
          </cell>
          <cell r="BR116">
            <v>0</v>
          </cell>
          <cell r="BT116">
            <v>0</v>
          </cell>
        </row>
        <row r="117">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V117">
            <v>0</v>
          </cell>
          <cell r="W117">
            <v>0</v>
          </cell>
          <cell r="X117">
            <v>0</v>
          </cell>
          <cell r="Z117">
            <v>0</v>
          </cell>
          <cell r="AA117">
            <v>0</v>
          </cell>
          <cell r="AB117">
            <v>0</v>
          </cell>
          <cell r="AC117">
            <v>0</v>
          </cell>
          <cell r="AE117">
            <v>0</v>
          </cell>
          <cell r="AF117">
            <v>0</v>
          </cell>
          <cell r="AG117">
            <v>0</v>
          </cell>
          <cell r="AH117">
            <v>0</v>
          </cell>
          <cell r="AJ117">
            <v>0</v>
          </cell>
          <cell r="AK117">
            <v>0</v>
          </cell>
          <cell r="AL117">
            <v>0</v>
          </cell>
          <cell r="AM117">
            <v>0</v>
          </cell>
          <cell r="AN117">
            <v>0</v>
          </cell>
          <cell r="AO117">
            <v>0</v>
          </cell>
          <cell r="AP117">
            <v>0</v>
          </cell>
          <cell r="AQ117">
            <v>0</v>
          </cell>
          <cell r="AS117">
            <v>0</v>
          </cell>
          <cell r="AT117">
            <v>0</v>
          </cell>
          <cell r="AU117">
            <v>0</v>
          </cell>
          <cell r="AV117">
            <v>0</v>
          </cell>
          <cell r="AW117">
            <v>0</v>
          </cell>
          <cell r="AX117">
            <v>0</v>
          </cell>
          <cell r="AY117">
            <v>0</v>
          </cell>
          <cell r="AZ117">
            <v>0</v>
          </cell>
          <cell r="BB117">
            <v>0</v>
          </cell>
          <cell r="BC117">
            <v>0</v>
          </cell>
          <cell r="BD117">
            <v>0</v>
          </cell>
          <cell r="BE117">
            <v>0</v>
          </cell>
          <cell r="BF117">
            <v>0</v>
          </cell>
          <cell r="BG117">
            <v>0</v>
          </cell>
          <cell r="BH117">
            <v>0</v>
          </cell>
          <cell r="BI117">
            <v>0</v>
          </cell>
          <cell r="BK117">
            <v>0</v>
          </cell>
          <cell r="BL117">
            <v>0</v>
          </cell>
          <cell r="BM117">
            <v>0</v>
          </cell>
          <cell r="BN117">
            <v>0</v>
          </cell>
          <cell r="BO117">
            <v>0</v>
          </cell>
          <cell r="BP117">
            <v>0</v>
          </cell>
          <cell r="BQ117">
            <v>0</v>
          </cell>
          <cell r="BR117">
            <v>0</v>
          </cell>
          <cell r="BT117">
            <v>0</v>
          </cell>
        </row>
        <row r="118">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V118">
            <v>0</v>
          </cell>
          <cell r="W118">
            <v>0</v>
          </cell>
          <cell r="X118">
            <v>0</v>
          </cell>
          <cell r="Z118">
            <v>0</v>
          </cell>
          <cell r="AA118">
            <v>0</v>
          </cell>
          <cell r="AB118">
            <v>0</v>
          </cell>
          <cell r="AC118">
            <v>0</v>
          </cell>
          <cell r="AE118">
            <v>0</v>
          </cell>
          <cell r="AF118">
            <v>0</v>
          </cell>
          <cell r="AG118">
            <v>0</v>
          </cell>
          <cell r="AH118">
            <v>0</v>
          </cell>
          <cell r="AJ118">
            <v>0</v>
          </cell>
          <cell r="AK118">
            <v>0</v>
          </cell>
          <cell r="AL118">
            <v>0</v>
          </cell>
          <cell r="AM118">
            <v>0</v>
          </cell>
          <cell r="AN118">
            <v>0</v>
          </cell>
          <cell r="AO118">
            <v>0</v>
          </cell>
          <cell r="AP118">
            <v>0</v>
          </cell>
          <cell r="AQ118">
            <v>0</v>
          </cell>
          <cell r="AS118">
            <v>0</v>
          </cell>
          <cell r="AT118">
            <v>0</v>
          </cell>
          <cell r="AU118">
            <v>0</v>
          </cell>
          <cell r="AV118">
            <v>0</v>
          </cell>
          <cell r="AW118">
            <v>0</v>
          </cell>
          <cell r="AX118">
            <v>0</v>
          </cell>
          <cell r="AY118">
            <v>0</v>
          </cell>
          <cell r="AZ118">
            <v>0</v>
          </cell>
          <cell r="BB118">
            <v>0</v>
          </cell>
          <cell r="BC118">
            <v>0</v>
          </cell>
          <cell r="BD118">
            <v>0</v>
          </cell>
          <cell r="BE118">
            <v>0</v>
          </cell>
          <cell r="BF118">
            <v>0</v>
          </cell>
          <cell r="BG118">
            <v>0</v>
          </cell>
          <cell r="BH118">
            <v>0</v>
          </cell>
          <cell r="BI118">
            <v>0</v>
          </cell>
          <cell r="BK118">
            <v>0</v>
          </cell>
          <cell r="BL118">
            <v>0</v>
          </cell>
          <cell r="BM118">
            <v>0</v>
          </cell>
          <cell r="BN118">
            <v>0</v>
          </cell>
          <cell r="BO118">
            <v>0</v>
          </cell>
          <cell r="BP118">
            <v>0</v>
          </cell>
          <cell r="BQ118">
            <v>0</v>
          </cell>
          <cell r="BR118">
            <v>0</v>
          </cell>
          <cell r="BT118">
            <v>0</v>
          </cell>
        </row>
        <row r="119">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V119">
            <v>0</v>
          </cell>
          <cell r="W119">
            <v>0</v>
          </cell>
          <cell r="X119">
            <v>0</v>
          </cell>
          <cell r="Z119">
            <v>0</v>
          </cell>
          <cell r="AA119">
            <v>0</v>
          </cell>
          <cell r="AB119">
            <v>0</v>
          </cell>
          <cell r="AC119">
            <v>0</v>
          </cell>
          <cell r="AE119">
            <v>0</v>
          </cell>
          <cell r="AF119">
            <v>0</v>
          </cell>
          <cell r="AG119">
            <v>0</v>
          </cell>
          <cell r="AH119">
            <v>0</v>
          </cell>
          <cell r="AJ119">
            <v>0</v>
          </cell>
          <cell r="AK119">
            <v>0</v>
          </cell>
          <cell r="AL119">
            <v>0</v>
          </cell>
          <cell r="AM119">
            <v>0</v>
          </cell>
          <cell r="AN119">
            <v>0</v>
          </cell>
          <cell r="AO119">
            <v>0</v>
          </cell>
          <cell r="AP119">
            <v>0</v>
          </cell>
          <cell r="AQ119">
            <v>0</v>
          </cell>
          <cell r="AS119">
            <v>0</v>
          </cell>
          <cell r="AT119">
            <v>0</v>
          </cell>
          <cell r="AU119">
            <v>0</v>
          </cell>
          <cell r="AV119">
            <v>0</v>
          </cell>
          <cell r="AW119">
            <v>0</v>
          </cell>
          <cell r="AX119">
            <v>0</v>
          </cell>
          <cell r="AY119">
            <v>0</v>
          </cell>
          <cell r="AZ119">
            <v>0</v>
          </cell>
          <cell r="BB119">
            <v>0</v>
          </cell>
          <cell r="BC119">
            <v>0</v>
          </cell>
          <cell r="BD119">
            <v>0</v>
          </cell>
          <cell r="BE119">
            <v>0</v>
          </cell>
          <cell r="BF119">
            <v>0</v>
          </cell>
          <cell r="BG119">
            <v>0</v>
          </cell>
          <cell r="BH119">
            <v>0</v>
          </cell>
          <cell r="BI119">
            <v>0</v>
          </cell>
          <cell r="BK119">
            <v>0</v>
          </cell>
          <cell r="BL119">
            <v>0</v>
          </cell>
          <cell r="BM119">
            <v>0</v>
          </cell>
          <cell r="BN119">
            <v>0</v>
          </cell>
          <cell r="BO119">
            <v>0</v>
          </cell>
          <cell r="BP119">
            <v>0</v>
          </cell>
          <cell r="BQ119">
            <v>0</v>
          </cell>
          <cell r="BR119">
            <v>0</v>
          </cell>
          <cell r="BT119">
            <v>0</v>
          </cell>
        </row>
        <row r="120">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V120">
            <v>0</v>
          </cell>
          <cell r="W120">
            <v>0</v>
          </cell>
          <cell r="X120">
            <v>0</v>
          </cell>
          <cell r="Z120">
            <v>0</v>
          </cell>
          <cell r="AA120">
            <v>0</v>
          </cell>
          <cell r="AB120">
            <v>0</v>
          </cell>
          <cell r="AC120">
            <v>0</v>
          </cell>
          <cell r="AE120">
            <v>0</v>
          </cell>
          <cell r="AF120">
            <v>0</v>
          </cell>
          <cell r="AG120">
            <v>0</v>
          </cell>
          <cell r="AH120">
            <v>0</v>
          </cell>
          <cell r="AJ120">
            <v>0</v>
          </cell>
          <cell r="AK120">
            <v>0</v>
          </cell>
          <cell r="AL120">
            <v>0</v>
          </cell>
          <cell r="AM120">
            <v>0</v>
          </cell>
          <cell r="AN120">
            <v>0</v>
          </cell>
          <cell r="AO120">
            <v>0</v>
          </cell>
          <cell r="AP120">
            <v>0</v>
          </cell>
          <cell r="AQ120">
            <v>0</v>
          </cell>
          <cell r="AS120">
            <v>0</v>
          </cell>
          <cell r="AT120">
            <v>0</v>
          </cell>
          <cell r="AU120">
            <v>0</v>
          </cell>
          <cell r="AV120">
            <v>0</v>
          </cell>
          <cell r="AW120">
            <v>0</v>
          </cell>
          <cell r="AX120">
            <v>0</v>
          </cell>
          <cell r="AY120">
            <v>0</v>
          </cell>
          <cell r="AZ120">
            <v>0</v>
          </cell>
          <cell r="BB120">
            <v>0</v>
          </cell>
          <cell r="BC120">
            <v>0</v>
          </cell>
          <cell r="BD120">
            <v>0</v>
          </cell>
          <cell r="BE120">
            <v>0</v>
          </cell>
          <cell r="BF120">
            <v>0</v>
          </cell>
          <cell r="BG120">
            <v>0</v>
          </cell>
          <cell r="BH120">
            <v>0</v>
          </cell>
          <cell r="BI120">
            <v>0</v>
          </cell>
          <cell r="BK120">
            <v>0</v>
          </cell>
          <cell r="BL120">
            <v>0</v>
          </cell>
          <cell r="BM120">
            <v>0</v>
          </cell>
          <cell r="BN120">
            <v>0</v>
          </cell>
          <cell r="BO120">
            <v>0</v>
          </cell>
          <cell r="BP120">
            <v>0</v>
          </cell>
          <cell r="BQ120">
            <v>0</v>
          </cell>
          <cell r="BR120">
            <v>0</v>
          </cell>
          <cell r="BT120">
            <v>0</v>
          </cell>
        </row>
        <row r="121">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V121">
            <v>0</v>
          </cell>
          <cell r="W121">
            <v>0</v>
          </cell>
          <cell r="X121">
            <v>0</v>
          </cell>
          <cell r="Z121">
            <v>0</v>
          </cell>
          <cell r="AA121">
            <v>0</v>
          </cell>
          <cell r="AB121">
            <v>0</v>
          </cell>
          <cell r="AC121">
            <v>0</v>
          </cell>
          <cell r="AE121">
            <v>0</v>
          </cell>
          <cell r="AF121">
            <v>0</v>
          </cell>
          <cell r="AG121">
            <v>0</v>
          </cell>
          <cell r="AH121">
            <v>0</v>
          </cell>
          <cell r="AJ121">
            <v>0</v>
          </cell>
          <cell r="AK121">
            <v>0</v>
          </cell>
          <cell r="AL121">
            <v>0</v>
          </cell>
          <cell r="AM121">
            <v>0</v>
          </cell>
          <cell r="AN121">
            <v>0</v>
          </cell>
          <cell r="AO121">
            <v>0</v>
          </cell>
          <cell r="AP121">
            <v>0</v>
          </cell>
          <cell r="AQ121">
            <v>0</v>
          </cell>
          <cell r="AS121">
            <v>0</v>
          </cell>
          <cell r="AT121">
            <v>0</v>
          </cell>
          <cell r="AU121">
            <v>0</v>
          </cell>
          <cell r="AV121">
            <v>0</v>
          </cell>
          <cell r="AW121">
            <v>0</v>
          </cell>
          <cell r="AX121">
            <v>0</v>
          </cell>
          <cell r="AY121">
            <v>0</v>
          </cell>
          <cell r="AZ121">
            <v>0</v>
          </cell>
          <cell r="BB121">
            <v>0</v>
          </cell>
          <cell r="BC121">
            <v>0</v>
          </cell>
          <cell r="BD121">
            <v>0</v>
          </cell>
          <cell r="BE121">
            <v>0</v>
          </cell>
          <cell r="BF121">
            <v>0</v>
          </cell>
          <cell r="BG121">
            <v>0</v>
          </cell>
          <cell r="BH121">
            <v>0</v>
          </cell>
          <cell r="BI121">
            <v>0</v>
          </cell>
          <cell r="BK121">
            <v>0</v>
          </cell>
          <cell r="BL121">
            <v>0</v>
          </cell>
          <cell r="BM121">
            <v>0</v>
          </cell>
          <cell r="BN121">
            <v>0</v>
          </cell>
          <cell r="BO121">
            <v>0</v>
          </cell>
          <cell r="BP121">
            <v>0</v>
          </cell>
          <cell r="BQ121">
            <v>0</v>
          </cell>
          <cell r="BR121">
            <v>0</v>
          </cell>
          <cell r="BT121">
            <v>0</v>
          </cell>
        </row>
        <row r="122">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V122">
            <v>0</v>
          </cell>
          <cell r="W122">
            <v>0</v>
          </cell>
          <cell r="X122">
            <v>0</v>
          </cell>
          <cell r="Z122">
            <v>0</v>
          </cell>
          <cell r="AA122">
            <v>0</v>
          </cell>
          <cell r="AB122">
            <v>0</v>
          </cell>
          <cell r="AC122">
            <v>0</v>
          </cell>
          <cell r="AE122">
            <v>0</v>
          </cell>
          <cell r="AF122">
            <v>0</v>
          </cell>
          <cell r="AG122">
            <v>0</v>
          </cell>
          <cell r="AH122">
            <v>0</v>
          </cell>
          <cell r="AJ122">
            <v>0</v>
          </cell>
          <cell r="AK122">
            <v>0</v>
          </cell>
          <cell r="AL122">
            <v>0</v>
          </cell>
          <cell r="AM122">
            <v>0</v>
          </cell>
          <cell r="AN122">
            <v>0</v>
          </cell>
          <cell r="AO122">
            <v>0</v>
          </cell>
          <cell r="AP122">
            <v>0</v>
          </cell>
          <cell r="AQ122">
            <v>0</v>
          </cell>
          <cell r="AS122">
            <v>0</v>
          </cell>
          <cell r="AT122">
            <v>0</v>
          </cell>
          <cell r="AU122">
            <v>0</v>
          </cell>
          <cell r="AV122">
            <v>0</v>
          </cell>
          <cell r="AW122">
            <v>0</v>
          </cell>
          <cell r="AX122">
            <v>0</v>
          </cell>
          <cell r="AY122">
            <v>0</v>
          </cell>
          <cell r="AZ122">
            <v>0</v>
          </cell>
          <cell r="BB122">
            <v>0</v>
          </cell>
          <cell r="BC122">
            <v>0</v>
          </cell>
          <cell r="BD122">
            <v>0</v>
          </cell>
          <cell r="BE122">
            <v>0</v>
          </cell>
          <cell r="BF122">
            <v>0</v>
          </cell>
          <cell r="BG122">
            <v>0</v>
          </cell>
          <cell r="BH122">
            <v>0</v>
          </cell>
          <cell r="BI122">
            <v>0</v>
          </cell>
          <cell r="BK122">
            <v>0</v>
          </cell>
          <cell r="BL122">
            <v>0</v>
          </cell>
          <cell r="BM122">
            <v>0</v>
          </cell>
          <cell r="BN122">
            <v>0</v>
          </cell>
          <cell r="BO122">
            <v>0</v>
          </cell>
          <cell r="BP122">
            <v>0</v>
          </cell>
          <cell r="BQ122">
            <v>0</v>
          </cell>
          <cell r="BR122">
            <v>0</v>
          </cell>
          <cell r="BT122">
            <v>0</v>
          </cell>
        </row>
        <row r="123">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V123">
            <v>0</v>
          </cell>
          <cell r="W123">
            <v>0</v>
          </cell>
          <cell r="X123">
            <v>0</v>
          </cell>
          <cell r="Z123">
            <v>0</v>
          </cell>
          <cell r="AA123">
            <v>0</v>
          </cell>
          <cell r="AB123">
            <v>0</v>
          </cell>
          <cell r="AC123">
            <v>0</v>
          </cell>
          <cell r="AE123">
            <v>0</v>
          </cell>
          <cell r="AF123">
            <v>0</v>
          </cell>
          <cell r="AG123">
            <v>0</v>
          </cell>
          <cell r="AH123">
            <v>0</v>
          </cell>
          <cell r="AJ123">
            <v>0</v>
          </cell>
          <cell r="AK123">
            <v>0</v>
          </cell>
          <cell r="AL123">
            <v>0</v>
          </cell>
          <cell r="AM123">
            <v>0</v>
          </cell>
          <cell r="AN123">
            <v>0</v>
          </cell>
          <cell r="AO123">
            <v>0</v>
          </cell>
          <cell r="AP123">
            <v>0</v>
          </cell>
          <cell r="AQ123">
            <v>0</v>
          </cell>
          <cell r="AS123">
            <v>0</v>
          </cell>
          <cell r="AT123">
            <v>0</v>
          </cell>
          <cell r="AU123">
            <v>0</v>
          </cell>
          <cell r="AV123">
            <v>0</v>
          </cell>
          <cell r="AW123">
            <v>0</v>
          </cell>
          <cell r="AX123">
            <v>0</v>
          </cell>
          <cell r="AY123">
            <v>0</v>
          </cell>
          <cell r="AZ123">
            <v>0</v>
          </cell>
          <cell r="BB123">
            <v>0</v>
          </cell>
          <cell r="BC123">
            <v>0</v>
          </cell>
          <cell r="BD123">
            <v>0</v>
          </cell>
          <cell r="BE123">
            <v>0</v>
          </cell>
          <cell r="BF123">
            <v>0</v>
          </cell>
          <cell r="BG123">
            <v>0</v>
          </cell>
          <cell r="BH123">
            <v>0</v>
          </cell>
          <cell r="BI123">
            <v>0</v>
          </cell>
          <cell r="BK123">
            <v>0</v>
          </cell>
          <cell r="BL123">
            <v>0</v>
          </cell>
          <cell r="BM123">
            <v>0</v>
          </cell>
          <cell r="BN123">
            <v>0</v>
          </cell>
          <cell r="BO123">
            <v>0</v>
          </cell>
          <cell r="BP123">
            <v>0</v>
          </cell>
          <cell r="BQ123">
            <v>0</v>
          </cell>
          <cell r="BR123">
            <v>0</v>
          </cell>
          <cell r="BT123">
            <v>0</v>
          </cell>
        </row>
        <row r="124">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V124">
            <v>0</v>
          </cell>
          <cell r="W124">
            <v>0</v>
          </cell>
          <cell r="X124">
            <v>0</v>
          </cell>
          <cell r="Z124">
            <v>0</v>
          </cell>
          <cell r="AA124">
            <v>0</v>
          </cell>
          <cell r="AB124">
            <v>0</v>
          </cell>
          <cell r="AC124">
            <v>0</v>
          </cell>
          <cell r="AE124">
            <v>0</v>
          </cell>
          <cell r="AF124">
            <v>0</v>
          </cell>
          <cell r="AG124">
            <v>0</v>
          </cell>
          <cell r="AH124">
            <v>0</v>
          </cell>
          <cell r="AJ124">
            <v>0</v>
          </cell>
          <cell r="AK124">
            <v>0</v>
          </cell>
          <cell r="AL124">
            <v>0</v>
          </cell>
          <cell r="AM124">
            <v>0</v>
          </cell>
          <cell r="AN124">
            <v>0</v>
          </cell>
          <cell r="AO124">
            <v>0</v>
          </cell>
          <cell r="AP124">
            <v>0</v>
          </cell>
          <cell r="AQ124">
            <v>0</v>
          </cell>
          <cell r="AS124">
            <v>0</v>
          </cell>
          <cell r="AT124">
            <v>0</v>
          </cell>
          <cell r="AU124">
            <v>0</v>
          </cell>
          <cell r="AV124">
            <v>0</v>
          </cell>
          <cell r="AW124">
            <v>0</v>
          </cell>
          <cell r="AX124">
            <v>0</v>
          </cell>
          <cell r="AY124">
            <v>0</v>
          </cell>
          <cell r="AZ124">
            <v>0</v>
          </cell>
          <cell r="BB124">
            <v>0</v>
          </cell>
          <cell r="BC124">
            <v>0</v>
          </cell>
          <cell r="BD124">
            <v>0</v>
          </cell>
          <cell r="BE124">
            <v>0</v>
          </cell>
          <cell r="BF124">
            <v>0</v>
          </cell>
          <cell r="BG124">
            <v>0</v>
          </cell>
          <cell r="BH124">
            <v>0</v>
          </cell>
          <cell r="BI124">
            <v>0</v>
          </cell>
          <cell r="BK124">
            <v>0</v>
          </cell>
          <cell r="BL124">
            <v>0</v>
          </cell>
          <cell r="BM124">
            <v>0</v>
          </cell>
          <cell r="BN124">
            <v>0</v>
          </cell>
          <cell r="BO124">
            <v>0</v>
          </cell>
          <cell r="BP124">
            <v>0</v>
          </cell>
          <cell r="BQ124">
            <v>0</v>
          </cell>
          <cell r="BR124">
            <v>0</v>
          </cell>
          <cell r="BT124">
            <v>0</v>
          </cell>
        </row>
        <row r="125">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V125">
            <v>0</v>
          </cell>
          <cell r="W125">
            <v>0</v>
          </cell>
          <cell r="X125">
            <v>0</v>
          </cell>
          <cell r="Z125">
            <v>0</v>
          </cell>
          <cell r="AA125">
            <v>0</v>
          </cell>
          <cell r="AB125">
            <v>0</v>
          </cell>
          <cell r="AC125">
            <v>0</v>
          </cell>
          <cell r="AE125">
            <v>0</v>
          </cell>
          <cell r="AF125">
            <v>0</v>
          </cell>
          <cell r="AG125">
            <v>0</v>
          </cell>
          <cell r="AH125">
            <v>0</v>
          </cell>
          <cell r="AJ125">
            <v>0</v>
          </cell>
          <cell r="AK125">
            <v>0</v>
          </cell>
          <cell r="AL125">
            <v>0</v>
          </cell>
          <cell r="AM125">
            <v>0</v>
          </cell>
          <cell r="AN125">
            <v>0</v>
          </cell>
          <cell r="AO125">
            <v>0</v>
          </cell>
          <cell r="AP125">
            <v>0</v>
          </cell>
          <cell r="AQ125">
            <v>0</v>
          </cell>
          <cell r="AS125">
            <v>0</v>
          </cell>
          <cell r="AT125">
            <v>0</v>
          </cell>
          <cell r="AU125">
            <v>0</v>
          </cell>
          <cell r="AV125">
            <v>0</v>
          </cell>
          <cell r="AW125">
            <v>0</v>
          </cell>
          <cell r="AX125">
            <v>0</v>
          </cell>
          <cell r="AY125">
            <v>0</v>
          </cell>
          <cell r="AZ125">
            <v>0</v>
          </cell>
          <cell r="BB125">
            <v>0</v>
          </cell>
          <cell r="BC125">
            <v>0</v>
          </cell>
          <cell r="BD125">
            <v>0</v>
          </cell>
          <cell r="BE125">
            <v>0</v>
          </cell>
          <cell r="BF125">
            <v>0</v>
          </cell>
          <cell r="BG125">
            <v>0</v>
          </cell>
          <cell r="BH125">
            <v>0</v>
          </cell>
          <cell r="BI125">
            <v>0</v>
          </cell>
          <cell r="BK125">
            <v>0</v>
          </cell>
          <cell r="BL125">
            <v>0</v>
          </cell>
          <cell r="BM125">
            <v>0</v>
          </cell>
          <cell r="BN125">
            <v>0</v>
          </cell>
          <cell r="BO125">
            <v>0</v>
          </cell>
          <cell r="BP125">
            <v>0</v>
          </cell>
          <cell r="BQ125">
            <v>0</v>
          </cell>
          <cell r="BR125">
            <v>0</v>
          </cell>
          <cell r="BT125">
            <v>0</v>
          </cell>
        </row>
        <row r="126">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V126">
            <v>0</v>
          </cell>
          <cell r="W126">
            <v>0</v>
          </cell>
          <cell r="X126">
            <v>0</v>
          </cell>
          <cell r="Z126">
            <v>0</v>
          </cell>
          <cell r="AA126">
            <v>0</v>
          </cell>
          <cell r="AB126">
            <v>0</v>
          </cell>
          <cell r="AC126">
            <v>0</v>
          </cell>
          <cell r="AE126">
            <v>0</v>
          </cell>
          <cell r="AF126">
            <v>0</v>
          </cell>
          <cell r="AG126">
            <v>0</v>
          </cell>
          <cell r="AH126">
            <v>0</v>
          </cell>
          <cell r="AJ126">
            <v>0</v>
          </cell>
          <cell r="AK126">
            <v>0</v>
          </cell>
          <cell r="AL126">
            <v>0</v>
          </cell>
          <cell r="AM126">
            <v>0</v>
          </cell>
          <cell r="AN126">
            <v>0</v>
          </cell>
          <cell r="AO126">
            <v>0</v>
          </cell>
          <cell r="AP126">
            <v>0</v>
          </cell>
          <cell r="AQ126">
            <v>0</v>
          </cell>
          <cell r="AS126">
            <v>0</v>
          </cell>
          <cell r="AT126">
            <v>0</v>
          </cell>
          <cell r="AU126">
            <v>0</v>
          </cell>
          <cell r="AV126">
            <v>0</v>
          </cell>
          <cell r="AW126">
            <v>0</v>
          </cell>
          <cell r="AX126">
            <v>0</v>
          </cell>
          <cell r="AY126">
            <v>0</v>
          </cell>
          <cell r="AZ126">
            <v>0</v>
          </cell>
          <cell r="BB126">
            <v>0</v>
          </cell>
          <cell r="BC126">
            <v>0</v>
          </cell>
          <cell r="BD126">
            <v>0</v>
          </cell>
          <cell r="BE126">
            <v>0</v>
          </cell>
          <cell r="BF126">
            <v>0</v>
          </cell>
          <cell r="BG126">
            <v>0</v>
          </cell>
          <cell r="BH126">
            <v>0</v>
          </cell>
          <cell r="BI126">
            <v>0</v>
          </cell>
          <cell r="BK126">
            <v>0</v>
          </cell>
          <cell r="BL126">
            <v>0</v>
          </cell>
          <cell r="BM126">
            <v>0</v>
          </cell>
          <cell r="BN126">
            <v>0</v>
          </cell>
          <cell r="BO126">
            <v>0</v>
          </cell>
          <cell r="BP126">
            <v>0</v>
          </cell>
          <cell r="BQ126">
            <v>0</v>
          </cell>
          <cell r="BR126">
            <v>0</v>
          </cell>
          <cell r="BT126">
            <v>0</v>
          </cell>
        </row>
        <row r="127">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V127">
            <v>0</v>
          </cell>
          <cell r="W127">
            <v>0</v>
          </cell>
          <cell r="X127">
            <v>0</v>
          </cell>
          <cell r="Z127">
            <v>0</v>
          </cell>
          <cell r="AA127">
            <v>0</v>
          </cell>
          <cell r="AB127">
            <v>0</v>
          </cell>
          <cell r="AC127">
            <v>0</v>
          </cell>
          <cell r="AE127">
            <v>0</v>
          </cell>
          <cell r="AF127">
            <v>0</v>
          </cell>
          <cell r="AG127">
            <v>0</v>
          </cell>
          <cell r="AH127">
            <v>0</v>
          </cell>
          <cell r="AJ127">
            <v>0</v>
          </cell>
          <cell r="AK127">
            <v>0</v>
          </cell>
          <cell r="AL127">
            <v>0</v>
          </cell>
          <cell r="AM127">
            <v>0</v>
          </cell>
          <cell r="AN127">
            <v>0</v>
          </cell>
          <cell r="AO127">
            <v>0</v>
          </cell>
          <cell r="AP127">
            <v>0</v>
          </cell>
          <cell r="AQ127">
            <v>0</v>
          </cell>
          <cell r="AS127">
            <v>0</v>
          </cell>
          <cell r="AT127">
            <v>0</v>
          </cell>
          <cell r="AU127">
            <v>0</v>
          </cell>
          <cell r="AV127">
            <v>0</v>
          </cell>
          <cell r="AW127">
            <v>0</v>
          </cell>
          <cell r="AX127">
            <v>0</v>
          </cell>
          <cell r="AY127">
            <v>0</v>
          </cell>
          <cell r="AZ127">
            <v>0</v>
          </cell>
          <cell r="BB127">
            <v>0</v>
          </cell>
          <cell r="BC127">
            <v>0</v>
          </cell>
          <cell r="BD127">
            <v>0</v>
          </cell>
          <cell r="BE127">
            <v>0</v>
          </cell>
          <cell r="BF127">
            <v>0</v>
          </cell>
          <cell r="BG127">
            <v>0</v>
          </cell>
          <cell r="BH127">
            <v>0</v>
          </cell>
          <cell r="BI127">
            <v>0</v>
          </cell>
          <cell r="BK127">
            <v>0</v>
          </cell>
          <cell r="BL127">
            <v>0</v>
          </cell>
          <cell r="BM127">
            <v>0</v>
          </cell>
          <cell r="BN127">
            <v>0</v>
          </cell>
          <cell r="BO127">
            <v>0</v>
          </cell>
          <cell r="BP127">
            <v>0</v>
          </cell>
          <cell r="BQ127">
            <v>0</v>
          </cell>
          <cell r="BR127">
            <v>0</v>
          </cell>
          <cell r="BT127">
            <v>0</v>
          </cell>
        </row>
        <row r="128">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V128">
            <v>0</v>
          </cell>
          <cell r="W128">
            <v>0</v>
          </cell>
          <cell r="X128">
            <v>0</v>
          </cell>
          <cell r="Z128">
            <v>0</v>
          </cell>
          <cell r="AA128">
            <v>0</v>
          </cell>
          <cell r="AB128">
            <v>0</v>
          </cell>
          <cell r="AC128">
            <v>0</v>
          </cell>
          <cell r="AE128">
            <v>0</v>
          </cell>
          <cell r="AF128">
            <v>0</v>
          </cell>
          <cell r="AG128">
            <v>0</v>
          </cell>
          <cell r="AH128">
            <v>0</v>
          </cell>
          <cell r="AJ128">
            <v>0</v>
          </cell>
          <cell r="AK128">
            <v>0</v>
          </cell>
          <cell r="AL128">
            <v>0</v>
          </cell>
          <cell r="AM128">
            <v>0</v>
          </cell>
          <cell r="AN128">
            <v>0</v>
          </cell>
          <cell r="AO128">
            <v>0</v>
          </cell>
          <cell r="AP128">
            <v>0</v>
          </cell>
          <cell r="AQ128">
            <v>0</v>
          </cell>
          <cell r="AS128">
            <v>0</v>
          </cell>
          <cell r="AT128">
            <v>0</v>
          </cell>
          <cell r="AU128">
            <v>0</v>
          </cell>
          <cell r="AV128">
            <v>0</v>
          </cell>
          <cell r="AW128">
            <v>0</v>
          </cell>
          <cell r="AX128">
            <v>0</v>
          </cell>
          <cell r="AY128">
            <v>0</v>
          </cell>
          <cell r="AZ128">
            <v>0</v>
          </cell>
          <cell r="BB128">
            <v>0</v>
          </cell>
          <cell r="BC128">
            <v>0</v>
          </cell>
          <cell r="BD128">
            <v>0</v>
          </cell>
          <cell r="BE128">
            <v>0</v>
          </cell>
          <cell r="BF128">
            <v>0</v>
          </cell>
          <cell r="BG128">
            <v>0</v>
          </cell>
          <cell r="BH128">
            <v>0</v>
          </cell>
          <cell r="BI128">
            <v>0</v>
          </cell>
          <cell r="BK128">
            <v>0</v>
          </cell>
          <cell r="BL128">
            <v>0</v>
          </cell>
          <cell r="BM128">
            <v>0</v>
          </cell>
          <cell r="BN128">
            <v>0</v>
          </cell>
          <cell r="BO128">
            <v>0</v>
          </cell>
          <cell r="BP128">
            <v>0</v>
          </cell>
          <cell r="BQ128">
            <v>0</v>
          </cell>
          <cell r="BR128">
            <v>0</v>
          </cell>
          <cell r="BT128">
            <v>0</v>
          </cell>
        </row>
        <row r="129">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V129">
            <v>0</v>
          </cell>
          <cell r="W129">
            <v>0</v>
          </cell>
          <cell r="X129">
            <v>0</v>
          </cell>
          <cell r="Z129">
            <v>0</v>
          </cell>
          <cell r="AA129">
            <v>0</v>
          </cell>
          <cell r="AB129">
            <v>0</v>
          </cell>
          <cell r="AC129">
            <v>0</v>
          </cell>
          <cell r="AE129">
            <v>0</v>
          </cell>
          <cell r="AF129">
            <v>0</v>
          </cell>
          <cell r="AG129">
            <v>0</v>
          </cell>
          <cell r="AH129">
            <v>0</v>
          </cell>
          <cell r="AJ129">
            <v>0</v>
          </cell>
          <cell r="AK129">
            <v>0</v>
          </cell>
          <cell r="AL129">
            <v>0</v>
          </cell>
          <cell r="AM129">
            <v>0</v>
          </cell>
          <cell r="AN129">
            <v>0</v>
          </cell>
          <cell r="AO129">
            <v>0</v>
          </cell>
          <cell r="AP129">
            <v>0</v>
          </cell>
          <cell r="AQ129">
            <v>0</v>
          </cell>
          <cell r="AS129">
            <v>0</v>
          </cell>
          <cell r="AT129">
            <v>0</v>
          </cell>
          <cell r="AU129">
            <v>0</v>
          </cell>
          <cell r="AV129">
            <v>0</v>
          </cell>
          <cell r="AW129">
            <v>0</v>
          </cell>
          <cell r="AX129">
            <v>0</v>
          </cell>
          <cell r="AY129">
            <v>0</v>
          </cell>
          <cell r="AZ129">
            <v>0</v>
          </cell>
          <cell r="BB129">
            <v>0</v>
          </cell>
          <cell r="BC129">
            <v>0</v>
          </cell>
          <cell r="BD129">
            <v>0</v>
          </cell>
          <cell r="BE129">
            <v>0</v>
          </cell>
          <cell r="BF129">
            <v>0</v>
          </cell>
          <cell r="BG129">
            <v>0</v>
          </cell>
          <cell r="BH129">
            <v>0</v>
          </cell>
          <cell r="BI129">
            <v>0</v>
          </cell>
          <cell r="BK129">
            <v>0</v>
          </cell>
          <cell r="BL129">
            <v>0</v>
          </cell>
          <cell r="BM129">
            <v>0</v>
          </cell>
          <cell r="BN129">
            <v>0</v>
          </cell>
          <cell r="BO129">
            <v>0</v>
          </cell>
          <cell r="BP129">
            <v>0</v>
          </cell>
          <cell r="BQ129">
            <v>0</v>
          </cell>
          <cell r="BR129">
            <v>0</v>
          </cell>
          <cell r="BT129">
            <v>0</v>
          </cell>
        </row>
        <row r="130">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V130">
            <v>0</v>
          </cell>
          <cell r="W130">
            <v>0</v>
          </cell>
          <cell r="X130">
            <v>0</v>
          </cell>
          <cell r="Z130">
            <v>0</v>
          </cell>
          <cell r="AA130">
            <v>0</v>
          </cell>
          <cell r="AB130">
            <v>0</v>
          </cell>
          <cell r="AC130">
            <v>0</v>
          </cell>
          <cell r="AE130">
            <v>0</v>
          </cell>
          <cell r="AF130">
            <v>0</v>
          </cell>
          <cell r="AG130">
            <v>0</v>
          </cell>
          <cell r="AH130">
            <v>0</v>
          </cell>
          <cell r="AJ130">
            <v>0</v>
          </cell>
          <cell r="AK130">
            <v>0</v>
          </cell>
          <cell r="AL130">
            <v>0</v>
          </cell>
          <cell r="AM130">
            <v>0</v>
          </cell>
          <cell r="AN130">
            <v>0</v>
          </cell>
          <cell r="AO130">
            <v>0</v>
          </cell>
          <cell r="AP130">
            <v>0</v>
          </cell>
          <cell r="AQ130">
            <v>0</v>
          </cell>
          <cell r="AS130">
            <v>0</v>
          </cell>
          <cell r="AT130">
            <v>0</v>
          </cell>
          <cell r="AU130">
            <v>0</v>
          </cell>
          <cell r="AV130">
            <v>0</v>
          </cell>
          <cell r="AW130">
            <v>0</v>
          </cell>
          <cell r="AX130">
            <v>0</v>
          </cell>
          <cell r="AY130">
            <v>0</v>
          </cell>
          <cell r="AZ130">
            <v>0</v>
          </cell>
          <cell r="BB130">
            <v>0</v>
          </cell>
          <cell r="BC130">
            <v>0</v>
          </cell>
          <cell r="BD130">
            <v>0</v>
          </cell>
          <cell r="BE130">
            <v>0</v>
          </cell>
          <cell r="BF130">
            <v>0</v>
          </cell>
          <cell r="BG130">
            <v>0</v>
          </cell>
          <cell r="BH130">
            <v>0</v>
          </cell>
          <cell r="BI130">
            <v>0</v>
          </cell>
          <cell r="BK130">
            <v>0</v>
          </cell>
          <cell r="BL130">
            <v>0</v>
          </cell>
          <cell r="BM130">
            <v>0</v>
          </cell>
          <cell r="BN130">
            <v>0</v>
          </cell>
          <cell r="BO130">
            <v>0</v>
          </cell>
          <cell r="BP130">
            <v>0</v>
          </cell>
          <cell r="BQ130">
            <v>0</v>
          </cell>
          <cell r="BR130">
            <v>0</v>
          </cell>
          <cell r="BT130">
            <v>0</v>
          </cell>
        </row>
        <row r="131">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V131">
            <v>0</v>
          </cell>
          <cell r="W131">
            <v>0</v>
          </cell>
          <cell r="X131">
            <v>0</v>
          </cell>
          <cell r="Z131">
            <v>0</v>
          </cell>
          <cell r="AA131">
            <v>0</v>
          </cell>
          <cell r="AB131">
            <v>0</v>
          </cell>
          <cell r="AC131">
            <v>0</v>
          </cell>
          <cell r="AE131">
            <v>0</v>
          </cell>
          <cell r="AF131">
            <v>0</v>
          </cell>
          <cell r="AG131">
            <v>0</v>
          </cell>
          <cell r="AH131">
            <v>0</v>
          </cell>
          <cell r="AJ131">
            <v>0</v>
          </cell>
          <cell r="AK131">
            <v>0</v>
          </cell>
          <cell r="AL131">
            <v>0</v>
          </cell>
          <cell r="AM131">
            <v>0</v>
          </cell>
          <cell r="AN131">
            <v>0</v>
          </cell>
          <cell r="AO131">
            <v>0</v>
          </cell>
          <cell r="AP131">
            <v>0</v>
          </cell>
          <cell r="AQ131">
            <v>0</v>
          </cell>
          <cell r="AS131">
            <v>0</v>
          </cell>
          <cell r="AT131">
            <v>0</v>
          </cell>
          <cell r="AU131">
            <v>0</v>
          </cell>
          <cell r="AV131">
            <v>0</v>
          </cell>
          <cell r="AW131">
            <v>0</v>
          </cell>
          <cell r="AX131">
            <v>0</v>
          </cell>
          <cell r="AY131">
            <v>0</v>
          </cell>
          <cell r="AZ131">
            <v>0</v>
          </cell>
          <cell r="BB131">
            <v>0</v>
          </cell>
          <cell r="BC131">
            <v>0</v>
          </cell>
          <cell r="BD131">
            <v>0</v>
          </cell>
          <cell r="BE131">
            <v>0</v>
          </cell>
          <cell r="BF131">
            <v>0</v>
          </cell>
          <cell r="BG131">
            <v>0</v>
          </cell>
          <cell r="BH131">
            <v>0</v>
          </cell>
          <cell r="BI131">
            <v>0</v>
          </cell>
          <cell r="BK131">
            <v>0</v>
          </cell>
          <cell r="BL131">
            <v>0</v>
          </cell>
          <cell r="BM131">
            <v>0</v>
          </cell>
          <cell r="BN131">
            <v>0</v>
          </cell>
          <cell r="BO131">
            <v>0</v>
          </cell>
          <cell r="BP131">
            <v>0</v>
          </cell>
          <cell r="BQ131">
            <v>0</v>
          </cell>
          <cell r="BR131">
            <v>0</v>
          </cell>
          <cell r="BT131">
            <v>0</v>
          </cell>
        </row>
        <row r="132">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V132">
            <v>0</v>
          </cell>
          <cell r="W132">
            <v>0</v>
          </cell>
          <cell r="X132">
            <v>0</v>
          </cell>
          <cell r="Z132">
            <v>0</v>
          </cell>
          <cell r="AA132">
            <v>0</v>
          </cell>
          <cell r="AB132">
            <v>0</v>
          </cell>
          <cell r="AC132">
            <v>0</v>
          </cell>
          <cell r="AE132">
            <v>0</v>
          </cell>
          <cell r="AF132">
            <v>0</v>
          </cell>
          <cell r="AG132">
            <v>0</v>
          </cell>
          <cell r="AH132">
            <v>0</v>
          </cell>
          <cell r="AJ132">
            <v>0</v>
          </cell>
          <cell r="AK132">
            <v>0</v>
          </cell>
          <cell r="AL132">
            <v>0</v>
          </cell>
          <cell r="AM132">
            <v>0</v>
          </cell>
          <cell r="AN132">
            <v>0</v>
          </cell>
          <cell r="AO132">
            <v>0</v>
          </cell>
          <cell r="AP132">
            <v>0</v>
          </cell>
          <cell r="AQ132">
            <v>0</v>
          </cell>
          <cell r="AS132">
            <v>0</v>
          </cell>
          <cell r="AT132">
            <v>0</v>
          </cell>
          <cell r="AU132">
            <v>0</v>
          </cell>
          <cell r="AV132">
            <v>0</v>
          </cell>
          <cell r="AW132">
            <v>0</v>
          </cell>
          <cell r="AX132">
            <v>0</v>
          </cell>
          <cell r="AY132">
            <v>0</v>
          </cell>
          <cell r="AZ132">
            <v>0</v>
          </cell>
          <cell r="BB132">
            <v>0</v>
          </cell>
          <cell r="BC132">
            <v>0</v>
          </cell>
          <cell r="BD132">
            <v>0</v>
          </cell>
          <cell r="BE132">
            <v>0</v>
          </cell>
          <cell r="BF132">
            <v>0</v>
          </cell>
          <cell r="BG132">
            <v>0</v>
          </cell>
          <cell r="BH132">
            <v>0</v>
          </cell>
          <cell r="BI132">
            <v>0</v>
          </cell>
          <cell r="BK132">
            <v>0</v>
          </cell>
          <cell r="BL132">
            <v>0</v>
          </cell>
          <cell r="BM132">
            <v>0</v>
          </cell>
          <cell r="BN132">
            <v>0</v>
          </cell>
          <cell r="BO132">
            <v>0</v>
          </cell>
          <cell r="BP132">
            <v>0</v>
          </cell>
          <cell r="BQ132">
            <v>0</v>
          </cell>
          <cell r="BR132">
            <v>0</v>
          </cell>
          <cell r="BT132">
            <v>0</v>
          </cell>
        </row>
        <row r="133">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V133">
            <v>0</v>
          </cell>
          <cell r="W133">
            <v>0</v>
          </cell>
          <cell r="X133">
            <v>0</v>
          </cell>
          <cell r="Z133">
            <v>0</v>
          </cell>
          <cell r="AA133">
            <v>0</v>
          </cell>
          <cell r="AB133">
            <v>0</v>
          </cell>
          <cell r="AC133">
            <v>0</v>
          </cell>
          <cell r="AE133">
            <v>0</v>
          </cell>
          <cell r="AF133">
            <v>0</v>
          </cell>
          <cell r="AG133">
            <v>0</v>
          </cell>
          <cell r="AH133">
            <v>0</v>
          </cell>
          <cell r="AJ133">
            <v>0</v>
          </cell>
          <cell r="AK133">
            <v>0</v>
          </cell>
          <cell r="AL133">
            <v>0</v>
          </cell>
          <cell r="AM133">
            <v>0</v>
          </cell>
          <cell r="AN133">
            <v>0</v>
          </cell>
          <cell r="AO133">
            <v>0</v>
          </cell>
          <cell r="AP133">
            <v>0</v>
          </cell>
          <cell r="AQ133">
            <v>0</v>
          </cell>
          <cell r="AS133">
            <v>0</v>
          </cell>
          <cell r="AT133">
            <v>0</v>
          </cell>
          <cell r="AU133">
            <v>0</v>
          </cell>
          <cell r="AV133">
            <v>0</v>
          </cell>
          <cell r="AW133">
            <v>0</v>
          </cell>
          <cell r="AX133">
            <v>0</v>
          </cell>
          <cell r="AY133">
            <v>0</v>
          </cell>
          <cell r="AZ133">
            <v>0</v>
          </cell>
          <cell r="BB133">
            <v>0</v>
          </cell>
          <cell r="BC133">
            <v>0</v>
          </cell>
          <cell r="BD133">
            <v>0</v>
          </cell>
          <cell r="BE133">
            <v>0</v>
          </cell>
          <cell r="BF133">
            <v>0</v>
          </cell>
          <cell r="BG133">
            <v>0</v>
          </cell>
          <cell r="BH133">
            <v>0</v>
          </cell>
          <cell r="BI133">
            <v>0</v>
          </cell>
          <cell r="BK133">
            <v>0</v>
          </cell>
          <cell r="BL133">
            <v>0</v>
          </cell>
          <cell r="BM133">
            <v>0</v>
          </cell>
          <cell r="BN133">
            <v>0</v>
          </cell>
          <cell r="BO133">
            <v>0</v>
          </cell>
          <cell r="BP133">
            <v>0</v>
          </cell>
          <cell r="BQ133">
            <v>0</v>
          </cell>
          <cell r="BR133">
            <v>0</v>
          </cell>
          <cell r="BT133">
            <v>0</v>
          </cell>
        </row>
        <row r="134">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V134">
            <v>0</v>
          </cell>
          <cell r="W134">
            <v>0</v>
          </cell>
          <cell r="X134">
            <v>0</v>
          </cell>
          <cell r="Z134">
            <v>0</v>
          </cell>
          <cell r="AA134">
            <v>0</v>
          </cell>
          <cell r="AB134">
            <v>0</v>
          </cell>
          <cell r="AC134">
            <v>0</v>
          </cell>
          <cell r="AE134">
            <v>0</v>
          </cell>
          <cell r="AF134">
            <v>0</v>
          </cell>
          <cell r="AG134">
            <v>0</v>
          </cell>
          <cell r="AH134">
            <v>0</v>
          </cell>
          <cell r="AJ134">
            <v>0</v>
          </cell>
          <cell r="AK134">
            <v>0</v>
          </cell>
          <cell r="AL134">
            <v>0</v>
          </cell>
          <cell r="AM134">
            <v>0</v>
          </cell>
          <cell r="AN134">
            <v>0</v>
          </cell>
          <cell r="AO134">
            <v>0</v>
          </cell>
          <cell r="AP134">
            <v>0</v>
          </cell>
          <cell r="AQ134">
            <v>0</v>
          </cell>
          <cell r="AS134">
            <v>0</v>
          </cell>
          <cell r="AT134">
            <v>0</v>
          </cell>
          <cell r="AU134">
            <v>0</v>
          </cell>
          <cell r="AV134">
            <v>0</v>
          </cell>
          <cell r="AW134">
            <v>0</v>
          </cell>
          <cell r="AX134">
            <v>0</v>
          </cell>
          <cell r="AY134">
            <v>0</v>
          </cell>
          <cell r="AZ134">
            <v>0</v>
          </cell>
          <cell r="BB134">
            <v>0</v>
          </cell>
          <cell r="BC134">
            <v>0</v>
          </cell>
          <cell r="BD134">
            <v>0</v>
          </cell>
          <cell r="BE134">
            <v>0</v>
          </cell>
          <cell r="BF134">
            <v>0</v>
          </cell>
          <cell r="BG134">
            <v>0</v>
          </cell>
          <cell r="BH134">
            <v>0</v>
          </cell>
          <cell r="BI134">
            <v>0</v>
          </cell>
          <cell r="BK134">
            <v>0</v>
          </cell>
          <cell r="BL134">
            <v>0</v>
          </cell>
          <cell r="BM134">
            <v>0</v>
          </cell>
          <cell r="BN134">
            <v>0</v>
          </cell>
          <cell r="BO134">
            <v>0</v>
          </cell>
          <cell r="BP134">
            <v>0</v>
          </cell>
          <cell r="BQ134">
            <v>0</v>
          </cell>
          <cell r="BR134">
            <v>0</v>
          </cell>
          <cell r="BT134">
            <v>0</v>
          </cell>
        </row>
        <row r="135">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V135">
            <v>0</v>
          </cell>
          <cell r="W135">
            <v>0</v>
          </cell>
          <cell r="X135">
            <v>0</v>
          </cell>
          <cell r="Z135">
            <v>0</v>
          </cell>
          <cell r="AA135">
            <v>0</v>
          </cell>
          <cell r="AB135">
            <v>0</v>
          </cell>
          <cell r="AC135">
            <v>0</v>
          </cell>
          <cell r="AE135">
            <v>0</v>
          </cell>
          <cell r="AF135">
            <v>0</v>
          </cell>
          <cell r="AG135">
            <v>0</v>
          </cell>
          <cell r="AH135">
            <v>0</v>
          </cell>
          <cell r="AJ135">
            <v>0</v>
          </cell>
          <cell r="AK135">
            <v>0</v>
          </cell>
          <cell r="AL135">
            <v>0</v>
          </cell>
          <cell r="AM135">
            <v>0</v>
          </cell>
          <cell r="AN135">
            <v>0</v>
          </cell>
          <cell r="AO135">
            <v>0</v>
          </cell>
          <cell r="AP135">
            <v>0</v>
          </cell>
          <cell r="AQ135">
            <v>0</v>
          </cell>
          <cell r="AS135">
            <v>0</v>
          </cell>
          <cell r="AT135">
            <v>0</v>
          </cell>
          <cell r="AU135">
            <v>0</v>
          </cell>
          <cell r="AV135">
            <v>0</v>
          </cell>
          <cell r="AW135">
            <v>0</v>
          </cell>
          <cell r="AX135">
            <v>0</v>
          </cell>
          <cell r="AY135">
            <v>0</v>
          </cell>
          <cell r="AZ135">
            <v>0</v>
          </cell>
          <cell r="BB135">
            <v>0</v>
          </cell>
          <cell r="BC135">
            <v>0</v>
          </cell>
          <cell r="BD135">
            <v>0</v>
          </cell>
          <cell r="BE135">
            <v>0</v>
          </cell>
          <cell r="BF135">
            <v>0</v>
          </cell>
          <cell r="BG135">
            <v>0</v>
          </cell>
          <cell r="BH135">
            <v>0</v>
          </cell>
          <cell r="BI135">
            <v>0</v>
          </cell>
          <cell r="BK135">
            <v>0</v>
          </cell>
          <cell r="BL135">
            <v>0</v>
          </cell>
          <cell r="BM135">
            <v>0</v>
          </cell>
          <cell r="BN135">
            <v>0</v>
          </cell>
          <cell r="BO135">
            <v>0</v>
          </cell>
          <cell r="BP135">
            <v>0</v>
          </cell>
          <cell r="BQ135">
            <v>0</v>
          </cell>
          <cell r="BR135">
            <v>0</v>
          </cell>
          <cell r="BT135">
            <v>0</v>
          </cell>
        </row>
        <row r="136">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V136">
            <v>0</v>
          </cell>
          <cell r="W136">
            <v>0</v>
          </cell>
          <cell r="X136">
            <v>0</v>
          </cell>
          <cell r="Z136">
            <v>0</v>
          </cell>
          <cell r="AA136">
            <v>0</v>
          </cell>
          <cell r="AB136">
            <v>0</v>
          </cell>
          <cell r="AC136">
            <v>0</v>
          </cell>
          <cell r="AE136">
            <v>0</v>
          </cell>
          <cell r="AF136">
            <v>0</v>
          </cell>
          <cell r="AG136">
            <v>0</v>
          </cell>
          <cell r="AH136">
            <v>0</v>
          </cell>
          <cell r="AJ136">
            <v>0</v>
          </cell>
          <cell r="AK136">
            <v>0</v>
          </cell>
          <cell r="AL136">
            <v>0</v>
          </cell>
          <cell r="AM136">
            <v>0</v>
          </cell>
          <cell r="AN136">
            <v>0</v>
          </cell>
          <cell r="AO136">
            <v>0</v>
          </cell>
          <cell r="AP136">
            <v>0</v>
          </cell>
          <cell r="AQ136">
            <v>0</v>
          </cell>
          <cell r="AS136">
            <v>0</v>
          </cell>
          <cell r="AT136">
            <v>0</v>
          </cell>
          <cell r="AU136">
            <v>0</v>
          </cell>
          <cell r="AV136">
            <v>0</v>
          </cell>
          <cell r="AW136">
            <v>0</v>
          </cell>
          <cell r="AX136">
            <v>0</v>
          </cell>
          <cell r="AY136">
            <v>0</v>
          </cell>
          <cell r="AZ136">
            <v>0</v>
          </cell>
          <cell r="BB136">
            <v>0</v>
          </cell>
          <cell r="BC136">
            <v>0</v>
          </cell>
          <cell r="BD136">
            <v>0</v>
          </cell>
          <cell r="BE136">
            <v>0</v>
          </cell>
          <cell r="BF136">
            <v>0</v>
          </cell>
          <cell r="BG136">
            <v>0</v>
          </cell>
          <cell r="BH136">
            <v>0</v>
          </cell>
          <cell r="BI136">
            <v>0</v>
          </cell>
          <cell r="BK136">
            <v>0</v>
          </cell>
          <cell r="BL136">
            <v>0</v>
          </cell>
          <cell r="BM136">
            <v>0</v>
          </cell>
          <cell r="BN136">
            <v>0</v>
          </cell>
          <cell r="BO136">
            <v>0</v>
          </cell>
          <cell r="BP136">
            <v>0</v>
          </cell>
          <cell r="BQ136">
            <v>0</v>
          </cell>
          <cell r="BR136">
            <v>0</v>
          </cell>
          <cell r="BT136">
            <v>0</v>
          </cell>
        </row>
        <row r="137">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V137">
            <v>0</v>
          </cell>
          <cell r="W137">
            <v>0</v>
          </cell>
          <cell r="X137">
            <v>0</v>
          </cell>
          <cell r="Z137">
            <v>0</v>
          </cell>
          <cell r="AA137">
            <v>0</v>
          </cell>
          <cell r="AB137">
            <v>0</v>
          </cell>
          <cell r="AC137">
            <v>0</v>
          </cell>
          <cell r="AE137">
            <v>0</v>
          </cell>
          <cell r="AF137">
            <v>0</v>
          </cell>
          <cell r="AG137">
            <v>0</v>
          </cell>
          <cell r="AH137">
            <v>0</v>
          </cell>
          <cell r="AJ137">
            <v>0</v>
          </cell>
          <cell r="AK137">
            <v>0</v>
          </cell>
          <cell r="AL137">
            <v>0</v>
          </cell>
          <cell r="AM137">
            <v>0</v>
          </cell>
          <cell r="AN137">
            <v>0</v>
          </cell>
          <cell r="AO137">
            <v>0</v>
          </cell>
          <cell r="AP137">
            <v>0</v>
          </cell>
          <cell r="AQ137">
            <v>0</v>
          </cell>
          <cell r="AS137">
            <v>0</v>
          </cell>
          <cell r="AT137">
            <v>0</v>
          </cell>
          <cell r="AU137">
            <v>0</v>
          </cell>
          <cell r="AV137">
            <v>0</v>
          </cell>
          <cell r="AW137">
            <v>0</v>
          </cell>
          <cell r="AX137">
            <v>0</v>
          </cell>
          <cell r="AY137">
            <v>0</v>
          </cell>
          <cell r="AZ137">
            <v>0</v>
          </cell>
          <cell r="BB137">
            <v>0</v>
          </cell>
          <cell r="BC137">
            <v>0</v>
          </cell>
          <cell r="BD137">
            <v>0</v>
          </cell>
          <cell r="BE137">
            <v>0</v>
          </cell>
          <cell r="BF137">
            <v>0</v>
          </cell>
          <cell r="BG137">
            <v>0</v>
          </cell>
          <cell r="BH137">
            <v>0</v>
          </cell>
          <cell r="BI137">
            <v>0</v>
          </cell>
          <cell r="BK137">
            <v>0</v>
          </cell>
          <cell r="BL137">
            <v>0</v>
          </cell>
          <cell r="BM137">
            <v>0</v>
          </cell>
          <cell r="BN137">
            <v>0</v>
          </cell>
          <cell r="BO137">
            <v>0</v>
          </cell>
          <cell r="BP137">
            <v>0</v>
          </cell>
          <cell r="BQ137">
            <v>0</v>
          </cell>
          <cell r="BR137">
            <v>0</v>
          </cell>
          <cell r="BT137">
            <v>0</v>
          </cell>
        </row>
        <row r="138">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V138">
            <v>0</v>
          </cell>
          <cell r="W138">
            <v>0</v>
          </cell>
          <cell r="X138">
            <v>0</v>
          </cell>
          <cell r="Z138">
            <v>0</v>
          </cell>
          <cell r="AA138">
            <v>0</v>
          </cell>
          <cell r="AB138">
            <v>0</v>
          </cell>
          <cell r="AC138">
            <v>0</v>
          </cell>
          <cell r="AE138">
            <v>0</v>
          </cell>
          <cell r="AF138">
            <v>0</v>
          </cell>
          <cell r="AG138">
            <v>0</v>
          </cell>
          <cell r="AH138">
            <v>0</v>
          </cell>
          <cell r="AJ138">
            <v>0</v>
          </cell>
          <cell r="AK138">
            <v>0</v>
          </cell>
          <cell r="AL138">
            <v>0</v>
          </cell>
          <cell r="AM138">
            <v>0</v>
          </cell>
          <cell r="AN138">
            <v>0</v>
          </cell>
          <cell r="AO138">
            <v>0</v>
          </cell>
          <cell r="AP138">
            <v>0</v>
          </cell>
          <cell r="AQ138">
            <v>0</v>
          </cell>
          <cell r="AS138">
            <v>0</v>
          </cell>
          <cell r="AT138">
            <v>0</v>
          </cell>
          <cell r="AU138">
            <v>0</v>
          </cell>
          <cell r="AV138">
            <v>0</v>
          </cell>
          <cell r="AW138">
            <v>0</v>
          </cell>
          <cell r="AX138">
            <v>0</v>
          </cell>
          <cell r="AY138">
            <v>0</v>
          </cell>
          <cell r="AZ138">
            <v>0</v>
          </cell>
          <cell r="BB138">
            <v>0</v>
          </cell>
          <cell r="BC138">
            <v>0</v>
          </cell>
          <cell r="BD138">
            <v>0</v>
          </cell>
          <cell r="BE138">
            <v>0</v>
          </cell>
          <cell r="BF138">
            <v>0</v>
          </cell>
          <cell r="BG138">
            <v>0</v>
          </cell>
          <cell r="BH138">
            <v>0</v>
          </cell>
          <cell r="BI138">
            <v>0</v>
          </cell>
          <cell r="BK138">
            <v>0</v>
          </cell>
          <cell r="BL138">
            <v>0</v>
          </cell>
          <cell r="BM138">
            <v>0</v>
          </cell>
          <cell r="BN138">
            <v>0</v>
          </cell>
          <cell r="BO138">
            <v>0</v>
          </cell>
          <cell r="BP138">
            <v>0</v>
          </cell>
          <cell r="BQ138">
            <v>0</v>
          </cell>
          <cell r="BR138">
            <v>0</v>
          </cell>
          <cell r="BT138">
            <v>0</v>
          </cell>
        </row>
        <row r="139">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V139">
            <v>0</v>
          </cell>
          <cell r="W139">
            <v>0</v>
          </cell>
          <cell r="X139">
            <v>0</v>
          </cell>
          <cell r="Z139">
            <v>0</v>
          </cell>
          <cell r="AA139">
            <v>0</v>
          </cell>
          <cell r="AB139">
            <v>0</v>
          </cell>
          <cell r="AC139">
            <v>0</v>
          </cell>
          <cell r="AE139">
            <v>0</v>
          </cell>
          <cell r="AF139">
            <v>0</v>
          </cell>
          <cell r="AG139">
            <v>0</v>
          </cell>
          <cell r="AH139">
            <v>0</v>
          </cell>
          <cell r="AJ139">
            <v>0</v>
          </cell>
          <cell r="AK139">
            <v>0</v>
          </cell>
          <cell r="AL139">
            <v>0</v>
          </cell>
          <cell r="AM139">
            <v>0</v>
          </cell>
          <cell r="AN139">
            <v>0</v>
          </cell>
          <cell r="AO139">
            <v>0</v>
          </cell>
          <cell r="AP139">
            <v>0</v>
          </cell>
          <cell r="AQ139">
            <v>0</v>
          </cell>
          <cell r="AS139">
            <v>0</v>
          </cell>
          <cell r="AT139">
            <v>0</v>
          </cell>
          <cell r="AU139">
            <v>0</v>
          </cell>
          <cell r="AV139">
            <v>0</v>
          </cell>
          <cell r="AW139">
            <v>0</v>
          </cell>
          <cell r="AX139">
            <v>0</v>
          </cell>
          <cell r="AY139">
            <v>0</v>
          </cell>
          <cell r="AZ139">
            <v>0</v>
          </cell>
          <cell r="BB139">
            <v>0</v>
          </cell>
          <cell r="BC139">
            <v>0</v>
          </cell>
          <cell r="BD139">
            <v>0</v>
          </cell>
          <cell r="BE139">
            <v>0</v>
          </cell>
          <cell r="BF139">
            <v>0</v>
          </cell>
          <cell r="BG139">
            <v>0</v>
          </cell>
          <cell r="BH139">
            <v>0</v>
          </cell>
          <cell r="BI139">
            <v>0</v>
          </cell>
          <cell r="BK139">
            <v>0</v>
          </cell>
          <cell r="BL139">
            <v>0</v>
          </cell>
          <cell r="BM139">
            <v>0</v>
          </cell>
          <cell r="BN139">
            <v>0</v>
          </cell>
          <cell r="BO139">
            <v>0</v>
          </cell>
          <cell r="BP139">
            <v>0</v>
          </cell>
          <cell r="BQ139">
            <v>0</v>
          </cell>
          <cell r="BR139">
            <v>0</v>
          </cell>
          <cell r="BT139">
            <v>0</v>
          </cell>
        </row>
        <row r="140">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V140">
            <v>0</v>
          </cell>
          <cell r="W140">
            <v>0</v>
          </cell>
          <cell r="X140">
            <v>0</v>
          </cell>
          <cell r="Z140">
            <v>0</v>
          </cell>
          <cell r="AA140">
            <v>0</v>
          </cell>
          <cell r="AB140">
            <v>0</v>
          </cell>
          <cell r="AC140">
            <v>0</v>
          </cell>
          <cell r="AE140">
            <v>0</v>
          </cell>
          <cell r="AF140">
            <v>0</v>
          </cell>
          <cell r="AG140">
            <v>0</v>
          </cell>
          <cell r="AH140">
            <v>0</v>
          </cell>
          <cell r="AJ140">
            <v>0</v>
          </cell>
          <cell r="AK140">
            <v>0</v>
          </cell>
          <cell r="AL140">
            <v>0</v>
          </cell>
          <cell r="AM140">
            <v>0</v>
          </cell>
          <cell r="AN140">
            <v>0</v>
          </cell>
          <cell r="AO140">
            <v>0</v>
          </cell>
          <cell r="AP140">
            <v>0</v>
          </cell>
          <cell r="AQ140">
            <v>0</v>
          </cell>
          <cell r="AS140">
            <v>0</v>
          </cell>
          <cell r="AT140">
            <v>0</v>
          </cell>
          <cell r="AU140">
            <v>0</v>
          </cell>
          <cell r="AV140">
            <v>0</v>
          </cell>
          <cell r="AW140">
            <v>0</v>
          </cell>
          <cell r="AX140">
            <v>0</v>
          </cell>
          <cell r="AY140">
            <v>0</v>
          </cell>
          <cell r="AZ140">
            <v>0</v>
          </cell>
          <cell r="BB140">
            <v>0</v>
          </cell>
          <cell r="BC140">
            <v>0</v>
          </cell>
          <cell r="BD140">
            <v>0</v>
          </cell>
          <cell r="BE140">
            <v>0</v>
          </cell>
          <cell r="BF140">
            <v>0</v>
          </cell>
          <cell r="BG140">
            <v>0</v>
          </cell>
          <cell r="BH140">
            <v>0</v>
          </cell>
          <cell r="BI140">
            <v>0</v>
          </cell>
          <cell r="BK140">
            <v>0</v>
          </cell>
          <cell r="BL140">
            <v>0</v>
          </cell>
          <cell r="BM140">
            <v>0</v>
          </cell>
          <cell r="BN140">
            <v>0</v>
          </cell>
          <cell r="BO140">
            <v>0</v>
          </cell>
          <cell r="BP140">
            <v>0</v>
          </cell>
          <cell r="BQ140">
            <v>0</v>
          </cell>
          <cell r="BR140">
            <v>0</v>
          </cell>
          <cell r="BT140">
            <v>0</v>
          </cell>
        </row>
        <row r="141">
          <cell r="D141">
            <v>0</v>
          </cell>
          <cell r="E141">
            <v>0</v>
          </cell>
          <cell r="F141">
            <v>0</v>
          </cell>
          <cell r="G141">
            <v>0</v>
          </cell>
          <cell r="H141">
            <v>0</v>
          </cell>
          <cell r="I141">
            <v>0</v>
          </cell>
          <cell r="J141">
            <v>-0.20204230000000001</v>
          </cell>
          <cell r="K141">
            <v>0</v>
          </cell>
          <cell r="L141">
            <v>0</v>
          </cell>
          <cell r="M141">
            <v>0</v>
          </cell>
          <cell r="N141">
            <v>0</v>
          </cell>
          <cell r="O141">
            <v>0</v>
          </cell>
          <cell r="P141">
            <v>0</v>
          </cell>
          <cell r="Q141">
            <v>0.20204230000000001</v>
          </cell>
          <cell r="R141">
            <v>0</v>
          </cell>
          <cell r="S141">
            <v>0</v>
          </cell>
          <cell r="T141">
            <v>0</v>
          </cell>
          <cell r="V141">
            <v>0</v>
          </cell>
          <cell r="W141">
            <v>0</v>
          </cell>
          <cell r="X141">
            <v>0</v>
          </cell>
          <cell r="Z141">
            <v>0</v>
          </cell>
          <cell r="AA141">
            <v>0</v>
          </cell>
          <cell r="AB141">
            <v>0</v>
          </cell>
          <cell r="AC141">
            <v>0</v>
          </cell>
          <cell r="AE141">
            <v>0</v>
          </cell>
          <cell r="AF141">
            <v>0</v>
          </cell>
          <cell r="AG141">
            <v>0</v>
          </cell>
          <cell r="AH141">
            <v>0</v>
          </cell>
          <cell r="AJ141">
            <v>0</v>
          </cell>
          <cell r="AK141">
            <v>0</v>
          </cell>
          <cell r="AL141">
            <v>0</v>
          </cell>
          <cell r="AM141">
            <v>0</v>
          </cell>
          <cell r="AN141">
            <v>0</v>
          </cell>
          <cell r="AO141">
            <v>0</v>
          </cell>
          <cell r="AP141">
            <v>0</v>
          </cell>
          <cell r="AQ141">
            <v>0</v>
          </cell>
          <cell r="AS141">
            <v>0</v>
          </cell>
          <cell r="AT141">
            <v>0</v>
          </cell>
          <cell r="AU141">
            <v>0</v>
          </cell>
          <cell r="AV141">
            <v>0</v>
          </cell>
          <cell r="AW141">
            <v>0</v>
          </cell>
          <cell r="AX141">
            <v>0</v>
          </cell>
          <cell r="AY141">
            <v>0</v>
          </cell>
          <cell r="AZ141">
            <v>0</v>
          </cell>
          <cell r="BB141">
            <v>0</v>
          </cell>
          <cell r="BC141">
            <v>0</v>
          </cell>
          <cell r="BD141">
            <v>0</v>
          </cell>
          <cell r="BE141">
            <v>0</v>
          </cell>
          <cell r="BF141">
            <v>0</v>
          </cell>
          <cell r="BG141">
            <v>0</v>
          </cell>
          <cell r="BH141">
            <v>0</v>
          </cell>
          <cell r="BI141">
            <v>0</v>
          </cell>
          <cell r="BK141">
            <v>0</v>
          </cell>
          <cell r="BL141">
            <v>0</v>
          </cell>
          <cell r="BM141">
            <v>0</v>
          </cell>
          <cell r="BN141">
            <v>0</v>
          </cell>
          <cell r="BO141">
            <v>0</v>
          </cell>
          <cell r="BP141">
            <v>0</v>
          </cell>
          <cell r="BQ141">
            <v>0</v>
          </cell>
          <cell r="BR141">
            <v>0</v>
          </cell>
          <cell r="BT141">
            <v>1</v>
          </cell>
        </row>
        <row r="142">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V142">
            <v>0</v>
          </cell>
          <cell r="W142">
            <v>0</v>
          </cell>
          <cell r="X142">
            <v>0</v>
          </cell>
          <cell r="Z142">
            <v>0</v>
          </cell>
          <cell r="AA142">
            <v>0</v>
          </cell>
          <cell r="AB142">
            <v>0</v>
          </cell>
          <cell r="AC142">
            <v>0</v>
          </cell>
          <cell r="AE142">
            <v>0</v>
          </cell>
          <cell r="AF142">
            <v>0</v>
          </cell>
          <cell r="AG142">
            <v>0</v>
          </cell>
          <cell r="AH142">
            <v>0</v>
          </cell>
          <cell r="AJ142">
            <v>0</v>
          </cell>
          <cell r="AK142">
            <v>0</v>
          </cell>
          <cell r="AL142">
            <v>0</v>
          </cell>
          <cell r="AM142">
            <v>0</v>
          </cell>
          <cell r="AN142">
            <v>0</v>
          </cell>
          <cell r="AO142">
            <v>0</v>
          </cell>
          <cell r="AP142">
            <v>0</v>
          </cell>
          <cell r="AQ142">
            <v>0</v>
          </cell>
          <cell r="AS142">
            <v>0</v>
          </cell>
          <cell r="AT142">
            <v>0</v>
          </cell>
          <cell r="AU142">
            <v>0</v>
          </cell>
          <cell r="AV142">
            <v>0</v>
          </cell>
          <cell r="AW142">
            <v>0</v>
          </cell>
          <cell r="AX142">
            <v>0</v>
          </cell>
          <cell r="AY142">
            <v>0</v>
          </cell>
          <cell r="AZ142">
            <v>0</v>
          </cell>
          <cell r="BB142">
            <v>0</v>
          </cell>
          <cell r="BC142">
            <v>0</v>
          </cell>
          <cell r="BD142">
            <v>0</v>
          </cell>
          <cell r="BE142">
            <v>0</v>
          </cell>
          <cell r="BF142">
            <v>0</v>
          </cell>
          <cell r="BG142">
            <v>0</v>
          </cell>
          <cell r="BH142">
            <v>0</v>
          </cell>
          <cell r="BI142">
            <v>0</v>
          </cell>
          <cell r="BK142">
            <v>0</v>
          </cell>
          <cell r="BL142">
            <v>0</v>
          </cell>
          <cell r="BM142">
            <v>0</v>
          </cell>
          <cell r="BN142">
            <v>0</v>
          </cell>
          <cell r="BO142">
            <v>0</v>
          </cell>
          <cell r="BP142">
            <v>0</v>
          </cell>
          <cell r="BQ142">
            <v>0</v>
          </cell>
          <cell r="BR142">
            <v>0</v>
          </cell>
          <cell r="BT142">
            <v>0</v>
          </cell>
        </row>
        <row r="143">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V143">
            <v>0</v>
          </cell>
          <cell r="W143">
            <v>0</v>
          </cell>
          <cell r="X143">
            <v>0</v>
          </cell>
          <cell r="Z143">
            <v>0</v>
          </cell>
          <cell r="AA143">
            <v>0</v>
          </cell>
          <cell r="AB143">
            <v>0</v>
          </cell>
          <cell r="AC143">
            <v>0</v>
          </cell>
          <cell r="AE143">
            <v>0</v>
          </cell>
          <cell r="AF143">
            <v>0</v>
          </cell>
          <cell r="AG143">
            <v>0</v>
          </cell>
          <cell r="AH143">
            <v>0</v>
          </cell>
          <cell r="AJ143">
            <v>0</v>
          </cell>
          <cell r="AK143">
            <v>0</v>
          </cell>
          <cell r="AL143">
            <v>0</v>
          </cell>
          <cell r="AM143">
            <v>0</v>
          </cell>
          <cell r="AN143">
            <v>0</v>
          </cell>
          <cell r="AO143">
            <v>0</v>
          </cell>
          <cell r="AP143">
            <v>0</v>
          </cell>
          <cell r="AQ143">
            <v>0</v>
          </cell>
          <cell r="AS143">
            <v>0</v>
          </cell>
          <cell r="AT143">
            <v>0</v>
          </cell>
          <cell r="AU143">
            <v>0</v>
          </cell>
          <cell r="AV143">
            <v>0</v>
          </cell>
          <cell r="AW143">
            <v>0</v>
          </cell>
          <cell r="AX143">
            <v>0</v>
          </cell>
          <cell r="AY143">
            <v>0</v>
          </cell>
          <cell r="AZ143">
            <v>0</v>
          </cell>
          <cell r="BB143">
            <v>0</v>
          </cell>
          <cell r="BC143">
            <v>0</v>
          </cell>
          <cell r="BD143">
            <v>0</v>
          </cell>
          <cell r="BE143">
            <v>0</v>
          </cell>
          <cell r="BF143">
            <v>0</v>
          </cell>
          <cell r="BG143">
            <v>0</v>
          </cell>
          <cell r="BH143">
            <v>0</v>
          </cell>
          <cell r="BI143">
            <v>0</v>
          </cell>
          <cell r="BK143">
            <v>0</v>
          </cell>
          <cell r="BL143">
            <v>0</v>
          </cell>
          <cell r="BM143">
            <v>0</v>
          </cell>
          <cell r="BN143">
            <v>0</v>
          </cell>
          <cell r="BO143">
            <v>0</v>
          </cell>
          <cell r="BP143">
            <v>0</v>
          </cell>
          <cell r="BQ143">
            <v>0</v>
          </cell>
          <cell r="BR143">
            <v>0</v>
          </cell>
          <cell r="BT143">
            <v>0</v>
          </cell>
        </row>
        <row r="144">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V144">
            <v>0</v>
          </cell>
          <cell r="W144">
            <v>0</v>
          </cell>
          <cell r="X144">
            <v>0</v>
          </cell>
          <cell r="Z144">
            <v>0</v>
          </cell>
          <cell r="AA144">
            <v>0</v>
          </cell>
          <cell r="AB144">
            <v>0</v>
          </cell>
          <cell r="AC144">
            <v>0</v>
          </cell>
          <cell r="AE144">
            <v>0</v>
          </cell>
          <cell r="AF144">
            <v>0</v>
          </cell>
          <cell r="AG144">
            <v>0</v>
          </cell>
          <cell r="AH144">
            <v>0</v>
          </cell>
          <cell r="AJ144">
            <v>0</v>
          </cell>
          <cell r="AK144">
            <v>0</v>
          </cell>
          <cell r="AL144">
            <v>0</v>
          </cell>
          <cell r="AM144">
            <v>0</v>
          </cell>
          <cell r="AN144">
            <v>0</v>
          </cell>
          <cell r="AO144">
            <v>0</v>
          </cell>
          <cell r="AP144">
            <v>0</v>
          </cell>
          <cell r="AQ144">
            <v>0</v>
          </cell>
          <cell r="AS144">
            <v>0</v>
          </cell>
          <cell r="AT144">
            <v>0</v>
          </cell>
          <cell r="AU144">
            <v>0</v>
          </cell>
          <cell r="AV144">
            <v>0</v>
          </cell>
          <cell r="AW144">
            <v>0</v>
          </cell>
          <cell r="AX144">
            <v>0</v>
          </cell>
          <cell r="AY144">
            <v>0</v>
          </cell>
          <cell r="AZ144">
            <v>0</v>
          </cell>
          <cell r="BB144">
            <v>0</v>
          </cell>
          <cell r="BC144">
            <v>0</v>
          </cell>
          <cell r="BD144">
            <v>0</v>
          </cell>
          <cell r="BE144">
            <v>0</v>
          </cell>
          <cell r="BF144">
            <v>0</v>
          </cell>
          <cell r="BG144">
            <v>0</v>
          </cell>
          <cell r="BH144">
            <v>0</v>
          </cell>
          <cell r="BI144">
            <v>0</v>
          </cell>
          <cell r="BK144">
            <v>0</v>
          </cell>
          <cell r="BL144">
            <v>0</v>
          </cell>
          <cell r="BM144">
            <v>0</v>
          </cell>
          <cell r="BN144">
            <v>0</v>
          </cell>
          <cell r="BO144">
            <v>0</v>
          </cell>
          <cell r="BP144">
            <v>0</v>
          </cell>
          <cell r="BQ144">
            <v>0</v>
          </cell>
          <cell r="BR144">
            <v>0</v>
          </cell>
          <cell r="BT144">
            <v>0</v>
          </cell>
        </row>
        <row r="145">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V145">
            <v>0</v>
          </cell>
          <cell r="W145">
            <v>0</v>
          </cell>
          <cell r="X145">
            <v>0</v>
          </cell>
          <cell r="Z145">
            <v>0</v>
          </cell>
          <cell r="AA145">
            <v>0</v>
          </cell>
          <cell r="AB145">
            <v>0</v>
          </cell>
          <cell r="AC145">
            <v>0</v>
          </cell>
          <cell r="AE145">
            <v>0</v>
          </cell>
          <cell r="AF145">
            <v>0</v>
          </cell>
          <cell r="AG145">
            <v>0</v>
          </cell>
          <cell r="AH145">
            <v>0</v>
          </cell>
          <cell r="AJ145">
            <v>0</v>
          </cell>
          <cell r="AK145">
            <v>0</v>
          </cell>
          <cell r="AL145">
            <v>0</v>
          </cell>
          <cell r="AM145">
            <v>0</v>
          </cell>
          <cell r="AN145">
            <v>0</v>
          </cell>
          <cell r="AO145">
            <v>0</v>
          </cell>
          <cell r="AP145">
            <v>0</v>
          </cell>
          <cell r="AQ145">
            <v>0</v>
          </cell>
          <cell r="AS145">
            <v>0</v>
          </cell>
          <cell r="AT145">
            <v>0</v>
          </cell>
          <cell r="AU145">
            <v>0</v>
          </cell>
          <cell r="AV145">
            <v>0</v>
          </cell>
          <cell r="AW145">
            <v>0</v>
          </cell>
          <cell r="AX145">
            <v>0</v>
          </cell>
          <cell r="AY145">
            <v>0</v>
          </cell>
          <cell r="AZ145">
            <v>0</v>
          </cell>
          <cell r="BB145">
            <v>0</v>
          </cell>
          <cell r="BC145">
            <v>0</v>
          </cell>
          <cell r="BD145">
            <v>0</v>
          </cell>
          <cell r="BE145">
            <v>0</v>
          </cell>
          <cell r="BF145">
            <v>0</v>
          </cell>
          <cell r="BG145">
            <v>0</v>
          </cell>
          <cell r="BH145">
            <v>0</v>
          </cell>
          <cell r="BI145">
            <v>0</v>
          </cell>
          <cell r="BK145">
            <v>0</v>
          </cell>
          <cell r="BL145">
            <v>0</v>
          </cell>
          <cell r="BM145">
            <v>0</v>
          </cell>
          <cell r="BN145">
            <v>0</v>
          </cell>
          <cell r="BO145">
            <v>0</v>
          </cell>
          <cell r="BP145">
            <v>0</v>
          </cell>
          <cell r="BQ145">
            <v>0</v>
          </cell>
          <cell r="BR145">
            <v>0</v>
          </cell>
          <cell r="BT145">
            <v>0</v>
          </cell>
        </row>
        <row r="146">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V146">
            <v>0</v>
          </cell>
          <cell r="W146">
            <v>0</v>
          </cell>
          <cell r="X146">
            <v>0</v>
          </cell>
          <cell r="Z146">
            <v>0</v>
          </cell>
          <cell r="AA146">
            <v>0</v>
          </cell>
          <cell r="AB146">
            <v>0</v>
          </cell>
          <cell r="AC146">
            <v>0</v>
          </cell>
          <cell r="AE146">
            <v>0</v>
          </cell>
          <cell r="AF146">
            <v>0</v>
          </cell>
          <cell r="AG146">
            <v>0</v>
          </cell>
          <cell r="AH146">
            <v>0</v>
          </cell>
          <cell r="AJ146">
            <v>0</v>
          </cell>
          <cell r="AK146">
            <v>0</v>
          </cell>
          <cell r="AL146">
            <v>0</v>
          </cell>
          <cell r="AM146">
            <v>0</v>
          </cell>
          <cell r="AN146">
            <v>0</v>
          </cell>
          <cell r="AO146">
            <v>0</v>
          </cell>
          <cell r="AP146">
            <v>0</v>
          </cell>
          <cell r="AQ146">
            <v>0</v>
          </cell>
          <cell r="AS146">
            <v>0</v>
          </cell>
          <cell r="AT146">
            <v>0</v>
          </cell>
          <cell r="AU146">
            <v>0</v>
          </cell>
          <cell r="AV146">
            <v>0</v>
          </cell>
          <cell r="AW146">
            <v>0</v>
          </cell>
          <cell r="AX146">
            <v>0</v>
          </cell>
          <cell r="AY146">
            <v>0</v>
          </cell>
          <cell r="AZ146">
            <v>0</v>
          </cell>
          <cell r="BB146">
            <v>0</v>
          </cell>
          <cell r="BC146">
            <v>0</v>
          </cell>
          <cell r="BD146">
            <v>0</v>
          </cell>
          <cell r="BE146">
            <v>0</v>
          </cell>
          <cell r="BF146">
            <v>0</v>
          </cell>
          <cell r="BG146">
            <v>0</v>
          </cell>
          <cell r="BH146">
            <v>0</v>
          </cell>
          <cell r="BI146">
            <v>0</v>
          </cell>
          <cell r="BK146">
            <v>0</v>
          </cell>
          <cell r="BL146">
            <v>0</v>
          </cell>
          <cell r="BM146">
            <v>0</v>
          </cell>
          <cell r="BN146">
            <v>0</v>
          </cell>
          <cell r="BO146">
            <v>0</v>
          </cell>
          <cell r="BP146">
            <v>0</v>
          </cell>
          <cell r="BQ146">
            <v>0</v>
          </cell>
          <cell r="BR146">
            <v>0</v>
          </cell>
          <cell r="BT146">
            <v>0</v>
          </cell>
        </row>
        <row r="147">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V147">
            <v>0</v>
          </cell>
          <cell r="W147">
            <v>0</v>
          </cell>
          <cell r="X147">
            <v>0</v>
          </cell>
          <cell r="Z147">
            <v>0</v>
          </cell>
          <cell r="AA147">
            <v>0</v>
          </cell>
          <cell r="AB147">
            <v>0</v>
          </cell>
          <cell r="AC147">
            <v>0</v>
          </cell>
          <cell r="AE147">
            <v>0</v>
          </cell>
          <cell r="AF147">
            <v>0</v>
          </cell>
          <cell r="AG147">
            <v>0</v>
          </cell>
          <cell r="AH147">
            <v>0</v>
          </cell>
          <cell r="AJ147">
            <v>0</v>
          </cell>
          <cell r="AK147">
            <v>0</v>
          </cell>
          <cell r="AL147">
            <v>0</v>
          </cell>
          <cell r="AM147">
            <v>0</v>
          </cell>
          <cell r="AN147">
            <v>0</v>
          </cell>
          <cell r="AO147">
            <v>0</v>
          </cell>
          <cell r="AP147">
            <v>0</v>
          </cell>
          <cell r="AQ147">
            <v>0</v>
          </cell>
          <cell r="AS147">
            <v>0</v>
          </cell>
          <cell r="AT147">
            <v>0</v>
          </cell>
          <cell r="AU147">
            <v>0</v>
          </cell>
          <cell r="AV147">
            <v>0</v>
          </cell>
          <cell r="AW147">
            <v>0</v>
          </cell>
          <cell r="AX147">
            <v>0</v>
          </cell>
          <cell r="AY147">
            <v>0</v>
          </cell>
          <cell r="AZ147">
            <v>0</v>
          </cell>
          <cell r="BB147">
            <v>0</v>
          </cell>
          <cell r="BC147">
            <v>0</v>
          </cell>
          <cell r="BD147">
            <v>0</v>
          </cell>
          <cell r="BE147">
            <v>0</v>
          </cell>
          <cell r="BF147">
            <v>0</v>
          </cell>
          <cell r="BG147">
            <v>0</v>
          </cell>
          <cell r="BH147">
            <v>0</v>
          </cell>
          <cell r="BI147">
            <v>0</v>
          </cell>
          <cell r="BK147">
            <v>0</v>
          </cell>
          <cell r="BL147">
            <v>0</v>
          </cell>
          <cell r="BM147">
            <v>0</v>
          </cell>
          <cell r="BN147">
            <v>0</v>
          </cell>
          <cell r="BO147">
            <v>0</v>
          </cell>
          <cell r="BP147">
            <v>0</v>
          </cell>
          <cell r="BQ147">
            <v>0</v>
          </cell>
          <cell r="BR147">
            <v>0</v>
          </cell>
          <cell r="BT147">
            <v>0</v>
          </cell>
        </row>
        <row r="148">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V148">
            <v>0</v>
          </cell>
          <cell r="W148">
            <v>0</v>
          </cell>
          <cell r="X148">
            <v>0</v>
          </cell>
          <cell r="Z148">
            <v>0</v>
          </cell>
          <cell r="AA148">
            <v>0</v>
          </cell>
          <cell r="AB148">
            <v>0</v>
          </cell>
          <cell r="AC148">
            <v>0</v>
          </cell>
          <cell r="AE148">
            <v>0</v>
          </cell>
          <cell r="AF148">
            <v>0</v>
          </cell>
          <cell r="AG148">
            <v>0</v>
          </cell>
          <cell r="AH148">
            <v>0</v>
          </cell>
          <cell r="AJ148">
            <v>0</v>
          </cell>
          <cell r="AK148">
            <v>0</v>
          </cell>
          <cell r="AL148">
            <v>0</v>
          </cell>
          <cell r="AM148">
            <v>0</v>
          </cell>
          <cell r="AN148">
            <v>0</v>
          </cell>
          <cell r="AO148">
            <v>0</v>
          </cell>
          <cell r="AP148">
            <v>0</v>
          </cell>
          <cell r="AQ148">
            <v>0</v>
          </cell>
          <cell r="AS148">
            <v>0</v>
          </cell>
          <cell r="AT148">
            <v>0</v>
          </cell>
          <cell r="AU148">
            <v>0</v>
          </cell>
          <cell r="AV148">
            <v>0</v>
          </cell>
          <cell r="AW148">
            <v>0</v>
          </cell>
          <cell r="AX148">
            <v>0</v>
          </cell>
          <cell r="AY148">
            <v>0</v>
          </cell>
          <cell r="AZ148">
            <v>0</v>
          </cell>
          <cell r="BB148">
            <v>0</v>
          </cell>
          <cell r="BC148">
            <v>0</v>
          </cell>
          <cell r="BD148">
            <v>0</v>
          </cell>
          <cell r="BE148">
            <v>0</v>
          </cell>
          <cell r="BF148">
            <v>0</v>
          </cell>
          <cell r="BG148">
            <v>0</v>
          </cell>
          <cell r="BH148">
            <v>0</v>
          </cell>
          <cell r="BI148">
            <v>0</v>
          </cell>
          <cell r="BK148">
            <v>0</v>
          </cell>
          <cell r="BL148">
            <v>0</v>
          </cell>
          <cell r="BM148">
            <v>0</v>
          </cell>
          <cell r="BN148">
            <v>0</v>
          </cell>
          <cell r="BO148">
            <v>0</v>
          </cell>
          <cell r="BP148">
            <v>0</v>
          </cell>
          <cell r="BQ148">
            <v>0</v>
          </cell>
          <cell r="BR148">
            <v>0</v>
          </cell>
          <cell r="BT148">
            <v>0</v>
          </cell>
        </row>
        <row r="149">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V149">
            <v>0</v>
          </cell>
          <cell r="W149">
            <v>0</v>
          </cell>
          <cell r="X149">
            <v>0</v>
          </cell>
          <cell r="Z149">
            <v>0</v>
          </cell>
          <cell r="AA149">
            <v>0</v>
          </cell>
          <cell r="AB149">
            <v>0</v>
          </cell>
          <cell r="AC149">
            <v>0</v>
          </cell>
          <cell r="AE149">
            <v>0</v>
          </cell>
          <cell r="AF149">
            <v>0</v>
          </cell>
          <cell r="AG149">
            <v>0</v>
          </cell>
          <cell r="AH149">
            <v>0</v>
          </cell>
          <cell r="AJ149">
            <v>0</v>
          </cell>
          <cell r="AK149">
            <v>0</v>
          </cell>
          <cell r="AL149">
            <v>0</v>
          </cell>
          <cell r="AM149">
            <v>0</v>
          </cell>
          <cell r="AN149">
            <v>0</v>
          </cell>
          <cell r="AO149">
            <v>0</v>
          </cell>
          <cell r="AP149">
            <v>0</v>
          </cell>
          <cell r="AQ149">
            <v>0</v>
          </cell>
          <cell r="AS149">
            <v>0</v>
          </cell>
          <cell r="AT149">
            <v>0</v>
          </cell>
          <cell r="AU149">
            <v>0</v>
          </cell>
          <cell r="AV149">
            <v>0</v>
          </cell>
          <cell r="AW149">
            <v>0</v>
          </cell>
          <cell r="AX149">
            <v>0</v>
          </cell>
          <cell r="AY149">
            <v>0</v>
          </cell>
          <cell r="AZ149">
            <v>0</v>
          </cell>
          <cell r="BB149">
            <v>0</v>
          </cell>
          <cell r="BC149">
            <v>0</v>
          </cell>
          <cell r="BD149">
            <v>0</v>
          </cell>
          <cell r="BE149">
            <v>0</v>
          </cell>
          <cell r="BF149">
            <v>0</v>
          </cell>
          <cell r="BG149">
            <v>0</v>
          </cell>
          <cell r="BH149">
            <v>0</v>
          </cell>
          <cell r="BI149">
            <v>0</v>
          </cell>
          <cell r="BK149">
            <v>0</v>
          </cell>
          <cell r="BL149">
            <v>0</v>
          </cell>
          <cell r="BM149">
            <v>0</v>
          </cell>
          <cell r="BN149">
            <v>0</v>
          </cell>
          <cell r="BO149">
            <v>0</v>
          </cell>
          <cell r="BP149">
            <v>0</v>
          </cell>
          <cell r="BQ149">
            <v>0</v>
          </cell>
          <cell r="BR149">
            <v>0</v>
          </cell>
          <cell r="BT149">
            <v>0</v>
          </cell>
        </row>
        <row r="150">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V150">
            <v>0</v>
          </cell>
          <cell r="W150">
            <v>0</v>
          </cell>
          <cell r="X150">
            <v>0</v>
          </cell>
          <cell r="Z150">
            <v>0</v>
          </cell>
          <cell r="AA150">
            <v>0</v>
          </cell>
          <cell r="AB150">
            <v>0</v>
          </cell>
          <cell r="AC150">
            <v>0</v>
          </cell>
          <cell r="AE150">
            <v>0</v>
          </cell>
          <cell r="AF150">
            <v>0</v>
          </cell>
          <cell r="AG150">
            <v>0</v>
          </cell>
          <cell r="AH150">
            <v>0</v>
          </cell>
          <cell r="AJ150">
            <v>0</v>
          </cell>
          <cell r="AK150">
            <v>0</v>
          </cell>
          <cell r="AL150">
            <v>0</v>
          </cell>
          <cell r="AM150">
            <v>0</v>
          </cell>
          <cell r="AN150">
            <v>0</v>
          </cell>
          <cell r="AO150">
            <v>0</v>
          </cell>
          <cell r="AP150">
            <v>0</v>
          </cell>
          <cell r="AQ150">
            <v>0</v>
          </cell>
          <cell r="AS150">
            <v>0</v>
          </cell>
          <cell r="AT150">
            <v>0</v>
          </cell>
          <cell r="AU150">
            <v>0</v>
          </cell>
          <cell r="AV150">
            <v>0</v>
          </cell>
          <cell r="AW150">
            <v>0</v>
          </cell>
          <cell r="AX150">
            <v>0</v>
          </cell>
          <cell r="AY150">
            <v>0</v>
          </cell>
          <cell r="AZ150">
            <v>0</v>
          </cell>
          <cell r="BB150">
            <v>0</v>
          </cell>
          <cell r="BC150">
            <v>0</v>
          </cell>
          <cell r="BD150">
            <v>0</v>
          </cell>
          <cell r="BE150">
            <v>0</v>
          </cell>
          <cell r="BF150">
            <v>0</v>
          </cell>
          <cell r="BG150">
            <v>0</v>
          </cell>
          <cell r="BH150">
            <v>0</v>
          </cell>
          <cell r="BI150">
            <v>0</v>
          </cell>
          <cell r="BK150">
            <v>0</v>
          </cell>
          <cell r="BL150">
            <v>0</v>
          </cell>
          <cell r="BM150">
            <v>0</v>
          </cell>
          <cell r="BN150">
            <v>0</v>
          </cell>
          <cell r="BO150">
            <v>0</v>
          </cell>
          <cell r="BP150">
            <v>0</v>
          </cell>
          <cell r="BQ150">
            <v>0</v>
          </cell>
          <cell r="BR150">
            <v>0</v>
          </cell>
          <cell r="BT150">
            <v>0</v>
          </cell>
        </row>
        <row r="151">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V151">
            <v>0</v>
          </cell>
          <cell r="W151">
            <v>0</v>
          </cell>
          <cell r="X151">
            <v>0</v>
          </cell>
          <cell r="Z151">
            <v>0</v>
          </cell>
          <cell r="AA151">
            <v>0</v>
          </cell>
          <cell r="AB151">
            <v>0</v>
          </cell>
          <cell r="AC151">
            <v>0</v>
          </cell>
          <cell r="AE151">
            <v>0</v>
          </cell>
          <cell r="AF151">
            <v>0</v>
          </cell>
          <cell r="AG151">
            <v>0</v>
          </cell>
          <cell r="AH151">
            <v>0</v>
          </cell>
          <cell r="AJ151">
            <v>0</v>
          </cell>
          <cell r="AK151">
            <v>0</v>
          </cell>
          <cell r="AL151">
            <v>0</v>
          </cell>
          <cell r="AM151">
            <v>0</v>
          </cell>
          <cell r="AN151">
            <v>0</v>
          </cell>
          <cell r="AO151">
            <v>0</v>
          </cell>
          <cell r="AP151">
            <v>0</v>
          </cell>
          <cell r="AQ151">
            <v>0</v>
          </cell>
          <cell r="AS151">
            <v>0</v>
          </cell>
          <cell r="AT151">
            <v>0</v>
          </cell>
          <cell r="AU151">
            <v>0</v>
          </cell>
          <cell r="AV151">
            <v>0</v>
          </cell>
          <cell r="AW151">
            <v>0</v>
          </cell>
          <cell r="AX151">
            <v>0</v>
          </cell>
          <cell r="AY151">
            <v>0</v>
          </cell>
          <cell r="AZ151">
            <v>0</v>
          </cell>
          <cell r="BB151">
            <v>0</v>
          </cell>
          <cell r="BC151">
            <v>0</v>
          </cell>
          <cell r="BD151">
            <v>0</v>
          </cell>
          <cell r="BE151">
            <v>0</v>
          </cell>
          <cell r="BF151">
            <v>0</v>
          </cell>
          <cell r="BG151">
            <v>0</v>
          </cell>
          <cell r="BH151">
            <v>0</v>
          </cell>
          <cell r="BI151">
            <v>0</v>
          </cell>
          <cell r="BK151">
            <v>0</v>
          </cell>
          <cell r="BL151">
            <v>0</v>
          </cell>
          <cell r="BM151">
            <v>0</v>
          </cell>
          <cell r="BN151">
            <v>0</v>
          </cell>
          <cell r="BO151">
            <v>0</v>
          </cell>
          <cell r="BP151">
            <v>0</v>
          </cell>
          <cell r="BQ151">
            <v>0</v>
          </cell>
          <cell r="BR151">
            <v>0</v>
          </cell>
          <cell r="BT151">
            <v>0</v>
          </cell>
        </row>
        <row r="152">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V152">
            <v>0</v>
          </cell>
          <cell r="W152">
            <v>0</v>
          </cell>
          <cell r="X152">
            <v>0</v>
          </cell>
          <cell r="Z152">
            <v>0</v>
          </cell>
          <cell r="AA152">
            <v>0</v>
          </cell>
          <cell r="AB152">
            <v>0</v>
          </cell>
          <cell r="AC152">
            <v>0</v>
          </cell>
          <cell r="AE152">
            <v>0</v>
          </cell>
          <cell r="AF152">
            <v>0</v>
          </cell>
          <cell r="AG152">
            <v>0</v>
          </cell>
          <cell r="AH152">
            <v>0</v>
          </cell>
          <cell r="AJ152">
            <v>0</v>
          </cell>
          <cell r="AK152">
            <v>0</v>
          </cell>
          <cell r="AL152">
            <v>0</v>
          </cell>
          <cell r="AM152">
            <v>0</v>
          </cell>
          <cell r="AN152">
            <v>0</v>
          </cell>
          <cell r="AO152">
            <v>0</v>
          </cell>
          <cell r="AP152">
            <v>0</v>
          </cell>
          <cell r="AQ152">
            <v>0</v>
          </cell>
          <cell r="AS152">
            <v>0</v>
          </cell>
          <cell r="AT152">
            <v>0</v>
          </cell>
          <cell r="AU152">
            <v>0</v>
          </cell>
          <cell r="AV152">
            <v>0</v>
          </cell>
          <cell r="AW152">
            <v>0</v>
          </cell>
          <cell r="AX152">
            <v>0</v>
          </cell>
          <cell r="AY152">
            <v>0</v>
          </cell>
          <cell r="AZ152">
            <v>0</v>
          </cell>
          <cell r="BB152">
            <v>0</v>
          </cell>
          <cell r="BC152">
            <v>0</v>
          </cell>
          <cell r="BD152">
            <v>0</v>
          </cell>
          <cell r="BE152">
            <v>0</v>
          </cell>
          <cell r="BF152">
            <v>0</v>
          </cell>
          <cell r="BG152">
            <v>0</v>
          </cell>
          <cell r="BH152">
            <v>0</v>
          </cell>
          <cell r="BI152">
            <v>0</v>
          </cell>
          <cell r="BK152">
            <v>0</v>
          </cell>
          <cell r="BL152">
            <v>0</v>
          </cell>
          <cell r="BM152">
            <v>0</v>
          </cell>
          <cell r="BN152">
            <v>0</v>
          </cell>
          <cell r="BO152">
            <v>0</v>
          </cell>
          <cell r="BP152">
            <v>0</v>
          </cell>
          <cell r="BQ152">
            <v>0</v>
          </cell>
          <cell r="BR152">
            <v>0</v>
          </cell>
          <cell r="BT152">
            <v>0</v>
          </cell>
        </row>
        <row r="153">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V153">
            <v>0</v>
          </cell>
          <cell r="W153">
            <v>0</v>
          </cell>
          <cell r="X153">
            <v>0</v>
          </cell>
          <cell r="Z153">
            <v>0</v>
          </cell>
          <cell r="AA153">
            <v>0</v>
          </cell>
          <cell r="AB153">
            <v>0</v>
          </cell>
          <cell r="AC153">
            <v>0</v>
          </cell>
          <cell r="AE153">
            <v>0</v>
          </cell>
          <cell r="AF153">
            <v>0</v>
          </cell>
          <cell r="AG153">
            <v>0</v>
          </cell>
          <cell r="AH153">
            <v>0</v>
          </cell>
          <cell r="AJ153">
            <v>0</v>
          </cell>
          <cell r="AK153">
            <v>0</v>
          </cell>
          <cell r="AL153">
            <v>0</v>
          </cell>
          <cell r="AM153">
            <v>0</v>
          </cell>
          <cell r="AN153">
            <v>0</v>
          </cell>
          <cell r="AO153">
            <v>0</v>
          </cell>
          <cell r="AP153">
            <v>0</v>
          </cell>
          <cell r="AQ153">
            <v>0</v>
          </cell>
          <cell r="AS153">
            <v>0</v>
          </cell>
          <cell r="AT153">
            <v>0</v>
          </cell>
          <cell r="AU153">
            <v>0</v>
          </cell>
          <cell r="AV153">
            <v>0</v>
          </cell>
          <cell r="AW153">
            <v>0</v>
          </cell>
          <cell r="AX153">
            <v>0</v>
          </cell>
          <cell r="AY153">
            <v>0</v>
          </cell>
          <cell r="AZ153">
            <v>0</v>
          </cell>
          <cell r="BB153">
            <v>0</v>
          </cell>
          <cell r="BC153">
            <v>0</v>
          </cell>
          <cell r="BD153">
            <v>0</v>
          </cell>
          <cell r="BE153">
            <v>0</v>
          </cell>
          <cell r="BF153">
            <v>0</v>
          </cell>
          <cell r="BG153">
            <v>0</v>
          </cell>
          <cell r="BH153">
            <v>0</v>
          </cell>
          <cell r="BI153">
            <v>0</v>
          </cell>
          <cell r="BK153">
            <v>0</v>
          </cell>
          <cell r="BL153">
            <v>0</v>
          </cell>
          <cell r="BM153">
            <v>0</v>
          </cell>
          <cell r="BN153">
            <v>0</v>
          </cell>
          <cell r="BO153">
            <v>0</v>
          </cell>
          <cell r="BP153">
            <v>0</v>
          </cell>
          <cell r="BQ153">
            <v>0</v>
          </cell>
          <cell r="BR153">
            <v>0</v>
          </cell>
          <cell r="BT153">
            <v>0</v>
          </cell>
        </row>
        <row r="154">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V154">
            <v>0</v>
          </cell>
          <cell r="W154">
            <v>0</v>
          </cell>
          <cell r="X154">
            <v>0</v>
          </cell>
          <cell r="Z154">
            <v>0</v>
          </cell>
          <cell r="AA154">
            <v>0</v>
          </cell>
          <cell r="AB154">
            <v>0</v>
          </cell>
          <cell r="AC154">
            <v>0</v>
          </cell>
          <cell r="AE154">
            <v>0</v>
          </cell>
          <cell r="AF154">
            <v>0</v>
          </cell>
          <cell r="AG154">
            <v>0</v>
          </cell>
          <cell r="AH154">
            <v>0</v>
          </cell>
          <cell r="AJ154">
            <v>0</v>
          </cell>
          <cell r="AK154">
            <v>0</v>
          </cell>
          <cell r="AL154">
            <v>0</v>
          </cell>
          <cell r="AM154">
            <v>0</v>
          </cell>
          <cell r="AN154">
            <v>0</v>
          </cell>
          <cell r="AO154">
            <v>0</v>
          </cell>
          <cell r="AP154">
            <v>0</v>
          </cell>
          <cell r="AQ154">
            <v>0</v>
          </cell>
          <cell r="AS154">
            <v>0</v>
          </cell>
          <cell r="AT154">
            <v>0</v>
          </cell>
          <cell r="AU154">
            <v>0</v>
          </cell>
          <cell r="AV154">
            <v>0</v>
          </cell>
          <cell r="AW154">
            <v>0</v>
          </cell>
          <cell r="AX154">
            <v>0</v>
          </cell>
          <cell r="AY154">
            <v>0</v>
          </cell>
          <cell r="AZ154">
            <v>0</v>
          </cell>
          <cell r="BB154">
            <v>0</v>
          </cell>
          <cell r="BC154">
            <v>0</v>
          </cell>
          <cell r="BD154">
            <v>0</v>
          </cell>
          <cell r="BE154">
            <v>0</v>
          </cell>
          <cell r="BF154">
            <v>0</v>
          </cell>
          <cell r="BG154">
            <v>0</v>
          </cell>
          <cell r="BH154">
            <v>0</v>
          </cell>
          <cell r="BI154">
            <v>0</v>
          </cell>
          <cell r="BK154">
            <v>0</v>
          </cell>
          <cell r="BL154">
            <v>0</v>
          </cell>
          <cell r="BM154">
            <v>0</v>
          </cell>
          <cell r="BN154">
            <v>0</v>
          </cell>
          <cell r="BO154">
            <v>0</v>
          </cell>
          <cell r="BP154">
            <v>0</v>
          </cell>
          <cell r="BQ154">
            <v>0</v>
          </cell>
          <cell r="BR154">
            <v>0</v>
          </cell>
          <cell r="BT154">
            <v>0</v>
          </cell>
        </row>
        <row r="155">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V155">
            <v>0</v>
          </cell>
          <cell r="W155">
            <v>0</v>
          </cell>
          <cell r="X155">
            <v>0</v>
          </cell>
          <cell r="Z155">
            <v>0</v>
          </cell>
          <cell r="AA155">
            <v>0</v>
          </cell>
          <cell r="AB155">
            <v>0</v>
          </cell>
          <cell r="AC155">
            <v>0</v>
          </cell>
          <cell r="AE155">
            <v>0</v>
          </cell>
          <cell r="AF155">
            <v>0</v>
          </cell>
          <cell r="AG155">
            <v>0</v>
          </cell>
          <cell r="AH155">
            <v>0</v>
          </cell>
          <cell r="AJ155">
            <v>0</v>
          </cell>
          <cell r="AK155">
            <v>0</v>
          </cell>
          <cell r="AL155">
            <v>0</v>
          </cell>
          <cell r="AM155">
            <v>0</v>
          </cell>
          <cell r="AN155">
            <v>0</v>
          </cell>
          <cell r="AO155">
            <v>0</v>
          </cell>
          <cell r="AP155">
            <v>0</v>
          </cell>
          <cell r="AQ155">
            <v>0</v>
          </cell>
          <cell r="AS155">
            <v>0</v>
          </cell>
          <cell r="AT155">
            <v>0</v>
          </cell>
          <cell r="AU155">
            <v>0</v>
          </cell>
          <cell r="AV155">
            <v>0</v>
          </cell>
          <cell r="AW155">
            <v>0</v>
          </cell>
          <cell r="AX155">
            <v>0</v>
          </cell>
          <cell r="AY155">
            <v>0</v>
          </cell>
          <cell r="AZ155">
            <v>0</v>
          </cell>
          <cell r="BB155">
            <v>0</v>
          </cell>
          <cell r="BC155">
            <v>0</v>
          </cell>
          <cell r="BD155">
            <v>0</v>
          </cell>
          <cell r="BE155">
            <v>0</v>
          </cell>
          <cell r="BF155">
            <v>0</v>
          </cell>
          <cell r="BG155">
            <v>0</v>
          </cell>
          <cell r="BH155">
            <v>0</v>
          </cell>
          <cell r="BI155">
            <v>0</v>
          </cell>
          <cell r="BK155">
            <v>0</v>
          </cell>
          <cell r="BL155">
            <v>0</v>
          </cell>
          <cell r="BM155">
            <v>0</v>
          </cell>
          <cell r="BN155">
            <v>0</v>
          </cell>
          <cell r="BO155">
            <v>0</v>
          </cell>
          <cell r="BP155">
            <v>0</v>
          </cell>
          <cell r="BQ155">
            <v>0</v>
          </cell>
          <cell r="BR155">
            <v>0</v>
          </cell>
          <cell r="BT155">
            <v>0</v>
          </cell>
        </row>
        <row r="156">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V156">
            <v>0</v>
          </cell>
          <cell r="W156">
            <v>0</v>
          </cell>
          <cell r="X156">
            <v>0</v>
          </cell>
          <cell r="Z156">
            <v>0</v>
          </cell>
          <cell r="AA156">
            <v>0</v>
          </cell>
          <cell r="AB156">
            <v>0</v>
          </cell>
          <cell r="AC156">
            <v>0</v>
          </cell>
          <cell r="AE156">
            <v>0</v>
          </cell>
          <cell r="AF156">
            <v>0</v>
          </cell>
          <cell r="AG156">
            <v>0</v>
          </cell>
          <cell r="AH156">
            <v>0</v>
          </cell>
          <cell r="AJ156">
            <v>0</v>
          </cell>
          <cell r="AK156">
            <v>0</v>
          </cell>
          <cell r="AL156">
            <v>0</v>
          </cell>
          <cell r="AM156">
            <v>0</v>
          </cell>
          <cell r="AN156">
            <v>0</v>
          </cell>
          <cell r="AO156">
            <v>0</v>
          </cell>
          <cell r="AP156">
            <v>0</v>
          </cell>
          <cell r="AQ156">
            <v>0</v>
          </cell>
          <cell r="AS156">
            <v>0</v>
          </cell>
          <cell r="AT156">
            <v>0</v>
          </cell>
          <cell r="AU156">
            <v>0</v>
          </cell>
          <cell r="AV156">
            <v>0</v>
          </cell>
          <cell r="AW156">
            <v>0</v>
          </cell>
          <cell r="AX156">
            <v>0</v>
          </cell>
          <cell r="AY156">
            <v>0</v>
          </cell>
          <cell r="AZ156">
            <v>0</v>
          </cell>
          <cell r="BB156">
            <v>0</v>
          </cell>
          <cell r="BC156">
            <v>0</v>
          </cell>
          <cell r="BD156">
            <v>0</v>
          </cell>
          <cell r="BE156">
            <v>0</v>
          </cell>
          <cell r="BF156">
            <v>0</v>
          </cell>
          <cell r="BG156">
            <v>0</v>
          </cell>
          <cell r="BH156">
            <v>0</v>
          </cell>
          <cell r="BI156">
            <v>0</v>
          </cell>
          <cell r="BK156">
            <v>0</v>
          </cell>
          <cell r="BL156">
            <v>0</v>
          </cell>
          <cell r="BM156">
            <v>0</v>
          </cell>
          <cell r="BN156">
            <v>0</v>
          </cell>
          <cell r="BO156">
            <v>0</v>
          </cell>
          <cell r="BP156">
            <v>0</v>
          </cell>
          <cell r="BQ156">
            <v>0</v>
          </cell>
          <cell r="BR156">
            <v>0</v>
          </cell>
          <cell r="BT156">
            <v>0</v>
          </cell>
        </row>
        <row r="157">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V157">
            <v>0</v>
          </cell>
          <cell r="W157">
            <v>0</v>
          </cell>
          <cell r="X157">
            <v>0</v>
          </cell>
          <cell r="Z157">
            <v>0</v>
          </cell>
          <cell r="AA157">
            <v>0</v>
          </cell>
          <cell r="AB157">
            <v>0</v>
          </cell>
          <cell r="AC157">
            <v>0</v>
          </cell>
          <cell r="AE157">
            <v>0</v>
          </cell>
          <cell r="AF157">
            <v>0</v>
          </cell>
          <cell r="AG157">
            <v>0</v>
          </cell>
          <cell r="AH157">
            <v>0</v>
          </cell>
          <cell r="AJ157">
            <v>0</v>
          </cell>
          <cell r="AK157">
            <v>0</v>
          </cell>
          <cell r="AL157">
            <v>0</v>
          </cell>
          <cell r="AM157">
            <v>0</v>
          </cell>
          <cell r="AN157">
            <v>0</v>
          </cell>
          <cell r="AO157">
            <v>0</v>
          </cell>
          <cell r="AP157">
            <v>0</v>
          </cell>
          <cell r="AQ157">
            <v>0</v>
          </cell>
          <cell r="AS157">
            <v>0</v>
          </cell>
          <cell r="AT157">
            <v>0</v>
          </cell>
          <cell r="AU157">
            <v>0</v>
          </cell>
          <cell r="AV157">
            <v>0</v>
          </cell>
          <cell r="AW157">
            <v>0</v>
          </cell>
          <cell r="AX157">
            <v>0</v>
          </cell>
          <cell r="AY157">
            <v>0</v>
          </cell>
          <cell r="AZ157">
            <v>0</v>
          </cell>
          <cell r="BB157">
            <v>0</v>
          </cell>
          <cell r="BC157">
            <v>0</v>
          </cell>
          <cell r="BD157">
            <v>0</v>
          </cell>
          <cell r="BE157">
            <v>0</v>
          </cell>
          <cell r="BF157">
            <v>0</v>
          </cell>
          <cell r="BG157">
            <v>0</v>
          </cell>
          <cell r="BH157">
            <v>0</v>
          </cell>
          <cell r="BI157">
            <v>0</v>
          </cell>
          <cell r="BK157">
            <v>0</v>
          </cell>
          <cell r="BL157">
            <v>0</v>
          </cell>
          <cell r="BM157">
            <v>0</v>
          </cell>
          <cell r="BN157">
            <v>0</v>
          </cell>
          <cell r="BO157">
            <v>0</v>
          </cell>
          <cell r="BP157">
            <v>0</v>
          </cell>
          <cell r="BQ157">
            <v>0</v>
          </cell>
          <cell r="BR157">
            <v>0</v>
          </cell>
          <cell r="BT157">
            <v>0</v>
          </cell>
        </row>
        <row r="158">
          <cell r="D158">
            <v>0</v>
          </cell>
          <cell r="E158">
            <v>0.85342399999999996</v>
          </cell>
          <cell r="F158">
            <v>-0.85342399999999996</v>
          </cell>
          <cell r="G158">
            <v>0</v>
          </cell>
          <cell r="H158">
            <v>0</v>
          </cell>
          <cell r="I158">
            <v>0</v>
          </cell>
          <cell r="J158">
            <v>0</v>
          </cell>
          <cell r="K158">
            <v>0</v>
          </cell>
          <cell r="L158">
            <v>0.13457839999999999</v>
          </cell>
          <cell r="M158">
            <v>0.71884559999999997</v>
          </cell>
          <cell r="N158">
            <v>0.1563562</v>
          </cell>
          <cell r="O158">
            <v>0</v>
          </cell>
          <cell r="P158">
            <v>0</v>
          </cell>
          <cell r="Q158">
            <v>-7.0332999999999993E-2</v>
          </cell>
          <cell r="R158">
            <v>0</v>
          </cell>
          <cell r="S158">
            <v>-8.6023200000000008E-2</v>
          </cell>
          <cell r="T158">
            <v>8.6023200000000008E-2</v>
          </cell>
          <cell r="V158">
            <v>0</v>
          </cell>
          <cell r="W158">
            <v>5.3991384</v>
          </cell>
          <cell r="X158">
            <v>5.3991384</v>
          </cell>
          <cell r="Z158">
            <v>0</v>
          </cell>
          <cell r="AA158">
            <v>0</v>
          </cell>
          <cell r="AB158">
            <v>0</v>
          </cell>
          <cell r="AC158">
            <v>0</v>
          </cell>
          <cell r="AE158">
            <v>-8.6023200000000008E-2</v>
          </cell>
          <cell r="AF158">
            <v>0</v>
          </cell>
          <cell r="AG158">
            <v>0</v>
          </cell>
          <cell r="AH158">
            <v>0</v>
          </cell>
          <cell r="AJ158">
            <v>0</v>
          </cell>
          <cell r="AK158">
            <v>0</v>
          </cell>
          <cell r="AL158">
            <v>0</v>
          </cell>
          <cell r="AM158">
            <v>0</v>
          </cell>
          <cell r="AN158">
            <v>0</v>
          </cell>
          <cell r="AO158">
            <v>0</v>
          </cell>
          <cell r="AP158">
            <v>0</v>
          </cell>
          <cell r="AQ158">
            <v>0</v>
          </cell>
          <cell r="AS158">
            <v>-8.6023200000000008E-2</v>
          </cell>
          <cell r="AT158">
            <v>5.3991384</v>
          </cell>
          <cell r="AU158">
            <v>0</v>
          </cell>
          <cell r="AV158">
            <v>0</v>
          </cell>
          <cell r="AW158">
            <v>0</v>
          </cell>
          <cell r="AX158">
            <v>0</v>
          </cell>
          <cell r="AY158">
            <v>0</v>
          </cell>
          <cell r="AZ158">
            <v>0</v>
          </cell>
          <cell r="BB158">
            <v>0</v>
          </cell>
          <cell r="BC158">
            <v>0</v>
          </cell>
          <cell r="BD158">
            <v>0</v>
          </cell>
          <cell r="BE158">
            <v>0</v>
          </cell>
          <cell r="BF158">
            <v>0</v>
          </cell>
          <cell r="BG158">
            <v>0</v>
          </cell>
          <cell r="BH158">
            <v>0</v>
          </cell>
          <cell r="BI158">
            <v>0</v>
          </cell>
          <cell r="BK158">
            <v>-0.93944719999999993</v>
          </cell>
          <cell r="BL158">
            <v>-15.938125600000001</v>
          </cell>
          <cell r="BM158">
            <v>0</v>
          </cell>
          <cell r="BN158">
            <v>0</v>
          </cell>
          <cell r="BO158">
            <v>0</v>
          </cell>
          <cell r="BP158">
            <v>0</v>
          </cell>
          <cell r="BQ158">
            <v>0</v>
          </cell>
          <cell r="BR158">
            <v>0</v>
          </cell>
          <cell r="BT158">
            <v>1</v>
          </cell>
        </row>
        <row r="159">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V159">
            <v>0</v>
          </cell>
          <cell r="W159">
            <v>0</v>
          </cell>
          <cell r="X159">
            <v>0</v>
          </cell>
          <cell r="Z159">
            <v>0</v>
          </cell>
          <cell r="AA159">
            <v>0</v>
          </cell>
          <cell r="AB159">
            <v>0</v>
          </cell>
          <cell r="AC159">
            <v>0</v>
          </cell>
          <cell r="AE159">
            <v>0</v>
          </cell>
          <cell r="AF159">
            <v>0</v>
          </cell>
          <cell r="AG159">
            <v>0</v>
          </cell>
          <cell r="AH159">
            <v>0</v>
          </cell>
          <cell r="AJ159">
            <v>0</v>
          </cell>
          <cell r="AK159">
            <v>0</v>
          </cell>
          <cell r="AL159">
            <v>0</v>
          </cell>
          <cell r="AM159">
            <v>0</v>
          </cell>
          <cell r="AN159">
            <v>0</v>
          </cell>
          <cell r="AO159">
            <v>0</v>
          </cell>
          <cell r="AP159">
            <v>0</v>
          </cell>
          <cell r="AQ159">
            <v>0</v>
          </cell>
          <cell r="AS159">
            <v>0</v>
          </cell>
          <cell r="AT159">
            <v>0</v>
          </cell>
          <cell r="AU159">
            <v>0</v>
          </cell>
          <cell r="AV159">
            <v>0</v>
          </cell>
          <cell r="AW159">
            <v>0</v>
          </cell>
          <cell r="AX159">
            <v>0</v>
          </cell>
          <cell r="AY159">
            <v>0</v>
          </cell>
          <cell r="AZ159">
            <v>0</v>
          </cell>
          <cell r="BB159">
            <v>0</v>
          </cell>
          <cell r="BC159">
            <v>0</v>
          </cell>
          <cell r="BD159">
            <v>0</v>
          </cell>
          <cell r="BE159">
            <v>0</v>
          </cell>
          <cell r="BF159">
            <v>0</v>
          </cell>
          <cell r="BG159">
            <v>0</v>
          </cell>
          <cell r="BH159">
            <v>0</v>
          </cell>
          <cell r="BI159">
            <v>0</v>
          </cell>
          <cell r="BK159">
            <v>0</v>
          </cell>
          <cell r="BL159">
            <v>0</v>
          </cell>
          <cell r="BM159">
            <v>0</v>
          </cell>
          <cell r="BN159">
            <v>0</v>
          </cell>
          <cell r="BO159">
            <v>0</v>
          </cell>
          <cell r="BP159">
            <v>0</v>
          </cell>
          <cell r="BQ159">
            <v>0</v>
          </cell>
          <cell r="BR159">
            <v>0</v>
          </cell>
          <cell r="BT159">
            <v>0</v>
          </cell>
        </row>
        <row r="160">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V160">
            <v>0</v>
          </cell>
          <cell r="W160">
            <v>0</v>
          </cell>
          <cell r="X160">
            <v>0</v>
          </cell>
          <cell r="Z160">
            <v>0</v>
          </cell>
          <cell r="AA160">
            <v>0</v>
          </cell>
          <cell r="AB160">
            <v>0</v>
          </cell>
          <cell r="AC160">
            <v>0</v>
          </cell>
          <cell r="AE160">
            <v>0</v>
          </cell>
          <cell r="AF160">
            <v>0</v>
          </cell>
          <cell r="AG160">
            <v>0</v>
          </cell>
          <cell r="AH160">
            <v>0</v>
          </cell>
          <cell r="AJ160">
            <v>0</v>
          </cell>
          <cell r="AK160">
            <v>0</v>
          </cell>
          <cell r="AL160">
            <v>0</v>
          </cell>
          <cell r="AM160">
            <v>0</v>
          </cell>
          <cell r="AN160">
            <v>0</v>
          </cell>
          <cell r="AO160">
            <v>0</v>
          </cell>
          <cell r="AP160">
            <v>0</v>
          </cell>
          <cell r="AQ160">
            <v>0</v>
          </cell>
          <cell r="AS160">
            <v>0</v>
          </cell>
          <cell r="AT160">
            <v>0</v>
          </cell>
          <cell r="AU160">
            <v>0</v>
          </cell>
          <cell r="AV160">
            <v>0</v>
          </cell>
          <cell r="AW160">
            <v>0</v>
          </cell>
          <cell r="AX160">
            <v>0</v>
          </cell>
          <cell r="AY160">
            <v>0</v>
          </cell>
          <cell r="AZ160">
            <v>0</v>
          </cell>
          <cell r="BB160">
            <v>0</v>
          </cell>
          <cell r="BC160">
            <v>0</v>
          </cell>
          <cell r="BD160">
            <v>0</v>
          </cell>
          <cell r="BE160">
            <v>0</v>
          </cell>
          <cell r="BF160">
            <v>0</v>
          </cell>
          <cell r="BG160">
            <v>0</v>
          </cell>
          <cell r="BH160">
            <v>0</v>
          </cell>
          <cell r="BI160">
            <v>0</v>
          </cell>
          <cell r="BK160">
            <v>0</v>
          </cell>
          <cell r="BL160">
            <v>0</v>
          </cell>
          <cell r="BM160">
            <v>0</v>
          </cell>
          <cell r="BN160">
            <v>0</v>
          </cell>
          <cell r="BO160">
            <v>0</v>
          </cell>
          <cell r="BP160">
            <v>0</v>
          </cell>
          <cell r="BQ160">
            <v>0</v>
          </cell>
          <cell r="BR160">
            <v>0</v>
          </cell>
          <cell r="BT160">
            <v>0</v>
          </cell>
        </row>
        <row r="161">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V161">
            <v>0</v>
          </cell>
          <cell r="W161">
            <v>0</v>
          </cell>
          <cell r="X161">
            <v>0</v>
          </cell>
          <cell r="Z161">
            <v>0</v>
          </cell>
          <cell r="AA161">
            <v>0</v>
          </cell>
          <cell r="AB161">
            <v>0</v>
          </cell>
          <cell r="AC161">
            <v>0</v>
          </cell>
          <cell r="AE161">
            <v>0</v>
          </cell>
          <cell r="AF161">
            <v>0</v>
          </cell>
          <cell r="AG161">
            <v>0</v>
          </cell>
          <cell r="AH161">
            <v>0</v>
          </cell>
          <cell r="AJ161">
            <v>0</v>
          </cell>
          <cell r="AK161">
            <v>0</v>
          </cell>
          <cell r="AL161">
            <v>0</v>
          </cell>
          <cell r="AM161">
            <v>0</v>
          </cell>
          <cell r="AN161">
            <v>0</v>
          </cell>
          <cell r="AO161">
            <v>0</v>
          </cell>
          <cell r="AP161">
            <v>0</v>
          </cell>
          <cell r="AQ161">
            <v>0</v>
          </cell>
          <cell r="AS161">
            <v>0</v>
          </cell>
          <cell r="AT161">
            <v>0</v>
          </cell>
          <cell r="AU161">
            <v>0</v>
          </cell>
          <cell r="AV161">
            <v>0</v>
          </cell>
          <cell r="AW161">
            <v>0</v>
          </cell>
          <cell r="AX161">
            <v>0</v>
          </cell>
          <cell r="AY161">
            <v>0</v>
          </cell>
          <cell r="AZ161">
            <v>0</v>
          </cell>
          <cell r="BB161">
            <v>0</v>
          </cell>
          <cell r="BC161">
            <v>0</v>
          </cell>
          <cell r="BD161">
            <v>0</v>
          </cell>
          <cell r="BE161">
            <v>0</v>
          </cell>
          <cell r="BF161">
            <v>0</v>
          </cell>
          <cell r="BG161">
            <v>0</v>
          </cell>
          <cell r="BH161">
            <v>0</v>
          </cell>
          <cell r="BI161">
            <v>0</v>
          </cell>
          <cell r="BK161">
            <v>0</v>
          </cell>
          <cell r="BL161">
            <v>0</v>
          </cell>
          <cell r="BM161">
            <v>0</v>
          </cell>
          <cell r="BN161">
            <v>0</v>
          </cell>
          <cell r="BO161">
            <v>0</v>
          </cell>
          <cell r="BP161">
            <v>0</v>
          </cell>
          <cell r="BQ161">
            <v>0</v>
          </cell>
          <cell r="BR161">
            <v>0</v>
          </cell>
          <cell r="BT161">
            <v>0</v>
          </cell>
        </row>
        <row r="162">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V162">
            <v>0</v>
          </cell>
          <cell r="W162">
            <v>0</v>
          </cell>
          <cell r="X162">
            <v>0</v>
          </cell>
          <cell r="Z162">
            <v>0</v>
          </cell>
          <cell r="AA162">
            <v>0</v>
          </cell>
          <cell r="AB162">
            <v>0</v>
          </cell>
          <cell r="AC162">
            <v>0</v>
          </cell>
          <cell r="AE162">
            <v>0</v>
          </cell>
          <cell r="AF162">
            <v>0</v>
          </cell>
          <cell r="AG162">
            <v>0</v>
          </cell>
          <cell r="AH162">
            <v>0</v>
          </cell>
          <cell r="AJ162">
            <v>0</v>
          </cell>
          <cell r="AK162">
            <v>0</v>
          </cell>
          <cell r="AL162">
            <v>0</v>
          </cell>
          <cell r="AM162">
            <v>0</v>
          </cell>
          <cell r="AN162">
            <v>0</v>
          </cell>
          <cell r="AO162">
            <v>0</v>
          </cell>
          <cell r="AP162">
            <v>0</v>
          </cell>
          <cell r="AQ162">
            <v>0</v>
          </cell>
          <cell r="AS162">
            <v>0</v>
          </cell>
          <cell r="AT162">
            <v>0</v>
          </cell>
          <cell r="AU162">
            <v>0</v>
          </cell>
          <cell r="AV162">
            <v>0</v>
          </cell>
          <cell r="AW162">
            <v>0</v>
          </cell>
          <cell r="AX162">
            <v>0</v>
          </cell>
          <cell r="AY162">
            <v>0</v>
          </cell>
          <cell r="AZ162">
            <v>0</v>
          </cell>
          <cell r="BB162">
            <v>0</v>
          </cell>
          <cell r="BC162">
            <v>0</v>
          </cell>
          <cell r="BD162">
            <v>0</v>
          </cell>
          <cell r="BE162">
            <v>0</v>
          </cell>
          <cell r="BF162">
            <v>0</v>
          </cell>
          <cell r="BG162">
            <v>0</v>
          </cell>
          <cell r="BH162">
            <v>0</v>
          </cell>
          <cell r="BI162">
            <v>0</v>
          </cell>
          <cell r="BK162">
            <v>0</v>
          </cell>
          <cell r="BL162">
            <v>0</v>
          </cell>
          <cell r="BM162">
            <v>0</v>
          </cell>
          <cell r="BN162">
            <v>0</v>
          </cell>
          <cell r="BO162">
            <v>0</v>
          </cell>
          <cell r="BP162">
            <v>0</v>
          </cell>
          <cell r="BQ162">
            <v>0</v>
          </cell>
          <cell r="BR162">
            <v>0</v>
          </cell>
          <cell r="BT162">
            <v>0</v>
          </cell>
        </row>
        <row r="163">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V163">
            <v>0</v>
          </cell>
          <cell r="W163">
            <v>0</v>
          </cell>
          <cell r="X163">
            <v>0</v>
          </cell>
          <cell r="Z163">
            <v>0</v>
          </cell>
          <cell r="AA163">
            <v>0</v>
          </cell>
          <cell r="AB163">
            <v>0</v>
          </cell>
          <cell r="AC163">
            <v>0</v>
          </cell>
          <cell r="AE163">
            <v>0</v>
          </cell>
          <cell r="AF163">
            <v>0</v>
          </cell>
          <cell r="AG163">
            <v>0</v>
          </cell>
          <cell r="AH163">
            <v>0</v>
          </cell>
          <cell r="AJ163">
            <v>0</v>
          </cell>
          <cell r="AK163">
            <v>0</v>
          </cell>
          <cell r="AL163">
            <v>0</v>
          </cell>
          <cell r="AM163">
            <v>0</v>
          </cell>
          <cell r="AN163">
            <v>0</v>
          </cell>
          <cell r="AO163">
            <v>0</v>
          </cell>
          <cell r="AP163">
            <v>0</v>
          </cell>
          <cell r="AQ163">
            <v>0</v>
          </cell>
          <cell r="AS163">
            <v>0</v>
          </cell>
          <cell r="AT163">
            <v>0</v>
          </cell>
          <cell r="AU163">
            <v>0</v>
          </cell>
          <cell r="AV163">
            <v>0</v>
          </cell>
          <cell r="AW163">
            <v>0</v>
          </cell>
          <cell r="AX163">
            <v>0</v>
          </cell>
          <cell r="AY163">
            <v>0</v>
          </cell>
          <cell r="AZ163">
            <v>0</v>
          </cell>
          <cell r="BB163">
            <v>0</v>
          </cell>
          <cell r="BC163">
            <v>0</v>
          </cell>
          <cell r="BD163">
            <v>0</v>
          </cell>
          <cell r="BE163">
            <v>0</v>
          </cell>
          <cell r="BF163">
            <v>0</v>
          </cell>
          <cell r="BG163">
            <v>0</v>
          </cell>
          <cell r="BH163">
            <v>0</v>
          </cell>
          <cell r="BI163">
            <v>0</v>
          </cell>
          <cell r="BK163">
            <v>0</v>
          </cell>
          <cell r="BL163">
            <v>0</v>
          </cell>
          <cell r="BM163">
            <v>0</v>
          </cell>
          <cell r="BN163">
            <v>0</v>
          </cell>
          <cell r="BO163">
            <v>0</v>
          </cell>
          <cell r="BP163">
            <v>0</v>
          </cell>
          <cell r="BQ163">
            <v>0</v>
          </cell>
          <cell r="BR163">
            <v>0</v>
          </cell>
          <cell r="BT163">
            <v>0</v>
          </cell>
        </row>
        <row r="164">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V164">
            <v>0</v>
          </cell>
          <cell r="W164">
            <v>0</v>
          </cell>
          <cell r="X164">
            <v>0</v>
          </cell>
          <cell r="Z164">
            <v>0</v>
          </cell>
          <cell r="AA164">
            <v>0</v>
          </cell>
          <cell r="AB164">
            <v>0</v>
          </cell>
          <cell r="AC164">
            <v>0</v>
          </cell>
          <cell r="AE164">
            <v>0</v>
          </cell>
          <cell r="AF164">
            <v>0</v>
          </cell>
          <cell r="AG164">
            <v>0</v>
          </cell>
          <cell r="AH164">
            <v>0</v>
          </cell>
          <cell r="AJ164">
            <v>0</v>
          </cell>
          <cell r="AK164">
            <v>0</v>
          </cell>
          <cell r="AL164">
            <v>0</v>
          </cell>
          <cell r="AM164">
            <v>0</v>
          </cell>
          <cell r="AN164">
            <v>0</v>
          </cell>
          <cell r="AO164">
            <v>0</v>
          </cell>
          <cell r="AP164">
            <v>0</v>
          </cell>
          <cell r="AQ164">
            <v>0</v>
          </cell>
          <cell r="AS164">
            <v>0</v>
          </cell>
          <cell r="AT164">
            <v>0</v>
          </cell>
          <cell r="AU164">
            <v>0</v>
          </cell>
          <cell r="AV164">
            <v>0</v>
          </cell>
          <cell r="AW164">
            <v>0</v>
          </cell>
          <cell r="AX164">
            <v>0</v>
          </cell>
          <cell r="AY164">
            <v>0</v>
          </cell>
          <cell r="AZ164">
            <v>0</v>
          </cell>
          <cell r="BB164">
            <v>0</v>
          </cell>
          <cell r="BC164">
            <v>0</v>
          </cell>
          <cell r="BD164">
            <v>0</v>
          </cell>
          <cell r="BE164">
            <v>0</v>
          </cell>
          <cell r="BF164">
            <v>0</v>
          </cell>
          <cell r="BG164">
            <v>0</v>
          </cell>
          <cell r="BH164">
            <v>0</v>
          </cell>
          <cell r="BI164">
            <v>0</v>
          </cell>
          <cell r="BK164">
            <v>0</v>
          </cell>
          <cell r="BL164">
            <v>0</v>
          </cell>
          <cell r="BM164">
            <v>0</v>
          </cell>
          <cell r="BN164">
            <v>0</v>
          </cell>
          <cell r="BO164">
            <v>0</v>
          </cell>
          <cell r="BP164">
            <v>0</v>
          </cell>
          <cell r="BQ164">
            <v>0</v>
          </cell>
          <cell r="BR164">
            <v>0</v>
          </cell>
          <cell r="BT164">
            <v>0</v>
          </cell>
        </row>
        <row r="165">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V165">
            <v>0</v>
          </cell>
          <cell r="W165">
            <v>0</v>
          </cell>
          <cell r="X165">
            <v>0</v>
          </cell>
          <cell r="Z165">
            <v>0</v>
          </cell>
          <cell r="AA165">
            <v>0</v>
          </cell>
          <cell r="AB165">
            <v>0</v>
          </cell>
          <cell r="AC165">
            <v>0</v>
          </cell>
          <cell r="AE165">
            <v>0</v>
          </cell>
          <cell r="AF165">
            <v>0</v>
          </cell>
          <cell r="AG165">
            <v>0</v>
          </cell>
          <cell r="AH165">
            <v>0</v>
          </cell>
          <cell r="AJ165">
            <v>0</v>
          </cell>
          <cell r="AK165">
            <v>0</v>
          </cell>
          <cell r="AL165">
            <v>0</v>
          </cell>
          <cell r="AM165">
            <v>0</v>
          </cell>
          <cell r="AN165">
            <v>0</v>
          </cell>
          <cell r="AO165">
            <v>0</v>
          </cell>
          <cell r="AP165">
            <v>0</v>
          </cell>
          <cell r="AQ165">
            <v>0</v>
          </cell>
          <cell r="AS165">
            <v>0</v>
          </cell>
          <cell r="AT165">
            <v>0</v>
          </cell>
          <cell r="AU165">
            <v>0</v>
          </cell>
          <cell r="AV165">
            <v>0</v>
          </cell>
          <cell r="AW165">
            <v>0</v>
          </cell>
          <cell r="AX165">
            <v>0</v>
          </cell>
          <cell r="AY165">
            <v>0</v>
          </cell>
          <cell r="AZ165">
            <v>0</v>
          </cell>
          <cell r="BB165">
            <v>0</v>
          </cell>
          <cell r="BC165">
            <v>0</v>
          </cell>
          <cell r="BD165">
            <v>0</v>
          </cell>
          <cell r="BE165">
            <v>0</v>
          </cell>
          <cell r="BF165">
            <v>0</v>
          </cell>
          <cell r="BG165">
            <v>0</v>
          </cell>
          <cell r="BH165">
            <v>0</v>
          </cell>
          <cell r="BI165">
            <v>0</v>
          </cell>
          <cell r="BK165">
            <v>0</v>
          </cell>
          <cell r="BL165">
            <v>0</v>
          </cell>
          <cell r="BM165">
            <v>0</v>
          </cell>
          <cell r="BN165">
            <v>0</v>
          </cell>
          <cell r="BO165">
            <v>0</v>
          </cell>
          <cell r="BP165">
            <v>0</v>
          </cell>
          <cell r="BQ165">
            <v>0</v>
          </cell>
          <cell r="BR165">
            <v>0</v>
          </cell>
          <cell r="BT165">
            <v>0</v>
          </cell>
        </row>
        <row r="166">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V166">
            <v>0</v>
          </cell>
          <cell r="W166">
            <v>0</v>
          </cell>
          <cell r="X166">
            <v>0</v>
          </cell>
          <cell r="Z166">
            <v>0</v>
          </cell>
          <cell r="AA166">
            <v>0</v>
          </cell>
          <cell r="AB166">
            <v>0</v>
          </cell>
          <cell r="AC166">
            <v>0</v>
          </cell>
          <cell r="AE166">
            <v>0</v>
          </cell>
          <cell r="AF166">
            <v>0</v>
          </cell>
          <cell r="AG166">
            <v>0</v>
          </cell>
          <cell r="AH166">
            <v>0</v>
          </cell>
          <cell r="AJ166">
            <v>0</v>
          </cell>
          <cell r="AK166">
            <v>0</v>
          </cell>
          <cell r="AL166">
            <v>0</v>
          </cell>
          <cell r="AM166">
            <v>0</v>
          </cell>
          <cell r="AN166">
            <v>0</v>
          </cell>
          <cell r="AO166">
            <v>0</v>
          </cell>
          <cell r="AP166">
            <v>0</v>
          </cell>
          <cell r="AQ166">
            <v>0</v>
          </cell>
          <cell r="AS166">
            <v>0</v>
          </cell>
          <cell r="AT166">
            <v>0</v>
          </cell>
          <cell r="AU166">
            <v>0</v>
          </cell>
          <cell r="AV166">
            <v>0</v>
          </cell>
          <cell r="AW166">
            <v>0</v>
          </cell>
          <cell r="AX166">
            <v>0</v>
          </cell>
          <cell r="AY166">
            <v>0</v>
          </cell>
          <cell r="AZ166">
            <v>0</v>
          </cell>
          <cell r="BB166">
            <v>0</v>
          </cell>
          <cell r="BC166">
            <v>0</v>
          </cell>
          <cell r="BD166">
            <v>0</v>
          </cell>
          <cell r="BE166">
            <v>0</v>
          </cell>
          <cell r="BF166">
            <v>0</v>
          </cell>
          <cell r="BG166">
            <v>0</v>
          </cell>
          <cell r="BH166">
            <v>0</v>
          </cell>
          <cell r="BI166">
            <v>0</v>
          </cell>
          <cell r="BK166">
            <v>0</v>
          </cell>
          <cell r="BL166">
            <v>0</v>
          </cell>
          <cell r="BM166">
            <v>0</v>
          </cell>
          <cell r="BN166">
            <v>0</v>
          </cell>
          <cell r="BO166">
            <v>0</v>
          </cell>
          <cell r="BP166">
            <v>0</v>
          </cell>
          <cell r="BQ166">
            <v>0</v>
          </cell>
          <cell r="BR166">
            <v>0</v>
          </cell>
          <cell r="BT166">
            <v>0</v>
          </cell>
        </row>
        <row r="167">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V167">
            <v>0</v>
          </cell>
          <cell r="W167">
            <v>0</v>
          </cell>
          <cell r="X167">
            <v>0</v>
          </cell>
          <cell r="Z167">
            <v>0</v>
          </cell>
          <cell r="AA167">
            <v>0</v>
          </cell>
          <cell r="AB167">
            <v>0</v>
          </cell>
          <cell r="AC167">
            <v>0</v>
          </cell>
          <cell r="AE167">
            <v>0</v>
          </cell>
          <cell r="AF167">
            <v>0</v>
          </cell>
          <cell r="AG167">
            <v>0</v>
          </cell>
          <cell r="AH167">
            <v>0</v>
          </cell>
          <cell r="AJ167">
            <v>0</v>
          </cell>
          <cell r="AK167">
            <v>0</v>
          </cell>
          <cell r="AL167">
            <v>0</v>
          </cell>
          <cell r="AM167">
            <v>0</v>
          </cell>
          <cell r="AN167">
            <v>0</v>
          </cell>
          <cell r="AO167">
            <v>0</v>
          </cell>
          <cell r="AP167">
            <v>0</v>
          </cell>
          <cell r="AQ167">
            <v>0</v>
          </cell>
          <cell r="AS167">
            <v>0</v>
          </cell>
          <cell r="AT167">
            <v>0</v>
          </cell>
          <cell r="AU167">
            <v>0</v>
          </cell>
          <cell r="AV167">
            <v>0</v>
          </cell>
          <cell r="AW167">
            <v>0</v>
          </cell>
          <cell r="AX167">
            <v>0</v>
          </cell>
          <cell r="AY167">
            <v>0</v>
          </cell>
          <cell r="AZ167">
            <v>0</v>
          </cell>
          <cell r="BB167">
            <v>0</v>
          </cell>
          <cell r="BC167">
            <v>0</v>
          </cell>
          <cell r="BD167">
            <v>0</v>
          </cell>
          <cell r="BE167">
            <v>0</v>
          </cell>
          <cell r="BF167">
            <v>0</v>
          </cell>
          <cell r="BG167">
            <v>0</v>
          </cell>
          <cell r="BH167">
            <v>0</v>
          </cell>
          <cell r="BI167">
            <v>0</v>
          </cell>
          <cell r="BK167">
            <v>0</v>
          </cell>
          <cell r="BL167">
            <v>0</v>
          </cell>
          <cell r="BM167">
            <v>0</v>
          </cell>
          <cell r="BN167">
            <v>0</v>
          </cell>
          <cell r="BO167">
            <v>0</v>
          </cell>
          <cell r="BP167">
            <v>0</v>
          </cell>
          <cell r="BQ167">
            <v>0</v>
          </cell>
          <cell r="BR167">
            <v>0</v>
          </cell>
          <cell r="BT167">
            <v>0</v>
          </cell>
        </row>
        <row r="168">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V168">
            <v>0</v>
          </cell>
          <cell r="W168">
            <v>0</v>
          </cell>
          <cell r="X168">
            <v>0</v>
          </cell>
          <cell r="Z168">
            <v>0</v>
          </cell>
          <cell r="AA168">
            <v>0</v>
          </cell>
          <cell r="AB168">
            <v>0</v>
          </cell>
          <cell r="AC168">
            <v>0</v>
          </cell>
          <cell r="AE168">
            <v>0</v>
          </cell>
          <cell r="AF168">
            <v>0</v>
          </cell>
          <cell r="AG168">
            <v>0</v>
          </cell>
          <cell r="AH168">
            <v>0</v>
          </cell>
          <cell r="AJ168">
            <v>0</v>
          </cell>
          <cell r="AK168">
            <v>0</v>
          </cell>
          <cell r="AL168">
            <v>0</v>
          </cell>
          <cell r="AM168">
            <v>0</v>
          </cell>
          <cell r="AN168">
            <v>0</v>
          </cell>
          <cell r="AO168">
            <v>0</v>
          </cell>
          <cell r="AP168">
            <v>0</v>
          </cell>
          <cell r="AQ168">
            <v>0</v>
          </cell>
          <cell r="AS168">
            <v>0</v>
          </cell>
          <cell r="AT168">
            <v>0</v>
          </cell>
          <cell r="AU168">
            <v>0</v>
          </cell>
          <cell r="AV168">
            <v>0</v>
          </cell>
          <cell r="AW168">
            <v>0</v>
          </cell>
          <cell r="AX168">
            <v>0</v>
          </cell>
          <cell r="AY168">
            <v>0</v>
          </cell>
          <cell r="AZ168">
            <v>0</v>
          </cell>
          <cell r="BB168">
            <v>0</v>
          </cell>
          <cell r="BC168">
            <v>0</v>
          </cell>
          <cell r="BD168">
            <v>0</v>
          </cell>
          <cell r="BE168">
            <v>0</v>
          </cell>
          <cell r="BF168">
            <v>0</v>
          </cell>
          <cell r="BG168">
            <v>0</v>
          </cell>
          <cell r="BH168">
            <v>0</v>
          </cell>
          <cell r="BI168">
            <v>0</v>
          </cell>
          <cell r="BK168">
            <v>0</v>
          </cell>
          <cell r="BL168">
            <v>0</v>
          </cell>
          <cell r="BM168">
            <v>0</v>
          </cell>
          <cell r="BN168">
            <v>0</v>
          </cell>
          <cell r="BO168">
            <v>0</v>
          </cell>
          <cell r="BP168">
            <v>0</v>
          </cell>
          <cell r="BQ168">
            <v>0</v>
          </cell>
          <cell r="BR168">
            <v>0</v>
          </cell>
          <cell r="BT168">
            <v>0</v>
          </cell>
        </row>
        <row r="169">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V169">
            <v>0</v>
          </cell>
          <cell r="W169">
            <v>0</v>
          </cell>
          <cell r="X169">
            <v>0</v>
          </cell>
          <cell r="Z169">
            <v>0</v>
          </cell>
          <cell r="AA169">
            <v>0</v>
          </cell>
          <cell r="AB169">
            <v>0</v>
          </cell>
          <cell r="AC169">
            <v>0</v>
          </cell>
          <cell r="AE169">
            <v>0</v>
          </cell>
          <cell r="AF169">
            <v>0</v>
          </cell>
          <cell r="AG169">
            <v>0</v>
          </cell>
          <cell r="AH169">
            <v>0</v>
          </cell>
          <cell r="AJ169">
            <v>0</v>
          </cell>
          <cell r="AK169">
            <v>0</v>
          </cell>
          <cell r="AL169">
            <v>0</v>
          </cell>
          <cell r="AM169">
            <v>0</v>
          </cell>
          <cell r="AN169">
            <v>0</v>
          </cell>
          <cell r="AO169">
            <v>0</v>
          </cell>
          <cell r="AP169">
            <v>0</v>
          </cell>
          <cell r="AQ169">
            <v>0</v>
          </cell>
          <cell r="AS169">
            <v>0</v>
          </cell>
          <cell r="AT169">
            <v>0</v>
          </cell>
          <cell r="AU169">
            <v>0</v>
          </cell>
          <cell r="AV169">
            <v>0</v>
          </cell>
          <cell r="AW169">
            <v>0</v>
          </cell>
          <cell r="AX169">
            <v>0</v>
          </cell>
          <cell r="AY169">
            <v>0</v>
          </cell>
          <cell r="AZ169">
            <v>0</v>
          </cell>
          <cell r="BB169">
            <v>0</v>
          </cell>
          <cell r="BC169">
            <v>0</v>
          </cell>
          <cell r="BD169">
            <v>0</v>
          </cell>
          <cell r="BE169">
            <v>0</v>
          </cell>
          <cell r="BF169">
            <v>0</v>
          </cell>
          <cell r="BG169">
            <v>0</v>
          </cell>
          <cell r="BH169">
            <v>0</v>
          </cell>
          <cell r="BI169">
            <v>0</v>
          </cell>
          <cell r="BK169">
            <v>0</v>
          </cell>
          <cell r="BL169">
            <v>0</v>
          </cell>
          <cell r="BM169">
            <v>0</v>
          </cell>
          <cell r="BN169">
            <v>0</v>
          </cell>
          <cell r="BO169">
            <v>0</v>
          </cell>
          <cell r="BP169">
            <v>0</v>
          </cell>
          <cell r="BQ169">
            <v>0</v>
          </cell>
          <cell r="BR169">
            <v>0</v>
          </cell>
          <cell r="BT169">
            <v>0</v>
          </cell>
        </row>
        <row r="170">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V170">
            <v>0</v>
          </cell>
          <cell r="W170">
            <v>0</v>
          </cell>
          <cell r="X170">
            <v>0</v>
          </cell>
          <cell r="Z170">
            <v>0</v>
          </cell>
          <cell r="AA170">
            <v>0</v>
          </cell>
          <cell r="AB170">
            <v>0</v>
          </cell>
          <cell r="AC170">
            <v>0</v>
          </cell>
          <cell r="AE170">
            <v>0</v>
          </cell>
          <cell r="AF170">
            <v>0</v>
          </cell>
          <cell r="AG170">
            <v>0</v>
          </cell>
          <cell r="AH170">
            <v>0</v>
          </cell>
          <cell r="AJ170">
            <v>0</v>
          </cell>
          <cell r="AK170">
            <v>0</v>
          </cell>
          <cell r="AL170">
            <v>0</v>
          </cell>
          <cell r="AM170">
            <v>0</v>
          </cell>
          <cell r="AN170">
            <v>0</v>
          </cell>
          <cell r="AO170">
            <v>0</v>
          </cell>
          <cell r="AP170">
            <v>0</v>
          </cell>
          <cell r="AQ170">
            <v>0</v>
          </cell>
          <cell r="AS170">
            <v>0</v>
          </cell>
          <cell r="AT170">
            <v>0</v>
          </cell>
          <cell r="AU170">
            <v>0</v>
          </cell>
          <cell r="AV170">
            <v>0</v>
          </cell>
          <cell r="AW170">
            <v>0</v>
          </cell>
          <cell r="AX170">
            <v>0</v>
          </cell>
          <cell r="AY170">
            <v>0</v>
          </cell>
          <cell r="AZ170">
            <v>0</v>
          </cell>
          <cell r="BB170">
            <v>0</v>
          </cell>
          <cell r="BC170">
            <v>0</v>
          </cell>
          <cell r="BD170">
            <v>0</v>
          </cell>
          <cell r="BE170">
            <v>0</v>
          </cell>
          <cell r="BF170">
            <v>0</v>
          </cell>
          <cell r="BG170">
            <v>0</v>
          </cell>
          <cell r="BH170">
            <v>0</v>
          </cell>
          <cell r="BI170">
            <v>0</v>
          </cell>
          <cell r="BK170">
            <v>0</v>
          </cell>
          <cell r="BL170">
            <v>0</v>
          </cell>
          <cell r="BM170">
            <v>0</v>
          </cell>
          <cell r="BN170">
            <v>0</v>
          </cell>
          <cell r="BO170">
            <v>0</v>
          </cell>
          <cell r="BP170">
            <v>0</v>
          </cell>
          <cell r="BQ170">
            <v>0</v>
          </cell>
          <cell r="BR170">
            <v>0</v>
          </cell>
          <cell r="BT170">
            <v>0</v>
          </cell>
        </row>
        <row r="171">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V171">
            <v>0</v>
          </cell>
          <cell r="W171">
            <v>0</v>
          </cell>
          <cell r="X171">
            <v>0</v>
          </cell>
          <cell r="Z171">
            <v>0</v>
          </cell>
          <cell r="AA171">
            <v>0</v>
          </cell>
          <cell r="AB171">
            <v>0</v>
          </cell>
          <cell r="AC171">
            <v>0</v>
          </cell>
          <cell r="AE171">
            <v>0</v>
          </cell>
          <cell r="AF171">
            <v>0</v>
          </cell>
          <cell r="AG171">
            <v>0</v>
          </cell>
          <cell r="AH171">
            <v>0</v>
          </cell>
          <cell r="AJ171">
            <v>0</v>
          </cell>
          <cell r="AK171">
            <v>0</v>
          </cell>
          <cell r="AL171">
            <v>0</v>
          </cell>
          <cell r="AM171">
            <v>0</v>
          </cell>
          <cell r="AN171">
            <v>0</v>
          </cell>
          <cell r="AO171">
            <v>0</v>
          </cell>
          <cell r="AP171">
            <v>0</v>
          </cell>
          <cell r="AQ171">
            <v>0</v>
          </cell>
          <cell r="AS171">
            <v>0</v>
          </cell>
          <cell r="AT171">
            <v>0</v>
          </cell>
          <cell r="AU171">
            <v>0</v>
          </cell>
          <cell r="AV171">
            <v>0</v>
          </cell>
          <cell r="AW171">
            <v>0</v>
          </cell>
          <cell r="AX171">
            <v>0</v>
          </cell>
          <cell r="AY171">
            <v>0</v>
          </cell>
          <cell r="AZ171">
            <v>0</v>
          </cell>
          <cell r="BB171">
            <v>0</v>
          </cell>
          <cell r="BC171">
            <v>0</v>
          </cell>
          <cell r="BD171">
            <v>0</v>
          </cell>
          <cell r="BE171">
            <v>0</v>
          </cell>
          <cell r="BF171">
            <v>0</v>
          </cell>
          <cell r="BG171">
            <v>0</v>
          </cell>
          <cell r="BH171">
            <v>0</v>
          </cell>
          <cell r="BI171">
            <v>0</v>
          </cell>
          <cell r="BK171">
            <v>0</v>
          </cell>
          <cell r="BL171">
            <v>0</v>
          </cell>
          <cell r="BM171">
            <v>0</v>
          </cell>
          <cell r="BN171">
            <v>0</v>
          </cell>
          <cell r="BO171">
            <v>0</v>
          </cell>
          <cell r="BP171">
            <v>0</v>
          </cell>
          <cell r="BQ171">
            <v>0</v>
          </cell>
          <cell r="BR171">
            <v>0</v>
          </cell>
          <cell r="BT171">
            <v>0</v>
          </cell>
        </row>
        <row r="172">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V172">
            <v>0</v>
          </cell>
          <cell r="W172">
            <v>0</v>
          </cell>
          <cell r="X172">
            <v>0</v>
          </cell>
          <cell r="Z172">
            <v>0</v>
          </cell>
          <cell r="AA172">
            <v>0</v>
          </cell>
          <cell r="AB172">
            <v>0</v>
          </cell>
          <cell r="AC172">
            <v>0</v>
          </cell>
          <cell r="AE172">
            <v>0</v>
          </cell>
          <cell r="AF172">
            <v>0</v>
          </cell>
          <cell r="AG172">
            <v>0</v>
          </cell>
          <cell r="AH172">
            <v>0</v>
          </cell>
          <cell r="AJ172">
            <v>0</v>
          </cell>
          <cell r="AK172">
            <v>0</v>
          </cell>
          <cell r="AL172">
            <v>0</v>
          </cell>
          <cell r="AM172">
            <v>0</v>
          </cell>
          <cell r="AN172">
            <v>0</v>
          </cell>
          <cell r="AO172">
            <v>0</v>
          </cell>
          <cell r="AP172">
            <v>0</v>
          </cell>
          <cell r="AQ172">
            <v>0</v>
          </cell>
          <cell r="AS172">
            <v>0</v>
          </cell>
          <cell r="AT172">
            <v>0</v>
          </cell>
          <cell r="AU172">
            <v>0</v>
          </cell>
          <cell r="AV172">
            <v>0</v>
          </cell>
          <cell r="AW172">
            <v>0</v>
          </cell>
          <cell r="AX172">
            <v>0</v>
          </cell>
          <cell r="AY172">
            <v>0</v>
          </cell>
          <cell r="AZ172">
            <v>0</v>
          </cell>
          <cell r="BB172">
            <v>0</v>
          </cell>
          <cell r="BC172">
            <v>0</v>
          </cell>
          <cell r="BD172">
            <v>0</v>
          </cell>
          <cell r="BE172">
            <v>0</v>
          </cell>
          <cell r="BF172">
            <v>0</v>
          </cell>
          <cell r="BG172">
            <v>0</v>
          </cell>
          <cell r="BH172">
            <v>0</v>
          </cell>
          <cell r="BI172">
            <v>0</v>
          </cell>
          <cell r="BK172">
            <v>0</v>
          </cell>
          <cell r="BL172">
            <v>0</v>
          </cell>
          <cell r="BM172">
            <v>0</v>
          </cell>
          <cell r="BN172">
            <v>0</v>
          </cell>
          <cell r="BO172">
            <v>0</v>
          </cell>
          <cell r="BP172">
            <v>0</v>
          </cell>
          <cell r="BQ172">
            <v>0</v>
          </cell>
          <cell r="BR172">
            <v>0</v>
          </cell>
          <cell r="BT172">
            <v>0</v>
          </cell>
        </row>
        <row r="173">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V173">
            <v>0</v>
          </cell>
          <cell r="W173">
            <v>0</v>
          </cell>
          <cell r="X173">
            <v>0</v>
          </cell>
          <cell r="Z173">
            <v>0</v>
          </cell>
          <cell r="AA173">
            <v>0</v>
          </cell>
          <cell r="AB173">
            <v>0</v>
          </cell>
          <cell r="AC173">
            <v>0</v>
          </cell>
          <cell r="AE173">
            <v>0</v>
          </cell>
          <cell r="AF173">
            <v>0</v>
          </cell>
          <cell r="AG173">
            <v>0</v>
          </cell>
          <cell r="AH173">
            <v>0</v>
          </cell>
          <cell r="AJ173">
            <v>0</v>
          </cell>
          <cell r="AK173">
            <v>0</v>
          </cell>
          <cell r="AL173">
            <v>0</v>
          </cell>
          <cell r="AM173">
            <v>0</v>
          </cell>
          <cell r="AN173">
            <v>0</v>
          </cell>
          <cell r="AO173">
            <v>0</v>
          </cell>
          <cell r="AP173">
            <v>0</v>
          </cell>
          <cell r="AQ173">
            <v>0</v>
          </cell>
          <cell r="AS173">
            <v>0</v>
          </cell>
          <cell r="AT173">
            <v>0</v>
          </cell>
          <cell r="AU173">
            <v>0</v>
          </cell>
          <cell r="AV173">
            <v>0</v>
          </cell>
          <cell r="AW173">
            <v>0</v>
          </cell>
          <cell r="AX173">
            <v>0</v>
          </cell>
          <cell r="AY173">
            <v>0</v>
          </cell>
          <cell r="AZ173">
            <v>0</v>
          </cell>
          <cell r="BB173">
            <v>0</v>
          </cell>
          <cell r="BC173">
            <v>0</v>
          </cell>
          <cell r="BD173">
            <v>0</v>
          </cell>
          <cell r="BE173">
            <v>0</v>
          </cell>
          <cell r="BF173">
            <v>0</v>
          </cell>
          <cell r="BG173">
            <v>0</v>
          </cell>
          <cell r="BH173">
            <v>0</v>
          </cell>
          <cell r="BI173">
            <v>0</v>
          </cell>
          <cell r="BK173">
            <v>0</v>
          </cell>
          <cell r="BL173">
            <v>0</v>
          </cell>
          <cell r="BM173">
            <v>0</v>
          </cell>
          <cell r="BN173">
            <v>0</v>
          </cell>
          <cell r="BO173">
            <v>0</v>
          </cell>
          <cell r="BP173">
            <v>0</v>
          </cell>
          <cell r="BQ173">
            <v>0</v>
          </cell>
          <cell r="BR173">
            <v>0</v>
          </cell>
          <cell r="BT173">
            <v>0</v>
          </cell>
        </row>
        <row r="174">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V174">
            <v>0</v>
          </cell>
          <cell r="W174">
            <v>0</v>
          </cell>
          <cell r="X174">
            <v>0</v>
          </cell>
          <cell r="Z174">
            <v>0</v>
          </cell>
          <cell r="AA174">
            <v>0</v>
          </cell>
          <cell r="AB174">
            <v>0</v>
          </cell>
          <cell r="AC174">
            <v>0</v>
          </cell>
          <cell r="AE174">
            <v>0</v>
          </cell>
          <cell r="AF174">
            <v>0</v>
          </cell>
          <cell r="AG174">
            <v>0</v>
          </cell>
          <cell r="AH174">
            <v>0</v>
          </cell>
          <cell r="AJ174">
            <v>0</v>
          </cell>
          <cell r="AK174">
            <v>0</v>
          </cell>
          <cell r="AL174">
            <v>0</v>
          </cell>
          <cell r="AM174">
            <v>0</v>
          </cell>
          <cell r="AN174">
            <v>0</v>
          </cell>
          <cell r="AO174">
            <v>0</v>
          </cell>
          <cell r="AP174">
            <v>0</v>
          </cell>
          <cell r="AQ174">
            <v>0</v>
          </cell>
          <cell r="AS174">
            <v>0</v>
          </cell>
          <cell r="AT174">
            <v>0</v>
          </cell>
          <cell r="AU174">
            <v>0</v>
          </cell>
          <cell r="AV174">
            <v>0</v>
          </cell>
          <cell r="AW174">
            <v>0</v>
          </cell>
          <cell r="AX174">
            <v>0</v>
          </cell>
          <cell r="AY174">
            <v>0</v>
          </cell>
          <cell r="AZ174">
            <v>0</v>
          </cell>
          <cell r="BB174">
            <v>0</v>
          </cell>
          <cell r="BC174">
            <v>0</v>
          </cell>
          <cell r="BD174">
            <v>0</v>
          </cell>
          <cell r="BE174">
            <v>0</v>
          </cell>
          <cell r="BF174">
            <v>0</v>
          </cell>
          <cell r="BG174">
            <v>0</v>
          </cell>
          <cell r="BH174">
            <v>0</v>
          </cell>
          <cell r="BI174">
            <v>0</v>
          </cell>
          <cell r="BK174">
            <v>0</v>
          </cell>
          <cell r="BL174">
            <v>0</v>
          </cell>
          <cell r="BM174">
            <v>0</v>
          </cell>
          <cell r="BN174">
            <v>0</v>
          </cell>
          <cell r="BO174">
            <v>0</v>
          </cell>
          <cell r="BP174">
            <v>0</v>
          </cell>
          <cell r="BQ174">
            <v>0</v>
          </cell>
          <cell r="BR174">
            <v>0</v>
          </cell>
          <cell r="BT174">
            <v>0</v>
          </cell>
        </row>
        <row r="175">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V175">
            <v>0</v>
          </cell>
          <cell r="W175">
            <v>0</v>
          </cell>
          <cell r="X175">
            <v>0</v>
          </cell>
          <cell r="Z175">
            <v>0</v>
          </cell>
          <cell r="AA175">
            <v>0</v>
          </cell>
          <cell r="AB175">
            <v>0</v>
          </cell>
          <cell r="AC175">
            <v>0</v>
          </cell>
          <cell r="AE175">
            <v>0</v>
          </cell>
          <cell r="AF175">
            <v>0</v>
          </cell>
          <cell r="AG175">
            <v>0</v>
          </cell>
          <cell r="AH175">
            <v>0</v>
          </cell>
          <cell r="AJ175">
            <v>0</v>
          </cell>
          <cell r="AK175">
            <v>0</v>
          </cell>
          <cell r="AL175">
            <v>0</v>
          </cell>
          <cell r="AM175">
            <v>0</v>
          </cell>
          <cell r="AN175">
            <v>0</v>
          </cell>
          <cell r="AO175">
            <v>0</v>
          </cell>
          <cell r="AP175">
            <v>0</v>
          </cell>
          <cell r="AQ175">
            <v>0</v>
          </cell>
          <cell r="AS175">
            <v>0</v>
          </cell>
          <cell r="AT175">
            <v>0</v>
          </cell>
          <cell r="AU175">
            <v>0</v>
          </cell>
          <cell r="AV175">
            <v>0</v>
          </cell>
          <cell r="AW175">
            <v>0</v>
          </cell>
          <cell r="AX175">
            <v>0</v>
          </cell>
          <cell r="AY175">
            <v>0</v>
          </cell>
          <cell r="AZ175">
            <v>0</v>
          </cell>
          <cell r="BB175">
            <v>0</v>
          </cell>
          <cell r="BC175">
            <v>0</v>
          </cell>
          <cell r="BD175">
            <v>0</v>
          </cell>
          <cell r="BE175">
            <v>0</v>
          </cell>
          <cell r="BF175">
            <v>0</v>
          </cell>
          <cell r="BG175">
            <v>0</v>
          </cell>
          <cell r="BH175">
            <v>0</v>
          </cell>
          <cell r="BI175">
            <v>0</v>
          </cell>
          <cell r="BK175">
            <v>0</v>
          </cell>
          <cell r="BL175">
            <v>0</v>
          </cell>
          <cell r="BM175">
            <v>0</v>
          </cell>
          <cell r="BN175">
            <v>0</v>
          </cell>
          <cell r="BO175">
            <v>0</v>
          </cell>
          <cell r="BP175">
            <v>0</v>
          </cell>
          <cell r="BQ175">
            <v>0</v>
          </cell>
          <cell r="BR175">
            <v>0</v>
          </cell>
          <cell r="BT175">
            <v>0</v>
          </cell>
        </row>
        <row r="176">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V176">
            <v>0</v>
          </cell>
          <cell r="W176">
            <v>0</v>
          </cell>
          <cell r="X176">
            <v>0</v>
          </cell>
          <cell r="Z176">
            <v>0</v>
          </cell>
          <cell r="AA176">
            <v>0</v>
          </cell>
          <cell r="AB176">
            <v>0</v>
          </cell>
          <cell r="AC176">
            <v>0</v>
          </cell>
          <cell r="AE176">
            <v>0</v>
          </cell>
          <cell r="AF176">
            <v>0</v>
          </cell>
          <cell r="AG176">
            <v>0</v>
          </cell>
          <cell r="AH176">
            <v>0</v>
          </cell>
          <cell r="AJ176">
            <v>0</v>
          </cell>
          <cell r="AK176">
            <v>0</v>
          </cell>
          <cell r="AL176">
            <v>0</v>
          </cell>
          <cell r="AM176">
            <v>0</v>
          </cell>
          <cell r="AN176">
            <v>0</v>
          </cell>
          <cell r="AO176">
            <v>0</v>
          </cell>
          <cell r="AP176">
            <v>0</v>
          </cell>
          <cell r="AQ176">
            <v>0</v>
          </cell>
          <cell r="AS176">
            <v>0</v>
          </cell>
          <cell r="AT176">
            <v>0</v>
          </cell>
          <cell r="AU176">
            <v>0</v>
          </cell>
          <cell r="AV176">
            <v>0</v>
          </cell>
          <cell r="AW176">
            <v>0</v>
          </cell>
          <cell r="AX176">
            <v>0</v>
          </cell>
          <cell r="AY176">
            <v>0</v>
          </cell>
          <cell r="AZ176">
            <v>0</v>
          </cell>
          <cell r="BB176">
            <v>0</v>
          </cell>
          <cell r="BC176">
            <v>0</v>
          </cell>
          <cell r="BD176">
            <v>0</v>
          </cell>
          <cell r="BE176">
            <v>0</v>
          </cell>
          <cell r="BF176">
            <v>0</v>
          </cell>
          <cell r="BG176">
            <v>0</v>
          </cell>
          <cell r="BH176">
            <v>0</v>
          </cell>
          <cell r="BI176">
            <v>0</v>
          </cell>
          <cell r="BK176">
            <v>0</v>
          </cell>
          <cell r="BL176">
            <v>0</v>
          </cell>
          <cell r="BM176">
            <v>0</v>
          </cell>
          <cell r="BN176">
            <v>0</v>
          </cell>
          <cell r="BO176">
            <v>0</v>
          </cell>
          <cell r="BP176">
            <v>0</v>
          </cell>
          <cell r="BQ176">
            <v>0</v>
          </cell>
          <cell r="BR176">
            <v>0</v>
          </cell>
          <cell r="BT176">
            <v>0</v>
          </cell>
        </row>
        <row r="177">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V177">
            <v>0</v>
          </cell>
          <cell r="W177">
            <v>0</v>
          </cell>
          <cell r="X177">
            <v>0</v>
          </cell>
          <cell r="Z177">
            <v>0</v>
          </cell>
          <cell r="AA177">
            <v>0</v>
          </cell>
          <cell r="AB177">
            <v>0</v>
          </cell>
          <cell r="AC177">
            <v>0</v>
          </cell>
          <cell r="AE177">
            <v>0</v>
          </cell>
          <cell r="AF177">
            <v>0</v>
          </cell>
          <cell r="AG177">
            <v>0</v>
          </cell>
          <cell r="AH177">
            <v>0</v>
          </cell>
          <cell r="AJ177">
            <v>0</v>
          </cell>
          <cell r="AK177">
            <v>0</v>
          </cell>
          <cell r="AL177">
            <v>0</v>
          </cell>
          <cell r="AM177">
            <v>0</v>
          </cell>
          <cell r="AN177">
            <v>0</v>
          </cell>
          <cell r="AO177">
            <v>0</v>
          </cell>
          <cell r="AP177">
            <v>0</v>
          </cell>
          <cell r="AQ177">
            <v>0</v>
          </cell>
          <cell r="AS177">
            <v>0</v>
          </cell>
          <cell r="AT177">
            <v>0</v>
          </cell>
          <cell r="AU177">
            <v>0</v>
          </cell>
          <cell r="AV177">
            <v>0</v>
          </cell>
          <cell r="AW177">
            <v>0</v>
          </cell>
          <cell r="AX177">
            <v>0</v>
          </cell>
          <cell r="AY177">
            <v>0</v>
          </cell>
          <cell r="AZ177">
            <v>0</v>
          </cell>
          <cell r="BB177">
            <v>0</v>
          </cell>
          <cell r="BC177">
            <v>0</v>
          </cell>
          <cell r="BD177">
            <v>0</v>
          </cell>
          <cell r="BE177">
            <v>0</v>
          </cell>
          <cell r="BF177">
            <v>0</v>
          </cell>
          <cell r="BG177">
            <v>0</v>
          </cell>
          <cell r="BH177">
            <v>0</v>
          </cell>
          <cell r="BI177">
            <v>0</v>
          </cell>
          <cell r="BK177">
            <v>0</v>
          </cell>
          <cell r="BL177">
            <v>0</v>
          </cell>
          <cell r="BM177">
            <v>0</v>
          </cell>
          <cell r="BN177">
            <v>0</v>
          </cell>
          <cell r="BO177">
            <v>0</v>
          </cell>
          <cell r="BP177">
            <v>0</v>
          </cell>
          <cell r="BQ177">
            <v>0</v>
          </cell>
          <cell r="BR177">
            <v>0</v>
          </cell>
          <cell r="BT177">
            <v>0</v>
          </cell>
        </row>
        <row r="178">
          <cell r="D178">
            <v>0</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V178">
            <v>0</v>
          </cell>
          <cell r="W178">
            <v>0</v>
          </cell>
          <cell r="X178">
            <v>0</v>
          </cell>
          <cell r="Z178">
            <v>0</v>
          </cell>
          <cell r="AA178">
            <v>0</v>
          </cell>
          <cell r="AB178">
            <v>0</v>
          </cell>
          <cell r="AC178">
            <v>0</v>
          </cell>
          <cell r="AE178">
            <v>0</v>
          </cell>
          <cell r="AF178">
            <v>0</v>
          </cell>
          <cell r="AG178">
            <v>0</v>
          </cell>
          <cell r="AH178">
            <v>0</v>
          </cell>
          <cell r="AJ178">
            <v>0</v>
          </cell>
          <cell r="AK178">
            <v>0</v>
          </cell>
          <cell r="AL178">
            <v>0</v>
          </cell>
          <cell r="AM178">
            <v>0</v>
          </cell>
          <cell r="AN178">
            <v>0</v>
          </cell>
          <cell r="AO178">
            <v>0</v>
          </cell>
          <cell r="AP178">
            <v>0</v>
          </cell>
          <cell r="AQ178">
            <v>0</v>
          </cell>
          <cell r="AS178">
            <v>0</v>
          </cell>
          <cell r="AT178">
            <v>0</v>
          </cell>
          <cell r="AU178">
            <v>0</v>
          </cell>
          <cell r="AV178">
            <v>0</v>
          </cell>
          <cell r="AW178">
            <v>0</v>
          </cell>
          <cell r="AX178">
            <v>0</v>
          </cell>
          <cell r="AY178">
            <v>0</v>
          </cell>
          <cell r="AZ178">
            <v>0</v>
          </cell>
          <cell r="BB178">
            <v>0</v>
          </cell>
          <cell r="BC178">
            <v>0</v>
          </cell>
          <cell r="BD178">
            <v>0</v>
          </cell>
          <cell r="BE178">
            <v>0</v>
          </cell>
          <cell r="BF178">
            <v>0</v>
          </cell>
          <cell r="BG178">
            <v>0</v>
          </cell>
          <cell r="BH178">
            <v>0</v>
          </cell>
          <cell r="BI178">
            <v>0</v>
          </cell>
          <cell r="BK178">
            <v>0</v>
          </cell>
          <cell r="BL178">
            <v>0</v>
          </cell>
          <cell r="BM178">
            <v>0</v>
          </cell>
          <cell r="BN178">
            <v>0</v>
          </cell>
          <cell r="BO178">
            <v>0</v>
          </cell>
          <cell r="BP178">
            <v>0</v>
          </cell>
          <cell r="BQ178">
            <v>0</v>
          </cell>
          <cell r="BR178">
            <v>0</v>
          </cell>
          <cell r="BT178">
            <v>0</v>
          </cell>
        </row>
        <row r="179">
          <cell r="D179">
            <v>0</v>
          </cell>
          <cell r="E179">
            <v>0</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V179">
            <v>0</v>
          </cell>
          <cell r="W179">
            <v>0</v>
          </cell>
          <cell r="X179">
            <v>0</v>
          </cell>
          <cell r="Z179">
            <v>0</v>
          </cell>
          <cell r="AA179">
            <v>0</v>
          </cell>
          <cell r="AB179">
            <v>0</v>
          </cell>
          <cell r="AC179">
            <v>0</v>
          </cell>
          <cell r="AE179">
            <v>0</v>
          </cell>
          <cell r="AF179">
            <v>0</v>
          </cell>
          <cell r="AG179">
            <v>0</v>
          </cell>
          <cell r="AH179">
            <v>0</v>
          </cell>
          <cell r="AJ179">
            <v>0</v>
          </cell>
          <cell r="AK179">
            <v>0</v>
          </cell>
          <cell r="AL179">
            <v>0</v>
          </cell>
          <cell r="AM179">
            <v>0</v>
          </cell>
          <cell r="AN179">
            <v>0</v>
          </cell>
          <cell r="AO179">
            <v>0</v>
          </cell>
          <cell r="AP179">
            <v>0</v>
          </cell>
          <cell r="AQ179">
            <v>0</v>
          </cell>
          <cell r="AS179">
            <v>0</v>
          </cell>
          <cell r="AT179">
            <v>0</v>
          </cell>
          <cell r="AU179">
            <v>0</v>
          </cell>
          <cell r="AV179">
            <v>0</v>
          </cell>
          <cell r="AW179">
            <v>0</v>
          </cell>
          <cell r="AX179">
            <v>0</v>
          </cell>
          <cell r="AY179">
            <v>0</v>
          </cell>
          <cell r="AZ179">
            <v>0</v>
          </cell>
          <cell r="BB179">
            <v>0</v>
          </cell>
          <cell r="BC179">
            <v>0</v>
          </cell>
          <cell r="BD179">
            <v>0</v>
          </cell>
          <cell r="BE179">
            <v>0</v>
          </cell>
          <cell r="BF179">
            <v>0</v>
          </cell>
          <cell r="BG179">
            <v>0</v>
          </cell>
          <cell r="BH179">
            <v>0</v>
          </cell>
          <cell r="BI179">
            <v>0</v>
          </cell>
          <cell r="BK179">
            <v>0</v>
          </cell>
          <cell r="BL179">
            <v>0</v>
          </cell>
          <cell r="BM179">
            <v>0</v>
          </cell>
          <cell r="BN179">
            <v>0</v>
          </cell>
          <cell r="BO179">
            <v>0</v>
          </cell>
          <cell r="BP179">
            <v>0</v>
          </cell>
          <cell r="BQ179">
            <v>0</v>
          </cell>
          <cell r="BR179">
            <v>0</v>
          </cell>
          <cell r="BT179">
            <v>0</v>
          </cell>
        </row>
        <row r="180">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V180">
            <v>0</v>
          </cell>
          <cell r="W180">
            <v>0</v>
          </cell>
          <cell r="X180">
            <v>0</v>
          </cell>
          <cell r="Z180">
            <v>0</v>
          </cell>
          <cell r="AA180">
            <v>0</v>
          </cell>
          <cell r="AB180">
            <v>0</v>
          </cell>
          <cell r="AC180">
            <v>0</v>
          </cell>
          <cell r="AE180">
            <v>0</v>
          </cell>
          <cell r="AF180">
            <v>0</v>
          </cell>
          <cell r="AG180">
            <v>0</v>
          </cell>
          <cell r="AH180">
            <v>0</v>
          </cell>
          <cell r="AJ180">
            <v>0</v>
          </cell>
          <cell r="AK180">
            <v>0</v>
          </cell>
          <cell r="AL180">
            <v>0</v>
          </cell>
          <cell r="AM180">
            <v>0</v>
          </cell>
          <cell r="AN180">
            <v>0</v>
          </cell>
          <cell r="AO180">
            <v>0</v>
          </cell>
          <cell r="AP180">
            <v>0</v>
          </cell>
          <cell r="AQ180">
            <v>0</v>
          </cell>
          <cell r="AS180">
            <v>0</v>
          </cell>
          <cell r="AT180">
            <v>0</v>
          </cell>
          <cell r="AU180">
            <v>0</v>
          </cell>
          <cell r="AV180">
            <v>0</v>
          </cell>
          <cell r="AW180">
            <v>0</v>
          </cell>
          <cell r="AX180">
            <v>0</v>
          </cell>
          <cell r="AY180">
            <v>0</v>
          </cell>
          <cell r="AZ180">
            <v>0</v>
          </cell>
          <cell r="BB180">
            <v>0</v>
          </cell>
          <cell r="BC180">
            <v>0</v>
          </cell>
          <cell r="BD180">
            <v>0</v>
          </cell>
          <cell r="BE180">
            <v>0</v>
          </cell>
          <cell r="BF180">
            <v>0</v>
          </cell>
          <cell r="BG180">
            <v>0</v>
          </cell>
          <cell r="BH180">
            <v>0</v>
          </cell>
          <cell r="BI180">
            <v>0</v>
          </cell>
          <cell r="BK180">
            <v>0</v>
          </cell>
          <cell r="BL180">
            <v>0</v>
          </cell>
          <cell r="BM180">
            <v>0</v>
          </cell>
          <cell r="BN180">
            <v>0</v>
          </cell>
          <cell r="BO180">
            <v>0</v>
          </cell>
          <cell r="BP180">
            <v>0</v>
          </cell>
          <cell r="BQ180">
            <v>0</v>
          </cell>
          <cell r="BR180">
            <v>0</v>
          </cell>
          <cell r="BT180">
            <v>0</v>
          </cell>
        </row>
        <row r="181">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V181">
            <v>0</v>
          </cell>
          <cell r="W181">
            <v>0</v>
          </cell>
          <cell r="X181">
            <v>0</v>
          </cell>
          <cell r="Z181">
            <v>0</v>
          </cell>
          <cell r="AA181">
            <v>0</v>
          </cell>
          <cell r="AB181">
            <v>0</v>
          </cell>
          <cell r="AC181">
            <v>0</v>
          </cell>
          <cell r="AE181">
            <v>0</v>
          </cell>
          <cell r="AF181">
            <v>0</v>
          </cell>
          <cell r="AG181">
            <v>0</v>
          </cell>
          <cell r="AH181">
            <v>0</v>
          </cell>
          <cell r="AJ181">
            <v>0</v>
          </cell>
          <cell r="AK181">
            <v>0</v>
          </cell>
          <cell r="AL181">
            <v>0</v>
          </cell>
          <cell r="AM181">
            <v>0</v>
          </cell>
          <cell r="AN181">
            <v>0</v>
          </cell>
          <cell r="AO181">
            <v>0</v>
          </cell>
          <cell r="AP181">
            <v>0</v>
          </cell>
          <cell r="AQ181">
            <v>0</v>
          </cell>
          <cell r="AS181">
            <v>0</v>
          </cell>
          <cell r="AT181">
            <v>0</v>
          </cell>
          <cell r="AU181">
            <v>0</v>
          </cell>
          <cell r="AV181">
            <v>0</v>
          </cell>
          <cell r="AW181">
            <v>0</v>
          </cell>
          <cell r="AX181">
            <v>0</v>
          </cell>
          <cell r="AY181">
            <v>0</v>
          </cell>
          <cell r="AZ181">
            <v>0</v>
          </cell>
          <cell r="BB181">
            <v>0</v>
          </cell>
          <cell r="BC181">
            <v>0</v>
          </cell>
          <cell r="BD181">
            <v>0</v>
          </cell>
          <cell r="BE181">
            <v>0</v>
          </cell>
          <cell r="BF181">
            <v>0</v>
          </cell>
          <cell r="BG181">
            <v>0</v>
          </cell>
          <cell r="BH181">
            <v>0</v>
          </cell>
          <cell r="BI181">
            <v>0</v>
          </cell>
          <cell r="BK181">
            <v>0</v>
          </cell>
          <cell r="BL181">
            <v>0</v>
          </cell>
          <cell r="BM181">
            <v>0</v>
          </cell>
          <cell r="BN181">
            <v>0</v>
          </cell>
          <cell r="BO181">
            <v>0</v>
          </cell>
          <cell r="BP181">
            <v>0</v>
          </cell>
          <cell r="BQ181">
            <v>0</v>
          </cell>
          <cell r="BR181">
            <v>0</v>
          </cell>
          <cell r="BT181">
            <v>0</v>
          </cell>
        </row>
        <row r="182">
          <cell r="D182">
            <v>0</v>
          </cell>
          <cell r="E182">
            <v>0</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V182">
            <v>0</v>
          </cell>
          <cell r="W182">
            <v>0</v>
          </cell>
          <cell r="X182">
            <v>0</v>
          </cell>
          <cell r="Z182">
            <v>0</v>
          </cell>
          <cell r="AA182">
            <v>0</v>
          </cell>
          <cell r="AB182">
            <v>0</v>
          </cell>
          <cell r="AC182">
            <v>0</v>
          </cell>
          <cell r="AE182">
            <v>0</v>
          </cell>
          <cell r="AF182">
            <v>0</v>
          </cell>
          <cell r="AG182">
            <v>0</v>
          </cell>
          <cell r="AH182">
            <v>0</v>
          </cell>
          <cell r="AJ182">
            <v>0</v>
          </cell>
          <cell r="AK182">
            <v>0</v>
          </cell>
          <cell r="AL182">
            <v>0</v>
          </cell>
          <cell r="AM182">
            <v>0</v>
          </cell>
          <cell r="AN182">
            <v>0</v>
          </cell>
          <cell r="AO182">
            <v>0</v>
          </cell>
          <cell r="AP182">
            <v>0</v>
          </cell>
          <cell r="AQ182">
            <v>0</v>
          </cell>
          <cell r="AS182">
            <v>0</v>
          </cell>
          <cell r="AT182">
            <v>0</v>
          </cell>
          <cell r="AU182">
            <v>0</v>
          </cell>
          <cell r="AV182">
            <v>0</v>
          </cell>
          <cell r="AW182">
            <v>0</v>
          </cell>
          <cell r="AX182">
            <v>0</v>
          </cell>
          <cell r="AY182">
            <v>0</v>
          </cell>
          <cell r="AZ182">
            <v>0</v>
          </cell>
          <cell r="BB182">
            <v>0</v>
          </cell>
          <cell r="BC182">
            <v>0</v>
          </cell>
          <cell r="BD182">
            <v>0</v>
          </cell>
          <cell r="BE182">
            <v>0</v>
          </cell>
          <cell r="BF182">
            <v>0</v>
          </cell>
          <cell r="BG182">
            <v>0</v>
          </cell>
          <cell r="BH182">
            <v>0</v>
          </cell>
          <cell r="BI182">
            <v>0</v>
          </cell>
          <cell r="BK182">
            <v>0</v>
          </cell>
          <cell r="BL182">
            <v>0</v>
          </cell>
          <cell r="BM182">
            <v>0</v>
          </cell>
          <cell r="BN182">
            <v>0</v>
          </cell>
          <cell r="BO182">
            <v>0</v>
          </cell>
          <cell r="BP182">
            <v>0</v>
          </cell>
          <cell r="BQ182">
            <v>0</v>
          </cell>
          <cell r="BR182">
            <v>0</v>
          </cell>
          <cell r="BT182">
            <v>0</v>
          </cell>
        </row>
        <row r="183">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V183">
            <v>0</v>
          </cell>
          <cell r="W183">
            <v>0</v>
          </cell>
          <cell r="X183">
            <v>0</v>
          </cell>
          <cell r="Z183">
            <v>0</v>
          </cell>
          <cell r="AA183">
            <v>0</v>
          </cell>
          <cell r="AB183">
            <v>0</v>
          </cell>
          <cell r="AC183">
            <v>0</v>
          </cell>
          <cell r="AE183">
            <v>0</v>
          </cell>
          <cell r="AF183">
            <v>0</v>
          </cell>
          <cell r="AG183">
            <v>0</v>
          </cell>
          <cell r="AH183">
            <v>0</v>
          </cell>
          <cell r="AJ183">
            <v>0</v>
          </cell>
          <cell r="AK183">
            <v>0</v>
          </cell>
          <cell r="AL183">
            <v>0</v>
          </cell>
          <cell r="AM183">
            <v>0</v>
          </cell>
          <cell r="AN183">
            <v>0</v>
          </cell>
          <cell r="AO183">
            <v>0</v>
          </cell>
          <cell r="AP183">
            <v>0</v>
          </cell>
          <cell r="AQ183">
            <v>0</v>
          </cell>
          <cell r="AS183">
            <v>0</v>
          </cell>
          <cell r="AT183">
            <v>0</v>
          </cell>
          <cell r="AU183">
            <v>0</v>
          </cell>
          <cell r="AV183">
            <v>0</v>
          </cell>
          <cell r="AW183">
            <v>0</v>
          </cell>
          <cell r="AX183">
            <v>0</v>
          </cell>
          <cell r="AY183">
            <v>0</v>
          </cell>
          <cell r="AZ183">
            <v>0</v>
          </cell>
          <cell r="BB183">
            <v>0</v>
          </cell>
          <cell r="BC183">
            <v>0</v>
          </cell>
          <cell r="BD183">
            <v>0</v>
          </cell>
          <cell r="BE183">
            <v>0</v>
          </cell>
          <cell r="BF183">
            <v>0</v>
          </cell>
          <cell r="BG183">
            <v>0</v>
          </cell>
          <cell r="BH183">
            <v>0</v>
          </cell>
          <cell r="BI183">
            <v>0</v>
          </cell>
          <cell r="BK183">
            <v>0</v>
          </cell>
          <cell r="BL183">
            <v>0</v>
          </cell>
          <cell r="BM183">
            <v>0</v>
          </cell>
          <cell r="BN183">
            <v>0</v>
          </cell>
          <cell r="BO183">
            <v>0</v>
          </cell>
          <cell r="BP183">
            <v>0</v>
          </cell>
          <cell r="BQ183">
            <v>0</v>
          </cell>
          <cell r="BR183">
            <v>0</v>
          </cell>
          <cell r="BT183">
            <v>0</v>
          </cell>
        </row>
        <row r="184">
          <cell r="D184">
            <v>0</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V184">
            <v>0</v>
          </cell>
          <cell r="W184">
            <v>0</v>
          </cell>
          <cell r="X184">
            <v>0</v>
          </cell>
          <cell r="Z184">
            <v>0</v>
          </cell>
          <cell r="AA184">
            <v>0</v>
          </cell>
          <cell r="AB184">
            <v>0</v>
          </cell>
          <cell r="AC184">
            <v>0</v>
          </cell>
          <cell r="AE184">
            <v>0</v>
          </cell>
          <cell r="AF184">
            <v>0</v>
          </cell>
          <cell r="AG184">
            <v>0</v>
          </cell>
          <cell r="AH184">
            <v>0</v>
          </cell>
          <cell r="AJ184">
            <v>0</v>
          </cell>
          <cell r="AK184">
            <v>0</v>
          </cell>
          <cell r="AL184">
            <v>0</v>
          </cell>
          <cell r="AM184">
            <v>0</v>
          </cell>
          <cell r="AN184">
            <v>0</v>
          </cell>
          <cell r="AO184">
            <v>0</v>
          </cell>
          <cell r="AP184">
            <v>0</v>
          </cell>
          <cell r="AQ184">
            <v>0</v>
          </cell>
          <cell r="AS184">
            <v>0</v>
          </cell>
          <cell r="AT184">
            <v>0</v>
          </cell>
          <cell r="AU184">
            <v>0</v>
          </cell>
          <cell r="AV184">
            <v>0</v>
          </cell>
          <cell r="AW184">
            <v>0</v>
          </cell>
          <cell r="AX184">
            <v>0</v>
          </cell>
          <cell r="AY184">
            <v>0</v>
          </cell>
          <cell r="AZ184">
            <v>0</v>
          </cell>
          <cell r="BB184">
            <v>0</v>
          </cell>
          <cell r="BC184">
            <v>0</v>
          </cell>
          <cell r="BD184">
            <v>0</v>
          </cell>
          <cell r="BE184">
            <v>0</v>
          </cell>
          <cell r="BF184">
            <v>0</v>
          </cell>
          <cell r="BG184">
            <v>0</v>
          </cell>
          <cell r="BH184">
            <v>0</v>
          </cell>
          <cell r="BI184">
            <v>0</v>
          </cell>
          <cell r="BK184">
            <v>0</v>
          </cell>
          <cell r="BL184">
            <v>0</v>
          </cell>
          <cell r="BM184">
            <v>0</v>
          </cell>
          <cell r="BN184">
            <v>0</v>
          </cell>
          <cell r="BO184">
            <v>0</v>
          </cell>
          <cell r="BP184">
            <v>0</v>
          </cell>
          <cell r="BQ184">
            <v>0</v>
          </cell>
          <cell r="BR184">
            <v>0</v>
          </cell>
          <cell r="BT184">
            <v>0</v>
          </cell>
        </row>
        <row r="185">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V185">
            <v>0</v>
          </cell>
          <cell r="W185">
            <v>0</v>
          </cell>
          <cell r="X185">
            <v>0</v>
          </cell>
          <cell r="Z185">
            <v>0</v>
          </cell>
          <cell r="AA185">
            <v>0</v>
          </cell>
          <cell r="AB185">
            <v>0</v>
          </cell>
          <cell r="AC185">
            <v>0</v>
          </cell>
          <cell r="AE185">
            <v>0</v>
          </cell>
          <cell r="AF185">
            <v>0</v>
          </cell>
          <cell r="AG185">
            <v>0</v>
          </cell>
          <cell r="AH185">
            <v>0</v>
          </cell>
          <cell r="AJ185">
            <v>0</v>
          </cell>
          <cell r="AK185">
            <v>0</v>
          </cell>
          <cell r="AL185">
            <v>0</v>
          </cell>
          <cell r="AM185">
            <v>0</v>
          </cell>
          <cell r="AN185">
            <v>0</v>
          </cell>
          <cell r="AO185">
            <v>0</v>
          </cell>
          <cell r="AP185">
            <v>0</v>
          </cell>
          <cell r="AQ185">
            <v>0</v>
          </cell>
          <cell r="AS185">
            <v>0</v>
          </cell>
          <cell r="AT185">
            <v>0</v>
          </cell>
          <cell r="AU185">
            <v>0</v>
          </cell>
          <cell r="AV185">
            <v>0</v>
          </cell>
          <cell r="AW185">
            <v>0</v>
          </cell>
          <cell r="AX185">
            <v>0</v>
          </cell>
          <cell r="AY185">
            <v>0</v>
          </cell>
          <cell r="AZ185">
            <v>0</v>
          </cell>
          <cell r="BB185">
            <v>0</v>
          </cell>
          <cell r="BC185">
            <v>0</v>
          </cell>
          <cell r="BD185">
            <v>0</v>
          </cell>
          <cell r="BE185">
            <v>0</v>
          </cell>
          <cell r="BF185">
            <v>0</v>
          </cell>
          <cell r="BG185">
            <v>0</v>
          </cell>
          <cell r="BH185">
            <v>0</v>
          </cell>
          <cell r="BI185">
            <v>0</v>
          </cell>
          <cell r="BK185">
            <v>0</v>
          </cell>
          <cell r="BL185">
            <v>0</v>
          </cell>
          <cell r="BM185">
            <v>0</v>
          </cell>
          <cell r="BN185">
            <v>0</v>
          </cell>
          <cell r="BO185">
            <v>0</v>
          </cell>
          <cell r="BP185">
            <v>0</v>
          </cell>
          <cell r="BQ185">
            <v>0</v>
          </cell>
          <cell r="BR185">
            <v>0</v>
          </cell>
          <cell r="BT185">
            <v>0</v>
          </cell>
        </row>
        <row r="186">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V186">
            <v>0</v>
          </cell>
          <cell r="W186">
            <v>0</v>
          </cell>
          <cell r="X186">
            <v>0</v>
          </cell>
          <cell r="Z186">
            <v>0</v>
          </cell>
          <cell r="AA186">
            <v>0</v>
          </cell>
          <cell r="AB186">
            <v>0</v>
          </cell>
          <cell r="AC186">
            <v>0</v>
          </cell>
          <cell r="AE186">
            <v>0</v>
          </cell>
          <cell r="AF186">
            <v>0</v>
          </cell>
          <cell r="AG186">
            <v>0</v>
          </cell>
          <cell r="AH186">
            <v>0</v>
          </cell>
          <cell r="AJ186">
            <v>0</v>
          </cell>
          <cell r="AK186">
            <v>0</v>
          </cell>
          <cell r="AL186">
            <v>0</v>
          </cell>
          <cell r="AM186">
            <v>0</v>
          </cell>
          <cell r="AN186">
            <v>0</v>
          </cell>
          <cell r="AO186">
            <v>0</v>
          </cell>
          <cell r="AP186">
            <v>0</v>
          </cell>
          <cell r="AQ186">
            <v>0</v>
          </cell>
          <cell r="AS186">
            <v>0</v>
          </cell>
          <cell r="AT186">
            <v>0</v>
          </cell>
          <cell r="AU186">
            <v>0</v>
          </cell>
          <cell r="AV186">
            <v>0</v>
          </cell>
          <cell r="AW186">
            <v>0</v>
          </cell>
          <cell r="AX186">
            <v>0</v>
          </cell>
          <cell r="AY186">
            <v>0</v>
          </cell>
          <cell r="AZ186">
            <v>0</v>
          </cell>
          <cell r="BB186">
            <v>0</v>
          </cell>
          <cell r="BC186">
            <v>0</v>
          </cell>
          <cell r="BD186">
            <v>0</v>
          </cell>
          <cell r="BE186">
            <v>0</v>
          </cell>
          <cell r="BF186">
            <v>0</v>
          </cell>
          <cell r="BG186">
            <v>0</v>
          </cell>
          <cell r="BH186">
            <v>0</v>
          </cell>
          <cell r="BI186">
            <v>0</v>
          </cell>
          <cell r="BK186">
            <v>0</v>
          </cell>
          <cell r="BL186">
            <v>0</v>
          </cell>
          <cell r="BM186">
            <v>0</v>
          </cell>
          <cell r="BN186">
            <v>0</v>
          </cell>
          <cell r="BO186">
            <v>0</v>
          </cell>
          <cell r="BP186">
            <v>0</v>
          </cell>
          <cell r="BQ186">
            <v>0</v>
          </cell>
          <cell r="BR186">
            <v>0</v>
          </cell>
          <cell r="BT186">
            <v>0</v>
          </cell>
        </row>
        <row r="187">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V187">
            <v>0</v>
          </cell>
          <cell r="W187">
            <v>0</v>
          </cell>
          <cell r="X187">
            <v>0</v>
          </cell>
          <cell r="Z187">
            <v>0</v>
          </cell>
          <cell r="AA187">
            <v>0</v>
          </cell>
          <cell r="AB187">
            <v>0</v>
          </cell>
          <cell r="AC187">
            <v>0</v>
          </cell>
          <cell r="AE187">
            <v>0</v>
          </cell>
          <cell r="AF187">
            <v>0</v>
          </cell>
          <cell r="AG187">
            <v>0</v>
          </cell>
          <cell r="AH187">
            <v>0</v>
          </cell>
          <cell r="AJ187">
            <v>0</v>
          </cell>
          <cell r="AK187">
            <v>0</v>
          </cell>
          <cell r="AL187">
            <v>0</v>
          </cell>
          <cell r="AM187">
            <v>0</v>
          </cell>
          <cell r="AN187">
            <v>0</v>
          </cell>
          <cell r="AO187">
            <v>0</v>
          </cell>
          <cell r="AP187">
            <v>0</v>
          </cell>
          <cell r="AQ187">
            <v>0</v>
          </cell>
          <cell r="AS187">
            <v>0</v>
          </cell>
          <cell r="AT187">
            <v>0</v>
          </cell>
          <cell r="AU187">
            <v>0</v>
          </cell>
          <cell r="AV187">
            <v>0</v>
          </cell>
          <cell r="AW187">
            <v>0</v>
          </cell>
          <cell r="AX187">
            <v>0</v>
          </cell>
          <cell r="AY187">
            <v>0</v>
          </cell>
          <cell r="AZ187">
            <v>0</v>
          </cell>
          <cell r="BB187">
            <v>0</v>
          </cell>
          <cell r="BC187">
            <v>0</v>
          </cell>
          <cell r="BD187">
            <v>0</v>
          </cell>
          <cell r="BE187">
            <v>0</v>
          </cell>
          <cell r="BF187">
            <v>0</v>
          </cell>
          <cell r="BG187">
            <v>0</v>
          </cell>
          <cell r="BH187">
            <v>0</v>
          </cell>
          <cell r="BI187">
            <v>0</v>
          </cell>
          <cell r="BK187">
            <v>0</v>
          </cell>
          <cell r="BL187">
            <v>0</v>
          </cell>
          <cell r="BM187">
            <v>0</v>
          </cell>
          <cell r="BN187">
            <v>0</v>
          </cell>
          <cell r="BO187">
            <v>0</v>
          </cell>
          <cell r="BP187">
            <v>0</v>
          </cell>
          <cell r="BQ187">
            <v>0</v>
          </cell>
          <cell r="BR187">
            <v>0</v>
          </cell>
          <cell r="BT187">
            <v>0</v>
          </cell>
        </row>
        <row r="188">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V188">
            <v>0</v>
          </cell>
          <cell r="W188">
            <v>0</v>
          </cell>
          <cell r="X188">
            <v>0</v>
          </cell>
          <cell r="Z188">
            <v>0</v>
          </cell>
          <cell r="AA188">
            <v>0</v>
          </cell>
          <cell r="AB188">
            <v>0</v>
          </cell>
          <cell r="AC188">
            <v>0</v>
          </cell>
          <cell r="AE188">
            <v>0</v>
          </cell>
          <cell r="AF188">
            <v>0</v>
          </cell>
          <cell r="AG188">
            <v>0</v>
          </cell>
          <cell r="AH188">
            <v>0</v>
          </cell>
          <cell r="AJ188">
            <v>0</v>
          </cell>
          <cell r="AK188">
            <v>0</v>
          </cell>
          <cell r="AL188">
            <v>0</v>
          </cell>
          <cell r="AM188">
            <v>0</v>
          </cell>
          <cell r="AN188">
            <v>0</v>
          </cell>
          <cell r="AO188">
            <v>0</v>
          </cell>
          <cell r="AP188">
            <v>0</v>
          </cell>
          <cell r="AQ188">
            <v>0</v>
          </cell>
          <cell r="AS188">
            <v>0</v>
          </cell>
          <cell r="AT188">
            <v>0</v>
          </cell>
          <cell r="AU188">
            <v>0</v>
          </cell>
          <cell r="AV188">
            <v>0</v>
          </cell>
          <cell r="AW188">
            <v>0</v>
          </cell>
          <cell r="AX188">
            <v>0</v>
          </cell>
          <cell r="AY188">
            <v>0</v>
          </cell>
          <cell r="AZ188">
            <v>0</v>
          </cell>
          <cell r="BB188">
            <v>0</v>
          </cell>
          <cell r="BC188">
            <v>0</v>
          </cell>
          <cell r="BD188">
            <v>0</v>
          </cell>
          <cell r="BE188">
            <v>0</v>
          </cell>
          <cell r="BF188">
            <v>0</v>
          </cell>
          <cell r="BG188">
            <v>0</v>
          </cell>
          <cell r="BH188">
            <v>0</v>
          </cell>
          <cell r="BI188">
            <v>0</v>
          </cell>
          <cell r="BK188">
            <v>0</v>
          </cell>
          <cell r="BL188">
            <v>0</v>
          </cell>
          <cell r="BM188">
            <v>0</v>
          </cell>
          <cell r="BN188">
            <v>0</v>
          </cell>
          <cell r="BO188">
            <v>0</v>
          </cell>
          <cell r="BP188">
            <v>0</v>
          </cell>
          <cell r="BQ188">
            <v>0</v>
          </cell>
          <cell r="BR188">
            <v>0</v>
          </cell>
          <cell r="BT188">
            <v>0</v>
          </cell>
        </row>
        <row r="189">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V189">
            <v>0</v>
          </cell>
          <cell r="W189">
            <v>0</v>
          </cell>
          <cell r="X189">
            <v>0</v>
          </cell>
          <cell r="Z189">
            <v>0</v>
          </cell>
          <cell r="AA189">
            <v>0</v>
          </cell>
          <cell r="AB189">
            <v>0</v>
          </cell>
          <cell r="AC189">
            <v>0</v>
          </cell>
          <cell r="AE189">
            <v>0</v>
          </cell>
          <cell r="AF189">
            <v>0</v>
          </cell>
          <cell r="AG189">
            <v>0</v>
          </cell>
          <cell r="AH189">
            <v>0</v>
          </cell>
          <cell r="AJ189">
            <v>0</v>
          </cell>
          <cell r="AK189">
            <v>0</v>
          </cell>
          <cell r="AL189">
            <v>0</v>
          </cell>
          <cell r="AM189">
            <v>0</v>
          </cell>
          <cell r="AN189">
            <v>0</v>
          </cell>
          <cell r="AO189">
            <v>0</v>
          </cell>
          <cell r="AP189">
            <v>0</v>
          </cell>
          <cell r="AQ189">
            <v>0</v>
          </cell>
          <cell r="AS189">
            <v>0</v>
          </cell>
          <cell r="AT189">
            <v>0</v>
          </cell>
          <cell r="AU189">
            <v>0</v>
          </cell>
          <cell r="AV189">
            <v>0</v>
          </cell>
          <cell r="AW189">
            <v>0</v>
          </cell>
          <cell r="AX189">
            <v>0</v>
          </cell>
          <cell r="AY189">
            <v>0</v>
          </cell>
          <cell r="AZ189">
            <v>0</v>
          </cell>
          <cell r="BB189">
            <v>0</v>
          </cell>
          <cell r="BC189">
            <v>0</v>
          </cell>
          <cell r="BD189">
            <v>0</v>
          </cell>
          <cell r="BE189">
            <v>0</v>
          </cell>
          <cell r="BF189">
            <v>0</v>
          </cell>
          <cell r="BG189">
            <v>0</v>
          </cell>
          <cell r="BH189">
            <v>0</v>
          </cell>
          <cell r="BI189">
            <v>0</v>
          </cell>
          <cell r="BK189">
            <v>0</v>
          </cell>
          <cell r="BL189">
            <v>0</v>
          </cell>
          <cell r="BM189">
            <v>0</v>
          </cell>
          <cell r="BN189">
            <v>0</v>
          </cell>
          <cell r="BO189">
            <v>0</v>
          </cell>
          <cell r="BP189">
            <v>0</v>
          </cell>
          <cell r="BQ189">
            <v>0</v>
          </cell>
          <cell r="BR189">
            <v>0</v>
          </cell>
          <cell r="BT189">
            <v>0</v>
          </cell>
        </row>
        <row r="190">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V190">
            <v>0</v>
          </cell>
          <cell r="W190">
            <v>0</v>
          </cell>
          <cell r="X190">
            <v>0</v>
          </cell>
          <cell r="Z190">
            <v>0</v>
          </cell>
          <cell r="AA190">
            <v>0</v>
          </cell>
          <cell r="AB190">
            <v>0</v>
          </cell>
          <cell r="AC190">
            <v>0</v>
          </cell>
          <cell r="AE190">
            <v>0</v>
          </cell>
          <cell r="AF190">
            <v>0</v>
          </cell>
          <cell r="AG190">
            <v>0</v>
          </cell>
          <cell r="AH190">
            <v>0</v>
          </cell>
          <cell r="AJ190">
            <v>0</v>
          </cell>
          <cell r="AK190">
            <v>0</v>
          </cell>
          <cell r="AL190">
            <v>0</v>
          </cell>
          <cell r="AM190">
            <v>0</v>
          </cell>
          <cell r="AN190">
            <v>0</v>
          </cell>
          <cell r="AO190">
            <v>0</v>
          </cell>
          <cell r="AP190">
            <v>0</v>
          </cell>
          <cell r="AQ190">
            <v>0</v>
          </cell>
          <cell r="AS190">
            <v>0</v>
          </cell>
          <cell r="AT190">
            <v>0</v>
          </cell>
          <cell r="AU190">
            <v>0</v>
          </cell>
          <cell r="AV190">
            <v>0</v>
          </cell>
          <cell r="AW190">
            <v>0</v>
          </cell>
          <cell r="AX190">
            <v>0</v>
          </cell>
          <cell r="AY190">
            <v>0</v>
          </cell>
          <cell r="AZ190">
            <v>0</v>
          </cell>
          <cell r="BB190">
            <v>0</v>
          </cell>
          <cell r="BC190">
            <v>0</v>
          </cell>
          <cell r="BD190">
            <v>0</v>
          </cell>
          <cell r="BE190">
            <v>0</v>
          </cell>
          <cell r="BF190">
            <v>0</v>
          </cell>
          <cell r="BG190">
            <v>0</v>
          </cell>
          <cell r="BH190">
            <v>0</v>
          </cell>
          <cell r="BI190">
            <v>0</v>
          </cell>
          <cell r="BK190">
            <v>0</v>
          </cell>
          <cell r="BL190">
            <v>0</v>
          </cell>
          <cell r="BM190">
            <v>0</v>
          </cell>
          <cell r="BN190">
            <v>0</v>
          </cell>
          <cell r="BO190">
            <v>0</v>
          </cell>
          <cell r="BP190">
            <v>0</v>
          </cell>
          <cell r="BQ190">
            <v>0</v>
          </cell>
          <cell r="BR190">
            <v>0</v>
          </cell>
          <cell r="BT190">
            <v>0</v>
          </cell>
        </row>
        <row r="191">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V191">
            <v>0</v>
          </cell>
          <cell r="W191">
            <v>0</v>
          </cell>
          <cell r="X191">
            <v>0</v>
          </cell>
          <cell r="Z191">
            <v>0</v>
          </cell>
          <cell r="AA191">
            <v>0</v>
          </cell>
          <cell r="AB191">
            <v>0</v>
          </cell>
          <cell r="AC191">
            <v>0</v>
          </cell>
          <cell r="AE191">
            <v>0</v>
          </cell>
          <cell r="AF191">
            <v>0</v>
          </cell>
          <cell r="AG191">
            <v>0</v>
          </cell>
          <cell r="AH191">
            <v>0</v>
          </cell>
          <cell r="AJ191">
            <v>0</v>
          </cell>
          <cell r="AK191">
            <v>0</v>
          </cell>
          <cell r="AL191">
            <v>0</v>
          </cell>
          <cell r="AM191">
            <v>0</v>
          </cell>
          <cell r="AN191">
            <v>0</v>
          </cell>
          <cell r="AO191">
            <v>0</v>
          </cell>
          <cell r="AP191">
            <v>0</v>
          </cell>
          <cell r="AQ191">
            <v>0</v>
          </cell>
          <cell r="AS191">
            <v>0</v>
          </cell>
          <cell r="AT191">
            <v>0</v>
          </cell>
          <cell r="AU191">
            <v>0</v>
          </cell>
          <cell r="AV191">
            <v>0</v>
          </cell>
          <cell r="AW191">
            <v>0</v>
          </cell>
          <cell r="AX191">
            <v>0</v>
          </cell>
          <cell r="AY191">
            <v>0</v>
          </cell>
          <cell r="AZ191">
            <v>0</v>
          </cell>
          <cell r="BB191">
            <v>0</v>
          </cell>
          <cell r="BC191">
            <v>0</v>
          </cell>
          <cell r="BD191">
            <v>0</v>
          </cell>
          <cell r="BE191">
            <v>0</v>
          </cell>
          <cell r="BF191">
            <v>0</v>
          </cell>
          <cell r="BG191">
            <v>0</v>
          </cell>
          <cell r="BH191">
            <v>0</v>
          </cell>
          <cell r="BI191">
            <v>0</v>
          </cell>
          <cell r="BK191">
            <v>0</v>
          </cell>
          <cell r="BL191">
            <v>0</v>
          </cell>
          <cell r="BM191">
            <v>0</v>
          </cell>
          <cell r="BN191">
            <v>0</v>
          </cell>
          <cell r="BO191">
            <v>0</v>
          </cell>
          <cell r="BP191">
            <v>0</v>
          </cell>
          <cell r="BQ191">
            <v>0</v>
          </cell>
          <cell r="BR191">
            <v>0</v>
          </cell>
          <cell r="BT191">
            <v>0</v>
          </cell>
        </row>
        <row r="192">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V192">
            <v>0</v>
          </cell>
          <cell r="W192">
            <v>0</v>
          </cell>
          <cell r="X192">
            <v>0</v>
          </cell>
          <cell r="Z192">
            <v>0</v>
          </cell>
          <cell r="AA192">
            <v>0</v>
          </cell>
          <cell r="AB192">
            <v>0</v>
          </cell>
          <cell r="AC192">
            <v>0</v>
          </cell>
          <cell r="AE192">
            <v>0</v>
          </cell>
          <cell r="AF192">
            <v>0</v>
          </cell>
          <cell r="AG192">
            <v>0</v>
          </cell>
          <cell r="AH192">
            <v>0</v>
          </cell>
          <cell r="AJ192">
            <v>0</v>
          </cell>
          <cell r="AK192">
            <v>0</v>
          </cell>
          <cell r="AL192">
            <v>0</v>
          </cell>
          <cell r="AM192">
            <v>0</v>
          </cell>
          <cell r="AN192">
            <v>0</v>
          </cell>
          <cell r="AO192">
            <v>0</v>
          </cell>
          <cell r="AP192">
            <v>0</v>
          </cell>
          <cell r="AQ192">
            <v>0</v>
          </cell>
          <cell r="AS192">
            <v>0</v>
          </cell>
          <cell r="AT192">
            <v>0</v>
          </cell>
          <cell r="AU192">
            <v>0</v>
          </cell>
          <cell r="AV192">
            <v>0</v>
          </cell>
          <cell r="AW192">
            <v>0</v>
          </cell>
          <cell r="AX192">
            <v>0</v>
          </cell>
          <cell r="AY192">
            <v>0</v>
          </cell>
          <cell r="AZ192">
            <v>0</v>
          </cell>
          <cell r="BB192">
            <v>0</v>
          </cell>
          <cell r="BC192">
            <v>0</v>
          </cell>
          <cell r="BD192">
            <v>0</v>
          </cell>
          <cell r="BE192">
            <v>0</v>
          </cell>
          <cell r="BF192">
            <v>0</v>
          </cell>
          <cell r="BG192">
            <v>0</v>
          </cell>
          <cell r="BH192">
            <v>0</v>
          </cell>
          <cell r="BI192">
            <v>0</v>
          </cell>
          <cell r="BK192">
            <v>0</v>
          </cell>
          <cell r="BL192">
            <v>0</v>
          </cell>
          <cell r="BM192">
            <v>0</v>
          </cell>
          <cell r="BN192">
            <v>0</v>
          </cell>
          <cell r="BO192">
            <v>0</v>
          </cell>
          <cell r="BP192">
            <v>0</v>
          </cell>
          <cell r="BQ192">
            <v>0</v>
          </cell>
          <cell r="BR192">
            <v>0</v>
          </cell>
          <cell r="BT192">
            <v>0</v>
          </cell>
        </row>
        <row r="193">
          <cell r="D193">
            <v>0</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V193">
            <v>0</v>
          </cell>
          <cell r="W193">
            <v>0</v>
          </cell>
          <cell r="X193">
            <v>0</v>
          </cell>
          <cell r="Z193">
            <v>0</v>
          </cell>
          <cell r="AA193">
            <v>0</v>
          </cell>
          <cell r="AB193">
            <v>0</v>
          </cell>
          <cell r="AC193">
            <v>0</v>
          </cell>
          <cell r="AE193">
            <v>0</v>
          </cell>
          <cell r="AF193">
            <v>0</v>
          </cell>
          <cell r="AG193">
            <v>0</v>
          </cell>
          <cell r="AH193">
            <v>0</v>
          </cell>
          <cell r="AJ193">
            <v>0</v>
          </cell>
          <cell r="AK193">
            <v>0</v>
          </cell>
          <cell r="AL193">
            <v>0</v>
          </cell>
          <cell r="AM193">
            <v>0</v>
          </cell>
          <cell r="AN193">
            <v>0</v>
          </cell>
          <cell r="AO193">
            <v>0</v>
          </cell>
          <cell r="AP193">
            <v>0</v>
          </cell>
          <cell r="AQ193">
            <v>0</v>
          </cell>
          <cell r="AS193">
            <v>0</v>
          </cell>
          <cell r="AT193">
            <v>0</v>
          </cell>
          <cell r="AU193">
            <v>0</v>
          </cell>
          <cell r="AV193">
            <v>0</v>
          </cell>
          <cell r="AW193">
            <v>0</v>
          </cell>
          <cell r="AX193">
            <v>0</v>
          </cell>
          <cell r="AY193">
            <v>0</v>
          </cell>
          <cell r="AZ193">
            <v>0</v>
          </cell>
          <cell r="BB193">
            <v>0</v>
          </cell>
          <cell r="BC193">
            <v>0</v>
          </cell>
          <cell r="BD193">
            <v>0</v>
          </cell>
          <cell r="BE193">
            <v>0</v>
          </cell>
          <cell r="BF193">
            <v>0</v>
          </cell>
          <cell r="BG193">
            <v>0</v>
          </cell>
          <cell r="BH193">
            <v>0</v>
          </cell>
          <cell r="BI193">
            <v>0</v>
          </cell>
          <cell r="BK193">
            <v>0</v>
          </cell>
          <cell r="BL193">
            <v>0</v>
          </cell>
          <cell r="BM193">
            <v>0</v>
          </cell>
          <cell r="BN193">
            <v>0</v>
          </cell>
          <cell r="BO193">
            <v>0</v>
          </cell>
          <cell r="BP193">
            <v>0</v>
          </cell>
          <cell r="BQ193">
            <v>0</v>
          </cell>
          <cell r="BR193">
            <v>0</v>
          </cell>
          <cell r="BT193">
            <v>0</v>
          </cell>
        </row>
        <row r="194">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V194">
            <v>0</v>
          </cell>
          <cell r="W194">
            <v>0</v>
          </cell>
          <cell r="X194">
            <v>0</v>
          </cell>
          <cell r="Z194">
            <v>0</v>
          </cell>
          <cell r="AA194">
            <v>0</v>
          </cell>
          <cell r="AB194">
            <v>0</v>
          </cell>
          <cell r="AC194">
            <v>0</v>
          </cell>
          <cell r="AE194">
            <v>0</v>
          </cell>
          <cell r="AF194">
            <v>0</v>
          </cell>
          <cell r="AG194">
            <v>0</v>
          </cell>
          <cell r="AH194">
            <v>0</v>
          </cell>
          <cell r="AJ194">
            <v>0</v>
          </cell>
          <cell r="AK194">
            <v>0</v>
          </cell>
          <cell r="AL194">
            <v>0</v>
          </cell>
          <cell r="AM194">
            <v>0</v>
          </cell>
          <cell r="AN194">
            <v>0</v>
          </cell>
          <cell r="AO194">
            <v>0</v>
          </cell>
          <cell r="AP194">
            <v>0</v>
          </cell>
          <cell r="AQ194">
            <v>0</v>
          </cell>
          <cell r="AS194">
            <v>0</v>
          </cell>
          <cell r="AT194">
            <v>0</v>
          </cell>
          <cell r="AU194">
            <v>0</v>
          </cell>
          <cell r="AV194">
            <v>0</v>
          </cell>
          <cell r="AW194">
            <v>0</v>
          </cell>
          <cell r="AX194">
            <v>0</v>
          </cell>
          <cell r="AY194">
            <v>0</v>
          </cell>
          <cell r="AZ194">
            <v>0</v>
          </cell>
          <cell r="BB194">
            <v>0</v>
          </cell>
          <cell r="BC194">
            <v>0</v>
          </cell>
          <cell r="BD194">
            <v>0</v>
          </cell>
          <cell r="BE194">
            <v>0</v>
          </cell>
          <cell r="BF194">
            <v>0</v>
          </cell>
          <cell r="BG194">
            <v>0</v>
          </cell>
          <cell r="BH194">
            <v>0</v>
          </cell>
          <cell r="BI194">
            <v>0</v>
          </cell>
          <cell r="BK194">
            <v>0</v>
          </cell>
          <cell r="BL194">
            <v>0</v>
          </cell>
          <cell r="BM194">
            <v>0</v>
          </cell>
          <cell r="BN194">
            <v>0</v>
          </cell>
          <cell r="BO194">
            <v>0</v>
          </cell>
          <cell r="BP194">
            <v>0</v>
          </cell>
          <cell r="BQ194">
            <v>0</v>
          </cell>
          <cell r="BR194">
            <v>0</v>
          </cell>
          <cell r="BT194">
            <v>0</v>
          </cell>
        </row>
        <row r="195">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V195">
            <v>0</v>
          </cell>
          <cell r="W195">
            <v>0</v>
          </cell>
          <cell r="X195">
            <v>0</v>
          </cell>
          <cell r="Z195">
            <v>0</v>
          </cell>
          <cell r="AA195">
            <v>0</v>
          </cell>
          <cell r="AB195">
            <v>0</v>
          </cell>
          <cell r="AC195">
            <v>0</v>
          </cell>
          <cell r="AE195">
            <v>0</v>
          </cell>
          <cell r="AF195">
            <v>0</v>
          </cell>
          <cell r="AG195">
            <v>0</v>
          </cell>
          <cell r="AH195">
            <v>0</v>
          </cell>
          <cell r="AJ195">
            <v>0</v>
          </cell>
          <cell r="AK195">
            <v>0</v>
          </cell>
          <cell r="AL195">
            <v>0</v>
          </cell>
          <cell r="AM195">
            <v>0</v>
          </cell>
          <cell r="AN195">
            <v>0</v>
          </cell>
          <cell r="AO195">
            <v>0</v>
          </cell>
          <cell r="AP195">
            <v>0</v>
          </cell>
          <cell r="AQ195">
            <v>0</v>
          </cell>
          <cell r="AS195">
            <v>0</v>
          </cell>
          <cell r="AT195">
            <v>0</v>
          </cell>
          <cell r="AU195">
            <v>0</v>
          </cell>
          <cell r="AV195">
            <v>0</v>
          </cell>
          <cell r="AW195">
            <v>0</v>
          </cell>
          <cell r="AX195">
            <v>0</v>
          </cell>
          <cell r="AY195">
            <v>0</v>
          </cell>
          <cell r="AZ195">
            <v>0</v>
          </cell>
          <cell r="BB195">
            <v>0</v>
          </cell>
          <cell r="BC195">
            <v>0</v>
          </cell>
          <cell r="BD195">
            <v>0</v>
          </cell>
          <cell r="BE195">
            <v>0</v>
          </cell>
          <cell r="BF195">
            <v>0</v>
          </cell>
          <cell r="BG195">
            <v>0</v>
          </cell>
          <cell r="BH195">
            <v>0</v>
          </cell>
          <cell r="BI195">
            <v>0</v>
          </cell>
          <cell r="BK195">
            <v>0</v>
          </cell>
          <cell r="BL195">
            <v>0</v>
          </cell>
          <cell r="BM195">
            <v>0</v>
          </cell>
          <cell r="BN195">
            <v>0</v>
          </cell>
          <cell r="BO195">
            <v>0</v>
          </cell>
          <cell r="BP195">
            <v>0</v>
          </cell>
          <cell r="BQ195">
            <v>0</v>
          </cell>
          <cell r="BR195">
            <v>0</v>
          </cell>
          <cell r="BT195">
            <v>0</v>
          </cell>
        </row>
        <row r="196">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V196">
            <v>0</v>
          </cell>
          <cell r="W196">
            <v>0</v>
          </cell>
          <cell r="X196">
            <v>0</v>
          </cell>
          <cell r="Z196">
            <v>0</v>
          </cell>
          <cell r="AA196">
            <v>0</v>
          </cell>
          <cell r="AB196">
            <v>0</v>
          </cell>
          <cell r="AC196">
            <v>0</v>
          </cell>
          <cell r="AE196">
            <v>0</v>
          </cell>
          <cell r="AF196">
            <v>0</v>
          </cell>
          <cell r="AG196">
            <v>0</v>
          </cell>
          <cell r="AH196">
            <v>0</v>
          </cell>
          <cell r="AJ196">
            <v>0</v>
          </cell>
          <cell r="AK196">
            <v>0</v>
          </cell>
          <cell r="AL196">
            <v>0</v>
          </cell>
          <cell r="AM196">
            <v>0</v>
          </cell>
          <cell r="AN196">
            <v>0</v>
          </cell>
          <cell r="AO196">
            <v>0</v>
          </cell>
          <cell r="AP196">
            <v>0</v>
          </cell>
          <cell r="AQ196">
            <v>0</v>
          </cell>
          <cell r="AS196">
            <v>0</v>
          </cell>
          <cell r="AT196">
            <v>0</v>
          </cell>
          <cell r="AU196">
            <v>0</v>
          </cell>
          <cell r="AV196">
            <v>0</v>
          </cell>
          <cell r="AW196">
            <v>0</v>
          </cell>
          <cell r="AX196">
            <v>0</v>
          </cell>
          <cell r="AY196">
            <v>0</v>
          </cell>
          <cell r="AZ196">
            <v>0</v>
          </cell>
          <cell r="BB196">
            <v>0</v>
          </cell>
          <cell r="BC196">
            <v>0</v>
          </cell>
          <cell r="BD196">
            <v>0</v>
          </cell>
          <cell r="BE196">
            <v>0</v>
          </cell>
          <cell r="BF196">
            <v>0</v>
          </cell>
          <cell r="BG196">
            <v>0</v>
          </cell>
          <cell r="BH196">
            <v>0</v>
          </cell>
          <cell r="BI196">
            <v>0</v>
          </cell>
          <cell r="BK196">
            <v>0</v>
          </cell>
          <cell r="BL196">
            <v>0</v>
          </cell>
          <cell r="BM196">
            <v>0</v>
          </cell>
          <cell r="BN196">
            <v>0</v>
          </cell>
          <cell r="BO196">
            <v>0</v>
          </cell>
          <cell r="BP196">
            <v>0</v>
          </cell>
          <cell r="BQ196">
            <v>0</v>
          </cell>
          <cell r="BR196">
            <v>0</v>
          </cell>
          <cell r="BT196">
            <v>0</v>
          </cell>
        </row>
        <row r="197">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V197">
            <v>0</v>
          </cell>
          <cell r="W197">
            <v>0</v>
          </cell>
          <cell r="X197">
            <v>0</v>
          </cell>
          <cell r="Z197">
            <v>0</v>
          </cell>
          <cell r="AA197">
            <v>0</v>
          </cell>
          <cell r="AB197">
            <v>0</v>
          </cell>
          <cell r="AC197">
            <v>0</v>
          </cell>
          <cell r="AE197">
            <v>0</v>
          </cell>
          <cell r="AF197">
            <v>0</v>
          </cell>
          <cell r="AG197">
            <v>0</v>
          </cell>
          <cell r="AH197">
            <v>0</v>
          </cell>
          <cell r="AJ197">
            <v>0</v>
          </cell>
          <cell r="AK197">
            <v>0</v>
          </cell>
          <cell r="AL197">
            <v>0</v>
          </cell>
          <cell r="AM197">
            <v>0</v>
          </cell>
          <cell r="AN197">
            <v>0</v>
          </cell>
          <cell r="AO197">
            <v>0</v>
          </cell>
          <cell r="AP197">
            <v>0</v>
          </cell>
          <cell r="AQ197">
            <v>0</v>
          </cell>
          <cell r="AS197">
            <v>0</v>
          </cell>
          <cell r="AT197">
            <v>0</v>
          </cell>
          <cell r="AU197">
            <v>0</v>
          </cell>
          <cell r="AV197">
            <v>0</v>
          </cell>
          <cell r="AW197">
            <v>0</v>
          </cell>
          <cell r="AX197">
            <v>0</v>
          </cell>
          <cell r="AY197">
            <v>0</v>
          </cell>
          <cell r="AZ197">
            <v>0</v>
          </cell>
          <cell r="BB197">
            <v>0</v>
          </cell>
          <cell r="BC197">
            <v>0</v>
          </cell>
          <cell r="BD197">
            <v>0</v>
          </cell>
          <cell r="BE197">
            <v>0</v>
          </cell>
          <cell r="BF197">
            <v>0</v>
          </cell>
          <cell r="BG197">
            <v>0</v>
          </cell>
          <cell r="BH197">
            <v>0</v>
          </cell>
          <cell r="BI197">
            <v>0</v>
          </cell>
          <cell r="BK197">
            <v>0</v>
          </cell>
          <cell r="BL197">
            <v>0</v>
          </cell>
          <cell r="BM197">
            <v>0</v>
          </cell>
          <cell r="BN197">
            <v>0</v>
          </cell>
          <cell r="BO197">
            <v>0</v>
          </cell>
          <cell r="BP197">
            <v>0</v>
          </cell>
          <cell r="BQ197">
            <v>0</v>
          </cell>
          <cell r="BR197">
            <v>0</v>
          </cell>
          <cell r="BT197">
            <v>0</v>
          </cell>
        </row>
        <row r="198">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V198">
            <v>0</v>
          </cell>
          <cell r="W198">
            <v>0</v>
          </cell>
          <cell r="X198">
            <v>0</v>
          </cell>
          <cell r="Z198">
            <v>0</v>
          </cell>
          <cell r="AA198">
            <v>0</v>
          </cell>
          <cell r="AB198">
            <v>0</v>
          </cell>
          <cell r="AC198">
            <v>0</v>
          </cell>
          <cell r="AE198">
            <v>0</v>
          </cell>
          <cell r="AF198">
            <v>0</v>
          </cell>
          <cell r="AG198">
            <v>0</v>
          </cell>
          <cell r="AH198">
            <v>0</v>
          </cell>
          <cell r="AJ198">
            <v>0</v>
          </cell>
          <cell r="AK198">
            <v>0</v>
          </cell>
          <cell r="AL198">
            <v>0</v>
          </cell>
          <cell r="AM198">
            <v>0</v>
          </cell>
          <cell r="AN198">
            <v>0</v>
          </cell>
          <cell r="AO198">
            <v>0</v>
          </cell>
          <cell r="AP198">
            <v>0</v>
          </cell>
          <cell r="AQ198">
            <v>0</v>
          </cell>
          <cell r="AS198">
            <v>0</v>
          </cell>
          <cell r="AT198">
            <v>0</v>
          </cell>
          <cell r="AU198">
            <v>0</v>
          </cell>
          <cell r="AV198">
            <v>0</v>
          </cell>
          <cell r="AW198">
            <v>0</v>
          </cell>
          <cell r="AX198">
            <v>0</v>
          </cell>
          <cell r="AY198">
            <v>0</v>
          </cell>
          <cell r="AZ198">
            <v>0</v>
          </cell>
          <cell r="BB198">
            <v>0</v>
          </cell>
          <cell r="BC198">
            <v>0</v>
          </cell>
          <cell r="BD198">
            <v>0</v>
          </cell>
          <cell r="BE198">
            <v>0</v>
          </cell>
          <cell r="BF198">
            <v>0</v>
          </cell>
          <cell r="BG198">
            <v>0</v>
          </cell>
          <cell r="BH198">
            <v>0</v>
          </cell>
          <cell r="BI198">
            <v>0</v>
          </cell>
          <cell r="BK198">
            <v>0</v>
          </cell>
          <cell r="BL198">
            <v>0</v>
          </cell>
          <cell r="BM198">
            <v>0</v>
          </cell>
          <cell r="BN198">
            <v>0</v>
          </cell>
          <cell r="BO198">
            <v>0</v>
          </cell>
          <cell r="BP198">
            <v>0</v>
          </cell>
          <cell r="BQ198">
            <v>0</v>
          </cell>
          <cell r="BR198">
            <v>0</v>
          </cell>
          <cell r="BT198">
            <v>0</v>
          </cell>
        </row>
        <row r="199">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V199">
            <v>0</v>
          </cell>
          <cell r="W199">
            <v>0</v>
          </cell>
          <cell r="X199">
            <v>0</v>
          </cell>
          <cell r="Z199">
            <v>0</v>
          </cell>
          <cell r="AA199">
            <v>0</v>
          </cell>
          <cell r="AB199">
            <v>0</v>
          </cell>
          <cell r="AC199">
            <v>0</v>
          </cell>
          <cell r="AE199">
            <v>0</v>
          </cell>
          <cell r="AF199">
            <v>0</v>
          </cell>
          <cell r="AG199">
            <v>0</v>
          </cell>
          <cell r="AH199">
            <v>0</v>
          </cell>
          <cell r="AJ199">
            <v>0</v>
          </cell>
          <cell r="AK199">
            <v>0</v>
          </cell>
          <cell r="AL199">
            <v>0</v>
          </cell>
          <cell r="AM199">
            <v>0</v>
          </cell>
          <cell r="AN199">
            <v>0</v>
          </cell>
          <cell r="AO199">
            <v>0</v>
          </cell>
          <cell r="AP199">
            <v>0</v>
          </cell>
          <cell r="AQ199">
            <v>0</v>
          </cell>
          <cell r="AS199">
            <v>0</v>
          </cell>
          <cell r="AT199">
            <v>0</v>
          </cell>
          <cell r="AU199">
            <v>0</v>
          </cell>
          <cell r="AV199">
            <v>0</v>
          </cell>
          <cell r="AW199">
            <v>0</v>
          </cell>
          <cell r="AX199">
            <v>0</v>
          </cell>
          <cell r="AY199">
            <v>0</v>
          </cell>
          <cell r="AZ199">
            <v>0</v>
          </cell>
          <cell r="BB199">
            <v>0</v>
          </cell>
          <cell r="BC199">
            <v>0</v>
          </cell>
          <cell r="BD199">
            <v>0</v>
          </cell>
          <cell r="BE199">
            <v>0</v>
          </cell>
          <cell r="BF199">
            <v>0</v>
          </cell>
          <cell r="BG199">
            <v>0</v>
          </cell>
          <cell r="BH199">
            <v>0</v>
          </cell>
          <cell r="BI199">
            <v>0</v>
          </cell>
          <cell r="BK199">
            <v>0</v>
          </cell>
          <cell r="BL199">
            <v>0</v>
          </cell>
          <cell r="BM199">
            <v>0</v>
          </cell>
          <cell r="BN199">
            <v>0</v>
          </cell>
          <cell r="BO199">
            <v>0</v>
          </cell>
          <cell r="BP199">
            <v>0</v>
          </cell>
          <cell r="BQ199">
            <v>0</v>
          </cell>
          <cell r="BR199">
            <v>0</v>
          </cell>
          <cell r="BT199">
            <v>0</v>
          </cell>
        </row>
        <row r="200">
          <cell r="D200">
            <v>0</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V200">
            <v>0</v>
          </cell>
          <cell r="W200">
            <v>0</v>
          </cell>
          <cell r="X200">
            <v>0</v>
          </cell>
          <cell r="Z200">
            <v>0</v>
          </cell>
          <cell r="AA200">
            <v>0</v>
          </cell>
          <cell r="AB200">
            <v>0</v>
          </cell>
          <cell r="AC200">
            <v>0</v>
          </cell>
          <cell r="AE200">
            <v>0</v>
          </cell>
          <cell r="AF200">
            <v>0</v>
          </cell>
          <cell r="AG200">
            <v>0</v>
          </cell>
          <cell r="AH200">
            <v>0</v>
          </cell>
          <cell r="AJ200">
            <v>0</v>
          </cell>
          <cell r="AK200">
            <v>0</v>
          </cell>
          <cell r="AL200">
            <v>0</v>
          </cell>
          <cell r="AM200">
            <v>0</v>
          </cell>
          <cell r="AN200">
            <v>0</v>
          </cell>
          <cell r="AO200">
            <v>0</v>
          </cell>
          <cell r="AP200">
            <v>0</v>
          </cell>
          <cell r="AQ200">
            <v>0</v>
          </cell>
          <cell r="AS200">
            <v>0</v>
          </cell>
          <cell r="AT200">
            <v>0</v>
          </cell>
          <cell r="AU200">
            <v>0</v>
          </cell>
          <cell r="AV200">
            <v>0</v>
          </cell>
          <cell r="AW200">
            <v>0</v>
          </cell>
          <cell r="AX200">
            <v>0</v>
          </cell>
          <cell r="AY200">
            <v>0</v>
          </cell>
          <cell r="AZ200">
            <v>0</v>
          </cell>
          <cell r="BB200">
            <v>0</v>
          </cell>
          <cell r="BC200">
            <v>0</v>
          </cell>
          <cell r="BD200">
            <v>0</v>
          </cell>
          <cell r="BE200">
            <v>0</v>
          </cell>
          <cell r="BF200">
            <v>0</v>
          </cell>
          <cell r="BG200">
            <v>0</v>
          </cell>
          <cell r="BH200">
            <v>0</v>
          </cell>
          <cell r="BI200">
            <v>0</v>
          </cell>
          <cell r="BK200">
            <v>0</v>
          </cell>
          <cell r="BL200">
            <v>0</v>
          </cell>
          <cell r="BM200">
            <v>0</v>
          </cell>
          <cell r="BN200">
            <v>0</v>
          </cell>
          <cell r="BO200">
            <v>0</v>
          </cell>
          <cell r="BP200">
            <v>0</v>
          </cell>
          <cell r="BQ200">
            <v>0</v>
          </cell>
          <cell r="BR200">
            <v>0</v>
          </cell>
          <cell r="BT200">
            <v>0</v>
          </cell>
        </row>
        <row r="201">
          <cell r="D201">
            <v>0</v>
          </cell>
          <cell r="E201">
            <v>0</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V201">
            <v>0</v>
          </cell>
          <cell r="W201">
            <v>0</v>
          </cell>
          <cell r="X201">
            <v>0</v>
          </cell>
          <cell r="Z201">
            <v>0</v>
          </cell>
          <cell r="AA201">
            <v>0</v>
          </cell>
          <cell r="AB201">
            <v>0</v>
          </cell>
          <cell r="AC201">
            <v>0</v>
          </cell>
          <cell r="AE201">
            <v>0</v>
          </cell>
          <cell r="AF201">
            <v>0</v>
          </cell>
          <cell r="AG201">
            <v>0</v>
          </cell>
          <cell r="AH201">
            <v>0</v>
          </cell>
          <cell r="AJ201">
            <v>0</v>
          </cell>
          <cell r="AK201">
            <v>0</v>
          </cell>
          <cell r="AL201">
            <v>0</v>
          </cell>
          <cell r="AM201">
            <v>0</v>
          </cell>
          <cell r="AN201">
            <v>0</v>
          </cell>
          <cell r="AO201">
            <v>0</v>
          </cell>
          <cell r="AP201">
            <v>0</v>
          </cell>
          <cell r="AQ201">
            <v>0</v>
          </cell>
          <cell r="AS201">
            <v>0</v>
          </cell>
          <cell r="AT201">
            <v>0</v>
          </cell>
          <cell r="AU201">
            <v>0</v>
          </cell>
          <cell r="AV201">
            <v>0</v>
          </cell>
          <cell r="AW201">
            <v>0</v>
          </cell>
          <cell r="AX201">
            <v>0</v>
          </cell>
          <cell r="AY201">
            <v>0</v>
          </cell>
          <cell r="AZ201">
            <v>0</v>
          </cell>
          <cell r="BB201">
            <v>0</v>
          </cell>
          <cell r="BC201">
            <v>0</v>
          </cell>
          <cell r="BD201">
            <v>0</v>
          </cell>
          <cell r="BE201">
            <v>0</v>
          </cell>
          <cell r="BF201">
            <v>0</v>
          </cell>
          <cell r="BG201">
            <v>0</v>
          </cell>
          <cell r="BH201">
            <v>0</v>
          </cell>
          <cell r="BI201">
            <v>0</v>
          </cell>
          <cell r="BK201">
            <v>0</v>
          </cell>
          <cell r="BL201">
            <v>0</v>
          </cell>
          <cell r="BM201">
            <v>0</v>
          </cell>
          <cell r="BN201">
            <v>0</v>
          </cell>
          <cell r="BO201">
            <v>0</v>
          </cell>
          <cell r="BP201">
            <v>0</v>
          </cell>
          <cell r="BQ201">
            <v>0</v>
          </cell>
          <cell r="BR201">
            <v>0</v>
          </cell>
          <cell r="BT201">
            <v>0</v>
          </cell>
        </row>
        <row r="202">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V202">
            <v>0</v>
          </cell>
          <cell r="W202">
            <v>0</v>
          </cell>
          <cell r="X202">
            <v>0</v>
          </cell>
          <cell r="Z202">
            <v>0</v>
          </cell>
          <cell r="AA202">
            <v>0</v>
          </cell>
          <cell r="AB202">
            <v>0</v>
          </cell>
          <cell r="AC202">
            <v>0</v>
          </cell>
          <cell r="AE202">
            <v>0</v>
          </cell>
          <cell r="AF202">
            <v>0</v>
          </cell>
          <cell r="AG202">
            <v>0</v>
          </cell>
          <cell r="AH202">
            <v>0</v>
          </cell>
          <cell r="AJ202">
            <v>0</v>
          </cell>
          <cell r="AK202">
            <v>0</v>
          </cell>
          <cell r="AL202">
            <v>0</v>
          </cell>
          <cell r="AM202">
            <v>0</v>
          </cell>
          <cell r="AN202">
            <v>0</v>
          </cell>
          <cell r="AO202">
            <v>0</v>
          </cell>
          <cell r="AP202">
            <v>0</v>
          </cell>
          <cell r="AQ202">
            <v>0</v>
          </cell>
          <cell r="AS202">
            <v>0</v>
          </cell>
          <cell r="AT202">
            <v>0</v>
          </cell>
          <cell r="AU202">
            <v>0</v>
          </cell>
          <cell r="AV202">
            <v>0</v>
          </cell>
          <cell r="AW202">
            <v>0</v>
          </cell>
          <cell r="AX202">
            <v>0</v>
          </cell>
          <cell r="AY202">
            <v>0</v>
          </cell>
          <cell r="AZ202">
            <v>0</v>
          </cell>
          <cell r="BB202">
            <v>0</v>
          </cell>
          <cell r="BC202">
            <v>0</v>
          </cell>
          <cell r="BD202">
            <v>0</v>
          </cell>
          <cell r="BE202">
            <v>0</v>
          </cell>
          <cell r="BF202">
            <v>0</v>
          </cell>
          <cell r="BG202">
            <v>0</v>
          </cell>
          <cell r="BH202">
            <v>0</v>
          </cell>
          <cell r="BI202">
            <v>0</v>
          </cell>
          <cell r="BK202">
            <v>0</v>
          </cell>
          <cell r="BL202">
            <v>0</v>
          </cell>
          <cell r="BM202">
            <v>0</v>
          </cell>
          <cell r="BN202">
            <v>0</v>
          </cell>
          <cell r="BO202">
            <v>0</v>
          </cell>
          <cell r="BP202">
            <v>0</v>
          </cell>
          <cell r="BQ202">
            <v>0</v>
          </cell>
          <cell r="BR202">
            <v>0</v>
          </cell>
          <cell r="BT202">
            <v>0</v>
          </cell>
        </row>
        <row r="203">
          <cell r="D203">
            <v>0</v>
          </cell>
          <cell r="E203">
            <v>0</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V203">
            <v>0</v>
          </cell>
          <cell r="W203">
            <v>0</v>
          </cell>
          <cell r="X203">
            <v>0</v>
          </cell>
          <cell r="Z203">
            <v>0</v>
          </cell>
          <cell r="AA203">
            <v>0</v>
          </cell>
          <cell r="AB203">
            <v>0</v>
          </cell>
          <cell r="AC203">
            <v>0</v>
          </cell>
          <cell r="AE203">
            <v>0</v>
          </cell>
          <cell r="AF203">
            <v>0</v>
          </cell>
          <cell r="AG203">
            <v>0</v>
          </cell>
          <cell r="AH203">
            <v>0</v>
          </cell>
          <cell r="AJ203">
            <v>0</v>
          </cell>
          <cell r="AK203">
            <v>0</v>
          </cell>
          <cell r="AL203">
            <v>0</v>
          </cell>
          <cell r="AM203">
            <v>0</v>
          </cell>
          <cell r="AN203">
            <v>0</v>
          </cell>
          <cell r="AO203">
            <v>0</v>
          </cell>
          <cell r="AP203">
            <v>0</v>
          </cell>
          <cell r="AQ203">
            <v>0</v>
          </cell>
          <cell r="AS203">
            <v>0</v>
          </cell>
          <cell r="AT203">
            <v>0</v>
          </cell>
          <cell r="AU203">
            <v>0</v>
          </cell>
          <cell r="AV203">
            <v>0</v>
          </cell>
          <cell r="AW203">
            <v>0</v>
          </cell>
          <cell r="AX203">
            <v>0</v>
          </cell>
          <cell r="AY203">
            <v>0</v>
          </cell>
          <cell r="AZ203">
            <v>0</v>
          </cell>
          <cell r="BB203">
            <v>0</v>
          </cell>
          <cell r="BC203">
            <v>0</v>
          </cell>
          <cell r="BD203">
            <v>0</v>
          </cell>
          <cell r="BE203">
            <v>0</v>
          </cell>
          <cell r="BF203">
            <v>0</v>
          </cell>
          <cell r="BG203">
            <v>0</v>
          </cell>
          <cell r="BH203">
            <v>0</v>
          </cell>
          <cell r="BI203">
            <v>0</v>
          </cell>
          <cell r="BK203">
            <v>0</v>
          </cell>
          <cell r="BL203">
            <v>0</v>
          </cell>
          <cell r="BM203">
            <v>0</v>
          </cell>
          <cell r="BN203">
            <v>0</v>
          </cell>
          <cell r="BO203">
            <v>0</v>
          </cell>
          <cell r="BP203">
            <v>0</v>
          </cell>
          <cell r="BQ203">
            <v>0</v>
          </cell>
          <cell r="BR203">
            <v>0</v>
          </cell>
          <cell r="BT203">
            <v>0</v>
          </cell>
        </row>
        <row r="204">
          <cell r="D204">
            <v>0</v>
          </cell>
          <cell r="E204">
            <v>0</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V204">
            <v>0</v>
          </cell>
          <cell r="W204">
            <v>0</v>
          </cell>
          <cell r="X204">
            <v>0</v>
          </cell>
          <cell r="Z204">
            <v>0</v>
          </cell>
          <cell r="AA204">
            <v>0</v>
          </cell>
          <cell r="AB204">
            <v>0</v>
          </cell>
          <cell r="AC204">
            <v>0</v>
          </cell>
          <cell r="AE204">
            <v>0</v>
          </cell>
          <cell r="AF204">
            <v>0</v>
          </cell>
          <cell r="AG204">
            <v>0</v>
          </cell>
          <cell r="AH204">
            <v>0</v>
          </cell>
          <cell r="AJ204">
            <v>0</v>
          </cell>
          <cell r="AK204">
            <v>0</v>
          </cell>
          <cell r="AL204">
            <v>0</v>
          </cell>
          <cell r="AM204">
            <v>0</v>
          </cell>
          <cell r="AN204">
            <v>0</v>
          </cell>
          <cell r="AO204">
            <v>0</v>
          </cell>
          <cell r="AP204">
            <v>0</v>
          </cell>
          <cell r="AQ204">
            <v>0</v>
          </cell>
          <cell r="AS204">
            <v>0</v>
          </cell>
          <cell r="AT204">
            <v>0</v>
          </cell>
          <cell r="AU204">
            <v>0</v>
          </cell>
          <cell r="AV204">
            <v>0</v>
          </cell>
          <cell r="AW204">
            <v>0</v>
          </cell>
          <cell r="AX204">
            <v>0</v>
          </cell>
          <cell r="AY204">
            <v>0</v>
          </cell>
          <cell r="AZ204">
            <v>0</v>
          </cell>
          <cell r="BB204">
            <v>0</v>
          </cell>
          <cell r="BC204">
            <v>0</v>
          </cell>
          <cell r="BD204">
            <v>0</v>
          </cell>
          <cell r="BE204">
            <v>0</v>
          </cell>
          <cell r="BF204">
            <v>0</v>
          </cell>
          <cell r="BG204">
            <v>0</v>
          </cell>
          <cell r="BH204">
            <v>0</v>
          </cell>
          <cell r="BI204">
            <v>0</v>
          </cell>
          <cell r="BK204">
            <v>0</v>
          </cell>
          <cell r="BL204">
            <v>0</v>
          </cell>
          <cell r="BM204">
            <v>0</v>
          </cell>
          <cell r="BN204">
            <v>0</v>
          </cell>
          <cell r="BO204">
            <v>0</v>
          </cell>
          <cell r="BP204">
            <v>0</v>
          </cell>
          <cell r="BQ204">
            <v>0</v>
          </cell>
          <cell r="BR204">
            <v>0</v>
          </cell>
          <cell r="BT204">
            <v>0</v>
          </cell>
        </row>
        <row r="205">
          <cell r="D205">
            <v>0</v>
          </cell>
          <cell r="E205">
            <v>0</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V205">
            <v>0</v>
          </cell>
          <cell r="W205">
            <v>0</v>
          </cell>
          <cell r="X205">
            <v>0</v>
          </cell>
          <cell r="Z205">
            <v>0</v>
          </cell>
          <cell r="AA205">
            <v>0</v>
          </cell>
          <cell r="AB205">
            <v>0</v>
          </cell>
          <cell r="AC205">
            <v>0</v>
          </cell>
          <cell r="AE205">
            <v>0</v>
          </cell>
          <cell r="AF205">
            <v>0</v>
          </cell>
          <cell r="AG205">
            <v>0</v>
          </cell>
          <cell r="AH205">
            <v>0</v>
          </cell>
          <cell r="AJ205">
            <v>0</v>
          </cell>
          <cell r="AK205">
            <v>0</v>
          </cell>
          <cell r="AL205">
            <v>0</v>
          </cell>
          <cell r="AM205">
            <v>0</v>
          </cell>
          <cell r="AN205">
            <v>0</v>
          </cell>
          <cell r="AO205">
            <v>0</v>
          </cell>
          <cell r="AP205">
            <v>0</v>
          </cell>
          <cell r="AQ205">
            <v>0</v>
          </cell>
          <cell r="AS205">
            <v>0</v>
          </cell>
          <cell r="AT205">
            <v>0</v>
          </cell>
          <cell r="AU205">
            <v>0</v>
          </cell>
          <cell r="AV205">
            <v>0</v>
          </cell>
          <cell r="AW205">
            <v>0</v>
          </cell>
          <cell r="AX205">
            <v>0</v>
          </cell>
          <cell r="AY205">
            <v>0</v>
          </cell>
          <cell r="AZ205">
            <v>0</v>
          </cell>
          <cell r="BB205">
            <v>0</v>
          </cell>
          <cell r="BC205">
            <v>0</v>
          </cell>
          <cell r="BD205">
            <v>0</v>
          </cell>
          <cell r="BE205">
            <v>0</v>
          </cell>
          <cell r="BF205">
            <v>0</v>
          </cell>
          <cell r="BG205">
            <v>0</v>
          </cell>
          <cell r="BH205">
            <v>0</v>
          </cell>
          <cell r="BI205">
            <v>0</v>
          </cell>
          <cell r="BK205">
            <v>0</v>
          </cell>
          <cell r="BL205">
            <v>0</v>
          </cell>
          <cell r="BM205">
            <v>0</v>
          </cell>
          <cell r="BN205">
            <v>0</v>
          </cell>
          <cell r="BO205">
            <v>0</v>
          </cell>
          <cell r="BP205">
            <v>0</v>
          </cell>
          <cell r="BQ205">
            <v>0</v>
          </cell>
          <cell r="BR205">
            <v>0</v>
          </cell>
          <cell r="BT205">
            <v>0</v>
          </cell>
        </row>
        <row r="206">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V206">
            <v>0</v>
          </cell>
          <cell r="W206">
            <v>0</v>
          </cell>
          <cell r="X206">
            <v>0</v>
          </cell>
          <cell r="Z206">
            <v>0</v>
          </cell>
          <cell r="AA206">
            <v>0</v>
          </cell>
          <cell r="AB206">
            <v>0</v>
          </cell>
          <cell r="AC206">
            <v>0</v>
          </cell>
          <cell r="AE206">
            <v>0</v>
          </cell>
          <cell r="AF206">
            <v>0</v>
          </cell>
          <cell r="AG206">
            <v>0</v>
          </cell>
          <cell r="AH206">
            <v>0</v>
          </cell>
          <cell r="AJ206">
            <v>0</v>
          </cell>
          <cell r="AK206">
            <v>0</v>
          </cell>
          <cell r="AL206">
            <v>0</v>
          </cell>
          <cell r="AM206">
            <v>0</v>
          </cell>
          <cell r="AN206">
            <v>0</v>
          </cell>
          <cell r="AO206">
            <v>0</v>
          </cell>
          <cell r="AP206">
            <v>0</v>
          </cell>
          <cell r="AQ206">
            <v>0</v>
          </cell>
          <cell r="AS206">
            <v>0</v>
          </cell>
          <cell r="AT206">
            <v>0</v>
          </cell>
          <cell r="AU206">
            <v>0</v>
          </cell>
          <cell r="AV206">
            <v>0</v>
          </cell>
          <cell r="AW206">
            <v>0</v>
          </cell>
          <cell r="AX206">
            <v>0</v>
          </cell>
          <cell r="AY206">
            <v>0</v>
          </cell>
          <cell r="AZ206">
            <v>0</v>
          </cell>
          <cell r="BB206">
            <v>0</v>
          </cell>
          <cell r="BC206">
            <v>0</v>
          </cell>
          <cell r="BD206">
            <v>0</v>
          </cell>
          <cell r="BE206">
            <v>0</v>
          </cell>
          <cell r="BF206">
            <v>0</v>
          </cell>
          <cell r="BG206">
            <v>0</v>
          </cell>
          <cell r="BH206">
            <v>0</v>
          </cell>
          <cell r="BI206">
            <v>0</v>
          </cell>
          <cell r="BK206">
            <v>0</v>
          </cell>
          <cell r="BL206">
            <v>0</v>
          </cell>
          <cell r="BM206">
            <v>0</v>
          </cell>
          <cell r="BN206">
            <v>0</v>
          </cell>
          <cell r="BO206">
            <v>0</v>
          </cell>
          <cell r="BP206">
            <v>0</v>
          </cell>
          <cell r="BQ206">
            <v>0</v>
          </cell>
          <cell r="BR206">
            <v>0</v>
          </cell>
          <cell r="BT206">
            <v>0</v>
          </cell>
        </row>
        <row r="207">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V207">
            <v>0</v>
          </cell>
          <cell r="W207">
            <v>0</v>
          </cell>
          <cell r="X207">
            <v>0</v>
          </cell>
          <cell r="Z207">
            <v>0</v>
          </cell>
          <cell r="AA207">
            <v>0</v>
          </cell>
          <cell r="AB207">
            <v>0</v>
          </cell>
          <cell r="AC207">
            <v>0</v>
          </cell>
          <cell r="AE207">
            <v>0</v>
          </cell>
          <cell r="AF207">
            <v>0</v>
          </cell>
          <cell r="AG207">
            <v>0</v>
          </cell>
          <cell r="AH207">
            <v>0</v>
          </cell>
          <cell r="AJ207">
            <v>0</v>
          </cell>
          <cell r="AK207">
            <v>0</v>
          </cell>
          <cell r="AL207">
            <v>0</v>
          </cell>
          <cell r="AM207">
            <v>0</v>
          </cell>
          <cell r="AN207">
            <v>0</v>
          </cell>
          <cell r="AO207">
            <v>0</v>
          </cell>
          <cell r="AP207">
            <v>0</v>
          </cell>
          <cell r="AQ207">
            <v>0</v>
          </cell>
          <cell r="AS207">
            <v>0</v>
          </cell>
          <cell r="AT207">
            <v>0</v>
          </cell>
          <cell r="AU207">
            <v>0</v>
          </cell>
          <cell r="AV207">
            <v>0</v>
          </cell>
          <cell r="AW207">
            <v>0</v>
          </cell>
          <cell r="AX207">
            <v>0</v>
          </cell>
          <cell r="AY207">
            <v>0</v>
          </cell>
          <cell r="AZ207">
            <v>0</v>
          </cell>
          <cell r="BB207">
            <v>0</v>
          </cell>
          <cell r="BC207">
            <v>0</v>
          </cell>
          <cell r="BD207">
            <v>0</v>
          </cell>
          <cell r="BE207">
            <v>0</v>
          </cell>
          <cell r="BF207">
            <v>0</v>
          </cell>
          <cell r="BG207">
            <v>0</v>
          </cell>
          <cell r="BH207">
            <v>0</v>
          </cell>
          <cell r="BI207">
            <v>0</v>
          </cell>
          <cell r="BK207">
            <v>0</v>
          </cell>
          <cell r="BL207">
            <v>0</v>
          </cell>
          <cell r="BM207">
            <v>0</v>
          </cell>
          <cell r="BN207">
            <v>0</v>
          </cell>
          <cell r="BO207">
            <v>0</v>
          </cell>
          <cell r="BP207">
            <v>0</v>
          </cell>
          <cell r="BQ207">
            <v>0</v>
          </cell>
          <cell r="BR207">
            <v>0</v>
          </cell>
          <cell r="BT207">
            <v>0</v>
          </cell>
        </row>
        <row r="208">
          <cell r="D208">
            <v>0</v>
          </cell>
          <cell r="E208">
            <v>0</v>
          </cell>
          <cell r="F208">
            <v>0</v>
          </cell>
          <cell r="G208">
            <v>0</v>
          </cell>
          <cell r="H208">
            <v>4.1399999999999996E-3</v>
          </cell>
          <cell r="I208">
            <v>0.45112859999999999</v>
          </cell>
          <cell r="J208">
            <v>-0.40412799999999999</v>
          </cell>
          <cell r="K208">
            <v>0</v>
          </cell>
          <cell r="L208">
            <v>0</v>
          </cell>
          <cell r="M208">
            <v>-6.1824000000000002E-3</v>
          </cell>
          <cell r="N208">
            <v>-0.4797498</v>
          </cell>
          <cell r="O208">
            <v>0.440195</v>
          </cell>
          <cell r="P208">
            <v>0</v>
          </cell>
          <cell r="Q208">
            <v>-2.139999999999781E-5</v>
          </cell>
          <cell r="R208">
            <v>5.1004800000000003E-2</v>
          </cell>
          <cell r="S208">
            <v>4.5622799999999998E-2</v>
          </cell>
          <cell r="T208">
            <v>5.3820000000000048E-3</v>
          </cell>
          <cell r="V208">
            <v>7.718064</v>
          </cell>
          <cell r="W208">
            <v>6.7206000000000001</v>
          </cell>
          <cell r="X208">
            <v>14.438663999999999</v>
          </cell>
          <cell r="Z208">
            <v>5.1004800000000003E-2</v>
          </cell>
          <cell r="AA208">
            <v>0</v>
          </cell>
          <cell r="AB208">
            <v>0</v>
          </cell>
          <cell r="AC208">
            <v>0</v>
          </cell>
          <cell r="AE208">
            <v>4.5622799999999998E-2</v>
          </cell>
          <cell r="AF208">
            <v>0</v>
          </cell>
          <cell r="AG208">
            <v>0</v>
          </cell>
          <cell r="AH208">
            <v>0</v>
          </cell>
          <cell r="AJ208">
            <v>5.1004800000000003E-2</v>
          </cell>
          <cell r="AK208">
            <v>7.718064</v>
          </cell>
          <cell r="AL208">
            <v>0</v>
          </cell>
          <cell r="AM208">
            <v>0</v>
          </cell>
          <cell r="AN208">
            <v>0</v>
          </cell>
          <cell r="AO208">
            <v>0</v>
          </cell>
          <cell r="AP208">
            <v>0</v>
          </cell>
          <cell r="AQ208">
            <v>0</v>
          </cell>
          <cell r="AS208">
            <v>4.5622799999999998E-2</v>
          </cell>
          <cell r="AT208">
            <v>6.7206000000000001</v>
          </cell>
          <cell r="AU208">
            <v>0</v>
          </cell>
          <cell r="AV208">
            <v>0</v>
          </cell>
          <cell r="AW208">
            <v>0</v>
          </cell>
          <cell r="AX208">
            <v>0</v>
          </cell>
          <cell r="AY208">
            <v>0</v>
          </cell>
          <cell r="AZ208">
            <v>0</v>
          </cell>
          <cell r="BB208">
            <v>5.1004800000000003E-2</v>
          </cell>
          <cell r="BC208">
            <v>7.718064</v>
          </cell>
          <cell r="BD208">
            <v>0</v>
          </cell>
          <cell r="BE208">
            <v>0</v>
          </cell>
          <cell r="BF208">
            <v>0</v>
          </cell>
          <cell r="BG208">
            <v>0</v>
          </cell>
          <cell r="BH208">
            <v>0</v>
          </cell>
          <cell r="BI208">
            <v>0</v>
          </cell>
          <cell r="BK208">
            <v>4.5622799999999998E-2</v>
          </cell>
          <cell r="BL208">
            <v>6.7206000000000001</v>
          </cell>
          <cell r="BM208">
            <v>0</v>
          </cell>
          <cell r="BN208">
            <v>0</v>
          </cell>
          <cell r="BO208">
            <v>0</v>
          </cell>
          <cell r="BP208">
            <v>0</v>
          </cell>
          <cell r="BQ208">
            <v>0</v>
          </cell>
          <cell r="BR208">
            <v>0</v>
          </cell>
          <cell r="BT208">
            <v>1</v>
          </cell>
        </row>
        <row r="209">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V209">
            <v>0</v>
          </cell>
          <cell r="W209">
            <v>0</v>
          </cell>
          <cell r="X209">
            <v>0</v>
          </cell>
          <cell r="Z209">
            <v>0</v>
          </cell>
          <cell r="AA209">
            <v>0</v>
          </cell>
          <cell r="AB209">
            <v>0</v>
          </cell>
          <cell r="AC209">
            <v>0</v>
          </cell>
          <cell r="AE209">
            <v>0</v>
          </cell>
          <cell r="AF209">
            <v>0</v>
          </cell>
          <cell r="AG209">
            <v>0</v>
          </cell>
          <cell r="AH209">
            <v>0</v>
          </cell>
          <cell r="AJ209">
            <v>0</v>
          </cell>
          <cell r="AK209">
            <v>0</v>
          </cell>
          <cell r="AL209">
            <v>0</v>
          </cell>
          <cell r="AM209">
            <v>0</v>
          </cell>
          <cell r="AN209">
            <v>0</v>
          </cell>
          <cell r="AO209">
            <v>0</v>
          </cell>
          <cell r="AP209">
            <v>0</v>
          </cell>
          <cell r="AQ209">
            <v>0</v>
          </cell>
          <cell r="AS209">
            <v>0</v>
          </cell>
          <cell r="AT209">
            <v>0</v>
          </cell>
          <cell r="AU209">
            <v>0</v>
          </cell>
          <cell r="AV209">
            <v>0</v>
          </cell>
          <cell r="AW209">
            <v>0</v>
          </cell>
          <cell r="AX209">
            <v>0</v>
          </cell>
          <cell r="AY209">
            <v>0</v>
          </cell>
          <cell r="AZ209">
            <v>0</v>
          </cell>
          <cell r="BB209">
            <v>0</v>
          </cell>
          <cell r="BC209">
            <v>0</v>
          </cell>
          <cell r="BD209">
            <v>0</v>
          </cell>
          <cell r="BE209">
            <v>0</v>
          </cell>
          <cell r="BF209">
            <v>0</v>
          </cell>
          <cell r="BG209">
            <v>0</v>
          </cell>
          <cell r="BH209">
            <v>0</v>
          </cell>
          <cell r="BI209">
            <v>0</v>
          </cell>
          <cell r="BK209">
            <v>0</v>
          </cell>
          <cell r="BL209">
            <v>0</v>
          </cell>
          <cell r="BM209">
            <v>0</v>
          </cell>
          <cell r="BN209">
            <v>0</v>
          </cell>
          <cell r="BO209">
            <v>0</v>
          </cell>
          <cell r="BP209">
            <v>0</v>
          </cell>
          <cell r="BQ209">
            <v>0</v>
          </cell>
          <cell r="BR209">
            <v>0</v>
          </cell>
          <cell r="BT209">
            <v>0</v>
          </cell>
        </row>
        <row r="210">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V210">
            <v>0</v>
          </cell>
          <cell r="W210">
            <v>0</v>
          </cell>
          <cell r="X210">
            <v>0</v>
          </cell>
          <cell r="Z210">
            <v>0</v>
          </cell>
          <cell r="AA210">
            <v>0</v>
          </cell>
          <cell r="AB210">
            <v>0</v>
          </cell>
          <cell r="AC210">
            <v>0</v>
          </cell>
          <cell r="AE210">
            <v>0</v>
          </cell>
          <cell r="AF210">
            <v>0</v>
          </cell>
          <cell r="AG210">
            <v>0</v>
          </cell>
          <cell r="AH210">
            <v>0</v>
          </cell>
          <cell r="AJ210">
            <v>0</v>
          </cell>
          <cell r="AK210">
            <v>0</v>
          </cell>
          <cell r="AL210">
            <v>0</v>
          </cell>
          <cell r="AM210">
            <v>0</v>
          </cell>
          <cell r="AN210">
            <v>0</v>
          </cell>
          <cell r="AO210">
            <v>0</v>
          </cell>
          <cell r="AP210">
            <v>0</v>
          </cell>
          <cell r="AQ210">
            <v>0</v>
          </cell>
          <cell r="AS210">
            <v>0</v>
          </cell>
          <cell r="AT210">
            <v>0</v>
          </cell>
          <cell r="AU210">
            <v>0</v>
          </cell>
          <cell r="AV210">
            <v>0</v>
          </cell>
          <cell r="AW210">
            <v>0</v>
          </cell>
          <cell r="AX210">
            <v>0</v>
          </cell>
          <cell r="AY210">
            <v>0</v>
          </cell>
          <cell r="AZ210">
            <v>0</v>
          </cell>
          <cell r="BB210">
            <v>0</v>
          </cell>
          <cell r="BC210">
            <v>0</v>
          </cell>
          <cell r="BD210">
            <v>0</v>
          </cell>
          <cell r="BE210">
            <v>0</v>
          </cell>
          <cell r="BF210">
            <v>0</v>
          </cell>
          <cell r="BG210">
            <v>0</v>
          </cell>
          <cell r="BH210">
            <v>0</v>
          </cell>
          <cell r="BI210">
            <v>0</v>
          </cell>
          <cell r="BK210">
            <v>0</v>
          </cell>
          <cell r="BL210">
            <v>0</v>
          </cell>
          <cell r="BM210">
            <v>0</v>
          </cell>
          <cell r="BN210">
            <v>0</v>
          </cell>
          <cell r="BO210">
            <v>0</v>
          </cell>
          <cell r="BP210">
            <v>0</v>
          </cell>
          <cell r="BQ210">
            <v>0</v>
          </cell>
          <cell r="BR210">
            <v>0</v>
          </cell>
          <cell r="BT210">
            <v>0</v>
          </cell>
        </row>
        <row r="211">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V211">
            <v>0</v>
          </cell>
          <cell r="W211">
            <v>0</v>
          </cell>
          <cell r="X211">
            <v>0</v>
          </cell>
          <cell r="Z211">
            <v>0</v>
          </cell>
          <cell r="AA211">
            <v>0</v>
          </cell>
          <cell r="AB211">
            <v>0</v>
          </cell>
          <cell r="AC211">
            <v>0</v>
          </cell>
          <cell r="AE211">
            <v>0</v>
          </cell>
          <cell r="AF211">
            <v>0</v>
          </cell>
          <cell r="AG211">
            <v>0</v>
          </cell>
          <cell r="AH211">
            <v>0</v>
          </cell>
          <cell r="AJ211">
            <v>0</v>
          </cell>
          <cell r="AK211">
            <v>0</v>
          </cell>
          <cell r="AL211">
            <v>0</v>
          </cell>
          <cell r="AM211">
            <v>0</v>
          </cell>
          <cell r="AN211">
            <v>0</v>
          </cell>
          <cell r="AO211">
            <v>0</v>
          </cell>
          <cell r="AP211">
            <v>0</v>
          </cell>
          <cell r="AQ211">
            <v>0</v>
          </cell>
          <cell r="AS211">
            <v>0</v>
          </cell>
          <cell r="AT211">
            <v>0</v>
          </cell>
          <cell r="AU211">
            <v>0</v>
          </cell>
          <cell r="AV211">
            <v>0</v>
          </cell>
          <cell r="AW211">
            <v>0</v>
          </cell>
          <cell r="AX211">
            <v>0</v>
          </cell>
          <cell r="AY211">
            <v>0</v>
          </cell>
          <cell r="AZ211">
            <v>0</v>
          </cell>
          <cell r="BB211">
            <v>0</v>
          </cell>
          <cell r="BC211">
            <v>0</v>
          </cell>
          <cell r="BD211">
            <v>0</v>
          </cell>
          <cell r="BE211">
            <v>0</v>
          </cell>
          <cell r="BF211">
            <v>0</v>
          </cell>
          <cell r="BG211">
            <v>0</v>
          </cell>
          <cell r="BH211">
            <v>0</v>
          </cell>
          <cell r="BI211">
            <v>0</v>
          </cell>
          <cell r="BK211">
            <v>0</v>
          </cell>
          <cell r="BL211">
            <v>0</v>
          </cell>
          <cell r="BM211">
            <v>0</v>
          </cell>
          <cell r="BN211">
            <v>0</v>
          </cell>
          <cell r="BO211">
            <v>0</v>
          </cell>
          <cell r="BP211">
            <v>0</v>
          </cell>
          <cell r="BQ211">
            <v>0</v>
          </cell>
          <cell r="BR211">
            <v>0</v>
          </cell>
          <cell r="BT211">
            <v>0</v>
          </cell>
        </row>
        <row r="212">
          <cell r="D212">
            <v>0.114646</v>
          </cell>
          <cell r="E212">
            <v>0</v>
          </cell>
          <cell r="F212">
            <v>0.114646</v>
          </cell>
          <cell r="G212">
            <v>2.4997999999999999E-3</v>
          </cell>
          <cell r="H212">
            <v>0</v>
          </cell>
          <cell r="I212">
            <v>0</v>
          </cell>
          <cell r="J212">
            <v>-0.1177492</v>
          </cell>
          <cell r="K212">
            <v>0</v>
          </cell>
          <cell r="L212">
            <v>0</v>
          </cell>
          <cell r="M212">
            <v>0</v>
          </cell>
          <cell r="N212">
            <v>-2.17194E-2</v>
          </cell>
          <cell r="O212">
            <v>0</v>
          </cell>
          <cell r="P212">
            <v>0</v>
          </cell>
          <cell r="Q212">
            <v>7.1470000000000214E-4</v>
          </cell>
          <cell r="R212">
            <v>0</v>
          </cell>
          <cell r="S212">
            <v>2.1608100000000002E-2</v>
          </cell>
          <cell r="T212">
            <v>-2.1608100000000002E-2</v>
          </cell>
          <cell r="V212">
            <v>0</v>
          </cell>
          <cell r="W212">
            <v>4.0831154999999999</v>
          </cell>
          <cell r="X212">
            <v>4.0831154999999999</v>
          </cell>
          <cell r="Z212">
            <v>0</v>
          </cell>
          <cell r="AA212">
            <v>0</v>
          </cell>
          <cell r="AB212">
            <v>0</v>
          </cell>
          <cell r="AC212">
            <v>0</v>
          </cell>
          <cell r="AE212">
            <v>2.1608100000000002E-2</v>
          </cell>
          <cell r="AF212">
            <v>0</v>
          </cell>
          <cell r="AG212">
            <v>0</v>
          </cell>
          <cell r="AH212">
            <v>0</v>
          </cell>
          <cell r="AJ212">
            <v>0</v>
          </cell>
          <cell r="AK212">
            <v>0</v>
          </cell>
          <cell r="AL212">
            <v>0</v>
          </cell>
          <cell r="AM212">
            <v>0</v>
          </cell>
          <cell r="AN212">
            <v>0</v>
          </cell>
          <cell r="AO212">
            <v>0</v>
          </cell>
          <cell r="AP212">
            <v>0</v>
          </cell>
          <cell r="AQ212">
            <v>0</v>
          </cell>
          <cell r="AS212">
            <v>2.1608100000000002E-2</v>
          </cell>
          <cell r="AT212">
            <v>4.0831154999999999</v>
          </cell>
          <cell r="AU212">
            <v>0</v>
          </cell>
          <cell r="AV212">
            <v>0</v>
          </cell>
          <cell r="AW212">
            <v>0</v>
          </cell>
          <cell r="AX212">
            <v>0</v>
          </cell>
          <cell r="AY212">
            <v>0</v>
          </cell>
          <cell r="AZ212">
            <v>0</v>
          </cell>
          <cell r="BB212">
            <v>-0.114646</v>
          </cell>
          <cell r="BC212">
            <v>0</v>
          </cell>
          <cell r="BD212">
            <v>0</v>
          </cell>
          <cell r="BE212">
            <v>0</v>
          </cell>
          <cell r="BF212">
            <v>0</v>
          </cell>
          <cell r="BG212">
            <v>0</v>
          </cell>
          <cell r="BH212">
            <v>0</v>
          </cell>
          <cell r="BI212">
            <v>0</v>
          </cell>
          <cell r="BK212">
            <v>2.1608100000000002E-2</v>
          </cell>
          <cell r="BL212">
            <v>4.0831154999999999</v>
          </cell>
          <cell r="BM212">
            <v>0</v>
          </cell>
          <cell r="BN212">
            <v>0</v>
          </cell>
          <cell r="BO212">
            <v>0</v>
          </cell>
          <cell r="BP212">
            <v>0</v>
          </cell>
          <cell r="BQ212">
            <v>0</v>
          </cell>
          <cell r="BR212">
            <v>0</v>
          </cell>
          <cell r="BT212">
            <v>1</v>
          </cell>
        </row>
        <row r="213">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V213">
            <v>0</v>
          </cell>
          <cell r="W213">
            <v>0</v>
          </cell>
          <cell r="X213">
            <v>0</v>
          </cell>
          <cell r="Z213">
            <v>0</v>
          </cell>
          <cell r="AA213">
            <v>0</v>
          </cell>
          <cell r="AB213">
            <v>0</v>
          </cell>
          <cell r="AC213">
            <v>0</v>
          </cell>
          <cell r="AE213">
            <v>0</v>
          </cell>
          <cell r="AF213">
            <v>0</v>
          </cell>
          <cell r="AG213">
            <v>0</v>
          </cell>
          <cell r="AH213">
            <v>0</v>
          </cell>
          <cell r="AJ213">
            <v>0</v>
          </cell>
          <cell r="AK213">
            <v>0</v>
          </cell>
          <cell r="AL213">
            <v>0</v>
          </cell>
          <cell r="AM213">
            <v>0</v>
          </cell>
          <cell r="AN213">
            <v>0</v>
          </cell>
          <cell r="AO213">
            <v>0</v>
          </cell>
          <cell r="AP213">
            <v>0</v>
          </cell>
          <cell r="AQ213">
            <v>0</v>
          </cell>
          <cell r="AS213">
            <v>0</v>
          </cell>
          <cell r="AT213">
            <v>0</v>
          </cell>
          <cell r="AU213">
            <v>0</v>
          </cell>
          <cell r="AV213">
            <v>0</v>
          </cell>
          <cell r="AW213">
            <v>0</v>
          </cell>
          <cell r="AX213">
            <v>0</v>
          </cell>
          <cell r="AY213">
            <v>0</v>
          </cell>
          <cell r="AZ213">
            <v>0</v>
          </cell>
          <cell r="BB213">
            <v>0</v>
          </cell>
          <cell r="BC213">
            <v>0</v>
          </cell>
          <cell r="BD213">
            <v>0</v>
          </cell>
          <cell r="BE213">
            <v>0</v>
          </cell>
          <cell r="BF213">
            <v>0</v>
          </cell>
          <cell r="BG213">
            <v>0</v>
          </cell>
          <cell r="BH213">
            <v>0</v>
          </cell>
          <cell r="BI213">
            <v>0</v>
          </cell>
          <cell r="BK213">
            <v>0</v>
          </cell>
          <cell r="BL213">
            <v>0</v>
          </cell>
          <cell r="BM213">
            <v>0</v>
          </cell>
          <cell r="BN213">
            <v>0</v>
          </cell>
          <cell r="BO213">
            <v>0</v>
          </cell>
          <cell r="BP213">
            <v>0</v>
          </cell>
          <cell r="BQ213">
            <v>0</v>
          </cell>
          <cell r="BR213">
            <v>0</v>
          </cell>
          <cell r="BT213">
            <v>0</v>
          </cell>
        </row>
        <row r="214">
          <cell r="D214">
            <v>0.19040000000000001</v>
          </cell>
          <cell r="E214">
            <v>0</v>
          </cell>
          <cell r="F214">
            <v>0.19040000000000001</v>
          </cell>
          <cell r="G214">
            <v>-1.5810000000000001E-2</v>
          </cell>
          <cell r="H214">
            <v>0</v>
          </cell>
          <cell r="I214">
            <v>0</v>
          </cell>
          <cell r="J214">
            <v>0</v>
          </cell>
          <cell r="K214">
            <v>0</v>
          </cell>
          <cell r="L214">
            <v>0</v>
          </cell>
          <cell r="M214">
            <v>0</v>
          </cell>
          <cell r="N214">
            <v>0</v>
          </cell>
          <cell r="O214">
            <v>0</v>
          </cell>
          <cell r="P214">
            <v>0</v>
          </cell>
          <cell r="Q214">
            <v>-0.17459000000000002</v>
          </cell>
          <cell r="R214">
            <v>0</v>
          </cell>
          <cell r="S214">
            <v>0</v>
          </cell>
          <cell r="T214">
            <v>0</v>
          </cell>
          <cell r="V214">
            <v>0</v>
          </cell>
          <cell r="W214">
            <v>0</v>
          </cell>
          <cell r="X214">
            <v>0</v>
          </cell>
          <cell r="Z214">
            <v>0</v>
          </cell>
          <cell r="AA214">
            <v>0</v>
          </cell>
          <cell r="AB214">
            <v>0</v>
          </cell>
          <cell r="AC214">
            <v>0</v>
          </cell>
          <cell r="AE214">
            <v>0</v>
          </cell>
          <cell r="AF214">
            <v>0</v>
          </cell>
          <cell r="AG214">
            <v>0</v>
          </cell>
          <cell r="AH214">
            <v>0</v>
          </cell>
          <cell r="AJ214">
            <v>0</v>
          </cell>
          <cell r="AK214">
            <v>0</v>
          </cell>
          <cell r="AL214">
            <v>0</v>
          </cell>
          <cell r="AM214">
            <v>0</v>
          </cell>
          <cell r="AN214">
            <v>0</v>
          </cell>
          <cell r="AO214">
            <v>0</v>
          </cell>
          <cell r="AP214">
            <v>0</v>
          </cell>
          <cell r="AQ214">
            <v>0</v>
          </cell>
          <cell r="AS214">
            <v>0</v>
          </cell>
          <cell r="AT214">
            <v>0</v>
          </cell>
          <cell r="AU214">
            <v>0</v>
          </cell>
          <cell r="AV214">
            <v>0</v>
          </cell>
          <cell r="AW214">
            <v>0</v>
          </cell>
          <cell r="AX214">
            <v>0</v>
          </cell>
          <cell r="AY214">
            <v>0</v>
          </cell>
          <cell r="AZ214">
            <v>0</v>
          </cell>
          <cell r="BB214">
            <v>-0.19040000000000001</v>
          </cell>
          <cell r="BC214">
            <v>-5.9471999999999996</v>
          </cell>
          <cell r="BD214">
            <v>0</v>
          </cell>
          <cell r="BE214">
            <v>0</v>
          </cell>
          <cell r="BF214">
            <v>0</v>
          </cell>
          <cell r="BG214">
            <v>0</v>
          </cell>
          <cell r="BH214">
            <v>0</v>
          </cell>
          <cell r="BI214">
            <v>0</v>
          </cell>
          <cell r="BK214">
            <v>0</v>
          </cell>
          <cell r="BL214">
            <v>0</v>
          </cell>
          <cell r="BM214">
            <v>0</v>
          </cell>
          <cell r="BN214">
            <v>0</v>
          </cell>
          <cell r="BO214">
            <v>0</v>
          </cell>
          <cell r="BP214">
            <v>0</v>
          </cell>
          <cell r="BQ214">
            <v>0</v>
          </cell>
          <cell r="BR214">
            <v>0</v>
          </cell>
          <cell r="BT214">
            <v>1</v>
          </cell>
        </row>
        <row r="215">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V215">
            <v>0</v>
          </cell>
          <cell r="W215">
            <v>0</v>
          </cell>
          <cell r="X215">
            <v>0</v>
          </cell>
          <cell r="Z215">
            <v>0</v>
          </cell>
          <cell r="AA215">
            <v>0</v>
          </cell>
          <cell r="AB215">
            <v>0</v>
          </cell>
          <cell r="AC215">
            <v>0</v>
          </cell>
          <cell r="AE215">
            <v>0</v>
          </cell>
          <cell r="AF215">
            <v>0</v>
          </cell>
          <cell r="AG215">
            <v>0</v>
          </cell>
          <cell r="AH215">
            <v>0</v>
          </cell>
          <cell r="AJ215">
            <v>0</v>
          </cell>
          <cell r="AK215">
            <v>0</v>
          </cell>
          <cell r="AL215">
            <v>0</v>
          </cell>
          <cell r="AM215">
            <v>0</v>
          </cell>
          <cell r="AN215">
            <v>0</v>
          </cell>
          <cell r="AO215">
            <v>0</v>
          </cell>
          <cell r="AP215">
            <v>0</v>
          </cell>
          <cell r="AQ215">
            <v>0</v>
          </cell>
          <cell r="AS215">
            <v>0</v>
          </cell>
          <cell r="AT215">
            <v>0</v>
          </cell>
          <cell r="AU215">
            <v>0</v>
          </cell>
          <cell r="AV215">
            <v>0</v>
          </cell>
          <cell r="AW215">
            <v>0</v>
          </cell>
          <cell r="AX215">
            <v>0</v>
          </cell>
          <cell r="AY215">
            <v>0</v>
          </cell>
          <cell r="AZ215">
            <v>0</v>
          </cell>
          <cell r="BB215">
            <v>0</v>
          </cell>
          <cell r="BC215">
            <v>0</v>
          </cell>
          <cell r="BD215">
            <v>0</v>
          </cell>
          <cell r="BE215">
            <v>0</v>
          </cell>
          <cell r="BF215">
            <v>0</v>
          </cell>
          <cell r="BG215">
            <v>0</v>
          </cell>
          <cell r="BH215">
            <v>0</v>
          </cell>
          <cell r="BI215">
            <v>0</v>
          </cell>
          <cell r="BK215">
            <v>0</v>
          </cell>
          <cell r="BL215">
            <v>0</v>
          </cell>
          <cell r="BM215">
            <v>0</v>
          </cell>
          <cell r="BN215">
            <v>0</v>
          </cell>
          <cell r="BO215">
            <v>0</v>
          </cell>
          <cell r="BP215">
            <v>0</v>
          </cell>
          <cell r="BQ215">
            <v>0</v>
          </cell>
          <cell r="BR215">
            <v>0</v>
          </cell>
          <cell r="BT215">
            <v>0</v>
          </cell>
        </row>
        <row r="216">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V216">
            <v>0</v>
          </cell>
          <cell r="W216">
            <v>0</v>
          </cell>
          <cell r="X216">
            <v>0</v>
          </cell>
          <cell r="Z216">
            <v>0</v>
          </cell>
          <cell r="AA216">
            <v>0</v>
          </cell>
          <cell r="AB216">
            <v>0</v>
          </cell>
          <cell r="AC216">
            <v>0</v>
          </cell>
          <cell r="AE216">
            <v>0</v>
          </cell>
          <cell r="AF216">
            <v>0</v>
          </cell>
          <cell r="AG216">
            <v>0</v>
          </cell>
          <cell r="AH216">
            <v>0</v>
          </cell>
          <cell r="AJ216">
            <v>0</v>
          </cell>
          <cell r="AK216">
            <v>0</v>
          </cell>
          <cell r="AL216">
            <v>0</v>
          </cell>
          <cell r="AM216">
            <v>0</v>
          </cell>
          <cell r="AN216">
            <v>0</v>
          </cell>
          <cell r="AO216">
            <v>0</v>
          </cell>
          <cell r="AP216">
            <v>0</v>
          </cell>
          <cell r="AQ216">
            <v>0</v>
          </cell>
          <cell r="AS216">
            <v>0</v>
          </cell>
          <cell r="AT216">
            <v>0</v>
          </cell>
          <cell r="AU216">
            <v>0</v>
          </cell>
          <cell r="AV216">
            <v>0</v>
          </cell>
          <cell r="AW216">
            <v>0</v>
          </cell>
          <cell r="AX216">
            <v>0</v>
          </cell>
          <cell r="AY216">
            <v>0</v>
          </cell>
          <cell r="AZ216">
            <v>0</v>
          </cell>
          <cell r="BB216">
            <v>0</v>
          </cell>
          <cell r="BC216">
            <v>0</v>
          </cell>
          <cell r="BD216">
            <v>0</v>
          </cell>
          <cell r="BE216">
            <v>0</v>
          </cell>
          <cell r="BF216">
            <v>0</v>
          </cell>
          <cell r="BG216">
            <v>0</v>
          </cell>
          <cell r="BH216">
            <v>0</v>
          </cell>
          <cell r="BI216">
            <v>0</v>
          </cell>
          <cell r="BK216">
            <v>0</v>
          </cell>
          <cell r="BL216">
            <v>0</v>
          </cell>
          <cell r="BM216">
            <v>0</v>
          </cell>
          <cell r="BN216">
            <v>0</v>
          </cell>
          <cell r="BO216">
            <v>0</v>
          </cell>
          <cell r="BP216">
            <v>0</v>
          </cell>
          <cell r="BQ216">
            <v>0</v>
          </cell>
          <cell r="BR216">
            <v>0</v>
          </cell>
          <cell r="BT216">
            <v>0</v>
          </cell>
        </row>
        <row r="217">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V217">
            <v>0</v>
          </cell>
          <cell r="W217">
            <v>0</v>
          </cell>
          <cell r="X217">
            <v>0</v>
          </cell>
          <cell r="Z217">
            <v>0</v>
          </cell>
          <cell r="AA217">
            <v>0</v>
          </cell>
          <cell r="AB217">
            <v>0</v>
          </cell>
          <cell r="AC217">
            <v>0</v>
          </cell>
          <cell r="AE217">
            <v>0</v>
          </cell>
          <cell r="AF217">
            <v>0</v>
          </cell>
          <cell r="AG217">
            <v>0</v>
          </cell>
          <cell r="AH217">
            <v>0</v>
          </cell>
          <cell r="AJ217">
            <v>0</v>
          </cell>
          <cell r="AK217">
            <v>0</v>
          </cell>
          <cell r="AL217">
            <v>0</v>
          </cell>
          <cell r="AM217">
            <v>0</v>
          </cell>
          <cell r="AN217">
            <v>0</v>
          </cell>
          <cell r="AO217">
            <v>0</v>
          </cell>
          <cell r="AP217">
            <v>0</v>
          </cell>
          <cell r="AQ217">
            <v>0</v>
          </cell>
          <cell r="AS217">
            <v>0</v>
          </cell>
          <cell r="AT217">
            <v>0</v>
          </cell>
          <cell r="AU217">
            <v>0</v>
          </cell>
          <cell r="AV217">
            <v>0</v>
          </cell>
          <cell r="AW217">
            <v>0</v>
          </cell>
          <cell r="AX217">
            <v>0</v>
          </cell>
          <cell r="AY217">
            <v>0</v>
          </cell>
          <cell r="AZ217">
            <v>0</v>
          </cell>
          <cell r="BB217">
            <v>0</v>
          </cell>
          <cell r="BC217">
            <v>0</v>
          </cell>
          <cell r="BD217">
            <v>0</v>
          </cell>
          <cell r="BE217">
            <v>0</v>
          </cell>
          <cell r="BF217">
            <v>0</v>
          </cell>
          <cell r="BG217">
            <v>0</v>
          </cell>
          <cell r="BH217">
            <v>0</v>
          </cell>
          <cell r="BI217">
            <v>0</v>
          </cell>
          <cell r="BK217">
            <v>0</v>
          </cell>
          <cell r="BL217">
            <v>0</v>
          </cell>
          <cell r="BM217">
            <v>0</v>
          </cell>
          <cell r="BN217">
            <v>0</v>
          </cell>
          <cell r="BO217">
            <v>0</v>
          </cell>
          <cell r="BP217">
            <v>0</v>
          </cell>
          <cell r="BQ217">
            <v>0</v>
          </cell>
          <cell r="BR217">
            <v>0</v>
          </cell>
          <cell r="BT217">
            <v>0</v>
          </cell>
        </row>
        <row r="218">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V218">
            <v>0</v>
          </cell>
          <cell r="W218">
            <v>0</v>
          </cell>
          <cell r="X218">
            <v>0</v>
          </cell>
          <cell r="Z218">
            <v>0</v>
          </cell>
          <cell r="AA218">
            <v>0</v>
          </cell>
          <cell r="AB218">
            <v>0</v>
          </cell>
          <cell r="AC218">
            <v>0</v>
          </cell>
          <cell r="AE218">
            <v>0</v>
          </cell>
          <cell r="AF218">
            <v>0</v>
          </cell>
          <cell r="AG218">
            <v>0</v>
          </cell>
          <cell r="AH218">
            <v>0</v>
          </cell>
          <cell r="AJ218">
            <v>0</v>
          </cell>
          <cell r="AK218">
            <v>0</v>
          </cell>
          <cell r="AL218">
            <v>0</v>
          </cell>
          <cell r="AM218">
            <v>0</v>
          </cell>
          <cell r="AN218">
            <v>0</v>
          </cell>
          <cell r="AO218">
            <v>0</v>
          </cell>
          <cell r="AP218">
            <v>0</v>
          </cell>
          <cell r="AQ218">
            <v>0</v>
          </cell>
          <cell r="AS218">
            <v>0</v>
          </cell>
          <cell r="AT218">
            <v>0</v>
          </cell>
          <cell r="AU218">
            <v>0</v>
          </cell>
          <cell r="AV218">
            <v>0</v>
          </cell>
          <cell r="AW218">
            <v>0</v>
          </cell>
          <cell r="AX218">
            <v>0</v>
          </cell>
          <cell r="AY218">
            <v>0</v>
          </cell>
          <cell r="AZ218">
            <v>0</v>
          </cell>
          <cell r="BB218">
            <v>0</v>
          </cell>
          <cell r="BC218">
            <v>0</v>
          </cell>
          <cell r="BD218">
            <v>0</v>
          </cell>
          <cell r="BE218">
            <v>0</v>
          </cell>
          <cell r="BF218">
            <v>0</v>
          </cell>
          <cell r="BG218">
            <v>0</v>
          </cell>
          <cell r="BH218">
            <v>0</v>
          </cell>
          <cell r="BI218">
            <v>0</v>
          </cell>
          <cell r="BK218">
            <v>0</v>
          </cell>
          <cell r="BL218">
            <v>0</v>
          </cell>
          <cell r="BM218">
            <v>0</v>
          </cell>
          <cell r="BN218">
            <v>0</v>
          </cell>
          <cell r="BO218">
            <v>0</v>
          </cell>
          <cell r="BP218">
            <v>0</v>
          </cell>
          <cell r="BQ218">
            <v>0</v>
          </cell>
          <cell r="BR218">
            <v>0</v>
          </cell>
          <cell r="BT218">
            <v>0</v>
          </cell>
        </row>
        <row r="219">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V219">
            <v>0</v>
          </cell>
          <cell r="W219">
            <v>0</v>
          </cell>
          <cell r="X219">
            <v>0</v>
          </cell>
          <cell r="Z219">
            <v>0</v>
          </cell>
          <cell r="AA219">
            <v>0</v>
          </cell>
          <cell r="AB219">
            <v>0</v>
          </cell>
          <cell r="AC219">
            <v>0</v>
          </cell>
          <cell r="AE219">
            <v>0</v>
          </cell>
          <cell r="AF219">
            <v>0</v>
          </cell>
          <cell r="AG219">
            <v>0</v>
          </cell>
          <cell r="AH219">
            <v>0</v>
          </cell>
          <cell r="AJ219">
            <v>0</v>
          </cell>
          <cell r="AK219">
            <v>0</v>
          </cell>
          <cell r="AL219">
            <v>0</v>
          </cell>
          <cell r="AM219">
            <v>0</v>
          </cell>
          <cell r="AN219">
            <v>0</v>
          </cell>
          <cell r="AO219">
            <v>0</v>
          </cell>
          <cell r="AP219">
            <v>0</v>
          </cell>
          <cell r="AQ219">
            <v>0</v>
          </cell>
          <cell r="AS219">
            <v>0</v>
          </cell>
          <cell r="AT219">
            <v>0</v>
          </cell>
          <cell r="AU219">
            <v>0</v>
          </cell>
          <cell r="AV219">
            <v>0</v>
          </cell>
          <cell r="AW219">
            <v>0</v>
          </cell>
          <cell r="AX219">
            <v>0</v>
          </cell>
          <cell r="AY219">
            <v>0</v>
          </cell>
          <cell r="AZ219">
            <v>0</v>
          </cell>
          <cell r="BB219">
            <v>0</v>
          </cell>
          <cell r="BC219">
            <v>0</v>
          </cell>
          <cell r="BD219">
            <v>0</v>
          </cell>
          <cell r="BE219">
            <v>0</v>
          </cell>
          <cell r="BF219">
            <v>0</v>
          </cell>
          <cell r="BG219">
            <v>0</v>
          </cell>
          <cell r="BH219">
            <v>0</v>
          </cell>
          <cell r="BI219">
            <v>0</v>
          </cell>
          <cell r="BK219">
            <v>0</v>
          </cell>
          <cell r="BL219">
            <v>0</v>
          </cell>
          <cell r="BM219">
            <v>0</v>
          </cell>
          <cell r="BN219">
            <v>0</v>
          </cell>
          <cell r="BO219">
            <v>0</v>
          </cell>
          <cell r="BP219">
            <v>0</v>
          </cell>
          <cell r="BQ219">
            <v>0</v>
          </cell>
          <cell r="BR219">
            <v>0</v>
          </cell>
          <cell r="BT219">
            <v>0</v>
          </cell>
        </row>
        <row r="220">
          <cell r="D220">
            <v>0</v>
          </cell>
          <cell r="E220">
            <v>0</v>
          </cell>
          <cell r="F220">
            <v>0</v>
          </cell>
          <cell r="G220">
            <v>0</v>
          </cell>
          <cell r="H220">
            <v>0</v>
          </cell>
          <cell r="I220">
            <v>0</v>
          </cell>
          <cell r="J220">
            <v>0</v>
          </cell>
          <cell r="K220">
            <v>0</v>
          </cell>
          <cell r="L220">
            <v>0</v>
          </cell>
          <cell r="M220">
            <v>0</v>
          </cell>
          <cell r="N220">
            <v>-2.0320898999999999</v>
          </cell>
          <cell r="O220">
            <v>1.2133767</v>
          </cell>
          <cell r="P220">
            <v>0</v>
          </cell>
          <cell r="Q220">
            <v>-1.2431117</v>
          </cell>
          <cell r="R220">
            <v>0</v>
          </cell>
          <cell r="S220">
            <v>2.0618249</v>
          </cell>
          <cell r="T220">
            <v>-2.0618249</v>
          </cell>
          <cell r="V220">
            <v>0</v>
          </cell>
          <cell r="W220">
            <v>1.8205217</v>
          </cell>
          <cell r="X220">
            <v>1.8205217</v>
          </cell>
          <cell r="Z220">
            <v>0</v>
          </cell>
          <cell r="AA220">
            <v>0</v>
          </cell>
          <cell r="AB220">
            <v>0</v>
          </cell>
          <cell r="AC220">
            <v>0</v>
          </cell>
          <cell r="AE220">
            <v>2.0618249</v>
          </cell>
          <cell r="AF220">
            <v>0</v>
          </cell>
          <cell r="AG220">
            <v>0</v>
          </cell>
          <cell r="AH220">
            <v>0</v>
          </cell>
          <cell r="AJ220">
            <v>0</v>
          </cell>
          <cell r="AK220">
            <v>0</v>
          </cell>
          <cell r="AL220">
            <v>0</v>
          </cell>
          <cell r="AM220">
            <v>0</v>
          </cell>
          <cell r="AN220">
            <v>0</v>
          </cell>
          <cell r="AO220">
            <v>0</v>
          </cell>
          <cell r="AP220">
            <v>0</v>
          </cell>
          <cell r="AQ220">
            <v>0</v>
          </cell>
          <cell r="AS220">
            <v>5.5472000000000004E-3</v>
          </cell>
          <cell r="AT220">
            <v>4.5071E-3</v>
          </cell>
          <cell r="AU220">
            <v>2.0562777000000003</v>
          </cell>
          <cell r="AV220">
            <v>1.8160145999999999</v>
          </cell>
          <cell r="AW220">
            <v>0</v>
          </cell>
          <cell r="AX220">
            <v>0</v>
          </cell>
          <cell r="AY220">
            <v>0</v>
          </cell>
          <cell r="AZ220">
            <v>0</v>
          </cell>
          <cell r="BB220">
            <v>0</v>
          </cell>
          <cell r="BC220">
            <v>0</v>
          </cell>
          <cell r="BD220">
            <v>0</v>
          </cell>
          <cell r="BE220">
            <v>0</v>
          </cell>
          <cell r="BF220">
            <v>0</v>
          </cell>
          <cell r="BG220">
            <v>0</v>
          </cell>
          <cell r="BH220">
            <v>0</v>
          </cell>
          <cell r="BI220">
            <v>0</v>
          </cell>
          <cell r="BK220">
            <v>5.5472000000000004E-3</v>
          </cell>
          <cell r="BL220">
            <v>4.5071E-3</v>
          </cell>
          <cell r="BM220">
            <v>2.0562777000000003</v>
          </cell>
          <cell r="BN220">
            <v>1.8160145999999999</v>
          </cell>
          <cell r="BO220">
            <v>0</v>
          </cell>
          <cell r="BP220">
            <v>0</v>
          </cell>
          <cell r="BQ220">
            <v>0</v>
          </cell>
          <cell r="BR220">
            <v>0</v>
          </cell>
          <cell r="BT220">
            <v>1</v>
          </cell>
        </row>
        <row r="221">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V221">
            <v>0</v>
          </cell>
          <cell r="W221">
            <v>0</v>
          </cell>
          <cell r="X221">
            <v>0</v>
          </cell>
          <cell r="Z221">
            <v>0</v>
          </cell>
          <cell r="AA221">
            <v>0</v>
          </cell>
          <cell r="AB221">
            <v>0</v>
          </cell>
          <cell r="AC221">
            <v>0</v>
          </cell>
          <cell r="AE221">
            <v>0</v>
          </cell>
          <cell r="AF221">
            <v>0</v>
          </cell>
          <cell r="AG221">
            <v>0</v>
          </cell>
          <cell r="AH221">
            <v>0</v>
          </cell>
          <cell r="AJ221">
            <v>0</v>
          </cell>
          <cell r="AK221">
            <v>0</v>
          </cell>
          <cell r="AL221">
            <v>0</v>
          </cell>
          <cell r="AM221">
            <v>0</v>
          </cell>
          <cell r="AN221">
            <v>0</v>
          </cell>
          <cell r="AO221">
            <v>0</v>
          </cell>
          <cell r="AP221">
            <v>0</v>
          </cell>
          <cell r="AQ221">
            <v>0</v>
          </cell>
          <cell r="AS221">
            <v>0</v>
          </cell>
          <cell r="AT221">
            <v>0</v>
          </cell>
          <cell r="AU221">
            <v>0</v>
          </cell>
          <cell r="AV221">
            <v>0</v>
          </cell>
          <cell r="AW221">
            <v>0</v>
          </cell>
          <cell r="AX221">
            <v>0</v>
          </cell>
          <cell r="AY221">
            <v>0</v>
          </cell>
          <cell r="AZ221">
            <v>0</v>
          </cell>
          <cell r="BB221">
            <v>0</v>
          </cell>
          <cell r="BC221">
            <v>0</v>
          </cell>
          <cell r="BD221">
            <v>0</v>
          </cell>
          <cell r="BE221">
            <v>0</v>
          </cell>
          <cell r="BF221">
            <v>0</v>
          </cell>
          <cell r="BG221">
            <v>0</v>
          </cell>
          <cell r="BH221">
            <v>0</v>
          </cell>
          <cell r="BI221">
            <v>0</v>
          </cell>
          <cell r="BK221">
            <v>0</v>
          </cell>
          <cell r="BL221">
            <v>0</v>
          </cell>
          <cell r="BM221">
            <v>0</v>
          </cell>
          <cell r="BN221">
            <v>0</v>
          </cell>
          <cell r="BO221">
            <v>0</v>
          </cell>
          <cell r="BP221">
            <v>0</v>
          </cell>
          <cell r="BQ221">
            <v>0</v>
          </cell>
          <cell r="BR221">
            <v>0</v>
          </cell>
          <cell r="BT221">
            <v>0</v>
          </cell>
        </row>
        <row r="222">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V222">
            <v>0</v>
          </cell>
          <cell r="W222">
            <v>0</v>
          </cell>
          <cell r="X222">
            <v>0</v>
          </cell>
          <cell r="Z222">
            <v>0</v>
          </cell>
          <cell r="AA222">
            <v>0</v>
          </cell>
          <cell r="AB222">
            <v>0</v>
          </cell>
          <cell r="AC222">
            <v>0</v>
          </cell>
          <cell r="AE222">
            <v>0</v>
          </cell>
          <cell r="AF222">
            <v>0</v>
          </cell>
          <cell r="AG222">
            <v>0</v>
          </cell>
          <cell r="AH222">
            <v>0</v>
          </cell>
          <cell r="AJ222">
            <v>0</v>
          </cell>
          <cell r="AK222">
            <v>0</v>
          </cell>
          <cell r="AL222">
            <v>0</v>
          </cell>
          <cell r="AM222">
            <v>0</v>
          </cell>
          <cell r="AN222">
            <v>0</v>
          </cell>
          <cell r="AO222">
            <v>0</v>
          </cell>
          <cell r="AP222">
            <v>0</v>
          </cell>
          <cell r="AQ222">
            <v>0</v>
          </cell>
          <cell r="AS222">
            <v>0</v>
          </cell>
          <cell r="AT222">
            <v>0</v>
          </cell>
          <cell r="AU222">
            <v>0</v>
          </cell>
          <cell r="AV222">
            <v>0</v>
          </cell>
          <cell r="AW222">
            <v>0</v>
          </cell>
          <cell r="AX222">
            <v>0</v>
          </cell>
          <cell r="AY222">
            <v>0</v>
          </cell>
          <cell r="AZ222">
            <v>0</v>
          </cell>
          <cell r="BB222">
            <v>0</v>
          </cell>
          <cell r="BC222">
            <v>0</v>
          </cell>
          <cell r="BD222">
            <v>0</v>
          </cell>
          <cell r="BE222">
            <v>0</v>
          </cell>
          <cell r="BF222">
            <v>0</v>
          </cell>
          <cell r="BG222">
            <v>0</v>
          </cell>
          <cell r="BH222">
            <v>0</v>
          </cell>
          <cell r="BI222">
            <v>0</v>
          </cell>
          <cell r="BK222">
            <v>0</v>
          </cell>
          <cell r="BL222">
            <v>0</v>
          </cell>
          <cell r="BM222">
            <v>0</v>
          </cell>
          <cell r="BN222">
            <v>0</v>
          </cell>
          <cell r="BO222">
            <v>0</v>
          </cell>
          <cell r="BP222">
            <v>0</v>
          </cell>
          <cell r="BQ222">
            <v>0</v>
          </cell>
          <cell r="BR222">
            <v>0</v>
          </cell>
          <cell r="BT222">
            <v>0</v>
          </cell>
        </row>
        <row r="223">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V223">
            <v>0</v>
          </cell>
          <cell r="W223">
            <v>0</v>
          </cell>
          <cell r="X223">
            <v>0</v>
          </cell>
          <cell r="Z223">
            <v>0</v>
          </cell>
          <cell r="AA223">
            <v>0</v>
          </cell>
          <cell r="AB223">
            <v>0</v>
          </cell>
          <cell r="AC223">
            <v>0</v>
          </cell>
          <cell r="AE223">
            <v>0</v>
          </cell>
          <cell r="AF223">
            <v>0</v>
          </cell>
          <cell r="AG223">
            <v>0</v>
          </cell>
          <cell r="AH223">
            <v>0</v>
          </cell>
          <cell r="AJ223">
            <v>0</v>
          </cell>
          <cell r="AK223">
            <v>0</v>
          </cell>
          <cell r="AL223">
            <v>0</v>
          </cell>
          <cell r="AM223">
            <v>0</v>
          </cell>
          <cell r="AN223">
            <v>0</v>
          </cell>
          <cell r="AO223">
            <v>0</v>
          </cell>
          <cell r="AP223">
            <v>0</v>
          </cell>
          <cell r="AQ223">
            <v>0</v>
          </cell>
          <cell r="AS223">
            <v>0</v>
          </cell>
          <cell r="AT223">
            <v>0</v>
          </cell>
          <cell r="AU223">
            <v>0</v>
          </cell>
          <cell r="AV223">
            <v>0</v>
          </cell>
          <cell r="AW223">
            <v>0</v>
          </cell>
          <cell r="AX223">
            <v>0</v>
          </cell>
          <cell r="AY223">
            <v>0</v>
          </cell>
          <cell r="AZ223">
            <v>0</v>
          </cell>
          <cell r="BB223">
            <v>0</v>
          </cell>
          <cell r="BC223">
            <v>0</v>
          </cell>
          <cell r="BD223">
            <v>0</v>
          </cell>
          <cell r="BE223">
            <v>0</v>
          </cell>
          <cell r="BF223">
            <v>0</v>
          </cell>
          <cell r="BG223">
            <v>0</v>
          </cell>
          <cell r="BH223">
            <v>0</v>
          </cell>
          <cell r="BI223">
            <v>0</v>
          </cell>
          <cell r="BK223">
            <v>0</v>
          </cell>
          <cell r="BL223">
            <v>0</v>
          </cell>
          <cell r="BM223">
            <v>0</v>
          </cell>
          <cell r="BN223">
            <v>0</v>
          </cell>
          <cell r="BO223">
            <v>0</v>
          </cell>
          <cell r="BP223">
            <v>0</v>
          </cell>
          <cell r="BQ223">
            <v>0</v>
          </cell>
          <cell r="BR223">
            <v>0</v>
          </cell>
          <cell r="BT223">
            <v>0</v>
          </cell>
        </row>
        <row r="224">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V224">
            <v>0</v>
          </cell>
          <cell r="W224">
            <v>0</v>
          </cell>
          <cell r="X224">
            <v>0</v>
          </cell>
          <cell r="Z224">
            <v>0</v>
          </cell>
          <cell r="AA224">
            <v>0</v>
          </cell>
          <cell r="AB224">
            <v>0</v>
          </cell>
          <cell r="AC224">
            <v>0</v>
          </cell>
          <cell r="AE224">
            <v>0</v>
          </cell>
          <cell r="AF224">
            <v>0</v>
          </cell>
          <cell r="AG224">
            <v>0</v>
          </cell>
          <cell r="AH224">
            <v>0</v>
          </cell>
          <cell r="AJ224">
            <v>0</v>
          </cell>
          <cell r="AK224">
            <v>0</v>
          </cell>
          <cell r="AL224">
            <v>0</v>
          </cell>
          <cell r="AM224">
            <v>0</v>
          </cell>
          <cell r="AN224">
            <v>0</v>
          </cell>
          <cell r="AO224">
            <v>0</v>
          </cell>
          <cell r="AP224">
            <v>0</v>
          </cell>
          <cell r="AQ224">
            <v>0</v>
          </cell>
          <cell r="AS224">
            <v>0</v>
          </cell>
          <cell r="AT224">
            <v>0</v>
          </cell>
          <cell r="AU224">
            <v>0</v>
          </cell>
          <cell r="AV224">
            <v>0</v>
          </cell>
          <cell r="AW224">
            <v>0</v>
          </cell>
          <cell r="AX224">
            <v>0</v>
          </cell>
          <cell r="AY224">
            <v>0</v>
          </cell>
          <cell r="AZ224">
            <v>0</v>
          </cell>
          <cell r="BB224">
            <v>0</v>
          </cell>
          <cell r="BC224">
            <v>0</v>
          </cell>
          <cell r="BD224">
            <v>0</v>
          </cell>
          <cell r="BE224">
            <v>0</v>
          </cell>
          <cell r="BF224">
            <v>0</v>
          </cell>
          <cell r="BG224">
            <v>0</v>
          </cell>
          <cell r="BH224">
            <v>0</v>
          </cell>
          <cell r="BI224">
            <v>0</v>
          </cell>
          <cell r="BK224">
            <v>0</v>
          </cell>
          <cell r="BL224">
            <v>0</v>
          </cell>
          <cell r="BM224">
            <v>0</v>
          </cell>
          <cell r="BN224">
            <v>0</v>
          </cell>
          <cell r="BO224">
            <v>0</v>
          </cell>
          <cell r="BP224">
            <v>0</v>
          </cell>
          <cell r="BQ224">
            <v>0</v>
          </cell>
          <cell r="BR224">
            <v>0</v>
          </cell>
          <cell r="BT224">
            <v>0</v>
          </cell>
        </row>
        <row r="225">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V225">
            <v>0</v>
          </cell>
          <cell r="W225">
            <v>0</v>
          </cell>
          <cell r="X225">
            <v>0</v>
          </cell>
          <cell r="Z225">
            <v>0</v>
          </cell>
          <cell r="AA225">
            <v>0</v>
          </cell>
          <cell r="AB225">
            <v>0</v>
          </cell>
          <cell r="AC225">
            <v>0</v>
          </cell>
          <cell r="AE225">
            <v>0</v>
          </cell>
          <cell r="AF225">
            <v>0</v>
          </cell>
          <cell r="AG225">
            <v>0</v>
          </cell>
          <cell r="AH225">
            <v>0</v>
          </cell>
          <cell r="AJ225">
            <v>0</v>
          </cell>
          <cell r="AK225">
            <v>0</v>
          </cell>
          <cell r="AL225">
            <v>0</v>
          </cell>
          <cell r="AM225">
            <v>0</v>
          </cell>
          <cell r="AN225">
            <v>0</v>
          </cell>
          <cell r="AO225">
            <v>0</v>
          </cell>
          <cell r="AP225">
            <v>0</v>
          </cell>
          <cell r="AQ225">
            <v>0</v>
          </cell>
          <cell r="AS225">
            <v>0</v>
          </cell>
          <cell r="AT225">
            <v>0</v>
          </cell>
          <cell r="AU225">
            <v>0</v>
          </cell>
          <cell r="AV225">
            <v>0</v>
          </cell>
          <cell r="AW225">
            <v>0</v>
          </cell>
          <cell r="AX225">
            <v>0</v>
          </cell>
          <cell r="AY225">
            <v>0</v>
          </cell>
          <cell r="AZ225">
            <v>0</v>
          </cell>
          <cell r="BB225">
            <v>0</v>
          </cell>
          <cell r="BC225">
            <v>0</v>
          </cell>
          <cell r="BD225">
            <v>0</v>
          </cell>
          <cell r="BE225">
            <v>0</v>
          </cell>
          <cell r="BF225">
            <v>0</v>
          </cell>
          <cell r="BG225">
            <v>0</v>
          </cell>
          <cell r="BH225">
            <v>0</v>
          </cell>
          <cell r="BI225">
            <v>0</v>
          </cell>
          <cell r="BK225">
            <v>0</v>
          </cell>
          <cell r="BL225">
            <v>0</v>
          </cell>
          <cell r="BM225">
            <v>0</v>
          </cell>
          <cell r="BN225">
            <v>0</v>
          </cell>
          <cell r="BO225">
            <v>0</v>
          </cell>
          <cell r="BP225">
            <v>0</v>
          </cell>
          <cell r="BQ225">
            <v>0</v>
          </cell>
          <cell r="BR225">
            <v>0</v>
          </cell>
          <cell r="BT225">
            <v>0</v>
          </cell>
        </row>
        <row r="226">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V226">
            <v>0</v>
          </cell>
          <cell r="W226">
            <v>0</v>
          </cell>
          <cell r="X226">
            <v>0</v>
          </cell>
          <cell r="Z226">
            <v>0</v>
          </cell>
          <cell r="AA226">
            <v>0</v>
          </cell>
          <cell r="AB226">
            <v>0</v>
          </cell>
          <cell r="AC226">
            <v>0</v>
          </cell>
          <cell r="AE226">
            <v>0</v>
          </cell>
          <cell r="AF226">
            <v>0</v>
          </cell>
          <cell r="AG226">
            <v>0</v>
          </cell>
          <cell r="AH226">
            <v>0</v>
          </cell>
          <cell r="AJ226">
            <v>0</v>
          </cell>
          <cell r="AK226">
            <v>0</v>
          </cell>
          <cell r="AL226">
            <v>0</v>
          </cell>
          <cell r="AM226">
            <v>0</v>
          </cell>
          <cell r="AN226">
            <v>0</v>
          </cell>
          <cell r="AO226">
            <v>0</v>
          </cell>
          <cell r="AP226">
            <v>0</v>
          </cell>
          <cell r="AQ226">
            <v>0</v>
          </cell>
          <cell r="AS226">
            <v>0</v>
          </cell>
          <cell r="AT226">
            <v>0</v>
          </cell>
          <cell r="AU226">
            <v>0</v>
          </cell>
          <cell r="AV226">
            <v>0</v>
          </cell>
          <cell r="AW226">
            <v>0</v>
          </cell>
          <cell r="AX226">
            <v>0</v>
          </cell>
          <cell r="AY226">
            <v>0</v>
          </cell>
          <cell r="AZ226">
            <v>0</v>
          </cell>
          <cell r="BB226">
            <v>0</v>
          </cell>
          <cell r="BC226">
            <v>0</v>
          </cell>
          <cell r="BD226">
            <v>0</v>
          </cell>
          <cell r="BE226">
            <v>0</v>
          </cell>
          <cell r="BF226">
            <v>0</v>
          </cell>
          <cell r="BG226">
            <v>0</v>
          </cell>
          <cell r="BH226">
            <v>0</v>
          </cell>
          <cell r="BI226">
            <v>0</v>
          </cell>
          <cell r="BK226">
            <v>0</v>
          </cell>
          <cell r="BL226">
            <v>0</v>
          </cell>
          <cell r="BM226">
            <v>0</v>
          </cell>
          <cell r="BN226">
            <v>0</v>
          </cell>
          <cell r="BO226">
            <v>0</v>
          </cell>
          <cell r="BP226">
            <v>0</v>
          </cell>
          <cell r="BQ226">
            <v>0</v>
          </cell>
          <cell r="BR226">
            <v>0</v>
          </cell>
          <cell r="BT226">
            <v>0</v>
          </cell>
        </row>
        <row r="227">
          <cell r="D227">
            <v>0</v>
          </cell>
          <cell r="E227">
            <v>0.74863760000000001</v>
          </cell>
          <cell r="F227">
            <v>-0.74863760000000001</v>
          </cell>
          <cell r="G227">
            <v>0</v>
          </cell>
          <cell r="H227">
            <v>0</v>
          </cell>
          <cell r="I227">
            <v>0</v>
          </cell>
          <cell r="J227">
            <v>0</v>
          </cell>
          <cell r="K227">
            <v>0</v>
          </cell>
          <cell r="L227">
            <v>-3.6224E-3</v>
          </cell>
          <cell r="M227">
            <v>0</v>
          </cell>
          <cell r="N227">
            <v>0</v>
          </cell>
          <cell r="O227">
            <v>0.73777029999999999</v>
          </cell>
          <cell r="P227">
            <v>0</v>
          </cell>
          <cell r="Q227">
            <v>1.448970000000005E-2</v>
          </cell>
          <cell r="R227">
            <v>0</v>
          </cell>
          <cell r="S227">
            <v>0</v>
          </cell>
          <cell r="T227">
            <v>0</v>
          </cell>
          <cell r="V227">
            <v>0</v>
          </cell>
          <cell r="W227">
            <v>0</v>
          </cell>
          <cell r="X227">
            <v>0</v>
          </cell>
          <cell r="Z227">
            <v>0</v>
          </cell>
          <cell r="AA227">
            <v>0</v>
          </cell>
          <cell r="AB227">
            <v>0</v>
          </cell>
          <cell r="AC227">
            <v>0</v>
          </cell>
          <cell r="AE227">
            <v>0</v>
          </cell>
          <cell r="AF227">
            <v>0</v>
          </cell>
          <cell r="AG227">
            <v>0</v>
          </cell>
          <cell r="AH227">
            <v>0</v>
          </cell>
          <cell r="AJ227">
            <v>0</v>
          </cell>
          <cell r="AK227">
            <v>0</v>
          </cell>
          <cell r="AL227">
            <v>0</v>
          </cell>
          <cell r="AM227">
            <v>0</v>
          </cell>
          <cell r="AN227">
            <v>0</v>
          </cell>
          <cell r="AO227">
            <v>0</v>
          </cell>
          <cell r="AP227">
            <v>0</v>
          </cell>
          <cell r="AQ227">
            <v>0</v>
          </cell>
          <cell r="AS227">
            <v>0</v>
          </cell>
          <cell r="AT227">
            <v>0</v>
          </cell>
          <cell r="AU227">
            <v>0</v>
          </cell>
          <cell r="AV227">
            <v>0</v>
          </cell>
          <cell r="AW227">
            <v>0</v>
          </cell>
          <cell r="AX227">
            <v>0</v>
          </cell>
          <cell r="AY227">
            <v>0</v>
          </cell>
          <cell r="AZ227">
            <v>0</v>
          </cell>
          <cell r="BB227">
            <v>0</v>
          </cell>
          <cell r="BC227">
            <v>0</v>
          </cell>
          <cell r="BD227">
            <v>0</v>
          </cell>
          <cell r="BE227">
            <v>0</v>
          </cell>
          <cell r="BF227">
            <v>0</v>
          </cell>
          <cell r="BG227">
            <v>0</v>
          </cell>
          <cell r="BH227">
            <v>0</v>
          </cell>
          <cell r="BI227">
            <v>0</v>
          </cell>
          <cell r="BK227">
            <v>0</v>
          </cell>
          <cell r="BL227">
            <v>0</v>
          </cell>
          <cell r="BM227">
            <v>-0.74863760000000001</v>
          </cell>
          <cell r="BN227">
            <v>-44.937599999999996</v>
          </cell>
          <cell r="BO227">
            <v>0</v>
          </cell>
          <cell r="BP227">
            <v>0</v>
          </cell>
          <cell r="BQ227">
            <v>0</v>
          </cell>
          <cell r="BR227">
            <v>0</v>
          </cell>
          <cell r="BT227">
            <v>1</v>
          </cell>
        </row>
        <row r="228">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V228">
            <v>0</v>
          </cell>
          <cell r="W228">
            <v>0</v>
          </cell>
          <cell r="X228">
            <v>0</v>
          </cell>
          <cell r="Z228">
            <v>0</v>
          </cell>
          <cell r="AA228">
            <v>0</v>
          </cell>
          <cell r="AB228">
            <v>0</v>
          </cell>
          <cell r="AC228">
            <v>0</v>
          </cell>
          <cell r="AE228">
            <v>0</v>
          </cell>
          <cell r="AF228">
            <v>0</v>
          </cell>
          <cell r="AG228">
            <v>0</v>
          </cell>
          <cell r="AH228">
            <v>0</v>
          </cell>
          <cell r="AJ228">
            <v>0</v>
          </cell>
          <cell r="AK228">
            <v>0</v>
          </cell>
          <cell r="AL228">
            <v>0</v>
          </cell>
          <cell r="AM228">
            <v>0</v>
          </cell>
          <cell r="AN228">
            <v>0</v>
          </cell>
          <cell r="AO228">
            <v>0</v>
          </cell>
          <cell r="AP228">
            <v>0</v>
          </cell>
          <cell r="AQ228">
            <v>0</v>
          </cell>
          <cell r="AS228">
            <v>0</v>
          </cell>
          <cell r="AT228">
            <v>0</v>
          </cell>
          <cell r="AU228">
            <v>0</v>
          </cell>
          <cell r="AV228">
            <v>0</v>
          </cell>
          <cell r="AW228">
            <v>0</v>
          </cell>
          <cell r="AX228">
            <v>0</v>
          </cell>
          <cell r="AY228">
            <v>0</v>
          </cell>
          <cell r="AZ228">
            <v>0</v>
          </cell>
          <cell r="BB228">
            <v>0</v>
          </cell>
          <cell r="BC228">
            <v>0</v>
          </cell>
          <cell r="BD228">
            <v>0</v>
          </cell>
          <cell r="BE228">
            <v>0</v>
          </cell>
          <cell r="BF228">
            <v>0</v>
          </cell>
          <cell r="BG228">
            <v>0</v>
          </cell>
          <cell r="BH228">
            <v>0</v>
          </cell>
          <cell r="BI228">
            <v>0</v>
          </cell>
          <cell r="BK228">
            <v>0</v>
          </cell>
          <cell r="BL228">
            <v>0</v>
          </cell>
          <cell r="BM228">
            <v>0</v>
          </cell>
          <cell r="BN228">
            <v>0</v>
          </cell>
          <cell r="BO228">
            <v>0</v>
          </cell>
          <cell r="BP228">
            <v>0</v>
          </cell>
          <cell r="BQ228">
            <v>0</v>
          </cell>
          <cell r="BR228">
            <v>0</v>
          </cell>
          <cell r="BT228">
            <v>0</v>
          </cell>
        </row>
        <row r="229">
          <cell r="D229">
            <v>0</v>
          </cell>
          <cell r="E229">
            <v>4.5722550000000002</v>
          </cell>
          <cell r="F229">
            <v>-4.5722550000000002</v>
          </cell>
          <cell r="G229">
            <v>0</v>
          </cell>
          <cell r="H229">
            <v>0</v>
          </cell>
          <cell r="I229">
            <v>1.0750000000000001E-2</v>
          </cell>
          <cell r="J229">
            <v>0</v>
          </cell>
          <cell r="K229">
            <v>0</v>
          </cell>
          <cell r="L229">
            <v>0.38209500000000002</v>
          </cell>
          <cell r="M229">
            <v>0</v>
          </cell>
          <cell r="N229">
            <v>-1.5695000000000001</v>
          </cell>
          <cell r="O229">
            <v>4.0957499999999998</v>
          </cell>
          <cell r="P229">
            <v>0</v>
          </cell>
          <cell r="Q229">
            <v>-1.7872899999999996</v>
          </cell>
          <cell r="R229">
            <v>1.027E-2</v>
          </cell>
          <cell r="S229">
            <v>3.45072</v>
          </cell>
          <cell r="T229">
            <v>-3.4404500000000002</v>
          </cell>
          <cell r="V229">
            <v>0.89349000000000001</v>
          </cell>
          <cell r="W229">
            <v>41.08</v>
          </cell>
          <cell r="X229">
            <v>41.973489999999998</v>
          </cell>
          <cell r="Z229">
            <v>1.027E-2</v>
          </cell>
          <cell r="AA229">
            <v>0</v>
          </cell>
          <cell r="AB229">
            <v>0</v>
          </cell>
          <cell r="AC229">
            <v>0</v>
          </cell>
          <cell r="AE229">
            <v>3.45072</v>
          </cell>
          <cell r="AF229">
            <v>0</v>
          </cell>
          <cell r="AG229">
            <v>0</v>
          </cell>
          <cell r="AH229">
            <v>0</v>
          </cell>
          <cell r="AJ229">
            <v>0</v>
          </cell>
          <cell r="AK229">
            <v>0</v>
          </cell>
          <cell r="AL229">
            <v>1.027E-2</v>
          </cell>
          <cell r="AM229">
            <v>0.89349000000000001</v>
          </cell>
          <cell r="AN229">
            <v>0</v>
          </cell>
          <cell r="AO229">
            <v>0</v>
          </cell>
          <cell r="AP229">
            <v>0</v>
          </cell>
          <cell r="AQ229">
            <v>0</v>
          </cell>
          <cell r="AS229">
            <v>0</v>
          </cell>
          <cell r="AT229">
            <v>0</v>
          </cell>
          <cell r="AU229">
            <v>3.45072</v>
          </cell>
          <cell r="AV229">
            <v>41.08</v>
          </cell>
          <cell r="AW229">
            <v>0</v>
          </cell>
          <cell r="AX229">
            <v>0</v>
          </cell>
          <cell r="AY229">
            <v>0</v>
          </cell>
          <cell r="AZ229">
            <v>0</v>
          </cell>
          <cell r="BB229">
            <v>0</v>
          </cell>
          <cell r="BC229">
            <v>0</v>
          </cell>
          <cell r="BD229">
            <v>1.027E-2</v>
          </cell>
          <cell r="BE229">
            <v>0.89349000000000001</v>
          </cell>
          <cell r="BF229">
            <v>0</v>
          </cell>
          <cell r="BG229">
            <v>0</v>
          </cell>
          <cell r="BH229">
            <v>0</v>
          </cell>
          <cell r="BI229">
            <v>0</v>
          </cell>
          <cell r="BK229">
            <v>-2.5129650000000003</v>
          </cell>
          <cell r="BL229">
            <v>-62.867519999999999</v>
          </cell>
          <cell r="BM229">
            <v>1.3914300000000002</v>
          </cell>
          <cell r="BN229">
            <v>-0.66756800000000283</v>
          </cell>
          <cell r="BO229">
            <v>0</v>
          </cell>
          <cell r="BP229">
            <v>0</v>
          </cell>
          <cell r="BQ229">
            <v>0</v>
          </cell>
          <cell r="BR229">
            <v>0</v>
          </cell>
          <cell r="BT229">
            <v>1</v>
          </cell>
        </row>
        <row r="230">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V230">
            <v>0</v>
          </cell>
          <cell r="W230">
            <v>0</v>
          </cell>
          <cell r="X230">
            <v>0</v>
          </cell>
          <cell r="Z230">
            <v>0</v>
          </cell>
          <cell r="AA230">
            <v>0</v>
          </cell>
          <cell r="AB230">
            <v>0</v>
          </cell>
          <cell r="AC230">
            <v>0</v>
          </cell>
          <cell r="AE230">
            <v>0</v>
          </cell>
          <cell r="AF230">
            <v>0</v>
          </cell>
          <cell r="AG230">
            <v>0</v>
          </cell>
          <cell r="AH230">
            <v>0</v>
          </cell>
          <cell r="AJ230">
            <v>0</v>
          </cell>
          <cell r="AK230">
            <v>0</v>
          </cell>
          <cell r="AL230">
            <v>0</v>
          </cell>
          <cell r="AM230">
            <v>0</v>
          </cell>
          <cell r="AN230">
            <v>0</v>
          </cell>
          <cell r="AO230">
            <v>0</v>
          </cell>
          <cell r="AP230">
            <v>0</v>
          </cell>
          <cell r="AQ230">
            <v>0</v>
          </cell>
          <cell r="AS230">
            <v>0</v>
          </cell>
          <cell r="AT230">
            <v>0</v>
          </cell>
          <cell r="AU230">
            <v>0</v>
          </cell>
          <cell r="AV230">
            <v>0</v>
          </cell>
          <cell r="AW230">
            <v>0</v>
          </cell>
          <cell r="AX230">
            <v>0</v>
          </cell>
          <cell r="AY230">
            <v>0</v>
          </cell>
          <cell r="AZ230">
            <v>0</v>
          </cell>
          <cell r="BB230">
            <v>0</v>
          </cell>
          <cell r="BC230">
            <v>0</v>
          </cell>
          <cell r="BD230">
            <v>0</v>
          </cell>
          <cell r="BE230">
            <v>0</v>
          </cell>
          <cell r="BF230">
            <v>0</v>
          </cell>
          <cell r="BG230">
            <v>0</v>
          </cell>
          <cell r="BH230">
            <v>0</v>
          </cell>
          <cell r="BI230">
            <v>0</v>
          </cell>
          <cell r="BK230">
            <v>0</v>
          </cell>
          <cell r="BL230">
            <v>0</v>
          </cell>
          <cell r="BM230">
            <v>0</v>
          </cell>
          <cell r="BN230">
            <v>0</v>
          </cell>
          <cell r="BO230">
            <v>0</v>
          </cell>
          <cell r="BP230">
            <v>0</v>
          </cell>
          <cell r="BQ230">
            <v>0</v>
          </cell>
          <cell r="BR230">
            <v>0</v>
          </cell>
          <cell r="BT230">
            <v>0</v>
          </cell>
        </row>
        <row r="231">
          <cell r="D231">
            <v>6.9095400000000001E-2</v>
          </cell>
          <cell r="E231">
            <v>0</v>
          </cell>
          <cell r="F231">
            <v>6.9095400000000001E-2</v>
          </cell>
          <cell r="G231">
            <v>4.2887000000000003E-3</v>
          </cell>
          <cell r="H231">
            <v>0</v>
          </cell>
          <cell r="I231">
            <v>-7.1672899999999998E-2</v>
          </cell>
          <cell r="J231">
            <v>0</v>
          </cell>
          <cell r="K231">
            <v>0</v>
          </cell>
          <cell r="L231">
            <v>0</v>
          </cell>
          <cell r="M231">
            <v>0</v>
          </cell>
          <cell r="N231">
            <v>0</v>
          </cell>
          <cell r="O231">
            <v>0</v>
          </cell>
          <cell r="P231">
            <v>0</v>
          </cell>
          <cell r="Q231">
            <v>-1.7112000000000099E-3</v>
          </cell>
          <cell r="R231">
            <v>0</v>
          </cell>
          <cell r="S231">
            <v>0</v>
          </cell>
          <cell r="T231">
            <v>0</v>
          </cell>
          <cell r="V231">
            <v>0</v>
          </cell>
          <cell r="W231">
            <v>0</v>
          </cell>
          <cell r="X231">
            <v>0</v>
          </cell>
          <cell r="Z231">
            <v>0</v>
          </cell>
          <cell r="AA231">
            <v>0</v>
          </cell>
          <cell r="AB231">
            <v>0</v>
          </cell>
          <cell r="AC231">
            <v>0</v>
          </cell>
          <cell r="AE231">
            <v>0</v>
          </cell>
          <cell r="AF231">
            <v>0</v>
          </cell>
          <cell r="AG231">
            <v>0</v>
          </cell>
          <cell r="AH231">
            <v>0</v>
          </cell>
          <cell r="AJ231">
            <v>0</v>
          </cell>
          <cell r="AK231">
            <v>0</v>
          </cell>
          <cell r="AL231">
            <v>0</v>
          </cell>
          <cell r="AM231">
            <v>0</v>
          </cell>
          <cell r="AN231">
            <v>0</v>
          </cell>
          <cell r="AO231">
            <v>0</v>
          </cell>
          <cell r="AP231">
            <v>0</v>
          </cell>
          <cell r="AQ231">
            <v>0</v>
          </cell>
          <cell r="AS231">
            <v>0</v>
          </cell>
          <cell r="AT231">
            <v>0</v>
          </cell>
          <cell r="AU231">
            <v>0</v>
          </cell>
          <cell r="AV231">
            <v>0</v>
          </cell>
          <cell r="AW231">
            <v>0</v>
          </cell>
          <cell r="AX231">
            <v>0</v>
          </cell>
          <cell r="AY231">
            <v>0</v>
          </cell>
          <cell r="AZ231">
            <v>0</v>
          </cell>
          <cell r="BB231">
            <v>-6.9095400000000001E-2</v>
          </cell>
          <cell r="BC231">
            <v>-0.29405419999999999</v>
          </cell>
          <cell r="BD231">
            <v>0</v>
          </cell>
          <cell r="BE231">
            <v>0</v>
          </cell>
          <cell r="BF231">
            <v>0</v>
          </cell>
          <cell r="BG231">
            <v>0</v>
          </cell>
          <cell r="BH231">
            <v>0</v>
          </cell>
          <cell r="BI231">
            <v>0</v>
          </cell>
          <cell r="BK231">
            <v>0</v>
          </cell>
          <cell r="BL231">
            <v>0</v>
          </cell>
          <cell r="BM231">
            <v>0</v>
          </cell>
          <cell r="BN231">
            <v>0</v>
          </cell>
          <cell r="BO231">
            <v>0</v>
          </cell>
          <cell r="BP231">
            <v>0</v>
          </cell>
          <cell r="BQ231">
            <v>0</v>
          </cell>
          <cell r="BR231">
            <v>0</v>
          </cell>
          <cell r="BT231">
            <v>1</v>
          </cell>
        </row>
        <row r="232">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V232">
            <v>0</v>
          </cell>
          <cell r="W232">
            <v>0</v>
          </cell>
          <cell r="X232">
            <v>0</v>
          </cell>
          <cell r="Z232">
            <v>0</v>
          </cell>
          <cell r="AA232">
            <v>0</v>
          </cell>
          <cell r="AB232">
            <v>0</v>
          </cell>
          <cell r="AC232">
            <v>0</v>
          </cell>
          <cell r="AE232">
            <v>0</v>
          </cell>
          <cell r="AF232">
            <v>0</v>
          </cell>
          <cell r="AG232">
            <v>0</v>
          </cell>
          <cell r="AH232">
            <v>0</v>
          </cell>
          <cell r="AJ232">
            <v>0</v>
          </cell>
          <cell r="AK232">
            <v>0</v>
          </cell>
          <cell r="AL232">
            <v>0</v>
          </cell>
          <cell r="AM232">
            <v>0</v>
          </cell>
          <cell r="AN232">
            <v>0</v>
          </cell>
          <cell r="AO232">
            <v>0</v>
          </cell>
          <cell r="AP232">
            <v>0</v>
          </cell>
          <cell r="AQ232">
            <v>0</v>
          </cell>
          <cell r="AS232">
            <v>0</v>
          </cell>
          <cell r="AT232">
            <v>0</v>
          </cell>
          <cell r="AU232">
            <v>0</v>
          </cell>
          <cell r="AV232">
            <v>0</v>
          </cell>
          <cell r="AW232">
            <v>0</v>
          </cell>
          <cell r="AX232">
            <v>0</v>
          </cell>
          <cell r="AY232">
            <v>0</v>
          </cell>
          <cell r="AZ232">
            <v>0</v>
          </cell>
          <cell r="BB232">
            <v>0</v>
          </cell>
          <cell r="BC232">
            <v>0</v>
          </cell>
          <cell r="BD232">
            <v>0</v>
          </cell>
          <cell r="BE232">
            <v>0</v>
          </cell>
          <cell r="BF232">
            <v>0</v>
          </cell>
          <cell r="BG232">
            <v>0</v>
          </cell>
          <cell r="BH232">
            <v>0</v>
          </cell>
          <cell r="BI232">
            <v>0</v>
          </cell>
          <cell r="BK232">
            <v>0</v>
          </cell>
          <cell r="BL232">
            <v>0</v>
          </cell>
          <cell r="BM232">
            <v>0</v>
          </cell>
          <cell r="BN232">
            <v>0</v>
          </cell>
          <cell r="BO232">
            <v>0</v>
          </cell>
          <cell r="BP232">
            <v>0</v>
          </cell>
          <cell r="BQ232">
            <v>0</v>
          </cell>
          <cell r="BR232">
            <v>0</v>
          </cell>
          <cell r="BT232">
            <v>0</v>
          </cell>
        </row>
        <row r="233">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V233">
            <v>0</v>
          </cell>
          <cell r="W233">
            <v>0</v>
          </cell>
          <cell r="X233">
            <v>0</v>
          </cell>
          <cell r="Z233">
            <v>0</v>
          </cell>
          <cell r="AA233">
            <v>0</v>
          </cell>
          <cell r="AB233">
            <v>0</v>
          </cell>
          <cell r="AC233">
            <v>0</v>
          </cell>
          <cell r="AE233">
            <v>0</v>
          </cell>
          <cell r="AF233">
            <v>0</v>
          </cell>
          <cell r="AG233">
            <v>0</v>
          </cell>
          <cell r="AH233">
            <v>0</v>
          </cell>
          <cell r="AJ233">
            <v>0</v>
          </cell>
          <cell r="AK233">
            <v>0</v>
          </cell>
          <cell r="AL233">
            <v>0</v>
          </cell>
          <cell r="AM233">
            <v>0</v>
          </cell>
          <cell r="AN233">
            <v>0</v>
          </cell>
          <cell r="AO233">
            <v>0</v>
          </cell>
          <cell r="AP233">
            <v>0</v>
          </cell>
          <cell r="AQ233">
            <v>0</v>
          </cell>
          <cell r="AS233">
            <v>0</v>
          </cell>
          <cell r="AT233">
            <v>0</v>
          </cell>
          <cell r="AU233">
            <v>0</v>
          </cell>
          <cell r="AV233">
            <v>0</v>
          </cell>
          <cell r="AW233">
            <v>0</v>
          </cell>
          <cell r="AX233">
            <v>0</v>
          </cell>
          <cell r="AY233">
            <v>0</v>
          </cell>
          <cell r="AZ233">
            <v>0</v>
          </cell>
          <cell r="BB233">
            <v>0</v>
          </cell>
          <cell r="BC233">
            <v>0</v>
          </cell>
          <cell r="BD233">
            <v>0</v>
          </cell>
          <cell r="BE233">
            <v>0</v>
          </cell>
          <cell r="BF233">
            <v>0</v>
          </cell>
          <cell r="BG233">
            <v>0</v>
          </cell>
          <cell r="BH233">
            <v>0</v>
          </cell>
          <cell r="BI233">
            <v>0</v>
          </cell>
          <cell r="BK233">
            <v>0</v>
          </cell>
          <cell r="BL233">
            <v>0</v>
          </cell>
          <cell r="BM233">
            <v>0</v>
          </cell>
          <cell r="BN233">
            <v>0</v>
          </cell>
          <cell r="BO233">
            <v>0</v>
          </cell>
          <cell r="BP233">
            <v>0</v>
          </cell>
          <cell r="BQ233">
            <v>0</v>
          </cell>
          <cell r="BR233">
            <v>0</v>
          </cell>
          <cell r="BT233">
            <v>0</v>
          </cell>
        </row>
        <row r="234">
          <cell r="D234">
            <v>5.7365910000000007</v>
          </cell>
          <cell r="E234">
            <v>0</v>
          </cell>
          <cell r="F234">
            <v>5.7365910000000007</v>
          </cell>
          <cell r="G234">
            <v>2.5019400000000001E-2</v>
          </cell>
          <cell r="H234">
            <v>0</v>
          </cell>
          <cell r="I234">
            <v>-5.6183940000000003</v>
          </cell>
          <cell r="J234">
            <v>0</v>
          </cell>
          <cell r="K234">
            <v>0</v>
          </cell>
          <cell r="L234">
            <v>0</v>
          </cell>
          <cell r="M234">
            <v>0</v>
          </cell>
          <cell r="N234">
            <v>-9.4299999999999994E-4</v>
          </cell>
          <cell r="O234">
            <v>0</v>
          </cell>
          <cell r="P234">
            <v>0</v>
          </cell>
          <cell r="Q234">
            <v>-0.14324060000000002</v>
          </cell>
          <cell r="R234">
            <v>0</v>
          </cell>
          <cell r="S234">
            <v>9.6719999999999998E-4</v>
          </cell>
          <cell r="T234">
            <v>-9.6719999999999998E-4</v>
          </cell>
          <cell r="V234">
            <v>0</v>
          </cell>
          <cell r="W234">
            <v>0.12283440000000001</v>
          </cell>
          <cell r="X234">
            <v>0.12283440000000001</v>
          </cell>
          <cell r="Z234">
            <v>0</v>
          </cell>
          <cell r="AA234">
            <v>0</v>
          </cell>
          <cell r="AB234">
            <v>0</v>
          </cell>
          <cell r="AC234">
            <v>0</v>
          </cell>
          <cell r="AE234">
            <v>9.6719999999999998E-4</v>
          </cell>
          <cell r="AF234">
            <v>0</v>
          </cell>
          <cell r="AG234">
            <v>0</v>
          </cell>
          <cell r="AH234">
            <v>0</v>
          </cell>
          <cell r="AJ234">
            <v>0</v>
          </cell>
          <cell r="AK234">
            <v>0</v>
          </cell>
          <cell r="AL234">
            <v>0</v>
          </cell>
          <cell r="AM234">
            <v>0</v>
          </cell>
          <cell r="AN234">
            <v>0</v>
          </cell>
          <cell r="AO234">
            <v>0</v>
          </cell>
          <cell r="AP234">
            <v>0</v>
          </cell>
          <cell r="AQ234">
            <v>0</v>
          </cell>
          <cell r="AS234">
            <v>9.6719999999999998E-4</v>
          </cell>
          <cell r="AT234">
            <v>0.12283440000000001</v>
          </cell>
          <cell r="AU234">
            <v>0</v>
          </cell>
          <cell r="AV234">
            <v>0</v>
          </cell>
          <cell r="AW234">
            <v>0</v>
          </cell>
          <cell r="AX234">
            <v>0</v>
          </cell>
          <cell r="AY234">
            <v>0</v>
          </cell>
          <cell r="AZ234">
            <v>0</v>
          </cell>
          <cell r="BB234">
            <v>-5.7365910000000007</v>
          </cell>
          <cell r="BC234">
            <v>-198.86913000000001</v>
          </cell>
          <cell r="BD234">
            <v>0</v>
          </cell>
          <cell r="BE234">
            <v>0</v>
          </cell>
          <cell r="BF234">
            <v>0</v>
          </cell>
          <cell r="BG234">
            <v>0</v>
          </cell>
          <cell r="BH234">
            <v>0</v>
          </cell>
          <cell r="BI234">
            <v>0</v>
          </cell>
          <cell r="BK234">
            <v>9.6719999999999998E-4</v>
          </cell>
          <cell r="BL234">
            <v>0.12283440000000001</v>
          </cell>
          <cell r="BM234">
            <v>0</v>
          </cell>
          <cell r="BN234">
            <v>0</v>
          </cell>
          <cell r="BO234">
            <v>0</v>
          </cell>
          <cell r="BP234">
            <v>0</v>
          </cell>
          <cell r="BQ234">
            <v>0</v>
          </cell>
          <cell r="BR234">
            <v>0</v>
          </cell>
          <cell r="BT234">
            <v>1</v>
          </cell>
        </row>
        <row r="235">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V235">
            <v>0</v>
          </cell>
          <cell r="W235">
            <v>0</v>
          </cell>
          <cell r="X235">
            <v>0</v>
          </cell>
          <cell r="Z235">
            <v>0</v>
          </cell>
          <cell r="AA235">
            <v>0</v>
          </cell>
          <cell r="AB235">
            <v>0</v>
          </cell>
          <cell r="AC235">
            <v>0</v>
          </cell>
          <cell r="AE235">
            <v>0</v>
          </cell>
          <cell r="AF235">
            <v>0</v>
          </cell>
          <cell r="AG235">
            <v>0</v>
          </cell>
          <cell r="AH235">
            <v>0</v>
          </cell>
          <cell r="AJ235">
            <v>0</v>
          </cell>
          <cell r="AK235">
            <v>0</v>
          </cell>
          <cell r="AL235">
            <v>0</v>
          </cell>
          <cell r="AM235">
            <v>0</v>
          </cell>
          <cell r="AN235">
            <v>0</v>
          </cell>
          <cell r="AO235">
            <v>0</v>
          </cell>
          <cell r="AP235">
            <v>0</v>
          </cell>
          <cell r="AQ235">
            <v>0</v>
          </cell>
          <cell r="AS235">
            <v>0</v>
          </cell>
          <cell r="AT235">
            <v>0</v>
          </cell>
          <cell r="AU235">
            <v>0</v>
          </cell>
          <cell r="AV235">
            <v>0</v>
          </cell>
          <cell r="AW235">
            <v>0</v>
          </cell>
          <cell r="AX235">
            <v>0</v>
          </cell>
          <cell r="AY235">
            <v>0</v>
          </cell>
          <cell r="AZ235">
            <v>0</v>
          </cell>
          <cell r="BB235">
            <v>0</v>
          </cell>
          <cell r="BC235">
            <v>0</v>
          </cell>
          <cell r="BD235">
            <v>0</v>
          </cell>
          <cell r="BE235">
            <v>0</v>
          </cell>
          <cell r="BF235">
            <v>0</v>
          </cell>
          <cell r="BG235">
            <v>0</v>
          </cell>
          <cell r="BH235">
            <v>0</v>
          </cell>
          <cell r="BI235">
            <v>0</v>
          </cell>
          <cell r="BK235">
            <v>0</v>
          </cell>
          <cell r="BL235">
            <v>0</v>
          </cell>
          <cell r="BM235">
            <v>0</v>
          </cell>
          <cell r="BN235">
            <v>0</v>
          </cell>
          <cell r="BO235">
            <v>0</v>
          </cell>
          <cell r="BP235">
            <v>0</v>
          </cell>
          <cell r="BQ235">
            <v>0</v>
          </cell>
          <cell r="BR235">
            <v>0</v>
          </cell>
          <cell r="BT235">
            <v>0</v>
          </cell>
        </row>
        <row r="236">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V236">
            <v>0</v>
          </cell>
          <cell r="W236">
            <v>0</v>
          </cell>
          <cell r="X236">
            <v>0</v>
          </cell>
          <cell r="Z236">
            <v>0</v>
          </cell>
          <cell r="AA236">
            <v>0</v>
          </cell>
          <cell r="AB236">
            <v>0</v>
          </cell>
          <cell r="AC236">
            <v>0</v>
          </cell>
          <cell r="AE236">
            <v>0</v>
          </cell>
          <cell r="AF236">
            <v>0</v>
          </cell>
          <cell r="AG236">
            <v>0</v>
          </cell>
          <cell r="AH236">
            <v>0</v>
          </cell>
          <cell r="AJ236">
            <v>0</v>
          </cell>
          <cell r="AK236">
            <v>0</v>
          </cell>
          <cell r="AL236">
            <v>0</v>
          </cell>
          <cell r="AM236">
            <v>0</v>
          </cell>
          <cell r="AN236">
            <v>0</v>
          </cell>
          <cell r="AO236">
            <v>0</v>
          </cell>
          <cell r="AP236">
            <v>0</v>
          </cell>
          <cell r="AQ236">
            <v>0</v>
          </cell>
          <cell r="AS236">
            <v>0</v>
          </cell>
          <cell r="AT236">
            <v>0</v>
          </cell>
          <cell r="AU236">
            <v>0</v>
          </cell>
          <cell r="AV236">
            <v>0</v>
          </cell>
          <cell r="AW236">
            <v>0</v>
          </cell>
          <cell r="AX236">
            <v>0</v>
          </cell>
          <cell r="AY236">
            <v>0</v>
          </cell>
          <cell r="AZ236">
            <v>0</v>
          </cell>
          <cell r="BB236">
            <v>0</v>
          </cell>
          <cell r="BC236">
            <v>0</v>
          </cell>
          <cell r="BD236">
            <v>0</v>
          </cell>
          <cell r="BE236">
            <v>0</v>
          </cell>
          <cell r="BF236">
            <v>0</v>
          </cell>
          <cell r="BG236">
            <v>0</v>
          </cell>
          <cell r="BH236">
            <v>0</v>
          </cell>
          <cell r="BI236">
            <v>0</v>
          </cell>
          <cell r="BK236">
            <v>0</v>
          </cell>
          <cell r="BL236">
            <v>0</v>
          </cell>
          <cell r="BM236">
            <v>0</v>
          </cell>
          <cell r="BN236">
            <v>0</v>
          </cell>
          <cell r="BO236">
            <v>0</v>
          </cell>
          <cell r="BP236">
            <v>0</v>
          </cell>
          <cell r="BQ236">
            <v>0</v>
          </cell>
          <cell r="BR236">
            <v>0</v>
          </cell>
          <cell r="BT236">
            <v>0</v>
          </cell>
        </row>
        <row r="237">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V237">
            <v>0</v>
          </cell>
          <cell r="W237">
            <v>0</v>
          </cell>
          <cell r="X237">
            <v>0</v>
          </cell>
          <cell r="Z237">
            <v>0</v>
          </cell>
          <cell r="AA237">
            <v>0</v>
          </cell>
          <cell r="AB237">
            <v>0</v>
          </cell>
          <cell r="AC237">
            <v>0</v>
          </cell>
          <cell r="AE237">
            <v>0</v>
          </cell>
          <cell r="AF237">
            <v>0</v>
          </cell>
          <cell r="AG237">
            <v>0</v>
          </cell>
          <cell r="AH237">
            <v>0</v>
          </cell>
          <cell r="AJ237">
            <v>0</v>
          </cell>
          <cell r="AK237">
            <v>0</v>
          </cell>
          <cell r="AL237">
            <v>0</v>
          </cell>
          <cell r="AM237">
            <v>0</v>
          </cell>
          <cell r="AN237">
            <v>0</v>
          </cell>
          <cell r="AO237">
            <v>0</v>
          </cell>
          <cell r="AP237">
            <v>0</v>
          </cell>
          <cell r="AQ237">
            <v>0</v>
          </cell>
          <cell r="AS237">
            <v>0</v>
          </cell>
          <cell r="AT237">
            <v>0</v>
          </cell>
          <cell r="AU237">
            <v>0</v>
          </cell>
          <cell r="AV237">
            <v>0</v>
          </cell>
          <cell r="AW237">
            <v>0</v>
          </cell>
          <cell r="AX237">
            <v>0</v>
          </cell>
          <cell r="AY237">
            <v>0</v>
          </cell>
          <cell r="AZ237">
            <v>0</v>
          </cell>
          <cell r="BB237">
            <v>0</v>
          </cell>
          <cell r="BC237">
            <v>0</v>
          </cell>
          <cell r="BD237">
            <v>0</v>
          </cell>
          <cell r="BE237">
            <v>0</v>
          </cell>
          <cell r="BF237">
            <v>0</v>
          </cell>
          <cell r="BG237">
            <v>0</v>
          </cell>
          <cell r="BH237">
            <v>0</v>
          </cell>
          <cell r="BI237">
            <v>0</v>
          </cell>
          <cell r="BK237">
            <v>0</v>
          </cell>
          <cell r="BL237">
            <v>0</v>
          </cell>
          <cell r="BM237">
            <v>0</v>
          </cell>
          <cell r="BN237">
            <v>0</v>
          </cell>
          <cell r="BO237">
            <v>0</v>
          </cell>
          <cell r="BP237">
            <v>0</v>
          </cell>
          <cell r="BQ237">
            <v>0</v>
          </cell>
          <cell r="BR237">
            <v>0</v>
          </cell>
          <cell r="BT237">
            <v>0</v>
          </cell>
        </row>
        <row r="238">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V238">
            <v>0</v>
          </cell>
          <cell r="W238">
            <v>0</v>
          </cell>
          <cell r="X238">
            <v>0</v>
          </cell>
          <cell r="Z238">
            <v>0</v>
          </cell>
          <cell r="AA238">
            <v>0</v>
          </cell>
          <cell r="AB238">
            <v>0</v>
          </cell>
          <cell r="AC238">
            <v>0</v>
          </cell>
          <cell r="AE238">
            <v>0</v>
          </cell>
          <cell r="AF238">
            <v>0</v>
          </cell>
          <cell r="AG238">
            <v>0</v>
          </cell>
          <cell r="AH238">
            <v>0</v>
          </cell>
          <cell r="AJ238">
            <v>0</v>
          </cell>
          <cell r="AK238">
            <v>0</v>
          </cell>
          <cell r="AL238">
            <v>0</v>
          </cell>
          <cell r="AM238">
            <v>0</v>
          </cell>
          <cell r="AN238">
            <v>0</v>
          </cell>
          <cell r="AO238">
            <v>0</v>
          </cell>
          <cell r="AP238">
            <v>0</v>
          </cell>
          <cell r="AQ238">
            <v>0</v>
          </cell>
          <cell r="AS238">
            <v>0</v>
          </cell>
          <cell r="AT238">
            <v>0</v>
          </cell>
          <cell r="AU238">
            <v>0</v>
          </cell>
          <cell r="AV238">
            <v>0</v>
          </cell>
          <cell r="AW238">
            <v>0</v>
          </cell>
          <cell r="AX238">
            <v>0</v>
          </cell>
          <cell r="AY238">
            <v>0</v>
          </cell>
          <cell r="AZ238">
            <v>0</v>
          </cell>
          <cell r="BB238">
            <v>0</v>
          </cell>
          <cell r="BC238">
            <v>0</v>
          </cell>
          <cell r="BD238">
            <v>0</v>
          </cell>
          <cell r="BE238">
            <v>0</v>
          </cell>
          <cell r="BF238">
            <v>0</v>
          </cell>
          <cell r="BG238">
            <v>0</v>
          </cell>
          <cell r="BH238">
            <v>0</v>
          </cell>
          <cell r="BI238">
            <v>0</v>
          </cell>
          <cell r="BK238">
            <v>0</v>
          </cell>
          <cell r="BL238">
            <v>0</v>
          </cell>
          <cell r="BM238">
            <v>0</v>
          </cell>
          <cell r="BN238">
            <v>0</v>
          </cell>
          <cell r="BO238">
            <v>0</v>
          </cell>
          <cell r="BP238">
            <v>0</v>
          </cell>
          <cell r="BQ238">
            <v>0</v>
          </cell>
          <cell r="BR238">
            <v>0</v>
          </cell>
          <cell r="BT238">
            <v>0</v>
          </cell>
        </row>
        <row r="239">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V239">
            <v>0</v>
          </cell>
          <cell r="W239">
            <v>0</v>
          </cell>
          <cell r="X239">
            <v>0</v>
          </cell>
          <cell r="Z239">
            <v>0</v>
          </cell>
          <cell r="AA239">
            <v>0</v>
          </cell>
          <cell r="AB239">
            <v>0</v>
          </cell>
          <cell r="AC239">
            <v>0</v>
          </cell>
          <cell r="AE239">
            <v>0</v>
          </cell>
          <cell r="AF239">
            <v>0</v>
          </cell>
          <cell r="AG239">
            <v>0</v>
          </cell>
          <cell r="AH239">
            <v>0</v>
          </cell>
          <cell r="AJ239">
            <v>0</v>
          </cell>
          <cell r="AK239">
            <v>0</v>
          </cell>
          <cell r="AL239">
            <v>0</v>
          </cell>
          <cell r="AM239">
            <v>0</v>
          </cell>
          <cell r="AN239">
            <v>0</v>
          </cell>
          <cell r="AO239">
            <v>0</v>
          </cell>
          <cell r="AP239">
            <v>0</v>
          </cell>
          <cell r="AQ239">
            <v>0</v>
          </cell>
          <cell r="AS239">
            <v>0</v>
          </cell>
          <cell r="AT239">
            <v>0</v>
          </cell>
          <cell r="AU239">
            <v>0</v>
          </cell>
          <cell r="AV239">
            <v>0</v>
          </cell>
          <cell r="AW239">
            <v>0</v>
          </cell>
          <cell r="AX239">
            <v>0</v>
          </cell>
          <cell r="AY239">
            <v>0</v>
          </cell>
          <cell r="AZ239">
            <v>0</v>
          </cell>
          <cell r="BB239">
            <v>0</v>
          </cell>
          <cell r="BC239">
            <v>0</v>
          </cell>
          <cell r="BD239">
            <v>0</v>
          </cell>
          <cell r="BE239">
            <v>0</v>
          </cell>
          <cell r="BF239">
            <v>0</v>
          </cell>
          <cell r="BG239">
            <v>0</v>
          </cell>
          <cell r="BH239">
            <v>0</v>
          </cell>
          <cell r="BI239">
            <v>0</v>
          </cell>
          <cell r="BK239">
            <v>0</v>
          </cell>
          <cell r="BL239">
            <v>0</v>
          </cell>
          <cell r="BM239">
            <v>0</v>
          </cell>
          <cell r="BN239">
            <v>0</v>
          </cell>
          <cell r="BO239">
            <v>0</v>
          </cell>
          <cell r="BP239">
            <v>0</v>
          </cell>
          <cell r="BQ239">
            <v>0</v>
          </cell>
          <cell r="BR239">
            <v>0</v>
          </cell>
          <cell r="BT239">
            <v>0</v>
          </cell>
        </row>
        <row r="240">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V240">
            <v>0</v>
          </cell>
          <cell r="W240">
            <v>0</v>
          </cell>
          <cell r="X240">
            <v>0</v>
          </cell>
          <cell r="Z240">
            <v>0</v>
          </cell>
          <cell r="AA240">
            <v>0</v>
          </cell>
          <cell r="AB240">
            <v>0</v>
          </cell>
          <cell r="AC240">
            <v>0</v>
          </cell>
          <cell r="AE240">
            <v>0</v>
          </cell>
          <cell r="AF240">
            <v>0</v>
          </cell>
          <cell r="AG240">
            <v>0</v>
          </cell>
          <cell r="AH240">
            <v>0</v>
          </cell>
          <cell r="AJ240">
            <v>0</v>
          </cell>
          <cell r="AK240">
            <v>0</v>
          </cell>
          <cell r="AL240">
            <v>0</v>
          </cell>
          <cell r="AM240">
            <v>0</v>
          </cell>
          <cell r="AN240">
            <v>0</v>
          </cell>
          <cell r="AO240">
            <v>0</v>
          </cell>
          <cell r="AP240">
            <v>0</v>
          </cell>
          <cell r="AQ240">
            <v>0</v>
          </cell>
          <cell r="AS240">
            <v>0</v>
          </cell>
          <cell r="AT240">
            <v>0</v>
          </cell>
          <cell r="AU240">
            <v>0</v>
          </cell>
          <cell r="AV240">
            <v>0</v>
          </cell>
          <cell r="AW240">
            <v>0</v>
          </cell>
          <cell r="AX240">
            <v>0</v>
          </cell>
          <cell r="AY240">
            <v>0</v>
          </cell>
          <cell r="AZ240">
            <v>0</v>
          </cell>
          <cell r="BB240">
            <v>0</v>
          </cell>
          <cell r="BC240">
            <v>0</v>
          </cell>
          <cell r="BD240">
            <v>0</v>
          </cell>
          <cell r="BE240">
            <v>0</v>
          </cell>
          <cell r="BF240">
            <v>0</v>
          </cell>
          <cell r="BG240">
            <v>0</v>
          </cell>
          <cell r="BH240">
            <v>0</v>
          </cell>
          <cell r="BI240">
            <v>0</v>
          </cell>
          <cell r="BK240">
            <v>0</v>
          </cell>
          <cell r="BL240">
            <v>0</v>
          </cell>
          <cell r="BM240">
            <v>0</v>
          </cell>
          <cell r="BN240">
            <v>0</v>
          </cell>
          <cell r="BO240">
            <v>0</v>
          </cell>
          <cell r="BP240">
            <v>0</v>
          </cell>
          <cell r="BQ240">
            <v>0</v>
          </cell>
          <cell r="BR240">
            <v>0</v>
          </cell>
          <cell r="BT240">
            <v>0</v>
          </cell>
        </row>
        <row r="241">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V241">
            <v>0</v>
          </cell>
          <cell r="W241">
            <v>0</v>
          </cell>
          <cell r="X241">
            <v>0</v>
          </cell>
          <cell r="Z241">
            <v>0</v>
          </cell>
          <cell r="AA241">
            <v>0</v>
          </cell>
          <cell r="AB241">
            <v>0</v>
          </cell>
          <cell r="AC241">
            <v>0</v>
          </cell>
          <cell r="AE241">
            <v>0</v>
          </cell>
          <cell r="AF241">
            <v>0</v>
          </cell>
          <cell r="AG241">
            <v>0</v>
          </cell>
          <cell r="AH241">
            <v>0</v>
          </cell>
          <cell r="AJ241">
            <v>0</v>
          </cell>
          <cell r="AK241">
            <v>0</v>
          </cell>
          <cell r="AL241">
            <v>0</v>
          </cell>
          <cell r="AM241">
            <v>0</v>
          </cell>
          <cell r="AN241">
            <v>0</v>
          </cell>
          <cell r="AO241">
            <v>0</v>
          </cell>
          <cell r="AP241">
            <v>0</v>
          </cell>
          <cell r="AQ241">
            <v>0</v>
          </cell>
          <cell r="AS241">
            <v>0</v>
          </cell>
          <cell r="AT241">
            <v>0</v>
          </cell>
          <cell r="AU241">
            <v>0</v>
          </cell>
          <cell r="AV241">
            <v>0</v>
          </cell>
          <cell r="AW241">
            <v>0</v>
          </cell>
          <cell r="AX241">
            <v>0</v>
          </cell>
          <cell r="AY241">
            <v>0</v>
          </cell>
          <cell r="AZ241">
            <v>0</v>
          </cell>
          <cell r="BB241">
            <v>0</v>
          </cell>
          <cell r="BC241">
            <v>0</v>
          </cell>
          <cell r="BD241">
            <v>0</v>
          </cell>
          <cell r="BE241">
            <v>0</v>
          </cell>
          <cell r="BF241">
            <v>0</v>
          </cell>
          <cell r="BG241">
            <v>0</v>
          </cell>
          <cell r="BH241">
            <v>0</v>
          </cell>
          <cell r="BI241">
            <v>0</v>
          </cell>
          <cell r="BK241">
            <v>0</v>
          </cell>
          <cell r="BL241">
            <v>0</v>
          </cell>
          <cell r="BM241">
            <v>0</v>
          </cell>
          <cell r="BN241">
            <v>0</v>
          </cell>
          <cell r="BO241">
            <v>0</v>
          </cell>
          <cell r="BP241">
            <v>0</v>
          </cell>
          <cell r="BQ241">
            <v>0</v>
          </cell>
          <cell r="BR241">
            <v>0</v>
          </cell>
          <cell r="BT241">
            <v>0</v>
          </cell>
        </row>
        <row r="242">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V242">
            <v>0</v>
          </cell>
          <cell r="W242">
            <v>0</v>
          </cell>
          <cell r="X242">
            <v>0</v>
          </cell>
          <cell r="Z242">
            <v>0</v>
          </cell>
          <cell r="AA242">
            <v>0</v>
          </cell>
          <cell r="AB242">
            <v>0</v>
          </cell>
          <cell r="AC242">
            <v>0</v>
          </cell>
          <cell r="AE242">
            <v>0</v>
          </cell>
          <cell r="AF242">
            <v>0</v>
          </cell>
          <cell r="AG242">
            <v>0</v>
          </cell>
          <cell r="AH242">
            <v>0</v>
          </cell>
          <cell r="AJ242">
            <v>0</v>
          </cell>
          <cell r="AK242">
            <v>0</v>
          </cell>
          <cell r="AL242">
            <v>0</v>
          </cell>
          <cell r="AM242">
            <v>0</v>
          </cell>
          <cell r="AN242">
            <v>0</v>
          </cell>
          <cell r="AO242">
            <v>0</v>
          </cell>
          <cell r="AP242">
            <v>0</v>
          </cell>
          <cell r="AQ242">
            <v>0</v>
          </cell>
          <cell r="AS242">
            <v>0</v>
          </cell>
          <cell r="AT242">
            <v>0</v>
          </cell>
          <cell r="AU242">
            <v>0</v>
          </cell>
          <cell r="AV242">
            <v>0</v>
          </cell>
          <cell r="AW242">
            <v>0</v>
          </cell>
          <cell r="AX242">
            <v>0</v>
          </cell>
          <cell r="AY242">
            <v>0</v>
          </cell>
          <cell r="AZ242">
            <v>0</v>
          </cell>
          <cell r="BB242">
            <v>0</v>
          </cell>
          <cell r="BC242">
            <v>0</v>
          </cell>
          <cell r="BD242">
            <v>0</v>
          </cell>
          <cell r="BE242">
            <v>0</v>
          </cell>
          <cell r="BF242">
            <v>0</v>
          </cell>
          <cell r="BG242">
            <v>0</v>
          </cell>
          <cell r="BH242">
            <v>0</v>
          </cell>
          <cell r="BI242">
            <v>0</v>
          </cell>
          <cell r="BK242">
            <v>0</v>
          </cell>
          <cell r="BL242">
            <v>0</v>
          </cell>
          <cell r="BM242">
            <v>0</v>
          </cell>
          <cell r="BN242">
            <v>0</v>
          </cell>
          <cell r="BO242">
            <v>0</v>
          </cell>
          <cell r="BP242">
            <v>0</v>
          </cell>
          <cell r="BQ242">
            <v>0</v>
          </cell>
          <cell r="BR242">
            <v>0</v>
          </cell>
          <cell r="BT242">
            <v>0</v>
          </cell>
        </row>
        <row r="243">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V243">
            <v>0</v>
          </cell>
          <cell r="W243">
            <v>0</v>
          </cell>
          <cell r="X243">
            <v>0</v>
          </cell>
          <cell r="Z243">
            <v>0</v>
          </cell>
          <cell r="AA243">
            <v>0</v>
          </cell>
          <cell r="AB243">
            <v>0</v>
          </cell>
          <cell r="AC243">
            <v>0</v>
          </cell>
          <cell r="AE243">
            <v>0</v>
          </cell>
          <cell r="AF243">
            <v>0</v>
          </cell>
          <cell r="AG243">
            <v>0</v>
          </cell>
          <cell r="AH243">
            <v>0</v>
          </cell>
          <cell r="AJ243">
            <v>0</v>
          </cell>
          <cell r="AK243">
            <v>0</v>
          </cell>
          <cell r="AL243">
            <v>0</v>
          </cell>
          <cell r="AM243">
            <v>0</v>
          </cell>
          <cell r="AN243">
            <v>0</v>
          </cell>
          <cell r="AO243">
            <v>0</v>
          </cell>
          <cell r="AP243">
            <v>0</v>
          </cell>
          <cell r="AQ243">
            <v>0</v>
          </cell>
          <cell r="AS243">
            <v>0</v>
          </cell>
          <cell r="AT243">
            <v>0</v>
          </cell>
          <cell r="AU243">
            <v>0</v>
          </cell>
          <cell r="AV243">
            <v>0</v>
          </cell>
          <cell r="AW243">
            <v>0</v>
          </cell>
          <cell r="AX243">
            <v>0</v>
          </cell>
          <cell r="AY243">
            <v>0</v>
          </cell>
          <cell r="AZ243">
            <v>0</v>
          </cell>
          <cell r="BB243">
            <v>0</v>
          </cell>
          <cell r="BC243">
            <v>0</v>
          </cell>
          <cell r="BD243">
            <v>0</v>
          </cell>
          <cell r="BE243">
            <v>0</v>
          </cell>
          <cell r="BF243">
            <v>0</v>
          </cell>
          <cell r="BG243">
            <v>0</v>
          </cell>
          <cell r="BH243">
            <v>0</v>
          </cell>
          <cell r="BI243">
            <v>0</v>
          </cell>
          <cell r="BK243">
            <v>0</v>
          </cell>
          <cell r="BL243">
            <v>0</v>
          </cell>
          <cell r="BM243">
            <v>0</v>
          </cell>
          <cell r="BN243">
            <v>0</v>
          </cell>
          <cell r="BO243">
            <v>0</v>
          </cell>
          <cell r="BP243">
            <v>0</v>
          </cell>
          <cell r="BQ243">
            <v>0</v>
          </cell>
          <cell r="BR243">
            <v>0</v>
          </cell>
          <cell r="BT243">
            <v>0</v>
          </cell>
        </row>
        <row r="244">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V244">
            <v>0</v>
          </cell>
          <cell r="W244">
            <v>0</v>
          </cell>
          <cell r="X244">
            <v>0</v>
          </cell>
          <cell r="Z244">
            <v>0</v>
          </cell>
          <cell r="AA244">
            <v>0</v>
          </cell>
          <cell r="AB244">
            <v>0</v>
          </cell>
          <cell r="AC244">
            <v>0</v>
          </cell>
          <cell r="AE244">
            <v>0</v>
          </cell>
          <cell r="AF244">
            <v>0</v>
          </cell>
          <cell r="AG244">
            <v>0</v>
          </cell>
          <cell r="AH244">
            <v>0</v>
          </cell>
          <cell r="AJ244">
            <v>0</v>
          </cell>
          <cell r="AK244">
            <v>0</v>
          </cell>
          <cell r="AL244">
            <v>0</v>
          </cell>
          <cell r="AM244">
            <v>0</v>
          </cell>
          <cell r="AN244">
            <v>0</v>
          </cell>
          <cell r="AO244">
            <v>0</v>
          </cell>
          <cell r="AP244">
            <v>0</v>
          </cell>
          <cell r="AQ244">
            <v>0</v>
          </cell>
          <cell r="AS244">
            <v>0</v>
          </cell>
          <cell r="AT244">
            <v>0</v>
          </cell>
          <cell r="AU244">
            <v>0</v>
          </cell>
          <cell r="AV244">
            <v>0</v>
          </cell>
          <cell r="AW244">
            <v>0</v>
          </cell>
          <cell r="AX244">
            <v>0</v>
          </cell>
          <cell r="AY244">
            <v>0</v>
          </cell>
          <cell r="AZ244">
            <v>0</v>
          </cell>
          <cell r="BB244">
            <v>0</v>
          </cell>
          <cell r="BC244">
            <v>0</v>
          </cell>
          <cell r="BD244">
            <v>0</v>
          </cell>
          <cell r="BE244">
            <v>0</v>
          </cell>
          <cell r="BF244">
            <v>0</v>
          </cell>
          <cell r="BG244">
            <v>0</v>
          </cell>
          <cell r="BH244">
            <v>0</v>
          </cell>
          <cell r="BI244">
            <v>0</v>
          </cell>
          <cell r="BK244">
            <v>0</v>
          </cell>
          <cell r="BL244">
            <v>0</v>
          </cell>
          <cell r="BM244">
            <v>0</v>
          </cell>
          <cell r="BN244">
            <v>0</v>
          </cell>
          <cell r="BO244">
            <v>0</v>
          </cell>
          <cell r="BP244">
            <v>0</v>
          </cell>
          <cell r="BQ244">
            <v>0</v>
          </cell>
          <cell r="BR244">
            <v>0</v>
          </cell>
          <cell r="BT244">
            <v>0</v>
          </cell>
        </row>
        <row r="245">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V245">
            <v>0</v>
          </cell>
          <cell r="W245">
            <v>0</v>
          </cell>
          <cell r="X245">
            <v>0</v>
          </cell>
          <cell r="Z245">
            <v>0</v>
          </cell>
          <cell r="AA245">
            <v>0</v>
          </cell>
          <cell r="AB245">
            <v>0</v>
          </cell>
          <cell r="AC245">
            <v>0</v>
          </cell>
          <cell r="AE245">
            <v>0</v>
          </cell>
          <cell r="AF245">
            <v>0</v>
          </cell>
          <cell r="AG245">
            <v>0</v>
          </cell>
          <cell r="AH245">
            <v>0</v>
          </cell>
          <cell r="AJ245">
            <v>0</v>
          </cell>
          <cell r="AK245">
            <v>0</v>
          </cell>
          <cell r="AL245">
            <v>0</v>
          </cell>
          <cell r="AM245">
            <v>0</v>
          </cell>
          <cell r="AN245">
            <v>0</v>
          </cell>
          <cell r="AO245">
            <v>0</v>
          </cell>
          <cell r="AP245">
            <v>0</v>
          </cell>
          <cell r="AQ245">
            <v>0</v>
          </cell>
          <cell r="AS245">
            <v>0</v>
          </cell>
          <cell r="AT245">
            <v>0</v>
          </cell>
          <cell r="AU245">
            <v>0</v>
          </cell>
          <cell r="AV245">
            <v>0</v>
          </cell>
          <cell r="AW245">
            <v>0</v>
          </cell>
          <cell r="AX245">
            <v>0</v>
          </cell>
          <cell r="AY245">
            <v>0</v>
          </cell>
          <cell r="AZ245">
            <v>0</v>
          </cell>
          <cell r="BB245">
            <v>0</v>
          </cell>
          <cell r="BC245">
            <v>0</v>
          </cell>
          <cell r="BD245">
            <v>0</v>
          </cell>
          <cell r="BE245">
            <v>0</v>
          </cell>
          <cell r="BF245">
            <v>0</v>
          </cell>
          <cell r="BG245">
            <v>0</v>
          </cell>
          <cell r="BH245">
            <v>0</v>
          </cell>
          <cell r="BI245">
            <v>0</v>
          </cell>
          <cell r="BK245">
            <v>0</v>
          </cell>
          <cell r="BL245">
            <v>0</v>
          </cell>
          <cell r="BM245">
            <v>0</v>
          </cell>
          <cell r="BN245">
            <v>0</v>
          </cell>
          <cell r="BO245">
            <v>0</v>
          </cell>
          <cell r="BP245">
            <v>0</v>
          </cell>
          <cell r="BQ245">
            <v>0</v>
          </cell>
          <cell r="BR245">
            <v>0</v>
          </cell>
          <cell r="BT245">
            <v>0</v>
          </cell>
        </row>
        <row r="246">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V246">
            <v>0</v>
          </cell>
          <cell r="W246">
            <v>0</v>
          </cell>
          <cell r="X246">
            <v>0</v>
          </cell>
          <cell r="Z246">
            <v>0</v>
          </cell>
          <cell r="AA246">
            <v>0</v>
          </cell>
          <cell r="AB246">
            <v>0</v>
          </cell>
          <cell r="AC246">
            <v>0</v>
          </cell>
          <cell r="AE246">
            <v>0</v>
          </cell>
          <cell r="AF246">
            <v>0</v>
          </cell>
          <cell r="AG246">
            <v>0</v>
          </cell>
          <cell r="AH246">
            <v>0</v>
          </cell>
          <cell r="AJ246">
            <v>0</v>
          </cell>
          <cell r="AK246">
            <v>0</v>
          </cell>
          <cell r="AL246">
            <v>0</v>
          </cell>
          <cell r="AM246">
            <v>0</v>
          </cell>
          <cell r="AN246">
            <v>0</v>
          </cell>
          <cell r="AO246">
            <v>0</v>
          </cell>
          <cell r="AP246">
            <v>0</v>
          </cell>
          <cell r="AQ246">
            <v>0</v>
          </cell>
          <cell r="AS246">
            <v>0</v>
          </cell>
          <cell r="AT246">
            <v>0</v>
          </cell>
          <cell r="AU246">
            <v>0</v>
          </cell>
          <cell r="AV246">
            <v>0</v>
          </cell>
          <cell r="AW246">
            <v>0</v>
          </cell>
          <cell r="AX246">
            <v>0</v>
          </cell>
          <cell r="AY246">
            <v>0</v>
          </cell>
          <cell r="AZ246">
            <v>0</v>
          </cell>
          <cell r="BB246">
            <v>0</v>
          </cell>
          <cell r="BC246">
            <v>0</v>
          </cell>
          <cell r="BD246">
            <v>0</v>
          </cell>
          <cell r="BE246">
            <v>0</v>
          </cell>
          <cell r="BF246">
            <v>0</v>
          </cell>
          <cell r="BG246">
            <v>0</v>
          </cell>
          <cell r="BH246">
            <v>0</v>
          </cell>
          <cell r="BI246">
            <v>0</v>
          </cell>
          <cell r="BK246">
            <v>0</v>
          </cell>
          <cell r="BL246">
            <v>0</v>
          </cell>
          <cell r="BM246">
            <v>0</v>
          </cell>
          <cell r="BN246">
            <v>0</v>
          </cell>
          <cell r="BO246">
            <v>0</v>
          </cell>
          <cell r="BP246">
            <v>0</v>
          </cell>
          <cell r="BQ246">
            <v>0</v>
          </cell>
          <cell r="BR246">
            <v>0</v>
          </cell>
          <cell r="BT246">
            <v>0</v>
          </cell>
        </row>
        <row r="247">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V247">
            <v>0</v>
          </cell>
          <cell r="W247">
            <v>0</v>
          </cell>
          <cell r="X247">
            <v>0</v>
          </cell>
          <cell r="Z247">
            <v>0</v>
          </cell>
          <cell r="AA247">
            <v>0</v>
          </cell>
          <cell r="AB247">
            <v>0</v>
          </cell>
          <cell r="AC247">
            <v>0</v>
          </cell>
          <cell r="AE247">
            <v>0</v>
          </cell>
          <cell r="AF247">
            <v>0</v>
          </cell>
          <cell r="AG247">
            <v>0</v>
          </cell>
          <cell r="AH247">
            <v>0</v>
          </cell>
          <cell r="AJ247">
            <v>0</v>
          </cell>
          <cell r="AK247">
            <v>0</v>
          </cell>
          <cell r="AL247">
            <v>0</v>
          </cell>
          <cell r="AM247">
            <v>0</v>
          </cell>
          <cell r="AN247">
            <v>0</v>
          </cell>
          <cell r="AO247">
            <v>0</v>
          </cell>
          <cell r="AP247">
            <v>0</v>
          </cell>
          <cell r="AQ247">
            <v>0</v>
          </cell>
          <cell r="AS247">
            <v>0</v>
          </cell>
          <cell r="AT247">
            <v>0</v>
          </cell>
          <cell r="AU247">
            <v>0</v>
          </cell>
          <cell r="AV247">
            <v>0</v>
          </cell>
          <cell r="AW247">
            <v>0</v>
          </cell>
          <cell r="AX247">
            <v>0</v>
          </cell>
          <cell r="AY247">
            <v>0</v>
          </cell>
          <cell r="AZ247">
            <v>0</v>
          </cell>
          <cell r="BB247">
            <v>0</v>
          </cell>
          <cell r="BC247">
            <v>0</v>
          </cell>
          <cell r="BD247">
            <v>0</v>
          </cell>
          <cell r="BE247">
            <v>0</v>
          </cell>
          <cell r="BF247">
            <v>0</v>
          </cell>
          <cell r="BG247">
            <v>0</v>
          </cell>
          <cell r="BH247">
            <v>0</v>
          </cell>
          <cell r="BI247">
            <v>0</v>
          </cell>
          <cell r="BK247">
            <v>0</v>
          </cell>
          <cell r="BL247">
            <v>0</v>
          </cell>
          <cell r="BM247">
            <v>0</v>
          </cell>
          <cell r="BN247">
            <v>0</v>
          </cell>
          <cell r="BO247">
            <v>0</v>
          </cell>
          <cell r="BP247">
            <v>0</v>
          </cell>
          <cell r="BQ247">
            <v>0</v>
          </cell>
          <cell r="BR247">
            <v>0</v>
          </cell>
          <cell r="BT247">
            <v>0</v>
          </cell>
        </row>
        <row r="248">
          <cell r="D248">
            <v>5.8399799999999997</v>
          </cell>
          <cell r="E248">
            <v>1.69645</v>
          </cell>
          <cell r="F248">
            <v>4.1435300000000002</v>
          </cell>
          <cell r="G248">
            <v>-0.39230399999999999</v>
          </cell>
          <cell r="H248">
            <v>0</v>
          </cell>
          <cell r="I248">
            <v>1.0040664000000001</v>
          </cell>
          <cell r="J248">
            <v>0</v>
          </cell>
          <cell r="K248">
            <v>0</v>
          </cell>
          <cell r="L248">
            <v>0.11395999999999999</v>
          </cell>
          <cell r="M248">
            <v>0</v>
          </cell>
          <cell r="N248">
            <v>-1.2704003000000001</v>
          </cell>
          <cell r="O248">
            <v>0</v>
          </cell>
          <cell r="P248">
            <v>0</v>
          </cell>
          <cell r="Q248">
            <v>6.0479000000008831E-3</v>
          </cell>
          <cell r="R248">
            <v>6.4289420000000002</v>
          </cell>
          <cell r="S248">
            <v>2.8240419999999999</v>
          </cell>
          <cell r="T248">
            <v>3.6049000000000002</v>
          </cell>
          <cell r="V248">
            <v>68.442998000000003</v>
          </cell>
          <cell r="W248">
            <v>235.03092600000002</v>
          </cell>
          <cell r="X248">
            <v>303.47392400000001</v>
          </cell>
          <cell r="Z248">
            <v>6.4289420000000002</v>
          </cell>
          <cell r="AA248">
            <v>0</v>
          </cell>
          <cell r="AB248">
            <v>0</v>
          </cell>
          <cell r="AC248">
            <v>0</v>
          </cell>
          <cell r="AE248">
            <v>2.8240419999999999</v>
          </cell>
          <cell r="AF248">
            <v>0</v>
          </cell>
          <cell r="AG248">
            <v>0</v>
          </cell>
          <cell r="AH248">
            <v>0</v>
          </cell>
          <cell r="AJ248">
            <v>6.4289420000000002</v>
          </cell>
          <cell r="AK248">
            <v>68.442998000000003</v>
          </cell>
          <cell r="AL248">
            <v>0</v>
          </cell>
          <cell r="AM248">
            <v>0</v>
          </cell>
          <cell r="AN248">
            <v>0</v>
          </cell>
          <cell r="AO248">
            <v>0</v>
          </cell>
          <cell r="AP248">
            <v>0</v>
          </cell>
          <cell r="AQ248">
            <v>0</v>
          </cell>
          <cell r="AS248">
            <v>2.8240419999999999</v>
          </cell>
          <cell r="AT248">
            <v>235.03092600000002</v>
          </cell>
          <cell r="AU248">
            <v>0</v>
          </cell>
          <cell r="AV248">
            <v>0</v>
          </cell>
          <cell r="AW248">
            <v>0</v>
          </cell>
          <cell r="AX248">
            <v>0</v>
          </cell>
          <cell r="AY248">
            <v>0</v>
          </cell>
          <cell r="AZ248">
            <v>0</v>
          </cell>
          <cell r="BB248">
            <v>0.58896200000000043</v>
          </cell>
          <cell r="BC248">
            <v>-112.36058199999998</v>
          </cell>
          <cell r="BD248">
            <v>0</v>
          </cell>
          <cell r="BE248">
            <v>0</v>
          </cell>
          <cell r="BF248">
            <v>0</v>
          </cell>
          <cell r="BG248">
            <v>0</v>
          </cell>
          <cell r="BH248">
            <v>0</v>
          </cell>
          <cell r="BI248">
            <v>0</v>
          </cell>
          <cell r="BK248">
            <v>1.1275919999999999</v>
          </cell>
          <cell r="BL248">
            <v>128.41133600000001</v>
          </cell>
          <cell r="BM248">
            <v>0</v>
          </cell>
          <cell r="BN248">
            <v>0</v>
          </cell>
          <cell r="BO248">
            <v>0</v>
          </cell>
          <cell r="BP248">
            <v>0</v>
          </cell>
          <cell r="BQ248">
            <v>0</v>
          </cell>
          <cell r="BR248">
            <v>0</v>
          </cell>
          <cell r="BT248">
            <v>1</v>
          </cell>
        </row>
        <row r="249">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V249">
            <v>0</v>
          </cell>
          <cell r="W249">
            <v>0</v>
          </cell>
          <cell r="X249">
            <v>0</v>
          </cell>
          <cell r="Z249">
            <v>0</v>
          </cell>
          <cell r="AA249">
            <v>0</v>
          </cell>
          <cell r="AB249">
            <v>0</v>
          </cell>
          <cell r="AC249">
            <v>0</v>
          </cell>
          <cell r="AE249">
            <v>0</v>
          </cell>
          <cell r="AF249">
            <v>0</v>
          </cell>
          <cell r="AG249">
            <v>0</v>
          </cell>
          <cell r="AH249">
            <v>0</v>
          </cell>
          <cell r="AJ249">
            <v>0</v>
          </cell>
          <cell r="AK249">
            <v>0</v>
          </cell>
          <cell r="AL249">
            <v>0</v>
          </cell>
          <cell r="AM249">
            <v>0</v>
          </cell>
          <cell r="AN249">
            <v>0</v>
          </cell>
          <cell r="AO249">
            <v>0</v>
          </cell>
          <cell r="AP249">
            <v>0</v>
          </cell>
          <cell r="AQ249">
            <v>0</v>
          </cell>
          <cell r="AS249">
            <v>0</v>
          </cell>
          <cell r="AT249">
            <v>0</v>
          </cell>
          <cell r="AU249">
            <v>0</v>
          </cell>
          <cell r="AV249">
            <v>0</v>
          </cell>
          <cell r="AW249">
            <v>0</v>
          </cell>
          <cell r="AX249">
            <v>0</v>
          </cell>
          <cell r="AY249">
            <v>0</v>
          </cell>
          <cell r="AZ249">
            <v>0</v>
          </cell>
          <cell r="BB249">
            <v>0</v>
          </cell>
          <cell r="BC249">
            <v>0</v>
          </cell>
          <cell r="BD249">
            <v>0</v>
          </cell>
          <cell r="BE249">
            <v>0</v>
          </cell>
          <cell r="BF249">
            <v>0</v>
          </cell>
          <cell r="BG249">
            <v>0</v>
          </cell>
          <cell r="BH249">
            <v>0</v>
          </cell>
          <cell r="BI249">
            <v>0</v>
          </cell>
          <cell r="BK249">
            <v>0</v>
          </cell>
          <cell r="BL249">
            <v>0</v>
          </cell>
          <cell r="BM249">
            <v>0</v>
          </cell>
          <cell r="BN249">
            <v>0</v>
          </cell>
          <cell r="BO249">
            <v>0</v>
          </cell>
          <cell r="BP249">
            <v>0</v>
          </cell>
          <cell r="BQ249">
            <v>0</v>
          </cell>
          <cell r="BR249">
            <v>0</v>
          </cell>
          <cell r="BT249">
            <v>0</v>
          </cell>
        </row>
        <row r="250">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V250">
            <v>0</v>
          </cell>
          <cell r="W250">
            <v>0</v>
          </cell>
          <cell r="X250">
            <v>0</v>
          </cell>
          <cell r="Z250">
            <v>0</v>
          </cell>
          <cell r="AA250">
            <v>0</v>
          </cell>
          <cell r="AB250">
            <v>0</v>
          </cell>
          <cell r="AC250">
            <v>0</v>
          </cell>
          <cell r="AE250">
            <v>0</v>
          </cell>
          <cell r="AF250">
            <v>0</v>
          </cell>
          <cell r="AG250">
            <v>0</v>
          </cell>
          <cell r="AH250">
            <v>0</v>
          </cell>
          <cell r="AJ250">
            <v>0</v>
          </cell>
          <cell r="AK250">
            <v>0</v>
          </cell>
          <cell r="AL250">
            <v>0</v>
          </cell>
          <cell r="AM250">
            <v>0</v>
          </cell>
          <cell r="AN250">
            <v>0</v>
          </cell>
          <cell r="AO250">
            <v>0</v>
          </cell>
          <cell r="AP250">
            <v>0</v>
          </cell>
          <cell r="AQ250">
            <v>0</v>
          </cell>
          <cell r="AS250">
            <v>0</v>
          </cell>
          <cell r="AT250">
            <v>0</v>
          </cell>
          <cell r="AU250">
            <v>0</v>
          </cell>
          <cell r="AV250">
            <v>0</v>
          </cell>
          <cell r="AW250">
            <v>0</v>
          </cell>
          <cell r="AX250">
            <v>0</v>
          </cell>
          <cell r="AY250">
            <v>0</v>
          </cell>
          <cell r="AZ250">
            <v>0</v>
          </cell>
          <cell r="BB250">
            <v>0</v>
          </cell>
          <cell r="BC250">
            <v>0</v>
          </cell>
          <cell r="BD250">
            <v>0</v>
          </cell>
          <cell r="BE250">
            <v>0</v>
          </cell>
          <cell r="BF250">
            <v>0</v>
          </cell>
          <cell r="BG250">
            <v>0</v>
          </cell>
          <cell r="BH250">
            <v>0</v>
          </cell>
          <cell r="BI250">
            <v>0</v>
          </cell>
          <cell r="BK250">
            <v>0</v>
          </cell>
          <cell r="BL250">
            <v>0</v>
          </cell>
          <cell r="BM250">
            <v>0</v>
          </cell>
          <cell r="BN250">
            <v>0</v>
          </cell>
          <cell r="BO250">
            <v>0</v>
          </cell>
          <cell r="BP250">
            <v>0</v>
          </cell>
          <cell r="BQ250">
            <v>0</v>
          </cell>
          <cell r="BR250">
            <v>0</v>
          </cell>
          <cell r="BT250">
            <v>0</v>
          </cell>
        </row>
        <row r="251">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V251">
            <v>0</v>
          </cell>
          <cell r="W251">
            <v>0</v>
          </cell>
          <cell r="X251">
            <v>0</v>
          </cell>
          <cell r="Z251">
            <v>0</v>
          </cell>
          <cell r="AA251">
            <v>0</v>
          </cell>
          <cell r="AB251">
            <v>0</v>
          </cell>
          <cell r="AC251">
            <v>0</v>
          </cell>
          <cell r="AE251">
            <v>0</v>
          </cell>
          <cell r="AF251">
            <v>0</v>
          </cell>
          <cell r="AG251">
            <v>0</v>
          </cell>
          <cell r="AH251">
            <v>0</v>
          </cell>
          <cell r="AJ251">
            <v>0</v>
          </cell>
          <cell r="AK251">
            <v>0</v>
          </cell>
          <cell r="AL251">
            <v>0</v>
          </cell>
          <cell r="AM251">
            <v>0</v>
          </cell>
          <cell r="AN251">
            <v>0</v>
          </cell>
          <cell r="AO251">
            <v>0</v>
          </cell>
          <cell r="AP251">
            <v>0</v>
          </cell>
          <cell r="AQ251">
            <v>0</v>
          </cell>
          <cell r="AS251">
            <v>0</v>
          </cell>
          <cell r="AT251">
            <v>0</v>
          </cell>
          <cell r="AU251">
            <v>0</v>
          </cell>
          <cell r="AV251">
            <v>0</v>
          </cell>
          <cell r="AW251">
            <v>0</v>
          </cell>
          <cell r="AX251">
            <v>0</v>
          </cell>
          <cell r="AY251">
            <v>0</v>
          </cell>
          <cell r="AZ251">
            <v>0</v>
          </cell>
          <cell r="BB251">
            <v>0</v>
          </cell>
          <cell r="BC251">
            <v>0</v>
          </cell>
          <cell r="BD251">
            <v>0</v>
          </cell>
          <cell r="BE251">
            <v>0</v>
          </cell>
          <cell r="BF251">
            <v>0</v>
          </cell>
          <cell r="BG251">
            <v>0</v>
          </cell>
          <cell r="BH251">
            <v>0</v>
          </cell>
          <cell r="BI251">
            <v>0</v>
          </cell>
          <cell r="BK251">
            <v>0</v>
          </cell>
          <cell r="BL251">
            <v>0</v>
          </cell>
          <cell r="BM251">
            <v>0</v>
          </cell>
          <cell r="BN251">
            <v>0</v>
          </cell>
          <cell r="BO251">
            <v>0</v>
          </cell>
          <cell r="BP251">
            <v>0</v>
          </cell>
          <cell r="BQ251">
            <v>0</v>
          </cell>
          <cell r="BR251">
            <v>0</v>
          </cell>
          <cell r="BT251">
            <v>0</v>
          </cell>
        </row>
        <row r="252">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V252">
            <v>0</v>
          </cell>
          <cell r="W252">
            <v>0</v>
          </cell>
          <cell r="X252">
            <v>0</v>
          </cell>
          <cell r="Z252">
            <v>0</v>
          </cell>
          <cell r="AA252">
            <v>0</v>
          </cell>
          <cell r="AB252">
            <v>0</v>
          </cell>
          <cell r="AC252">
            <v>0</v>
          </cell>
          <cell r="AE252">
            <v>0</v>
          </cell>
          <cell r="AF252">
            <v>0</v>
          </cell>
          <cell r="AG252">
            <v>0</v>
          </cell>
          <cell r="AH252">
            <v>0</v>
          </cell>
          <cell r="AJ252">
            <v>0</v>
          </cell>
          <cell r="AK252">
            <v>0</v>
          </cell>
          <cell r="AL252">
            <v>0</v>
          </cell>
          <cell r="AM252">
            <v>0</v>
          </cell>
          <cell r="AN252">
            <v>0</v>
          </cell>
          <cell r="AO252">
            <v>0</v>
          </cell>
          <cell r="AP252">
            <v>0</v>
          </cell>
          <cell r="AQ252">
            <v>0</v>
          </cell>
          <cell r="AS252">
            <v>0</v>
          </cell>
          <cell r="AT252">
            <v>0</v>
          </cell>
          <cell r="AU252">
            <v>0</v>
          </cell>
          <cell r="AV252">
            <v>0</v>
          </cell>
          <cell r="AW252">
            <v>0</v>
          </cell>
          <cell r="AX252">
            <v>0</v>
          </cell>
          <cell r="AY252">
            <v>0</v>
          </cell>
          <cell r="AZ252">
            <v>0</v>
          </cell>
          <cell r="BB252">
            <v>0</v>
          </cell>
          <cell r="BC252">
            <v>0</v>
          </cell>
          <cell r="BD252">
            <v>0</v>
          </cell>
          <cell r="BE252">
            <v>0</v>
          </cell>
          <cell r="BF252">
            <v>0</v>
          </cell>
          <cell r="BG252">
            <v>0</v>
          </cell>
          <cell r="BH252">
            <v>0</v>
          </cell>
          <cell r="BI252">
            <v>0</v>
          </cell>
          <cell r="BK252">
            <v>0</v>
          </cell>
          <cell r="BL252">
            <v>0</v>
          </cell>
          <cell r="BM252">
            <v>0</v>
          </cell>
          <cell r="BN252">
            <v>0</v>
          </cell>
          <cell r="BO252">
            <v>0</v>
          </cell>
          <cell r="BP252">
            <v>0</v>
          </cell>
          <cell r="BQ252">
            <v>0</v>
          </cell>
          <cell r="BR252">
            <v>0</v>
          </cell>
          <cell r="BT252">
            <v>0</v>
          </cell>
        </row>
        <row r="253">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V253">
            <v>0</v>
          </cell>
          <cell r="W253">
            <v>0</v>
          </cell>
          <cell r="X253">
            <v>0</v>
          </cell>
          <cell r="Z253">
            <v>0</v>
          </cell>
          <cell r="AA253">
            <v>0</v>
          </cell>
          <cell r="AB253">
            <v>0</v>
          </cell>
          <cell r="AC253">
            <v>0</v>
          </cell>
          <cell r="AE253">
            <v>0</v>
          </cell>
          <cell r="AF253">
            <v>0</v>
          </cell>
          <cell r="AG253">
            <v>0</v>
          </cell>
          <cell r="AH253">
            <v>0</v>
          </cell>
          <cell r="AJ253">
            <v>0</v>
          </cell>
          <cell r="AK253">
            <v>0</v>
          </cell>
          <cell r="AL253">
            <v>0</v>
          </cell>
          <cell r="AM253">
            <v>0</v>
          </cell>
          <cell r="AN253">
            <v>0</v>
          </cell>
          <cell r="AO253">
            <v>0</v>
          </cell>
          <cell r="AP253">
            <v>0</v>
          </cell>
          <cell r="AQ253">
            <v>0</v>
          </cell>
          <cell r="AS253">
            <v>0</v>
          </cell>
          <cell r="AT253">
            <v>0</v>
          </cell>
          <cell r="AU253">
            <v>0</v>
          </cell>
          <cell r="AV253">
            <v>0</v>
          </cell>
          <cell r="AW253">
            <v>0</v>
          </cell>
          <cell r="AX253">
            <v>0</v>
          </cell>
          <cell r="AY253">
            <v>0</v>
          </cell>
          <cell r="AZ253">
            <v>0</v>
          </cell>
          <cell r="BB253">
            <v>0</v>
          </cell>
          <cell r="BC253">
            <v>0</v>
          </cell>
          <cell r="BD253">
            <v>0</v>
          </cell>
          <cell r="BE253">
            <v>0</v>
          </cell>
          <cell r="BF253">
            <v>0</v>
          </cell>
          <cell r="BG253">
            <v>0</v>
          </cell>
          <cell r="BH253">
            <v>0</v>
          </cell>
          <cell r="BI253">
            <v>0</v>
          </cell>
          <cell r="BK253">
            <v>0</v>
          </cell>
          <cell r="BL253">
            <v>0</v>
          </cell>
          <cell r="BM253">
            <v>0</v>
          </cell>
          <cell r="BN253">
            <v>0</v>
          </cell>
          <cell r="BO253">
            <v>0</v>
          </cell>
          <cell r="BP253">
            <v>0</v>
          </cell>
          <cell r="BQ253">
            <v>0</v>
          </cell>
          <cell r="BR253">
            <v>0</v>
          </cell>
          <cell r="BT253">
            <v>0</v>
          </cell>
        </row>
        <row r="254">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V254">
            <v>0</v>
          </cell>
          <cell r="W254">
            <v>0</v>
          </cell>
          <cell r="X254">
            <v>0</v>
          </cell>
          <cell r="Z254">
            <v>0</v>
          </cell>
          <cell r="AA254">
            <v>0</v>
          </cell>
          <cell r="AB254">
            <v>0</v>
          </cell>
          <cell r="AC254">
            <v>0</v>
          </cell>
          <cell r="AE254">
            <v>0</v>
          </cell>
          <cell r="AF254">
            <v>0</v>
          </cell>
          <cell r="AG254">
            <v>0</v>
          </cell>
          <cell r="AH254">
            <v>0</v>
          </cell>
          <cell r="AJ254">
            <v>0</v>
          </cell>
          <cell r="AK254">
            <v>0</v>
          </cell>
          <cell r="AL254">
            <v>0</v>
          </cell>
          <cell r="AM254">
            <v>0</v>
          </cell>
          <cell r="AN254">
            <v>0</v>
          </cell>
          <cell r="AO254">
            <v>0</v>
          </cell>
          <cell r="AP254">
            <v>0</v>
          </cell>
          <cell r="AQ254">
            <v>0</v>
          </cell>
          <cell r="AS254">
            <v>0</v>
          </cell>
          <cell r="AT254">
            <v>0</v>
          </cell>
          <cell r="AU254">
            <v>0</v>
          </cell>
          <cell r="AV254">
            <v>0</v>
          </cell>
          <cell r="AW254">
            <v>0</v>
          </cell>
          <cell r="AX254">
            <v>0</v>
          </cell>
          <cell r="AY254">
            <v>0</v>
          </cell>
          <cell r="AZ254">
            <v>0</v>
          </cell>
          <cell r="BB254">
            <v>0</v>
          </cell>
          <cell r="BC254">
            <v>0</v>
          </cell>
          <cell r="BD254">
            <v>0</v>
          </cell>
          <cell r="BE254">
            <v>0</v>
          </cell>
          <cell r="BF254">
            <v>0</v>
          </cell>
          <cell r="BG254">
            <v>0</v>
          </cell>
          <cell r="BH254">
            <v>0</v>
          </cell>
          <cell r="BI254">
            <v>0</v>
          </cell>
          <cell r="BK254">
            <v>0</v>
          </cell>
          <cell r="BL254">
            <v>0</v>
          </cell>
          <cell r="BM254">
            <v>0</v>
          </cell>
          <cell r="BN254">
            <v>0</v>
          </cell>
          <cell r="BO254">
            <v>0</v>
          </cell>
          <cell r="BP254">
            <v>0</v>
          </cell>
          <cell r="BQ254">
            <v>0</v>
          </cell>
          <cell r="BR254">
            <v>0</v>
          </cell>
          <cell r="BT254">
            <v>0</v>
          </cell>
        </row>
        <row r="255">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V255">
            <v>0</v>
          </cell>
          <cell r="W255">
            <v>0</v>
          </cell>
          <cell r="X255">
            <v>0</v>
          </cell>
          <cell r="Z255">
            <v>0</v>
          </cell>
          <cell r="AA255">
            <v>0</v>
          </cell>
          <cell r="AB255">
            <v>0</v>
          </cell>
          <cell r="AC255">
            <v>0</v>
          </cell>
          <cell r="AE255">
            <v>0</v>
          </cell>
          <cell r="AF255">
            <v>0</v>
          </cell>
          <cell r="AG255">
            <v>0</v>
          </cell>
          <cell r="AH255">
            <v>0</v>
          </cell>
          <cell r="AJ255">
            <v>0</v>
          </cell>
          <cell r="AK255">
            <v>0</v>
          </cell>
          <cell r="AL255">
            <v>0</v>
          </cell>
          <cell r="AM255">
            <v>0</v>
          </cell>
          <cell r="AN255">
            <v>0</v>
          </cell>
          <cell r="AO255">
            <v>0</v>
          </cell>
          <cell r="AP255">
            <v>0</v>
          </cell>
          <cell r="AQ255">
            <v>0</v>
          </cell>
          <cell r="AS255">
            <v>0</v>
          </cell>
          <cell r="AT255">
            <v>0</v>
          </cell>
          <cell r="AU255">
            <v>0</v>
          </cell>
          <cell r="AV255">
            <v>0</v>
          </cell>
          <cell r="AW255">
            <v>0</v>
          </cell>
          <cell r="AX255">
            <v>0</v>
          </cell>
          <cell r="AY255">
            <v>0</v>
          </cell>
          <cell r="AZ255">
            <v>0</v>
          </cell>
          <cell r="BB255">
            <v>0</v>
          </cell>
          <cell r="BC255">
            <v>0</v>
          </cell>
          <cell r="BD255">
            <v>0</v>
          </cell>
          <cell r="BE255">
            <v>0</v>
          </cell>
          <cell r="BF255">
            <v>0</v>
          </cell>
          <cell r="BG255">
            <v>0</v>
          </cell>
          <cell r="BH255">
            <v>0</v>
          </cell>
          <cell r="BI255">
            <v>0</v>
          </cell>
          <cell r="BK255">
            <v>0</v>
          </cell>
          <cell r="BL255">
            <v>0</v>
          </cell>
          <cell r="BM255">
            <v>0</v>
          </cell>
          <cell r="BN255">
            <v>0</v>
          </cell>
          <cell r="BO255">
            <v>0</v>
          </cell>
          <cell r="BP255">
            <v>0</v>
          </cell>
          <cell r="BQ255">
            <v>0</v>
          </cell>
          <cell r="BR255">
            <v>0</v>
          </cell>
          <cell r="BT255">
            <v>0</v>
          </cell>
        </row>
        <row r="256">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V256">
            <v>0</v>
          </cell>
          <cell r="W256">
            <v>0</v>
          </cell>
          <cell r="X256">
            <v>0</v>
          </cell>
          <cell r="Z256">
            <v>0</v>
          </cell>
          <cell r="AA256">
            <v>0</v>
          </cell>
          <cell r="AB256">
            <v>0</v>
          </cell>
          <cell r="AC256">
            <v>0</v>
          </cell>
          <cell r="AE256">
            <v>0</v>
          </cell>
          <cell r="AF256">
            <v>0</v>
          </cell>
          <cell r="AG256">
            <v>0</v>
          </cell>
          <cell r="AH256">
            <v>0</v>
          </cell>
          <cell r="AJ256">
            <v>0</v>
          </cell>
          <cell r="AK256">
            <v>0</v>
          </cell>
          <cell r="AL256">
            <v>0</v>
          </cell>
          <cell r="AM256">
            <v>0</v>
          </cell>
          <cell r="AN256">
            <v>0</v>
          </cell>
          <cell r="AO256">
            <v>0</v>
          </cell>
          <cell r="AP256">
            <v>0</v>
          </cell>
          <cell r="AQ256">
            <v>0</v>
          </cell>
          <cell r="AS256">
            <v>0</v>
          </cell>
          <cell r="AT256">
            <v>0</v>
          </cell>
          <cell r="AU256">
            <v>0</v>
          </cell>
          <cell r="AV256">
            <v>0</v>
          </cell>
          <cell r="AW256">
            <v>0</v>
          </cell>
          <cell r="AX256">
            <v>0</v>
          </cell>
          <cell r="AY256">
            <v>0</v>
          </cell>
          <cell r="AZ256">
            <v>0</v>
          </cell>
          <cell r="BB256">
            <v>0</v>
          </cell>
          <cell r="BC256">
            <v>0</v>
          </cell>
          <cell r="BD256">
            <v>0</v>
          </cell>
          <cell r="BE256">
            <v>0</v>
          </cell>
          <cell r="BF256">
            <v>0</v>
          </cell>
          <cell r="BG256">
            <v>0</v>
          </cell>
          <cell r="BH256">
            <v>0</v>
          </cell>
          <cell r="BI256">
            <v>0</v>
          </cell>
          <cell r="BK256">
            <v>0</v>
          </cell>
          <cell r="BL256">
            <v>0</v>
          </cell>
          <cell r="BM256">
            <v>0</v>
          </cell>
          <cell r="BN256">
            <v>0</v>
          </cell>
          <cell r="BO256">
            <v>0</v>
          </cell>
          <cell r="BP256">
            <v>0</v>
          </cell>
          <cell r="BQ256">
            <v>0</v>
          </cell>
          <cell r="BR256">
            <v>0</v>
          </cell>
          <cell r="BT256">
            <v>0</v>
          </cell>
        </row>
        <row r="257">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V257">
            <v>0</v>
          </cell>
          <cell r="W257">
            <v>0</v>
          </cell>
          <cell r="X257">
            <v>0</v>
          </cell>
          <cell r="Z257">
            <v>0</v>
          </cell>
          <cell r="AA257">
            <v>0</v>
          </cell>
          <cell r="AB257">
            <v>0</v>
          </cell>
          <cell r="AC257">
            <v>0</v>
          </cell>
          <cell r="AE257">
            <v>0</v>
          </cell>
          <cell r="AF257">
            <v>0</v>
          </cell>
          <cell r="AG257">
            <v>0</v>
          </cell>
          <cell r="AH257">
            <v>0</v>
          </cell>
          <cell r="AJ257">
            <v>0</v>
          </cell>
          <cell r="AK257">
            <v>0</v>
          </cell>
          <cell r="AL257">
            <v>0</v>
          </cell>
          <cell r="AM257">
            <v>0</v>
          </cell>
          <cell r="AN257">
            <v>0</v>
          </cell>
          <cell r="AO257">
            <v>0</v>
          </cell>
          <cell r="AP257">
            <v>0</v>
          </cell>
          <cell r="AQ257">
            <v>0</v>
          </cell>
          <cell r="AS257">
            <v>0</v>
          </cell>
          <cell r="AT257">
            <v>0</v>
          </cell>
          <cell r="AU257">
            <v>0</v>
          </cell>
          <cell r="AV257">
            <v>0</v>
          </cell>
          <cell r="AW257">
            <v>0</v>
          </cell>
          <cell r="AX257">
            <v>0</v>
          </cell>
          <cell r="AY257">
            <v>0</v>
          </cell>
          <cell r="AZ257">
            <v>0</v>
          </cell>
          <cell r="BB257">
            <v>0</v>
          </cell>
          <cell r="BC257">
            <v>0</v>
          </cell>
          <cell r="BD257">
            <v>0</v>
          </cell>
          <cell r="BE257">
            <v>0</v>
          </cell>
          <cell r="BF257">
            <v>0</v>
          </cell>
          <cell r="BG257">
            <v>0</v>
          </cell>
          <cell r="BH257">
            <v>0</v>
          </cell>
          <cell r="BI257">
            <v>0</v>
          </cell>
          <cell r="BK257">
            <v>0</v>
          </cell>
          <cell r="BL257">
            <v>0</v>
          </cell>
          <cell r="BM257">
            <v>0</v>
          </cell>
          <cell r="BN257">
            <v>0</v>
          </cell>
          <cell r="BO257">
            <v>0</v>
          </cell>
          <cell r="BP257">
            <v>0</v>
          </cell>
          <cell r="BQ257">
            <v>0</v>
          </cell>
          <cell r="BR257">
            <v>0</v>
          </cell>
          <cell r="BT257">
            <v>0</v>
          </cell>
        </row>
        <row r="258">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V258">
            <v>0</v>
          </cell>
          <cell r="W258">
            <v>0</v>
          </cell>
          <cell r="X258">
            <v>0</v>
          </cell>
          <cell r="Z258">
            <v>0</v>
          </cell>
          <cell r="AA258">
            <v>0</v>
          </cell>
          <cell r="AB258">
            <v>0</v>
          </cell>
          <cell r="AC258">
            <v>0</v>
          </cell>
          <cell r="AE258">
            <v>0</v>
          </cell>
          <cell r="AF258">
            <v>0</v>
          </cell>
          <cell r="AG258">
            <v>0</v>
          </cell>
          <cell r="AH258">
            <v>0</v>
          </cell>
          <cell r="AJ258">
            <v>0</v>
          </cell>
          <cell r="AK258">
            <v>0</v>
          </cell>
          <cell r="AL258">
            <v>0</v>
          </cell>
          <cell r="AM258">
            <v>0</v>
          </cell>
          <cell r="AN258">
            <v>0</v>
          </cell>
          <cell r="AO258">
            <v>0</v>
          </cell>
          <cell r="AP258">
            <v>0</v>
          </cell>
          <cell r="AQ258">
            <v>0</v>
          </cell>
          <cell r="AS258">
            <v>0</v>
          </cell>
          <cell r="AT258">
            <v>0</v>
          </cell>
          <cell r="AU258">
            <v>0</v>
          </cell>
          <cell r="AV258">
            <v>0</v>
          </cell>
          <cell r="AW258">
            <v>0</v>
          </cell>
          <cell r="AX258">
            <v>0</v>
          </cell>
          <cell r="AY258">
            <v>0</v>
          </cell>
          <cell r="AZ258">
            <v>0</v>
          </cell>
          <cell r="BB258">
            <v>0</v>
          </cell>
          <cell r="BC258">
            <v>0</v>
          </cell>
          <cell r="BD258">
            <v>0</v>
          </cell>
          <cell r="BE258">
            <v>0</v>
          </cell>
          <cell r="BF258">
            <v>0</v>
          </cell>
          <cell r="BG258">
            <v>0</v>
          </cell>
          <cell r="BH258">
            <v>0</v>
          </cell>
          <cell r="BI258">
            <v>0</v>
          </cell>
          <cell r="BK258">
            <v>0</v>
          </cell>
          <cell r="BL258">
            <v>0</v>
          </cell>
          <cell r="BM258">
            <v>0</v>
          </cell>
          <cell r="BN258">
            <v>0</v>
          </cell>
          <cell r="BO258">
            <v>0</v>
          </cell>
          <cell r="BP258">
            <v>0</v>
          </cell>
          <cell r="BQ258">
            <v>0</v>
          </cell>
          <cell r="BR258">
            <v>0</v>
          </cell>
          <cell r="BT258">
            <v>0</v>
          </cell>
        </row>
        <row r="259">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V259">
            <v>0</v>
          </cell>
          <cell r="W259">
            <v>0</v>
          </cell>
          <cell r="X259">
            <v>0</v>
          </cell>
          <cell r="Z259">
            <v>0</v>
          </cell>
          <cell r="AA259">
            <v>0</v>
          </cell>
          <cell r="AB259">
            <v>0</v>
          </cell>
          <cell r="AC259">
            <v>0</v>
          </cell>
          <cell r="AE259">
            <v>0</v>
          </cell>
          <cell r="AF259">
            <v>0</v>
          </cell>
          <cell r="AG259">
            <v>0</v>
          </cell>
          <cell r="AH259">
            <v>0</v>
          </cell>
          <cell r="AJ259">
            <v>0</v>
          </cell>
          <cell r="AK259">
            <v>0</v>
          </cell>
          <cell r="AL259">
            <v>0</v>
          </cell>
          <cell r="AM259">
            <v>0</v>
          </cell>
          <cell r="AN259">
            <v>0</v>
          </cell>
          <cell r="AO259">
            <v>0</v>
          </cell>
          <cell r="AP259">
            <v>0</v>
          </cell>
          <cell r="AQ259">
            <v>0</v>
          </cell>
          <cell r="AS259">
            <v>0</v>
          </cell>
          <cell r="AT259">
            <v>0</v>
          </cell>
          <cell r="AU259">
            <v>0</v>
          </cell>
          <cell r="AV259">
            <v>0</v>
          </cell>
          <cell r="AW259">
            <v>0</v>
          </cell>
          <cell r="AX259">
            <v>0</v>
          </cell>
          <cell r="AY259">
            <v>0</v>
          </cell>
          <cell r="AZ259">
            <v>0</v>
          </cell>
          <cell r="BB259">
            <v>0</v>
          </cell>
          <cell r="BC259">
            <v>0</v>
          </cell>
          <cell r="BD259">
            <v>0</v>
          </cell>
          <cell r="BE259">
            <v>0</v>
          </cell>
          <cell r="BF259">
            <v>0</v>
          </cell>
          <cell r="BG259">
            <v>0</v>
          </cell>
          <cell r="BH259">
            <v>0</v>
          </cell>
          <cell r="BI259">
            <v>0</v>
          </cell>
          <cell r="BK259">
            <v>0</v>
          </cell>
          <cell r="BL259">
            <v>0</v>
          </cell>
          <cell r="BM259">
            <v>0</v>
          </cell>
          <cell r="BN259">
            <v>0</v>
          </cell>
          <cell r="BO259">
            <v>0</v>
          </cell>
          <cell r="BP259">
            <v>0</v>
          </cell>
          <cell r="BQ259">
            <v>0</v>
          </cell>
          <cell r="BR259">
            <v>0</v>
          </cell>
          <cell r="BT259">
            <v>0</v>
          </cell>
        </row>
        <row r="260">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V260">
            <v>0</v>
          </cell>
          <cell r="W260">
            <v>0</v>
          </cell>
          <cell r="X260">
            <v>0</v>
          </cell>
          <cell r="Z260">
            <v>0</v>
          </cell>
          <cell r="AA260">
            <v>0</v>
          </cell>
          <cell r="AB260">
            <v>0</v>
          </cell>
          <cell r="AC260">
            <v>0</v>
          </cell>
          <cell r="AE260">
            <v>0</v>
          </cell>
          <cell r="AF260">
            <v>0</v>
          </cell>
          <cell r="AG260">
            <v>0</v>
          </cell>
          <cell r="AH260">
            <v>0</v>
          </cell>
          <cell r="AJ260">
            <v>0</v>
          </cell>
          <cell r="AK260">
            <v>0</v>
          </cell>
          <cell r="AL260">
            <v>0</v>
          </cell>
          <cell r="AM260">
            <v>0</v>
          </cell>
          <cell r="AN260">
            <v>0</v>
          </cell>
          <cell r="AO260">
            <v>0</v>
          </cell>
          <cell r="AP260">
            <v>0</v>
          </cell>
          <cell r="AQ260">
            <v>0</v>
          </cell>
          <cell r="AS260">
            <v>0</v>
          </cell>
          <cell r="AT260">
            <v>0</v>
          </cell>
          <cell r="AU260">
            <v>0</v>
          </cell>
          <cell r="AV260">
            <v>0</v>
          </cell>
          <cell r="AW260">
            <v>0</v>
          </cell>
          <cell r="AX260">
            <v>0</v>
          </cell>
          <cell r="AY260">
            <v>0</v>
          </cell>
          <cell r="AZ260">
            <v>0</v>
          </cell>
          <cell r="BB260">
            <v>0</v>
          </cell>
          <cell r="BC260">
            <v>0</v>
          </cell>
          <cell r="BD260">
            <v>0</v>
          </cell>
          <cell r="BE260">
            <v>0</v>
          </cell>
          <cell r="BF260">
            <v>0</v>
          </cell>
          <cell r="BG260">
            <v>0</v>
          </cell>
          <cell r="BH260">
            <v>0</v>
          </cell>
          <cell r="BI260">
            <v>0</v>
          </cell>
          <cell r="BK260">
            <v>0</v>
          </cell>
          <cell r="BL260">
            <v>0</v>
          </cell>
          <cell r="BM260">
            <v>0</v>
          </cell>
          <cell r="BN260">
            <v>0</v>
          </cell>
          <cell r="BO260">
            <v>0</v>
          </cell>
          <cell r="BP260">
            <v>0</v>
          </cell>
          <cell r="BQ260">
            <v>0</v>
          </cell>
          <cell r="BR260">
            <v>0</v>
          </cell>
          <cell r="BT260">
            <v>0</v>
          </cell>
        </row>
        <row r="261">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V261">
            <v>0</v>
          </cell>
          <cell r="W261">
            <v>0</v>
          </cell>
          <cell r="X261">
            <v>0</v>
          </cell>
          <cell r="Z261">
            <v>0</v>
          </cell>
          <cell r="AA261">
            <v>0</v>
          </cell>
          <cell r="AB261">
            <v>0</v>
          </cell>
          <cell r="AC261">
            <v>0</v>
          </cell>
          <cell r="AE261">
            <v>0</v>
          </cell>
          <cell r="AF261">
            <v>0</v>
          </cell>
          <cell r="AG261">
            <v>0</v>
          </cell>
          <cell r="AH261">
            <v>0</v>
          </cell>
          <cell r="AJ261">
            <v>0</v>
          </cell>
          <cell r="AK261">
            <v>0</v>
          </cell>
          <cell r="AL261">
            <v>0</v>
          </cell>
          <cell r="AM261">
            <v>0</v>
          </cell>
          <cell r="AN261">
            <v>0</v>
          </cell>
          <cell r="AO261">
            <v>0</v>
          </cell>
          <cell r="AP261">
            <v>0</v>
          </cell>
          <cell r="AQ261">
            <v>0</v>
          </cell>
          <cell r="AS261">
            <v>0</v>
          </cell>
          <cell r="AT261">
            <v>0</v>
          </cell>
          <cell r="AU261">
            <v>0</v>
          </cell>
          <cell r="AV261">
            <v>0</v>
          </cell>
          <cell r="AW261">
            <v>0</v>
          </cell>
          <cell r="AX261">
            <v>0</v>
          </cell>
          <cell r="AY261">
            <v>0</v>
          </cell>
          <cell r="AZ261">
            <v>0</v>
          </cell>
          <cell r="BB261">
            <v>0</v>
          </cell>
          <cell r="BC261">
            <v>0</v>
          </cell>
          <cell r="BD261">
            <v>0</v>
          </cell>
          <cell r="BE261">
            <v>0</v>
          </cell>
          <cell r="BF261">
            <v>0</v>
          </cell>
          <cell r="BG261">
            <v>0</v>
          </cell>
          <cell r="BH261">
            <v>0</v>
          </cell>
          <cell r="BI261">
            <v>0</v>
          </cell>
          <cell r="BK261">
            <v>0</v>
          </cell>
          <cell r="BL261">
            <v>0</v>
          </cell>
          <cell r="BM261">
            <v>0</v>
          </cell>
          <cell r="BN261">
            <v>0</v>
          </cell>
          <cell r="BO261">
            <v>0</v>
          </cell>
          <cell r="BP261">
            <v>0</v>
          </cell>
          <cell r="BQ261">
            <v>0</v>
          </cell>
          <cell r="BR261">
            <v>0</v>
          </cell>
          <cell r="BT261">
            <v>0</v>
          </cell>
        </row>
        <row r="262">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V262">
            <v>0</v>
          </cell>
          <cell r="W262">
            <v>0</v>
          </cell>
          <cell r="X262">
            <v>0</v>
          </cell>
          <cell r="Z262">
            <v>0</v>
          </cell>
          <cell r="AA262">
            <v>0</v>
          </cell>
          <cell r="AB262">
            <v>0</v>
          </cell>
          <cell r="AC262">
            <v>0</v>
          </cell>
          <cell r="AE262">
            <v>0</v>
          </cell>
          <cell r="AF262">
            <v>0</v>
          </cell>
          <cell r="AG262">
            <v>0</v>
          </cell>
          <cell r="AH262">
            <v>0</v>
          </cell>
          <cell r="AJ262">
            <v>0</v>
          </cell>
          <cell r="AK262">
            <v>0</v>
          </cell>
          <cell r="AL262">
            <v>0</v>
          </cell>
          <cell r="AM262">
            <v>0</v>
          </cell>
          <cell r="AN262">
            <v>0</v>
          </cell>
          <cell r="AO262">
            <v>0</v>
          </cell>
          <cell r="AP262">
            <v>0</v>
          </cell>
          <cell r="AQ262">
            <v>0</v>
          </cell>
          <cell r="AS262">
            <v>0</v>
          </cell>
          <cell r="AT262">
            <v>0</v>
          </cell>
          <cell r="AU262">
            <v>0</v>
          </cell>
          <cell r="AV262">
            <v>0</v>
          </cell>
          <cell r="AW262">
            <v>0</v>
          </cell>
          <cell r="AX262">
            <v>0</v>
          </cell>
          <cell r="AY262">
            <v>0</v>
          </cell>
          <cell r="AZ262">
            <v>0</v>
          </cell>
          <cell r="BB262">
            <v>0</v>
          </cell>
          <cell r="BC262">
            <v>0</v>
          </cell>
          <cell r="BD262">
            <v>0</v>
          </cell>
          <cell r="BE262">
            <v>0</v>
          </cell>
          <cell r="BF262">
            <v>0</v>
          </cell>
          <cell r="BG262">
            <v>0</v>
          </cell>
          <cell r="BH262">
            <v>0</v>
          </cell>
          <cell r="BI262">
            <v>0</v>
          </cell>
          <cell r="BK262">
            <v>0</v>
          </cell>
          <cell r="BL262">
            <v>0</v>
          </cell>
          <cell r="BM262">
            <v>0</v>
          </cell>
          <cell r="BN262">
            <v>0</v>
          </cell>
          <cell r="BO262">
            <v>0</v>
          </cell>
          <cell r="BP262">
            <v>0</v>
          </cell>
          <cell r="BQ262">
            <v>0</v>
          </cell>
          <cell r="BR262">
            <v>0</v>
          </cell>
          <cell r="BT262">
            <v>0</v>
          </cell>
        </row>
        <row r="263">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V263">
            <v>0</v>
          </cell>
          <cell r="W263">
            <v>0</v>
          </cell>
          <cell r="X263">
            <v>0</v>
          </cell>
          <cell r="Z263">
            <v>0</v>
          </cell>
          <cell r="AA263">
            <v>0</v>
          </cell>
          <cell r="AB263">
            <v>0</v>
          </cell>
          <cell r="AC263">
            <v>0</v>
          </cell>
          <cell r="AE263">
            <v>0</v>
          </cell>
          <cell r="AF263">
            <v>0</v>
          </cell>
          <cell r="AG263">
            <v>0</v>
          </cell>
          <cell r="AH263">
            <v>0</v>
          </cell>
          <cell r="AJ263">
            <v>0</v>
          </cell>
          <cell r="AK263">
            <v>0</v>
          </cell>
          <cell r="AL263">
            <v>0</v>
          </cell>
          <cell r="AM263">
            <v>0</v>
          </cell>
          <cell r="AN263">
            <v>0</v>
          </cell>
          <cell r="AO263">
            <v>0</v>
          </cell>
          <cell r="AP263">
            <v>0</v>
          </cell>
          <cell r="AQ263">
            <v>0</v>
          </cell>
          <cell r="AS263">
            <v>0</v>
          </cell>
          <cell r="AT263">
            <v>0</v>
          </cell>
          <cell r="AU263">
            <v>0</v>
          </cell>
          <cell r="AV263">
            <v>0</v>
          </cell>
          <cell r="AW263">
            <v>0</v>
          </cell>
          <cell r="AX263">
            <v>0</v>
          </cell>
          <cell r="AY263">
            <v>0</v>
          </cell>
          <cell r="AZ263">
            <v>0</v>
          </cell>
          <cell r="BB263">
            <v>0</v>
          </cell>
          <cell r="BC263">
            <v>0</v>
          </cell>
          <cell r="BD263">
            <v>0</v>
          </cell>
          <cell r="BE263">
            <v>0</v>
          </cell>
          <cell r="BF263">
            <v>0</v>
          </cell>
          <cell r="BG263">
            <v>0</v>
          </cell>
          <cell r="BH263">
            <v>0</v>
          </cell>
          <cell r="BI263">
            <v>0</v>
          </cell>
          <cell r="BK263">
            <v>0</v>
          </cell>
          <cell r="BL263">
            <v>0</v>
          </cell>
          <cell r="BM263">
            <v>0</v>
          </cell>
          <cell r="BN263">
            <v>0</v>
          </cell>
          <cell r="BO263">
            <v>0</v>
          </cell>
          <cell r="BP263">
            <v>0</v>
          </cell>
          <cell r="BQ263">
            <v>0</v>
          </cell>
          <cell r="BR263">
            <v>0</v>
          </cell>
          <cell r="BT263">
            <v>0</v>
          </cell>
        </row>
        <row r="264">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V264">
            <v>0</v>
          </cell>
          <cell r="W264">
            <v>0</v>
          </cell>
          <cell r="X264">
            <v>0</v>
          </cell>
          <cell r="Z264">
            <v>0</v>
          </cell>
          <cell r="AA264">
            <v>0</v>
          </cell>
          <cell r="AB264">
            <v>0</v>
          </cell>
          <cell r="AC264">
            <v>0</v>
          </cell>
          <cell r="AE264">
            <v>0</v>
          </cell>
          <cell r="AF264">
            <v>0</v>
          </cell>
          <cell r="AG264">
            <v>0</v>
          </cell>
          <cell r="AH264">
            <v>0</v>
          </cell>
          <cell r="AJ264">
            <v>0</v>
          </cell>
          <cell r="AK264">
            <v>0</v>
          </cell>
          <cell r="AL264">
            <v>0</v>
          </cell>
          <cell r="AM264">
            <v>0</v>
          </cell>
          <cell r="AN264">
            <v>0</v>
          </cell>
          <cell r="AO264">
            <v>0</v>
          </cell>
          <cell r="AP264">
            <v>0</v>
          </cell>
          <cell r="AQ264">
            <v>0</v>
          </cell>
          <cell r="AS264">
            <v>0</v>
          </cell>
          <cell r="AT264">
            <v>0</v>
          </cell>
          <cell r="AU264">
            <v>0</v>
          </cell>
          <cell r="AV264">
            <v>0</v>
          </cell>
          <cell r="AW264">
            <v>0</v>
          </cell>
          <cell r="AX264">
            <v>0</v>
          </cell>
          <cell r="AY264">
            <v>0</v>
          </cell>
          <cell r="AZ264">
            <v>0</v>
          </cell>
          <cell r="BB264">
            <v>0</v>
          </cell>
          <cell r="BC264">
            <v>0</v>
          </cell>
          <cell r="BD264">
            <v>0</v>
          </cell>
          <cell r="BE264">
            <v>0</v>
          </cell>
          <cell r="BF264">
            <v>0</v>
          </cell>
          <cell r="BG264">
            <v>0</v>
          </cell>
          <cell r="BH264">
            <v>0</v>
          </cell>
          <cell r="BI264">
            <v>0</v>
          </cell>
          <cell r="BK264">
            <v>0</v>
          </cell>
          <cell r="BL264">
            <v>0</v>
          </cell>
          <cell r="BM264">
            <v>0</v>
          </cell>
          <cell r="BN264">
            <v>0</v>
          </cell>
          <cell r="BO264">
            <v>0</v>
          </cell>
          <cell r="BP264">
            <v>0</v>
          </cell>
          <cell r="BQ264">
            <v>0</v>
          </cell>
          <cell r="BR264">
            <v>0</v>
          </cell>
          <cell r="BT264">
            <v>0</v>
          </cell>
        </row>
        <row r="265">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V265">
            <v>0</v>
          </cell>
          <cell r="W265">
            <v>0</v>
          </cell>
          <cell r="X265">
            <v>0</v>
          </cell>
          <cell r="Z265">
            <v>0</v>
          </cell>
          <cell r="AA265">
            <v>0</v>
          </cell>
          <cell r="AB265">
            <v>0</v>
          </cell>
          <cell r="AC265">
            <v>0</v>
          </cell>
          <cell r="AE265">
            <v>0</v>
          </cell>
          <cell r="AF265">
            <v>0</v>
          </cell>
          <cell r="AG265">
            <v>0</v>
          </cell>
          <cell r="AH265">
            <v>0</v>
          </cell>
          <cell r="AJ265">
            <v>0</v>
          </cell>
          <cell r="AK265">
            <v>0</v>
          </cell>
          <cell r="AL265">
            <v>0</v>
          </cell>
          <cell r="AM265">
            <v>0</v>
          </cell>
          <cell r="AN265">
            <v>0</v>
          </cell>
          <cell r="AO265">
            <v>0</v>
          </cell>
          <cell r="AP265">
            <v>0</v>
          </cell>
          <cell r="AQ265">
            <v>0</v>
          </cell>
          <cell r="AS265">
            <v>0</v>
          </cell>
          <cell r="AT265">
            <v>0</v>
          </cell>
          <cell r="AU265">
            <v>0</v>
          </cell>
          <cell r="AV265">
            <v>0</v>
          </cell>
          <cell r="AW265">
            <v>0</v>
          </cell>
          <cell r="AX265">
            <v>0</v>
          </cell>
          <cell r="AY265">
            <v>0</v>
          </cell>
          <cell r="AZ265">
            <v>0</v>
          </cell>
          <cell r="BB265">
            <v>0</v>
          </cell>
          <cell r="BC265">
            <v>0</v>
          </cell>
          <cell r="BD265">
            <v>0</v>
          </cell>
          <cell r="BE265">
            <v>0</v>
          </cell>
          <cell r="BF265">
            <v>0</v>
          </cell>
          <cell r="BG265">
            <v>0</v>
          </cell>
          <cell r="BH265">
            <v>0</v>
          </cell>
          <cell r="BI265">
            <v>0</v>
          </cell>
          <cell r="BK265">
            <v>0</v>
          </cell>
          <cell r="BL265">
            <v>0</v>
          </cell>
          <cell r="BM265">
            <v>0</v>
          </cell>
          <cell r="BN265">
            <v>0</v>
          </cell>
          <cell r="BO265">
            <v>0</v>
          </cell>
          <cell r="BP265">
            <v>0</v>
          </cell>
          <cell r="BQ265">
            <v>0</v>
          </cell>
          <cell r="BR265">
            <v>0</v>
          </cell>
          <cell r="BT265">
            <v>0</v>
          </cell>
        </row>
        <row r="266">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V266">
            <v>0</v>
          </cell>
          <cell r="W266">
            <v>0</v>
          </cell>
          <cell r="X266">
            <v>0</v>
          </cell>
          <cell r="Z266">
            <v>0</v>
          </cell>
          <cell r="AA266">
            <v>0</v>
          </cell>
          <cell r="AB266">
            <v>0</v>
          </cell>
          <cell r="AC266">
            <v>0</v>
          </cell>
          <cell r="AE266">
            <v>0</v>
          </cell>
          <cell r="AF266">
            <v>0</v>
          </cell>
          <cell r="AG266">
            <v>0</v>
          </cell>
          <cell r="AH266">
            <v>0</v>
          </cell>
          <cell r="AJ266">
            <v>0</v>
          </cell>
          <cell r="AK266">
            <v>0</v>
          </cell>
          <cell r="AL266">
            <v>0</v>
          </cell>
          <cell r="AM266">
            <v>0</v>
          </cell>
          <cell r="AN266">
            <v>0</v>
          </cell>
          <cell r="AO266">
            <v>0</v>
          </cell>
          <cell r="AP266">
            <v>0</v>
          </cell>
          <cell r="AQ266">
            <v>0</v>
          </cell>
          <cell r="AS266">
            <v>0</v>
          </cell>
          <cell r="AT266">
            <v>0</v>
          </cell>
          <cell r="AU266">
            <v>0</v>
          </cell>
          <cell r="AV266">
            <v>0</v>
          </cell>
          <cell r="AW266">
            <v>0</v>
          </cell>
          <cell r="AX266">
            <v>0</v>
          </cell>
          <cell r="AY266">
            <v>0</v>
          </cell>
          <cell r="AZ266">
            <v>0</v>
          </cell>
          <cell r="BB266">
            <v>0</v>
          </cell>
          <cell r="BC266">
            <v>0</v>
          </cell>
          <cell r="BD266">
            <v>0</v>
          </cell>
          <cell r="BE266">
            <v>0</v>
          </cell>
          <cell r="BF266">
            <v>0</v>
          </cell>
          <cell r="BG266">
            <v>0</v>
          </cell>
          <cell r="BH266">
            <v>0</v>
          </cell>
          <cell r="BI266">
            <v>0</v>
          </cell>
          <cell r="BK266">
            <v>0</v>
          </cell>
          <cell r="BL266">
            <v>0</v>
          </cell>
          <cell r="BM266">
            <v>0</v>
          </cell>
          <cell r="BN266">
            <v>0</v>
          </cell>
          <cell r="BO266">
            <v>0</v>
          </cell>
          <cell r="BP266">
            <v>0</v>
          </cell>
          <cell r="BQ266">
            <v>0</v>
          </cell>
          <cell r="BR266">
            <v>0</v>
          </cell>
          <cell r="BT266">
            <v>0</v>
          </cell>
        </row>
        <row r="267">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V267">
            <v>0</v>
          </cell>
          <cell r="W267">
            <v>0</v>
          </cell>
          <cell r="X267">
            <v>0</v>
          </cell>
          <cell r="Z267">
            <v>0</v>
          </cell>
          <cell r="AA267">
            <v>0</v>
          </cell>
          <cell r="AB267">
            <v>0</v>
          </cell>
          <cell r="AC267">
            <v>0</v>
          </cell>
          <cell r="AE267">
            <v>0</v>
          </cell>
          <cell r="AF267">
            <v>0</v>
          </cell>
          <cell r="AG267">
            <v>0</v>
          </cell>
          <cell r="AH267">
            <v>0</v>
          </cell>
          <cell r="AJ267">
            <v>0</v>
          </cell>
          <cell r="AK267">
            <v>0</v>
          </cell>
          <cell r="AL267">
            <v>0</v>
          </cell>
          <cell r="AM267">
            <v>0</v>
          </cell>
          <cell r="AN267">
            <v>0</v>
          </cell>
          <cell r="AO267">
            <v>0</v>
          </cell>
          <cell r="AP267">
            <v>0</v>
          </cell>
          <cell r="AQ267">
            <v>0</v>
          </cell>
          <cell r="AS267">
            <v>0</v>
          </cell>
          <cell r="AT267">
            <v>0</v>
          </cell>
          <cell r="AU267">
            <v>0</v>
          </cell>
          <cell r="AV267">
            <v>0</v>
          </cell>
          <cell r="AW267">
            <v>0</v>
          </cell>
          <cell r="AX267">
            <v>0</v>
          </cell>
          <cell r="AY267">
            <v>0</v>
          </cell>
          <cell r="AZ267">
            <v>0</v>
          </cell>
          <cell r="BB267">
            <v>0</v>
          </cell>
          <cell r="BC267">
            <v>0</v>
          </cell>
          <cell r="BD267">
            <v>0</v>
          </cell>
          <cell r="BE267">
            <v>0</v>
          </cell>
          <cell r="BF267">
            <v>0</v>
          </cell>
          <cell r="BG267">
            <v>0</v>
          </cell>
          <cell r="BH267">
            <v>0</v>
          </cell>
          <cell r="BI267">
            <v>0</v>
          </cell>
          <cell r="BK267">
            <v>0</v>
          </cell>
          <cell r="BL267">
            <v>0</v>
          </cell>
          <cell r="BM267">
            <v>0</v>
          </cell>
          <cell r="BN267">
            <v>0</v>
          </cell>
          <cell r="BO267">
            <v>0</v>
          </cell>
          <cell r="BP267">
            <v>0</v>
          </cell>
          <cell r="BQ267">
            <v>0</v>
          </cell>
          <cell r="BR267">
            <v>0</v>
          </cell>
          <cell r="BT267">
            <v>0</v>
          </cell>
        </row>
        <row r="268">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V268">
            <v>0</v>
          </cell>
          <cell r="W268">
            <v>0</v>
          </cell>
          <cell r="X268">
            <v>0</v>
          </cell>
          <cell r="Z268">
            <v>0</v>
          </cell>
          <cell r="AA268">
            <v>0</v>
          </cell>
          <cell r="AB268">
            <v>0</v>
          </cell>
          <cell r="AC268">
            <v>0</v>
          </cell>
          <cell r="AE268">
            <v>0</v>
          </cell>
          <cell r="AF268">
            <v>0</v>
          </cell>
          <cell r="AG268">
            <v>0</v>
          </cell>
          <cell r="AH268">
            <v>0</v>
          </cell>
          <cell r="AJ268">
            <v>0</v>
          </cell>
          <cell r="AK268">
            <v>0</v>
          </cell>
          <cell r="AL268">
            <v>0</v>
          </cell>
          <cell r="AM268">
            <v>0</v>
          </cell>
          <cell r="AN268">
            <v>0</v>
          </cell>
          <cell r="AO268">
            <v>0</v>
          </cell>
          <cell r="AP268">
            <v>0</v>
          </cell>
          <cell r="AQ268">
            <v>0</v>
          </cell>
          <cell r="AS268">
            <v>0</v>
          </cell>
          <cell r="AT268">
            <v>0</v>
          </cell>
          <cell r="AU268">
            <v>0</v>
          </cell>
          <cell r="AV268">
            <v>0</v>
          </cell>
          <cell r="AW268">
            <v>0</v>
          </cell>
          <cell r="AX268">
            <v>0</v>
          </cell>
          <cell r="AY268">
            <v>0</v>
          </cell>
          <cell r="AZ268">
            <v>0</v>
          </cell>
          <cell r="BB268">
            <v>0</v>
          </cell>
          <cell r="BC268">
            <v>0</v>
          </cell>
          <cell r="BD268">
            <v>0</v>
          </cell>
          <cell r="BE268">
            <v>0</v>
          </cell>
          <cell r="BF268">
            <v>0</v>
          </cell>
          <cell r="BG268">
            <v>0</v>
          </cell>
          <cell r="BH268">
            <v>0</v>
          </cell>
          <cell r="BI268">
            <v>0</v>
          </cell>
          <cell r="BK268">
            <v>0</v>
          </cell>
          <cell r="BL268">
            <v>0</v>
          </cell>
          <cell r="BM268">
            <v>0</v>
          </cell>
          <cell r="BN268">
            <v>0</v>
          </cell>
          <cell r="BO268">
            <v>0</v>
          </cell>
          <cell r="BP268">
            <v>0</v>
          </cell>
          <cell r="BQ268">
            <v>0</v>
          </cell>
          <cell r="BR268">
            <v>0</v>
          </cell>
          <cell r="BT268">
            <v>0</v>
          </cell>
        </row>
        <row r="269">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V269">
            <v>0</v>
          </cell>
          <cell r="W269">
            <v>0</v>
          </cell>
          <cell r="X269">
            <v>0</v>
          </cell>
          <cell r="Z269">
            <v>0</v>
          </cell>
          <cell r="AA269">
            <v>0</v>
          </cell>
          <cell r="AB269">
            <v>0</v>
          </cell>
          <cell r="AC269">
            <v>0</v>
          </cell>
          <cell r="AE269">
            <v>0</v>
          </cell>
          <cell r="AF269">
            <v>0</v>
          </cell>
          <cell r="AG269">
            <v>0</v>
          </cell>
          <cell r="AH269">
            <v>0</v>
          </cell>
          <cell r="AJ269">
            <v>0</v>
          </cell>
          <cell r="AK269">
            <v>0</v>
          </cell>
          <cell r="AL269">
            <v>0</v>
          </cell>
          <cell r="AM269">
            <v>0</v>
          </cell>
          <cell r="AN269">
            <v>0</v>
          </cell>
          <cell r="AO269">
            <v>0</v>
          </cell>
          <cell r="AP269">
            <v>0</v>
          </cell>
          <cell r="AQ269">
            <v>0</v>
          </cell>
          <cell r="AS269">
            <v>0</v>
          </cell>
          <cell r="AT269">
            <v>0</v>
          </cell>
          <cell r="AU269">
            <v>0</v>
          </cell>
          <cell r="AV269">
            <v>0</v>
          </cell>
          <cell r="AW269">
            <v>0</v>
          </cell>
          <cell r="AX269">
            <v>0</v>
          </cell>
          <cell r="AY269">
            <v>0</v>
          </cell>
          <cell r="AZ269">
            <v>0</v>
          </cell>
          <cell r="BB269">
            <v>0</v>
          </cell>
          <cell r="BC269">
            <v>0</v>
          </cell>
          <cell r="BD269">
            <v>0</v>
          </cell>
          <cell r="BE269">
            <v>0</v>
          </cell>
          <cell r="BF269">
            <v>0</v>
          </cell>
          <cell r="BG269">
            <v>0</v>
          </cell>
          <cell r="BH269">
            <v>0</v>
          </cell>
          <cell r="BI269">
            <v>0</v>
          </cell>
          <cell r="BK269">
            <v>0</v>
          </cell>
          <cell r="BL269">
            <v>0</v>
          </cell>
          <cell r="BM269">
            <v>0</v>
          </cell>
          <cell r="BN269">
            <v>0</v>
          </cell>
          <cell r="BO269">
            <v>0</v>
          </cell>
          <cell r="BP269">
            <v>0</v>
          </cell>
          <cell r="BQ269">
            <v>0</v>
          </cell>
          <cell r="BR269">
            <v>0</v>
          </cell>
          <cell r="BT269">
            <v>0</v>
          </cell>
        </row>
        <row r="270">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V270">
            <v>0</v>
          </cell>
          <cell r="W270">
            <v>0</v>
          </cell>
          <cell r="X270">
            <v>0</v>
          </cell>
          <cell r="Z270">
            <v>0</v>
          </cell>
          <cell r="AA270">
            <v>0</v>
          </cell>
          <cell r="AB270">
            <v>0</v>
          </cell>
          <cell r="AC270">
            <v>0</v>
          </cell>
          <cell r="AE270">
            <v>0</v>
          </cell>
          <cell r="AF270">
            <v>0</v>
          </cell>
          <cell r="AG270">
            <v>0</v>
          </cell>
          <cell r="AH270">
            <v>0</v>
          </cell>
          <cell r="AJ270">
            <v>0</v>
          </cell>
          <cell r="AK270">
            <v>0</v>
          </cell>
          <cell r="AL270">
            <v>0</v>
          </cell>
          <cell r="AM270">
            <v>0</v>
          </cell>
          <cell r="AN270">
            <v>0</v>
          </cell>
          <cell r="AO270">
            <v>0</v>
          </cell>
          <cell r="AP270">
            <v>0</v>
          </cell>
          <cell r="AQ270">
            <v>0</v>
          </cell>
          <cell r="AS270">
            <v>0</v>
          </cell>
          <cell r="AT270">
            <v>0</v>
          </cell>
          <cell r="AU270">
            <v>0</v>
          </cell>
          <cell r="AV270">
            <v>0</v>
          </cell>
          <cell r="AW270">
            <v>0</v>
          </cell>
          <cell r="AX270">
            <v>0</v>
          </cell>
          <cell r="AY270">
            <v>0</v>
          </cell>
          <cell r="AZ270">
            <v>0</v>
          </cell>
          <cell r="BB270">
            <v>0</v>
          </cell>
          <cell r="BC270">
            <v>0</v>
          </cell>
          <cell r="BD270">
            <v>0</v>
          </cell>
          <cell r="BE270">
            <v>0</v>
          </cell>
          <cell r="BF270">
            <v>0</v>
          </cell>
          <cell r="BG270">
            <v>0</v>
          </cell>
          <cell r="BH270">
            <v>0</v>
          </cell>
          <cell r="BI270">
            <v>0</v>
          </cell>
          <cell r="BK270">
            <v>0</v>
          </cell>
          <cell r="BL270">
            <v>0</v>
          </cell>
          <cell r="BM270">
            <v>0</v>
          </cell>
          <cell r="BN270">
            <v>0</v>
          </cell>
          <cell r="BO270">
            <v>0</v>
          </cell>
          <cell r="BP270">
            <v>0</v>
          </cell>
          <cell r="BQ270">
            <v>0</v>
          </cell>
          <cell r="BR270">
            <v>0</v>
          </cell>
          <cell r="BT270">
            <v>0</v>
          </cell>
        </row>
        <row r="271">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V271">
            <v>0</v>
          </cell>
          <cell r="W271">
            <v>0</v>
          </cell>
          <cell r="X271">
            <v>0</v>
          </cell>
          <cell r="Z271">
            <v>0</v>
          </cell>
          <cell r="AA271">
            <v>0</v>
          </cell>
          <cell r="AB271">
            <v>0</v>
          </cell>
          <cell r="AC271">
            <v>0</v>
          </cell>
          <cell r="AE271">
            <v>0</v>
          </cell>
          <cell r="AF271">
            <v>0</v>
          </cell>
          <cell r="AG271">
            <v>0</v>
          </cell>
          <cell r="AH271">
            <v>0</v>
          </cell>
          <cell r="AJ271">
            <v>0</v>
          </cell>
          <cell r="AK271">
            <v>0</v>
          </cell>
          <cell r="AL271">
            <v>0</v>
          </cell>
          <cell r="AM271">
            <v>0</v>
          </cell>
          <cell r="AN271">
            <v>0</v>
          </cell>
          <cell r="AO271">
            <v>0</v>
          </cell>
          <cell r="AP271">
            <v>0</v>
          </cell>
          <cell r="AQ271">
            <v>0</v>
          </cell>
          <cell r="AS271">
            <v>0</v>
          </cell>
          <cell r="AT271">
            <v>0</v>
          </cell>
          <cell r="AU271">
            <v>0</v>
          </cell>
          <cell r="AV271">
            <v>0</v>
          </cell>
          <cell r="AW271">
            <v>0</v>
          </cell>
          <cell r="AX271">
            <v>0</v>
          </cell>
          <cell r="AY271">
            <v>0</v>
          </cell>
          <cell r="AZ271">
            <v>0</v>
          </cell>
          <cell r="BB271">
            <v>0</v>
          </cell>
          <cell r="BC271">
            <v>0</v>
          </cell>
          <cell r="BD271">
            <v>0</v>
          </cell>
          <cell r="BE271">
            <v>0</v>
          </cell>
          <cell r="BF271">
            <v>0</v>
          </cell>
          <cell r="BG271">
            <v>0</v>
          </cell>
          <cell r="BH271">
            <v>0</v>
          </cell>
          <cell r="BI271">
            <v>0</v>
          </cell>
          <cell r="BK271">
            <v>0</v>
          </cell>
          <cell r="BL271">
            <v>0</v>
          </cell>
          <cell r="BM271">
            <v>0</v>
          </cell>
          <cell r="BN271">
            <v>0</v>
          </cell>
          <cell r="BO271">
            <v>0</v>
          </cell>
          <cell r="BP271">
            <v>0</v>
          </cell>
          <cell r="BQ271">
            <v>0</v>
          </cell>
          <cell r="BR271">
            <v>0</v>
          </cell>
          <cell r="BT271">
            <v>0</v>
          </cell>
        </row>
        <row r="272">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V272">
            <v>0</v>
          </cell>
          <cell r="W272">
            <v>0</v>
          </cell>
          <cell r="X272">
            <v>0</v>
          </cell>
          <cell r="Z272">
            <v>0</v>
          </cell>
          <cell r="AA272">
            <v>0</v>
          </cell>
          <cell r="AB272">
            <v>0</v>
          </cell>
          <cell r="AC272">
            <v>0</v>
          </cell>
          <cell r="AE272">
            <v>0</v>
          </cell>
          <cell r="AF272">
            <v>0</v>
          </cell>
          <cell r="AG272">
            <v>0</v>
          </cell>
          <cell r="AH272">
            <v>0</v>
          </cell>
          <cell r="AJ272">
            <v>0</v>
          </cell>
          <cell r="AK272">
            <v>0</v>
          </cell>
          <cell r="AL272">
            <v>0</v>
          </cell>
          <cell r="AM272">
            <v>0</v>
          </cell>
          <cell r="AN272">
            <v>0</v>
          </cell>
          <cell r="AO272">
            <v>0</v>
          </cell>
          <cell r="AP272">
            <v>0</v>
          </cell>
          <cell r="AQ272">
            <v>0</v>
          </cell>
          <cell r="AS272">
            <v>0</v>
          </cell>
          <cell r="AT272">
            <v>0</v>
          </cell>
          <cell r="AU272">
            <v>0</v>
          </cell>
          <cell r="AV272">
            <v>0</v>
          </cell>
          <cell r="AW272">
            <v>0</v>
          </cell>
          <cell r="AX272">
            <v>0</v>
          </cell>
          <cell r="AY272">
            <v>0</v>
          </cell>
          <cell r="AZ272">
            <v>0</v>
          </cell>
          <cell r="BB272">
            <v>0</v>
          </cell>
          <cell r="BC272">
            <v>0</v>
          </cell>
          <cell r="BD272">
            <v>0</v>
          </cell>
          <cell r="BE272">
            <v>0</v>
          </cell>
          <cell r="BF272">
            <v>0</v>
          </cell>
          <cell r="BG272">
            <v>0</v>
          </cell>
          <cell r="BH272">
            <v>0</v>
          </cell>
          <cell r="BI272">
            <v>0</v>
          </cell>
          <cell r="BK272">
            <v>0</v>
          </cell>
          <cell r="BL272">
            <v>0</v>
          </cell>
          <cell r="BM272">
            <v>0</v>
          </cell>
          <cell r="BN272">
            <v>0</v>
          </cell>
          <cell r="BO272">
            <v>0</v>
          </cell>
          <cell r="BP272">
            <v>0</v>
          </cell>
          <cell r="BQ272">
            <v>0</v>
          </cell>
          <cell r="BR272">
            <v>0</v>
          </cell>
          <cell r="BT272">
            <v>0</v>
          </cell>
        </row>
        <row r="273">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V273">
            <v>0</v>
          </cell>
          <cell r="W273">
            <v>0</v>
          </cell>
          <cell r="X273">
            <v>0</v>
          </cell>
          <cell r="Z273">
            <v>0</v>
          </cell>
          <cell r="AA273">
            <v>0</v>
          </cell>
          <cell r="AB273">
            <v>0</v>
          </cell>
          <cell r="AC273">
            <v>0</v>
          </cell>
          <cell r="AE273">
            <v>0</v>
          </cell>
          <cell r="AF273">
            <v>0</v>
          </cell>
          <cell r="AG273">
            <v>0</v>
          </cell>
          <cell r="AH273">
            <v>0</v>
          </cell>
          <cell r="AJ273">
            <v>0</v>
          </cell>
          <cell r="AK273">
            <v>0</v>
          </cell>
          <cell r="AL273">
            <v>0</v>
          </cell>
          <cell r="AM273">
            <v>0</v>
          </cell>
          <cell r="AN273">
            <v>0</v>
          </cell>
          <cell r="AO273">
            <v>0</v>
          </cell>
          <cell r="AP273">
            <v>0</v>
          </cell>
          <cell r="AQ273">
            <v>0</v>
          </cell>
          <cell r="AS273">
            <v>0</v>
          </cell>
          <cell r="AT273">
            <v>0</v>
          </cell>
          <cell r="AU273">
            <v>0</v>
          </cell>
          <cell r="AV273">
            <v>0</v>
          </cell>
          <cell r="AW273">
            <v>0</v>
          </cell>
          <cell r="AX273">
            <v>0</v>
          </cell>
          <cell r="AY273">
            <v>0</v>
          </cell>
          <cell r="AZ273">
            <v>0</v>
          </cell>
          <cell r="BB273">
            <v>0</v>
          </cell>
          <cell r="BC273">
            <v>0</v>
          </cell>
          <cell r="BD273">
            <v>0</v>
          </cell>
          <cell r="BE273">
            <v>0</v>
          </cell>
          <cell r="BF273">
            <v>0</v>
          </cell>
          <cell r="BG273">
            <v>0</v>
          </cell>
          <cell r="BH273">
            <v>0</v>
          </cell>
          <cell r="BI273">
            <v>0</v>
          </cell>
          <cell r="BK273">
            <v>0</v>
          </cell>
          <cell r="BL273">
            <v>0</v>
          </cell>
          <cell r="BM273">
            <v>0</v>
          </cell>
          <cell r="BN273">
            <v>0</v>
          </cell>
          <cell r="BO273">
            <v>0</v>
          </cell>
          <cell r="BP273">
            <v>0</v>
          </cell>
          <cell r="BQ273">
            <v>0</v>
          </cell>
          <cell r="BR273">
            <v>0</v>
          </cell>
          <cell r="BT273">
            <v>0</v>
          </cell>
        </row>
        <row r="274">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V274">
            <v>0</v>
          </cell>
          <cell r="W274">
            <v>0</v>
          </cell>
          <cell r="X274">
            <v>0</v>
          </cell>
          <cell r="Z274">
            <v>0</v>
          </cell>
          <cell r="AA274">
            <v>0</v>
          </cell>
          <cell r="AB274">
            <v>0</v>
          </cell>
          <cell r="AC274">
            <v>0</v>
          </cell>
          <cell r="AE274">
            <v>0</v>
          </cell>
          <cell r="AF274">
            <v>0</v>
          </cell>
          <cell r="AG274">
            <v>0</v>
          </cell>
          <cell r="AH274">
            <v>0</v>
          </cell>
          <cell r="AJ274">
            <v>0</v>
          </cell>
          <cell r="AK274">
            <v>0</v>
          </cell>
          <cell r="AL274">
            <v>0</v>
          </cell>
          <cell r="AM274">
            <v>0</v>
          </cell>
          <cell r="AN274">
            <v>0</v>
          </cell>
          <cell r="AO274">
            <v>0</v>
          </cell>
          <cell r="AP274">
            <v>0</v>
          </cell>
          <cell r="AQ274">
            <v>0</v>
          </cell>
          <cell r="AS274">
            <v>0</v>
          </cell>
          <cell r="AT274">
            <v>0</v>
          </cell>
          <cell r="AU274">
            <v>0</v>
          </cell>
          <cell r="AV274">
            <v>0</v>
          </cell>
          <cell r="AW274">
            <v>0</v>
          </cell>
          <cell r="AX274">
            <v>0</v>
          </cell>
          <cell r="AY274">
            <v>0</v>
          </cell>
          <cell r="AZ274">
            <v>0</v>
          </cell>
          <cell r="BB274">
            <v>0</v>
          </cell>
          <cell r="BC274">
            <v>0</v>
          </cell>
          <cell r="BD274">
            <v>0</v>
          </cell>
          <cell r="BE274">
            <v>0</v>
          </cell>
          <cell r="BF274">
            <v>0</v>
          </cell>
          <cell r="BG274">
            <v>0</v>
          </cell>
          <cell r="BH274">
            <v>0</v>
          </cell>
          <cell r="BI274">
            <v>0</v>
          </cell>
          <cell r="BK274">
            <v>0</v>
          </cell>
          <cell r="BL274">
            <v>0</v>
          </cell>
          <cell r="BM274">
            <v>0</v>
          </cell>
          <cell r="BN274">
            <v>0</v>
          </cell>
          <cell r="BO274">
            <v>0</v>
          </cell>
          <cell r="BP274">
            <v>0</v>
          </cell>
          <cell r="BQ274">
            <v>0</v>
          </cell>
          <cell r="BR274">
            <v>0</v>
          </cell>
          <cell r="BT274">
            <v>0</v>
          </cell>
        </row>
        <row r="275">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V275">
            <v>0</v>
          </cell>
          <cell r="W275">
            <v>0</v>
          </cell>
          <cell r="X275">
            <v>0</v>
          </cell>
          <cell r="Z275">
            <v>0</v>
          </cell>
          <cell r="AA275">
            <v>0</v>
          </cell>
          <cell r="AB275">
            <v>0</v>
          </cell>
          <cell r="AC275">
            <v>0</v>
          </cell>
          <cell r="AE275">
            <v>0</v>
          </cell>
          <cell r="AF275">
            <v>0</v>
          </cell>
          <cell r="AG275">
            <v>0</v>
          </cell>
          <cell r="AH275">
            <v>0</v>
          </cell>
          <cell r="AJ275">
            <v>0</v>
          </cell>
          <cell r="AK275">
            <v>0</v>
          </cell>
          <cell r="AL275">
            <v>0</v>
          </cell>
          <cell r="AM275">
            <v>0</v>
          </cell>
          <cell r="AN275">
            <v>0</v>
          </cell>
          <cell r="AO275">
            <v>0</v>
          </cell>
          <cell r="AP275">
            <v>0</v>
          </cell>
          <cell r="AQ275">
            <v>0</v>
          </cell>
          <cell r="AS275">
            <v>0</v>
          </cell>
          <cell r="AT275">
            <v>0</v>
          </cell>
          <cell r="AU275">
            <v>0</v>
          </cell>
          <cell r="AV275">
            <v>0</v>
          </cell>
          <cell r="AW275">
            <v>0</v>
          </cell>
          <cell r="AX275">
            <v>0</v>
          </cell>
          <cell r="AY275">
            <v>0</v>
          </cell>
          <cell r="AZ275">
            <v>0</v>
          </cell>
          <cell r="BB275">
            <v>0</v>
          </cell>
          <cell r="BC275">
            <v>0</v>
          </cell>
          <cell r="BD275">
            <v>0</v>
          </cell>
          <cell r="BE275">
            <v>0</v>
          </cell>
          <cell r="BF275">
            <v>0</v>
          </cell>
          <cell r="BG275">
            <v>0</v>
          </cell>
          <cell r="BH275">
            <v>0</v>
          </cell>
          <cell r="BI275">
            <v>0</v>
          </cell>
          <cell r="BK275">
            <v>0</v>
          </cell>
          <cell r="BL275">
            <v>0</v>
          </cell>
          <cell r="BM275">
            <v>0</v>
          </cell>
          <cell r="BN275">
            <v>0</v>
          </cell>
          <cell r="BO275">
            <v>0</v>
          </cell>
          <cell r="BP275">
            <v>0</v>
          </cell>
          <cell r="BQ275">
            <v>0</v>
          </cell>
          <cell r="BR275">
            <v>0</v>
          </cell>
          <cell r="BT275">
            <v>0</v>
          </cell>
        </row>
        <row r="276">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V276">
            <v>0</v>
          </cell>
          <cell r="W276">
            <v>0</v>
          </cell>
          <cell r="X276">
            <v>0</v>
          </cell>
          <cell r="Z276">
            <v>0</v>
          </cell>
          <cell r="AA276">
            <v>0</v>
          </cell>
          <cell r="AB276">
            <v>0</v>
          </cell>
          <cell r="AC276">
            <v>0</v>
          </cell>
          <cell r="AE276">
            <v>0</v>
          </cell>
          <cell r="AF276">
            <v>0</v>
          </cell>
          <cell r="AG276">
            <v>0</v>
          </cell>
          <cell r="AH276">
            <v>0</v>
          </cell>
          <cell r="AJ276">
            <v>0</v>
          </cell>
          <cell r="AK276">
            <v>0</v>
          </cell>
          <cell r="AL276">
            <v>0</v>
          </cell>
          <cell r="AM276">
            <v>0</v>
          </cell>
          <cell r="AN276">
            <v>0</v>
          </cell>
          <cell r="AO276">
            <v>0</v>
          </cell>
          <cell r="AP276">
            <v>0</v>
          </cell>
          <cell r="AQ276">
            <v>0</v>
          </cell>
          <cell r="AS276">
            <v>0</v>
          </cell>
          <cell r="AT276">
            <v>0</v>
          </cell>
          <cell r="AU276">
            <v>0</v>
          </cell>
          <cell r="AV276">
            <v>0</v>
          </cell>
          <cell r="AW276">
            <v>0</v>
          </cell>
          <cell r="AX276">
            <v>0</v>
          </cell>
          <cell r="AY276">
            <v>0</v>
          </cell>
          <cell r="AZ276">
            <v>0</v>
          </cell>
          <cell r="BB276">
            <v>0</v>
          </cell>
          <cell r="BC276">
            <v>0</v>
          </cell>
          <cell r="BD276">
            <v>0</v>
          </cell>
          <cell r="BE276">
            <v>0</v>
          </cell>
          <cell r="BF276">
            <v>0</v>
          </cell>
          <cell r="BG276">
            <v>0</v>
          </cell>
          <cell r="BH276">
            <v>0</v>
          </cell>
          <cell r="BI276">
            <v>0</v>
          </cell>
          <cell r="BK276">
            <v>0</v>
          </cell>
          <cell r="BL276">
            <v>0</v>
          </cell>
          <cell r="BM276">
            <v>0</v>
          </cell>
          <cell r="BN276">
            <v>0</v>
          </cell>
          <cell r="BO276">
            <v>0</v>
          </cell>
          <cell r="BP276">
            <v>0</v>
          </cell>
          <cell r="BQ276">
            <v>0</v>
          </cell>
          <cell r="BR276">
            <v>0</v>
          </cell>
          <cell r="BT276">
            <v>0</v>
          </cell>
        </row>
        <row r="277">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V277">
            <v>0</v>
          </cell>
          <cell r="W277">
            <v>0</v>
          </cell>
          <cell r="X277">
            <v>0</v>
          </cell>
          <cell r="Z277">
            <v>0</v>
          </cell>
          <cell r="AA277">
            <v>0</v>
          </cell>
          <cell r="AB277">
            <v>0</v>
          </cell>
          <cell r="AC277">
            <v>0</v>
          </cell>
          <cell r="AE277">
            <v>0</v>
          </cell>
          <cell r="AF277">
            <v>0</v>
          </cell>
          <cell r="AG277">
            <v>0</v>
          </cell>
          <cell r="AH277">
            <v>0</v>
          </cell>
          <cell r="AJ277">
            <v>0</v>
          </cell>
          <cell r="AK277">
            <v>0</v>
          </cell>
          <cell r="AL277">
            <v>0</v>
          </cell>
          <cell r="AM277">
            <v>0</v>
          </cell>
          <cell r="AN277">
            <v>0</v>
          </cell>
          <cell r="AO277">
            <v>0</v>
          </cell>
          <cell r="AP277">
            <v>0</v>
          </cell>
          <cell r="AQ277">
            <v>0</v>
          </cell>
          <cell r="AS277">
            <v>0</v>
          </cell>
          <cell r="AT277">
            <v>0</v>
          </cell>
          <cell r="AU277">
            <v>0</v>
          </cell>
          <cell r="AV277">
            <v>0</v>
          </cell>
          <cell r="AW277">
            <v>0</v>
          </cell>
          <cell r="AX277">
            <v>0</v>
          </cell>
          <cell r="AY277">
            <v>0</v>
          </cell>
          <cell r="AZ277">
            <v>0</v>
          </cell>
          <cell r="BB277">
            <v>0</v>
          </cell>
          <cell r="BC277">
            <v>0</v>
          </cell>
          <cell r="BD277">
            <v>0</v>
          </cell>
          <cell r="BE277">
            <v>0</v>
          </cell>
          <cell r="BF277">
            <v>0</v>
          </cell>
          <cell r="BG277">
            <v>0</v>
          </cell>
          <cell r="BH277">
            <v>0</v>
          </cell>
          <cell r="BI277">
            <v>0</v>
          </cell>
          <cell r="BK277">
            <v>0</v>
          </cell>
          <cell r="BL277">
            <v>0</v>
          </cell>
          <cell r="BM277">
            <v>0</v>
          </cell>
          <cell r="BN277">
            <v>0</v>
          </cell>
          <cell r="BO277">
            <v>0</v>
          </cell>
          <cell r="BP277">
            <v>0</v>
          </cell>
          <cell r="BQ277">
            <v>0</v>
          </cell>
          <cell r="BR277">
            <v>0</v>
          </cell>
          <cell r="BT277">
            <v>0</v>
          </cell>
        </row>
        <row r="278">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V278">
            <v>0</v>
          </cell>
          <cell r="W278">
            <v>0</v>
          </cell>
          <cell r="X278">
            <v>0</v>
          </cell>
          <cell r="Z278">
            <v>0</v>
          </cell>
          <cell r="AA278">
            <v>0</v>
          </cell>
          <cell r="AB278">
            <v>0</v>
          </cell>
          <cell r="AC278">
            <v>0</v>
          </cell>
          <cell r="AE278">
            <v>0</v>
          </cell>
          <cell r="AF278">
            <v>0</v>
          </cell>
          <cell r="AG278">
            <v>0</v>
          </cell>
          <cell r="AH278">
            <v>0</v>
          </cell>
          <cell r="AJ278">
            <v>0</v>
          </cell>
          <cell r="AK278">
            <v>0</v>
          </cell>
          <cell r="AL278">
            <v>0</v>
          </cell>
          <cell r="AM278">
            <v>0</v>
          </cell>
          <cell r="AN278">
            <v>0</v>
          </cell>
          <cell r="AO278">
            <v>0</v>
          </cell>
          <cell r="AP278">
            <v>0</v>
          </cell>
          <cell r="AQ278">
            <v>0</v>
          </cell>
          <cell r="AS278">
            <v>0</v>
          </cell>
          <cell r="AT278">
            <v>0</v>
          </cell>
          <cell r="AU278">
            <v>0</v>
          </cell>
          <cell r="AV278">
            <v>0</v>
          </cell>
          <cell r="AW278">
            <v>0</v>
          </cell>
          <cell r="AX278">
            <v>0</v>
          </cell>
          <cell r="AY278">
            <v>0</v>
          </cell>
          <cell r="AZ278">
            <v>0</v>
          </cell>
          <cell r="BB278">
            <v>0</v>
          </cell>
          <cell r="BC278">
            <v>0</v>
          </cell>
          <cell r="BD278">
            <v>0</v>
          </cell>
          <cell r="BE278">
            <v>0</v>
          </cell>
          <cell r="BF278">
            <v>0</v>
          </cell>
          <cell r="BG278">
            <v>0</v>
          </cell>
          <cell r="BH278">
            <v>0</v>
          </cell>
          <cell r="BI278">
            <v>0</v>
          </cell>
          <cell r="BK278">
            <v>0</v>
          </cell>
          <cell r="BL278">
            <v>0</v>
          </cell>
          <cell r="BM278">
            <v>0</v>
          </cell>
          <cell r="BN278">
            <v>0</v>
          </cell>
          <cell r="BO278">
            <v>0</v>
          </cell>
          <cell r="BP278">
            <v>0</v>
          </cell>
          <cell r="BQ278">
            <v>0</v>
          </cell>
          <cell r="BR278">
            <v>0</v>
          </cell>
          <cell r="BT278">
            <v>0</v>
          </cell>
        </row>
        <row r="279">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V279">
            <v>0</v>
          </cell>
          <cell r="W279">
            <v>0</v>
          </cell>
          <cell r="X279">
            <v>0</v>
          </cell>
          <cell r="Z279">
            <v>0</v>
          </cell>
          <cell r="AA279">
            <v>0</v>
          </cell>
          <cell r="AB279">
            <v>0</v>
          </cell>
          <cell r="AC279">
            <v>0</v>
          </cell>
          <cell r="AE279">
            <v>0</v>
          </cell>
          <cell r="AF279">
            <v>0</v>
          </cell>
          <cell r="AG279">
            <v>0</v>
          </cell>
          <cell r="AH279">
            <v>0</v>
          </cell>
          <cell r="AJ279">
            <v>0</v>
          </cell>
          <cell r="AK279">
            <v>0</v>
          </cell>
          <cell r="AL279">
            <v>0</v>
          </cell>
          <cell r="AM279">
            <v>0</v>
          </cell>
          <cell r="AN279">
            <v>0</v>
          </cell>
          <cell r="AO279">
            <v>0</v>
          </cell>
          <cell r="AP279">
            <v>0</v>
          </cell>
          <cell r="AQ279">
            <v>0</v>
          </cell>
          <cell r="AS279">
            <v>0</v>
          </cell>
          <cell r="AT279">
            <v>0</v>
          </cell>
          <cell r="AU279">
            <v>0</v>
          </cell>
          <cell r="AV279">
            <v>0</v>
          </cell>
          <cell r="AW279">
            <v>0</v>
          </cell>
          <cell r="AX279">
            <v>0</v>
          </cell>
          <cell r="AY279">
            <v>0</v>
          </cell>
          <cell r="AZ279">
            <v>0</v>
          </cell>
          <cell r="BB279">
            <v>0</v>
          </cell>
          <cell r="BC279">
            <v>0</v>
          </cell>
          <cell r="BD279">
            <v>0</v>
          </cell>
          <cell r="BE279">
            <v>0</v>
          </cell>
          <cell r="BF279">
            <v>0</v>
          </cell>
          <cell r="BG279">
            <v>0</v>
          </cell>
          <cell r="BH279">
            <v>0</v>
          </cell>
          <cell r="BI279">
            <v>0</v>
          </cell>
          <cell r="BK279">
            <v>0</v>
          </cell>
          <cell r="BL279">
            <v>0</v>
          </cell>
          <cell r="BM279">
            <v>0</v>
          </cell>
          <cell r="BN279">
            <v>0</v>
          </cell>
          <cell r="BO279">
            <v>0</v>
          </cell>
          <cell r="BP279">
            <v>0</v>
          </cell>
          <cell r="BQ279">
            <v>0</v>
          </cell>
          <cell r="BR279">
            <v>0</v>
          </cell>
          <cell r="BT279">
            <v>0</v>
          </cell>
        </row>
        <row r="280">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V280">
            <v>0</v>
          </cell>
          <cell r="W280">
            <v>0</v>
          </cell>
          <cell r="X280">
            <v>0</v>
          </cell>
          <cell r="Z280">
            <v>0</v>
          </cell>
          <cell r="AA280">
            <v>0</v>
          </cell>
          <cell r="AB280">
            <v>0</v>
          </cell>
          <cell r="AC280">
            <v>0</v>
          </cell>
          <cell r="AE280">
            <v>0</v>
          </cell>
          <cell r="AF280">
            <v>0</v>
          </cell>
          <cell r="AG280">
            <v>0</v>
          </cell>
          <cell r="AH280">
            <v>0</v>
          </cell>
          <cell r="AJ280">
            <v>0</v>
          </cell>
          <cell r="AK280">
            <v>0</v>
          </cell>
          <cell r="AL280">
            <v>0</v>
          </cell>
          <cell r="AM280">
            <v>0</v>
          </cell>
          <cell r="AN280">
            <v>0</v>
          </cell>
          <cell r="AO280">
            <v>0</v>
          </cell>
          <cell r="AP280">
            <v>0</v>
          </cell>
          <cell r="AQ280">
            <v>0</v>
          </cell>
          <cell r="AS280">
            <v>0</v>
          </cell>
          <cell r="AT280">
            <v>0</v>
          </cell>
          <cell r="AU280">
            <v>0</v>
          </cell>
          <cell r="AV280">
            <v>0</v>
          </cell>
          <cell r="AW280">
            <v>0</v>
          </cell>
          <cell r="AX280">
            <v>0</v>
          </cell>
          <cell r="AY280">
            <v>0</v>
          </cell>
          <cell r="AZ280">
            <v>0</v>
          </cell>
          <cell r="BB280">
            <v>0</v>
          </cell>
          <cell r="BC280">
            <v>0</v>
          </cell>
          <cell r="BD280">
            <v>0</v>
          </cell>
          <cell r="BE280">
            <v>0</v>
          </cell>
          <cell r="BF280">
            <v>0</v>
          </cell>
          <cell r="BG280">
            <v>0</v>
          </cell>
          <cell r="BH280">
            <v>0</v>
          </cell>
          <cell r="BI280">
            <v>0</v>
          </cell>
          <cell r="BK280">
            <v>0</v>
          </cell>
          <cell r="BL280">
            <v>0</v>
          </cell>
          <cell r="BM280">
            <v>0</v>
          </cell>
          <cell r="BN280">
            <v>0</v>
          </cell>
          <cell r="BO280">
            <v>0</v>
          </cell>
          <cell r="BP280">
            <v>0</v>
          </cell>
          <cell r="BQ280">
            <v>0</v>
          </cell>
          <cell r="BR280">
            <v>0</v>
          </cell>
          <cell r="BT280">
            <v>0</v>
          </cell>
        </row>
        <row r="281">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V281">
            <v>0</v>
          </cell>
          <cell r="W281">
            <v>0</v>
          </cell>
          <cell r="X281">
            <v>0</v>
          </cell>
          <cell r="Z281">
            <v>0</v>
          </cell>
          <cell r="AA281">
            <v>0</v>
          </cell>
          <cell r="AB281">
            <v>0</v>
          </cell>
          <cell r="AC281">
            <v>0</v>
          </cell>
          <cell r="AE281">
            <v>0</v>
          </cell>
          <cell r="AF281">
            <v>0</v>
          </cell>
          <cell r="AG281">
            <v>0</v>
          </cell>
          <cell r="AH281">
            <v>0</v>
          </cell>
          <cell r="AJ281">
            <v>0</v>
          </cell>
          <cell r="AK281">
            <v>0</v>
          </cell>
          <cell r="AL281">
            <v>0</v>
          </cell>
          <cell r="AM281">
            <v>0</v>
          </cell>
          <cell r="AN281">
            <v>0</v>
          </cell>
          <cell r="AO281">
            <v>0</v>
          </cell>
          <cell r="AP281">
            <v>0</v>
          </cell>
          <cell r="AQ281">
            <v>0</v>
          </cell>
          <cell r="AS281">
            <v>0</v>
          </cell>
          <cell r="AT281">
            <v>0</v>
          </cell>
          <cell r="AU281">
            <v>0</v>
          </cell>
          <cell r="AV281">
            <v>0</v>
          </cell>
          <cell r="AW281">
            <v>0</v>
          </cell>
          <cell r="AX281">
            <v>0</v>
          </cell>
          <cell r="AY281">
            <v>0</v>
          </cell>
          <cell r="AZ281">
            <v>0</v>
          </cell>
          <cell r="BB281">
            <v>0</v>
          </cell>
          <cell r="BC281">
            <v>0</v>
          </cell>
          <cell r="BD281">
            <v>0</v>
          </cell>
          <cell r="BE281">
            <v>0</v>
          </cell>
          <cell r="BF281">
            <v>0</v>
          </cell>
          <cell r="BG281">
            <v>0</v>
          </cell>
          <cell r="BH281">
            <v>0</v>
          </cell>
          <cell r="BI281">
            <v>0</v>
          </cell>
          <cell r="BK281">
            <v>0</v>
          </cell>
          <cell r="BL281">
            <v>0</v>
          </cell>
          <cell r="BM281">
            <v>0</v>
          </cell>
          <cell r="BN281">
            <v>0</v>
          </cell>
          <cell r="BO281">
            <v>0</v>
          </cell>
          <cell r="BP281">
            <v>0</v>
          </cell>
          <cell r="BQ281">
            <v>0</v>
          </cell>
          <cell r="BR281">
            <v>0</v>
          </cell>
          <cell r="BT281">
            <v>0</v>
          </cell>
        </row>
        <row r="282">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V282">
            <v>0</v>
          </cell>
          <cell r="W282">
            <v>0</v>
          </cell>
          <cell r="X282">
            <v>0</v>
          </cell>
          <cell r="Z282">
            <v>0</v>
          </cell>
          <cell r="AA282">
            <v>0</v>
          </cell>
          <cell r="AB282">
            <v>0</v>
          </cell>
          <cell r="AC282">
            <v>0</v>
          </cell>
          <cell r="AE282">
            <v>0</v>
          </cell>
          <cell r="AF282">
            <v>0</v>
          </cell>
          <cell r="AG282">
            <v>0</v>
          </cell>
          <cell r="AH282">
            <v>0</v>
          </cell>
          <cell r="AJ282">
            <v>0</v>
          </cell>
          <cell r="AK282">
            <v>0</v>
          </cell>
          <cell r="AL282">
            <v>0</v>
          </cell>
          <cell r="AM282">
            <v>0</v>
          </cell>
          <cell r="AN282">
            <v>0</v>
          </cell>
          <cell r="AO282">
            <v>0</v>
          </cell>
          <cell r="AP282">
            <v>0</v>
          </cell>
          <cell r="AQ282">
            <v>0</v>
          </cell>
          <cell r="AS282">
            <v>0</v>
          </cell>
          <cell r="AT282">
            <v>0</v>
          </cell>
          <cell r="AU282">
            <v>0</v>
          </cell>
          <cell r="AV282">
            <v>0</v>
          </cell>
          <cell r="AW282">
            <v>0</v>
          </cell>
          <cell r="AX282">
            <v>0</v>
          </cell>
          <cell r="AY282">
            <v>0</v>
          </cell>
          <cell r="AZ282">
            <v>0</v>
          </cell>
          <cell r="BB282">
            <v>0</v>
          </cell>
          <cell r="BC282">
            <v>0</v>
          </cell>
          <cell r="BD282">
            <v>0</v>
          </cell>
          <cell r="BE282">
            <v>0</v>
          </cell>
          <cell r="BF282">
            <v>0</v>
          </cell>
          <cell r="BG282">
            <v>0</v>
          </cell>
          <cell r="BH282">
            <v>0</v>
          </cell>
          <cell r="BI282">
            <v>0</v>
          </cell>
          <cell r="BK282">
            <v>0</v>
          </cell>
          <cell r="BL282">
            <v>0</v>
          </cell>
          <cell r="BM282">
            <v>0</v>
          </cell>
          <cell r="BN282">
            <v>0</v>
          </cell>
          <cell r="BO282">
            <v>0</v>
          </cell>
          <cell r="BP282">
            <v>0</v>
          </cell>
          <cell r="BQ282">
            <v>0</v>
          </cell>
          <cell r="BR282">
            <v>0</v>
          </cell>
          <cell r="BT282">
            <v>0</v>
          </cell>
        </row>
        <row r="283">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V283">
            <v>0</v>
          </cell>
          <cell r="W283">
            <v>0</v>
          </cell>
          <cell r="X283">
            <v>0</v>
          </cell>
          <cell r="Z283">
            <v>0</v>
          </cell>
          <cell r="AA283">
            <v>0</v>
          </cell>
          <cell r="AB283">
            <v>0</v>
          </cell>
          <cell r="AC283">
            <v>0</v>
          </cell>
          <cell r="AE283">
            <v>0</v>
          </cell>
          <cell r="AF283">
            <v>0</v>
          </cell>
          <cell r="AG283">
            <v>0</v>
          </cell>
          <cell r="AH283">
            <v>0</v>
          </cell>
          <cell r="AJ283">
            <v>0</v>
          </cell>
          <cell r="AK283">
            <v>0</v>
          </cell>
          <cell r="AL283">
            <v>0</v>
          </cell>
          <cell r="AM283">
            <v>0</v>
          </cell>
          <cell r="AN283">
            <v>0</v>
          </cell>
          <cell r="AO283">
            <v>0</v>
          </cell>
          <cell r="AP283">
            <v>0</v>
          </cell>
          <cell r="AQ283">
            <v>0</v>
          </cell>
          <cell r="AS283">
            <v>0</v>
          </cell>
          <cell r="AT283">
            <v>0</v>
          </cell>
          <cell r="AU283">
            <v>0</v>
          </cell>
          <cell r="AV283">
            <v>0</v>
          </cell>
          <cell r="AW283">
            <v>0</v>
          </cell>
          <cell r="AX283">
            <v>0</v>
          </cell>
          <cell r="AY283">
            <v>0</v>
          </cell>
          <cell r="AZ283">
            <v>0</v>
          </cell>
          <cell r="BB283">
            <v>0</v>
          </cell>
          <cell r="BC283">
            <v>0</v>
          </cell>
          <cell r="BD283">
            <v>0</v>
          </cell>
          <cell r="BE283">
            <v>0</v>
          </cell>
          <cell r="BF283">
            <v>0</v>
          </cell>
          <cell r="BG283">
            <v>0</v>
          </cell>
          <cell r="BH283">
            <v>0</v>
          </cell>
          <cell r="BI283">
            <v>0</v>
          </cell>
          <cell r="BK283">
            <v>0</v>
          </cell>
          <cell r="BL283">
            <v>0</v>
          </cell>
          <cell r="BM283">
            <v>0</v>
          </cell>
          <cell r="BN283">
            <v>0</v>
          </cell>
          <cell r="BO283">
            <v>0</v>
          </cell>
          <cell r="BP283">
            <v>0</v>
          </cell>
          <cell r="BQ283">
            <v>0</v>
          </cell>
          <cell r="BR283">
            <v>0</v>
          </cell>
          <cell r="BT283">
            <v>0</v>
          </cell>
        </row>
        <row r="284">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V284">
            <v>0</v>
          </cell>
          <cell r="W284">
            <v>0</v>
          </cell>
          <cell r="X284">
            <v>0</v>
          </cell>
          <cell r="Z284">
            <v>0</v>
          </cell>
          <cell r="AA284">
            <v>0</v>
          </cell>
          <cell r="AB284">
            <v>0</v>
          </cell>
          <cell r="AC284">
            <v>0</v>
          </cell>
          <cell r="AE284">
            <v>0</v>
          </cell>
          <cell r="AF284">
            <v>0</v>
          </cell>
          <cell r="AG284">
            <v>0</v>
          </cell>
          <cell r="AH284">
            <v>0</v>
          </cell>
          <cell r="AJ284">
            <v>0</v>
          </cell>
          <cell r="AK284">
            <v>0</v>
          </cell>
          <cell r="AL284">
            <v>0</v>
          </cell>
          <cell r="AM284">
            <v>0</v>
          </cell>
          <cell r="AN284">
            <v>0</v>
          </cell>
          <cell r="AO284">
            <v>0</v>
          </cell>
          <cell r="AP284">
            <v>0</v>
          </cell>
          <cell r="AQ284">
            <v>0</v>
          </cell>
          <cell r="AS284">
            <v>0</v>
          </cell>
          <cell r="AT284">
            <v>0</v>
          </cell>
          <cell r="AU284">
            <v>0</v>
          </cell>
          <cell r="AV284">
            <v>0</v>
          </cell>
          <cell r="AW284">
            <v>0</v>
          </cell>
          <cell r="AX284">
            <v>0</v>
          </cell>
          <cell r="AY284">
            <v>0</v>
          </cell>
          <cell r="AZ284">
            <v>0</v>
          </cell>
          <cell r="BB284">
            <v>0</v>
          </cell>
          <cell r="BC284">
            <v>0</v>
          </cell>
          <cell r="BD284">
            <v>0</v>
          </cell>
          <cell r="BE284">
            <v>0</v>
          </cell>
          <cell r="BF284">
            <v>0</v>
          </cell>
          <cell r="BG284">
            <v>0</v>
          </cell>
          <cell r="BH284">
            <v>0</v>
          </cell>
          <cell r="BI284">
            <v>0</v>
          </cell>
          <cell r="BK284">
            <v>0</v>
          </cell>
          <cell r="BL284">
            <v>0</v>
          </cell>
          <cell r="BM284">
            <v>0</v>
          </cell>
          <cell r="BN284">
            <v>0</v>
          </cell>
          <cell r="BO284">
            <v>0</v>
          </cell>
          <cell r="BP284">
            <v>0</v>
          </cell>
          <cell r="BQ284">
            <v>0</v>
          </cell>
          <cell r="BR284">
            <v>0</v>
          </cell>
          <cell r="BT284">
            <v>0</v>
          </cell>
        </row>
        <row r="285">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V285">
            <v>0</v>
          </cell>
          <cell r="W285">
            <v>0</v>
          </cell>
          <cell r="X285">
            <v>0</v>
          </cell>
          <cell r="Z285">
            <v>0</v>
          </cell>
          <cell r="AA285">
            <v>0</v>
          </cell>
          <cell r="AB285">
            <v>0</v>
          </cell>
          <cell r="AC285">
            <v>0</v>
          </cell>
          <cell r="AE285">
            <v>0</v>
          </cell>
          <cell r="AF285">
            <v>0</v>
          </cell>
          <cell r="AG285">
            <v>0</v>
          </cell>
          <cell r="AH285">
            <v>0</v>
          </cell>
          <cell r="AJ285">
            <v>0</v>
          </cell>
          <cell r="AK285">
            <v>0</v>
          </cell>
          <cell r="AL285">
            <v>0</v>
          </cell>
          <cell r="AM285">
            <v>0</v>
          </cell>
          <cell r="AN285">
            <v>0</v>
          </cell>
          <cell r="AO285">
            <v>0</v>
          </cell>
          <cell r="AP285">
            <v>0</v>
          </cell>
          <cell r="AQ285">
            <v>0</v>
          </cell>
          <cell r="AS285">
            <v>0</v>
          </cell>
          <cell r="AT285">
            <v>0</v>
          </cell>
          <cell r="AU285">
            <v>0</v>
          </cell>
          <cell r="AV285">
            <v>0</v>
          </cell>
          <cell r="AW285">
            <v>0</v>
          </cell>
          <cell r="AX285">
            <v>0</v>
          </cell>
          <cell r="AY285">
            <v>0</v>
          </cell>
          <cell r="AZ285">
            <v>0</v>
          </cell>
          <cell r="BB285">
            <v>0</v>
          </cell>
          <cell r="BC285">
            <v>0</v>
          </cell>
          <cell r="BD285">
            <v>0</v>
          </cell>
          <cell r="BE285">
            <v>0</v>
          </cell>
          <cell r="BF285">
            <v>0</v>
          </cell>
          <cell r="BG285">
            <v>0</v>
          </cell>
          <cell r="BH285">
            <v>0</v>
          </cell>
          <cell r="BI285">
            <v>0</v>
          </cell>
          <cell r="BK285">
            <v>0</v>
          </cell>
          <cell r="BL285">
            <v>0</v>
          </cell>
          <cell r="BM285">
            <v>0</v>
          </cell>
          <cell r="BN285">
            <v>0</v>
          </cell>
          <cell r="BO285">
            <v>0</v>
          </cell>
          <cell r="BP285">
            <v>0</v>
          </cell>
          <cell r="BQ285">
            <v>0</v>
          </cell>
          <cell r="BR285">
            <v>0</v>
          </cell>
          <cell r="BT285">
            <v>0</v>
          </cell>
        </row>
        <row r="286">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V286">
            <v>0</v>
          </cell>
          <cell r="W286">
            <v>0</v>
          </cell>
          <cell r="X286">
            <v>0</v>
          </cell>
          <cell r="Z286">
            <v>0</v>
          </cell>
          <cell r="AA286">
            <v>0</v>
          </cell>
          <cell r="AB286">
            <v>0</v>
          </cell>
          <cell r="AC286">
            <v>0</v>
          </cell>
          <cell r="AE286">
            <v>0</v>
          </cell>
          <cell r="AF286">
            <v>0</v>
          </cell>
          <cell r="AG286">
            <v>0</v>
          </cell>
          <cell r="AH286">
            <v>0</v>
          </cell>
          <cell r="AJ286">
            <v>0</v>
          </cell>
          <cell r="AK286">
            <v>0</v>
          </cell>
          <cell r="AL286">
            <v>0</v>
          </cell>
          <cell r="AM286">
            <v>0</v>
          </cell>
          <cell r="AN286">
            <v>0</v>
          </cell>
          <cell r="AO286">
            <v>0</v>
          </cell>
          <cell r="AP286">
            <v>0</v>
          </cell>
          <cell r="AQ286">
            <v>0</v>
          </cell>
          <cell r="AS286">
            <v>0</v>
          </cell>
          <cell r="AT286">
            <v>0</v>
          </cell>
          <cell r="AU286">
            <v>0</v>
          </cell>
          <cell r="AV286">
            <v>0</v>
          </cell>
          <cell r="AW286">
            <v>0</v>
          </cell>
          <cell r="AX286">
            <v>0</v>
          </cell>
          <cell r="AY286">
            <v>0</v>
          </cell>
          <cell r="AZ286">
            <v>0</v>
          </cell>
          <cell r="BB286">
            <v>0</v>
          </cell>
          <cell r="BC286">
            <v>0</v>
          </cell>
          <cell r="BD286">
            <v>0</v>
          </cell>
          <cell r="BE286">
            <v>0</v>
          </cell>
          <cell r="BF286">
            <v>0</v>
          </cell>
          <cell r="BG286">
            <v>0</v>
          </cell>
          <cell r="BH286">
            <v>0</v>
          </cell>
          <cell r="BI286">
            <v>0</v>
          </cell>
          <cell r="BK286">
            <v>0</v>
          </cell>
          <cell r="BL286">
            <v>0</v>
          </cell>
          <cell r="BM286">
            <v>0</v>
          </cell>
          <cell r="BN286">
            <v>0</v>
          </cell>
          <cell r="BO286">
            <v>0</v>
          </cell>
          <cell r="BP286">
            <v>0</v>
          </cell>
          <cell r="BQ286">
            <v>0</v>
          </cell>
          <cell r="BR286">
            <v>0</v>
          </cell>
          <cell r="BT286">
            <v>0</v>
          </cell>
        </row>
        <row r="287">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V287">
            <v>0</v>
          </cell>
          <cell r="W287">
            <v>0</v>
          </cell>
          <cell r="X287">
            <v>0</v>
          </cell>
          <cell r="Z287">
            <v>0</v>
          </cell>
          <cell r="AA287">
            <v>0</v>
          </cell>
          <cell r="AB287">
            <v>0</v>
          </cell>
          <cell r="AC287">
            <v>0</v>
          </cell>
          <cell r="AE287">
            <v>0</v>
          </cell>
          <cell r="AF287">
            <v>0</v>
          </cell>
          <cell r="AG287">
            <v>0</v>
          </cell>
          <cell r="AH287">
            <v>0</v>
          </cell>
          <cell r="AJ287">
            <v>0</v>
          </cell>
          <cell r="AK287">
            <v>0</v>
          </cell>
          <cell r="AL287">
            <v>0</v>
          </cell>
          <cell r="AM287">
            <v>0</v>
          </cell>
          <cell r="AN287">
            <v>0</v>
          </cell>
          <cell r="AO287">
            <v>0</v>
          </cell>
          <cell r="AP287">
            <v>0</v>
          </cell>
          <cell r="AQ287">
            <v>0</v>
          </cell>
          <cell r="AS287">
            <v>0</v>
          </cell>
          <cell r="AT287">
            <v>0</v>
          </cell>
          <cell r="AU287">
            <v>0</v>
          </cell>
          <cell r="AV287">
            <v>0</v>
          </cell>
          <cell r="AW287">
            <v>0</v>
          </cell>
          <cell r="AX287">
            <v>0</v>
          </cell>
          <cell r="AY287">
            <v>0</v>
          </cell>
          <cell r="AZ287">
            <v>0</v>
          </cell>
          <cell r="BB287">
            <v>0</v>
          </cell>
          <cell r="BC287">
            <v>0</v>
          </cell>
          <cell r="BD287">
            <v>0</v>
          </cell>
          <cell r="BE287">
            <v>0</v>
          </cell>
          <cell r="BF287">
            <v>0</v>
          </cell>
          <cell r="BG287">
            <v>0</v>
          </cell>
          <cell r="BH287">
            <v>0</v>
          </cell>
          <cell r="BI287">
            <v>0</v>
          </cell>
          <cell r="BK287">
            <v>0</v>
          </cell>
          <cell r="BL287">
            <v>0</v>
          </cell>
          <cell r="BM287">
            <v>0</v>
          </cell>
          <cell r="BN287">
            <v>0</v>
          </cell>
          <cell r="BO287">
            <v>0</v>
          </cell>
          <cell r="BP287">
            <v>0</v>
          </cell>
          <cell r="BQ287">
            <v>0</v>
          </cell>
          <cell r="BR287">
            <v>0</v>
          </cell>
          <cell r="BT287">
            <v>0</v>
          </cell>
        </row>
        <row r="288">
          <cell r="D288">
            <v>0</v>
          </cell>
          <cell r="E288">
            <v>0.38281040000000005</v>
          </cell>
          <cell r="F288">
            <v>-0.38281040000000005</v>
          </cell>
          <cell r="G288">
            <v>0</v>
          </cell>
          <cell r="H288">
            <v>0</v>
          </cell>
          <cell r="I288">
            <v>0</v>
          </cell>
          <cell r="J288">
            <v>0</v>
          </cell>
          <cell r="K288">
            <v>0</v>
          </cell>
          <cell r="L288">
            <v>1.9007200000000002E-2</v>
          </cell>
          <cell r="M288">
            <v>0</v>
          </cell>
          <cell r="N288">
            <v>-0.20757740000000002</v>
          </cell>
          <cell r="O288">
            <v>0.56237720000000002</v>
          </cell>
          <cell r="P288">
            <v>0</v>
          </cell>
          <cell r="Q288">
            <v>9.0034000000001058E-3</v>
          </cell>
          <cell r="R288">
            <v>0</v>
          </cell>
          <cell r="S288">
            <v>0</v>
          </cell>
          <cell r="T288">
            <v>0</v>
          </cell>
          <cell r="V288">
            <v>0</v>
          </cell>
          <cell r="W288">
            <v>0</v>
          </cell>
          <cell r="X288">
            <v>0</v>
          </cell>
          <cell r="Z288">
            <v>0</v>
          </cell>
          <cell r="AA288">
            <v>0</v>
          </cell>
          <cell r="AB288">
            <v>0</v>
          </cell>
          <cell r="AC288">
            <v>0</v>
          </cell>
          <cell r="AE288">
            <v>0</v>
          </cell>
          <cell r="AF288">
            <v>0</v>
          </cell>
          <cell r="AG288">
            <v>0</v>
          </cell>
          <cell r="AH288">
            <v>0</v>
          </cell>
          <cell r="AJ288">
            <v>0</v>
          </cell>
          <cell r="AK288">
            <v>0</v>
          </cell>
          <cell r="AL288">
            <v>0</v>
          </cell>
          <cell r="AM288">
            <v>0</v>
          </cell>
          <cell r="AN288">
            <v>0</v>
          </cell>
          <cell r="AO288">
            <v>0</v>
          </cell>
          <cell r="AP288">
            <v>0</v>
          </cell>
          <cell r="AQ288">
            <v>0</v>
          </cell>
          <cell r="AS288">
            <v>0</v>
          </cell>
          <cell r="AT288">
            <v>0</v>
          </cell>
          <cell r="AU288">
            <v>0</v>
          </cell>
          <cell r="AV288">
            <v>0</v>
          </cell>
          <cell r="AW288">
            <v>0</v>
          </cell>
          <cell r="AX288">
            <v>0</v>
          </cell>
          <cell r="AY288">
            <v>0</v>
          </cell>
          <cell r="AZ288">
            <v>0</v>
          </cell>
          <cell r="BB288">
            <v>0</v>
          </cell>
          <cell r="BC288">
            <v>0</v>
          </cell>
          <cell r="BD288">
            <v>0</v>
          </cell>
          <cell r="BE288">
            <v>0</v>
          </cell>
          <cell r="BF288">
            <v>0</v>
          </cell>
          <cell r="BG288">
            <v>0</v>
          </cell>
          <cell r="BH288">
            <v>0</v>
          </cell>
          <cell r="BI288">
            <v>0</v>
          </cell>
          <cell r="BK288">
            <v>-0.38281040000000005</v>
          </cell>
          <cell r="BL288">
            <v>-4.3102200000000007E-2</v>
          </cell>
          <cell r="BM288">
            <v>0</v>
          </cell>
          <cell r="BN288">
            <v>0</v>
          </cell>
          <cell r="BO288">
            <v>0</v>
          </cell>
          <cell r="BP288">
            <v>0</v>
          </cell>
          <cell r="BQ288">
            <v>0</v>
          </cell>
          <cell r="BR288">
            <v>0</v>
          </cell>
          <cell r="BT288">
            <v>1</v>
          </cell>
        </row>
        <row r="289">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V289">
            <v>0</v>
          </cell>
          <cell r="W289">
            <v>0</v>
          </cell>
          <cell r="X289">
            <v>0</v>
          </cell>
          <cell r="Z289">
            <v>0</v>
          </cell>
          <cell r="AA289">
            <v>0</v>
          </cell>
          <cell r="AB289">
            <v>0</v>
          </cell>
          <cell r="AC289">
            <v>0</v>
          </cell>
          <cell r="AE289">
            <v>0</v>
          </cell>
          <cell r="AF289">
            <v>0</v>
          </cell>
          <cell r="AG289">
            <v>0</v>
          </cell>
          <cell r="AH289">
            <v>0</v>
          </cell>
          <cell r="AJ289">
            <v>0</v>
          </cell>
          <cell r="AK289">
            <v>0</v>
          </cell>
          <cell r="AL289">
            <v>0</v>
          </cell>
          <cell r="AM289">
            <v>0</v>
          </cell>
          <cell r="AN289">
            <v>0</v>
          </cell>
          <cell r="AO289">
            <v>0</v>
          </cell>
          <cell r="AP289">
            <v>0</v>
          </cell>
          <cell r="AQ289">
            <v>0</v>
          </cell>
          <cell r="AS289">
            <v>0</v>
          </cell>
          <cell r="AT289">
            <v>0</v>
          </cell>
          <cell r="AU289">
            <v>0</v>
          </cell>
          <cell r="AV289">
            <v>0</v>
          </cell>
          <cell r="AW289">
            <v>0</v>
          </cell>
          <cell r="AX289">
            <v>0</v>
          </cell>
          <cell r="AY289">
            <v>0</v>
          </cell>
          <cell r="AZ289">
            <v>0</v>
          </cell>
          <cell r="BB289">
            <v>0</v>
          </cell>
          <cell r="BC289">
            <v>0</v>
          </cell>
          <cell r="BD289">
            <v>0</v>
          </cell>
          <cell r="BE289">
            <v>0</v>
          </cell>
          <cell r="BF289">
            <v>0</v>
          </cell>
          <cell r="BG289">
            <v>0</v>
          </cell>
          <cell r="BH289">
            <v>0</v>
          </cell>
          <cell r="BI289">
            <v>0</v>
          </cell>
          <cell r="BK289">
            <v>0</v>
          </cell>
          <cell r="BL289">
            <v>0</v>
          </cell>
          <cell r="BM289">
            <v>0</v>
          </cell>
          <cell r="BN289">
            <v>0</v>
          </cell>
          <cell r="BO289">
            <v>0</v>
          </cell>
          <cell r="BP289">
            <v>0</v>
          </cell>
          <cell r="BQ289">
            <v>0</v>
          </cell>
          <cell r="BR289">
            <v>0</v>
          </cell>
          <cell r="BT289">
            <v>0</v>
          </cell>
        </row>
        <row r="290">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V290">
            <v>0</v>
          </cell>
          <cell r="W290">
            <v>0</v>
          </cell>
          <cell r="X290">
            <v>0</v>
          </cell>
          <cell r="Z290">
            <v>0</v>
          </cell>
          <cell r="AA290">
            <v>0</v>
          </cell>
          <cell r="AB290">
            <v>0</v>
          </cell>
          <cell r="AC290">
            <v>0</v>
          </cell>
          <cell r="AE290">
            <v>0</v>
          </cell>
          <cell r="AF290">
            <v>0</v>
          </cell>
          <cell r="AG290">
            <v>0</v>
          </cell>
          <cell r="AH290">
            <v>0</v>
          </cell>
          <cell r="AJ290">
            <v>0</v>
          </cell>
          <cell r="AK290">
            <v>0</v>
          </cell>
          <cell r="AL290">
            <v>0</v>
          </cell>
          <cell r="AM290">
            <v>0</v>
          </cell>
          <cell r="AN290">
            <v>0</v>
          </cell>
          <cell r="AO290">
            <v>0</v>
          </cell>
          <cell r="AP290">
            <v>0</v>
          </cell>
          <cell r="AQ290">
            <v>0</v>
          </cell>
          <cell r="AS290">
            <v>0</v>
          </cell>
          <cell r="AT290">
            <v>0</v>
          </cell>
          <cell r="AU290">
            <v>0</v>
          </cell>
          <cell r="AV290">
            <v>0</v>
          </cell>
          <cell r="AW290">
            <v>0</v>
          </cell>
          <cell r="AX290">
            <v>0</v>
          </cell>
          <cell r="AY290">
            <v>0</v>
          </cell>
          <cell r="AZ290">
            <v>0</v>
          </cell>
          <cell r="BB290">
            <v>0</v>
          </cell>
          <cell r="BC290">
            <v>0</v>
          </cell>
          <cell r="BD290">
            <v>0</v>
          </cell>
          <cell r="BE290">
            <v>0</v>
          </cell>
          <cell r="BF290">
            <v>0</v>
          </cell>
          <cell r="BG290">
            <v>0</v>
          </cell>
          <cell r="BH290">
            <v>0</v>
          </cell>
          <cell r="BI290">
            <v>0</v>
          </cell>
          <cell r="BK290">
            <v>0</v>
          </cell>
          <cell r="BL290">
            <v>0</v>
          </cell>
          <cell r="BM290">
            <v>0</v>
          </cell>
          <cell r="BN290">
            <v>0</v>
          </cell>
          <cell r="BO290">
            <v>0</v>
          </cell>
          <cell r="BP290">
            <v>0</v>
          </cell>
          <cell r="BQ290">
            <v>0</v>
          </cell>
          <cell r="BR290">
            <v>0</v>
          </cell>
          <cell r="BT290">
            <v>0</v>
          </cell>
        </row>
        <row r="291">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V291">
            <v>0</v>
          </cell>
          <cell r="W291">
            <v>0</v>
          </cell>
          <cell r="X291">
            <v>0</v>
          </cell>
          <cell r="Z291">
            <v>0</v>
          </cell>
          <cell r="AA291">
            <v>0</v>
          </cell>
          <cell r="AB291">
            <v>0</v>
          </cell>
          <cell r="AC291">
            <v>0</v>
          </cell>
          <cell r="AE291">
            <v>0</v>
          </cell>
          <cell r="AF291">
            <v>0</v>
          </cell>
          <cell r="AG291">
            <v>0</v>
          </cell>
          <cell r="AH291">
            <v>0</v>
          </cell>
          <cell r="AJ291">
            <v>0</v>
          </cell>
          <cell r="AK291">
            <v>0</v>
          </cell>
          <cell r="AL291">
            <v>0</v>
          </cell>
          <cell r="AM291">
            <v>0</v>
          </cell>
          <cell r="AN291">
            <v>0</v>
          </cell>
          <cell r="AO291">
            <v>0</v>
          </cell>
          <cell r="AP291">
            <v>0</v>
          </cell>
          <cell r="AQ291">
            <v>0</v>
          </cell>
          <cell r="AS291">
            <v>0</v>
          </cell>
          <cell r="AT291">
            <v>0</v>
          </cell>
          <cell r="AU291">
            <v>0</v>
          </cell>
          <cell r="AV291">
            <v>0</v>
          </cell>
          <cell r="AW291">
            <v>0</v>
          </cell>
          <cell r="AX291">
            <v>0</v>
          </cell>
          <cell r="AY291">
            <v>0</v>
          </cell>
          <cell r="AZ291">
            <v>0</v>
          </cell>
          <cell r="BB291">
            <v>0</v>
          </cell>
          <cell r="BC291">
            <v>0</v>
          </cell>
          <cell r="BD291">
            <v>0</v>
          </cell>
          <cell r="BE291">
            <v>0</v>
          </cell>
          <cell r="BF291">
            <v>0</v>
          </cell>
          <cell r="BG291">
            <v>0</v>
          </cell>
          <cell r="BH291">
            <v>0</v>
          </cell>
          <cell r="BI291">
            <v>0</v>
          </cell>
          <cell r="BK291">
            <v>0</v>
          </cell>
          <cell r="BL291">
            <v>0</v>
          </cell>
          <cell r="BM291">
            <v>0</v>
          </cell>
          <cell r="BN291">
            <v>0</v>
          </cell>
          <cell r="BO291">
            <v>0</v>
          </cell>
          <cell r="BP291">
            <v>0</v>
          </cell>
          <cell r="BQ291">
            <v>0</v>
          </cell>
          <cell r="BR291">
            <v>0</v>
          </cell>
          <cell r="BT291">
            <v>0</v>
          </cell>
        </row>
        <row r="292">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V292">
            <v>0</v>
          </cell>
          <cell r="W292">
            <v>0</v>
          </cell>
          <cell r="X292">
            <v>0</v>
          </cell>
          <cell r="Z292">
            <v>0</v>
          </cell>
          <cell r="AA292">
            <v>0</v>
          </cell>
          <cell r="AB292">
            <v>0</v>
          </cell>
          <cell r="AC292">
            <v>0</v>
          </cell>
          <cell r="AE292">
            <v>0</v>
          </cell>
          <cell r="AF292">
            <v>0</v>
          </cell>
          <cell r="AG292">
            <v>0</v>
          </cell>
          <cell r="AH292">
            <v>0</v>
          </cell>
          <cell r="AJ292">
            <v>0</v>
          </cell>
          <cell r="AK292">
            <v>0</v>
          </cell>
          <cell r="AL292">
            <v>0</v>
          </cell>
          <cell r="AM292">
            <v>0</v>
          </cell>
          <cell r="AN292">
            <v>0</v>
          </cell>
          <cell r="AO292">
            <v>0</v>
          </cell>
          <cell r="AP292">
            <v>0</v>
          </cell>
          <cell r="AQ292">
            <v>0</v>
          </cell>
          <cell r="AS292">
            <v>0</v>
          </cell>
          <cell r="AT292">
            <v>0</v>
          </cell>
          <cell r="AU292">
            <v>0</v>
          </cell>
          <cell r="AV292">
            <v>0</v>
          </cell>
          <cell r="AW292">
            <v>0</v>
          </cell>
          <cell r="AX292">
            <v>0</v>
          </cell>
          <cell r="AY292">
            <v>0</v>
          </cell>
          <cell r="AZ292">
            <v>0</v>
          </cell>
          <cell r="BB292">
            <v>0</v>
          </cell>
          <cell r="BC292">
            <v>0</v>
          </cell>
          <cell r="BD292">
            <v>0</v>
          </cell>
          <cell r="BE292">
            <v>0</v>
          </cell>
          <cell r="BF292">
            <v>0</v>
          </cell>
          <cell r="BG292">
            <v>0</v>
          </cell>
          <cell r="BH292">
            <v>0</v>
          </cell>
          <cell r="BI292">
            <v>0</v>
          </cell>
          <cell r="BK292">
            <v>0</v>
          </cell>
          <cell r="BL292">
            <v>0</v>
          </cell>
          <cell r="BM292">
            <v>0</v>
          </cell>
          <cell r="BN292">
            <v>0</v>
          </cell>
          <cell r="BO292">
            <v>0</v>
          </cell>
          <cell r="BP292">
            <v>0</v>
          </cell>
          <cell r="BQ292">
            <v>0</v>
          </cell>
          <cell r="BR292">
            <v>0</v>
          </cell>
          <cell r="BT292">
            <v>0</v>
          </cell>
        </row>
        <row r="293">
          <cell r="D293">
            <v>0</v>
          </cell>
          <cell r="E293">
            <v>0</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V293">
            <v>0</v>
          </cell>
          <cell r="W293">
            <v>0</v>
          </cell>
          <cell r="X293">
            <v>0</v>
          </cell>
          <cell r="Z293">
            <v>0</v>
          </cell>
          <cell r="AA293">
            <v>0</v>
          </cell>
          <cell r="AB293">
            <v>0</v>
          </cell>
          <cell r="AC293">
            <v>0</v>
          </cell>
          <cell r="AE293">
            <v>0</v>
          </cell>
          <cell r="AF293">
            <v>0</v>
          </cell>
          <cell r="AG293">
            <v>0</v>
          </cell>
          <cell r="AH293">
            <v>0</v>
          </cell>
          <cell r="AJ293">
            <v>0</v>
          </cell>
          <cell r="AK293">
            <v>0</v>
          </cell>
          <cell r="AL293">
            <v>0</v>
          </cell>
          <cell r="AM293">
            <v>0</v>
          </cell>
          <cell r="AN293">
            <v>0</v>
          </cell>
          <cell r="AO293">
            <v>0</v>
          </cell>
          <cell r="AP293">
            <v>0</v>
          </cell>
          <cell r="AQ293">
            <v>0</v>
          </cell>
          <cell r="AS293">
            <v>0</v>
          </cell>
          <cell r="AT293">
            <v>0</v>
          </cell>
          <cell r="AU293">
            <v>0</v>
          </cell>
          <cell r="AV293">
            <v>0</v>
          </cell>
          <cell r="AW293">
            <v>0</v>
          </cell>
          <cell r="AX293">
            <v>0</v>
          </cell>
          <cell r="AY293">
            <v>0</v>
          </cell>
          <cell r="AZ293">
            <v>0</v>
          </cell>
          <cell r="BB293">
            <v>0</v>
          </cell>
          <cell r="BC293">
            <v>0</v>
          </cell>
          <cell r="BD293">
            <v>0</v>
          </cell>
          <cell r="BE293">
            <v>0</v>
          </cell>
          <cell r="BF293">
            <v>0</v>
          </cell>
          <cell r="BG293">
            <v>0</v>
          </cell>
          <cell r="BH293">
            <v>0</v>
          </cell>
          <cell r="BI293">
            <v>0</v>
          </cell>
          <cell r="BK293">
            <v>0</v>
          </cell>
          <cell r="BL293">
            <v>0</v>
          </cell>
          <cell r="BM293">
            <v>0</v>
          </cell>
          <cell r="BN293">
            <v>0</v>
          </cell>
          <cell r="BO293">
            <v>0</v>
          </cell>
          <cell r="BP293">
            <v>0</v>
          </cell>
          <cell r="BQ293">
            <v>0</v>
          </cell>
          <cell r="BR293">
            <v>0</v>
          </cell>
          <cell r="BT293">
            <v>0</v>
          </cell>
        </row>
        <row r="294">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V294">
            <v>0</v>
          </cell>
          <cell r="W294">
            <v>0</v>
          </cell>
          <cell r="X294">
            <v>0</v>
          </cell>
          <cell r="Z294">
            <v>0</v>
          </cell>
          <cell r="AA294">
            <v>0</v>
          </cell>
          <cell r="AB294">
            <v>0</v>
          </cell>
          <cell r="AC294">
            <v>0</v>
          </cell>
          <cell r="AE294">
            <v>0</v>
          </cell>
          <cell r="AF294">
            <v>0</v>
          </cell>
          <cell r="AG294">
            <v>0</v>
          </cell>
          <cell r="AH294">
            <v>0</v>
          </cell>
          <cell r="AJ294">
            <v>0</v>
          </cell>
          <cell r="AK294">
            <v>0</v>
          </cell>
          <cell r="AL294">
            <v>0</v>
          </cell>
          <cell r="AM294">
            <v>0</v>
          </cell>
          <cell r="AN294">
            <v>0</v>
          </cell>
          <cell r="AO294">
            <v>0</v>
          </cell>
          <cell r="AP294">
            <v>0</v>
          </cell>
          <cell r="AQ294">
            <v>0</v>
          </cell>
          <cell r="AS294">
            <v>0</v>
          </cell>
          <cell r="AT294">
            <v>0</v>
          </cell>
          <cell r="AU294">
            <v>0</v>
          </cell>
          <cell r="AV294">
            <v>0</v>
          </cell>
          <cell r="AW294">
            <v>0</v>
          </cell>
          <cell r="AX294">
            <v>0</v>
          </cell>
          <cell r="AY294">
            <v>0</v>
          </cell>
          <cell r="AZ294">
            <v>0</v>
          </cell>
          <cell r="BB294">
            <v>0</v>
          </cell>
          <cell r="BC294">
            <v>0</v>
          </cell>
          <cell r="BD294">
            <v>0</v>
          </cell>
          <cell r="BE294">
            <v>0</v>
          </cell>
          <cell r="BF294">
            <v>0</v>
          </cell>
          <cell r="BG294">
            <v>0</v>
          </cell>
          <cell r="BH294">
            <v>0</v>
          </cell>
          <cell r="BI294">
            <v>0</v>
          </cell>
          <cell r="BK294">
            <v>0</v>
          </cell>
          <cell r="BL294">
            <v>0</v>
          </cell>
          <cell r="BM294">
            <v>0</v>
          </cell>
          <cell r="BN294">
            <v>0</v>
          </cell>
          <cell r="BO294">
            <v>0</v>
          </cell>
          <cell r="BP294">
            <v>0</v>
          </cell>
          <cell r="BQ294">
            <v>0</v>
          </cell>
          <cell r="BR294">
            <v>0</v>
          </cell>
          <cell r="BT294">
            <v>0</v>
          </cell>
        </row>
        <row r="295">
          <cell r="D295">
            <v>0</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V295">
            <v>0</v>
          </cell>
          <cell r="W295">
            <v>0</v>
          </cell>
          <cell r="X295">
            <v>0</v>
          </cell>
          <cell r="Z295">
            <v>0</v>
          </cell>
          <cell r="AA295">
            <v>0</v>
          </cell>
          <cell r="AB295">
            <v>0</v>
          </cell>
          <cell r="AC295">
            <v>0</v>
          </cell>
          <cell r="AE295">
            <v>0</v>
          </cell>
          <cell r="AF295">
            <v>0</v>
          </cell>
          <cell r="AG295">
            <v>0</v>
          </cell>
          <cell r="AH295">
            <v>0</v>
          </cell>
          <cell r="AJ295">
            <v>0</v>
          </cell>
          <cell r="AK295">
            <v>0</v>
          </cell>
          <cell r="AL295">
            <v>0</v>
          </cell>
          <cell r="AM295">
            <v>0</v>
          </cell>
          <cell r="AN295">
            <v>0</v>
          </cell>
          <cell r="AO295">
            <v>0</v>
          </cell>
          <cell r="AP295">
            <v>0</v>
          </cell>
          <cell r="AQ295">
            <v>0</v>
          </cell>
          <cell r="AS295">
            <v>0</v>
          </cell>
          <cell r="AT295">
            <v>0</v>
          </cell>
          <cell r="AU295">
            <v>0</v>
          </cell>
          <cell r="AV295">
            <v>0</v>
          </cell>
          <cell r="AW295">
            <v>0</v>
          </cell>
          <cell r="AX295">
            <v>0</v>
          </cell>
          <cell r="AY295">
            <v>0</v>
          </cell>
          <cell r="AZ295">
            <v>0</v>
          </cell>
          <cell r="BB295">
            <v>0</v>
          </cell>
          <cell r="BC295">
            <v>0</v>
          </cell>
          <cell r="BD295">
            <v>0</v>
          </cell>
          <cell r="BE295">
            <v>0</v>
          </cell>
          <cell r="BF295">
            <v>0</v>
          </cell>
          <cell r="BG295">
            <v>0</v>
          </cell>
          <cell r="BH295">
            <v>0</v>
          </cell>
          <cell r="BI295">
            <v>0</v>
          </cell>
          <cell r="BK295">
            <v>0</v>
          </cell>
          <cell r="BL295">
            <v>0</v>
          </cell>
          <cell r="BM295">
            <v>0</v>
          </cell>
          <cell r="BN295">
            <v>0</v>
          </cell>
          <cell r="BO295">
            <v>0</v>
          </cell>
          <cell r="BP295">
            <v>0</v>
          </cell>
          <cell r="BQ295">
            <v>0</v>
          </cell>
          <cell r="BR295">
            <v>0</v>
          </cell>
          <cell r="BT295">
            <v>0</v>
          </cell>
        </row>
        <row r="296">
          <cell r="D296">
            <v>0</v>
          </cell>
          <cell r="E296">
            <v>0</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V296">
            <v>0</v>
          </cell>
          <cell r="W296">
            <v>0</v>
          </cell>
          <cell r="X296">
            <v>0</v>
          </cell>
          <cell r="Z296">
            <v>0</v>
          </cell>
          <cell r="AA296">
            <v>0</v>
          </cell>
          <cell r="AB296">
            <v>0</v>
          </cell>
          <cell r="AC296">
            <v>0</v>
          </cell>
          <cell r="AE296">
            <v>0</v>
          </cell>
          <cell r="AF296">
            <v>0</v>
          </cell>
          <cell r="AG296">
            <v>0</v>
          </cell>
          <cell r="AH296">
            <v>0</v>
          </cell>
          <cell r="AJ296">
            <v>0</v>
          </cell>
          <cell r="AK296">
            <v>0</v>
          </cell>
          <cell r="AL296">
            <v>0</v>
          </cell>
          <cell r="AM296">
            <v>0</v>
          </cell>
          <cell r="AN296">
            <v>0</v>
          </cell>
          <cell r="AO296">
            <v>0</v>
          </cell>
          <cell r="AP296">
            <v>0</v>
          </cell>
          <cell r="AQ296">
            <v>0</v>
          </cell>
          <cell r="AS296">
            <v>0</v>
          </cell>
          <cell r="AT296">
            <v>0</v>
          </cell>
          <cell r="AU296">
            <v>0</v>
          </cell>
          <cell r="AV296">
            <v>0</v>
          </cell>
          <cell r="AW296">
            <v>0</v>
          </cell>
          <cell r="AX296">
            <v>0</v>
          </cell>
          <cell r="AY296">
            <v>0</v>
          </cell>
          <cell r="AZ296">
            <v>0</v>
          </cell>
          <cell r="BB296">
            <v>0</v>
          </cell>
          <cell r="BC296">
            <v>0</v>
          </cell>
          <cell r="BD296">
            <v>0</v>
          </cell>
          <cell r="BE296">
            <v>0</v>
          </cell>
          <cell r="BF296">
            <v>0</v>
          </cell>
          <cell r="BG296">
            <v>0</v>
          </cell>
          <cell r="BH296">
            <v>0</v>
          </cell>
          <cell r="BI296">
            <v>0</v>
          </cell>
          <cell r="BK296">
            <v>0</v>
          </cell>
          <cell r="BL296">
            <v>0</v>
          </cell>
          <cell r="BM296">
            <v>0</v>
          </cell>
          <cell r="BN296">
            <v>0</v>
          </cell>
          <cell r="BO296">
            <v>0</v>
          </cell>
          <cell r="BP296">
            <v>0</v>
          </cell>
          <cell r="BQ296">
            <v>0</v>
          </cell>
          <cell r="BR296">
            <v>0</v>
          </cell>
          <cell r="BT296">
            <v>0</v>
          </cell>
        </row>
        <row r="297">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V297">
            <v>0</v>
          </cell>
          <cell r="W297">
            <v>0</v>
          </cell>
          <cell r="X297">
            <v>0</v>
          </cell>
          <cell r="Z297">
            <v>0</v>
          </cell>
          <cell r="AA297">
            <v>0</v>
          </cell>
          <cell r="AB297">
            <v>0</v>
          </cell>
          <cell r="AC297">
            <v>0</v>
          </cell>
          <cell r="AE297">
            <v>0</v>
          </cell>
          <cell r="AF297">
            <v>0</v>
          </cell>
          <cell r="AG297">
            <v>0</v>
          </cell>
          <cell r="AH297">
            <v>0</v>
          </cell>
          <cell r="AJ297">
            <v>0</v>
          </cell>
          <cell r="AK297">
            <v>0</v>
          </cell>
          <cell r="AL297">
            <v>0</v>
          </cell>
          <cell r="AM297">
            <v>0</v>
          </cell>
          <cell r="AN297">
            <v>0</v>
          </cell>
          <cell r="AO297">
            <v>0</v>
          </cell>
          <cell r="AP297">
            <v>0</v>
          </cell>
          <cell r="AQ297">
            <v>0</v>
          </cell>
          <cell r="AS297">
            <v>0</v>
          </cell>
          <cell r="AT297">
            <v>0</v>
          </cell>
          <cell r="AU297">
            <v>0</v>
          </cell>
          <cell r="AV297">
            <v>0</v>
          </cell>
          <cell r="AW297">
            <v>0</v>
          </cell>
          <cell r="AX297">
            <v>0</v>
          </cell>
          <cell r="AY297">
            <v>0</v>
          </cell>
          <cell r="AZ297">
            <v>0</v>
          </cell>
          <cell r="BB297">
            <v>0</v>
          </cell>
          <cell r="BC297">
            <v>0</v>
          </cell>
          <cell r="BD297">
            <v>0</v>
          </cell>
          <cell r="BE297">
            <v>0</v>
          </cell>
          <cell r="BF297">
            <v>0</v>
          </cell>
          <cell r="BG297">
            <v>0</v>
          </cell>
          <cell r="BH297">
            <v>0</v>
          </cell>
          <cell r="BI297">
            <v>0</v>
          </cell>
          <cell r="BK297">
            <v>0</v>
          </cell>
          <cell r="BL297">
            <v>0</v>
          </cell>
          <cell r="BM297">
            <v>0</v>
          </cell>
          <cell r="BN297">
            <v>0</v>
          </cell>
          <cell r="BO297">
            <v>0</v>
          </cell>
          <cell r="BP297">
            <v>0</v>
          </cell>
          <cell r="BQ297">
            <v>0</v>
          </cell>
          <cell r="BR297">
            <v>0</v>
          </cell>
          <cell r="BT297">
            <v>0</v>
          </cell>
        </row>
        <row r="298">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V298">
            <v>0</v>
          </cell>
          <cell r="W298">
            <v>0</v>
          </cell>
          <cell r="X298">
            <v>0</v>
          </cell>
          <cell r="Z298">
            <v>0</v>
          </cell>
          <cell r="AA298">
            <v>0</v>
          </cell>
          <cell r="AB298">
            <v>0</v>
          </cell>
          <cell r="AC298">
            <v>0</v>
          </cell>
          <cell r="AE298">
            <v>0</v>
          </cell>
          <cell r="AF298">
            <v>0</v>
          </cell>
          <cell r="AG298">
            <v>0</v>
          </cell>
          <cell r="AH298">
            <v>0</v>
          </cell>
          <cell r="AJ298">
            <v>0</v>
          </cell>
          <cell r="AK298">
            <v>0</v>
          </cell>
          <cell r="AL298">
            <v>0</v>
          </cell>
          <cell r="AM298">
            <v>0</v>
          </cell>
          <cell r="AN298">
            <v>0</v>
          </cell>
          <cell r="AO298">
            <v>0</v>
          </cell>
          <cell r="AP298">
            <v>0</v>
          </cell>
          <cell r="AQ298">
            <v>0</v>
          </cell>
          <cell r="AS298">
            <v>0</v>
          </cell>
          <cell r="AT298">
            <v>0</v>
          </cell>
          <cell r="AU298">
            <v>0</v>
          </cell>
          <cell r="AV298">
            <v>0</v>
          </cell>
          <cell r="AW298">
            <v>0</v>
          </cell>
          <cell r="AX298">
            <v>0</v>
          </cell>
          <cell r="AY298">
            <v>0</v>
          </cell>
          <cell r="AZ298">
            <v>0</v>
          </cell>
          <cell r="BB298">
            <v>0</v>
          </cell>
          <cell r="BC298">
            <v>0</v>
          </cell>
          <cell r="BD298">
            <v>0</v>
          </cell>
          <cell r="BE298">
            <v>0</v>
          </cell>
          <cell r="BF298">
            <v>0</v>
          </cell>
          <cell r="BG298">
            <v>0</v>
          </cell>
          <cell r="BH298">
            <v>0</v>
          </cell>
          <cell r="BI298">
            <v>0</v>
          </cell>
          <cell r="BK298">
            <v>0</v>
          </cell>
          <cell r="BL298">
            <v>0</v>
          </cell>
          <cell r="BM298">
            <v>0</v>
          </cell>
          <cell r="BN298">
            <v>0</v>
          </cell>
          <cell r="BO298">
            <v>0</v>
          </cell>
          <cell r="BP298">
            <v>0</v>
          </cell>
          <cell r="BQ298">
            <v>0</v>
          </cell>
          <cell r="BR298">
            <v>0</v>
          </cell>
          <cell r="BT298">
            <v>0</v>
          </cell>
        </row>
        <row r="299">
          <cell r="D299">
            <v>0</v>
          </cell>
          <cell r="E299">
            <v>0</v>
          </cell>
          <cell r="F299">
            <v>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V299">
            <v>0</v>
          </cell>
          <cell r="W299">
            <v>0</v>
          </cell>
          <cell r="X299">
            <v>0</v>
          </cell>
          <cell r="Z299">
            <v>0</v>
          </cell>
          <cell r="AA299">
            <v>0</v>
          </cell>
          <cell r="AB299">
            <v>0</v>
          </cell>
          <cell r="AC299">
            <v>0</v>
          </cell>
          <cell r="AE299">
            <v>0</v>
          </cell>
          <cell r="AF299">
            <v>0</v>
          </cell>
          <cell r="AG299">
            <v>0</v>
          </cell>
          <cell r="AH299">
            <v>0</v>
          </cell>
          <cell r="AJ299">
            <v>0</v>
          </cell>
          <cell r="AK299">
            <v>0</v>
          </cell>
          <cell r="AL299">
            <v>0</v>
          </cell>
          <cell r="AM299">
            <v>0</v>
          </cell>
          <cell r="AN299">
            <v>0</v>
          </cell>
          <cell r="AO299">
            <v>0</v>
          </cell>
          <cell r="AP299">
            <v>0</v>
          </cell>
          <cell r="AQ299">
            <v>0</v>
          </cell>
          <cell r="AS299">
            <v>0</v>
          </cell>
          <cell r="AT299">
            <v>0</v>
          </cell>
          <cell r="AU299">
            <v>0</v>
          </cell>
          <cell r="AV299">
            <v>0</v>
          </cell>
          <cell r="AW299">
            <v>0</v>
          </cell>
          <cell r="AX299">
            <v>0</v>
          </cell>
          <cell r="AY299">
            <v>0</v>
          </cell>
          <cell r="AZ299">
            <v>0</v>
          </cell>
          <cell r="BB299">
            <v>0</v>
          </cell>
          <cell r="BC299">
            <v>0</v>
          </cell>
          <cell r="BD299">
            <v>0</v>
          </cell>
          <cell r="BE299">
            <v>0</v>
          </cell>
          <cell r="BF299">
            <v>0</v>
          </cell>
          <cell r="BG299">
            <v>0</v>
          </cell>
          <cell r="BH299">
            <v>0</v>
          </cell>
          <cell r="BI299">
            <v>0</v>
          </cell>
          <cell r="BK299">
            <v>0</v>
          </cell>
          <cell r="BL299">
            <v>0</v>
          </cell>
          <cell r="BM299">
            <v>0</v>
          </cell>
          <cell r="BN299">
            <v>0</v>
          </cell>
          <cell r="BO299">
            <v>0</v>
          </cell>
          <cell r="BP299">
            <v>0</v>
          </cell>
          <cell r="BQ299">
            <v>0</v>
          </cell>
          <cell r="BR299">
            <v>0</v>
          </cell>
          <cell r="BT299">
            <v>0</v>
          </cell>
        </row>
        <row r="300">
          <cell r="D300">
            <v>0</v>
          </cell>
          <cell r="E300">
            <v>0</v>
          </cell>
          <cell r="F300">
            <v>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V300">
            <v>0</v>
          </cell>
          <cell r="W300">
            <v>0</v>
          </cell>
          <cell r="X300">
            <v>0</v>
          </cell>
          <cell r="Z300">
            <v>0</v>
          </cell>
          <cell r="AA300">
            <v>0</v>
          </cell>
          <cell r="AB300">
            <v>0</v>
          </cell>
          <cell r="AC300">
            <v>0</v>
          </cell>
          <cell r="AE300">
            <v>0</v>
          </cell>
          <cell r="AF300">
            <v>0</v>
          </cell>
          <cell r="AG300">
            <v>0</v>
          </cell>
          <cell r="AH300">
            <v>0</v>
          </cell>
          <cell r="AJ300">
            <v>0</v>
          </cell>
          <cell r="AK300">
            <v>0</v>
          </cell>
          <cell r="AL300">
            <v>0</v>
          </cell>
          <cell r="AM300">
            <v>0</v>
          </cell>
          <cell r="AN300">
            <v>0</v>
          </cell>
          <cell r="AO300">
            <v>0</v>
          </cell>
          <cell r="AP300">
            <v>0</v>
          </cell>
          <cell r="AQ300">
            <v>0</v>
          </cell>
          <cell r="AS300">
            <v>0</v>
          </cell>
          <cell r="AT300">
            <v>0</v>
          </cell>
          <cell r="AU300">
            <v>0</v>
          </cell>
          <cell r="AV300">
            <v>0</v>
          </cell>
          <cell r="AW300">
            <v>0</v>
          </cell>
          <cell r="AX300">
            <v>0</v>
          </cell>
          <cell r="AY300">
            <v>0</v>
          </cell>
          <cell r="AZ300">
            <v>0</v>
          </cell>
          <cell r="BB300">
            <v>0</v>
          </cell>
          <cell r="BC300">
            <v>0</v>
          </cell>
          <cell r="BD300">
            <v>0</v>
          </cell>
          <cell r="BE300">
            <v>0</v>
          </cell>
          <cell r="BF300">
            <v>0</v>
          </cell>
          <cell r="BG300">
            <v>0</v>
          </cell>
          <cell r="BH300">
            <v>0</v>
          </cell>
          <cell r="BI300">
            <v>0</v>
          </cell>
          <cell r="BK300">
            <v>0</v>
          </cell>
          <cell r="BL300">
            <v>0</v>
          </cell>
          <cell r="BM300">
            <v>0</v>
          </cell>
          <cell r="BN300">
            <v>0</v>
          </cell>
          <cell r="BO300">
            <v>0</v>
          </cell>
          <cell r="BP300">
            <v>0</v>
          </cell>
          <cell r="BQ300">
            <v>0</v>
          </cell>
          <cell r="BR300">
            <v>0</v>
          </cell>
          <cell r="BT300">
            <v>0</v>
          </cell>
        </row>
        <row r="301">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V301">
            <v>0</v>
          </cell>
          <cell r="W301">
            <v>0</v>
          </cell>
          <cell r="X301">
            <v>0</v>
          </cell>
          <cell r="Z301">
            <v>0</v>
          </cell>
          <cell r="AA301">
            <v>0</v>
          </cell>
          <cell r="AB301">
            <v>0</v>
          </cell>
          <cell r="AC301">
            <v>0</v>
          </cell>
          <cell r="AE301">
            <v>0</v>
          </cell>
          <cell r="AF301">
            <v>0</v>
          </cell>
          <cell r="AG301">
            <v>0</v>
          </cell>
          <cell r="AH301">
            <v>0</v>
          </cell>
          <cell r="AJ301">
            <v>0</v>
          </cell>
          <cell r="AK301">
            <v>0</v>
          </cell>
          <cell r="AL301">
            <v>0</v>
          </cell>
          <cell r="AM301">
            <v>0</v>
          </cell>
          <cell r="AN301">
            <v>0</v>
          </cell>
          <cell r="AO301">
            <v>0</v>
          </cell>
          <cell r="AP301">
            <v>0</v>
          </cell>
          <cell r="AQ301">
            <v>0</v>
          </cell>
          <cell r="AS301">
            <v>0</v>
          </cell>
          <cell r="AT301">
            <v>0</v>
          </cell>
          <cell r="AU301">
            <v>0</v>
          </cell>
          <cell r="AV301">
            <v>0</v>
          </cell>
          <cell r="AW301">
            <v>0</v>
          </cell>
          <cell r="AX301">
            <v>0</v>
          </cell>
          <cell r="AY301">
            <v>0</v>
          </cell>
          <cell r="AZ301">
            <v>0</v>
          </cell>
          <cell r="BB301">
            <v>0</v>
          </cell>
          <cell r="BC301">
            <v>0</v>
          </cell>
          <cell r="BD301">
            <v>0</v>
          </cell>
          <cell r="BE301">
            <v>0</v>
          </cell>
          <cell r="BF301">
            <v>0</v>
          </cell>
          <cell r="BG301">
            <v>0</v>
          </cell>
          <cell r="BH301">
            <v>0</v>
          </cell>
          <cell r="BI301">
            <v>0</v>
          </cell>
          <cell r="BK301">
            <v>0</v>
          </cell>
          <cell r="BL301">
            <v>0</v>
          </cell>
          <cell r="BM301">
            <v>0</v>
          </cell>
          <cell r="BN301">
            <v>0</v>
          </cell>
          <cell r="BO301">
            <v>0</v>
          </cell>
          <cell r="BP301">
            <v>0</v>
          </cell>
          <cell r="BQ301">
            <v>0</v>
          </cell>
          <cell r="BR301">
            <v>0</v>
          </cell>
          <cell r="BT301">
            <v>0</v>
          </cell>
        </row>
        <row r="302">
          <cell r="D302">
            <v>0</v>
          </cell>
          <cell r="E302">
            <v>0</v>
          </cell>
          <cell r="F302">
            <v>0</v>
          </cell>
          <cell r="G302">
            <v>0</v>
          </cell>
          <cell r="H302">
            <v>0</v>
          </cell>
          <cell r="I302">
            <v>0</v>
          </cell>
          <cell r="J302">
            <v>0</v>
          </cell>
          <cell r="K302">
            <v>0</v>
          </cell>
          <cell r="L302">
            <v>0</v>
          </cell>
          <cell r="M302">
            <v>0</v>
          </cell>
          <cell r="N302">
            <v>0</v>
          </cell>
          <cell r="O302">
            <v>0</v>
          </cell>
          <cell r="P302">
            <v>0</v>
          </cell>
          <cell r="Q302">
            <v>0</v>
          </cell>
          <cell r="R302">
            <v>0</v>
          </cell>
          <cell r="S302">
            <v>0</v>
          </cell>
          <cell r="T302">
            <v>0</v>
          </cell>
          <cell r="V302">
            <v>0</v>
          </cell>
          <cell r="W302">
            <v>0</v>
          </cell>
          <cell r="X302">
            <v>0</v>
          </cell>
          <cell r="Z302">
            <v>0</v>
          </cell>
          <cell r="AA302">
            <v>0</v>
          </cell>
          <cell r="AB302">
            <v>0</v>
          </cell>
          <cell r="AC302">
            <v>0</v>
          </cell>
          <cell r="AE302">
            <v>0</v>
          </cell>
          <cell r="AF302">
            <v>0</v>
          </cell>
          <cell r="AG302">
            <v>0</v>
          </cell>
          <cell r="AH302">
            <v>0</v>
          </cell>
          <cell r="AJ302">
            <v>0</v>
          </cell>
          <cell r="AK302">
            <v>0</v>
          </cell>
          <cell r="AL302">
            <v>0</v>
          </cell>
          <cell r="AM302">
            <v>0</v>
          </cell>
          <cell r="AN302">
            <v>0</v>
          </cell>
          <cell r="AO302">
            <v>0</v>
          </cell>
          <cell r="AP302">
            <v>0</v>
          </cell>
          <cell r="AQ302">
            <v>0</v>
          </cell>
          <cell r="AS302">
            <v>0</v>
          </cell>
          <cell r="AT302">
            <v>0</v>
          </cell>
          <cell r="AU302">
            <v>0</v>
          </cell>
          <cell r="AV302">
            <v>0</v>
          </cell>
          <cell r="AW302">
            <v>0</v>
          </cell>
          <cell r="AX302">
            <v>0</v>
          </cell>
          <cell r="AY302">
            <v>0</v>
          </cell>
          <cell r="AZ302">
            <v>0</v>
          </cell>
          <cell r="BB302">
            <v>0</v>
          </cell>
          <cell r="BC302">
            <v>0</v>
          </cell>
          <cell r="BD302">
            <v>0</v>
          </cell>
          <cell r="BE302">
            <v>0</v>
          </cell>
          <cell r="BF302">
            <v>0</v>
          </cell>
          <cell r="BG302">
            <v>0</v>
          </cell>
          <cell r="BH302">
            <v>0</v>
          </cell>
          <cell r="BI302">
            <v>0</v>
          </cell>
          <cell r="BK302">
            <v>0</v>
          </cell>
          <cell r="BL302">
            <v>0</v>
          </cell>
          <cell r="BM302">
            <v>0</v>
          </cell>
          <cell r="BN302">
            <v>0</v>
          </cell>
          <cell r="BO302">
            <v>0</v>
          </cell>
          <cell r="BP302">
            <v>0</v>
          </cell>
          <cell r="BQ302">
            <v>0</v>
          </cell>
          <cell r="BR302">
            <v>0</v>
          </cell>
          <cell r="BT302">
            <v>0</v>
          </cell>
        </row>
        <row r="303">
          <cell r="D303">
            <v>0</v>
          </cell>
          <cell r="E303">
            <v>0</v>
          </cell>
          <cell r="F303">
            <v>0</v>
          </cell>
          <cell r="G303">
            <v>0</v>
          </cell>
          <cell r="H303">
            <v>0</v>
          </cell>
          <cell r="I303">
            <v>0</v>
          </cell>
          <cell r="J303">
            <v>0</v>
          </cell>
          <cell r="K303">
            <v>0</v>
          </cell>
          <cell r="L303">
            <v>0</v>
          </cell>
          <cell r="M303">
            <v>0</v>
          </cell>
          <cell r="N303">
            <v>0</v>
          </cell>
          <cell r="O303">
            <v>0</v>
          </cell>
          <cell r="P303">
            <v>0</v>
          </cell>
          <cell r="Q303">
            <v>0</v>
          </cell>
          <cell r="R303">
            <v>0</v>
          </cell>
          <cell r="S303">
            <v>0</v>
          </cell>
          <cell r="T303">
            <v>0</v>
          </cell>
          <cell r="V303">
            <v>0</v>
          </cell>
          <cell r="W303">
            <v>0</v>
          </cell>
          <cell r="X303">
            <v>0</v>
          </cell>
          <cell r="Z303">
            <v>0</v>
          </cell>
          <cell r="AA303">
            <v>0</v>
          </cell>
          <cell r="AB303">
            <v>0</v>
          </cell>
          <cell r="AC303">
            <v>0</v>
          </cell>
          <cell r="AE303">
            <v>0</v>
          </cell>
          <cell r="AF303">
            <v>0</v>
          </cell>
          <cell r="AG303">
            <v>0</v>
          </cell>
          <cell r="AH303">
            <v>0</v>
          </cell>
          <cell r="AJ303">
            <v>0</v>
          </cell>
          <cell r="AK303">
            <v>0</v>
          </cell>
          <cell r="AL303">
            <v>0</v>
          </cell>
          <cell r="AM303">
            <v>0</v>
          </cell>
          <cell r="AN303">
            <v>0</v>
          </cell>
          <cell r="AO303">
            <v>0</v>
          </cell>
          <cell r="AP303">
            <v>0</v>
          </cell>
          <cell r="AQ303">
            <v>0</v>
          </cell>
          <cell r="AS303">
            <v>0</v>
          </cell>
          <cell r="AT303">
            <v>0</v>
          </cell>
          <cell r="AU303">
            <v>0</v>
          </cell>
          <cell r="AV303">
            <v>0</v>
          </cell>
          <cell r="AW303">
            <v>0</v>
          </cell>
          <cell r="AX303">
            <v>0</v>
          </cell>
          <cell r="AY303">
            <v>0</v>
          </cell>
          <cell r="AZ303">
            <v>0</v>
          </cell>
          <cell r="BB303">
            <v>0</v>
          </cell>
          <cell r="BC303">
            <v>0</v>
          </cell>
          <cell r="BD303">
            <v>0</v>
          </cell>
          <cell r="BE303">
            <v>0</v>
          </cell>
          <cell r="BF303">
            <v>0</v>
          </cell>
          <cell r="BG303">
            <v>0</v>
          </cell>
          <cell r="BH303">
            <v>0</v>
          </cell>
          <cell r="BI303">
            <v>0</v>
          </cell>
          <cell r="BK303">
            <v>0</v>
          </cell>
          <cell r="BL303">
            <v>0</v>
          </cell>
          <cell r="BM303">
            <v>0</v>
          </cell>
          <cell r="BN303">
            <v>0</v>
          </cell>
          <cell r="BO303">
            <v>0</v>
          </cell>
          <cell r="BP303">
            <v>0</v>
          </cell>
          <cell r="BQ303">
            <v>0</v>
          </cell>
          <cell r="BR303">
            <v>0</v>
          </cell>
          <cell r="BT303">
            <v>0</v>
          </cell>
        </row>
        <row r="304">
          <cell r="D304">
            <v>0</v>
          </cell>
          <cell r="E304">
            <v>0</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V304">
            <v>0</v>
          </cell>
          <cell r="W304">
            <v>0</v>
          </cell>
          <cell r="X304">
            <v>0</v>
          </cell>
          <cell r="Z304">
            <v>0</v>
          </cell>
          <cell r="AA304">
            <v>0</v>
          </cell>
          <cell r="AB304">
            <v>0</v>
          </cell>
          <cell r="AC304">
            <v>0</v>
          </cell>
          <cell r="AE304">
            <v>0</v>
          </cell>
          <cell r="AF304">
            <v>0</v>
          </cell>
          <cell r="AG304">
            <v>0</v>
          </cell>
          <cell r="AH304">
            <v>0</v>
          </cell>
          <cell r="AJ304">
            <v>0</v>
          </cell>
          <cell r="AK304">
            <v>0</v>
          </cell>
          <cell r="AL304">
            <v>0</v>
          </cell>
          <cell r="AM304">
            <v>0</v>
          </cell>
          <cell r="AN304">
            <v>0</v>
          </cell>
          <cell r="AO304">
            <v>0</v>
          </cell>
          <cell r="AP304">
            <v>0</v>
          </cell>
          <cell r="AQ304">
            <v>0</v>
          </cell>
          <cell r="AS304">
            <v>0</v>
          </cell>
          <cell r="AT304">
            <v>0</v>
          </cell>
          <cell r="AU304">
            <v>0</v>
          </cell>
          <cell r="AV304">
            <v>0</v>
          </cell>
          <cell r="AW304">
            <v>0</v>
          </cell>
          <cell r="AX304">
            <v>0</v>
          </cell>
          <cell r="AY304">
            <v>0</v>
          </cell>
          <cell r="AZ304">
            <v>0</v>
          </cell>
          <cell r="BB304">
            <v>0</v>
          </cell>
          <cell r="BC304">
            <v>0</v>
          </cell>
          <cell r="BD304">
            <v>0</v>
          </cell>
          <cell r="BE304">
            <v>0</v>
          </cell>
          <cell r="BF304">
            <v>0</v>
          </cell>
          <cell r="BG304">
            <v>0</v>
          </cell>
          <cell r="BH304">
            <v>0</v>
          </cell>
          <cell r="BI304">
            <v>0</v>
          </cell>
          <cell r="BK304">
            <v>0</v>
          </cell>
          <cell r="BL304">
            <v>0</v>
          </cell>
          <cell r="BM304">
            <v>0</v>
          </cell>
          <cell r="BN304">
            <v>0</v>
          </cell>
          <cell r="BO304">
            <v>0</v>
          </cell>
          <cell r="BP304">
            <v>0</v>
          </cell>
          <cell r="BQ304">
            <v>0</v>
          </cell>
          <cell r="BR304">
            <v>0</v>
          </cell>
          <cell r="BT304">
            <v>0</v>
          </cell>
        </row>
        <row r="305">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V305">
            <v>0</v>
          </cell>
          <cell r="W305">
            <v>0</v>
          </cell>
          <cell r="X305">
            <v>0</v>
          </cell>
          <cell r="Z305">
            <v>0</v>
          </cell>
          <cell r="AA305">
            <v>0</v>
          </cell>
          <cell r="AB305">
            <v>0</v>
          </cell>
          <cell r="AC305">
            <v>0</v>
          </cell>
          <cell r="AE305">
            <v>0</v>
          </cell>
          <cell r="AF305">
            <v>0</v>
          </cell>
          <cell r="AG305">
            <v>0</v>
          </cell>
          <cell r="AH305">
            <v>0</v>
          </cell>
          <cell r="AJ305">
            <v>0</v>
          </cell>
          <cell r="AK305">
            <v>0</v>
          </cell>
          <cell r="AL305">
            <v>0</v>
          </cell>
          <cell r="AM305">
            <v>0</v>
          </cell>
          <cell r="AN305">
            <v>0</v>
          </cell>
          <cell r="AO305">
            <v>0</v>
          </cell>
          <cell r="AP305">
            <v>0</v>
          </cell>
          <cell r="AQ305">
            <v>0</v>
          </cell>
          <cell r="AS305">
            <v>0</v>
          </cell>
          <cell r="AT305">
            <v>0</v>
          </cell>
          <cell r="AU305">
            <v>0</v>
          </cell>
          <cell r="AV305">
            <v>0</v>
          </cell>
          <cell r="AW305">
            <v>0</v>
          </cell>
          <cell r="AX305">
            <v>0</v>
          </cell>
          <cell r="AY305">
            <v>0</v>
          </cell>
          <cell r="AZ305">
            <v>0</v>
          </cell>
          <cell r="BB305">
            <v>0</v>
          </cell>
          <cell r="BC305">
            <v>0</v>
          </cell>
          <cell r="BD305">
            <v>0</v>
          </cell>
          <cell r="BE305">
            <v>0</v>
          </cell>
          <cell r="BF305">
            <v>0</v>
          </cell>
          <cell r="BG305">
            <v>0</v>
          </cell>
          <cell r="BH305">
            <v>0</v>
          </cell>
          <cell r="BI305">
            <v>0</v>
          </cell>
          <cell r="BK305">
            <v>0</v>
          </cell>
          <cell r="BL305">
            <v>0</v>
          </cell>
          <cell r="BM305">
            <v>0</v>
          </cell>
          <cell r="BN305">
            <v>0</v>
          </cell>
          <cell r="BO305">
            <v>0</v>
          </cell>
          <cell r="BP305">
            <v>0</v>
          </cell>
          <cell r="BQ305">
            <v>0</v>
          </cell>
          <cell r="BR305">
            <v>0</v>
          </cell>
          <cell r="BT305">
            <v>0</v>
          </cell>
        </row>
        <row r="306">
          <cell r="D306">
            <v>0</v>
          </cell>
          <cell r="E306">
            <v>0</v>
          </cell>
          <cell r="F306">
            <v>0</v>
          </cell>
          <cell r="G306">
            <v>0</v>
          </cell>
          <cell r="H306">
            <v>0</v>
          </cell>
          <cell r="I306">
            <v>0</v>
          </cell>
          <cell r="J306">
            <v>0</v>
          </cell>
          <cell r="K306">
            <v>0</v>
          </cell>
          <cell r="L306">
            <v>0</v>
          </cell>
          <cell r="M306">
            <v>0</v>
          </cell>
          <cell r="N306">
            <v>0</v>
          </cell>
          <cell r="O306">
            <v>0</v>
          </cell>
          <cell r="P306">
            <v>0</v>
          </cell>
          <cell r="Q306">
            <v>0</v>
          </cell>
          <cell r="R306">
            <v>0</v>
          </cell>
          <cell r="S306">
            <v>0</v>
          </cell>
          <cell r="T306">
            <v>0</v>
          </cell>
          <cell r="V306">
            <v>0</v>
          </cell>
          <cell r="W306">
            <v>0</v>
          </cell>
          <cell r="X306">
            <v>0</v>
          </cell>
          <cell r="Z306">
            <v>0</v>
          </cell>
          <cell r="AA306">
            <v>0</v>
          </cell>
          <cell r="AB306">
            <v>0</v>
          </cell>
          <cell r="AC306">
            <v>0</v>
          </cell>
          <cell r="AE306">
            <v>0</v>
          </cell>
          <cell r="AF306">
            <v>0</v>
          </cell>
          <cell r="AG306">
            <v>0</v>
          </cell>
          <cell r="AH306">
            <v>0</v>
          </cell>
          <cell r="AJ306">
            <v>0</v>
          </cell>
          <cell r="AK306">
            <v>0</v>
          </cell>
          <cell r="AL306">
            <v>0</v>
          </cell>
          <cell r="AM306">
            <v>0</v>
          </cell>
          <cell r="AN306">
            <v>0</v>
          </cell>
          <cell r="AO306">
            <v>0</v>
          </cell>
          <cell r="AP306">
            <v>0</v>
          </cell>
          <cell r="AQ306">
            <v>0</v>
          </cell>
          <cell r="AS306">
            <v>0</v>
          </cell>
          <cell r="AT306">
            <v>0</v>
          </cell>
          <cell r="AU306">
            <v>0</v>
          </cell>
          <cell r="AV306">
            <v>0</v>
          </cell>
          <cell r="AW306">
            <v>0</v>
          </cell>
          <cell r="AX306">
            <v>0</v>
          </cell>
          <cell r="AY306">
            <v>0</v>
          </cell>
          <cell r="AZ306">
            <v>0</v>
          </cell>
          <cell r="BB306">
            <v>0</v>
          </cell>
          <cell r="BC306">
            <v>0</v>
          </cell>
          <cell r="BD306">
            <v>0</v>
          </cell>
          <cell r="BE306">
            <v>0</v>
          </cell>
          <cell r="BF306">
            <v>0</v>
          </cell>
          <cell r="BG306">
            <v>0</v>
          </cell>
          <cell r="BH306">
            <v>0</v>
          </cell>
          <cell r="BI306">
            <v>0</v>
          </cell>
          <cell r="BK306">
            <v>0</v>
          </cell>
          <cell r="BL306">
            <v>0</v>
          </cell>
          <cell r="BM306">
            <v>0</v>
          </cell>
          <cell r="BN306">
            <v>0</v>
          </cell>
          <cell r="BO306">
            <v>0</v>
          </cell>
          <cell r="BP306">
            <v>0</v>
          </cell>
          <cell r="BQ306">
            <v>0</v>
          </cell>
          <cell r="BR306">
            <v>0</v>
          </cell>
          <cell r="BT306">
            <v>0</v>
          </cell>
        </row>
        <row r="307">
          <cell r="D307">
            <v>0</v>
          </cell>
          <cell r="E307">
            <v>0</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V307">
            <v>0</v>
          </cell>
          <cell r="W307">
            <v>0</v>
          </cell>
          <cell r="X307">
            <v>0</v>
          </cell>
          <cell r="Z307">
            <v>0</v>
          </cell>
          <cell r="AA307">
            <v>0</v>
          </cell>
          <cell r="AB307">
            <v>0</v>
          </cell>
          <cell r="AC307">
            <v>0</v>
          </cell>
          <cell r="AE307">
            <v>0</v>
          </cell>
          <cell r="AF307">
            <v>0</v>
          </cell>
          <cell r="AG307">
            <v>0</v>
          </cell>
          <cell r="AH307">
            <v>0</v>
          </cell>
          <cell r="AJ307">
            <v>0</v>
          </cell>
          <cell r="AK307">
            <v>0</v>
          </cell>
          <cell r="AL307">
            <v>0</v>
          </cell>
          <cell r="AM307">
            <v>0</v>
          </cell>
          <cell r="AN307">
            <v>0</v>
          </cell>
          <cell r="AO307">
            <v>0</v>
          </cell>
          <cell r="AP307">
            <v>0</v>
          </cell>
          <cell r="AQ307">
            <v>0</v>
          </cell>
          <cell r="AS307">
            <v>0</v>
          </cell>
          <cell r="AT307">
            <v>0</v>
          </cell>
          <cell r="AU307">
            <v>0</v>
          </cell>
          <cell r="AV307">
            <v>0</v>
          </cell>
          <cell r="AW307">
            <v>0</v>
          </cell>
          <cell r="AX307">
            <v>0</v>
          </cell>
          <cell r="AY307">
            <v>0</v>
          </cell>
          <cell r="AZ307">
            <v>0</v>
          </cell>
          <cell r="BB307">
            <v>0</v>
          </cell>
          <cell r="BC307">
            <v>0</v>
          </cell>
          <cell r="BD307">
            <v>0</v>
          </cell>
          <cell r="BE307">
            <v>0</v>
          </cell>
          <cell r="BF307">
            <v>0</v>
          </cell>
          <cell r="BG307">
            <v>0</v>
          </cell>
          <cell r="BH307">
            <v>0</v>
          </cell>
          <cell r="BI307">
            <v>0</v>
          </cell>
          <cell r="BK307">
            <v>0</v>
          </cell>
          <cell r="BL307">
            <v>0</v>
          </cell>
          <cell r="BM307">
            <v>0</v>
          </cell>
          <cell r="BN307">
            <v>0</v>
          </cell>
          <cell r="BO307">
            <v>0</v>
          </cell>
          <cell r="BP307">
            <v>0</v>
          </cell>
          <cell r="BQ307">
            <v>0</v>
          </cell>
          <cell r="BR307">
            <v>0</v>
          </cell>
          <cell r="BT307">
            <v>0</v>
          </cell>
        </row>
        <row r="308">
          <cell r="D308">
            <v>0</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V308">
            <v>0</v>
          </cell>
          <cell r="W308">
            <v>0</v>
          </cell>
          <cell r="X308">
            <v>0</v>
          </cell>
          <cell r="Z308">
            <v>0</v>
          </cell>
          <cell r="AA308">
            <v>0</v>
          </cell>
          <cell r="AB308">
            <v>0</v>
          </cell>
          <cell r="AC308">
            <v>0</v>
          </cell>
          <cell r="AE308">
            <v>0</v>
          </cell>
          <cell r="AF308">
            <v>0</v>
          </cell>
          <cell r="AG308">
            <v>0</v>
          </cell>
          <cell r="AH308">
            <v>0</v>
          </cell>
          <cell r="AJ308">
            <v>0</v>
          </cell>
          <cell r="AK308">
            <v>0</v>
          </cell>
          <cell r="AL308">
            <v>0</v>
          </cell>
          <cell r="AM308">
            <v>0</v>
          </cell>
          <cell r="AN308">
            <v>0</v>
          </cell>
          <cell r="AO308">
            <v>0</v>
          </cell>
          <cell r="AP308">
            <v>0</v>
          </cell>
          <cell r="AQ308">
            <v>0</v>
          </cell>
          <cell r="AS308">
            <v>0</v>
          </cell>
          <cell r="AT308">
            <v>0</v>
          </cell>
          <cell r="AU308">
            <v>0</v>
          </cell>
          <cell r="AV308">
            <v>0</v>
          </cell>
          <cell r="AW308">
            <v>0</v>
          </cell>
          <cell r="AX308">
            <v>0</v>
          </cell>
          <cell r="AY308">
            <v>0</v>
          </cell>
          <cell r="AZ308">
            <v>0</v>
          </cell>
          <cell r="BB308">
            <v>0</v>
          </cell>
          <cell r="BC308">
            <v>0</v>
          </cell>
          <cell r="BD308">
            <v>0</v>
          </cell>
          <cell r="BE308">
            <v>0</v>
          </cell>
          <cell r="BF308">
            <v>0</v>
          </cell>
          <cell r="BG308">
            <v>0</v>
          </cell>
          <cell r="BH308">
            <v>0</v>
          </cell>
          <cell r="BI308">
            <v>0</v>
          </cell>
          <cell r="BK308">
            <v>0</v>
          </cell>
          <cell r="BL308">
            <v>0</v>
          </cell>
          <cell r="BM308">
            <v>0</v>
          </cell>
          <cell r="BN308">
            <v>0</v>
          </cell>
          <cell r="BO308">
            <v>0</v>
          </cell>
          <cell r="BP308">
            <v>0</v>
          </cell>
          <cell r="BQ308">
            <v>0</v>
          </cell>
          <cell r="BR308">
            <v>0</v>
          </cell>
          <cell r="BT308">
            <v>0</v>
          </cell>
        </row>
        <row r="309">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V309">
            <v>0</v>
          </cell>
          <cell r="W309">
            <v>0</v>
          </cell>
          <cell r="X309">
            <v>0</v>
          </cell>
          <cell r="Z309">
            <v>0</v>
          </cell>
          <cell r="AA309">
            <v>0</v>
          </cell>
          <cell r="AB309">
            <v>0</v>
          </cell>
          <cell r="AC309">
            <v>0</v>
          </cell>
          <cell r="AE309">
            <v>0</v>
          </cell>
          <cell r="AF309">
            <v>0</v>
          </cell>
          <cell r="AG309">
            <v>0</v>
          </cell>
          <cell r="AH309">
            <v>0</v>
          </cell>
          <cell r="AJ309">
            <v>0</v>
          </cell>
          <cell r="AK309">
            <v>0</v>
          </cell>
          <cell r="AL309">
            <v>0</v>
          </cell>
          <cell r="AM309">
            <v>0</v>
          </cell>
          <cell r="AN309">
            <v>0</v>
          </cell>
          <cell r="AO309">
            <v>0</v>
          </cell>
          <cell r="AP309">
            <v>0</v>
          </cell>
          <cell r="AQ309">
            <v>0</v>
          </cell>
          <cell r="AS309">
            <v>0</v>
          </cell>
          <cell r="AT309">
            <v>0</v>
          </cell>
          <cell r="AU309">
            <v>0</v>
          </cell>
          <cell r="AV309">
            <v>0</v>
          </cell>
          <cell r="AW309">
            <v>0</v>
          </cell>
          <cell r="AX309">
            <v>0</v>
          </cell>
          <cell r="AY309">
            <v>0</v>
          </cell>
          <cell r="AZ309">
            <v>0</v>
          </cell>
          <cell r="BB309">
            <v>0</v>
          </cell>
          <cell r="BC309">
            <v>0</v>
          </cell>
          <cell r="BD309">
            <v>0</v>
          </cell>
          <cell r="BE309">
            <v>0</v>
          </cell>
          <cell r="BF309">
            <v>0</v>
          </cell>
          <cell r="BG309">
            <v>0</v>
          </cell>
          <cell r="BH309">
            <v>0</v>
          </cell>
          <cell r="BI309">
            <v>0</v>
          </cell>
          <cell r="BK309">
            <v>0</v>
          </cell>
          <cell r="BL309">
            <v>0</v>
          </cell>
          <cell r="BM309">
            <v>0</v>
          </cell>
          <cell r="BN309">
            <v>0</v>
          </cell>
          <cell r="BO309">
            <v>0</v>
          </cell>
          <cell r="BP309">
            <v>0</v>
          </cell>
          <cell r="BQ309">
            <v>0</v>
          </cell>
          <cell r="BR309">
            <v>0</v>
          </cell>
          <cell r="BT309">
            <v>0</v>
          </cell>
        </row>
        <row r="310">
          <cell r="D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V310">
            <v>0</v>
          </cell>
          <cell r="W310">
            <v>0</v>
          </cell>
          <cell r="X310">
            <v>0</v>
          </cell>
          <cell r="Z310">
            <v>0</v>
          </cell>
          <cell r="AA310">
            <v>0</v>
          </cell>
          <cell r="AB310">
            <v>0</v>
          </cell>
          <cell r="AC310">
            <v>0</v>
          </cell>
          <cell r="AE310">
            <v>0</v>
          </cell>
          <cell r="AF310">
            <v>0</v>
          </cell>
          <cell r="AG310">
            <v>0</v>
          </cell>
          <cell r="AH310">
            <v>0</v>
          </cell>
          <cell r="AJ310">
            <v>0</v>
          </cell>
          <cell r="AK310">
            <v>0</v>
          </cell>
          <cell r="AL310">
            <v>0</v>
          </cell>
          <cell r="AM310">
            <v>0</v>
          </cell>
          <cell r="AN310">
            <v>0</v>
          </cell>
          <cell r="AO310">
            <v>0</v>
          </cell>
          <cell r="AP310">
            <v>0</v>
          </cell>
          <cell r="AQ310">
            <v>0</v>
          </cell>
          <cell r="AS310">
            <v>0</v>
          </cell>
          <cell r="AT310">
            <v>0</v>
          </cell>
          <cell r="AU310">
            <v>0</v>
          </cell>
          <cell r="AV310">
            <v>0</v>
          </cell>
          <cell r="AW310">
            <v>0</v>
          </cell>
          <cell r="AX310">
            <v>0</v>
          </cell>
          <cell r="AY310">
            <v>0</v>
          </cell>
          <cell r="AZ310">
            <v>0</v>
          </cell>
          <cell r="BB310">
            <v>0</v>
          </cell>
          <cell r="BC310">
            <v>0</v>
          </cell>
          <cell r="BD310">
            <v>0</v>
          </cell>
          <cell r="BE310">
            <v>0</v>
          </cell>
          <cell r="BF310">
            <v>0</v>
          </cell>
          <cell r="BG310">
            <v>0</v>
          </cell>
          <cell r="BH310">
            <v>0</v>
          </cell>
          <cell r="BI310">
            <v>0</v>
          </cell>
          <cell r="BK310">
            <v>0</v>
          </cell>
          <cell r="BL310">
            <v>0</v>
          </cell>
          <cell r="BM310">
            <v>0</v>
          </cell>
          <cell r="BN310">
            <v>0</v>
          </cell>
          <cell r="BO310">
            <v>0</v>
          </cell>
          <cell r="BP310">
            <v>0</v>
          </cell>
          <cell r="BQ310">
            <v>0</v>
          </cell>
          <cell r="BR310">
            <v>0</v>
          </cell>
          <cell r="BT310">
            <v>0</v>
          </cell>
        </row>
        <row r="311">
          <cell r="D311">
            <v>0</v>
          </cell>
          <cell r="E311">
            <v>0</v>
          </cell>
          <cell r="F311">
            <v>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V311">
            <v>0</v>
          </cell>
          <cell r="W311">
            <v>0</v>
          </cell>
          <cell r="X311">
            <v>0</v>
          </cell>
          <cell r="Z311">
            <v>0</v>
          </cell>
          <cell r="AA311">
            <v>0</v>
          </cell>
          <cell r="AB311">
            <v>0</v>
          </cell>
          <cell r="AC311">
            <v>0</v>
          </cell>
          <cell r="AE311">
            <v>0</v>
          </cell>
          <cell r="AF311">
            <v>0</v>
          </cell>
          <cell r="AG311">
            <v>0</v>
          </cell>
          <cell r="AH311">
            <v>0</v>
          </cell>
          <cell r="AJ311">
            <v>0</v>
          </cell>
          <cell r="AK311">
            <v>0</v>
          </cell>
          <cell r="AL311">
            <v>0</v>
          </cell>
          <cell r="AM311">
            <v>0</v>
          </cell>
          <cell r="AN311">
            <v>0</v>
          </cell>
          <cell r="AO311">
            <v>0</v>
          </cell>
          <cell r="AP311">
            <v>0</v>
          </cell>
          <cell r="AQ311">
            <v>0</v>
          </cell>
          <cell r="AS311">
            <v>0</v>
          </cell>
          <cell r="AT311">
            <v>0</v>
          </cell>
          <cell r="AU311">
            <v>0</v>
          </cell>
          <cell r="AV311">
            <v>0</v>
          </cell>
          <cell r="AW311">
            <v>0</v>
          </cell>
          <cell r="AX311">
            <v>0</v>
          </cell>
          <cell r="AY311">
            <v>0</v>
          </cell>
          <cell r="AZ311">
            <v>0</v>
          </cell>
          <cell r="BB311">
            <v>0</v>
          </cell>
          <cell r="BC311">
            <v>0</v>
          </cell>
          <cell r="BD311">
            <v>0</v>
          </cell>
          <cell r="BE311">
            <v>0</v>
          </cell>
          <cell r="BF311">
            <v>0</v>
          </cell>
          <cell r="BG311">
            <v>0</v>
          </cell>
          <cell r="BH311">
            <v>0</v>
          </cell>
          <cell r="BI311">
            <v>0</v>
          </cell>
          <cell r="BK311">
            <v>0</v>
          </cell>
          <cell r="BL311">
            <v>0</v>
          </cell>
          <cell r="BM311">
            <v>0</v>
          </cell>
          <cell r="BN311">
            <v>0</v>
          </cell>
          <cell r="BO311">
            <v>0</v>
          </cell>
          <cell r="BP311">
            <v>0</v>
          </cell>
          <cell r="BQ311">
            <v>0</v>
          </cell>
          <cell r="BR311">
            <v>0</v>
          </cell>
          <cell r="BT311">
            <v>0</v>
          </cell>
        </row>
        <row r="312">
          <cell r="D312">
            <v>0</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V312">
            <v>0</v>
          </cell>
          <cell r="W312">
            <v>0</v>
          </cell>
          <cell r="X312">
            <v>0</v>
          </cell>
          <cell r="Z312">
            <v>0</v>
          </cell>
          <cell r="AA312">
            <v>0</v>
          </cell>
          <cell r="AB312">
            <v>0</v>
          </cell>
          <cell r="AC312">
            <v>0</v>
          </cell>
          <cell r="AE312">
            <v>0</v>
          </cell>
          <cell r="AF312">
            <v>0</v>
          </cell>
          <cell r="AG312">
            <v>0</v>
          </cell>
          <cell r="AH312">
            <v>0</v>
          </cell>
          <cell r="AJ312">
            <v>0</v>
          </cell>
          <cell r="AK312">
            <v>0</v>
          </cell>
          <cell r="AL312">
            <v>0</v>
          </cell>
          <cell r="AM312">
            <v>0</v>
          </cell>
          <cell r="AN312">
            <v>0</v>
          </cell>
          <cell r="AO312">
            <v>0</v>
          </cell>
          <cell r="AP312">
            <v>0</v>
          </cell>
          <cell r="AQ312">
            <v>0</v>
          </cell>
          <cell r="AS312">
            <v>0</v>
          </cell>
          <cell r="AT312">
            <v>0</v>
          </cell>
          <cell r="AU312">
            <v>0</v>
          </cell>
          <cell r="AV312">
            <v>0</v>
          </cell>
          <cell r="AW312">
            <v>0</v>
          </cell>
          <cell r="AX312">
            <v>0</v>
          </cell>
          <cell r="AY312">
            <v>0</v>
          </cell>
          <cell r="AZ312">
            <v>0</v>
          </cell>
          <cell r="BB312">
            <v>0</v>
          </cell>
          <cell r="BC312">
            <v>0</v>
          </cell>
          <cell r="BD312">
            <v>0</v>
          </cell>
          <cell r="BE312">
            <v>0</v>
          </cell>
          <cell r="BF312">
            <v>0</v>
          </cell>
          <cell r="BG312">
            <v>0</v>
          </cell>
          <cell r="BH312">
            <v>0</v>
          </cell>
          <cell r="BI312">
            <v>0</v>
          </cell>
          <cell r="BK312">
            <v>0</v>
          </cell>
          <cell r="BL312">
            <v>0</v>
          </cell>
          <cell r="BM312">
            <v>0</v>
          </cell>
          <cell r="BN312">
            <v>0</v>
          </cell>
          <cell r="BO312">
            <v>0</v>
          </cell>
          <cell r="BP312">
            <v>0</v>
          </cell>
          <cell r="BQ312">
            <v>0</v>
          </cell>
          <cell r="BR312">
            <v>0</v>
          </cell>
          <cell r="BT312">
            <v>0</v>
          </cell>
        </row>
        <row r="313">
          <cell r="D313">
            <v>0.32357000000000002</v>
          </cell>
          <cell r="E313">
            <v>1.88378</v>
          </cell>
          <cell r="F313">
            <v>-1.5602100000000001</v>
          </cell>
          <cell r="G313">
            <v>-0.44577</v>
          </cell>
          <cell r="H313">
            <v>0</v>
          </cell>
          <cell r="I313">
            <v>7.1810127000000001</v>
          </cell>
          <cell r="J313">
            <v>-6.0231478999999997</v>
          </cell>
          <cell r="K313">
            <v>0</v>
          </cell>
          <cell r="L313">
            <v>0.40760399999999997</v>
          </cell>
          <cell r="M313">
            <v>0</v>
          </cell>
          <cell r="N313">
            <v>-12.0725541</v>
          </cell>
          <cell r="O313">
            <v>12.3113793</v>
          </cell>
          <cell r="P313">
            <v>0</v>
          </cell>
          <cell r="Q313">
            <v>-3.1716000000001188E-2</v>
          </cell>
          <cell r="R313">
            <v>1.0093719999999999</v>
          </cell>
          <cell r="S313">
            <v>1.2427739999999998</v>
          </cell>
          <cell r="T313">
            <v>-0.23340199999999989</v>
          </cell>
          <cell r="V313">
            <v>58.174531999999999</v>
          </cell>
          <cell r="W313">
            <v>379.36990000000003</v>
          </cell>
          <cell r="X313">
            <v>437.54443200000003</v>
          </cell>
          <cell r="Z313">
            <v>1.0093719999999999</v>
          </cell>
          <cell r="AA313">
            <v>0</v>
          </cell>
          <cell r="AB313">
            <v>0</v>
          </cell>
          <cell r="AC313">
            <v>0</v>
          </cell>
          <cell r="AE313">
            <v>1.2427739999999998</v>
          </cell>
          <cell r="AF313">
            <v>0</v>
          </cell>
          <cell r="AG313">
            <v>0</v>
          </cell>
          <cell r="AH313">
            <v>0</v>
          </cell>
          <cell r="AJ313">
            <v>1.0093719999999999</v>
          </cell>
          <cell r="AK313">
            <v>58.174531999999999</v>
          </cell>
          <cell r="AL313">
            <v>0</v>
          </cell>
          <cell r="AM313">
            <v>0</v>
          </cell>
          <cell r="AN313">
            <v>0</v>
          </cell>
          <cell r="AO313">
            <v>0</v>
          </cell>
          <cell r="AP313">
            <v>0</v>
          </cell>
          <cell r="AQ313">
            <v>0</v>
          </cell>
          <cell r="AS313">
            <v>1.2427739999999998</v>
          </cell>
          <cell r="AT313">
            <v>379.36990000000003</v>
          </cell>
          <cell r="AU313">
            <v>0</v>
          </cell>
          <cell r="AV313">
            <v>0</v>
          </cell>
          <cell r="AW313">
            <v>0</v>
          </cell>
          <cell r="AX313">
            <v>0</v>
          </cell>
          <cell r="AY313">
            <v>0</v>
          </cell>
          <cell r="AZ313">
            <v>0</v>
          </cell>
          <cell r="BB313">
            <v>0.68580199999999991</v>
          </cell>
          <cell r="BC313">
            <v>-7.3385679999999951</v>
          </cell>
          <cell r="BD313">
            <v>0</v>
          </cell>
          <cell r="BE313">
            <v>0</v>
          </cell>
          <cell r="BF313">
            <v>0</v>
          </cell>
          <cell r="BG313">
            <v>0</v>
          </cell>
          <cell r="BH313">
            <v>0</v>
          </cell>
          <cell r="BI313">
            <v>0</v>
          </cell>
          <cell r="BK313">
            <v>-0.64100600000000019</v>
          </cell>
          <cell r="BL313">
            <v>234.64241000000004</v>
          </cell>
          <cell r="BM313">
            <v>0</v>
          </cell>
          <cell r="BN313">
            <v>0</v>
          </cell>
          <cell r="BO313">
            <v>0</v>
          </cell>
          <cell r="BP313">
            <v>0</v>
          </cell>
          <cell r="BQ313">
            <v>0</v>
          </cell>
          <cell r="BR313">
            <v>-34.826349999999998</v>
          </cell>
          <cell r="BT313">
            <v>1</v>
          </cell>
        </row>
        <row r="314">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V314">
            <v>0</v>
          </cell>
          <cell r="W314">
            <v>0</v>
          </cell>
          <cell r="X314">
            <v>0</v>
          </cell>
          <cell r="Z314">
            <v>0</v>
          </cell>
          <cell r="AA314">
            <v>0</v>
          </cell>
          <cell r="AB314">
            <v>0</v>
          </cell>
          <cell r="AC314">
            <v>0</v>
          </cell>
          <cell r="AE314">
            <v>0</v>
          </cell>
          <cell r="AF314">
            <v>0</v>
          </cell>
          <cell r="AG314">
            <v>0</v>
          </cell>
          <cell r="AH314">
            <v>0</v>
          </cell>
          <cell r="AJ314">
            <v>0</v>
          </cell>
          <cell r="AK314">
            <v>0</v>
          </cell>
          <cell r="AL314">
            <v>0</v>
          </cell>
          <cell r="AM314">
            <v>0</v>
          </cell>
          <cell r="AN314">
            <v>0</v>
          </cell>
          <cell r="AO314">
            <v>0</v>
          </cell>
          <cell r="AP314">
            <v>0</v>
          </cell>
          <cell r="AQ314">
            <v>0</v>
          </cell>
          <cell r="AS314">
            <v>0</v>
          </cell>
          <cell r="AT314">
            <v>0</v>
          </cell>
          <cell r="AU314">
            <v>0</v>
          </cell>
          <cell r="AV314">
            <v>0</v>
          </cell>
          <cell r="AW314">
            <v>0</v>
          </cell>
          <cell r="AX314">
            <v>0</v>
          </cell>
          <cell r="AY314">
            <v>0</v>
          </cell>
          <cell r="AZ314">
            <v>0</v>
          </cell>
          <cell r="BB314">
            <v>0</v>
          </cell>
          <cell r="BC314">
            <v>0</v>
          </cell>
          <cell r="BD314">
            <v>0</v>
          </cell>
          <cell r="BE314">
            <v>0</v>
          </cell>
          <cell r="BF314">
            <v>0</v>
          </cell>
          <cell r="BG314">
            <v>0</v>
          </cell>
          <cell r="BH314">
            <v>0</v>
          </cell>
          <cell r="BI314">
            <v>0</v>
          </cell>
          <cell r="BK314">
            <v>0</v>
          </cell>
          <cell r="BL314">
            <v>0</v>
          </cell>
          <cell r="BM314">
            <v>0</v>
          </cell>
          <cell r="BN314">
            <v>0</v>
          </cell>
          <cell r="BO314">
            <v>0</v>
          </cell>
          <cell r="BP314">
            <v>0</v>
          </cell>
          <cell r="BQ314">
            <v>0</v>
          </cell>
          <cell r="BR314">
            <v>0</v>
          </cell>
          <cell r="BT314">
            <v>0</v>
          </cell>
        </row>
        <row r="315">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V315">
            <v>0</v>
          </cell>
          <cell r="W315">
            <v>0</v>
          </cell>
          <cell r="X315">
            <v>0</v>
          </cell>
          <cell r="Z315">
            <v>0</v>
          </cell>
          <cell r="AA315">
            <v>0</v>
          </cell>
          <cell r="AB315">
            <v>0</v>
          </cell>
          <cell r="AC315">
            <v>0</v>
          </cell>
          <cell r="AE315">
            <v>0</v>
          </cell>
          <cell r="AF315">
            <v>0</v>
          </cell>
          <cell r="AG315">
            <v>0</v>
          </cell>
          <cell r="AH315">
            <v>0</v>
          </cell>
          <cell r="AJ315">
            <v>0</v>
          </cell>
          <cell r="AK315">
            <v>0</v>
          </cell>
          <cell r="AL315">
            <v>0</v>
          </cell>
          <cell r="AM315">
            <v>0</v>
          </cell>
          <cell r="AN315">
            <v>0</v>
          </cell>
          <cell r="AO315">
            <v>0</v>
          </cell>
          <cell r="AP315">
            <v>0</v>
          </cell>
          <cell r="AQ315">
            <v>0</v>
          </cell>
          <cell r="AS315">
            <v>0</v>
          </cell>
          <cell r="AT315">
            <v>0</v>
          </cell>
          <cell r="AU315">
            <v>0</v>
          </cell>
          <cell r="AV315">
            <v>0</v>
          </cell>
          <cell r="AW315">
            <v>0</v>
          </cell>
          <cell r="AX315">
            <v>0</v>
          </cell>
          <cell r="AY315">
            <v>0</v>
          </cell>
          <cell r="AZ315">
            <v>0</v>
          </cell>
          <cell r="BB315">
            <v>0</v>
          </cell>
          <cell r="BC315">
            <v>0</v>
          </cell>
          <cell r="BD315">
            <v>0</v>
          </cell>
          <cell r="BE315">
            <v>0</v>
          </cell>
          <cell r="BF315">
            <v>0</v>
          </cell>
          <cell r="BG315">
            <v>0</v>
          </cell>
          <cell r="BH315">
            <v>0</v>
          </cell>
          <cell r="BI315">
            <v>0</v>
          </cell>
          <cell r="BK315">
            <v>0</v>
          </cell>
          <cell r="BL315">
            <v>0</v>
          </cell>
          <cell r="BM315">
            <v>0</v>
          </cell>
          <cell r="BN315">
            <v>0</v>
          </cell>
          <cell r="BO315">
            <v>0</v>
          </cell>
          <cell r="BP315">
            <v>0</v>
          </cell>
          <cell r="BQ315">
            <v>0</v>
          </cell>
          <cell r="BR315">
            <v>0</v>
          </cell>
          <cell r="BT315">
            <v>0</v>
          </cell>
        </row>
        <row r="316">
          <cell r="D316">
            <v>0</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V316">
            <v>0</v>
          </cell>
          <cell r="W316">
            <v>0</v>
          </cell>
          <cell r="X316">
            <v>0</v>
          </cell>
          <cell r="Z316">
            <v>0</v>
          </cell>
          <cell r="AA316">
            <v>0</v>
          </cell>
          <cell r="AB316">
            <v>0</v>
          </cell>
          <cell r="AC316">
            <v>0</v>
          </cell>
          <cell r="AE316">
            <v>0</v>
          </cell>
          <cell r="AF316">
            <v>0</v>
          </cell>
          <cell r="AG316">
            <v>0</v>
          </cell>
          <cell r="AH316">
            <v>0</v>
          </cell>
          <cell r="AJ316">
            <v>0</v>
          </cell>
          <cell r="AK316">
            <v>0</v>
          </cell>
          <cell r="AL316">
            <v>0</v>
          </cell>
          <cell r="AM316">
            <v>0</v>
          </cell>
          <cell r="AN316">
            <v>0</v>
          </cell>
          <cell r="AO316">
            <v>0</v>
          </cell>
          <cell r="AP316">
            <v>0</v>
          </cell>
          <cell r="AQ316">
            <v>0</v>
          </cell>
          <cell r="AS316">
            <v>0</v>
          </cell>
          <cell r="AT316">
            <v>0</v>
          </cell>
          <cell r="AU316">
            <v>0</v>
          </cell>
          <cell r="AV316">
            <v>0</v>
          </cell>
          <cell r="AW316">
            <v>0</v>
          </cell>
          <cell r="AX316">
            <v>0</v>
          </cell>
          <cell r="AY316">
            <v>0</v>
          </cell>
          <cell r="AZ316">
            <v>0</v>
          </cell>
          <cell r="BB316">
            <v>0</v>
          </cell>
          <cell r="BC316">
            <v>0</v>
          </cell>
          <cell r="BD316">
            <v>0</v>
          </cell>
          <cell r="BE316">
            <v>0</v>
          </cell>
          <cell r="BF316">
            <v>0</v>
          </cell>
          <cell r="BG316">
            <v>0</v>
          </cell>
          <cell r="BH316">
            <v>0</v>
          </cell>
          <cell r="BI316">
            <v>0</v>
          </cell>
          <cell r="BK316">
            <v>0</v>
          </cell>
          <cell r="BL316">
            <v>0</v>
          </cell>
          <cell r="BM316">
            <v>0</v>
          </cell>
          <cell r="BN316">
            <v>0</v>
          </cell>
          <cell r="BO316">
            <v>0</v>
          </cell>
          <cell r="BP316">
            <v>0</v>
          </cell>
          <cell r="BQ316">
            <v>0</v>
          </cell>
          <cell r="BR316">
            <v>0</v>
          </cell>
          <cell r="BT316">
            <v>0</v>
          </cell>
        </row>
        <row r="317">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V317">
            <v>0</v>
          </cell>
          <cell r="W317">
            <v>0</v>
          </cell>
          <cell r="X317">
            <v>0</v>
          </cell>
          <cell r="Z317">
            <v>0</v>
          </cell>
          <cell r="AA317">
            <v>0</v>
          </cell>
          <cell r="AB317">
            <v>0</v>
          </cell>
          <cell r="AC317">
            <v>0</v>
          </cell>
          <cell r="AE317">
            <v>0</v>
          </cell>
          <cell r="AF317">
            <v>0</v>
          </cell>
          <cell r="AG317">
            <v>0</v>
          </cell>
          <cell r="AH317">
            <v>0</v>
          </cell>
          <cell r="AJ317">
            <v>0</v>
          </cell>
          <cell r="AK317">
            <v>0</v>
          </cell>
          <cell r="AL317">
            <v>0</v>
          </cell>
          <cell r="AM317">
            <v>0</v>
          </cell>
          <cell r="AN317">
            <v>0</v>
          </cell>
          <cell r="AO317">
            <v>0</v>
          </cell>
          <cell r="AP317">
            <v>0</v>
          </cell>
          <cell r="AQ317">
            <v>0</v>
          </cell>
          <cell r="AS317">
            <v>0</v>
          </cell>
          <cell r="AT317">
            <v>0</v>
          </cell>
          <cell r="AU317">
            <v>0</v>
          </cell>
          <cell r="AV317">
            <v>0</v>
          </cell>
          <cell r="AW317">
            <v>0</v>
          </cell>
          <cell r="AX317">
            <v>0</v>
          </cell>
          <cell r="AY317">
            <v>0</v>
          </cell>
          <cell r="AZ317">
            <v>0</v>
          </cell>
          <cell r="BB317">
            <v>0</v>
          </cell>
          <cell r="BC317">
            <v>0</v>
          </cell>
          <cell r="BD317">
            <v>0</v>
          </cell>
          <cell r="BE317">
            <v>0</v>
          </cell>
          <cell r="BF317">
            <v>0</v>
          </cell>
          <cell r="BG317">
            <v>0</v>
          </cell>
          <cell r="BH317">
            <v>0</v>
          </cell>
          <cell r="BI317">
            <v>0</v>
          </cell>
          <cell r="BK317">
            <v>0</v>
          </cell>
          <cell r="BL317">
            <v>0</v>
          </cell>
          <cell r="BM317">
            <v>0</v>
          </cell>
          <cell r="BN317">
            <v>0</v>
          </cell>
          <cell r="BO317">
            <v>0</v>
          </cell>
          <cell r="BP317">
            <v>0</v>
          </cell>
          <cell r="BQ317">
            <v>0</v>
          </cell>
          <cell r="BR317">
            <v>0</v>
          </cell>
          <cell r="BT317">
            <v>0</v>
          </cell>
        </row>
        <row r="318">
          <cell r="D318">
            <v>0</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V318">
            <v>0</v>
          </cell>
          <cell r="W318">
            <v>0</v>
          </cell>
          <cell r="X318">
            <v>0</v>
          </cell>
          <cell r="Z318">
            <v>0</v>
          </cell>
          <cell r="AA318">
            <v>0</v>
          </cell>
          <cell r="AB318">
            <v>0</v>
          </cell>
          <cell r="AC318">
            <v>0</v>
          </cell>
          <cell r="AE318">
            <v>0</v>
          </cell>
          <cell r="AF318">
            <v>0</v>
          </cell>
          <cell r="AG318">
            <v>0</v>
          </cell>
          <cell r="AH318">
            <v>0</v>
          </cell>
          <cell r="AJ318">
            <v>0</v>
          </cell>
          <cell r="AK318">
            <v>0</v>
          </cell>
          <cell r="AL318">
            <v>0</v>
          </cell>
          <cell r="AM318">
            <v>0</v>
          </cell>
          <cell r="AN318">
            <v>0</v>
          </cell>
          <cell r="AO318">
            <v>0</v>
          </cell>
          <cell r="AP318">
            <v>0</v>
          </cell>
          <cell r="AQ318">
            <v>0</v>
          </cell>
          <cell r="AS318">
            <v>0</v>
          </cell>
          <cell r="AT318">
            <v>0</v>
          </cell>
          <cell r="AU318">
            <v>0</v>
          </cell>
          <cell r="AV318">
            <v>0</v>
          </cell>
          <cell r="AW318">
            <v>0</v>
          </cell>
          <cell r="AX318">
            <v>0</v>
          </cell>
          <cell r="AY318">
            <v>0</v>
          </cell>
          <cell r="AZ318">
            <v>0</v>
          </cell>
          <cell r="BB318">
            <v>0</v>
          </cell>
          <cell r="BC318">
            <v>0</v>
          </cell>
          <cell r="BD318">
            <v>0</v>
          </cell>
          <cell r="BE318">
            <v>0</v>
          </cell>
          <cell r="BF318">
            <v>0</v>
          </cell>
          <cell r="BG318">
            <v>0</v>
          </cell>
          <cell r="BH318">
            <v>0</v>
          </cell>
          <cell r="BI318">
            <v>0</v>
          </cell>
          <cell r="BK318">
            <v>0</v>
          </cell>
          <cell r="BL318">
            <v>0</v>
          </cell>
          <cell r="BM318">
            <v>0</v>
          </cell>
          <cell r="BN318">
            <v>0</v>
          </cell>
          <cell r="BO318">
            <v>0</v>
          </cell>
          <cell r="BP318">
            <v>0</v>
          </cell>
          <cell r="BQ318">
            <v>0</v>
          </cell>
          <cell r="BR318">
            <v>0</v>
          </cell>
          <cell r="BT318">
            <v>0</v>
          </cell>
        </row>
        <row r="319">
          <cell r="D319">
            <v>0</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V319">
            <v>0</v>
          </cell>
          <cell r="W319">
            <v>0</v>
          </cell>
          <cell r="X319">
            <v>0</v>
          </cell>
          <cell r="Z319">
            <v>0</v>
          </cell>
          <cell r="AA319">
            <v>0</v>
          </cell>
          <cell r="AB319">
            <v>0</v>
          </cell>
          <cell r="AC319">
            <v>0</v>
          </cell>
          <cell r="AE319">
            <v>0</v>
          </cell>
          <cell r="AF319">
            <v>0</v>
          </cell>
          <cell r="AG319">
            <v>0</v>
          </cell>
          <cell r="AH319">
            <v>0</v>
          </cell>
          <cell r="AJ319">
            <v>0</v>
          </cell>
          <cell r="AK319">
            <v>0</v>
          </cell>
          <cell r="AL319">
            <v>0</v>
          </cell>
          <cell r="AM319">
            <v>0</v>
          </cell>
          <cell r="AN319">
            <v>0</v>
          </cell>
          <cell r="AO319">
            <v>0</v>
          </cell>
          <cell r="AP319">
            <v>0</v>
          </cell>
          <cell r="AQ319">
            <v>0</v>
          </cell>
          <cell r="AS319">
            <v>0</v>
          </cell>
          <cell r="AT319">
            <v>0</v>
          </cell>
          <cell r="AU319">
            <v>0</v>
          </cell>
          <cell r="AV319">
            <v>0</v>
          </cell>
          <cell r="AW319">
            <v>0</v>
          </cell>
          <cell r="AX319">
            <v>0</v>
          </cell>
          <cell r="AY319">
            <v>0</v>
          </cell>
          <cell r="AZ319">
            <v>0</v>
          </cell>
          <cell r="BB319">
            <v>0</v>
          </cell>
          <cell r="BC319">
            <v>0</v>
          </cell>
          <cell r="BD319">
            <v>0</v>
          </cell>
          <cell r="BE319">
            <v>0</v>
          </cell>
          <cell r="BF319">
            <v>0</v>
          </cell>
          <cell r="BG319">
            <v>0</v>
          </cell>
          <cell r="BH319">
            <v>0</v>
          </cell>
          <cell r="BI319">
            <v>0</v>
          </cell>
          <cell r="BK319">
            <v>0</v>
          </cell>
          <cell r="BL319">
            <v>0</v>
          </cell>
          <cell r="BM319">
            <v>0</v>
          </cell>
          <cell r="BN319">
            <v>0</v>
          </cell>
          <cell r="BO319">
            <v>0</v>
          </cell>
          <cell r="BP319">
            <v>0</v>
          </cell>
          <cell r="BQ319">
            <v>0</v>
          </cell>
          <cell r="BR319">
            <v>0</v>
          </cell>
          <cell r="BT319">
            <v>0</v>
          </cell>
        </row>
        <row r="320">
          <cell r="D320">
            <v>0</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V320">
            <v>0</v>
          </cell>
          <cell r="W320">
            <v>0</v>
          </cell>
          <cell r="X320">
            <v>0</v>
          </cell>
          <cell r="Z320">
            <v>0</v>
          </cell>
          <cell r="AA320">
            <v>0</v>
          </cell>
          <cell r="AB320">
            <v>0</v>
          </cell>
          <cell r="AC320">
            <v>0</v>
          </cell>
          <cell r="AE320">
            <v>0</v>
          </cell>
          <cell r="AF320">
            <v>0</v>
          </cell>
          <cell r="AG320">
            <v>0</v>
          </cell>
          <cell r="AH320">
            <v>0</v>
          </cell>
          <cell r="AJ320">
            <v>0</v>
          </cell>
          <cell r="AK320">
            <v>0</v>
          </cell>
          <cell r="AL320">
            <v>0</v>
          </cell>
          <cell r="AM320">
            <v>0</v>
          </cell>
          <cell r="AN320">
            <v>0</v>
          </cell>
          <cell r="AO320">
            <v>0</v>
          </cell>
          <cell r="AP320">
            <v>0</v>
          </cell>
          <cell r="AQ320">
            <v>0</v>
          </cell>
          <cell r="AS320">
            <v>0</v>
          </cell>
          <cell r="AT320">
            <v>0</v>
          </cell>
          <cell r="AU320">
            <v>0</v>
          </cell>
          <cell r="AV320">
            <v>0</v>
          </cell>
          <cell r="AW320">
            <v>0</v>
          </cell>
          <cell r="AX320">
            <v>0</v>
          </cell>
          <cell r="AY320">
            <v>0</v>
          </cell>
          <cell r="AZ320">
            <v>0</v>
          </cell>
          <cell r="BB320">
            <v>0</v>
          </cell>
          <cell r="BC320">
            <v>0</v>
          </cell>
          <cell r="BD320">
            <v>0</v>
          </cell>
          <cell r="BE320">
            <v>0</v>
          </cell>
          <cell r="BF320">
            <v>0</v>
          </cell>
          <cell r="BG320">
            <v>0</v>
          </cell>
          <cell r="BH320">
            <v>0</v>
          </cell>
          <cell r="BI320">
            <v>0</v>
          </cell>
          <cell r="BK320">
            <v>0</v>
          </cell>
          <cell r="BL320">
            <v>0</v>
          </cell>
          <cell r="BM320">
            <v>0</v>
          </cell>
          <cell r="BN320">
            <v>0</v>
          </cell>
          <cell r="BO320">
            <v>0</v>
          </cell>
          <cell r="BP320">
            <v>0</v>
          </cell>
          <cell r="BQ320">
            <v>0</v>
          </cell>
          <cell r="BR320">
            <v>0</v>
          </cell>
          <cell r="BT320">
            <v>0</v>
          </cell>
        </row>
        <row r="321">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V321">
            <v>0</v>
          </cell>
          <cell r="W321">
            <v>0</v>
          </cell>
          <cell r="X321">
            <v>0</v>
          </cell>
          <cell r="Z321">
            <v>0</v>
          </cell>
          <cell r="AA321">
            <v>0</v>
          </cell>
          <cell r="AB321">
            <v>0</v>
          </cell>
          <cell r="AC321">
            <v>0</v>
          </cell>
          <cell r="AE321">
            <v>0</v>
          </cell>
          <cell r="AF321">
            <v>0</v>
          </cell>
          <cell r="AG321">
            <v>0</v>
          </cell>
          <cell r="AH321">
            <v>0</v>
          </cell>
          <cell r="AJ321">
            <v>0</v>
          </cell>
          <cell r="AK321">
            <v>0</v>
          </cell>
          <cell r="AL321">
            <v>0</v>
          </cell>
          <cell r="AM321">
            <v>0</v>
          </cell>
          <cell r="AN321">
            <v>0</v>
          </cell>
          <cell r="AO321">
            <v>0</v>
          </cell>
          <cell r="AP321">
            <v>0</v>
          </cell>
          <cell r="AQ321">
            <v>0</v>
          </cell>
          <cell r="AS321">
            <v>0</v>
          </cell>
          <cell r="AT321">
            <v>0</v>
          </cell>
          <cell r="AU321">
            <v>0</v>
          </cell>
          <cell r="AV321">
            <v>0</v>
          </cell>
          <cell r="AW321">
            <v>0</v>
          </cell>
          <cell r="AX321">
            <v>0</v>
          </cell>
          <cell r="AY321">
            <v>0</v>
          </cell>
          <cell r="AZ321">
            <v>0</v>
          </cell>
          <cell r="BB321">
            <v>0</v>
          </cell>
          <cell r="BC321">
            <v>0</v>
          </cell>
          <cell r="BD321">
            <v>0</v>
          </cell>
          <cell r="BE321">
            <v>0</v>
          </cell>
          <cell r="BF321">
            <v>0</v>
          </cell>
          <cell r="BG321">
            <v>0</v>
          </cell>
          <cell r="BH321">
            <v>0</v>
          </cell>
          <cell r="BI321">
            <v>0</v>
          </cell>
          <cell r="BK321">
            <v>0</v>
          </cell>
          <cell r="BL321">
            <v>0</v>
          </cell>
          <cell r="BM321">
            <v>0</v>
          </cell>
          <cell r="BN321">
            <v>0</v>
          </cell>
          <cell r="BO321">
            <v>0</v>
          </cell>
          <cell r="BP321">
            <v>0</v>
          </cell>
          <cell r="BQ321">
            <v>0</v>
          </cell>
          <cell r="BR321">
            <v>0</v>
          </cell>
          <cell r="BT321">
            <v>0</v>
          </cell>
        </row>
        <row r="322">
          <cell r="D322">
            <v>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V322">
            <v>0</v>
          </cell>
          <cell r="W322">
            <v>0</v>
          </cell>
          <cell r="X322">
            <v>0</v>
          </cell>
          <cell r="Z322">
            <v>0</v>
          </cell>
          <cell r="AA322">
            <v>0</v>
          </cell>
          <cell r="AB322">
            <v>0</v>
          </cell>
          <cell r="AC322">
            <v>0</v>
          </cell>
          <cell r="AE322">
            <v>0</v>
          </cell>
          <cell r="AF322">
            <v>0</v>
          </cell>
          <cell r="AG322">
            <v>0</v>
          </cell>
          <cell r="AH322">
            <v>0</v>
          </cell>
          <cell r="AJ322">
            <v>0</v>
          </cell>
          <cell r="AK322">
            <v>0</v>
          </cell>
          <cell r="AL322">
            <v>0</v>
          </cell>
          <cell r="AM322">
            <v>0</v>
          </cell>
          <cell r="AN322">
            <v>0</v>
          </cell>
          <cell r="AO322">
            <v>0</v>
          </cell>
          <cell r="AP322">
            <v>0</v>
          </cell>
          <cell r="AQ322">
            <v>0</v>
          </cell>
          <cell r="AS322">
            <v>0</v>
          </cell>
          <cell r="AT322">
            <v>0</v>
          </cell>
          <cell r="AU322">
            <v>0</v>
          </cell>
          <cell r="AV322">
            <v>0</v>
          </cell>
          <cell r="AW322">
            <v>0</v>
          </cell>
          <cell r="AX322">
            <v>0</v>
          </cell>
          <cell r="AY322">
            <v>0</v>
          </cell>
          <cell r="AZ322">
            <v>0</v>
          </cell>
          <cell r="BB322">
            <v>0</v>
          </cell>
          <cell r="BC322">
            <v>0</v>
          </cell>
          <cell r="BD322">
            <v>0</v>
          </cell>
          <cell r="BE322">
            <v>0</v>
          </cell>
          <cell r="BF322">
            <v>0</v>
          </cell>
          <cell r="BG322">
            <v>0</v>
          </cell>
          <cell r="BH322">
            <v>0</v>
          </cell>
          <cell r="BI322">
            <v>0</v>
          </cell>
          <cell r="BK322">
            <v>0</v>
          </cell>
          <cell r="BL322">
            <v>0</v>
          </cell>
          <cell r="BM322">
            <v>0</v>
          </cell>
          <cell r="BN322">
            <v>0</v>
          </cell>
          <cell r="BO322">
            <v>0</v>
          </cell>
          <cell r="BP322">
            <v>0</v>
          </cell>
          <cell r="BQ322">
            <v>0</v>
          </cell>
          <cell r="BR322">
            <v>0</v>
          </cell>
          <cell r="BT322">
            <v>0</v>
          </cell>
        </row>
        <row r="323">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V323">
            <v>0</v>
          </cell>
          <cell r="W323">
            <v>0</v>
          </cell>
          <cell r="X323">
            <v>0</v>
          </cell>
          <cell r="Z323">
            <v>0</v>
          </cell>
          <cell r="AA323">
            <v>0</v>
          </cell>
          <cell r="AB323">
            <v>0</v>
          </cell>
          <cell r="AC323">
            <v>0</v>
          </cell>
          <cell r="AE323">
            <v>0</v>
          </cell>
          <cell r="AF323">
            <v>0</v>
          </cell>
          <cell r="AG323">
            <v>0</v>
          </cell>
          <cell r="AH323">
            <v>0</v>
          </cell>
          <cell r="AJ323">
            <v>0</v>
          </cell>
          <cell r="AK323">
            <v>0</v>
          </cell>
          <cell r="AL323">
            <v>0</v>
          </cell>
          <cell r="AM323">
            <v>0</v>
          </cell>
          <cell r="AN323">
            <v>0</v>
          </cell>
          <cell r="AO323">
            <v>0</v>
          </cell>
          <cell r="AP323">
            <v>0</v>
          </cell>
          <cell r="AQ323">
            <v>0</v>
          </cell>
          <cell r="AS323">
            <v>0</v>
          </cell>
          <cell r="AT323">
            <v>0</v>
          </cell>
          <cell r="AU323">
            <v>0</v>
          </cell>
          <cell r="AV323">
            <v>0</v>
          </cell>
          <cell r="AW323">
            <v>0</v>
          </cell>
          <cell r="AX323">
            <v>0</v>
          </cell>
          <cell r="AY323">
            <v>0</v>
          </cell>
          <cell r="AZ323">
            <v>0</v>
          </cell>
          <cell r="BB323">
            <v>0</v>
          </cell>
          <cell r="BC323">
            <v>0</v>
          </cell>
          <cell r="BD323">
            <v>0</v>
          </cell>
          <cell r="BE323">
            <v>0</v>
          </cell>
          <cell r="BF323">
            <v>0</v>
          </cell>
          <cell r="BG323">
            <v>0</v>
          </cell>
          <cell r="BH323">
            <v>0</v>
          </cell>
          <cell r="BI323">
            <v>0</v>
          </cell>
          <cell r="BK323">
            <v>0</v>
          </cell>
          <cell r="BL323">
            <v>0</v>
          </cell>
          <cell r="BM323">
            <v>0</v>
          </cell>
          <cell r="BN323">
            <v>0</v>
          </cell>
          <cell r="BO323">
            <v>0</v>
          </cell>
          <cell r="BP323">
            <v>0</v>
          </cell>
          <cell r="BQ323">
            <v>0</v>
          </cell>
          <cell r="BR323">
            <v>0</v>
          </cell>
          <cell r="BT323">
            <v>0</v>
          </cell>
        </row>
        <row r="324">
          <cell r="D324">
            <v>0</v>
          </cell>
          <cell r="E324">
            <v>0</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V324">
            <v>0</v>
          </cell>
          <cell r="W324">
            <v>0</v>
          </cell>
          <cell r="X324">
            <v>0</v>
          </cell>
          <cell r="Z324">
            <v>0</v>
          </cell>
          <cell r="AA324">
            <v>0</v>
          </cell>
          <cell r="AB324">
            <v>0</v>
          </cell>
          <cell r="AC324">
            <v>0</v>
          </cell>
          <cell r="AE324">
            <v>0</v>
          </cell>
          <cell r="AF324">
            <v>0</v>
          </cell>
          <cell r="AG324">
            <v>0</v>
          </cell>
          <cell r="AH324">
            <v>0</v>
          </cell>
          <cell r="AJ324">
            <v>0</v>
          </cell>
          <cell r="AK324">
            <v>0</v>
          </cell>
          <cell r="AL324">
            <v>0</v>
          </cell>
          <cell r="AM324">
            <v>0</v>
          </cell>
          <cell r="AN324">
            <v>0</v>
          </cell>
          <cell r="AO324">
            <v>0</v>
          </cell>
          <cell r="AP324">
            <v>0</v>
          </cell>
          <cell r="AQ324">
            <v>0</v>
          </cell>
          <cell r="AS324">
            <v>0</v>
          </cell>
          <cell r="AT324">
            <v>0</v>
          </cell>
          <cell r="AU324">
            <v>0</v>
          </cell>
          <cell r="AV324">
            <v>0</v>
          </cell>
          <cell r="AW324">
            <v>0</v>
          </cell>
          <cell r="AX324">
            <v>0</v>
          </cell>
          <cell r="AY324">
            <v>0</v>
          </cell>
          <cell r="AZ324">
            <v>0</v>
          </cell>
          <cell r="BB324">
            <v>0</v>
          </cell>
          <cell r="BC324">
            <v>0</v>
          </cell>
          <cell r="BD324">
            <v>0</v>
          </cell>
          <cell r="BE324">
            <v>0</v>
          </cell>
          <cell r="BF324">
            <v>0</v>
          </cell>
          <cell r="BG324">
            <v>0</v>
          </cell>
          <cell r="BH324">
            <v>0</v>
          </cell>
          <cell r="BI324">
            <v>0</v>
          </cell>
          <cell r="BK324">
            <v>0</v>
          </cell>
          <cell r="BL324">
            <v>0</v>
          </cell>
          <cell r="BM324">
            <v>0</v>
          </cell>
          <cell r="BN324">
            <v>0</v>
          </cell>
          <cell r="BO324">
            <v>0</v>
          </cell>
          <cell r="BP324">
            <v>0</v>
          </cell>
          <cell r="BQ324">
            <v>0</v>
          </cell>
          <cell r="BR324">
            <v>0</v>
          </cell>
          <cell r="BT324">
            <v>0</v>
          </cell>
        </row>
        <row r="325">
          <cell r="D325">
            <v>0</v>
          </cell>
          <cell r="E325">
            <v>0</v>
          </cell>
          <cell r="F325">
            <v>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V325">
            <v>0</v>
          </cell>
          <cell r="W325">
            <v>0</v>
          </cell>
          <cell r="X325">
            <v>0</v>
          </cell>
          <cell r="Z325">
            <v>0</v>
          </cell>
          <cell r="AA325">
            <v>0</v>
          </cell>
          <cell r="AB325">
            <v>0</v>
          </cell>
          <cell r="AC325">
            <v>0</v>
          </cell>
          <cell r="AE325">
            <v>0</v>
          </cell>
          <cell r="AF325">
            <v>0</v>
          </cell>
          <cell r="AG325">
            <v>0</v>
          </cell>
          <cell r="AH325">
            <v>0</v>
          </cell>
          <cell r="AJ325">
            <v>0</v>
          </cell>
          <cell r="AK325">
            <v>0</v>
          </cell>
          <cell r="AL325">
            <v>0</v>
          </cell>
          <cell r="AM325">
            <v>0</v>
          </cell>
          <cell r="AN325">
            <v>0</v>
          </cell>
          <cell r="AO325">
            <v>0</v>
          </cell>
          <cell r="AP325">
            <v>0</v>
          </cell>
          <cell r="AQ325">
            <v>0</v>
          </cell>
          <cell r="AS325">
            <v>0</v>
          </cell>
          <cell r="AT325">
            <v>0</v>
          </cell>
          <cell r="AU325">
            <v>0</v>
          </cell>
          <cell r="AV325">
            <v>0</v>
          </cell>
          <cell r="AW325">
            <v>0</v>
          </cell>
          <cell r="AX325">
            <v>0</v>
          </cell>
          <cell r="AY325">
            <v>0</v>
          </cell>
          <cell r="AZ325">
            <v>0</v>
          </cell>
          <cell r="BB325">
            <v>0</v>
          </cell>
          <cell r="BC325">
            <v>0</v>
          </cell>
          <cell r="BD325">
            <v>0</v>
          </cell>
          <cell r="BE325">
            <v>0</v>
          </cell>
          <cell r="BF325">
            <v>0</v>
          </cell>
          <cell r="BG325">
            <v>0</v>
          </cell>
          <cell r="BH325">
            <v>0</v>
          </cell>
          <cell r="BI325">
            <v>0</v>
          </cell>
          <cell r="BK325">
            <v>0</v>
          </cell>
          <cell r="BL325">
            <v>0</v>
          </cell>
          <cell r="BM325">
            <v>0</v>
          </cell>
          <cell r="BN325">
            <v>0</v>
          </cell>
          <cell r="BO325">
            <v>0</v>
          </cell>
          <cell r="BP325">
            <v>0</v>
          </cell>
          <cell r="BQ325">
            <v>0</v>
          </cell>
          <cell r="BR325">
            <v>0</v>
          </cell>
          <cell r="BT325">
            <v>0</v>
          </cell>
        </row>
        <row r="326">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V326">
            <v>0</v>
          </cell>
          <cell r="W326">
            <v>0</v>
          </cell>
          <cell r="X326">
            <v>0</v>
          </cell>
          <cell r="Z326">
            <v>0</v>
          </cell>
          <cell r="AA326">
            <v>0</v>
          </cell>
          <cell r="AB326">
            <v>0</v>
          </cell>
          <cell r="AC326">
            <v>0</v>
          </cell>
          <cell r="AE326">
            <v>0</v>
          </cell>
          <cell r="AF326">
            <v>0</v>
          </cell>
          <cell r="AG326">
            <v>0</v>
          </cell>
          <cell r="AH326">
            <v>0</v>
          </cell>
          <cell r="AJ326">
            <v>0</v>
          </cell>
          <cell r="AK326">
            <v>0</v>
          </cell>
          <cell r="AL326">
            <v>0</v>
          </cell>
          <cell r="AM326">
            <v>0</v>
          </cell>
          <cell r="AN326">
            <v>0</v>
          </cell>
          <cell r="AO326">
            <v>0</v>
          </cell>
          <cell r="AP326">
            <v>0</v>
          </cell>
          <cell r="AQ326">
            <v>0</v>
          </cell>
          <cell r="AS326">
            <v>0</v>
          </cell>
          <cell r="AT326">
            <v>0</v>
          </cell>
          <cell r="AU326">
            <v>0</v>
          </cell>
          <cell r="AV326">
            <v>0</v>
          </cell>
          <cell r="AW326">
            <v>0</v>
          </cell>
          <cell r="AX326">
            <v>0</v>
          </cell>
          <cell r="AY326">
            <v>0</v>
          </cell>
          <cell r="AZ326">
            <v>0</v>
          </cell>
          <cell r="BB326">
            <v>0</v>
          </cell>
          <cell r="BC326">
            <v>0</v>
          </cell>
          <cell r="BD326">
            <v>0</v>
          </cell>
          <cell r="BE326">
            <v>0</v>
          </cell>
          <cell r="BF326">
            <v>0</v>
          </cell>
          <cell r="BG326">
            <v>0</v>
          </cell>
          <cell r="BH326">
            <v>0</v>
          </cell>
          <cell r="BI326">
            <v>0</v>
          </cell>
          <cell r="BK326">
            <v>0</v>
          </cell>
          <cell r="BL326">
            <v>0</v>
          </cell>
          <cell r="BM326">
            <v>0</v>
          </cell>
          <cell r="BN326">
            <v>0</v>
          </cell>
          <cell r="BO326">
            <v>0</v>
          </cell>
          <cell r="BP326">
            <v>0</v>
          </cell>
          <cell r="BQ326">
            <v>0</v>
          </cell>
          <cell r="BR326">
            <v>0</v>
          </cell>
          <cell r="BT326">
            <v>0</v>
          </cell>
        </row>
        <row r="327">
          <cell r="D327">
            <v>0</v>
          </cell>
          <cell r="E327">
            <v>0</v>
          </cell>
          <cell r="F327">
            <v>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V327">
            <v>0</v>
          </cell>
          <cell r="W327">
            <v>0</v>
          </cell>
          <cell r="X327">
            <v>0</v>
          </cell>
          <cell r="Z327">
            <v>0</v>
          </cell>
          <cell r="AA327">
            <v>0</v>
          </cell>
          <cell r="AB327">
            <v>0</v>
          </cell>
          <cell r="AC327">
            <v>0</v>
          </cell>
          <cell r="AE327">
            <v>0</v>
          </cell>
          <cell r="AF327">
            <v>0</v>
          </cell>
          <cell r="AG327">
            <v>0</v>
          </cell>
          <cell r="AH327">
            <v>0</v>
          </cell>
          <cell r="AJ327">
            <v>0</v>
          </cell>
          <cell r="AK327">
            <v>0</v>
          </cell>
          <cell r="AL327">
            <v>0</v>
          </cell>
          <cell r="AM327">
            <v>0</v>
          </cell>
          <cell r="AN327">
            <v>0</v>
          </cell>
          <cell r="AO327">
            <v>0</v>
          </cell>
          <cell r="AP327">
            <v>0</v>
          </cell>
          <cell r="AQ327">
            <v>0</v>
          </cell>
          <cell r="AS327">
            <v>0</v>
          </cell>
          <cell r="AT327">
            <v>0</v>
          </cell>
          <cell r="AU327">
            <v>0</v>
          </cell>
          <cell r="AV327">
            <v>0</v>
          </cell>
          <cell r="AW327">
            <v>0</v>
          </cell>
          <cell r="AX327">
            <v>0</v>
          </cell>
          <cell r="AY327">
            <v>0</v>
          </cell>
          <cell r="AZ327">
            <v>0</v>
          </cell>
          <cell r="BB327">
            <v>0</v>
          </cell>
          <cell r="BC327">
            <v>0</v>
          </cell>
          <cell r="BD327">
            <v>0</v>
          </cell>
          <cell r="BE327">
            <v>0</v>
          </cell>
          <cell r="BF327">
            <v>0</v>
          </cell>
          <cell r="BG327">
            <v>0</v>
          </cell>
          <cell r="BH327">
            <v>0</v>
          </cell>
          <cell r="BI327">
            <v>0</v>
          </cell>
          <cell r="BK327">
            <v>0</v>
          </cell>
          <cell r="BL327">
            <v>0</v>
          </cell>
          <cell r="BM327">
            <v>0</v>
          </cell>
          <cell r="BN327">
            <v>0</v>
          </cell>
          <cell r="BO327">
            <v>0</v>
          </cell>
          <cell r="BP327">
            <v>0</v>
          </cell>
          <cell r="BQ327">
            <v>0</v>
          </cell>
          <cell r="BR327">
            <v>0</v>
          </cell>
          <cell r="BT327">
            <v>0</v>
          </cell>
        </row>
        <row r="328">
          <cell r="D328">
            <v>0</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V328">
            <v>0</v>
          </cell>
          <cell r="W328">
            <v>0</v>
          </cell>
          <cell r="X328">
            <v>0</v>
          </cell>
          <cell r="Z328">
            <v>0</v>
          </cell>
          <cell r="AA328">
            <v>0</v>
          </cell>
          <cell r="AB328">
            <v>0</v>
          </cell>
          <cell r="AC328">
            <v>0</v>
          </cell>
          <cell r="AE328">
            <v>0</v>
          </cell>
          <cell r="AF328">
            <v>0</v>
          </cell>
          <cell r="AG328">
            <v>0</v>
          </cell>
          <cell r="AH328">
            <v>0</v>
          </cell>
          <cell r="AJ328">
            <v>0</v>
          </cell>
          <cell r="AK328">
            <v>0</v>
          </cell>
          <cell r="AL328">
            <v>0</v>
          </cell>
          <cell r="AM328">
            <v>0</v>
          </cell>
          <cell r="AN328">
            <v>0</v>
          </cell>
          <cell r="AO328">
            <v>0</v>
          </cell>
          <cell r="AP328">
            <v>0</v>
          </cell>
          <cell r="AQ328">
            <v>0</v>
          </cell>
          <cell r="AS328">
            <v>0</v>
          </cell>
          <cell r="AT328">
            <v>0</v>
          </cell>
          <cell r="AU328">
            <v>0</v>
          </cell>
          <cell r="AV328">
            <v>0</v>
          </cell>
          <cell r="AW328">
            <v>0</v>
          </cell>
          <cell r="AX328">
            <v>0</v>
          </cell>
          <cell r="AY328">
            <v>0</v>
          </cell>
          <cell r="AZ328">
            <v>0</v>
          </cell>
          <cell r="BB328">
            <v>0</v>
          </cell>
          <cell r="BC328">
            <v>0</v>
          </cell>
          <cell r="BD328">
            <v>0</v>
          </cell>
          <cell r="BE328">
            <v>0</v>
          </cell>
          <cell r="BF328">
            <v>0</v>
          </cell>
          <cell r="BG328">
            <v>0</v>
          </cell>
          <cell r="BH328">
            <v>0</v>
          </cell>
          <cell r="BI328">
            <v>0</v>
          </cell>
          <cell r="BK328">
            <v>0</v>
          </cell>
          <cell r="BL328">
            <v>0</v>
          </cell>
          <cell r="BM328">
            <v>0</v>
          </cell>
          <cell r="BN328">
            <v>0</v>
          </cell>
          <cell r="BO328">
            <v>0</v>
          </cell>
          <cell r="BP328">
            <v>0</v>
          </cell>
          <cell r="BQ328">
            <v>0</v>
          </cell>
          <cell r="BR328">
            <v>0</v>
          </cell>
          <cell r="BT328">
            <v>0</v>
          </cell>
        </row>
        <row r="329">
          <cell r="D329">
            <v>7.8000000000000009E-4</v>
          </cell>
          <cell r="E329">
            <v>7.8000000000000009E-4</v>
          </cell>
          <cell r="F329">
            <v>0</v>
          </cell>
          <cell r="G329">
            <v>2.4500000000000003E-5</v>
          </cell>
          <cell r="H329">
            <v>-8.0449999999999999E-4</v>
          </cell>
          <cell r="I329">
            <v>0</v>
          </cell>
          <cell r="J329">
            <v>0</v>
          </cell>
          <cell r="K329">
            <v>0</v>
          </cell>
          <cell r="L329">
            <v>-2.4500000000000003E-5</v>
          </cell>
          <cell r="M329">
            <v>8.0449999999999999E-4</v>
          </cell>
          <cell r="N329">
            <v>0</v>
          </cell>
          <cell r="O329">
            <v>0</v>
          </cell>
          <cell r="P329">
            <v>0</v>
          </cell>
          <cell r="Q329">
            <v>0</v>
          </cell>
          <cell r="R329">
            <v>0</v>
          </cell>
          <cell r="S329">
            <v>0</v>
          </cell>
          <cell r="T329">
            <v>0</v>
          </cell>
          <cell r="V329">
            <v>0</v>
          </cell>
          <cell r="W329">
            <v>0</v>
          </cell>
          <cell r="X329">
            <v>0</v>
          </cell>
          <cell r="Z329">
            <v>0</v>
          </cell>
          <cell r="AA329">
            <v>0</v>
          </cell>
          <cell r="AB329">
            <v>0</v>
          </cell>
          <cell r="AC329">
            <v>0</v>
          </cell>
          <cell r="AE329">
            <v>0</v>
          </cell>
          <cell r="AF329">
            <v>0</v>
          </cell>
          <cell r="AG329">
            <v>0</v>
          </cell>
          <cell r="AH329">
            <v>0</v>
          </cell>
          <cell r="AJ329">
            <v>0</v>
          </cell>
          <cell r="AK329">
            <v>0</v>
          </cell>
          <cell r="AL329">
            <v>0</v>
          </cell>
          <cell r="AM329">
            <v>0</v>
          </cell>
          <cell r="AN329">
            <v>0</v>
          </cell>
          <cell r="AO329">
            <v>0</v>
          </cell>
          <cell r="AP329">
            <v>0</v>
          </cell>
          <cell r="AQ329">
            <v>0</v>
          </cell>
          <cell r="AS329">
            <v>0</v>
          </cell>
          <cell r="AT329">
            <v>0</v>
          </cell>
          <cell r="AU329">
            <v>0</v>
          </cell>
          <cell r="AV329">
            <v>0</v>
          </cell>
          <cell r="AW329">
            <v>0</v>
          </cell>
          <cell r="AX329">
            <v>0</v>
          </cell>
          <cell r="AY329">
            <v>0</v>
          </cell>
          <cell r="AZ329">
            <v>0</v>
          </cell>
          <cell r="BB329">
            <v>-7.8000000000000009E-4</v>
          </cell>
          <cell r="BC329">
            <v>0</v>
          </cell>
          <cell r="BD329">
            <v>0</v>
          </cell>
          <cell r="BE329">
            <v>0</v>
          </cell>
          <cell r="BF329">
            <v>0</v>
          </cell>
          <cell r="BG329">
            <v>0</v>
          </cell>
          <cell r="BH329">
            <v>0</v>
          </cell>
          <cell r="BI329">
            <v>0</v>
          </cell>
          <cell r="BK329">
            <v>-7.8000000000000009E-4</v>
          </cell>
          <cell r="BL329">
            <v>0</v>
          </cell>
          <cell r="BM329">
            <v>0</v>
          </cell>
          <cell r="BN329">
            <v>0</v>
          </cell>
          <cell r="BO329">
            <v>0</v>
          </cell>
          <cell r="BP329">
            <v>0</v>
          </cell>
          <cell r="BQ329">
            <v>0</v>
          </cell>
          <cell r="BR329">
            <v>0</v>
          </cell>
          <cell r="BT329">
            <v>1</v>
          </cell>
        </row>
        <row r="330">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V330">
            <v>0</v>
          </cell>
          <cell r="W330">
            <v>0</v>
          </cell>
          <cell r="X330">
            <v>0</v>
          </cell>
          <cell r="Z330">
            <v>0</v>
          </cell>
          <cell r="AA330">
            <v>0</v>
          </cell>
          <cell r="AB330">
            <v>0</v>
          </cell>
          <cell r="AC330">
            <v>0</v>
          </cell>
          <cell r="AE330">
            <v>0</v>
          </cell>
          <cell r="AF330">
            <v>0</v>
          </cell>
          <cell r="AG330">
            <v>0</v>
          </cell>
          <cell r="AH330">
            <v>0</v>
          </cell>
          <cell r="AJ330">
            <v>0</v>
          </cell>
          <cell r="AK330">
            <v>0</v>
          </cell>
          <cell r="AL330">
            <v>0</v>
          </cell>
          <cell r="AM330">
            <v>0</v>
          </cell>
          <cell r="AN330">
            <v>0</v>
          </cell>
          <cell r="AO330">
            <v>0</v>
          </cell>
          <cell r="AP330">
            <v>0</v>
          </cell>
          <cell r="AQ330">
            <v>0</v>
          </cell>
          <cell r="AS330">
            <v>0</v>
          </cell>
          <cell r="AT330">
            <v>0</v>
          </cell>
          <cell r="AU330">
            <v>0</v>
          </cell>
          <cell r="AV330">
            <v>0</v>
          </cell>
          <cell r="AW330">
            <v>0</v>
          </cell>
          <cell r="AX330">
            <v>0</v>
          </cell>
          <cell r="AY330">
            <v>0</v>
          </cell>
          <cell r="AZ330">
            <v>0</v>
          </cell>
          <cell r="BB330">
            <v>0</v>
          </cell>
          <cell r="BC330">
            <v>0</v>
          </cell>
          <cell r="BD330">
            <v>0</v>
          </cell>
          <cell r="BE330">
            <v>0</v>
          </cell>
          <cell r="BF330">
            <v>0</v>
          </cell>
          <cell r="BG330">
            <v>0</v>
          </cell>
          <cell r="BH330">
            <v>0</v>
          </cell>
          <cell r="BI330">
            <v>0</v>
          </cell>
          <cell r="BK330">
            <v>0</v>
          </cell>
          <cell r="BL330">
            <v>0</v>
          </cell>
          <cell r="BM330">
            <v>0</v>
          </cell>
          <cell r="BN330">
            <v>0</v>
          </cell>
          <cell r="BO330">
            <v>0</v>
          </cell>
          <cell r="BP330">
            <v>0</v>
          </cell>
          <cell r="BQ330">
            <v>0</v>
          </cell>
          <cell r="BR330">
            <v>0</v>
          </cell>
          <cell r="BT330">
            <v>0</v>
          </cell>
        </row>
        <row r="331">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V331">
            <v>0</v>
          </cell>
          <cell r="W331">
            <v>0</v>
          </cell>
          <cell r="X331">
            <v>0</v>
          </cell>
          <cell r="Z331">
            <v>0</v>
          </cell>
          <cell r="AA331">
            <v>0</v>
          </cell>
          <cell r="AB331">
            <v>0</v>
          </cell>
          <cell r="AC331">
            <v>0</v>
          </cell>
          <cell r="AE331">
            <v>0</v>
          </cell>
          <cell r="AF331">
            <v>0</v>
          </cell>
          <cell r="AG331">
            <v>0</v>
          </cell>
          <cell r="AH331">
            <v>0</v>
          </cell>
          <cell r="AJ331">
            <v>0</v>
          </cell>
          <cell r="AK331">
            <v>0</v>
          </cell>
          <cell r="AL331">
            <v>0</v>
          </cell>
          <cell r="AM331">
            <v>0</v>
          </cell>
          <cell r="AN331">
            <v>0</v>
          </cell>
          <cell r="AO331">
            <v>0</v>
          </cell>
          <cell r="AP331">
            <v>0</v>
          </cell>
          <cell r="AQ331">
            <v>0</v>
          </cell>
          <cell r="AS331">
            <v>0</v>
          </cell>
          <cell r="AT331">
            <v>0</v>
          </cell>
          <cell r="AU331">
            <v>0</v>
          </cell>
          <cell r="AV331">
            <v>0</v>
          </cell>
          <cell r="AW331">
            <v>0</v>
          </cell>
          <cell r="AX331">
            <v>0</v>
          </cell>
          <cell r="AY331">
            <v>0</v>
          </cell>
          <cell r="AZ331">
            <v>0</v>
          </cell>
          <cell r="BB331">
            <v>0</v>
          </cell>
          <cell r="BC331">
            <v>0</v>
          </cell>
          <cell r="BD331">
            <v>0</v>
          </cell>
          <cell r="BE331">
            <v>0</v>
          </cell>
          <cell r="BF331">
            <v>0</v>
          </cell>
          <cell r="BG331">
            <v>0</v>
          </cell>
          <cell r="BH331">
            <v>0</v>
          </cell>
          <cell r="BI331">
            <v>0</v>
          </cell>
          <cell r="BK331">
            <v>0</v>
          </cell>
          <cell r="BL331">
            <v>0</v>
          </cell>
          <cell r="BM331">
            <v>0</v>
          </cell>
          <cell r="BN331">
            <v>0</v>
          </cell>
          <cell r="BO331">
            <v>0</v>
          </cell>
          <cell r="BP331">
            <v>0</v>
          </cell>
          <cell r="BQ331">
            <v>0</v>
          </cell>
          <cell r="BR331">
            <v>0</v>
          </cell>
          <cell r="BT331">
            <v>0</v>
          </cell>
        </row>
        <row r="332">
          <cell r="D332">
            <v>0</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V332">
            <v>0</v>
          </cell>
          <cell r="W332">
            <v>0</v>
          </cell>
          <cell r="X332">
            <v>0</v>
          </cell>
          <cell r="Z332">
            <v>0</v>
          </cell>
          <cell r="AA332">
            <v>0</v>
          </cell>
          <cell r="AB332">
            <v>0</v>
          </cell>
          <cell r="AC332">
            <v>0</v>
          </cell>
          <cell r="AE332">
            <v>0</v>
          </cell>
          <cell r="AF332">
            <v>0</v>
          </cell>
          <cell r="AG332">
            <v>0</v>
          </cell>
          <cell r="AH332">
            <v>0</v>
          </cell>
          <cell r="AJ332">
            <v>0</v>
          </cell>
          <cell r="AK332">
            <v>0</v>
          </cell>
          <cell r="AL332">
            <v>0</v>
          </cell>
          <cell r="AM332">
            <v>0</v>
          </cell>
          <cell r="AN332">
            <v>0</v>
          </cell>
          <cell r="AO332">
            <v>0</v>
          </cell>
          <cell r="AP332">
            <v>0</v>
          </cell>
          <cell r="AQ332">
            <v>0</v>
          </cell>
          <cell r="AS332">
            <v>0</v>
          </cell>
          <cell r="AT332">
            <v>0</v>
          </cell>
          <cell r="AU332">
            <v>0</v>
          </cell>
          <cell r="AV332">
            <v>0</v>
          </cell>
          <cell r="AW332">
            <v>0</v>
          </cell>
          <cell r="AX332">
            <v>0</v>
          </cell>
          <cell r="AY332">
            <v>0</v>
          </cell>
          <cell r="AZ332">
            <v>0</v>
          </cell>
          <cell r="BB332">
            <v>0</v>
          </cell>
          <cell r="BC332">
            <v>0</v>
          </cell>
          <cell r="BD332">
            <v>0</v>
          </cell>
          <cell r="BE332">
            <v>0</v>
          </cell>
          <cell r="BF332">
            <v>0</v>
          </cell>
          <cell r="BG332">
            <v>0</v>
          </cell>
          <cell r="BH332">
            <v>0</v>
          </cell>
          <cell r="BI332">
            <v>0</v>
          </cell>
          <cell r="BK332">
            <v>0</v>
          </cell>
          <cell r="BL332">
            <v>0</v>
          </cell>
          <cell r="BM332">
            <v>0</v>
          </cell>
          <cell r="BN332">
            <v>0</v>
          </cell>
          <cell r="BO332">
            <v>0</v>
          </cell>
          <cell r="BP332">
            <v>0</v>
          </cell>
          <cell r="BQ332">
            <v>0</v>
          </cell>
          <cell r="BR332">
            <v>0</v>
          </cell>
          <cell r="BT332">
            <v>0</v>
          </cell>
        </row>
        <row r="333">
          <cell r="D333">
            <v>0</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V333">
            <v>0</v>
          </cell>
          <cell r="W333">
            <v>0</v>
          </cell>
          <cell r="X333">
            <v>0</v>
          </cell>
          <cell r="Z333">
            <v>0</v>
          </cell>
          <cell r="AA333">
            <v>0</v>
          </cell>
          <cell r="AB333">
            <v>0</v>
          </cell>
          <cell r="AC333">
            <v>0</v>
          </cell>
          <cell r="AE333">
            <v>0</v>
          </cell>
          <cell r="AF333">
            <v>0</v>
          </cell>
          <cell r="AG333">
            <v>0</v>
          </cell>
          <cell r="AH333">
            <v>0</v>
          </cell>
          <cell r="AJ333">
            <v>0</v>
          </cell>
          <cell r="AK333">
            <v>0</v>
          </cell>
          <cell r="AL333">
            <v>0</v>
          </cell>
          <cell r="AM333">
            <v>0</v>
          </cell>
          <cell r="AN333">
            <v>0</v>
          </cell>
          <cell r="AO333">
            <v>0</v>
          </cell>
          <cell r="AP333">
            <v>0</v>
          </cell>
          <cell r="AQ333">
            <v>0</v>
          </cell>
          <cell r="AS333">
            <v>0</v>
          </cell>
          <cell r="AT333">
            <v>0</v>
          </cell>
          <cell r="AU333">
            <v>0</v>
          </cell>
          <cell r="AV333">
            <v>0</v>
          </cell>
          <cell r="AW333">
            <v>0</v>
          </cell>
          <cell r="AX333">
            <v>0</v>
          </cell>
          <cell r="AY333">
            <v>0</v>
          </cell>
          <cell r="AZ333">
            <v>0</v>
          </cell>
          <cell r="BB333">
            <v>0</v>
          </cell>
          <cell r="BC333">
            <v>0</v>
          </cell>
          <cell r="BD333">
            <v>0</v>
          </cell>
          <cell r="BE333">
            <v>0</v>
          </cell>
          <cell r="BF333">
            <v>0</v>
          </cell>
          <cell r="BG333">
            <v>0</v>
          </cell>
          <cell r="BH333">
            <v>0</v>
          </cell>
          <cell r="BI333">
            <v>0</v>
          </cell>
          <cell r="BK333">
            <v>0</v>
          </cell>
          <cell r="BL333">
            <v>0</v>
          </cell>
          <cell r="BM333">
            <v>0</v>
          </cell>
          <cell r="BN333">
            <v>0</v>
          </cell>
          <cell r="BO333">
            <v>0</v>
          </cell>
          <cell r="BP333">
            <v>0</v>
          </cell>
          <cell r="BQ333">
            <v>0</v>
          </cell>
          <cell r="BR333">
            <v>0</v>
          </cell>
          <cell r="BT333">
            <v>0</v>
          </cell>
        </row>
        <row r="334">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V334">
            <v>0</v>
          </cell>
          <cell r="W334">
            <v>0</v>
          </cell>
          <cell r="X334">
            <v>0</v>
          </cell>
          <cell r="Z334">
            <v>0</v>
          </cell>
          <cell r="AA334">
            <v>0</v>
          </cell>
          <cell r="AB334">
            <v>0</v>
          </cell>
          <cell r="AC334">
            <v>0</v>
          </cell>
          <cell r="AE334">
            <v>0</v>
          </cell>
          <cell r="AF334">
            <v>0</v>
          </cell>
          <cell r="AG334">
            <v>0</v>
          </cell>
          <cell r="AH334">
            <v>0</v>
          </cell>
          <cell r="AJ334">
            <v>0</v>
          </cell>
          <cell r="AK334">
            <v>0</v>
          </cell>
          <cell r="AL334">
            <v>0</v>
          </cell>
          <cell r="AM334">
            <v>0</v>
          </cell>
          <cell r="AN334">
            <v>0</v>
          </cell>
          <cell r="AO334">
            <v>0</v>
          </cell>
          <cell r="AP334">
            <v>0</v>
          </cell>
          <cell r="AQ334">
            <v>0</v>
          </cell>
          <cell r="AS334">
            <v>0</v>
          </cell>
          <cell r="AT334">
            <v>0</v>
          </cell>
          <cell r="AU334">
            <v>0</v>
          </cell>
          <cell r="AV334">
            <v>0</v>
          </cell>
          <cell r="AW334">
            <v>0</v>
          </cell>
          <cell r="AX334">
            <v>0</v>
          </cell>
          <cell r="AY334">
            <v>0</v>
          </cell>
          <cell r="AZ334">
            <v>0</v>
          </cell>
          <cell r="BB334">
            <v>0</v>
          </cell>
          <cell r="BC334">
            <v>0</v>
          </cell>
          <cell r="BD334">
            <v>0</v>
          </cell>
          <cell r="BE334">
            <v>0</v>
          </cell>
          <cell r="BF334">
            <v>0</v>
          </cell>
          <cell r="BG334">
            <v>0</v>
          </cell>
          <cell r="BH334">
            <v>0</v>
          </cell>
          <cell r="BI334">
            <v>0</v>
          </cell>
          <cell r="BK334">
            <v>0</v>
          </cell>
          <cell r="BL334">
            <v>0</v>
          </cell>
          <cell r="BM334">
            <v>0</v>
          </cell>
          <cell r="BN334">
            <v>0</v>
          </cell>
          <cell r="BO334">
            <v>0</v>
          </cell>
          <cell r="BP334">
            <v>0</v>
          </cell>
          <cell r="BQ334">
            <v>0</v>
          </cell>
          <cell r="BR334">
            <v>0</v>
          </cell>
          <cell r="BT334">
            <v>0</v>
          </cell>
        </row>
        <row r="335">
          <cell r="D335">
            <v>0</v>
          </cell>
          <cell r="E335">
            <v>0</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V335">
            <v>0</v>
          </cell>
          <cell r="W335">
            <v>0</v>
          </cell>
          <cell r="X335">
            <v>0</v>
          </cell>
          <cell r="Z335">
            <v>0</v>
          </cell>
          <cell r="AA335">
            <v>0</v>
          </cell>
          <cell r="AB335">
            <v>0</v>
          </cell>
          <cell r="AC335">
            <v>0</v>
          </cell>
          <cell r="AE335">
            <v>0</v>
          </cell>
          <cell r="AF335">
            <v>0</v>
          </cell>
          <cell r="AG335">
            <v>0</v>
          </cell>
          <cell r="AH335">
            <v>0</v>
          </cell>
          <cell r="AJ335">
            <v>0</v>
          </cell>
          <cell r="AK335">
            <v>0</v>
          </cell>
          <cell r="AL335">
            <v>0</v>
          </cell>
          <cell r="AM335">
            <v>0</v>
          </cell>
          <cell r="AN335">
            <v>0</v>
          </cell>
          <cell r="AO335">
            <v>0</v>
          </cell>
          <cell r="AP335">
            <v>0</v>
          </cell>
          <cell r="AQ335">
            <v>0</v>
          </cell>
          <cell r="AS335">
            <v>0</v>
          </cell>
          <cell r="AT335">
            <v>0</v>
          </cell>
          <cell r="AU335">
            <v>0</v>
          </cell>
          <cell r="AV335">
            <v>0</v>
          </cell>
          <cell r="AW335">
            <v>0</v>
          </cell>
          <cell r="AX335">
            <v>0</v>
          </cell>
          <cell r="AY335">
            <v>0</v>
          </cell>
          <cell r="AZ335">
            <v>0</v>
          </cell>
          <cell r="BB335">
            <v>0</v>
          </cell>
          <cell r="BC335">
            <v>0</v>
          </cell>
          <cell r="BD335">
            <v>0</v>
          </cell>
          <cell r="BE335">
            <v>0</v>
          </cell>
          <cell r="BF335">
            <v>0</v>
          </cell>
          <cell r="BG335">
            <v>0</v>
          </cell>
          <cell r="BH335">
            <v>0</v>
          </cell>
          <cell r="BI335">
            <v>0</v>
          </cell>
          <cell r="BK335">
            <v>0</v>
          </cell>
          <cell r="BL335">
            <v>0</v>
          </cell>
          <cell r="BM335">
            <v>0</v>
          </cell>
          <cell r="BN335">
            <v>0</v>
          </cell>
          <cell r="BO335">
            <v>0</v>
          </cell>
          <cell r="BP335">
            <v>0</v>
          </cell>
          <cell r="BQ335">
            <v>0</v>
          </cell>
          <cell r="BR335">
            <v>0</v>
          </cell>
          <cell r="BT335">
            <v>0</v>
          </cell>
        </row>
        <row r="336">
          <cell r="D336">
            <v>1E-3</v>
          </cell>
          <cell r="E336">
            <v>1E-3</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V336">
            <v>0</v>
          </cell>
          <cell r="W336">
            <v>0</v>
          </cell>
          <cell r="X336">
            <v>0</v>
          </cell>
          <cell r="Z336">
            <v>0</v>
          </cell>
          <cell r="AA336">
            <v>0</v>
          </cell>
          <cell r="AB336">
            <v>0</v>
          </cell>
          <cell r="AC336">
            <v>0</v>
          </cell>
          <cell r="AE336">
            <v>0</v>
          </cell>
          <cell r="AF336">
            <v>0</v>
          </cell>
          <cell r="AG336">
            <v>0</v>
          </cell>
          <cell r="AH336">
            <v>0</v>
          </cell>
          <cell r="AJ336">
            <v>0</v>
          </cell>
          <cell r="AK336">
            <v>0</v>
          </cell>
          <cell r="AL336">
            <v>0</v>
          </cell>
          <cell r="AM336">
            <v>0</v>
          </cell>
          <cell r="AN336">
            <v>0</v>
          </cell>
          <cell r="AO336">
            <v>0</v>
          </cell>
          <cell r="AP336">
            <v>0</v>
          </cell>
          <cell r="AQ336">
            <v>0</v>
          </cell>
          <cell r="AS336">
            <v>0</v>
          </cell>
          <cell r="AT336">
            <v>0</v>
          </cell>
          <cell r="AU336">
            <v>0</v>
          </cell>
          <cell r="AV336">
            <v>0</v>
          </cell>
          <cell r="AW336">
            <v>0</v>
          </cell>
          <cell r="AX336">
            <v>0</v>
          </cell>
          <cell r="AY336">
            <v>0</v>
          </cell>
          <cell r="AZ336">
            <v>0</v>
          </cell>
          <cell r="BB336">
            <v>-1E-3</v>
          </cell>
          <cell r="BC336">
            <v>0</v>
          </cell>
          <cell r="BD336">
            <v>0</v>
          </cell>
          <cell r="BE336">
            <v>0</v>
          </cell>
          <cell r="BF336">
            <v>0</v>
          </cell>
          <cell r="BG336">
            <v>0</v>
          </cell>
          <cell r="BH336">
            <v>0</v>
          </cell>
          <cell r="BI336">
            <v>0</v>
          </cell>
          <cell r="BK336">
            <v>-1E-3</v>
          </cell>
          <cell r="BL336">
            <v>0</v>
          </cell>
          <cell r="BM336">
            <v>0</v>
          </cell>
          <cell r="BN336">
            <v>0</v>
          </cell>
          <cell r="BO336">
            <v>0</v>
          </cell>
          <cell r="BP336">
            <v>0</v>
          </cell>
          <cell r="BQ336">
            <v>0</v>
          </cell>
          <cell r="BR336">
            <v>0</v>
          </cell>
          <cell r="BT336">
            <v>1</v>
          </cell>
        </row>
        <row r="337">
          <cell r="D337">
            <v>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V337">
            <v>0</v>
          </cell>
          <cell r="W337">
            <v>0</v>
          </cell>
          <cell r="X337">
            <v>0</v>
          </cell>
          <cell r="Z337">
            <v>0</v>
          </cell>
          <cell r="AA337">
            <v>0</v>
          </cell>
          <cell r="AB337">
            <v>0</v>
          </cell>
          <cell r="AC337">
            <v>0</v>
          </cell>
          <cell r="AE337">
            <v>0</v>
          </cell>
          <cell r="AF337">
            <v>0</v>
          </cell>
          <cell r="AG337">
            <v>0</v>
          </cell>
          <cell r="AH337">
            <v>0</v>
          </cell>
          <cell r="AJ337">
            <v>0</v>
          </cell>
          <cell r="AK337">
            <v>0</v>
          </cell>
          <cell r="AL337">
            <v>0</v>
          </cell>
          <cell r="AM337">
            <v>0</v>
          </cell>
          <cell r="AN337">
            <v>0</v>
          </cell>
          <cell r="AO337">
            <v>0</v>
          </cell>
          <cell r="AP337">
            <v>0</v>
          </cell>
          <cell r="AQ337">
            <v>0</v>
          </cell>
          <cell r="AS337">
            <v>0</v>
          </cell>
          <cell r="AT337">
            <v>0</v>
          </cell>
          <cell r="AU337">
            <v>0</v>
          </cell>
          <cell r="AV337">
            <v>0</v>
          </cell>
          <cell r="AW337">
            <v>0</v>
          </cell>
          <cell r="AX337">
            <v>0</v>
          </cell>
          <cell r="AY337">
            <v>0</v>
          </cell>
          <cell r="AZ337">
            <v>0</v>
          </cell>
          <cell r="BB337">
            <v>0</v>
          </cell>
          <cell r="BC337">
            <v>0</v>
          </cell>
          <cell r="BD337">
            <v>0</v>
          </cell>
          <cell r="BE337">
            <v>0</v>
          </cell>
          <cell r="BF337">
            <v>0</v>
          </cell>
          <cell r="BG337">
            <v>0</v>
          </cell>
          <cell r="BH337">
            <v>0</v>
          </cell>
          <cell r="BI337">
            <v>0</v>
          </cell>
          <cell r="BK337">
            <v>0</v>
          </cell>
          <cell r="BL337">
            <v>0</v>
          </cell>
          <cell r="BM337">
            <v>0</v>
          </cell>
          <cell r="BN337">
            <v>0</v>
          </cell>
          <cell r="BO337">
            <v>0</v>
          </cell>
          <cell r="BP337">
            <v>0</v>
          </cell>
          <cell r="BQ337">
            <v>0</v>
          </cell>
          <cell r="BR337">
            <v>0</v>
          </cell>
          <cell r="BT337">
            <v>0</v>
          </cell>
        </row>
        <row r="338">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V338">
            <v>0</v>
          </cell>
          <cell r="W338">
            <v>0</v>
          </cell>
          <cell r="X338">
            <v>0</v>
          </cell>
          <cell r="Z338">
            <v>0</v>
          </cell>
          <cell r="AA338">
            <v>0</v>
          </cell>
          <cell r="AB338">
            <v>0</v>
          </cell>
          <cell r="AC338">
            <v>0</v>
          </cell>
          <cell r="AE338">
            <v>0</v>
          </cell>
          <cell r="AF338">
            <v>0</v>
          </cell>
          <cell r="AG338">
            <v>0</v>
          </cell>
          <cell r="AH338">
            <v>0</v>
          </cell>
          <cell r="AJ338">
            <v>0</v>
          </cell>
          <cell r="AK338">
            <v>0</v>
          </cell>
          <cell r="AL338">
            <v>0</v>
          </cell>
          <cell r="AM338">
            <v>0</v>
          </cell>
          <cell r="AN338">
            <v>0</v>
          </cell>
          <cell r="AO338">
            <v>0</v>
          </cell>
          <cell r="AP338">
            <v>0</v>
          </cell>
          <cell r="AQ338">
            <v>0</v>
          </cell>
          <cell r="AS338">
            <v>0</v>
          </cell>
          <cell r="AT338">
            <v>0</v>
          </cell>
          <cell r="AU338">
            <v>0</v>
          </cell>
          <cell r="AV338">
            <v>0</v>
          </cell>
          <cell r="AW338">
            <v>0</v>
          </cell>
          <cell r="AX338">
            <v>0</v>
          </cell>
          <cell r="AY338">
            <v>0</v>
          </cell>
          <cell r="AZ338">
            <v>0</v>
          </cell>
          <cell r="BB338">
            <v>0</v>
          </cell>
          <cell r="BC338">
            <v>0</v>
          </cell>
          <cell r="BD338">
            <v>0</v>
          </cell>
          <cell r="BE338">
            <v>0</v>
          </cell>
          <cell r="BF338">
            <v>0</v>
          </cell>
          <cell r="BG338">
            <v>0</v>
          </cell>
          <cell r="BH338">
            <v>0</v>
          </cell>
          <cell r="BI338">
            <v>0</v>
          </cell>
          <cell r="BK338">
            <v>0</v>
          </cell>
          <cell r="BL338">
            <v>0</v>
          </cell>
          <cell r="BM338">
            <v>0</v>
          </cell>
          <cell r="BN338">
            <v>0</v>
          </cell>
          <cell r="BO338">
            <v>0</v>
          </cell>
          <cell r="BP338">
            <v>0</v>
          </cell>
          <cell r="BQ338">
            <v>0</v>
          </cell>
          <cell r="BR338">
            <v>0</v>
          </cell>
          <cell r="BT338">
            <v>0</v>
          </cell>
        </row>
        <row r="339">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V339">
            <v>0</v>
          </cell>
          <cell r="W339">
            <v>0</v>
          </cell>
          <cell r="X339">
            <v>0</v>
          </cell>
          <cell r="Z339">
            <v>0</v>
          </cell>
          <cell r="AA339">
            <v>0</v>
          </cell>
          <cell r="AB339">
            <v>0</v>
          </cell>
          <cell r="AC339">
            <v>0</v>
          </cell>
          <cell r="AE339">
            <v>0</v>
          </cell>
          <cell r="AF339">
            <v>0</v>
          </cell>
          <cell r="AG339">
            <v>0</v>
          </cell>
          <cell r="AH339">
            <v>0</v>
          </cell>
          <cell r="AJ339">
            <v>0</v>
          </cell>
          <cell r="AK339">
            <v>0</v>
          </cell>
          <cell r="AL339">
            <v>0</v>
          </cell>
          <cell r="AM339">
            <v>0</v>
          </cell>
          <cell r="AN339">
            <v>0</v>
          </cell>
          <cell r="AO339">
            <v>0</v>
          </cell>
          <cell r="AP339">
            <v>0</v>
          </cell>
          <cell r="AQ339">
            <v>0</v>
          </cell>
          <cell r="AS339">
            <v>0</v>
          </cell>
          <cell r="AT339">
            <v>0</v>
          </cell>
          <cell r="AU339">
            <v>0</v>
          </cell>
          <cell r="AV339">
            <v>0</v>
          </cell>
          <cell r="AW339">
            <v>0</v>
          </cell>
          <cell r="AX339">
            <v>0</v>
          </cell>
          <cell r="AY339">
            <v>0</v>
          </cell>
          <cell r="AZ339">
            <v>0</v>
          </cell>
          <cell r="BB339">
            <v>0</v>
          </cell>
          <cell r="BC339">
            <v>0</v>
          </cell>
          <cell r="BD339">
            <v>0</v>
          </cell>
          <cell r="BE339">
            <v>0</v>
          </cell>
          <cell r="BF339">
            <v>0</v>
          </cell>
          <cell r="BG339">
            <v>0</v>
          </cell>
          <cell r="BH339">
            <v>0</v>
          </cell>
          <cell r="BI339">
            <v>0</v>
          </cell>
          <cell r="BK339">
            <v>0</v>
          </cell>
          <cell r="BL339">
            <v>0</v>
          </cell>
          <cell r="BM339">
            <v>0</v>
          </cell>
          <cell r="BN339">
            <v>0</v>
          </cell>
          <cell r="BO339">
            <v>0</v>
          </cell>
          <cell r="BP339">
            <v>0</v>
          </cell>
          <cell r="BQ339">
            <v>0</v>
          </cell>
          <cell r="BR339">
            <v>0</v>
          </cell>
          <cell r="BT339">
            <v>0</v>
          </cell>
        </row>
        <row r="340">
          <cell r="D340">
            <v>0</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V340">
            <v>0</v>
          </cell>
          <cell r="W340">
            <v>0</v>
          </cell>
          <cell r="X340">
            <v>0</v>
          </cell>
          <cell r="Z340">
            <v>0</v>
          </cell>
          <cell r="AA340">
            <v>0</v>
          </cell>
          <cell r="AB340">
            <v>0</v>
          </cell>
          <cell r="AC340">
            <v>0</v>
          </cell>
          <cell r="AE340">
            <v>0</v>
          </cell>
          <cell r="AF340">
            <v>0</v>
          </cell>
          <cell r="AG340">
            <v>0</v>
          </cell>
          <cell r="AH340">
            <v>0</v>
          </cell>
          <cell r="AJ340">
            <v>0</v>
          </cell>
          <cell r="AK340">
            <v>0</v>
          </cell>
          <cell r="AL340">
            <v>0</v>
          </cell>
          <cell r="AM340">
            <v>0</v>
          </cell>
          <cell r="AN340">
            <v>0</v>
          </cell>
          <cell r="AO340">
            <v>0</v>
          </cell>
          <cell r="AP340">
            <v>0</v>
          </cell>
          <cell r="AQ340">
            <v>0</v>
          </cell>
          <cell r="AS340">
            <v>0</v>
          </cell>
          <cell r="AT340">
            <v>0</v>
          </cell>
          <cell r="AU340">
            <v>0</v>
          </cell>
          <cell r="AV340">
            <v>0</v>
          </cell>
          <cell r="AW340">
            <v>0</v>
          </cell>
          <cell r="AX340">
            <v>0</v>
          </cell>
          <cell r="AY340">
            <v>0</v>
          </cell>
          <cell r="AZ340">
            <v>0</v>
          </cell>
          <cell r="BB340">
            <v>0</v>
          </cell>
          <cell r="BC340">
            <v>0</v>
          </cell>
          <cell r="BD340">
            <v>0</v>
          </cell>
          <cell r="BE340">
            <v>0</v>
          </cell>
          <cell r="BF340">
            <v>0</v>
          </cell>
          <cell r="BG340">
            <v>0</v>
          </cell>
          <cell r="BH340">
            <v>0</v>
          </cell>
          <cell r="BI340">
            <v>0</v>
          </cell>
          <cell r="BK340">
            <v>0</v>
          </cell>
          <cell r="BL340">
            <v>0</v>
          </cell>
          <cell r="BM340">
            <v>0</v>
          </cell>
          <cell r="BN340">
            <v>0</v>
          </cell>
          <cell r="BO340">
            <v>0</v>
          </cell>
          <cell r="BP340">
            <v>0</v>
          </cell>
          <cell r="BQ340">
            <v>0</v>
          </cell>
          <cell r="BR340">
            <v>0</v>
          </cell>
          <cell r="BT340">
            <v>0</v>
          </cell>
        </row>
        <row r="341">
          <cell r="D341">
            <v>0</v>
          </cell>
          <cell r="E341">
            <v>0</v>
          </cell>
          <cell r="F341">
            <v>0</v>
          </cell>
          <cell r="G341">
            <v>0</v>
          </cell>
          <cell r="H341">
            <v>0</v>
          </cell>
          <cell r="I341">
            <v>0</v>
          </cell>
          <cell r="J341">
            <v>0</v>
          </cell>
          <cell r="K341">
            <v>0</v>
          </cell>
          <cell r="L341">
            <v>0</v>
          </cell>
          <cell r="M341">
            <v>0</v>
          </cell>
          <cell r="N341">
            <v>0</v>
          </cell>
          <cell r="O341">
            <v>0</v>
          </cell>
          <cell r="P341">
            <v>0</v>
          </cell>
          <cell r="Q341">
            <v>0</v>
          </cell>
          <cell r="R341">
            <v>0</v>
          </cell>
          <cell r="S341">
            <v>0</v>
          </cell>
          <cell r="T341">
            <v>0</v>
          </cell>
          <cell r="V341">
            <v>0</v>
          </cell>
          <cell r="W341">
            <v>0</v>
          </cell>
          <cell r="X341">
            <v>0</v>
          </cell>
          <cell r="Z341">
            <v>0</v>
          </cell>
          <cell r="AA341">
            <v>0</v>
          </cell>
          <cell r="AB341">
            <v>0</v>
          </cell>
          <cell r="AC341">
            <v>0</v>
          </cell>
          <cell r="AE341">
            <v>0</v>
          </cell>
          <cell r="AF341">
            <v>0</v>
          </cell>
          <cell r="AG341">
            <v>0</v>
          </cell>
          <cell r="AH341">
            <v>0</v>
          </cell>
          <cell r="AJ341">
            <v>0</v>
          </cell>
          <cell r="AK341">
            <v>0</v>
          </cell>
          <cell r="AL341">
            <v>0</v>
          </cell>
          <cell r="AM341">
            <v>0</v>
          </cell>
          <cell r="AN341">
            <v>0</v>
          </cell>
          <cell r="AO341">
            <v>0</v>
          </cell>
          <cell r="AP341">
            <v>0</v>
          </cell>
          <cell r="AQ341">
            <v>0</v>
          </cell>
          <cell r="AS341">
            <v>0</v>
          </cell>
          <cell r="AT341">
            <v>0</v>
          </cell>
          <cell r="AU341">
            <v>0</v>
          </cell>
          <cell r="AV341">
            <v>0</v>
          </cell>
          <cell r="AW341">
            <v>0</v>
          </cell>
          <cell r="AX341">
            <v>0</v>
          </cell>
          <cell r="AY341">
            <v>0</v>
          </cell>
          <cell r="AZ341">
            <v>0</v>
          </cell>
          <cell r="BB341">
            <v>0</v>
          </cell>
          <cell r="BC341">
            <v>0</v>
          </cell>
          <cell r="BD341">
            <v>0</v>
          </cell>
          <cell r="BE341">
            <v>0</v>
          </cell>
          <cell r="BF341">
            <v>0</v>
          </cell>
          <cell r="BG341">
            <v>0</v>
          </cell>
          <cell r="BH341">
            <v>0</v>
          </cell>
          <cell r="BI341">
            <v>0</v>
          </cell>
          <cell r="BK341">
            <v>0</v>
          </cell>
          <cell r="BL341">
            <v>0</v>
          </cell>
          <cell r="BM341">
            <v>0</v>
          </cell>
          <cell r="BN341">
            <v>0</v>
          </cell>
          <cell r="BO341">
            <v>0</v>
          </cell>
          <cell r="BP341">
            <v>0</v>
          </cell>
          <cell r="BQ341">
            <v>0</v>
          </cell>
          <cell r="BR341">
            <v>0</v>
          </cell>
          <cell r="BT341">
            <v>0</v>
          </cell>
        </row>
        <row r="342">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V342">
            <v>0</v>
          </cell>
          <cell r="W342">
            <v>0</v>
          </cell>
          <cell r="X342">
            <v>0</v>
          </cell>
          <cell r="Z342">
            <v>0</v>
          </cell>
          <cell r="AA342">
            <v>0</v>
          </cell>
          <cell r="AB342">
            <v>0</v>
          </cell>
          <cell r="AC342">
            <v>0</v>
          </cell>
          <cell r="AE342">
            <v>0</v>
          </cell>
          <cell r="AF342">
            <v>0</v>
          </cell>
          <cell r="AG342">
            <v>0</v>
          </cell>
          <cell r="AH342">
            <v>0</v>
          </cell>
          <cell r="AJ342">
            <v>0</v>
          </cell>
          <cell r="AK342">
            <v>0</v>
          </cell>
          <cell r="AL342">
            <v>0</v>
          </cell>
          <cell r="AM342">
            <v>0</v>
          </cell>
          <cell r="AN342">
            <v>0</v>
          </cell>
          <cell r="AO342">
            <v>0</v>
          </cell>
          <cell r="AP342">
            <v>0</v>
          </cell>
          <cell r="AQ342">
            <v>0</v>
          </cell>
          <cell r="AS342">
            <v>0</v>
          </cell>
          <cell r="AT342">
            <v>0</v>
          </cell>
          <cell r="AU342">
            <v>0</v>
          </cell>
          <cell r="AV342">
            <v>0</v>
          </cell>
          <cell r="AW342">
            <v>0</v>
          </cell>
          <cell r="AX342">
            <v>0</v>
          </cell>
          <cell r="AY342">
            <v>0</v>
          </cell>
          <cell r="AZ342">
            <v>0</v>
          </cell>
          <cell r="BB342">
            <v>0</v>
          </cell>
          <cell r="BC342">
            <v>0</v>
          </cell>
          <cell r="BD342">
            <v>0</v>
          </cell>
          <cell r="BE342">
            <v>0</v>
          </cell>
          <cell r="BF342">
            <v>0</v>
          </cell>
          <cell r="BG342">
            <v>0</v>
          </cell>
          <cell r="BH342">
            <v>0</v>
          </cell>
          <cell r="BI342">
            <v>0</v>
          </cell>
          <cell r="BK342">
            <v>0</v>
          </cell>
          <cell r="BL342">
            <v>0</v>
          </cell>
          <cell r="BM342">
            <v>0</v>
          </cell>
          <cell r="BN342">
            <v>0</v>
          </cell>
          <cell r="BO342">
            <v>0</v>
          </cell>
          <cell r="BP342">
            <v>0</v>
          </cell>
          <cell r="BQ342">
            <v>0</v>
          </cell>
          <cell r="BR342">
            <v>0</v>
          </cell>
          <cell r="BT342">
            <v>0</v>
          </cell>
        </row>
        <row r="343">
          <cell r="D343">
            <v>0</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V343">
            <v>0</v>
          </cell>
          <cell r="W343">
            <v>0</v>
          </cell>
          <cell r="X343">
            <v>0</v>
          </cell>
          <cell r="Z343">
            <v>0</v>
          </cell>
          <cell r="AA343">
            <v>0</v>
          </cell>
          <cell r="AB343">
            <v>0</v>
          </cell>
          <cell r="AC343">
            <v>0</v>
          </cell>
          <cell r="AE343">
            <v>0</v>
          </cell>
          <cell r="AF343">
            <v>0</v>
          </cell>
          <cell r="AG343">
            <v>0</v>
          </cell>
          <cell r="AH343">
            <v>0</v>
          </cell>
          <cell r="AJ343">
            <v>0</v>
          </cell>
          <cell r="AK343">
            <v>0</v>
          </cell>
          <cell r="AL343">
            <v>0</v>
          </cell>
          <cell r="AM343">
            <v>0</v>
          </cell>
          <cell r="AN343">
            <v>0</v>
          </cell>
          <cell r="AO343">
            <v>0</v>
          </cell>
          <cell r="AP343">
            <v>0</v>
          </cell>
          <cell r="AQ343">
            <v>0</v>
          </cell>
          <cell r="AS343">
            <v>0</v>
          </cell>
          <cell r="AT343">
            <v>0</v>
          </cell>
          <cell r="AU343">
            <v>0</v>
          </cell>
          <cell r="AV343">
            <v>0</v>
          </cell>
          <cell r="AW343">
            <v>0</v>
          </cell>
          <cell r="AX343">
            <v>0</v>
          </cell>
          <cell r="AY343">
            <v>0</v>
          </cell>
          <cell r="AZ343">
            <v>0</v>
          </cell>
          <cell r="BB343">
            <v>0</v>
          </cell>
          <cell r="BC343">
            <v>0</v>
          </cell>
          <cell r="BD343">
            <v>0</v>
          </cell>
          <cell r="BE343">
            <v>0</v>
          </cell>
          <cell r="BF343">
            <v>0</v>
          </cell>
          <cell r="BG343">
            <v>0</v>
          </cell>
          <cell r="BH343">
            <v>0</v>
          </cell>
          <cell r="BI343">
            <v>0</v>
          </cell>
          <cell r="BK343">
            <v>0</v>
          </cell>
          <cell r="BL343">
            <v>0</v>
          </cell>
          <cell r="BM343">
            <v>0</v>
          </cell>
          <cell r="BN343">
            <v>0</v>
          </cell>
          <cell r="BO343">
            <v>0</v>
          </cell>
          <cell r="BP343">
            <v>0</v>
          </cell>
          <cell r="BQ343">
            <v>0</v>
          </cell>
          <cell r="BR343">
            <v>0</v>
          </cell>
          <cell r="BT343">
            <v>0</v>
          </cell>
        </row>
        <row r="344">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cell r="V344">
            <v>0</v>
          </cell>
          <cell r="W344">
            <v>0</v>
          </cell>
          <cell r="X344">
            <v>0</v>
          </cell>
          <cell r="Z344">
            <v>0</v>
          </cell>
          <cell r="AA344">
            <v>0</v>
          </cell>
          <cell r="AB344">
            <v>0</v>
          </cell>
          <cell r="AC344">
            <v>0</v>
          </cell>
          <cell r="AE344">
            <v>0</v>
          </cell>
          <cell r="AF344">
            <v>0</v>
          </cell>
          <cell r="AG344">
            <v>0</v>
          </cell>
          <cell r="AH344">
            <v>0</v>
          </cell>
          <cell r="AJ344">
            <v>0</v>
          </cell>
          <cell r="AK344">
            <v>0</v>
          </cell>
          <cell r="AL344">
            <v>0</v>
          </cell>
          <cell r="AM344">
            <v>0</v>
          </cell>
          <cell r="AN344">
            <v>0</v>
          </cell>
          <cell r="AO344">
            <v>0</v>
          </cell>
          <cell r="AP344">
            <v>0</v>
          </cell>
          <cell r="AQ344">
            <v>0</v>
          </cell>
          <cell r="AS344">
            <v>0</v>
          </cell>
          <cell r="AT344">
            <v>0</v>
          </cell>
          <cell r="AU344">
            <v>0</v>
          </cell>
          <cell r="AV344">
            <v>0</v>
          </cell>
          <cell r="AW344">
            <v>0</v>
          </cell>
          <cell r="AX344">
            <v>0</v>
          </cell>
          <cell r="AY344">
            <v>0</v>
          </cell>
          <cell r="AZ344">
            <v>0</v>
          </cell>
          <cell r="BB344">
            <v>0</v>
          </cell>
          <cell r="BC344">
            <v>0</v>
          </cell>
          <cell r="BD344">
            <v>0</v>
          </cell>
          <cell r="BE344">
            <v>0</v>
          </cell>
          <cell r="BF344">
            <v>0</v>
          </cell>
          <cell r="BG344">
            <v>0</v>
          </cell>
          <cell r="BH344">
            <v>0</v>
          </cell>
          <cell r="BI344">
            <v>0</v>
          </cell>
          <cell r="BK344">
            <v>0</v>
          </cell>
          <cell r="BL344">
            <v>0</v>
          </cell>
          <cell r="BM344">
            <v>0</v>
          </cell>
          <cell r="BN344">
            <v>0</v>
          </cell>
          <cell r="BO344">
            <v>0</v>
          </cell>
          <cell r="BP344">
            <v>0</v>
          </cell>
          <cell r="BQ344">
            <v>0</v>
          </cell>
          <cell r="BR344">
            <v>0</v>
          </cell>
          <cell r="BT344">
            <v>0</v>
          </cell>
        </row>
        <row r="345">
          <cell r="D345">
            <v>0</v>
          </cell>
          <cell r="E345">
            <v>0</v>
          </cell>
          <cell r="F345">
            <v>0</v>
          </cell>
          <cell r="G345">
            <v>0</v>
          </cell>
          <cell r="H345">
            <v>0</v>
          </cell>
          <cell r="I345">
            <v>0</v>
          </cell>
          <cell r="J345">
            <v>0</v>
          </cell>
          <cell r="K345">
            <v>0</v>
          </cell>
          <cell r="L345">
            <v>0</v>
          </cell>
          <cell r="M345">
            <v>0</v>
          </cell>
          <cell r="N345">
            <v>0</v>
          </cell>
          <cell r="O345">
            <v>0</v>
          </cell>
          <cell r="P345">
            <v>0</v>
          </cell>
          <cell r="Q345">
            <v>0</v>
          </cell>
          <cell r="R345">
            <v>0</v>
          </cell>
          <cell r="S345">
            <v>0</v>
          </cell>
          <cell r="T345">
            <v>0</v>
          </cell>
          <cell r="V345">
            <v>0</v>
          </cell>
          <cell r="W345">
            <v>0</v>
          </cell>
          <cell r="X345">
            <v>0</v>
          </cell>
          <cell r="Z345">
            <v>0</v>
          </cell>
          <cell r="AA345">
            <v>0</v>
          </cell>
          <cell r="AB345">
            <v>0</v>
          </cell>
          <cell r="AC345">
            <v>0</v>
          </cell>
          <cell r="AE345">
            <v>0</v>
          </cell>
          <cell r="AF345">
            <v>0</v>
          </cell>
          <cell r="AG345">
            <v>0</v>
          </cell>
          <cell r="AH345">
            <v>0</v>
          </cell>
          <cell r="AJ345">
            <v>0</v>
          </cell>
          <cell r="AK345">
            <v>0</v>
          </cell>
          <cell r="AL345">
            <v>0</v>
          </cell>
          <cell r="AM345">
            <v>0</v>
          </cell>
          <cell r="AN345">
            <v>0</v>
          </cell>
          <cell r="AO345">
            <v>0</v>
          </cell>
          <cell r="AP345">
            <v>0</v>
          </cell>
          <cell r="AQ345">
            <v>0</v>
          </cell>
          <cell r="AS345">
            <v>0</v>
          </cell>
          <cell r="AT345">
            <v>0</v>
          </cell>
          <cell r="AU345">
            <v>0</v>
          </cell>
          <cell r="AV345">
            <v>0</v>
          </cell>
          <cell r="AW345">
            <v>0</v>
          </cell>
          <cell r="AX345">
            <v>0</v>
          </cell>
          <cell r="AY345">
            <v>0</v>
          </cell>
          <cell r="AZ345">
            <v>0</v>
          </cell>
          <cell r="BB345">
            <v>0</v>
          </cell>
          <cell r="BC345">
            <v>0</v>
          </cell>
          <cell r="BD345">
            <v>0</v>
          </cell>
          <cell r="BE345">
            <v>0</v>
          </cell>
          <cell r="BF345">
            <v>0</v>
          </cell>
          <cell r="BG345">
            <v>0</v>
          </cell>
          <cell r="BH345">
            <v>0</v>
          </cell>
          <cell r="BI345">
            <v>0</v>
          </cell>
          <cell r="BK345">
            <v>0</v>
          </cell>
          <cell r="BL345">
            <v>0</v>
          </cell>
          <cell r="BM345">
            <v>0</v>
          </cell>
          <cell r="BN345">
            <v>0</v>
          </cell>
          <cell r="BO345">
            <v>0</v>
          </cell>
          <cell r="BP345">
            <v>0</v>
          </cell>
          <cell r="BQ345">
            <v>0</v>
          </cell>
          <cell r="BR345">
            <v>0</v>
          </cell>
          <cell r="BT345">
            <v>0</v>
          </cell>
        </row>
        <row r="346">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cell r="S346">
            <v>0</v>
          </cell>
          <cell r="T346">
            <v>0</v>
          </cell>
          <cell r="V346">
            <v>0</v>
          </cell>
          <cell r="W346">
            <v>0</v>
          </cell>
          <cell r="X346">
            <v>0</v>
          </cell>
          <cell r="Z346">
            <v>0</v>
          </cell>
          <cell r="AA346">
            <v>0</v>
          </cell>
          <cell r="AB346">
            <v>0</v>
          </cell>
          <cell r="AC346">
            <v>0</v>
          </cell>
          <cell r="AE346">
            <v>0</v>
          </cell>
          <cell r="AF346">
            <v>0</v>
          </cell>
          <cell r="AG346">
            <v>0</v>
          </cell>
          <cell r="AH346">
            <v>0</v>
          </cell>
          <cell r="AJ346">
            <v>0</v>
          </cell>
          <cell r="AK346">
            <v>0</v>
          </cell>
          <cell r="AL346">
            <v>0</v>
          </cell>
          <cell r="AM346">
            <v>0</v>
          </cell>
          <cell r="AN346">
            <v>0</v>
          </cell>
          <cell r="AO346">
            <v>0</v>
          </cell>
          <cell r="AP346">
            <v>0</v>
          </cell>
          <cell r="AQ346">
            <v>0</v>
          </cell>
          <cell r="AS346">
            <v>0</v>
          </cell>
          <cell r="AT346">
            <v>0</v>
          </cell>
          <cell r="AU346">
            <v>0</v>
          </cell>
          <cell r="AV346">
            <v>0</v>
          </cell>
          <cell r="AW346">
            <v>0</v>
          </cell>
          <cell r="AX346">
            <v>0</v>
          </cell>
          <cell r="AY346">
            <v>0</v>
          </cell>
          <cell r="AZ346">
            <v>0</v>
          </cell>
          <cell r="BB346">
            <v>0</v>
          </cell>
          <cell r="BC346">
            <v>0</v>
          </cell>
          <cell r="BD346">
            <v>0</v>
          </cell>
          <cell r="BE346">
            <v>0</v>
          </cell>
          <cell r="BF346">
            <v>0</v>
          </cell>
          <cell r="BG346">
            <v>0</v>
          </cell>
          <cell r="BH346">
            <v>0</v>
          </cell>
          <cell r="BI346">
            <v>0</v>
          </cell>
          <cell r="BK346">
            <v>0</v>
          </cell>
          <cell r="BL346">
            <v>0</v>
          </cell>
          <cell r="BM346">
            <v>0</v>
          </cell>
          <cell r="BN346">
            <v>0</v>
          </cell>
          <cell r="BO346">
            <v>0</v>
          </cell>
          <cell r="BP346">
            <v>0</v>
          </cell>
          <cell r="BQ346">
            <v>0</v>
          </cell>
          <cell r="BR346">
            <v>0</v>
          </cell>
          <cell r="BT346">
            <v>0</v>
          </cell>
        </row>
        <row r="347">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cell r="S347">
            <v>0</v>
          </cell>
          <cell r="T347">
            <v>0</v>
          </cell>
          <cell r="V347">
            <v>0</v>
          </cell>
          <cell r="W347">
            <v>0</v>
          </cell>
          <cell r="X347">
            <v>0</v>
          </cell>
          <cell r="Z347">
            <v>0</v>
          </cell>
          <cell r="AA347">
            <v>0</v>
          </cell>
          <cell r="AB347">
            <v>0</v>
          </cell>
          <cell r="AC347">
            <v>0</v>
          </cell>
          <cell r="AE347">
            <v>0</v>
          </cell>
          <cell r="AF347">
            <v>0</v>
          </cell>
          <cell r="AG347">
            <v>0</v>
          </cell>
          <cell r="AH347">
            <v>0</v>
          </cell>
          <cell r="AJ347">
            <v>0</v>
          </cell>
          <cell r="AK347">
            <v>0</v>
          </cell>
          <cell r="AL347">
            <v>0</v>
          </cell>
          <cell r="AM347">
            <v>0</v>
          </cell>
          <cell r="AN347">
            <v>0</v>
          </cell>
          <cell r="AO347">
            <v>0</v>
          </cell>
          <cell r="AP347">
            <v>0</v>
          </cell>
          <cell r="AQ347">
            <v>0</v>
          </cell>
          <cell r="AS347">
            <v>0</v>
          </cell>
          <cell r="AT347">
            <v>0</v>
          </cell>
          <cell r="AU347">
            <v>0</v>
          </cell>
          <cell r="AV347">
            <v>0</v>
          </cell>
          <cell r="AW347">
            <v>0</v>
          </cell>
          <cell r="AX347">
            <v>0</v>
          </cell>
          <cell r="AY347">
            <v>0</v>
          </cell>
          <cell r="AZ347">
            <v>0</v>
          </cell>
          <cell r="BB347">
            <v>0</v>
          </cell>
          <cell r="BC347">
            <v>0</v>
          </cell>
          <cell r="BD347">
            <v>0</v>
          </cell>
          <cell r="BE347">
            <v>0</v>
          </cell>
          <cell r="BF347">
            <v>0</v>
          </cell>
          <cell r="BG347">
            <v>0</v>
          </cell>
          <cell r="BH347">
            <v>0</v>
          </cell>
          <cell r="BI347">
            <v>0</v>
          </cell>
          <cell r="BK347">
            <v>0</v>
          </cell>
          <cell r="BL347">
            <v>0</v>
          </cell>
          <cell r="BM347">
            <v>0</v>
          </cell>
          <cell r="BN347">
            <v>0</v>
          </cell>
          <cell r="BO347">
            <v>0</v>
          </cell>
          <cell r="BP347">
            <v>0</v>
          </cell>
          <cell r="BQ347">
            <v>0</v>
          </cell>
          <cell r="BR347">
            <v>0</v>
          </cell>
          <cell r="BT347">
            <v>0</v>
          </cell>
        </row>
      </sheetData>
      <sheetData sheetId="2"/>
      <sheetData sheetId="3"/>
      <sheetData sheetId="4"/>
      <sheetData sheetId="5"/>
      <sheetData sheetId="6"/>
      <sheetData sheetId="7"/>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_Unit by zone"/>
      <sheetName val="TM_Sheet2"/>
      <sheetName val="Sheet2"/>
      <sheetName val="Unit by zone"/>
      <sheetName val="package info"/>
      <sheetName val="forex rates"/>
    </sheetNames>
    <sheetDataSet>
      <sheetData sheetId="0"/>
      <sheetData sheetId="1"/>
      <sheetData sheetId="2"/>
      <sheetData sheetId="3"/>
      <sheetData sheetId="4"/>
      <sheetData sheetId="5">
        <row r="1">
          <cell r="D1" t="str">
            <v>2008.12 Av</v>
          </cell>
          <cell r="E1" t="str">
            <v>2007.12 Av</v>
          </cell>
          <cell r="F1" t="str">
            <v>2008.12 CL</v>
          </cell>
          <cell r="G1" t="str">
            <v>2007.12 CL</v>
          </cell>
        </row>
        <row r="2">
          <cell r="C2" t="str">
            <v>AED</v>
          </cell>
          <cell r="D2">
            <v>0.29493399999999997</v>
          </cell>
          <cell r="E2">
            <v>0.32690000000000002</v>
          </cell>
          <cell r="F2">
            <v>0.28741800000000001</v>
          </cell>
          <cell r="G2">
            <v>0.30659999999999998</v>
          </cell>
        </row>
        <row r="3">
          <cell r="C3" t="str">
            <v>AOA</v>
          </cell>
          <cell r="D3">
            <v>1.4449399999999999E-2</v>
          </cell>
          <cell r="E3">
            <v>1.5630000000000002E-2</v>
          </cell>
          <cell r="F3">
            <v>1.4044600000000001E-2</v>
          </cell>
          <cell r="G3">
            <v>1.5010000000000001E-2</v>
          </cell>
        </row>
        <row r="4">
          <cell r="C4" t="str">
            <v>ARS</v>
          </cell>
          <cell r="D4">
            <v>0.342775</v>
          </cell>
          <cell r="E4">
            <v>0.38379999999999997</v>
          </cell>
          <cell r="F4">
            <v>0.305867</v>
          </cell>
          <cell r="G4">
            <v>0.35749999999999998</v>
          </cell>
        </row>
        <row r="5">
          <cell r="C5" t="str">
            <v>AUD</v>
          </cell>
          <cell r="D5">
            <v>0.91955299999999995</v>
          </cell>
          <cell r="E5">
            <v>1.006</v>
          </cell>
          <cell r="F5">
            <v>0.73133599999999999</v>
          </cell>
          <cell r="G5">
            <v>0.9909</v>
          </cell>
        </row>
        <row r="6">
          <cell r="C6" t="str">
            <v>BBD</v>
          </cell>
          <cell r="D6">
            <v>0.541628</v>
          </cell>
          <cell r="E6">
            <v>0.60009999999999997</v>
          </cell>
          <cell r="F6">
            <v>0.52785000000000004</v>
          </cell>
          <cell r="G6">
            <v>0.56310000000000004</v>
          </cell>
        </row>
        <row r="7">
          <cell r="C7" t="str">
            <v>BDT</v>
          </cell>
          <cell r="D7">
            <v>1.5799400000000002E-2</v>
          </cell>
          <cell r="E7">
            <v>1.7440000000000001E-2</v>
          </cell>
          <cell r="F7">
            <v>1.532E-2</v>
          </cell>
          <cell r="G7">
            <v>1.6469999999999999E-2</v>
          </cell>
        </row>
        <row r="8">
          <cell r="C8" t="str">
            <v>BGN</v>
          </cell>
          <cell r="D8">
            <v>0.809755</v>
          </cell>
          <cell r="E8">
            <v>0.83979999999999999</v>
          </cell>
          <cell r="F8">
            <v>0.76086500000000001</v>
          </cell>
          <cell r="G8">
            <v>0.84699999999999998</v>
          </cell>
        </row>
        <row r="9">
          <cell r="C9" t="str">
            <v>BHD</v>
          </cell>
          <cell r="D9">
            <v>2.8744800000000001</v>
          </cell>
          <cell r="E9">
            <v>3.1850000000000001</v>
          </cell>
          <cell r="F9">
            <v>2.8004500000000001</v>
          </cell>
          <cell r="G9">
            <v>2.9950000000000001</v>
          </cell>
        </row>
        <row r="10">
          <cell r="C10" t="str">
            <v>BIF</v>
          </cell>
          <cell r="D10">
            <v>9.2874199999999998E-4</v>
          </cell>
          <cell r="F10">
            <v>8.7038399999999998E-4</v>
          </cell>
        </row>
        <row r="11">
          <cell r="C11" t="str">
            <v>BND</v>
          </cell>
          <cell r="D11">
            <v>0.76502000000000003</v>
          </cell>
          <cell r="E11">
            <v>0.79630000000000001</v>
          </cell>
          <cell r="F11">
            <v>0.73355800000000004</v>
          </cell>
          <cell r="G11">
            <v>0.78120000000000001</v>
          </cell>
        </row>
        <row r="12">
          <cell r="C12" t="str">
            <v>BOB</v>
          </cell>
          <cell r="D12">
            <v>0.14743100000000001</v>
          </cell>
          <cell r="E12">
            <v>0.15290000000000001</v>
          </cell>
          <cell r="F12">
            <v>0.150505</v>
          </cell>
          <cell r="G12">
            <v>0.14860000000000001</v>
          </cell>
        </row>
        <row r="13">
          <cell r="C13" t="str">
            <v>BRL</v>
          </cell>
          <cell r="D13">
            <v>0.59515700000000005</v>
          </cell>
          <cell r="E13">
            <v>0.61809999999999998</v>
          </cell>
          <cell r="F13">
            <v>0.45292500000000002</v>
          </cell>
          <cell r="G13">
            <v>0.63200000000000001</v>
          </cell>
        </row>
        <row r="14">
          <cell r="C14" t="str">
            <v>BSD</v>
          </cell>
          <cell r="D14">
            <v>1.0832599999999999</v>
          </cell>
          <cell r="E14">
            <v>1.1990000000000001</v>
          </cell>
          <cell r="F14">
            <v>1.0557000000000001</v>
          </cell>
          <cell r="G14">
            <v>1.1259999999999999</v>
          </cell>
        </row>
        <row r="15">
          <cell r="C15" t="str">
            <v>BWP</v>
          </cell>
          <cell r="D15">
            <v>7.4360499999999998</v>
          </cell>
          <cell r="E15">
            <v>7.39</v>
          </cell>
          <cell r="F15">
            <v>7.9317599999999997</v>
          </cell>
          <cell r="G15">
            <v>6.8280000000000003</v>
          </cell>
        </row>
        <row r="16">
          <cell r="C16" t="str">
            <v>BZD</v>
          </cell>
          <cell r="D16">
            <v>0.541628</v>
          </cell>
          <cell r="E16">
            <v>0.60009999999999997</v>
          </cell>
          <cell r="F16">
            <v>0.52785000000000004</v>
          </cell>
          <cell r="G16">
            <v>0.56310000000000004</v>
          </cell>
        </row>
        <row r="17">
          <cell r="C17" t="str">
            <v>CAD</v>
          </cell>
          <cell r="D17">
            <v>1.0152600000000001</v>
          </cell>
          <cell r="E17">
            <v>1.1279999999999999</v>
          </cell>
          <cell r="F17">
            <v>0.86846000000000001</v>
          </cell>
          <cell r="G17">
            <v>1.151</v>
          </cell>
        </row>
        <row r="18">
          <cell r="C18" t="str">
            <v>CDF</v>
          </cell>
          <cell r="D18">
            <v>1.9608799999999999E-3</v>
          </cell>
          <cell r="E18">
            <v>2.1640000000000001E-3</v>
          </cell>
          <cell r="F18">
            <v>1.8921599999999999E-3</v>
          </cell>
          <cell r="G18">
            <v>2.0479999999999999E-3</v>
          </cell>
        </row>
        <row r="19">
          <cell r="C19" t="str">
            <v>CHF</v>
          </cell>
          <cell r="D19">
            <v>1</v>
          </cell>
          <cell r="E19">
            <v>1</v>
          </cell>
          <cell r="F19">
            <v>1</v>
          </cell>
          <cell r="G19">
            <v>1</v>
          </cell>
        </row>
        <row r="20">
          <cell r="C20" t="str">
            <v>CLP</v>
          </cell>
          <cell r="D20">
            <v>2.0860000000000002E-3</v>
          </cell>
          <cell r="E20">
            <v>2.2980000000000001E-3</v>
          </cell>
          <cell r="F20">
            <v>1.6521400000000001E-3</v>
          </cell>
          <cell r="G20">
            <v>2.261E-3</v>
          </cell>
        </row>
        <row r="21">
          <cell r="C21" t="str">
            <v>CNY</v>
          </cell>
          <cell r="D21">
            <v>0.15574499999999999</v>
          </cell>
          <cell r="E21">
            <v>0.15770000000000001</v>
          </cell>
          <cell r="F21">
            <v>0.15471199999999999</v>
          </cell>
          <cell r="G21">
            <v>0.1542</v>
          </cell>
        </row>
        <row r="22">
          <cell r="C22" t="str">
            <v>COP</v>
          </cell>
          <cell r="D22">
            <v>5.5500000000000005E-4</v>
          </cell>
          <cell r="E22">
            <v>5.7899999999999998E-4</v>
          </cell>
          <cell r="F22">
            <v>4.7039299999999999E-4</v>
          </cell>
          <cell r="G22">
            <v>5.5820000000000002E-4</v>
          </cell>
        </row>
        <row r="23">
          <cell r="C23" t="str">
            <v>CRC</v>
          </cell>
          <cell r="D23">
            <v>2.068E-3</v>
          </cell>
          <cell r="E23">
            <v>2.261E-3</v>
          </cell>
          <cell r="F23">
            <v>1.8899100000000001E-3</v>
          </cell>
          <cell r="G23">
            <v>2.2669999999999999E-3</v>
          </cell>
        </row>
        <row r="24">
          <cell r="C24" t="str">
            <v>CYP</v>
          </cell>
          <cell r="E24">
            <v>2.82</v>
          </cell>
          <cell r="G24">
            <v>2.83</v>
          </cell>
        </row>
        <row r="25">
          <cell r="C25" t="str">
            <v>CZK</v>
          </cell>
          <cell r="D25">
            <v>6.3712000000000005E-2</v>
          </cell>
          <cell r="E25">
            <v>5.9139999999999998E-2</v>
          </cell>
          <cell r="F25">
            <v>5.58675E-2</v>
          </cell>
          <cell r="G25">
            <v>6.2309999999999997E-2</v>
          </cell>
        </row>
        <row r="26">
          <cell r="C26" t="str">
            <v>DKK</v>
          </cell>
          <cell r="D26">
            <v>0.21285499999999999</v>
          </cell>
          <cell r="E26">
            <v>0.22189999999999999</v>
          </cell>
          <cell r="F26">
            <v>0.19972400000000001</v>
          </cell>
          <cell r="G26">
            <v>0.22220000000000001</v>
          </cell>
        </row>
        <row r="27">
          <cell r="C27" t="str">
            <v>DOP</v>
          </cell>
          <cell r="D27">
            <v>3.1437399999999997E-2</v>
          </cell>
          <cell r="E27">
            <v>3.6330000000000001E-2</v>
          </cell>
          <cell r="F27">
            <v>2.9848699999999999E-2</v>
          </cell>
          <cell r="G27">
            <v>3.3890000000000003E-2</v>
          </cell>
        </row>
        <row r="28">
          <cell r="C28" t="str">
            <v>DZD</v>
          </cell>
          <cell r="D28">
            <v>1.6812400000000002E-2</v>
          </cell>
          <cell r="E28">
            <v>1.7219999999999999E-2</v>
          </cell>
          <cell r="F28">
            <v>1.50473E-2</v>
          </cell>
          <cell r="G28">
            <v>1.687E-2</v>
          </cell>
        </row>
        <row r="29">
          <cell r="C29" t="str">
            <v>EEK</v>
          </cell>
          <cell r="D29">
            <v>0.101433</v>
          </cell>
          <cell r="E29">
            <v>0.105</v>
          </cell>
          <cell r="F29">
            <v>9.5101699999999997E-2</v>
          </cell>
          <cell r="G29">
            <v>0.10589999999999999</v>
          </cell>
        </row>
        <row r="30">
          <cell r="C30" t="str">
            <v>EGP</v>
          </cell>
          <cell r="D30">
            <v>0.19911100000000001</v>
          </cell>
          <cell r="E30">
            <v>0.21260000000000001</v>
          </cell>
          <cell r="F30">
            <v>0.19142500000000001</v>
          </cell>
          <cell r="G30">
            <v>0.20380000000000001</v>
          </cell>
        </row>
        <row r="31">
          <cell r="C31" t="str">
            <v>ETB</v>
          </cell>
          <cell r="D31">
            <v>0.112537</v>
          </cell>
          <cell r="E31">
            <v>0.1336</v>
          </cell>
          <cell r="F31">
            <v>0.106129</v>
          </cell>
          <cell r="G31">
            <v>0.12239999999999999</v>
          </cell>
        </row>
        <row r="32">
          <cell r="C32" t="str">
            <v>EUR</v>
          </cell>
          <cell r="D32">
            <v>1.5862400000000001</v>
          </cell>
          <cell r="E32">
            <v>1.6439999999999999</v>
          </cell>
          <cell r="F32">
            <v>1.48811</v>
          </cell>
          <cell r="G32">
            <v>1.657</v>
          </cell>
        </row>
        <row r="33">
          <cell r="C33" t="str">
            <v>FJD</v>
          </cell>
          <cell r="D33">
            <v>0.68147400000000002</v>
          </cell>
          <cell r="E33">
            <v>0.74680000000000002</v>
          </cell>
          <cell r="F33">
            <v>0.59837200000000001</v>
          </cell>
          <cell r="G33">
            <v>0.72540000000000004</v>
          </cell>
        </row>
        <row r="34">
          <cell r="C34" t="str">
            <v>GBP</v>
          </cell>
          <cell r="D34">
            <v>1.9918499999999999</v>
          </cell>
          <cell r="E34">
            <v>2.395</v>
          </cell>
          <cell r="F34">
            <v>1.52681</v>
          </cell>
          <cell r="G34">
            <v>2.2480000000000002</v>
          </cell>
        </row>
        <row r="35">
          <cell r="C35" t="str">
            <v>GHC</v>
          </cell>
          <cell r="D35">
            <v>1.00423E-4</v>
          </cell>
          <cell r="E35">
            <v>1.237E-4</v>
          </cell>
          <cell r="F35">
            <v>8.3293099999999997E-5</v>
          </cell>
          <cell r="G35">
            <v>1.143E-4</v>
          </cell>
        </row>
        <row r="36">
          <cell r="C36" t="str">
            <v>GHS</v>
          </cell>
          <cell r="D36">
            <v>1.0041899999999999</v>
          </cell>
          <cell r="E36">
            <v>1.2370000000000001</v>
          </cell>
          <cell r="F36">
            <v>0.83293099999999998</v>
          </cell>
          <cell r="G36">
            <v>1.143</v>
          </cell>
        </row>
        <row r="37">
          <cell r="C37" t="str">
            <v>GIP</v>
          </cell>
          <cell r="D37">
            <v>1.9984599999999999</v>
          </cell>
          <cell r="E37">
            <v>2.4020000000000001</v>
          </cell>
          <cell r="F37">
            <v>1.52681</v>
          </cell>
          <cell r="G37">
            <v>2.2480000000000002</v>
          </cell>
        </row>
        <row r="38">
          <cell r="C38" t="str">
            <v>GNF</v>
          </cell>
          <cell r="D38">
            <v>2.35257E-4</v>
          </cell>
          <cell r="E38">
            <v>2.8029999999999998E-4</v>
          </cell>
          <cell r="F38">
            <v>2.12499E-4</v>
          </cell>
          <cell r="G38">
            <v>2.6259999999999999E-4</v>
          </cell>
        </row>
        <row r="39">
          <cell r="C39" t="str">
            <v>GTQ</v>
          </cell>
          <cell r="D39">
            <v>0.14333099999999999</v>
          </cell>
          <cell r="E39">
            <v>0.15640000000000001</v>
          </cell>
          <cell r="F39">
            <v>0.13578399999999999</v>
          </cell>
          <cell r="G39">
            <v>0.14760000000000001</v>
          </cell>
        </row>
        <row r="40">
          <cell r="C40" t="str">
            <v>HKD</v>
          </cell>
          <cell r="D40">
            <v>0.139128</v>
          </cell>
          <cell r="E40">
            <v>0.1502</v>
          </cell>
          <cell r="F40">
            <v>0.13622000000000001</v>
          </cell>
          <cell r="G40">
            <v>0.1444</v>
          </cell>
        </row>
        <row r="41">
          <cell r="C41" t="str">
            <v>HNL</v>
          </cell>
          <cell r="D41">
            <v>5.6836900000000003E-2</v>
          </cell>
          <cell r="E41">
            <v>6.3240000000000005E-2</v>
          </cell>
          <cell r="F41">
            <v>5.5916300000000002E-2</v>
          </cell>
          <cell r="G41">
            <v>5.8810000000000001E-2</v>
          </cell>
        </row>
        <row r="42">
          <cell r="C42" t="str">
            <v>HRK</v>
          </cell>
          <cell r="D42">
            <v>0.21939600000000001</v>
          </cell>
          <cell r="E42">
            <v>0.22409999999999999</v>
          </cell>
          <cell r="F42">
            <v>0.20280300000000001</v>
          </cell>
          <cell r="G42">
            <v>0.22589999999999999</v>
          </cell>
        </row>
        <row r="43">
          <cell r="C43" t="str">
            <v>HTG</v>
          </cell>
          <cell r="D43">
            <v>2.8134900000000001E-2</v>
          </cell>
          <cell r="E43">
            <v>3.3189999999999997E-2</v>
          </cell>
          <cell r="F43">
            <v>2.6896799999999998E-2</v>
          </cell>
          <cell r="G43">
            <v>3.0849999999999999E-2</v>
          </cell>
        </row>
        <row r="44">
          <cell r="C44" t="str">
            <v>HUF</v>
          </cell>
          <cell r="D44">
            <v>6.3140000000000002E-3</v>
          </cell>
          <cell r="E44">
            <v>6.5399999999999998E-3</v>
          </cell>
          <cell r="F44">
            <v>5.5621799999999999E-3</v>
          </cell>
          <cell r="G44">
            <v>6.5370000000000003E-3</v>
          </cell>
        </row>
        <row r="45">
          <cell r="C45" t="str">
            <v>ILS</v>
          </cell>
          <cell r="D45">
            <v>0.30247099999999999</v>
          </cell>
          <cell r="E45">
            <v>0.29220000000000002</v>
          </cell>
          <cell r="F45">
            <v>0.28084599999999998</v>
          </cell>
          <cell r="G45">
            <v>0.29239999999999999</v>
          </cell>
        </row>
        <row r="46">
          <cell r="C46" t="str">
            <v>INR</v>
          </cell>
          <cell r="D46">
            <v>2.5019E-2</v>
          </cell>
          <cell r="E46">
            <v>2.9069999999999999E-2</v>
          </cell>
          <cell r="F46">
            <v>2.1791700000000001E-2</v>
          </cell>
          <cell r="G46">
            <v>2.8570000000000002E-2</v>
          </cell>
        </row>
        <row r="47">
          <cell r="C47" t="str">
            <v>IQD</v>
          </cell>
          <cell r="D47">
            <v>9.0769899999999998E-4</v>
          </cell>
          <cell r="E47">
            <v>9.5600000000000004E-4</v>
          </cell>
          <cell r="F47">
            <v>9.0434800000000002E-4</v>
          </cell>
          <cell r="G47">
            <v>9.276E-4</v>
          </cell>
        </row>
        <row r="48">
          <cell r="C48" t="str">
            <v>IRR</v>
          </cell>
          <cell r="D48">
            <v>1.1432100000000001E-4</v>
          </cell>
          <cell r="E48">
            <v>1.293E-4</v>
          </cell>
          <cell r="F48">
            <v>1.07124E-4</v>
          </cell>
          <cell r="G48">
            <v>1.2070000000000001E-4</v>
          </cell>
        </row>
        <row r="49">
          <cell r="C49" t="str">
            <v>ISK</v>
          </cell>
          <cell r="D49">
            <v>1.2949799999999999E-2</v>
          </cell>
          <cell r="E49">
            <v>1.874E-2</v>
          </cell>
          <cell r="F49">
            <v>8.6903199999999996E-3</v>
          </cell>
          <cell r="G49">
            <v>1.804E-2</v>
          </cell>
        </row>
        <row r="50">
          <cell r="C50" t="str">
            <v>JMD</v>
          </cell>
          <cell r="D50">
            <v>1.49502E-2</v>
          </cell>
          <cell r="E50">
            <v>1.7440000000000001E-2</v>
          </cell>
          <cell r="F50">
            <v>1.32798E-2</v>
          </cell>
          <cell r="G50">
            <v>1.584E-2</v>
          </cell>
        </row>
        <row r="51">
          <cell r="C51" t="str">
            <v>JOD</v>
          </cell>
          <cell r="D51">
            <v>1.52928</v>
          </cell>
          <cell r="E51">
            <v>1.6950000000000001</v>
          </cell>
          <cell r="F51">
            <v>1.4900599999999999</v>
          </cell>
          <cell r="G51">
            <v>1.5920000000000001</v>
          </cell>
        </row>
        <row r="52">
          <cell r="C52" t="str">
            <v>KES</v>
          </cell>
          <cell r="D52">
            <v>1.5699600000000001E-2</v>
          </cell>
          <cell r="E52">
            <v>1.7840000000000002E-2</v>
          </cell>
          <cell r="F52">
            <v>1.3491400000000001E-2</v>
          </cell>
          <cell r="G52">
            <v>1.771E-2</v>
          </cell>
        </row>
        <row r="53">
          <cell r="C53" t="str">
            <v>KHR</v>
          </cell>
          <cell r="D53">
            <v>2.6917599999999999E-4</v>
          </cell>
          <cell r="E53">
            <v>2.9980000000000002E-4</v>
          </cell>
          <cell r="G53">
            <v>2.8479999999999998E-4</v>
          </cell>
        </row>
        <row r="54">
          <cell r="C54" t="str">
            <v>KMF</v>
          </cell>
          <cell r="D54">
            <v>3.2124800000000002E-3</v>
          </cell>
          <cell r="F54">
            <v>3.02711E-3</v>
          </cell>
        </row>
        <row r="55">
          <cell r="C55" t="str">
            <v>KWD</v>
          </cell>
          <cell r="D55">
            <v>4.0272699999999997</v>
          </cell>
          <cell r="E55">
            <v>4.2220000000000004</v>
          </cell>
          <cell r="F55">
            <v>3.8201700000000001</v>
          </cell>
          <cell r="G55">
            <v>4.1219999999999999</v>
          </cell>
        </row>
        <row r="56">
          <cell r="C56" t="str">
            <v>KZT</v>
          </cell>
          <cell r="D56">
            <v>9.0031599999999996E-3</v>
          </cell>
          <cell r="E56">
            <v>9.7920000000000004E-3</v>
          </cell>
          <cell r="F56">
            <v>8.7093599999999993E-3</v>
          </cell>
          <cell r="G56">
            <v>9.3369999999999998E-3</v>
          </cell>
        </row>
        <row r="57">
          <cell r="C57" t="str">
            <v>LBP</v>
          </cell>
          <cell r="D57">
            <v>7.1902399999999997E-4</v>
          </cell>
          <cell r="E57">
            <v>7.94E-4</v>
          </cell>
          <cell r="F57">
            <v>7.0032000000000004E-4</v>
          </cell>
          <cell r="G57">
            <v>7.448E-4</v>
          </cell>
        </row>
        <row r="58">
          <cell r="C58" t="str">
            <v>LKR</v>
          </cell>
          <cell r="D58">
            <v>9.9967900000000002E-3</v>
          </cell>
          <cell r="E58">
            <v>1.086E-2</v>
          </cell>
          <cell r="F58">
            <v>9.3400099999999993E-3</v>
          </cell>
          <cell r="G58">
            <v>1.0370000000000001E-2</v>
          </cell>
        </row>
        <row r="59">
          <cell r="C59" t="str">
            <v>LRD</v>
          </cell>
          <cell r="D59">
            <v>1.7365700000000001E-2</v>
          </cell>
          <cell r="E59">
            <v>2.0619999999999999E-2</v>
          </cell>
          <cell r="F59">
            <v>1.66777E-2</v>
          </cell>
          <cell r="G59">
            <v>1.8460000000000001E-2</v>
          </cell>
        </row>
        <row r="60">
          <cell r="C60" t="str">
            <v>LTL</v>
          </cell>
          <cell r="D60">
            <v>0.45960299999999998</v>
          </cell>
          <cell r="E60">
            <v>0.47570000000000001</v>
          </cell>
          <cell r="F60">
            <v>0.43099500000000002</v>
          </cell>
          <cell r="G60">
            <v>0.47989999999999999</v>
          </cell>
        </row>
        <row r="61">
          <cell r="C61" t="str">
            <v>LVL</v>
          </cell>
          <cell r="D61">
            <v>2.2593000000000001</v>
          </cell>
          <cell r="E61">
            <v>2.3490000000000002</v>
          </cell>
          <cell r="F61">
            <v>2.1027800000000001</v>
          </cell>
          <cell r="G61">
            <v>2.3769999999999998</v>
          </cell>
        </row>
        <row r="62">
          <cell r="C62" t="str">
            <v>MAD</v>
          </cell>
          <cell r="D62">
            <v>0.139846</v>
          </cell>
          <cell r="E62">
            <v>0.14630000000000001</v>
          </cell>
          <cell r="F62">
            <v>0.13187099999999999</v>
          </cell>
          <cell r="G62">
            <v>0.1457</v>
          </cell>
        </row>
        <row r="63">
          <cell r="C63" t="str">
            <v>MDL</v>
          </cell>
          <cell r="D63">
            <v>0.10480399999999999</v>
          </cell>
          <cell r="E63">
            <v>9.9330000000000002E-2</v>
          </cell>
          <cell r="F63">
            <v>0.10151200000000001</v>
          </cell>
          <cell r="G63">
            <v>9.9269999999999997E-2</v>
          </cell>
        </row>
        <row r="64">
          <cell r="C64" t="str">
            <v>MMK</v>
          </cell>
          <cell r="D64">
            <v>0.168216</v>
          </cell>
          <cell r="E64">
            <v>0.18679999999999999</v>
          </cell>
          <cell r="F64">
            <v>0.16405900000000001</v>
          </cell>
          <cell r="G64">
            <v>0.1754</v>
          </cell>
        </row>
        <row r="65">
          <cell r="C65" t="str">
            <v>MTL</v>
          </cell>
          <cell r="D65">
            <v>3.8260000000000001</v>
          </cell>
          <cell r="E65">
            <v>3.8260000000000001</v>
          </cell>
          <cell r="F65">
            <v>3.86</v>
          </cell>
          <cell r="G65">
            <v>3.86</v>
          </cell>
        </row>
        <row r="66">
          <cell r="C66" t="str">
            <v>MUR</v>
          </cell>
          <cell r="D66">
            <v>3.8215300000000001E-2</v>
          </cell>
          <cell r="E66">
            <v>3.841E-2</v>
          </cell>
          <cell r="F66">
            <v>3.3251200000000002E-2</v>
          </cell>
          <cell r="G66">
            <v>3.9949999999999999E-2</v>
          </cell>
        </row>
        <row r="67">
          <cell r="C67" t="str">
            <v>MVR</v>
          </cell>
          <cell r="D67">
            <v>8.4692699999999996E-2</v>
          </cell>
          <cell r="E67">
            <v>9.3759999999999996E-2</v>
          </cell>
          <cell r="F67">
            <v>8.2522999999999999E-2</v>
          </cell>
          <cell r="G67">
            <v>8.813E-2</v>
          </cell>
        </row>
        <row r="68">
          <cell r="C68" t="str">
            <v>MWK</v>
          </cell>
          <cell r="D68">
            <v>7.69171E-3</v>
          </cell>
          <cell r="E68">
            <v>8.5800000000000008E-3</v>
          </cell>
          <cell r="F68">
            <v>7.4036900000000001E-3</v>
          </cell>
          <cell r="G68">
            <v>8.0260000000000001E-3</v>
          </cell>
        </row>
        <row r="69">
          <cell r="C69" t="str">
            <v>MXN</v>
          </cell>
          <cell r="D69">
            <v>9.7518999999999995E-2</v>
          </cell>
          <cell r="E69">
            <v>0.1096</v>
          </cell>
          <cell r="F69">
            <v>7.6715699999999998E-2</v>
          </cell>
          <cell r="G69">
            <v>0.1032</v>
          </cell>
        </row>
        <row r="70">
          <cell r="C70" t="str">
            <v>MYR</v>
          </cell>
          <cell r="D70">
            <v>0.324768</v>
          </cell>
          <cell r="E70">
            <v>0.34949999999999998</v>
          </cell>
          <cell r="F70">
            <v>0.30471999999999999</v>
          </cell>
          <cell r="G70">
            <v>0.34060000000000001</v>
          </cell>
        </row>
        <row r="71">
          <cell r="C71" t="str">
            <v>MZN</v>
          </cell>
          <cell r="D71">
            <v>4.4821800000000002E-2</v>
          </cell>
          <cell r="E71">
            <v>4.6719999999999998E-2</v>
          </cell>
          <cell r="F71">
            <v>4.1730000000000003E-2</v>
          </cell>
          <cell r="G71">
            <v>4.7620000000000003E-2</v>
          </cell>
        </row>
        <row r="72">
          <cell r="C72" t="str">
            <v>NAD</v>
          </cell>
          <cell r="D72">
            <v>0.13252800000000001</v>
          </cell>
          <cell r="E72">
            <v>0.17019999999999999</v>
          </cell>
          <cell r="F72">
            <v>0.11346100000000001</v>
          </cell>
          <cell r="G72">
            <v>0.1661</v>
          </cell>
        </row>
        <row r="73">
          <cell r="C73" t="str">
            <v>NGN</v>
          </cell>
          <cell r="D73">
            <v>9.1216300000000004E-3</v>
          </cell>
          <cell r="E73">
            <v>9.5469999999999999E-3</v>
          </cell>
          <cell r="F73">
            <v>7.6683400000000001E-3</v>
          </cell>
          <cell r="G73">
            <v>9.5069999999999998E-3</v>
          </cell>
        </row>
        <row r="74">
          <cell r="C74" t="str">
            <v>NIO</v>
          </cell>
          <cell r="D74">
            <v>5.5651199999999998E-2</v>
          </cell>
          <cell r="E74">
            <v>6.5079999999999999E-2</v>
          </cell>
          <cell r="F74">
            <v>5.3453199999999999E-2</v>
          </cell>
          <cell r="G74">
            <v>5.919E-2</v>
          </cell>
        </row>
        <row r="75">
          <cell r="C75" t="str">
            <v>NOK</v>
          </cell>
          <cell r="D75">
            <v>0.19373499999999999</v>
          </cell>
          <cell r="E75">
            <v>0.20949999999999999</v>
          </cell>
          <cell r="F75">
            <v>0.15077099999999999</v>
          </cell>
          <cell r="G75">
            <v>0.20799999999999999</v>
          </cell>
        </row>
        <row r="76">
          <cell r="C76" t="str">
            <v>NPR</v>
          </cell>
          <cell r="D76">
            <v>1.5598799999999999E-2</v>
          </cell>
          <cell r="E76">
            <v>1.8089999999999998E-2</v>
          </cell>
          <cell r="F76">
            <v>1.3620800000000001E-2</v>
          </cell>
          <cell r="G76">
            <v>1.7610000000000001E-2</v>
          </cell>
        </row>
        <row r="77">
          <cell r="C77" t="str">
            <v>NZD</v>
          </cell>
          <cell r="D77">
            <v>0.76927000000000001</v>
          </cell>
          <cell r="E77">
            <v>0.88249999999999995</v>
          </cell>
          <cell r="F77">
            <v>0.61214800000000003</v>
          </cell>
          <cell r="G77">
            <v>0.87360000000000004</v>
          </cell>
        </row>
        <row r="78">
          <cell r="C78" t="str">
            <v>OMR</v>
          </cell>
          <cell r="D78">
            <v>2.8140200000000002</v>
          </cell>
          <cell r="E78">
            <v>3.117</v>
          </cell>
          <cell r="F78">
            <v>2.7420100000000001</v>
          </cell>
          <cell r="G78">
            <v>2.927</v>
          </cell>
        </row>
        <row r="79">
          <cell r="C79" t="str">
            <v>PAB</v>
          </cell>
          <cell r="D79">
            <v>1.0832599999999999</v>
          </cell>
          <cell r="E79">
            <v>1.1990000000000001</v>
          </cell>
          <cell r="F79">
            <v>1.0557000000000001</v>
          </cell>
          <cell r="G79">
            <v>1.1259999999999999</v>
          </cell>
        </row>
        <row r="80">
          <cell r="C80" t="str">
            <v>PAS</v>
          </cell>
          <cell r="D80">
            <v>0.30222900000000003</v>
          </cell>
          <cell r="E80">
            <v>0.29220000000000002</v>
          </cell>
          <cell r="F80">
            <v>0.28084599999999998</v>
          </cell>
          <cell r="G80">
            <v>0.29239999999999999</v>
          </cell>
        </row>
        <row r="81">
          <cell r="C81" t="str">
            <v>PEN</v>
          </cell>
          <cell r="D81">
            <v>0.371307</v>
          </cell>
          <cell r="E81">
            <v>0.3831</v>
          </cell>
          <cell r="F81">
            <v>0.33782600000000002</v>
          </cell>
          <cell r="G81">
            <v>0.376</v>
          </cell>
        </row>
        <row r="82">
          <cell r="C82" t="str">
            <v>PGK</v>
          </cell>
          <cell r="D82">
            <v>0.41089500000000001</v>
          </cell>
          <cell r="E82">
            <v>0.41410000000000002</v>
          </cell>
          <cell r="F82">
            <v>0.40729399999999999</v>
          </cell>
          <cell r="G82">
            <v>0.40889999999999999</v>
          </cell>
        </row>
        <row r="83">
          <cell r="C83" t="str">
            <v>PHP</v>
          </cell>
          <cell r="D83">
            <v>2.4375999999999998E-2</v>
          </cell>
          <cell r="E83">
            <v>2.606E-2</v>
          </cell>
          <cell r="F83">
            <v>2.22393E-2</v>
          </cell>
          <cell r="G83">
            <v>2.7300000000000001E-2</v>
          </cell>
        </row>
        <row r="84">
          <cell r="C84" t="str">
            <v>PKR</v>
          </cell>
          <cell r="D84">
            <v>1.5386E-2</v>
          </cell>
          <cell r="E84">
            <v>1.9779999999999999E-2</v>
          </cell>
          <cell r="F84">
            <v>1.3350900000000001E-2</v>
          </cell>
          <cell r="G84">
            <v>1.8169999999999999E-2</v>
          </cell>
        </row>
        <row r="85">
          <cell r="C85" t="str">
            <v>PLN</v>
          </cell>
          <cell r="D85">
            <v>0.45273400000000003</v>
          </cell>
          <cell r="E85">
            <v>0.43540000000000001</v>
          </cell>
          <cell r="F85">
            <v>0.35766399999999998</v>
          </cell>
          <cell r="G85">
            <v>0.4612</v>
          </cell>
        </row>
        <row r="86">
          <cell r="C86" t="str">
            <v>PRD</v>
          </cell>
          <cell r="D86">
            <v>1.0832599999999999</v>
          </cell>
          <cell r="E86">
            <v>1.196</v>
          </cell>
          <cell r="F86">
            <v>1.0557000000000001</v>
          </cell>
          <cell r="G86">
            <v>1.1259999999999999</v>
          </cell>
        </row>
        <row r="87">
          <cell r="C87" t="str">
            <v>PYG</v>
          </cell>
          <cell r="D87">
            <v>2.5099999999999998E-4</v>
          </cell>
          <cell r="E87">
            <v>2.3900000000000001E-4</v>
          </cell>
          <cell r="F87">
            <v>2.14625E-4</v>
          </cell>
          <cell r="G87">
            <v>2.3709999999999999E-4</v>
          </cell>
        </row>
        <row r="88">
          <cell r="C88" t="str">
            <v>QAR</v>
          </cell>
          <cell r="D88">
            <v>0.29757800000000001</v>
          </cell>
          <cell r="E88">
            <v>0.32979999999999998</v>
          </cell>
          <cell r="F88">
            <v>0.28989999999999999</v>
          </cell>
          <cell r="G88">
            <v>0.30930000000000002</v>
          </cell>
        </row>
        <row r="89">
          <cell r="C89" t="str">
            <v>RON</v>
          </cell>
          <cell r="D89">
            <v>0.42934600000000001</v>
          </cell>
          <cell r="E89">
            <v>0.49220000000000003</v>
          </cell>
          <cell r="F89">
            <v>0.37145099999999998</v>
          </cell>
          <cell r="G89">
            <v>0.4592</v>
          </cell>
        </row>
        <row r="90">
          <cell r="C90" t="str">
            <v>RSD</v>
          </cell>
          <cell r="D90">
            <v>1.95211E-2</v>
          </cell>
          <cell r="E90">
            <v>2.0539999999999999E-2</v>
          </cell>
          <cell r="F90">
            <v>1.6659400000000001E-2</v>
          </cell>
          <cell r="G90">
            <v>2.1080000000000002E-2</v>
          </cell>
        </row>
        <row r="91">
          <cell r="C91" t="str">
            <v>RUB</v>
          </cell>
          <cell r="D91">
            <v>4.3464000000000003E-2</v>
          </cell>
          <cell r="E91">
            <v>4.6879999999999998E-2</v>
          </cell>
          <cell r="F91">
            <v>3.5925800000000001E-2</v>
          </cell>
          <cell r="G91">
            <v>4.6039999999999998E-2</v>
          </cell>
        </row>
        <row r="92">
          <cell r="C92" t="str">
            <v>RWF</v>
          </cell>
          <cell r="D92">
            <v>2.0035399999999998E-3</v>
          </cell>
          <cell r="F92">
            <v>1.89204E-3</v>
          </cell>
        </row>
        <row r="93">
          <cell r="C93" t="str">
            <v>SAR</v>
          </cell>
          <cell r="D93">
            <v>0.288773</v>
          </cell>
          <cell r="E93">
            <v>0.32029999999999997</v>
          </cell>
          <cell r="F93">
            <v>0.28128799999999998</v>
          </cell>
          <cell r="G93">
            <v>0.30030000000000001</v>
          </cell>
        </row>
        <row r="94">
          <cell r="C94" t="str">
            <v>SCR</v>
          </cell>
          <cell r="D94">
            <v>0.119231</v>
          </cell>
          <cell r="F94">
            <v>6.4143699999999998E-2</v>
          </cell>
        </row>
        <row r="95">
          <cell r="C95" t="str">
            <v>SDD</v>
          </cell>
          <cell r="D95">
            <v>5.1311799999999999E-3</v>
          </cell>
        </row>
        <row r="96">
          <cell r="C96" t="str">
            <v>SEK</v>
          </cell>
          <cell r="D96">
            <v>0.165437</v>
          </cell>
          <cell r="E96">
            <v>0.17829999999999999</v>
          </cell>
          <cell r="F96">
            <v>0.13592899999999999</v>
          </cell>
          <cell r="G96">
            <v>0.17599999999999999</v>
          </cell>
        </row>
        <row r="97">
          <cell r="C97" t="str">
            <v>SGD</v>
          </cell>
          <cell r="D97">
            <v>0.76494899999999999</v>
          </cell>
          <cell r="E97">
            <v>0.7964</v>
          </cell>
          <cell r="F97">
            <v>0.73534699999999997</v>
          </cell>
          <cell r="G97">
            <v>0.78339999999999999</v>
          </cell>
        </row>
        <row r="98">
          <cell r="C98" t="str">
            <v>SIT</v>
          </cell>
          <cell r="E98">
            <v>6.7239999999999999E-3</v>
          </cell>
        </row>
        <row r="99">
          <cell r="C99" t="str">
            <v>SKK</v>
          </cell>
          <cell r="D99">
            <v>5.0782000000000001E-2</v>
          </cell>
          <cell r="E99">
            <v>4.8660000000000002E-2</v>
          </cell>
          <cell r="F99">
            <v>4.9378100000000001E-2</v>
          </cell>
          <cell r="G99">
            <v>4.931E-2</v>
          </cell>
        </row>
        <row r="100">
          <cell r="C100" t="str">
            <v>SLL</v>
          </cell>
          <cell r="D100">
            <v>3.6493300000000001E-4</v>
          </cell>
          <cell r="E100">
            <v>4.6040000000000002E-4</v>
          </cell>
          <cell r="F100">
            <v>3.4849499999999999E-4</v>
          </cell>
          <cell r="G100">
            <v>3.7609999999999998E-4</v>
          </cell>
        </row>
        <row r="101">
          <cell r="C101" t="str">
            <v>SRG</v>
          </cell>
          <cell r="D101">
            <v>4.1508199999999999E-4</v>
          </cell>
          <cell r="E101">
            <v>4.7540000000000001E-4</v>
          </cell>
          <cell r="G101">
            <v>4.504E-4</v>
          </cell>
        </row>
        <row r="102">
          <cell r="C102" t="str">
            <v>SVC</v>
          </cell>
          <cell r="D102">
            <v>0.12377299999999999</v>
          </cell>
          <cell r="E102">
            <v>0.13700000000000001</v>
          </cell>
          <cell r="F102">
            <v>0.120624</v>
          </cell>
          <cell r="G102">
            <v>0.12870000000000001</v>
          </cell>
        </row>
        <row r="103">
          <cell r="C103" t="str">
            <v>SYP</v>
          </cell>
          <cell r="D103">
            <v>2.1677999999999999E-2</v>
          </cell>
          <cell r="E103">
            <v>2.3179999999999999E-2</v>
          </cell>
          <cell r="F103">
            <v>2.2358800000000002E-2</v>
          </cell>
          <cell r="G103">
            <v>2.2040000000000001E-2</v>
          </cell>
        </row>
        <row r="104">
          <cell r="C104" t="str">
            <v>SZL</v>
          </cell>
          <cell r="D104">
            <v>0.132494</v>
          </cell>
          <cell r="E104">
            <v>0.17019999999999999</v>
          </cell>
          <cell r="F104">
            <v>0.11346100000000001</v>
          </cell>
          <cell r="G104">
            <v>0.1661</v>
          </cell>
        </row>
        <row r="105">
          <cell r="C105" t="str">
            <v>THB</v>
          </cell>
          <cell r="D105">
            <v>3.2455999999999999E-2</v>
          </cell>
          <cell r="E105">
            <v>3.4970000000000001E-2</v>
          </cell>
          <cell r="F105">
            <v>3.0292800000000002E-2</v>
          </cell>
          <cell r="G105">
            <v>3.3439999999999998E-2</v>
          </cell>
        </row>
        <row r="106">
          <cell r="C106" t="str">
            <v>TND</v>
          </cell>
          <cell r="D106">
            <v>0.87964200000000003</v>
          </cell>
          <cell r="E106">
            <v>0.93859999999999999</v>
          </cell>
          <cell r="F106">
            <v>0.80634099999999997</v>
          </cell>
          <cell r="G106">
            <v>0.92220000000000002</v>
          </cell>
        </row>
        <row r="107">
          <cell r="C107" t="str">
            <v>TRY</v>
          </cell>
          <cell r="D107">
            <v>0.82717600000000002</v>
          </cell>
          <cell r="E107">
            <v>0.92320000000000002</v>
          </cell>
          <cell r="F107">
            <v>0.69628199999999996</v>
          </cell>
          <cell r="G107">
            <v>0.96450000000000002</v>
          </cell>
        </row>
        <row r="108">
          <cell r="C108" t="str">
            <v>TTD</v>
          </cell>
          <cell r="D108">
            <v>0.17488000000000001</v>
          </cell>
          <cell r="E108">
            <v>0.1908</v>
          </cell>
          <cell r="F108">
            <v>0.16891300000000001</v>
          </cell>
          <cell r="G108">
            <v>0.17979999999999999</v>
          </cell>
        </row>
        <row r="109">
          <cell r="C109" t="str">
            <v>TWD</v>
          </cell>
          <cell r="D109">
            <v>3.4332000000000001E-2</v>
          </cell>
          <cell r="E109">
            <v>3.5869999999999999E-2</v>
          </cell>
          <cell r="F109">
            <v>3.21684E-2</v>
          </cell>
          <cell r="G109">
            <v>3.4720000000000001E-2</v>
          </cell>
        </row>
        <row r="110">
          <cell r="C110" t="str">
            <v>TZS</v>
          </cell>
          <cell r="D110">
            <v>9.0431799999999998E-4</v>
          </cell>
          <cell r="E110">
            <v>9.6639999999999996E-4</v>
          </cell>
          <cell r="F110">
            <v>8.0282699999999999E-4</v>
          </cell>
          <cell r="G110">
            <v>9.8269999999999998E-4</v>
          </cell>
        </row>
        <row r="111">
          <cell r="C111" t="str">
            <v>UAH</v>
          </cell>
          <cell r="D111">
            <v>0.20916999999999999</v>
          </cell>
          <cell r="E111">
            <v>0.23719999999999999</v>
          </cell>
          <cell r="F111">
            <v>0.13755200000000001</v>
          </cell>
          <cell r="G111">
            <v>0.223</v>
          </cell>
        </row>
        <row r="112">
          <cell r="C112" t="str">
            <v>UGX</v>
          </cell>
          <cell r="F112">
            <v>5.39924E-4</v>
          </cell>
          <cell r="G112">
            <v>6.6419999999999999E-4</v>
          </cell>
        </row>
        <row r="113">
          <cell r="C113" t="str">
            <v>USD</v>
          </cell>
          <cell r="D113">
            <v>1.08402</v>
          </cell>
          <cell r="E113">
            <v>1.196</v>
          </cell>
          <cell r="F113">
            <v>1.0557000000000001</v>
          </cell>
          <cell r="G113">
            <v>1.1259999999999999</v>
          </cell>
        </row>
        <row r="114">
          <cell r="C114" t="str">
            <v>UYU</v>
          </cell>
          <cell r="D114">
            <v>5.2399000000000001E-2</v>
          </cell>
          <cell r="E114">
            <v>5.126E-2</v>
          </cell>
          <cell r="F114">
            <v>4.3401200000000001E-2</v>
          </cell>
          <cell r="G114">
            <v>5.2260000000000001E-2</v>
          </cell>
        </row>
        <row r="115">
          <cell r="C115" t="str">
            <v>UZS</v>
          </cell>
          <cell r="D115">
            <v>8.2106900000000001E-4</v>
          </cell>
          <cell r="E115">
            <v>9.5E-4</v>
          </cell>
          <cell r="F115">
            <v>7.5786099999999997E-4</v>
          </cell>
          <cell r="G115">
            <v>8.7290000000000002E-4</v>
          </cell>
        </row>
        <row r="116">
          <cell r="C116" t="str">
            <v>VEB</v>
          </cell>
          <cell r="D116">
            <v>5.5599999999999996E-4</v>
          </cell>
          <cell r="E116">
            <v>5.5599999999999996E-4</v>
          </cell>
          <cell r="F116">
            <v>5.2400000000000005E-4</v>
          </cell>
          <cell r="G116">
            <v>5.2380000000000005E-4</v>
          </cell>
        </row>
        <row r="117">
          <cell r="C117" t="str">
            <v>VEF</v>
          </cell>
          <cell r="D117">
            <v>0.50510999999999995</v>
          </cell>
          <cell r="E117">
            <v>0.55600000000000005</v>
          </cell>
          <cell r="F117">
            <v>0.49164200000000002</v>
          </cell>
          <cell r="G117">
            <v>0.52380000000000004</v>
          </cell>
        </row>
        <row r="118">
          <cell r="C118" t="str">
            <v>XAD</v>
          </cell>
          <cell r="D118">
            <v>1.0811200000000001</v>
          </cell>
          <cell r="E118">
            <v>1.196</v>
          </cell>
          <cell r="F118">
            <v>1.0557000000000001</v>
          </cell>
          <cell r="G118">
            <v>1.1259999999999999</v>
          </cell>
        </row>
        <row r="119">
          <cell r="C119" t="str">
            <v>XAF</v>
          </cell>
          <cell r="D119">
            <v>2.41939E-3</v>
          </cell>
          <cell r="E119">
            <v>2.5049999999999998E-3</v>
          </cell>
          <cell r="F119">
            <v>2.2686199999999998E-3</v>
          </cell>
          <cell r="G119">
            <v>2.526E-3</v>
          </cell>
        </row>
        <row r="120">
          <cell r="C120" t="str">
            <v>XCD</v>
          </cell>
          <cell r="D120">
            <v>0.40120600000000001</v>
          </cell>
          <cell r="E120">
            <v>0.44450000000000001</v>
          </cell>
          <cell r="F120">
            <v>0.39100000000000001</v>
          </cell>
          <cell r="G120">
            <v>0.41710000000000003</v>
          </cell>
        </row>
        <row r="121">
          <cell r="C121" t="str">
            <v>XEU</v>
          </cell>
          <cell r="D121">
            <v>1.5870200000000001</v>
          </cell>
          <cell r="E121">
            <v>1.643</v>
          </cell>
          <cell r="F121">
            <v>1.48811</v>
          </cell>
          <cell r="G121">
            <v>1.657</v>
          </cell>
        </row>
        <row r="122">
          <cell r="C122" t="str">
            <v>XOF</v>
          </cell>
          <cell r="D122">
            <v>2.41939E-3</v>
          </cell>
          <cell r="E122">
            <v>2.5049999999999998E-3</v>
          </cell>
          <cell r="F122">
            <v>2.2686199999999998E-3</v>
          </cell>
          <cell r="G122">
            <v>2.526E-3</v>
          </cell>
        </row>
        <row r="123">
          <cell r="C123" t="str">
            <v>XPF</v>
          </cell>
          <cell r="D123">
            <v>1.3297099999999999E-2</v>
          </cell>
          <cell r="E123">
            <v>1.3780000000000001E-2</v>
          </cell>
          <cell r="F123">
            <v>1.24777E-2</v>
          </cell>
          <cell r="G123">
            <v>1.388E-2</v>
          </cell>
        </row>
        <row r="124">
          <cell r="C124" t="str">
            <v>YER</v>
          </cell>
          <cell r="D124">
            <v>5.4258099999999997E-3</v>
          </cell>
          <cell r="E124">
            <v>6.0610000000000004E-3</v>
          </cell>
          <cell r="F124">
            <v>5.2641700000000003E-3</v>
          </cell>
          <cell r="G124">
            <v>5.6670000000000002E-3</v>
          </cell>
        </row>
        <row r="125">
          <cell r="C125" t="str">
            <v>ZAR</v>
          </cell>
          <cell r="D125">
            <v>0.13119600000000001</v>
          </cell>
          <cell r="E125">
            <v>0.17</v>
          </cell>
          <cell r="F125">
            <v>0.11346100000000001</v>
          </cell>
          <cell r="G125">
            <v>0.1661</v>
          </cell>
        </row>
        <row r="126">
          <cell r="C126" t="str">
            <v>ZMK</v>
          </cell>
          <cell r="D126">
            <v>2.9181900000000002E-4</v>
          </cell>
          <cell r="E126">
            <v>3.0029999999999998E-4</v>
          </cell>
          <cell r="F126">
            <v>2.16777E-4</v>
          </cell>
          <cell r="G126">
            <v>2.9250000000000001E-4</v>
          </cell>
        </row>
        <row r="127">
          <cell r="C127" t="str">
            <v>ZWD</v>
          </cell>
          <cell r="E127">
            <v>3.3449999999999999E-3</v>
          </cell>
          <cell r="G127">
            <v>3.7540000000000003E-5</v>
          </cell>
        </row>
        <row r="128">
          <cell r="C128" t="str">
            <v>IDR</v>
          </cell>
          <cell r="D128">
            <v>0.112244</v>
          </cell>
          <cell r="E128">
            <v>0.13100000000000001</v>
          </cell>
          <cell r="F128">
            <v>9.6633800000000006E-2</v>
          </cell>
          <cell r="G128">
            <v>0.11990000000000001</v>
          </cell>
        </row>
        <row r="129">
          <cell r="C129" t="str">
            <v>JPY</v>
          </cell>
          <cell r="D129">
            <v>10.681800000000001</v>
          </cell>
          <cell r="E129">
            <v>10.19</v>
          </cell>
          <cell r="F129">
            <v>11.6891</v>
          </cell>
          <cell r="G129">
            <v>10.050000000000001</v>
          </cell>
        </row>
        <row r="130">
          <cell r="C130" t="str">
            <v>KRW</v>
          </cell>
          <cell r="D130">
            <v>0.99831099999999995</v>
          </cell>
          <cell r="E130">
            <v>1.2889999999999999</v>
          </cell>
          <cell r="F130">
            <v>0.83817200000000003</v>
          </cell>
          <cell r="G130">
            <v>1.2030000000000001</v>
          </cell>
        </row>
        <row r="131">
          <cell r="C131" t="str">
            <v>VND</v>
          </cell>
          <cell r="D131">
            <v>6.5858E-2</v>
          </cell>
          <cell r="E131">
            <v>7.4630000000000002E-2</v>
          </cell>
          <cell r="F131">
            <v>6.0384399999999998E-2</v>
          </cell>
          <cell r="G131">
            <v>7.0309999999999997E-2</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KS"/>
      <sheetName val="LAST MTH ACT"/>
      <sheetName val="1ST MTH FCAST"/>
      <sheetName val="2ND MTH FCAST"/>
      <sheetName val="3RD MTH FCAST"/>
      <sheetName val="4TH MTH FCAST"/>
      <sheetName val="COMPARATIVES"/>
      <sheetName val="FULL YR SUMMARY 2000"/>
      <sheetName val="CASHFLOW 2000"/>
      <sheetName val="GST ANALYSIS"/>
      <sheetName val="GST_CALC"/>
      <sheetName val="FGN CCY FCAST"/>
      <sheetName val="FINCREDS NNZ"/>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 Reserves"/>
      <sheetName val="Contico - Jani CY03"/>
      <sheetName val="600-2446_Glit_2003"/>
      <sheetName val="Wilen - Jani CY03"/>
    </sheetNames>
    <sheetDataSet>
      <sheetData sheetId="0" refreshError="1"/>
      <sheetData sheetId="1" refreshError="1">
        <row r="1">
          <cell r="A1" t="str">
            <v>CONTICO INTERNATIONAL, INC.</v>
          </cell>
          <cell r="AR1" t="str">
            <v>CONTICO INTERNATIONAL, INC.</v>
          </cell>
          <cell r="BD1" t="str">
            <v>REBATE ANALYSIS - JANITORIAL CY03</v>
          </cell>
        </row>
        <row r="2">
          <cell r="A2" t="str">
            <v>JANITORIAL DIVISION</v>
          </cell>
          <cell r="AR2" t="str">
            <v>JANITORIAL DIVISION</v>
          </cell>
        </row>
        <row r="3">
          <cell r="A3" t="str">
            <v>VOLUME REBATE PROGRAMS CYE 2003</v>
          </cell>
          <cell r="AR3" t="str">
            <v>VOLUME REBATE PROGRAM SUMMARY</v>
          </cell>
          <cell r="BN3" t="str">
            <v>Fav / (Unfav)</v>
          </cell>
        </row>
        <row r="4">
          <cell r="T4" t="str">
            <v xml:space="preserve"> </v>
          </cell>
          <cell r="X4" t="str">
            <v>Less: Paid</v>
          </cell>
          <cell r="Z4" t="str">
            <v>Less:</v>
          </cell>
          <cell r="AB4" t="str">
            <v xml:space="preserve"> </v>
          </cell>
          <cell r="BK4" t="str">
            <v>Remaining</v>
          </cell>
          <cell r="BM4" t="str">
            <v>(PREPAID) /</v>
          </cell>
          <cell r="BN4" t="str">
            <v>Variance</v>
          </cell>
        </row>
        <row r="5">
          <cell r="G5" t="str">
            <v>Base Sales</v>
          </cell>
          <cell r="T5" t="str">
            <v>CY03 Yr End</v>
          </cell>
          <cell r="U5" t="str">
            <v>YTD</v>
          </cell>
          <cell r="V5" t="str">
            <v>YTD %</v>
          </cell>
          <cell r="W5" t="str">
            <v>/Deducted</v>
          </cell>
          <cell r="Z5" t="str">
            <v>Deviated</v>
          </cell>
          <cell r="AA5" t="str">
            <v>Remaining</v>
          </cell>
          <cell r="AB5" t="str">
            <v>Actual</v>
          </cell>
          <cell r="BE5" t="str">
            <v xml:space="preserve"> ACCRUED@</v>
          </cell>
          <cell r="BG5" t="str">
            <v>COMPUTED</v>
          </cell>
          <cell r="BK5" t="str">
            <v>Liability</v>
          </cell>
          <cell r="BM5" t="str">
            <v xml:space="preserve">  ACCRUED</v>
          </cell>
          <cell r="BN5" t="str">
            <v>Ledger</v>
          </cell>
        </row>
        <row r="6">
          <cell r="D6" t="str">
            <v>Agreement  ($000's)</v>
          </cell>
          <cell r="G6" t="str">
            <v>for Growth</v>
          </cell>
          <cell r="H6" t="str">
            <v>Jan</v>
          </cell>
          <cell r="I6" t="str">
            <v>Feb</v>
          </cell>
          <cell r="J6" t="str">
            <v>Mar</v>
          </cell>
          <cell r="K6" t="str">
            <v>Apr</v>
          </cell>
          <cell r="L6" t="str">
            <v>May</v>
          </cell>
          <cell r="M6" t="str">
            <v>Jun</v>
          </cell>
          <cell r="N6" t="str">
            <v>Jul</v>
          </cell>
          <cell r="O6" t="str">
            <v>Aug</v>
          </cell>
          <cell r="P6" t="str">
            <v>Sep</v>
          </cell>
          <cell r="Q6" t="str">
            <v>Oct</v>
          </cell>
          <cell r="R6" t="str">
            <v>Nov</v>
          </cell>
          <cell r="S6" t="str">
            <v>Dec</v>
          </cell>
          <cell r="T6" t="str">
            <v>Adjmnts</v>
          </cell>
          <cell r="U6" t="str">
            <v>Total</v>
          </cell>
          <cell r="V6" t="str">
            <v>of Sales</v>
          </cell>
          <cell r="W6" t="str">
            <v>Prior Yrs</v>
          </cell>
          <cell r="X6" t="str">
            <v>CY03</v>
          </cell>
          <cell r="Y6" t="str">
            <v>CY03</v>
          </cell>
          <cell r="Z6" t="str">
            <v>Pricing Adj</v>
          </cell>
          <cell r="AA6" t="str">
            <v>Liability</v>
          </cell>
          <cell r="AB6" t="str">
            <v>%</v>
          </cell>
          <cell r="BD6" t="str">
            <v>(000)'s</v>
          </cell>
          <cell r="BE6" t="str">
            <v xml:space="preserve"> 12-31-02</v>
          </cell>
          <cell r="BG6" t="str">
            <v>PROVISION</v>
          </cell>
          <cell r="BI6" t="str">
            <v>PAYMENTS</v>
          </cell>
          <cell r="BK6" t="str">
            <v>@ 12/31/03</v>
          </cell>
          <cell r="BM6" t="str">
            <v>@ 12/31/03</v>
          </cell>
          <cell r="BN6" t="str">
            <v>vs</v>
          </cell>
        </row>
        <row r="7">
          <cell r="F7" t="str">
            <v xml:space="preserve"> </v>
          </cell>
          <cell r="H7" t="str">
            <v xml:space="preserve"> </v>
          </cell>
          <cell r="I7" t="str">
            <v xml:space="preserve"> </v>
          </cell>
          <cell r="J7" t="str">
            <v xml:space="preserve"> </v>
          </cell>
          <cell r="K7" t="str">
            <v xml:space="preserve"> </v>
          </cell>
          <cell r="L7" t="str">
            <v xml:space="preserve"> </v>
          </cell>
          <cell r="P7" t="str">
            <v xml:space="preserve"> </v>
          </cell>
          <cell r="Q7" t="str">
            <v xml:space="preserve">  </v>
          </cell>
          <cell r="R7" t="str">
            <v xml:space="preserve"> </v>
          </cell>
          <cell r="S7" t="str">
            <v xml:space="preserve"> </v>
          </cell>
          <cell r="U7" t="str">
            <v xml:space="preserve"> </v>
          </cell>
          <cell r="W7" t="str">
            <v xml:space="preserve"> </v>
          </cell>
          <cell r="X7" t="str">
            <v xml:space="preserve"> </v>
          </cell>
          <cell r="Y7" t="str">
            <v xml:space="preserve"> </v>
          </cell>
          <cell r="AA7" t="str">
            <v xml:space="preserve"> </v>
          </cell>
          <cell r="AS7" t="str">
            <v>ACCRUED</v>
          </cell>
          <cell r="AU7" t="str">
            <v>CURRENT</v>
          </cell>
          <cell r="AW7" t="str">
            <v>LESS PAID</v>
          </cell>
          <cell r="AY7" t="str">
            <v xml:space="preserve"> ACCRUED</v>
          </cell>
          <cell r="BG7" t="str">
            <v>PER DETAIL</v>
          </cell>
          <cell r="BK7" t="str">
            <v>Per Detail</v>
          </cell>
          <cell r="BM7" t="str">
            <v>Per G/L</v>
          </cell>
          <cell r="BN7" t="str">
            <v>Detail</v>
          </cell>
        </row>
        <row r="8">
          <cell r="A8" t="str">
            <v>ADVANTAGE</v>
          </cell>
          <cell r="C8" t="str">
            <v>SALES</v>
          </cell>
          <cell r="D8" t="str">
            <v xml:space="preserve"> </v>
          </cell>
          <cell r="H8">
            <v>93.16</v>
          </cell>
          <cell r="I8">
            <v>106.31699999999999</v>
          </cell>
          <cell r="J8">
            <v>142.54</v>
          </cell>
          <cell r="K8">
            <v>130.23400000000001</v>
          </cell>
          <cell r="L8">
            <v>105.735</v>
          </cell>
          <cell r="M8">
            <v>101.381</v>
          </cell>
          <cell r="N8">
            <v>81.415000000000006</v>
          </cell>
          <cell r="O8">
            <v>111.09399999999999</v>
          </cell>
          <cell r="P8">
            <v>178.95699999999999</v>
          </cell>
          <cell r="Q8">
            <v>97.019000000000005</v>
          </cell>
          <cell r="R8">
            <v>108.02800000000001</v>
          </cell>
          <cell r="S8">
            <v>127.238</v>
          </cell>
          <cell r="U8">
            <v>1383.1180000000002</v>
          </cell>
          <cell r="AS8" t="str">
            <v>LIABILITY</v>
          </cell>
          <cell r="AU8" t="str">
            <v>YEAR</v>
          </cell>
          <cell r="AW8" t="str">
            <v>CURRENT</v>
          </cell>
          <cell r="AY8" t="str">
            <v>LIABILITY</v>
          </cell>
        </row>
        <row r="9">
          <cell r="C9" t="str">
            <v>Liability - Qtrly</v>
          </cell>
          <cell r="D9">
            <v>0.04</v>
          </cell>
          <cell r="E9" t="str">
            <v>*</v>
          </cell>
          <cell r="H9">
            <v>3.7263999999999999</v>
          </cell>
          <cell r="I9">
            <v>4.2526799999999998</v>
          </cell>
          <cell r="J9">
            <v>5.7016</v>
          </cell>
          <cell r="K9">
            <v>5.2093600000000002</v>
          </cell>
          <cell r="L9">
            <v>4.2294</v>
          </cell>
          <cell r="M9">
            <v>4.0552400000000004</v>
          </cell>
          <cell r="N9">
            <v>3.2566000000000002</v>
          </cell>
          <cell r="O9">
            <v>4.4437600000000002</v>
          </cell>
          <cell r="P9">
            <v>7.1582799999999995</v>
          </cell>
          <cell r="Q9">
            <v>3.8807600000000004</v>
          </cell>
          <cell r="R9">
            <v>4.3211200000000005</v>
          </cell>
          <cell r="S9">
            <v>5.0895200000000003</v>
          </cell>
          <cell r="U9">
            <v>55.324719999999999</v>
          </cell>
          <cell r="X9">
            <v>25.73762</v>
          </cell>
          <cell r="Z9">
            <v>1.4370599999999989</v>
          </cell>
          <cell r="AA9">
            <v>28.150040000000001</v>
          </cell>
          <cell r="AB9">
            <v>3.8960999712244357E-2</v>
          </cell>
          <cell r="AS9" t="str">
            <v>@ 12/31/02</v>
          </cell>
          <cell r="AU9" t="str">
            <v>PROVISION</v>
          </cell>
          <cell r="AW9" t="str">
            <v>YEAR</v>
          </cell>
          <cell r="AY9" t="str">
            <v>@ 12/31/03</v>
          </cell>
          <cell r="BD9" t="str">
            <v>ADVANTAGE</v>
          </cell>
          <cell r="BE9">
            <v>22.215569999999992</v>
          </cell>
          <cell r="BG9">
            <v>97.934672192307687</v>
          </cell>
          <cell r="BI9">
            <v>88.96311</v>
          </cell>
          <cell r="BK9">
            <v>31.187132192307686</v>
          </cell>
        </row>
        <row r="10">
          <cell r="C10" t="str">
            <v>Qtrly - on demand</v>
          </cell>
          <cell r="D10">
            <v>0.02</v>
          </cell>
          <cell r="E10" t="str">
            <v xml:space="preserve"> *</v>
          </cell>
          <cell r="F10" t="str">
            <v xml:space="preserve"> </v>
          </cell>
          <cell r="H10">
            <v>1.8632</v>
          </cell>
          <cell r="I10">
            <v>2.1263399999999999</v>
          </cell>
          <cell r="J10">
            <v>2.8508</v>
          </cell>
          <cell r="K10">
            <v>2.6046800000000001</v>
          </cell>
          <cell r="L10">
            <v>2.1147</v>
          </cell>
          <cell r="M10">
            <v>2.0276200000000002</v>
          </cell>
          <cell r="N10">
            <v>1.6283000000000001</v>
          </cell>
          <cell r="O10">
            <v>2.2218800000000001</v>
          </cell>
          <cell r="P10">
            <v>3.5791399999999998</v>
          </cell>
          <cell r="Q10">
            <v>1.9403800000000002</v>
          </cell>
          <cell r="R10">
            <v>2.1605600000000003</v>
          </cell>
          <cell r="S10">
            <v>2.5447600000000001</v>
          </cell>
          <cell r="T10">
            <v>-16.745000000000001</v>
          </cell>
          <cell r="U10">
            <v>10.917359999999999</v>
          </cell>
          <cell r="V10">
            <v>2.6093172762560912E-3</v>
          </cell>
          <cell r="X10">
            <v>10.917759999999998</v>
          </cell>
          <cell r="AA10">
            <v>-3.9999999999906777E-4</v>
          </cell>
          <cell r="AB10">
            <v>7.8932961612819715E-3</v>
          </cell>
          <cell r="AS10" t="str">
            <v xml:space="preserve"> </v>
          </cell>
          <cell r="AU10" t="str">
            <v xml:space="preserve"> </v>
          </cell>
          <cell r="AW10" t="str">
            <v xml:space="preserve"> </v>
          </cell>
          <cell r="AY10" t="str">
            <v xml:space="preserve"> </v>
          </cell>
          <cell r="AZ10"/>
          <cell r="BD10" t="str">
            <v>AFFLINK</v>
          </cell>
          <cell r="BE10">
            <v>60.496740799999991</v>
          </cell>
          <cell r="BG10">
            <v>319.95658279999998</v>
          </cell>
          <cell r="BI10">
            <v>309.01457999999997</v>
          </cell>
          <cell r="BK10">
            <v>71.438743599999995</v>
          </cell>
        </row>
        <row r="11">
          <cell r="C11" t="str">
            <v>Off of Invoice</v>
          </cell>
          <cell r="E11" t="str">
            <v xml:space="preserve"> *</v>
          </cell>
          <cell r="F11" t="str">
            <v xml:space="preserve"> </v>
          </cell>
          <cell r="H11">
            <v>1.84144</v>
          </cell>
          <cell r="I11">
            <v>3.1803699999999999</v>
          </cell>
          <cell r="J11">
            <v>3.77596</v>
          </cell>
          <cell r="K11">
            <v>3.20235</v>
          </cell>
          <cell r="L11">
            <v>2.5100600000000002</v>
          </cell>
          <cell r="M11">
            <v>2.0465399999999998</v>
          </cell>
          <cell r="N11">
            <v>1.80715</v>
          </cell>
          <cell r="O11">
            <v>3.0180199999999999</v>
          </cell>
          <cell r="P11">
            <v>5.5777400000000004</v>
          </cell>
          <cell r="Q11">
            <v>2.4072200000000001</v>
          </cell>
          <cell r="R11">
            <v>0.63575000000000004</v>
          </cell>
          <cell r="S11">
            <v>0.59970999999999997</v>
          </cell>
          <cell r="U11">
            <v>30.602309999999996</v>
          </cell>
          <cell r="V11">
            <v>7.3141433621630629E-3</v>
          </cell>
          <cell r="X11">
            <v>30.602309999999996</v>
          </cell>
          <cell r="AA11">
            <v>0</v>
          </cell>
          <cell r="AB11">
            <v>2.2125595936138488E-2</v>
          </cell>
          <cell r="AS11" t="str">
            <v xml:space="preserve"> </v>
          </cell>
          <cell r="AY11" t="str">
            <v xml:space="preserve"> </v>
          </cell>
          <cell r="BD11" t="str">
            <v>AMSAN</v>
          </cell>
          <cell r="BE11">
            <v>8.6007599999999993</v>
          </cell>
          <cell r="BG11">
            <v>-2.6055600000000005</v>
          </cell>
          <cell r="BI11">
            <v>5.9952900000000007</v>
          </cell>
          <cell r="BK11">
            <v>-9.0000000001477787E-5</v>
          </cell>
        </row>
        <row r="12">
          <cell r="A12" t="str">
            <v xml:space="preserve">CYE 12/31/03 </v>
          </cell>
          <cell r="C12" t="str">
            <v>Annual Growth</v>
          </cell>
          <cell r="D12">
            <v>5.4999999999999997E-3</v>
          </cell>
          <cell r="E12" t="str">
            <v xml:space="preserve"> *</v>
          </cell>
          <cell r="G12">
            <v>1503.7780999999998</v>
          </cell>
          <cell r="H12">
            <v>0.51237999999999995</v>
          </cell>
          <cell r="I12">
            <v>0.58474349999999997</v>
          </cell>
          <cell r="J12">
            <v>0.78396999999999994</v>
          </cell>
          <cell r="K12">
            <v>0.71628700000000001</v>
          </cell>
          <cell r="L12">
            <v>0.58154249999999996</v>
          </cell>
          <cell r="M12">
            <v>0.55759550000000002</v>
          </cell>
          <cell r="N12">
            <v>0.44778250000000003</v>
          </cell>
          <cell r="O12">
            <v>0.61101699999999992</v>
          </cell>
          <cell r="P12">
            <v>0.98426349999999996</v>
          </cell>
          <cell r="Q12">
            <v>0.53360450000000004</v>
          </cell>
          <cell r="R12">
            <v>0.59415399999999996</v>
          </cell>
          <cell r="S12">
            <v>0.6998089999999999</v>
          </cell>
          <cell r="T12">
            <v>-4.5696668076923102</v>
          </cell>
          <cell r="U12">
            <v>3.0374821923076896</v>
          </cell>
          <cell r="V12">
            <v>7.2597722899205323E-4</v>
          </cell>
          <cell r="AA12">
            <v>3.0374821923076896</v>
          </cell>
          <cell r="AB12">
            <v>2.1961121121319288E-3</v>
          </cell>
          <cell r="AP12" t="str">
            <v>Calendar 2001 Programs</v>
          </cell>
          <cell r="AS12">
            <v>13579</v>
          </cell>
          <cell r="AU12">
            <v>-13578.898457926292</v>
          </cell>
          <cell r="AW12">
            <v>0</v>
          </cell>
          <cell r="AY12">
            <v>0.10154207370677293</v>
          </cell>
          <cell r="BD12" t="str">
            <v>BUNZL</v>
          </cell>
          <cell r="BE12">
            <v>19.122412349999991</v>
          </cell>
          <cell r="BG12">
            <v>160.77380493846155</v>
          </cell>
          <cell r="BI12">
            <v>139.39934</v>
          </cell>
          <cell r="BK12">
            <v>40.49687728846154</v>
          </cell>
        </row>
        <row r="13">
          <cell r="AZ13"/>
          <cell r="BD13" t="str">
            <v>CONSOLIDATED</v>
          </cell>
          <cell r="BE13">
            <v>14.489828800000009</v>
          </cell>
          <cell r="BG13">
            <v>5.7649108826923019</v>
          </cell>
          <cell r="BI13">
            <v>17.160550000000001</v>
          </cell>
          <cell r="BK13">
            <v>3.0941896826923094</v>
          </cell>
        </row>
        <row r="14">
          <cell r="A14" t="str">
            <v xml:space="preserve">AFFLINK </v>
          </cell>
          <cell r="C14" t="str">
            <v>SALES</v>
          </cell>
          <cell r="D14" t="str">
            <v xml:space="preserve"> </v>
          </cell>
          <cell r="H14">
            <v>249.26900000000001</v>
          </cell>
          <cell r="I14">
            <v>309.54199999999997</v>
          </cell>
          <cell r="J14">
            <v>438.96300000000002</v>
          </cell>
          <cell r="K14">
            <v>332.91300000000001</v>
          </cell>
          <cell r="L14">
            <v>358.85199999999998</v>
          </cell>
          <cell r="M14">
            <v>425.80799999999999</v>
          </cell>
          <cell r="N14">
            <v>329.73399999999998</v>
          </cell>
          <cell r="O14">
            <v>387.42200000000003</v>
          </cell>
          <cell r="P14">
            <v>477.96600000000001</v>
          </cell>
          <cell r="Q14">
            <v>264.87700000000001</v>
          </cell>
          <cell r="R14">
            <v>294.43099999999998</v>
          </cell>
          <cell r="S14">
            <v>314.214</v>
          </cell>
          <cell r="U14">
            <v>4183.991</v>
          </cell>
          <cell r="AP14" t="str">
            <v>Calendar 2002 Programs</v>
          </cell>
          <cell r="AS14">
            <v>685138</v>
          </cell>
          <cell r="AU14">
            <v>-186308.81127000001</v>
          </cell>
          <cell r="AW14">
            <v>498829.2099999999</v>
          </cell>
          <cell r="AY14">
            <v>-2.1269999899497377E-2</v>
          </cell>
          <cell r="AZ14" t="str">
            <v xml:space="preserve"> </v>
          </cell>
          <cell r="BD14" t="str">
            <v>DPA</v>
          </cell>
          <cell r="BE14">
            <v>12.529152250000005</v>
          </cell>
          <cell r="BG14">
            <v>50.47869648076923</v>
          </cell>
          <cell r="BI14">
            <v>51.746400000000001</v>
          </cell>
          <cell r="BK14">
            <v>11.26144873076923</v>
          </cell>
        </row>
        <row r="15">
          <cell r="A15" t="str">
            <v>(includes IDS</v>
          </cell>
          <cell r="C15" t="str">
            <v>Liability - Monthly</v>
          </cell>
          <cell r="D15">
            <v>5.5E-2</v>
          </cell>
          <cell r="E15" t="str">
            <v xml:space="preserve"> *</v>
          </cell>
          <cell r="F15" t="str">
            <v xml:space="preserve">  $1</v>
          </cell>
          <cell r="H15">
            <v>13.709795</v>
          </cell>
          <cell r="I15">
            <v>17.024809999999999</v>
          </cell>
          <cell r="J15">
            <v>24.142965</v>
          </cell>
          <cell r="K15">
            <v>18.310214999999999</v>
          </cell>
          <cell r="L15">
            <v>19.73686</v>
          </cell>
          <cell r="M15">
            <v>23.419439999999998</v>
          </cell>
          <cell r="N15">
            <v>18.135369999999998</v>
          </cell>
          <cell r="O15">
            <v>21.308210000000003</v>
          </cell>
          <cell r="P15">
            <v>26.288129999999999</v>
          </cell>
          <cell r="Q15">
            <v>14.568235000000001</v>
          </cell>
          <cell r="R15">
            <v>16.193704999999998</v>
          </cell>
          <cell r="S15">
            <v>17.281770000000002</v>
          </cell>
          <cell r="T15">
            <v>-29.1479</v>
          </cell>
          <cell r="U15">
            <v>200.97160499999998</v>
          </cell>
          <cell r="V15">
            <v>4.8033469718266601E-2</v>
          </cell>
          <cell r="X15">
            <v>194.77531000000002</v>
          </cell>
          <cell r="Z15">
            <v>1.8687199999999677</v>
          </cell>
          <cell r="AA15">
            <v>4.327574999999996</v>
          </cell>
          <cell r="AB15">
            <v>4.7586833958294848E-2</v>
          </cell>
          <cell r="AZ15"/>
          <cell r="BD15" t="str">
            <v>HILLYARD</v>
          </cell>
          <cell r="BE15">
            <v>8.5710027500000034</v>
          </cell>
          <cell r="BG15">
            <v>1.3697128269230756</v>
          </cell>
          <cell r="BI15">
            <v>8.5520700000000005</v>
          </cell>
          <cell r="BK15">
            <v>1.388645576923079</v>
          </cell>
        </row>
        <row r="16">
          <cell r="A16" t="str">
            <v>beg. Sept 2001)</v>
          </cell>
          <cell r="C16" t="str">
            <v>Qtrly - on demand</v>
          </cell>
          <cell r="D16">
            <v>0.01</v>
          </cell>
          <cell r="E16" t="str">
            <v xml:space="preserve"> *</v>
          </cell>
          <cell r="F16" t="str">
            <v xml:space="preserve"> </v>
          </cell>
          <cell r="H16">
            <v>2.4926900000000001</v>
          </cell>
          <cell r="I16">
            <v>3.0954199999999998</v>
          </cell>
          <cell r="J16">
            <v>4.3896300000000004</v>
          </cell>
          <cell r="K16">
            <v>3.3291300000000001</v>
          </cell>
          <cell r="L16">
            <v>3.5885199999999999</v>
          </cell>
          <cell r="M16">
            <v>4.2580799999999996</v>
          </cell>
          <cell r="N16">
            <v>3.2973399999999997</v>
          </cell>
          <cell r="O16">
            <v>3.8742200000000002</v>
          </cell>
          <cell r="P16">
            <v>4.7796599999999998</v>
          </cell>
          <cell r="Q16">
            <v>2.6487700000000003</v>
          </cell>
          <cell r="R16">
            <v>2.9443099999999998</v>
          </cell>
          <cell r="S16">
            <v>3.1421399999999999</v>
          </cell>
          <cell r="T16">
            <v>-14.824</v>
          </cell>
          <cell r="U16">
            <v>27.015909999999998</v>
          </cell>
          <cell r="V16">
            <v>6.4569713462576759E-3</v>
          </cell>
          <cell r="X16">
            <v>27.015729999999998</v>
          </cell>
          <cell r="AA16">
            <v>1.8000000000029104E-4</v>
          </cell>
          <cell r="AB16">
            <v>6.4569713462576759E-3</v>
          </cell>
          <cell r="AP16" t="str">
            <v>Calendar 2003 Programs</v>
          </cell>
          <cell r="AS16">
            <v>0</v>
          </cell>
          <cell r="AU16">
            <v>2182145.0815192317</v>
          </cell>
          <cell r="AW16">
            <v>1632206.5600000008</v>
          </cell>
          <cell r="AY16">
            <v>549938.52151923091</v>
          </cell>
          <cell r="AZ16" t="str">
            <v xml:space="preserve"> </v>
          </cell>
          <cell r="BD16" t="str">
            <v>HP PRODUCTS</v>
          </cell>
          <cell r="BE16">
            <v>16.816815000000016</v>
          </cell>
          <cell r="BG16">
            <v>95.005490000000009</v>
          </cell>
          <cell r="BI16">
            <v>101.23100000000001</v>
          </cell>
          <cell r="BK16">
            <v>10.591305000000016</v>
          </cell>
        </row>
        <row r="17">
          <cell r="C17" t="str">
            <v>Off of Invoice</v>
          </cell>
          <cell r="E17" t="str">
            <v xml:space="preserve"> *</v>
          </cell>
          <cell r="F17" t="str">
            <v xml:space="preserve"> </v>
          </cell>
          <cell r="H17">
            <v>2.3176800000000002</v>
          </cell>
          <cell r="I17">
            <v>2.74404</v>
          </cell>
          <cell r="J17">
            <v>4.7033900000000006</v>
          </cell>
          <cell r="K17">
            <v>3.2051799999999999</v>
          </cell>
          <cell r="L17">
            <v>3.04122</v>
          </cell>
          <cell r="M17">
            <v>4.5917700000000004</v>
          </cell>
          <cell r="N17">
            <v>2.7614100000000001</v>
          </cell>
          <cell r="O17">
            <v>4.4744900000000003</v>
          </cell>
          <cell r="P17">
            <v>5.3171900000000001</v>
          </cell>
          <cell r="Q17">
            <v>4.8120699999999994</v>
          </cell>
          <cell r="R17">
            <v>0.62724999999999997</v>
          </cell>
          <cell r="S17">
            <v>0.66969999999999996</v>
          </cell>
          <cell r="U17">
            <v>39.265389999999996</v>
          </cell>
          <cell r="V17">
            <v>9.3846736286000605E-3</v>
          </cell>
          <cell r="X17">
            <v>39.265389999999996</v>
          </cell>
          <cell r="AA17">
            <v>0</v>
          </cell>
          <cell r="AB17">
            <v>9.3846736286000605E-3</v>
          </cell>
          <cell r="AS17" t="str">
            <v xml:space="preserve"> </v>
          </cell>
          <cell r="AU17" t="str">
            <v xml:space="preserve"> </v>
          </cell>
          <cell r="AW17" t="str">
            <v xml:space="preserve"> </v>
          </cell>
          <cell r="AY17" t="str">
            <v xml:space="preserve"> </v>
          </cell>
          <cell r="AZ17"/>
          <cell r="BD17" t="str">
            <v>NETWORK</v>
          </cell>
          <cell r="BE17">
            <v>80.268570749999981</v>
          </cell>
          <cell r="BG17">
            <v>266.38468650000004</v>
          </cell>
          <cell r="BI17">
            <v>301.49979999999999</v>
          </cell>
          <cell r="BK17">
            <v>45.153457250000017</v>
          </cell>
        </row>
        <row r="18">
          <cell r="A18" t="str">
            <v xml:space="preserve">CYE 12/31/03 </v>
          </cell>
          <cell r="C18" t="str">
            <v>Annual Growth</v>
          </cell>
          <cell r="D18">
            <v>0.01</v>
          </cell>
          <cell r="E18" t="str">
            <v xml:space="preserve"> *</v>
          </cell>
          <cell r="F18" t="str">
            <v xml:space="preserve">  $100k</v>
          </cell>
          <cell r="G18">
            <v>4673.1585230000001</v>
          </cell>
          <cell r="H18">
            <v>2.4926900000000001</v>
          </cell>
          <cell r="I18">
            <v>3.0954199999999998</v>
          </cell>
          <cell r="J18">
            <v>4.3896300000000004</v>
          </cell>
          <cell r="K18">
            <v>3.3291300000000001</v>
          </cell>
          <cell r="L18">
            <v>3.5885199999999999</v>
          </cell>
          <cell r="M18">
            <v>4.2580799999999996</v>
          </cell>
          <cell r="N18">
            <v>3.2973399999999997</v>
          </cell>
          <cell r="O18">
            <v>3.8742200000000002</v>
          </cell>
          <cell r="P18">
            <v>4.7796599999999998</v>
          </cell>
          <cell r="Q18">
            <v>2.6487700000000003</v>
          </cell>
          <cell r="R18">
            <v>2.9443099999999998</v>
          </cell>
          <cell r="S18">
            <v>3.1421399999999999</v>
          </cell>
          <cell r="T18">
            <v>25.271000000000001</v>
          </cell>
          <cell r="U18">
            <v>67.11090999999999</v>
          </cell>
          <cell r="V18">
            <v>1.6039926950129669E-2</v>
          </cell>
          <cell r="AA18">
            <v>67.11090999999999</v>
          </cell>
          <cell r="AB18">
            <v>1.6039926950129669E-2</v>
          </cell>
          <cell r="AQ18" t="str">
            <v>Report Total</v>
          </cell>
          <cell r="AS18">
            <v>698717</v>
          </cell>
          <cell r="AT18"/>
          <cell r="AU18">
            <v>1982257.3717913053</v>
          </cell>
          <cell r="AV18"/>
          <cell r="AW18">
            <v>2131035.7700000005</v>
          </cell>
          <cell r="AX18"/>
          <cell r="AY18">
            <v>549938.60179130477</v>
          </cell>
          <cell r="BD18" t="str">
            <v>NISSCO-JANI</v>
          </cell>
          <cell r="BE18">
            <v>23.327318699999996</v>
          </cell>
          <cell r="BG18">
            <v>48.928136280769237</v>
          </cell>
          <cell r="BI18">
            <v>58.044429999999998</v>
          </cell>
          <cell r="BK18">
            <v>14.211024980769228</v>
          </cell>
        </row>
        <row r="19">
          <cell r="AS19" t="str">
            <v xml:space="preserve"> </v>
          </cell>
          <cell r="AU19" t="str">
            <v xml:space="preserve"> </v>
          </cell>
          <cell r="AW19" t="str">
            <v xml:space="preserve"> </v>
          </cell>
          <cell r="AY19" t="str">
            <v xml:space="preserve"> </v>
          </cell>
          <cell r="BD19" t="str">
            <v>PROFITMAKER</v>
          </cell>
          <cell r="BE19">
            <v>93.389979999999994</v>
          </cell>
          <cell r="BG19">
            <v>189.64564000000001</v>
          </cell>
          <cell r="BI19">
            <v>243.13086999999999</v>
          </cell>
          <cell r="BK19">
            <v>39.904750000000028</v>
          </cell>
        </row>
        <row r="20">
          <cell r="A20" t="str">
            <v>Amsan</v>
          </cell>
          <cell r="C20" t="str">
            <v>SALES</v>
          </cell>
          <cell r="H20">
            <v>12.908999999999999</v>
          </cell>
          <cell r="I20">
            <v>16.132000000000001</v>
          </cell>
          <cell r="J20">
            <v>27.92</v>
          </cell>
          <cell r="K20">
            <v>26.912000000000003</v>
          </cell>
          <cell r="L20">
            <v>8.4770000000000003</v>
          </cell>
          <cell r="M20">
            <v>38.293000000000006</v>
          </cell>
          <cell r="N20">
            <v>26.892000000000003</v>
          </cell>
          <cell r="O20">
            <v>34.727000000000004</v>
          </cell>
          <cell r="P20">
            <v>25.675000000000001</v>
          </cell>
          <cell r="Q20">
            <v>0</v>
          </cell>
          <cell r="R20">
            <v>0</v>
          </cell>
          <cell r="S20">
            <v>0</v>
          </cell>
          <cell r="U20">
            <v>217.93700000000004</v>
          </cell>
          <cell r="AO20" t="str">
            <v>*</v>
          </cell>
          <cell r="AP20" t="str">
            <v>Growth reclassification</v>
          </cell>
          <cell r="AS20">
            <v>0</v>
          </cell>
          <cell r="AU20">
            <v>-146258</v>
          </cell>
          <cell r="AW20">
            <v>146258</v>
          </cell>
          <cell r="AY20">
            <v>0</v>
          </cell>
          <cell r="BD20" t="str">
            <v>PROFITMASTER</v>
          </cell>
          <cell r="BE20">
            <v>23.527082849999978</v>
          </cell>
          <cell r="BG20">
            <v>2.949340000000003</v>
          </cell>
          <cell r="BI20">
            <v>25.867230000000003</v>
          </cell>
          <cell r="BK20">
            <v>0.60919284999997858</v>
          </cell>
        </row>
        <row r="21">
          <cell r="A21" t="str">
            <v xml:space="preserve">CYE 12/31/03 </v>
          </cell>
          <cell r="C21" t="str">
            <v>Qtrly - on demand (Gtd Mktg Fund)</v>
          </cell>
          <cell r="D21">
            <v>0.02</v>
          </cell>
          <cell r="E21" t="str">
            <v xml:space="preserve"> *</v>
          </cell>
          <cell r="G21">
            <v>811.13560000000007</v>
          </cell>
          <cell r="H21">
            <v>0.25817999999999997</v>
          </cell>
          <cell r="I21">
            <v>0.32264000000000004</v>
          </cell>
          <cell r="J21">
            <v>0.55840000000000001</v>
          </cell>
          <cell r="K21">
            <v>0.53824000000000005</v>
          </cell>
          <cell r="L21">
            <v>0.16954</v>
          </cell>
          <cell r="M21">
            <v>0.7658600000000001</v>
          </cell>
          <cell r="N21">
            <v>0.5378400000000001</v>
          </cell>
          <cell r="O21">
            <v>0.69454000000000005</v>
          </cell>
          <cell r="P21">
            <v>0.51350000000000007</v>
          </cell>
          <cell r="Q21">
            <v>0</v>
          </cell>
          <cell r="R21">
            <v>0</v>
          </cell>
          <cell r="S21">
            <v>0</v>
          </cell>
          <cell r="T21">
            <v>-1.9059999999999999</v>
          </cell>
          <cell r="U21">
            <v>2.4527400000000004</v>
          </cell>
          <cell r="X21">
            <v>2.4528400000000001</v>
          </cell>
          <cell r="AA21">
            <v>-9.9999999999766942E-5</v>
          </cell>
          <cell r="AB21">
            <v>5.8622019024419522E-4</v>
          </cell>
          <cell r="BD21" t="str">
            <v>PROLINK</v>
          </cell>
          <cell r="BE21">
            <v>19.341911500000002</v>
          </cell>
          <cell r="BG21">
            <v>52.387629576923082</v>
          </cell>
          <cell r="BI21">
            <v>48.349269999999997</v>
          </cell>
          <cell r="BK21">
            <v>23.38027107692308</v>
          </cell>
        </row>
        <row r="22">
          <cell r="AQ22" t="str">
            <v>Ledger Total</v>
          </cell>
          <cell r="AS22">
            <v>698718</v>
          </cell>
          <cell r="AT22"/>
          <cell r="AU22">
            <v>1835999.1500000001</v>
          </cell>
          <cell r="AV22"/>
          <cell r="AW22">
            <v>1984778.1500000004</v>
          </cell>
          <cell r="AX22"/>
          <cell r="AY22">
            <v>549939</v>
          </cell>
          <cell r="BD22" t="str">
            <v>RDA</v>
          </cell>
          <cell r="BE22">
            <v>18.182615000000006</v>
          </cell>
          <cell r="BG22">
            <v>15.618633788461544</v>
          </cell>
          <cell r="BI22">
            <v>33.801070000000003</v>
          </cell>
          <cell r="BK22">
            <v>1.7878846154460379E-4</v>
          </cell>
        </row>
        <row r="23">
          <cell r="A23" t="str">
            <v>BUNZL US</v>
          </cell>
          <cell r="C23" t="str">
            <v>SALES</v>
          </cell>
          <cell r="H23">
            <v>138.49700000000001</v>
          </cell>
          <cell r="I23">
            <v>175.56800000000001</v>
          </cell>
          <cell r="J23">
            <v>209.54300000000001</v>
          </cell>
          <cell r="K23">
            <v>140.91</v>
          </cell>
          <cell r="L23">
            <v>126.514</v>
          </cell>
          <cell r="M23">
            <v>167.07400000000001</v>
          </cell>
          <cell r="N23">
            <v>107.85599999999999</v>
          </cell>
          <cell r="O23">
            <v>217.52600000000001</v>
          </cell>
          <cell r="P23">
            <v>235.56700000000001</v>
          </cell>
          <cell r="Q23">
            <v>140.059</v>
          </cell>
          <cell r="R23">
            <v>129.78100000000001</v>
          </cell>
          <cell r="S23">
            <v>136.66999999999999</v>
          </cell>
          <cell r="U23">
            <v>1925.5650000000001</v>
          </cell>
          <cell r="AS23" t="str">
            <v xml:space="preserve"> </v>
          </cell>
          <cell r="AU23" t="str">
            <v xml:space="preserve"> </v>
          </cell>
          <cell r="AW23" t="str">
            <v xml:space="preserve"> </v>
          </cell>
          <cell r="AY23" t="str">
            <v xml:space="preserve"> </v>
          </cell>
          <cell r="BD23" t="str">
            <v>STAR GROUP</v>
          </cell>
          <cell r="BE23">
            <v>1.0826981499999999</v>
          </cell>
          <cell r="BG23">
            <v>5.5761849999999891E-2</v>
          </cell>
          <cell r="BI23">
            <v>1.1384400000000001</v>
          </cell>
          <cell r="BK23">
            <v>1.9999999999610607E-5</v>
          </cell>
        </row>
        <row r="24">
          <cell r="C24" t="str">
            <v>Liability - Qtrly</v>
          </cell>
          <cell r="D24">
            <v>6.5000000000000002E-2</v>
          </cell>
          <cell r="E24" t="str">
            <v xml:space="preserve"> *</v>
          </cell>
          <cell r="F24" t="str">
            <v xml:space="preserve">  $ 0     - over</v>
          </cell>
          <cell r="H24">
            <v>9.0023050000000016</v>
          </cell>
          <cell r="I24">
            <v>11.41192</v>
          </cell>
          <cell r="J24">
            <v>13.620295</v>
          </cell>
          <cell r="K24">
            <v>9.1591500000000003</v>
          </cell>
          <cell r="L24">
            <v>8.2234099999999994</v>
          </cell>
          <cell r="M24">
            <v>10.859810000000001</v>
          </cell>
          <cell r="N24">
            <v>7.0106399999999995</v>
          </cell>
          <cell r="O24">
            <v>14.139190000000001</v>
          </cell>
          <cell r="P24">
            <v>15.311855000000001</v>
          </cell>
          <cell r="Q24">
            <v>9.1038350000000001</v>
          </cell>
          <cell r="R24">
            <v>8.435765</v>
          </cell>
          <cell r="S24">
            <v>8.8835499999999996</v>
          </cell>
          <cell r="T24">
            <v>-5.6838199999999999</v>
          </cell>
          <cell r="U24">
            <v>119.47790500000001</v>
          </cell>
          <cell r="V24">
            <v>6.2048232596666433E-2</v>
          </cell>
          <cell r="X24">
            <v>86.480840000000001</v>
          </cell>
          <cell r="Z24">
            <v>12.257734999999997</v>
          </cell>
          <cell r="AA24">
            <v>20.73933000000001</v>
          </cell>
          <cell r="AB24">
            <v>5.5682446450781985E-2</v>
          </cell>
          <cell r="AQ24" t="str">
            <v>Over/(Under) Detail</v>
          </cell>
          <cell r="AS24">
            <v>0</v>
          </cell>
          <cell r="AT24"/>
          <cell r="AU24">
            <v>-0.2217913051135838</v>
          </cell>
          <cell r="AV24"/>
          <cell r="AW24">
            <v>0.37999999988824129</v>
          </cell>
          <cell r="AX24"/>
          <cell r="AY24">
            <v>0.39820869523100555</v>
          </cell>
          <cell r="BD24" t="str">
            <v>SP RICHARDS</v>
          </cell>
          <cell r="BE24">
            <v>0.39832000000001155</v>
          </cell>
          <cell r="BG24">
            <v>0</v>
          </cell>
          <cell r="BI24">
            <v>0</v>
          </cell>
          <cell r="BK24">
            <v>0</v>
          </cell>
        </row>
        <row r="25">
          <cell r="C25" t="str">
            <v>Qtrly - on demand</v>
          </cell>
          <cell r="D25">
            <v>0.03</v>
          </cell>
          <cell r="E25" t="str">
            <v xml:space="preserve"> *</v>
          </cell>
          <cell r="H25">
            <v>4.1549100000000001</v>
          </cell>
          <cell r="I25">
            <v>5.2670400000000006</v>
          </cell>
          <cell r="J25">
            <v>6.2862900000000002</v>
          </cell>
          <cell r="K25">
            <v>4.2272999999999996</v>
          </cell>
          <cell r="L25">
            <v>3.7954199999999996</v>
          </cell>
          <cell r="M25">
            <v>5.0122200000000001</v>
          </cell>
          <cell r="N25">
            <v>3.2356799999999999</v>
          </cell>
          <cell r="O25">
            <v>6.5257800000000001</v>
          </cell>
          <cell r="P25">
            <v>7.0670099999999998</v>
          </cell>
          <cell r="Q25">
            <v>4.2017699999999998</v>
          </cell>
          <cell r="R25">
            <v>3.8934299999999999</v>
          </cell>
          <cell r="S25">
            <v>4.1000999999999994</v>
          </cell>
          <cell r="T25">
            <v>-46.828000000000003</v>
          </cell>
          <cell r="U25">
            <v>10.938949999999984</v>
          </cell>
          <cell r="V25">
            <v>5.6809040463448304E-3</v>
          </cell>
          <cell r="X25">
            <v>10.93882</v>
          </cell>
          <cell r="AA25">
            <v>1.2999999998442036E-4</v>
          </cell>
          <cell r="AB25">
            <v>5.6809040463448304E-3</v>
          </cell>
          <cell r="AS25" t="str">
            <v xml:space="preserve"> </v>
          </cell>
          <cell r="AU25" t="str">
            <v xml:space="preserve"> </v>
          </cell>
          <cell r="AW25" t="str">
            <v xml:space="preserve"> </v>
          </cell>
          <cell r="AY25" t="str">
            <v xml:space="preserve"> </v>
          </cell>
          <cell r="BD25" t="str">
            <v>TRIPLE S</v>
          </cell>
          <cell r="BE25">
            <v>26.519873022073792</v>
          </cell>
          <cell r="BG25">
            <v>200.73657232523394</v>
          </cell>
          <cell r="BI25">
            <v>172.92866000000001</v>
          </cell>
          <cell r="BK25">
            <v>54.327785347307717</v>
          </cell>
        </row>
        <row r="26">
          <cell r="C26" t="str">
            <v>Off of Invoice</v>
          </cell>
          <cell r="E26" t="str">
            <v xml:space="preserve"> *</v>
          </cell>
          <cell r="H26">
            <v>0.42362</v>
          </cell>
          <cell r="I26">
            <v>0.52134999999999998</v>
          </cell>
          <cell r="J26">
            <v>1.6436299999999999</v>
          </cell>
          <cell r="K26">
            <v>0.67254999999999998</v>
          </cell>
          <cell r="L26">
            <v>1.83226</v>
          </cell>
          <cell r="M26">
            <v>3.1273499999999999</v>
          </cell>
          <cell r="N26">
            <v>2.5666500000000001</v>
          </cell>
          <cell r="O26">
            <v>5.48468</v>
          </cell>
          <cell r="P26">
            <v>5.4499199999999997</v>
          </cell>
          <cell r="Q26">
            <v>4.1669900000000002</v>
          </cell>
          <cell r="R26">
            <v>0.12046</v>
          </cell>
          <cell r="S26">
            <v>0.35929</v>
          </cell>
          <cell r="U26">
            <v>26.368749999999999</v>
          </cell>
          <cell r="V26">
            <v>1.3694032660543788E-2</v>
          </cell>
          <cell r="X26">
            <v>26.368749999999999</v>
          </cell>
          <cell r="AA26">
            <v>0</v>
          </cell>
          <cell r="AB26">
            <v>1.3694032660543788E-2</v>
          </cell>
          <cell r="AO26" t="str">
            <v xml:space="preserve">a)  Monthly ledger provisions are based on budgeted percentage of sales for entire division, while report reflects the Sales Management's </v>
          </cell>
          <cell r="BD26" t="str">
            <v>UNITED GROUP</v>
          </cell>
          <cell r="BE26">
            <v>39.725936750000002</v>
          </cell>
          <cell r="BG26">
            <v>119.95142921153844</v>
          </cell>
          <cell r="BI26">
            <v>129.90679</v>
          </cell>
          <cell r="BK26">
            <v>29.770575961538455</v>
          </cell>
        </row>
        <row r="27">
          <cell r="A27" t="str">
            <v xml:space="preserve">CYE 12/31/03 </v>
          </cell>
          <cell r="C27" t="str">
            <v>Annual Growth</v>
          </cell>
          <cell r="D27">
            <v>3.5000000000000001E-3</v>
          </cell>
          <cell r="E27" t="str">
            <v xml:space="preserve"> *</v>
          </cell>
          <cell r="G27">
            <v>1340.7504000000001</v>
          </cell>
          <cell r="H27">
            <v>0.48473950000000005</v>
          </cell>
          <cell r="I27">
            <v>0.61448800000000003</v>
          </cell>
          <cell r="J27">
            <v>0.73340050000000001</v>
          </cell>
          <cell r="K27">
            <v>0.49318499999999998</v>
          </cell>
          <cell r="L27">
            <v>0.442799</v>
          </cell>
          <cell r="M27">
            <v>0.58475900000000003</v>
          </cell>
          <cell r="N27">
            <v>0.377496</v>
          </cell>
          <cell r="O27">
            <v>0.76134100000000005</v>
          </cell>
          <cell r="P27">
            <v>0.82448450000000006</v>
          </cell>
          <cell r="Q27">
            <v>0.49020649999999999</v>
          </cell>
          <cell r="R27">
            <v>0.45423350000000001</v>
          </cell>
          <cell r="S27">
            <v>0.47834499999999996</v>
          </cell>
          <cell r="T27">
            <v>13.017959788461539</v>
          </cell>
          <cell r="U27">
            <v>19.757437288461539</v>
          </cell>
          <cell r="V27">
            <v>1.0260592235765366E-2</v>
          </cell>
          <cell r="AA27">
            <v>19.757437288461539</v>
          </cell>
          <cell r="AB27">
            <v>1.0260592235765366E-2</v>
          </cell>
          <cell r="AO27" t="str">
            <v xml:space="preserve">     most recent forecast of levels and usage under the various program levels, as well as actual historical usage through the report date.</v>
          </cell>
          <cell r="BD27" t="str">
            <v>WAXIE</v>
          </cell>
          <cell r="BE27">
            <v>157.08717000000001</v>
          </cell>
          <cell r="BG27">
            <v>332.99333000000001</v>
          </cell>
          <cell r="BI27">
            <v>374.00392000000005</v>
          </cell>
          <cell r="BK27">
            <v>116.07657999999999</v>
          </cell>
        </row>
        <row r="28">
          <cell r="BD28" t="str">
            <v>XPEDX</v>
          </cell>
          <cell r="BE28">
            <v>3.6891032000000017</v>
          </cell>
          <cell r="BG28">
            <v>12.359723723076922</v>
          </cell>
          <cell r="BI28">
            <v>8.6029499999999999</v>
          </cell>
          <cell r="BK28">
            <v>7.4458769230769235</v>
          </cell>
        </row>
        <row r="29">
          <cell r="A29" t="str">
            <v>CONSOLIDATED DIST</v>
          </cell>
          <cell r="C29" t="str">
            <v>SALES</v>
          </cell>
          <cell r="H29">
            <v>20.721</v>
          </cell>
          <cell r="I29">
            <v>10.837</v>
          </cell>
          <cell r="J29">
            <v>35.165999999999997</v>
          </cell>
          <cell r="K29">
            <v>27.268000000000001</v>
          </cell>
          <cell r="L29">
            <v>24.76</v>
          </cell>
          <cell r="M29">
            <v>34.008000000000003</v>
          </cell>
          <cell r="N29">
            <v>23.186</v>
          </cell>
          <cell r="O29">
            <v>28.113</v>
          </cell>
          <cell r="P29">
            <v>28.581</v>
          </cell>
          <cell r="Q29">
            <v>20.010999999999999</v>
          </cell>
          <cell r="R29">
            <v>20.824999999999999</v>
          </cell>
          <cell r="S29">
            <v>17.251999999999999</v>
          </cell>
          <cell r="U29">
            <v>290.72800000000001</v>
          </cell>
          <cell r="BD29" t="str">
            <v xml:space="preserve">OTHER BELOW SCOPE / UNIDENTIFIED    </v>
          </cell>
          <cell r="BE29">
            <v>49.574280000000002</v>
          </cell>
          <cell r="BG29">
            <v>11.425699999999999</v>
          </cell>
          <cell r="BI29">
            <v>11.4</v>
          </cell>
          <cell r="BK29">
            <v>49.599980000000002</v>
          </cell>
        </row>
        <row r="30">
          <cell r="C30" t="str">
            <v>Liability - Qtrly</v>
          </cell>
          <cell r="D30">
            <v>0.04</v>
          </cell>
          <cell r="E30" t="str">
            <v xml:space="preserve"> *</v>
          </cell>
          <cell r="F30" t="str">
            <v xml:space="preserve">  $ 0     - over</v>
          </cell>
          <cell r="H30">
            <v>0.82884000000000002</v>
          </cell>
          <cell r="I30">
            <v>0.43347999999999998</v>
          </cell>
          <cell r="J30">
            <v>1.4066399999999999</v>
          </cell>
          <cell r="K30">
            <v>1.0907200000000001</v>
          </cell>
          <cell r="L30">
            <v>0.99040000000000006</v>
          </cell>
          <cell r="M30">
            <v>1.3603200000000002</v>
          </cell>
          <cell r="N30">
            <v>0.92744000000000004</v>
          </cell>
          <cell r="O30">
            <v>1.12452</v>
          </cell>
          <cell r="P30">
            <v>1.14324</v>
          </cell>
          <cell r="Q30">
            <v>0.80044000000000004</v>
          </cell>
          <cell r="R30">
            <v>0.83299999999999996</v>
          </cell>
          <cell r="S30">
            <v>0.69007999999999992</v>
          </cell>
          <cell r="T30">
            <v>-1.32199</v>
          </cell>
          <cell r="U30">
            <v>10.307130000000001</v>
          </cell>
          <cell r="V30">
            <v>3.5452828760903665E-2</v>
          </cell>
          <cell r="X30">
            <v>8.7408500000000018</v>
          </cell>
          <cell r="Z30">
            <v>0.56474999999999831</v>
          </cell>
          <cell r="AA30">
            <v>1.0015300000000007</v>
          </cell>
          <cell r="AB30">
            <v>3.3510291406400494E-2</v>
          </cell>
          <cell r="BE30">
            <v>698.71740027207386</v>
          </cell>
          <cell r="BG30">
            <v>1982.1148933771569</v>
          </cell>
          <cell r="BI30">
            <v>2130.7357699999998</v>
          </cell>
          <cell r="BK30">
            <v>549.93794524923078</v>
          </cell>
          <cell r="BM30">
            <v>549.93899999999996</v>
          </cell>
          <cell r="BN30">
            <v>1.0547507691853752E-3</v>
          </cell>
        </row>
        <row r="31">
          <cell r="C31" t="str">
            <v>Qtrly - on demand</v>
          </cell>
          <cell r="D31">
            <v>0.01</v>
          </cell>
          <cell r="E31" t="str">
            <v xml:space="preserve"> *</v>
          </cell>
          <cell r="F31" t="str">
            <v xml:space="preserve"> </v>
          </cell>
          <cell r="H31">
            <v>0.20721000000000001</v>
          </cell>
          <cell r="I31">
            <v>0.10836999999999999</v>
          </cell>
          <cell r="J31">
            <v>0.35165999999999997</v>
          </cell>
          <cell r="K31">
            <v>0.27268000000000003</v>
          </cell>
          <cell r="L31">
            <v>0.24760000000000001</v>
          </cell>
          <cell r="M31">
            <v>0.34008000000000005</v>
          </cell>
          <cell r="N31">
            <v>0.23186000000000001</v>
          </cell>
          <cell r="O31">
            <v>0.28112999999999999</v>
          </cell>
          <cell r="P31">
            <v>0.28581000000000001</v>
          </cell>
          <cell r="Q31">
            <v>0.20011000000000001</v>
          </cell>
          <cell r="R31">
            <v>0.20824999999999999</v>
          </cell>
          <cell r="S31">
            <v>0.17251999999999998</v>
          </cell>
          <cell r="T31">
            <v>-1.1659999999999999</v>
          </cell>
          <cell r="U31">
            <v>1.7412800000000002</v>
          </cell>
          <cell r="V31">
            <v>5.9893783880465594E-3</v>
          </cell>
          <cell r="X31">
            <v>1.7411200000000002</v>
          </cell>
          <cell r="AA31">
            <v>1.5999999999993797E-4</v>
          </cell>
          <cell r="AB31">
            <v>5.9893783880465594E-3</v>
          </cell>
        </row>
        <row r="32">
          <cell r="C32" t="str">
            <v>Off of Invoice</v>
          </cell>
          <cell r="E32" t="str">
            <v xml:space="preserve"> *</v>
          </cell>
          <cell r="H32">
            <v>5.6279999999999997E-2</v>
          </cell>
          <cell r="I32">
            <v>2.256E-2</v>
          </cell>
          <cell r="J32">
            <v>2.707E-2</v>
          </cell>
          <cell r="K32">
            <v>5.8569999999999997E-2</v>
          </cell>
          <cell r="L32">
            <v>5.2290000000000003E-2</v>
          </cell>
          <cell r="M32">
            <v>0.19112999999999999</v>
          </cell>
          <cell r="N32">
            <v>8.9249999999999996E-2</v>
          </cell>
          <cell r="O32">
            <v>9.7170000000000006E-2</v>
          </cell>
          <cell r="P32">
            <v>5.6300000000000003E-2</v>
          </cell>
          <cell r="Q32">
            <v>0.20332</v>
          </cell>
          <cell r="R32">
            <v>2.4910000000000002E-2</v>
          </cell>
          <cell r="S32">
            <v>2.0080000000000001E-2</v>
          </cell>
          <cell r="U32">
            <v>0.8989299999999999</v>
          </cell>
          <cell r="V32">
            <v>3.0919966429102112E-3</v>
          </cell>
          <cell r="X32">
            <v>0.8989299999999999</v>
          </cell>
          <cell r="AA32">
            <v>0</v>
          </cell>
          <cell r="AB32">
            <v>3.0919966429102112E-3</v>
          </cell>
          <cell r="BD32" t="str">
            <v>Wilen &amp; Glit Growth reclassified</v>
          </cell>
          <cell r="BE32">
            <v>-6.7000000000000171E-2</v>
          </cell>
          <cell r="BG32">
            <v>-146.25800000000001</v>
          </cell>
          <cell r="BI32">
            <v>0</v>
          </cell>
          <cell r="BK32">
            <v>-6.7000000000000171E-2</v>
          </cell>
          <cell r="BN32">
            <v>6.7000000000000171E-2</v>
          </cell>
        </row>
        <row r="33">
          <cell r="A33" t="str">
            <v xml:space="preserve">CYE 12/31/03 </v>
          </cell>
          <cell r="C33" t="str">
            <v>Annual Growth</v>
          </cell>
          <cell r="D33">
            <v>5.4999999999999997E-3</v>
          </cell>
          <cell r="E33" t="str">
            <v xml:space="preserve"> *</v>
          </cell>
          <cell r="F33" t="str">
            <v xml:space="preserve"> $100k</v>
          </cell>
          <cell r="G33">
            <v>414.31280000000004</v>
          </cell>
          <cell r="H33">
            <v>0.1139655</v>
          </cell>
          <cell r="I33">
            <v>5.9603499999999997E-2</v>
          </cell>
          <cell r="J33">
            <v>0.19341299999999997</v>
          </cell>
          <cell r="K33">
            <v>0.149974</v>
          </cell>
          <cell r="L33">
            <v>0.13618</v>
          </cell>
          <cell r="M33">
            <v>0.18704400000000002</v>
          </cell>
          <cell r="N33">
            <v>0.127523</v>
          </cell>
          <cell r="O33">
            <v>0.1546215</v>
          </cell>
          <cell r="P33">
            <v>0.15719549999999999</v>
          </cell>
          <cell r="Q33">
            <v>0.11006049999999999</v>
          </cell>
          <cell r="R33">
            <v>0.11453749999999999</v>
          </cell>
          <cell r="S33">
            <v>9.4885999999999984E-2</v>
          </cell>
          <cell r="T33">
            <v>0.49349568269230798</v>
          </cell>
          <cell r="U33">
            <v>2.0924996826923077</v>
          </cell>
          <cell r="V33">
            <v>7.1974480706788052E-3</v>
          </cell>
          <cell r="AA33">
            <v>2.0924996826923077</v>
          </cell>
          <cell r="AB33">
            <v>7.1974480706788052E-3</v>
          </cell>
        </row>
        <row r="34">
          <cell r="BD34" t="str">
            <v>IDENTIFIED PROGRAMS</v>
          </cell>
          <cell r="BE34">
            <v>698.65040027207385</v>
          </cell>
          <cell r="BG34">
            <v>1835.8568933771569</v>
          </cell>
          <cell r="BI34">
            <v>2130.7357699999998</v>
          </cell>
          <cell r="BK34">
            <v>549.87094524923077</v>
          </cell>
          <cell r="BM34">
            <v>549.93899999999996</v>
          </cell>
          <cell r="BN34">
            <v>6.8054750769185546E-2</v>
          </cell>
        </row>
        <row r="35">
          <cell r="A35" t="str">
            <v>DPA</v>
          </cell>
          <cell r="C35" t="str">
            <v>SALES</v>
          </cell>
          <cell r="H35">
            <v>43.46</v>
          </cell>
          <cell r="I35">
            <v>50.348999999999997</v>
          </cell>
          <cell r="J35">
            <v>97.911000000000001</v>
          </cell>
          <cell r="K35">
            <v>36.834000000000003</v>
          </cell>
          <cell r="L35">
            <v>68.605999999999995</v>
          </cell>
          <cell r="M35">
            <v>114.55500000000001</v>
          </cell>
          <cell r="N35">
            <v>85.435000000000002</v>
          </cell>
          <cell r="O35">
            <v>86.150999999999996</v>
          </cell>
          <cell r="P35">
            <v>98.736999999999995</v>
          </cell>
          <cell r="Q35">
            <v>55.462000000000003</v>
          </cell>
          <cell r="R35">
            <v>63.286000000000001</v>
          </cell>
          <cell r="S35">
            <v>44.578000000000003</v>
          </cell>
          <cell r="U35">
            <v>845.36399999999981</v>
          </cell>
          <cell r="BO35"/>
        </row>
        <row r="36">
          <cell r="C36" t="str">
            <v>Liability - Qtrly</v>
          </cell>
          <cell r="D36">
            <v>0.05</v>
          </cell>
          <cell r="E36" t="str">
            <v xml:space="preserve"> *</v>
          </cell>
          <cell r="F36" t="str">
            <v xml:space="preserve">  $ 0     - over</v>
          </cell>
          <cell r="H36">
            <v>2.173</v>
          </cell>
          <cell r="I36">
            <v>2.5174500000000002</v>
          </cell>
          <cell r="J36">
            <v>4.8955500000000001</v>
          </cell>
          <cell r="K36">
            <v>1.8417000000000003</v>
          </cell>
          <cell r="L36">
            <v>3.4302999999999999</v>
          </cell>
          <cell r="M36">
            <v>5.7277500000000003</v>
          </cell>
          <cell r="N36">
            <v>4.2717499999999999</v>
          </cell>
          <cell r="O36">
            <v>4.30755</v>
          </cell>
          <cell r="P36">
            <v>4.9368499999999997</v>
          </cell>
          <cell r="Q36">
            <v>2.7731000000000003</v>
          </cell>
          <cell r="R36">
            <v>3.1643000000000003</v>
          </cell>
          <cell r="S36">
            <v>2.2289000000000003</v>
          </cell>
          <cell r="T36">
            <v>-4.2280899999999999</v>
          </cell>
          <cell r="U36">
            <v>38.040109999999999</v>
          </cell>
          <cell r="V36">
            <v>0.13084432871962795</v>
          </cell>
          <cell r="X36">
            <v>30.10866</v>
          </cell>
          <cell r="Z36">
            <v>3.9932400000000001</v>
          </cell>
          <cell r="AA36">
            <v>3.938209999999998</v>
          </cell>
          <cell r="AB36">
            <v>4.0274804699514062E-2</v>
          </cell>
        </row>
        <row r="37">
          <cell r="C37" t="str">
            <v>Qtrly - on demand</v>
          </cell>
          <cell r="D37">
            <v>1.4999999999999999E-2</v>
          </cell>
          <cell r="E37" t="str">
            <v xml:space="preserve"> *</v>
          </cell>
          <cell r="F37" t="str">
            <v xml:space="preserve"> </v>
          </cell>
          <cell r="H37">
            <v>0.65190000000000003</v>
          </cell>
          <cell r="I37">
            <v>0.75523499999999988</v>
          </cell>
          <cell r="J37">
            <v>1.4686649999999999</v>
          </cell>
          <cell r="K37">
            <v>0.55251000000000006</v>
          </cell>
          <cell r="L37">
            <v>1.0290899999999998</v>
          </cell>
          <cell r="M37">
            <v>1.7183250000000001</v>
          </cell>
          <cell r="N37">
            <v>1.281525</v>
          </cell>
          <cell r="O37">
            <v>1.292265</v>
          </cell>
          <cell r="P37">
            <v>1.4810549999999998</v>
          </cell>
          <cell r="Q37">
            <v>0.83193000000000006</v>
          </cell>
          <cell r="R37">
            <v>0.94928999999999997</v>
          </cell>
          <cell r="S37">
            <v>0.66866999999999999</v>
          </cell>
          <cell r="T37">
            <v>-9.4619999999999997</v>
          </cell>
          <cell r="U37">
            <v>3.2184600000000003</v>
          </cell>
          <cell r="V37">
            <v>1.1070347541344488E-2</v>
          </cell>
          <cell r="X37">
            <v>3.2187100000000002</v>
          </cell>
          <cell r="AA37">
            <v>-2.4999999999986144E-4</v>
          </cell>
          <cell r="AB37">
            <v>3.8071883827558318E-3</v>
          </cell>
        </row>
        <row r="38">
          <cell r="C38" t="str">
            <v>Off of Invoice</v>
          </cell>
          <cell r="E38" t="str">
            <v xml:space="preserve"> *</v>
          </cell>
          <cell r="H38">
            <v>0.11024</v>
          </cell>
          <cell r="I38">
            <v>0.38008999999999998</v>
          </cell>
          <cell r="J38">
            <v>1.35372</v>
          </cell>
          <cell r="K38">
            <v>0.27409</v>
          </cell>
          <cell r="L38">
            <v>0.72214</v>
          </cell>
          <cell r="M38">
            <v>1.0727800000000001</v>
          </cell>
          <cell r="N38">
            <v>0.94967999999999997</v>
          </cell>
          <cell r="O38">
            <v>0.87399000000000004</v>
          </cell>
          <cell r="P38">
            <v>0.95872000000000002</v>
          </cell>
          <cell r="Q38">
            <v>0.34322999999999992</v>
          </cell>
          <cell r="R38">
            <v>0.31756000000000001</v>
          </cell>
          <cell r="S38">
            <v>0.24498999999999999</v>
          </cell>
          <cell r="U38">
            <v>7.6012299999999993</v>
          </cell>
          <cell r="V38">
            <v>2.6145503701053903E-2</v>
          </cell>
          <cell r="X38">
            <v>7.6012299999999993</v>
          </cell>
          <cell r="AA38">
            <v>0</v>
          </cell>
          <cell r="AB38">
            <v>8.9916651288675653E-3</v>
          </cell>
        </row>
        <row r="39">
          <cell r="A39" t="str">
            <v xml:space="preserve">CYE 12/31/03 </v>
          </cell>
          <cell r="C39" t="str">
            <v>Annual Growth</v>
          </cell>
          <cell r="D39">
            <v>5.4999999999999997E-3</v>
          </cell>
          <cell r="E39" t="str">
            <v xml:space="preserve"> *</v>
          </cell>
          <cell r="F39" t="str">
            <v xml:space="preserve"> $100k</v>
          </cell>
          <cell r="G39">
            <v>745.58660000000009</v>
          </cell>
          <cell r="H39">
            <v>0.23902999999999999</v>
          </cell>
          <cell r="I39">
            <v>0.27691949999999999</v>
          </cell>
          <cell r="J39">
            <v>0.5385105</v>
          </cell>
          <cell r="K39">
            <v>0.20258700000000002</v>
          </cell>
          <cell r="L39">
            <v>0.37733299999999997</v>
          </cell>
          <cell r="M39">
            <v>0.63005250000000002</v>
          </cell>
          <cell r="N39">
            <v>0.46989249999999999</v>
          </cell>
          <cell r="O39">
            <v>0.47383049999999993</v>
          </cell>
          <cell r="P39">
            <v>0.54305349999999997</v>
          </cell>
          <cell r="Q39">
            <v>0.30504100000000001</v>
          </cell>
          <cell r="R39">
            <v>0.34807299999999997</v>
          </cell>
          <cell r="S39">
            <v>0.24517900000000001</v>
          </cell>
          <cell r="T39">
            <v>2.6739567307692309</v>
          </cell>
          <cell r="U39">
            <v>7.3234587307692305</v>
          </cell>
          <cell r="V39">
            <v>2.5190070205722292E-2</v>
          </cell>
          <cell r="AA39">
            <v>7.3234587307692305</v>
          </cell>
          <cell r="AB39">
            <v>8.6630832762800789E-3</v>
          </cell>
        </row>
        <row r="41">
          <cell r="A41" t="str">
            <v xml:space="preserve">HILLYARD     </v>
          </cell>
          <cell r="C41" t="str">
            <v>SALES</v>
          </cell>
          <cell r="H41">
            <v>16.631</v>
          </cell>
          <cell r="I41">
            <v>22.577999999999999</v>
          </cell>
          <cell r="J41">
            <v>43.2</v>
          </cell>
          <cell r="K41">
            <v>27.861000000000001</v>
          </cell>
          <cell r="L41">
            <v>32.618000000000002</v>
          </cell>
          <cell r="M41">
            <v>42.326000000000001</v>
          </cell>
          <cell r="N41">
            <v>29.98</v>
          </cell>
          <cell r="O41">
            <v>49.09</v>
          </cell>
          <cell r="P41">
            <v>50.128</v>
          </cell>
          <cell r="Q41">
            <v>24.312999999999999</v>
          </cell>
          <cell r="R41">
            <v>22.37</v>
          </cell>
          <cell r="S41">
            <v>37.994999999999997</v>
          </cell>
          <cell r="U41">
            <v>399.09</v>
          </cell>
        </row>
        <row r="42">
          <cell r="C42" t="str">
            <v>Liability - Qtrly</v>
          </cell>
          <cell r="D42">
            <v>0</v>
          </cell>
          <cell r="E42" t="str">
            <v xml:space="preserve"> *</v>
          </cell>
          <cell r="F42" t="str">
            <v xml:space="preserve">  $ 0    - over</v>
          </cell>
          <cell r="H42">
            <v>0</v>
          </cell>
          <cell r="I42">
            <v>0</v>
          </cell>
          <cell r="J42">
            <v>0</v>
          </cell>
          <cell r="K42">
            <v>0</v>
          </cell>
          <cell r="L42">
            <v>0</v>
          </cell>
          <cell r="M42">
            <v>0</v>
          </cell>
          <cell r="N42">
            <v>0</v>
          </cell>
          <cell r="O42">
            <v>0</v>
          </cell>
          <cell r="P42">
            <v>0</v>
          </cell>
          <cell r="Q42">
            <v>0</v>
          </cell>
          <cell r="R42">
            <v>0</v>
          </cell>
          <cell r="S42">
            <v>0</v>
          </cell>
          <cell r="U42">
            <v>0</v>
          </cell>
          <cell r="V42">
            <v>0</v>
          </cell>
          <cell r="AA42">
            <v>0</v>
          </cell>
          <cell r="AB42">
            <v>0</v>
          </cell>
        </row>
        <row r="43">
          <cell r="C43" t="str">
            <v>Qtrly - on demand</v>
          </cell>
          <cell r="D43">
            <v>2.5000000000000001E-2</v>
          </cell>
          <cell r="E43" t="str">
            <v xml:space="preserve"> *</v>
          </cell>
          <cell r="H43">
            <v>0.41577500000000001</v>
          </cell>
          <cell r="I43">
            <v>0.56445000000000001</v>
          </cell>
          <cell r="J43">
            <v>1.08</v>
          </cell>
          <cell r="K43">
            <v>0.69652500000000006</v>
          </cell>
          <cell r="L43">
            <v>0.81545000000000012</v>
          </cell>
          <cell r="M43">
            <v>1.0581500000000001</v>
          </cell>
          <cell r="N43">
            <v>0.74950000000000006</v>
          </cell>
          <cell r="O43">
            <v>1.2272500000000002</v>
          </cell>
          <cell r="P43">
            <v>1.2532000000000001</v>
          </cell>
          <cell r="Q43">
            <v>0.60782500000000006</v>
          </cell>
          <cell r="R43">
            <v>0.55925000000000002</v>
          </cell>
          <cell r="S43">
            <v>0.94987500000000002</v>
          </cell>
          <cell r="T43">
            <v>-8.1660000000000004</v>
          </cell>
          <cell r="U43">
            <v>1.8112500000000011</v>
          </cell>
          <cell r="V43">
            <v>4.5384499736901484E-3</v>
          </cell>
          <cell r="X43">
            <v>1.8112300000000001</v>
          </cell>
          <cell r="AA43">
            <v>2.0000000001019203E-5</v>
          </cell>
          <cell r="AB43">
            <v>4.5384499736901484E-3</v>
          </cell>
        </row>
        <row r="44">
          <cell r="C44" t="str">
            <v>Off of Invoice</v>
          </cell>
          <cell r="E44" t="str">
            <v xml:space="preserve"> *</v>
          </cell>
          <cell r="H44">
            <v>6.7140000000000005E-2</v>
          </cell>
          <cell r="I44">
            <v>0.17863999999999999</v>
          </cell>
          <cell r="J44">
            <v>0.51505999999999996</v>
          </cell>
          <cell r="K44">
            <v>0.35715999999999998</v>
          </cell>
          <cell r="L44">
            <v>0.17279</v>
          </cell>
          <cell r="M44">
            <v>0.28122999999999998</v>
          </cell>
          <cell r="N44">
            <v>0.19148000000000001</v>
          </cell>
          <cell r="O44">
            <v>0.76917999999999997</v>
          </cell>
          <cell r="P44">
            <v>0.49944</v>
          </cell>
          <cell r="Q44">
            <v>0.7777099999999999</v>
          </cell>
          <cell r="R44">
            <v>0.68889</v>
          </cell>
          <cell r="S44">
            <v>1.92757</v>
          </cell>
          <cell r="U44">
            <v>6.4262899999999998</v>
          </cell>
          <cell r="V44">
            <v>1.610235786414092E-2</v>
          </cell>
          <cell r="X44">
            <v>6.4262899999999998</v>
          </cell>
          <cell r="AA44">
            <v>0</v>
          </cell>
          <cell r="AB44">
            <v>1.610235786414092E-2</v>
          </cell>
        </row>
        <row r="45">
          <cell r="A45" t="str">
            <v xml:space="preserve">CYE 12/31/03 </v>
          </cell>
          <cell r="C45" t="str">
            <v>Annual Growth</v>
          </cell>
          <cell r="D45">
            <v>0.03</v>
          </cell>
          <cell r="E45" t="str">
            <v xml:space="preserve"> *</v>
          </cell>
          <cell r="F45" t="str">
            <v xml:space="preserve"> $100k</v>
          </cell>
          <cell r="G45">
            <v>334.10300000000001</v>
          </cell>
          <cell r="H45">
            <v>0.49892999999999998</v>
          </cell>
          <cell r="I45">
            <v>0.67733999999999994</v>
          </cell>
          <cell r="J45">
            <v>1.296</v>
          </cell>
          <cell r="K45">
            <v>0.83582999999999996</v>
          </cell>
          <cell r="L45">
            <v>0.97854000000000008</v>
          </cell>
          <cell r="M45">
            <v>1.2697799999999999</v>
          </cell>
          <cell r="N45">
            <v>0.89939999999999998</v>
          </cell>
          <cell r="O45">
            <v>1.4727000000000001</v>
          </cell>
          <cell r="P45">
            <v>1.5038399999999998</v>
          </cell>
          <cell r="Q45">
            <v>0.72938999999999998</v>
          </cell>
          <cell r="R45">
            <v>0.67110000000000003</v>
          </cell>
          <cell r="S45">
            <v>1.1398499999999998</v>
          </cell>
          <cell r="T45">
            <v>-10.584104423076921</v>
          </cell>
          <cell r="U45">
            <v>1.3885955769230787</v>
          </cell>
          <cell r="V45">
            <v>3.4794045877448165E-3</v>
          </cell>
          <cell r="AA45">
            <v>1.3885955769230787</v>
          </cell>
          <cell r="AB45">
            <v>3.4794045877448165E-3</v>
          </cell>
        </row>
        <row r="47">
          <cell r="A47" t="str">
            <v>HP PRODUCTS</v>
          </cell>
          <cell r="C47" t="str">
            <v>SALES</v>
          </cell>
          <cell r="H47">
            <v>36.753</v>
          </cell>
          <cell r="I47">
            <v>58.335999999999999</v>
          </cell>
          <cell r="J47">
            <v>60.16</v>
          </cell>
          <cell r="K47">
            <v>43.447000000000003</v>
          </cell>
          <cell r="L47">
            <v>39.023000000000003</v>
          </cell>
          <cell r="M47">
            <v>47.600999999999999</v>
          </cell>
          <cell r="N47">
            <v>15.678000000000001</v>
          </cell>
          <cell r="O47">
            <v>51.78</v>
          </cell>
          <cell r="P47">
            <v>63.786000000000001</v>
          </cell>
          <cell r="Q47">
            <v>24.507999999999999</v>
          </cell>
          <cell r="R47">
            <v>14.013</v>
          </cell>
          <cell r="S47">
            <v>11.45</v>
          </cell>
          <cell r="U47">
            <v>466.53499999999997</v>
          </cell>
        </row>
        <row r="48">
          <cell r="C48" t="str">
            <v>Liability - Monthly</v>
          </cell>
          <cell r="D48">
            <v>4.4999999999999998E-2</v>
          </cell>
          <cell r="E48" t="str">
            <v xml:space="preserve"> *</v>
          </cell>
          <cell r="H48">
            <v>1.653885</v>
          </cell>
          <cell r="I48">
            <v>2.6251199999999999</v>
          </cell>
          <cell r="J48">
            <v>2.7071999999999998</v>
          </cell>
          <cell r="K48">
            <v>1.9551150000000002</v>
          </cell>
          <cell r="L48">
            <v>1.756035</v>
          </cell>
          <cell r="M48">
            <v>2.142045</v>
          </cell>
          <cell r="N48">
            <v>0.70550999999999997</v>
          </cell>
          <cell r="O48">
            <v>2.3300999999999998</v>
          </cell>
          <cell r="P48">
            <v>2.8703699999999999</v>
          </cell>
          <cell r="Q48">
            <v>1.10286</v>
          </cell>
          <cell r="R48">
            <v>0.63058499999999995</v>
          </cell>
          <cell r="S48">
            <v>0.51524999999999999</v>
          </cell>
          <cell r="U48">
            <v>20.994075000000002</v>
          </cell>
          <cell r="V48">
            <v>4.5000000000000005E-2</v>
          </cell>
          <cell r="X48">
            <v>21.997789999999998</v>
          </cell>
          <cell r="Z48">
            <v>-2.1495499999999979</v>
          </cell>
          <cell r="AA48">
            <v>1.1458350000000017</v>
          </cell>
          <cell r="AB48">
            <v>4.9607478538587678E-2</v>
          </cell>
        </row>
        <row r="49">
          <cell r="C49" t="str">
            <v>Qtrly - on demand</v>
          </cell>
          <cell r="D49">
            <v>0.05</v>
          </cell>
          <cell r="E49" t="str">
            <v xml:space="preserve"> *</v>
          </cell>
          <cell r="H49">
            <v>1.83765</v>
          </cell>
          <cell r="I49">
            <v>2.9168000000000003</v>
          </cell>
          <cell r="J49">
            <v>3.008</v>
          </cell>
          <cell r="K49">
            <v>2.1723500000000002</v>
          </cell>
          <cell r="L49">
            <v>1.9511500000000002</v>
          </cell>
          <cell r="M49">
            <v>2.3800500000000002</v>
          </cell>
          <cell r="N49">
            <v>0.78390000000000004</v>
          </cell>
          <cell r="O49">
            <v>2.5890000000000004</v>
          </cell>
          <cell r="P49">
            <v>3.1893000000000002</v>
          </cell>
          <cell r="Q49">
            <v>1.2254</v>
          </cell>
          <cell r="R49">
            <v>0.70065</v>
          </cell>
          <cell r="S49">
            <v>0.57250000000000001</v>
          </cell>
          <cell r="T49">
            <v>-2.3159999999999998</v>
          </cell>
          <cell r="U49">
            <v>21.010750000000002</v>
          </cell>
          <cell r="V49">
            <v>4.5035742227271275E-2</v>
          </cell>
          <cell r="X49">
            <v>21.010929999999998</v>
          </cell>
          <cell r="AA49">
            <v>-1.7999999999673832E-4</v>
          </cell>
          <cell r="AB49">
            <v>4.5035742227271275E-2</v>
          </cell>
        </row>
        <row r="50">
          <cell r="C50" t="str">
            <v>Off of Invoice</v>
          </cell>
          <cell r="E50" t="str">
            <v xml:space="preserve"> *</v>
          </cell>
          <cell r="H50">
            <v>3.7279100000000001</v>
          </cell>
          <cell r="I50">
            <v>5.4504999999999999</v>
          </cell>
          <cell r="J50">
            <v>7.2641499999999999</v>
          </cell>
          <cell r="K50">
            <v>4.7724700000000002</v>
          </cell>
          <cell r="L50">
            <v>0.51549999999999996</v>
          </cell>
          <cell r="M50">
            <v>4.5780599999999998</v>
          </cell>
          <cell r="N50">
            <v>2.8429099999999998</v>
          </cell>
          <cell r="O50">
            <v>5.2441000000000004</v>
          </cell>
          <cell r="P50">
            <v>6.2500999999999998</v>
          </cell>
          <cell r="Q50">
            <v>2.5927099999999998</v>
          </cell>
          <cell r="R50">
            <v>0.63761000000000001</v>
          </cell>
          <cell r="S50">
            <v>0.51758999999999999</v>
          </cell>
          <cell r="U50">
            <v>44.393610000000002</v>
          </cell>
          <cell r="V50">
            <v>9.515601187477897E-2</v>
          </cell>
          <cell r="X50">
            <v>44.393610000000002</v>
          </cell>
          <cell r="AA50">
            <v>0</v>
          </cell>
          <cell r="AB50">
            <v>9.515601187477897E-2</v>
          </cell>
        </row>
        <row r="51">
          <cell r="A51" t="str">
            <v xml:space="preserve">CYE 12/31/03 </v>
          </cell>
          <cell r="C51" t="str">
            <v>Annual Growth</v>
          </cell>
          <cell r="D51">
            <v>0.02</v>
          </cell>
          <cell r="E51" t="str">
            <v xml:space="preserve"> *</v>
          </cell>
          <cell r="G51">
            <v>619.16910000000018</v>
          </cell>
          <cell r="H51">
            <v>0.73506000000000005</v>
          </cell>
          <cell r="I51">
            <v>1.16672</v>
          </cell>
          <cell r="J51">
            <v>1.2032</v>
          </cell>
          <cell r="K51">
            <v>0.86894000000000005</v>
          </cell>
          <cell r="L51">
            <v>0.78046000000000004</v>
          </cell>
          <cell r="M51">
            <v>0.95201999999999998</v>
          </cell>
          <cell r="N51">
            <v>0.31356000000000001</v>
          </cell>
          <cell r="O51">
            <v>1.0356000000000001</v>
          </cell>
          <cell r="P51">
            <v>1.27572</v>
          </cell>
          <cell r="Q51">
            <v>0.49015999999999998</v>
          </cell>
          <cell r="R51">
            <v>0.28026000000000001</v>
          </cell>
          <cell r="S51">
            <v>0.22899999999999998</v>
          </cell>
          <cell r="T51">
            <v>0.11500000000000021</v>
          </cell>
          <cell r="U51">
            <v>9.4456999999999987</v>
          </cell>
          <cell r="V51">
            <v>2.0246498119112177E-2</v>
          </cell>
          <cell r="AA51">
            <v>9.4456999999999987</v>
          </cell>
          <cell r="AB51">
            <v>2.0246498119112177E-2</v>
          </cell>
        </row>
        <row r="53">
          <cell r="A53" t="str">
            <v>NETWORK</v>
          </cell>
          <cell r="C53" t="str">
            <v>SALES</v>
          </cell>
          <cell r="H53">
            <v>225.70800000000003</v>
          </cell>
          <cell r="I53">
            <v>211.51699999999997</v>
          </cell>
          <cell r="J53">
            <v>286.8660000000001</v>
          </cell>
          <cell r="K53">
            <v>196.26599999999996</v>
          </cell>
          <cell r="L53">
            <v>239.49599999999998</v>
          </cell>
          <cell r="M53">
            <v>308.80800000000005</v>
          </cell>
          <cell r="N53">
            <v>245.52500000000001</v>
          </cell>
          <cell r="O53">
            <v>299.34100000000001</v>
          </cell>
          <cell r="P53">
            <v>363.20600000000007</v>
          </cell>
          <cell r="Q53">
            <v>261.56400000000008</v>
          </cell>
          <cell r="R53">
            <v>277.48500000000001</v>
          </cell>
          <cell r="S53">
            <v>265.49200000000002</v>
          </cell>
          <cell r="U53">
            <v>3181.2740000000008</v>
          </cell>
        </row>
        <row r="54">
          <cell r="A54" t="str">
            <v>(excl HP &amp; Waxie)</v>
          </cell>
          <cell r="C54" t="str">
            <v>Liability - Monthly</v>
          </cell>
          <cell r="D54">
            <v>4.4999999999999998E-2</v>
          </cell>
          <cell r="E54" t="str">
            <v xml:space="preserve"> *</v>
          </cell>
          <cell r="F54" t="str">
            <v xml:space="preserve">  $ 0    - over</v>
          </cell>
          <cell r="H54">
            <v>10.15686</v>
          </cell>
          <cell r="I54">
            <v>9.5182649999999978</v>
          </cell>
          <cell r="J54">
            <v>12.908970000000004</v>
          </cell>
          <cell r="K54">
            <v>8.8319699999999983</v>
          </cell>
          <cell r="L54">
            <v>10.77732</v>
          </cell>
          <cell r="M54">
            <v>13.896360000000001</v>
          </cell>
          <cell r="N54">
            <v>11.048624999999999</v>
          </cell>
          <cell r="O54">
            <v>13.470345</v>
          </cell>
          <cell r="P54">
            <v>16.344270000000002</v>
          </cell>
          <cell r="Q54">
            <v>11.770380000000003</v>
          </cell>
          <cell r="R54">
            <v>12.486825</v>
          </cell>
          <cell r="S54">
            <v>11.947140000000001</v>
          </cell>
          <cell r="T54">
            <v>-38.709530000000001</v>
          </cell>
          <cell r="U54">
            <v>104.4478</v>
          </cell>
          <cell r="V54">
            <v>3.2832066650027622E-2</v>
          </cell>
          <cell r="X54">
            <v>116.07154000000001</v>
          </cell>
          <cell r="Z54">
            <v>2.6518250000000023</v>
          </cell>
          <cell r="AA54">
            <v>-14.275565000000014</v>
          </cell>
          <cell r="AB54">
            <v>3.1998493370894797E-2</v>
          </cell>
        </row>
        <row r="55">
          <cell r="C55" t="str">
            <v>Qtrly - on demand</v>
          </cell>
          <cell r="D55">
            <v>0.02</v>
          </cell>
          <cell r="E55" t="str">
            <v xml:space="preserve"> *</v>
          </cell>
          <cell r="H55">
            <v>4.5141600000000004</v>
          </cell>
          <cell r="I55">
            <v>4.2303399999999991</v>
          </cell>
          <cell r="J55">
            <v>5.7373200000000022</v>
          </cell>
          <cell r="K55">
            <v>3.9253199999999993</v>
          </cell>
          <cell r="L55">
            <v>4.7899199999999995</v>
          </cell>
          <cell r="M55">
            <v>6.1761600000000012</v>
          </cell>
          <cell r="N55">
            <v>4.9104999999999999</v>
          </cell>
          <cell r="O55">
            <v>5.9868200000000007</v>
          </cell>
          <cell r="P55">
            <v>7.2641200000000019</v>
          </cell>
          <cell r="Q55">
            <v>5.2312800000000017</v>
          </cell>
          <cell r="R55">
            <v>5.5497000000000005</v>
          </cell>
          <cell r="S55">
            <v>5.3098400000000003</v>
          </cell>
          <cell r="T55">
            <v>8.1188199999999995</v>
          </cell>
          <cell r="U55">
            <v>71.74430000000001</v>
          </cell>
          <cell r="V55">
            <v>2.2552065618994147E-2</v>
          </cell>
          <cell r="X55">
            <v>71.226389999999981</v>
          </cell>
          <cell r="AA55">
            <v>0.51791000000002896</v>
          </cell>
          <cell r="AB55">
            <v>2.2552065618994147E-2</v>
          </cell>
        </row>
        <row r="56">
          <cell r="C56" t="str">
            <v>Off of Invoice</v>
          </cell>
          <cell r="E56" t="str">
            <v xml:space="preserve"> *</v>
          </cell>
          <cell r="H56">
            <v>3.3213599999999999</v>
          </cell>
          <cell r="I56">
            <v>2.7602500000000001</v>
          </cell>
          <cell r="J56">
            <v>2.9423800000000009</v>
          </cell>
          <cell r="K56">
            <v>1.87792</v>
          </cell>
          <cell r="L56">
            <v>6.5701299999999998</v>
          </cell>
          <cell r="M56">
            <v>4.4443299999999999</v>
          </cell>
          <cell r="N56">
            <v>3.2153700000000001</v>
          </cell>
          <cell r="O56">
            <v>4.1213300000000004</v>
          </cell>
          <cell r="P56">
            <v>6.3071200000000003</v>
          </cell>
          <cell r="Q56">
            <v>8.5633300000000006</v>
          </cell>
          <cell r="R56">
            <v>0.92398000000000002</v>
          </cell>
          <cell r="S56">
            <v>1.2040299999999999</v>
          </cell>
          <cell r="U56">
            <v>46.251530000000002</v>
          </cell>
          <cell r="V56">
            <v>1.4538681672814096E-2</v>
          </cell>
          <cell r="X56">
            <v>46.251530000000002</v>
          </cell>
          <cell r="AA56">
            <v>0</v>
          </cell>
          <cell r="AB56">
            <v>1.4538681672814096E-2</v>
          </cell>
        </row>
        <row r="57">
          <cell r="A57" t="str">
            <v xml:space="preserve">CYE 12/31/03 </v>
          </cell>
          <cell r="C57" t="str">
            <v>Annual Growth</v>
          </cell>
          <cell r="D57">
            <v>8.0000000000000002E-3</v>
          </cell>
          <cell r="E57" t="str">
            <v xml:space="preserve"> *</v>
          </cell>
          <cell r="G57">
            <v>4077.1720110000001</v>
          </cell>
          <cell r="H57">
            <v>1.8056640000000002</v>
          </cell>
          <cell r="I57">
            <v>1.6921359999999999</v>
          </cell>
          <cell r="J57">
            <v>2.294928000000001</v>
          </cell>
          <cell r="K57">
            <v>1.5701279999999997</v>
          </cell>
          <cell r="L57">
            <v>1.9159679999999999</v>
          </cell>
          <cell r="M57">
            <v>2.4704640000000007</v>
          </cell>
          <cell r="N57">
            <v>1.9642000000000002</v>
          </cell>
          <cell r="O57">
            <v>2.3947280000000002</v>
          </cell>
          <cell r="P57">
            <v>2.9056480000000007</v>
          </cell>
          <cell r="Q57">
            <v>2.0925120000000006</v>
          </cell>
          <cell r="R57">
            <v>2.2198800000000003</v>
          </cell>
          <cell r="S57">
            <v>2.123936</v>
          </cell>
          <cell r="T57">
            <v>33.460999999999999</v>
          </cell>
          <cell r="U57">
            <v>58.911192</v>
          </cell>
          <cell r="V57">
            <v>1.8518113183586194E-2</v>
          </cell>
          <cell r="AA57">
            <v>58.911192</v>
          </cell>
          <cell r="AB57">
            <v>1.8518113183586194E-2</v>
          </cell>
        </row>
        <row r="59">
          <cell r="A59" t="str">
            <v>NISSCO  - Jani</v>
          </cell>
          <cell r="C59" t="str">
            <v>SALES</v>
          </cell>
          <cell r="H59">
            <v>63.140999999999998</v>
          </cell>
          <cell r="I59">
            <v>52.192</v>
          </cell>
          <cell r="J59">
            <v>116.661</v>
          </cell>
          <cell r="K59">
            <v>76.284000000000006</v>
          </cell>
          <cell r="L59">
            <v>115.149</v>
          </cell>
          <cell r="M59">
            <v>134.55699999999999</v>
          </cell>
          <cell r="N59">
            <v>115.806</v>
          </cell>
          <cell r="O59">
            <v>110.318</v>
          </cell>
          <cell r="P59">
            <v>126.51900000000001</v>
          </cell>
          <cell r="Q59">
            <v>95.558999999999997</v>
          </cell>
          <cell r="R59">
            <v>88.376999999999995</v>
          </cell>
          <cell r="S59">
            <v>97.975999999999999</v>
          </cell>
          <cell r="U59">
            <v>1192.5390000000002</v>
          </cell>
        </row>
        <row r="60">
          <cell r="A60" t="str">
            <v xml:space="preserve"> </v>
          </cell>
          <cell r="C60" t="str">
            <v>Liability - Qtrly</v>
          </cell>
          <cell r="D60">
            <v>0.04</v>
          </cell>
          <cell r="E60" t="str">
            <v xml:space="preserve"> *</v>
          </cell>
          <cell r="F60" t="str">
            <v xml:space="preserve">  $ 0    - over</v>
          </cell>
          <cell r="H60">
            <v>2.5256400000000001</v>
          </cell>
          <cell r="I60">
            <v>2.0876800000000002</v>
          </cell>
          <cell r="J60">
            <v>4.6664400000000006</v>
          </cell>
          <cell r="K60">
            <v>3.0513600000000003</v>
          </cell>
          <cell r="L60">
            <v>4.6059600000000005</v>
          </cell>
          <cell r="M60">
            <v>5.3822799999999997</v>
          </cell>
          <cell r="N60">
            <v>4.6322400000000004</v>
          </cell>
          <cell r="O60">
            <v>4.4127200000000002</v>
          </cell>
          <cell r="P60">
            <v>5.0607600000000001</v>
          </cell>
          <cell r="Q60">
            <v>3.8223599999999998</v>
          </cell>
          <cell r="R60">
            <v>3.5350799999999998</v>
          </cell>
          <cell r="S60">
            <v>3.9190399999999999</v>
          </cell>
          <cell r="T60">
            <v>-1.67937</v>
          </cell>
          <cell r="U60">
            <v>46.022190000000002</v>
          </cell>
          <cell r="V60">
            <v>3.8591769325783051E-2</v>
          </cell>
          <cell r="X60">
            <v>23.888269999999999</v>
          </cell>
          <cell r="Z60">
            <v>12.536810000000003</v>
          </cell>
          <cell r="AA60">
            <v>9.5971100000000007</v>
          </cell>
          <cell r="AB60">
            <v>2.8079064919470133E-2</v>
          </cell>
        </row>
        <row r="61">
          <cell r="C61" t="str">
            <v>Qtrly - on demand</v>
          </cell>
          <cell r="D61">
            <v>1.4999999999999999E-2</v>
          </cell>
          <cell r="E61" t="str">
            <v xml:space="preserve"> *</v>
          </cell>
          <cell r="H61">
            <v>0.94711499999999993</v>
          </cell>
          <cell r="I61">
            <v>0.78288000000000002</v>
          </cell>
          <cell r="J61">
            <v>1.7499149999999999</v>
          </cell>
          <cell r="K61">
            <v>1.1442600000000001</v>
          </cell>
          <cell r="L61">
            <v>1.7272349999999999</v>
          </cell>
          <cell r="M61">
            <v>2.0183549999999997</v>
          </cell>
          <cell r="N61">
            <v>1.7370899999999998</v>
          </cell>
          <cell r="O61">
            <v>1.6547699999999999</v>
          </cell>
          <cell r="P61">
            <v>1.8977850000000001</v>
          </cell>
          <cell r="Q61">
            <v>1.4333849999999999</v>
          </cell>
          <cell r="R61">
            <v>1.3256549999999998</v>
          </cell>
          <cell r="S61">
            <v>1.4696399999999998</v>
          </cell>
          <cell r="T61">
            <v>-16.114999999999998</v>
          </cell>
          <cell r="U61">
            <v>1.7730849999999982</v>
          </cell>
          <cell r="V61">
            <v>1.4868151062564813E-3</v>
          </cell>
          <cell r="X61">
            <v>1.7725900000000001</v>
          </cell>
          <cell r="AA61">
            <v>4.9499999999813582E-4</v>
          </cell>
          <cell r="AB61">
            <v>1.4868151062564813E-3</v>
          </cell>
        </row>
        <row r="62">
          <cell r="C62" t="str">
            <v>Off of Invoice</v>
          </cell>
          <cell r="E62" t="str">
            <v xml:space="preserve"> *</v>
          </cell>
          <cell r="H62">
            <v>1.0060500000000001</v>
          </cell>
          <cell r="I62">
            <v>0.91718999999999995</v>
          </cell>
          <cell r="J62">
            <v>1.36083</v>
          </cell>
          <cell r="K62">
            <v>1.12202</v>
          </cell>
          <cell r="L62">
            <v>2.70356</v>
          </cell>
          <cell r="M62">
            <v>1.5359700000000001</v>
          </cell>
          <cell r="N62">
            <v>1.54077</v>
          </cell>
          <cell r="O62">
            <v>1.0441100000000001</v>
          </cell>
          <cell r="P62">
            <v>2.7488200000000003</v>
          </cell>
          <cell r="Q62">
            <v>1.8623000000000001</v>
          </cell>
          <cell r="R62">
            <v>8.8099999999999998E-2</v>
          </cell>
          <cell r="S62">
            <v>2.862E-2</v>
          </cell>
          <cell r="U62">
            <v>15.958340000000002</v>
          </cell>
          <cell r="V62">
            <v>1.3381818120832945E-2</v>
          </cell>
          <cell r="X62">
            <v>15.958340000000002</v>
          </cell>
          <cell r="AA62">
            <v>0</v>
          </cell>
          <cell r="AB62">
            <v>1.3381818120832945E-2</v>
          </cell>
        </row>
        <row r="63">
          <cell r="A63" t="str">
            <v xml:space="preserve">CYE 12/31/03 </v>
          </cell>
          <cell r="C63" t="str">
            <v>Annual Growth</v>
          </cell>
          <cell r="D63">
            <v>3.5000000000000001E-3</v>
          </cell>
          <cell r="E63" t="str">
            <v xml:space="preserve"> *</v>
          </cell>
          <cell r="F63" t="str">
            <v xml:space="preserve">  $100k</v>
          </cell>
          <cell r="G63">
            <v>1410.816</v>
          </cell>
          <cell r="H63">
            <v>0.22099350000000001</v>
          </cell>
          <cell r="I63">
            <v>0.182672</v>
          </cell>
          <cell r="J63">
            <v>0.4083135</v>
          </cell>
          <cell r="K63">
            <v>0.26699400000000001</v>
          </cell>
          <cell r="L63">
            <v>0.40302150000000003</v>
          </cell>
          <cell r="M63">
            <v>0.47094949999999997</v>
          </cell>
          <cell r="N63">
            <v>0.40532099999999999</v>
          </cell>
          <cell r="O63">
            <v>0.38611299999999998</v>
          </cell>
          <cell r="P63">
            <v>0.4428165</v>
          </cell>
          <cell r="Q63">
            <v>0.33445649999999999</v>
          </cell>
          <cell r="R63">
            <v>0.30931949999999997</v>
          </cell>
          <cell r="S63">
            <v>0.342916</v>
          </cell>
          <cell r="T63">
            <v>0.43948348076923094</v>
          </cell>
          <cell r="U63">
            <v>4.6133699807692308</v>
          </cell>
          <cell r="V63">
            <v>3.8685275540416121E-3</v>
          </cell>
          <cell r="AA63">
            <v>4.6133699807692308</v>
          </cell>
          <cell r="AB63">
            <v>3.8685275540416121E-3</v>
          </cell>
        </row>
        <row r="65">
          <cell r="A65" t="str">
            <v xml:space="preserve">PROFITMAKER </v>
          </cell>
          <cell r="C65" t="str">
            <v>SALES</v>
          </cell>
          <cell r="H65">
            <v>396.52800000000002</v>
          </cell>
          <cell r="I65">
            <v>500.476</v>
          </cell>
          <cell r="J65">
            <v>668.55700000000002</v>
          </cell>
          <cell r="K65">
            <v>489.09500000000003</v>
          </cell>
          <cell r="L65">
            <v>541.01800000000003</v>
          </cell>
          <cell r="M65">
            <v>710.67399999999998</v>
          </cell>
          <cell r="N65">
            <v>602.68799999999999</v>
          </cell>
          <cell r="O65">
            <v>564.80999999999995</v>
          </cell>
          <cell r="P65">
            <v>726.82899999999995</v>
          </cell>
          <cell r="Q65">
            <v>558.54700000000003</v>
          </cell>
          <cell r="R65">
            <v>444.89400000000001</v>
          </cell>
          <cell r="S65">
            <v>589.12400000000002</v>
          </cell>
          <cell r="U65">
            <v>6793.24</v>
          </cell>
        </row>
        <row r="66">
          <cell r="C66" t="str">
            <v>Liability - Qtrly</v>
          </cell>
          <cell r="D66">
            <v>0.01</v>
          </cell>
          <cell r="E66" t="str">
            <v xml:space="preserve"> *</v>
          </cell>
          <cell r="F66" t="str">
            <v xml:space="preserve">  $ 0    - over</v>
          </cell>
          <cell r="H66">
            <v>3.9652800000000004</v>
          </cell>
          <cell r="I66">
            <v>5.0047600000000001</v>
          </cell>
          <cell r="J66">
            <v>6.6855700000000002</v>
          </cell>
          <cell r="K66">
            <v>4.8909500000000001</v>
          </cell>
          <cell r="L66">
            <v>5.4101800000000004</v>
          </cell>
          <cell r="M66">
            <v>7.1067400000000003</v>
          </cell>
          <cell r="N66">
            <v>6.0268800000000002</v>
          </cell>
          <cell r="O66">
            <v>5.6480999999999995</v>
          </cell>
          <cell r="P66">
            <v>7.2682899999999995</v>
          </cell>
          <cell r="Q66">
            <v>5.5854699999999999</v>
          </cell>
          <cell r="R66">
            <v>4.4489400000000003</v>
          </cell>
          <cell r="S66">
            <v>5.8912400000000007</v>
          </cell>
          <cell r="T66">
            <v>-21</v>
          </cell>
          <cell r="U66">
            <v>46.932400000000001</v>
          </cell>
          <cell r="V66">
            <v>6.908691581631151E-3</v>
          </cell>
          <cell r="X66">
            <v>35.194690000000001</v>
          </cell>
          <cell r="AA66">
            <v>11.73771</v>
          </cell>
          <cell r="AB66">
            <v>6.908691581631151E-3</v>
          </cell>
        </row>
        <row r="67">
          <cell r="C67" t="str">
            <v>Qtrly - on demand</v>
          </cell>
          <cell r="D67">
            <v>0.01</v>
          </cell>
          <cell r="E67" t="str">
            <v xml:space="preserve"> *</v>
          </cell>
          <cell r="H67">
            <v>3.9652800000000004</v>
          </cell>
          <cell r="I67">
            <v>5.0047600000000001</v>
          </cell>
          <cell r="J67">
            <v>6.6855700000000002</v>
          </cell>
          <cell r="K67">
            <v>4.8909500000000001</v>
          </cell>
          <cell r="L67">
            <v>5.4101800000000004</v>
          </cell>
          <cell r="M67">
            <v>7.1067400000000003</v>
          </cell>
          <cell r="N67">
            <v>6.0268800000000002</v>
          </cell>
          <cell r="O67">
            <v>5.6480999999999995</v>
          </cell>
          <cell r="P67">
            <v>7.2682899999999995</v>
          </cell>
          <cell r="Q67">
            <v>5.5854699999999999</v>
          </cell>
          <cell r="R67">
            <v>4.4489400000000003</v>
          </cell>
          <cell r="S67">
            <v>5.8912400000000007</v>
          </cell>
          <cell r="T67">
            <v>6.45</v>
          </cell>
          <cell r="U67">
            <v>74.382400000000004</v>
          </cell>
          <cell r="V67">
            <v>1.0949473299927575E-2</v>
          </cell>
          <cell r="X67">
            <v>74.382539999999992</v>
          </cell>
          <cell r="AA67">
            <v>-1.3999999998759449E-4</v>
          </cell>
          <cell r="AB67">
            <v>1.0949473299927575E-2</v>
          </cell>
        </row>
        <row r="68">
          <cell r="C68" t="str">
            <v>Off of Invoice</v>
          </cell>
          <cell r="E68" t="str">
            <v xml:space="preserve"> *</v>
          </cell>
          <cell r="H68">
            <v>6.2695600000000002</v>
          </cell>
          <cell r="I68">
            <v>5.0968200000000001</v>
          </cell>
          <cell r="J68">
            <v>7.51105</v>
          </cell>
          <cell r="K68">
            <v>5.5329899999999999</v>
          </cell>
          <cell r="L68">
            <v>6.8172199999999998</v>
          </cell>
          <cell r="M68">
            <v>8.5432000000000006</v>
          </cell>
          <cell r="N68">
            <v>6.2103600000000005</v>
          </cell>
          <cell r="O68">
            <v>5.0473799999999995</v>
          </cell>
          <cell r="P68">
            <v>8.54847</v>
          </cell>
          <cell r="Q68">
            <v>7.6216500000000007</v>
          </cell>
          <cell r="R68">
            <v>2.0589300000000001</v>
          </cell>
          <cell r="S68">
            <v>3.0078600000000004</v>
          </cell>
          <cell r="U68">
            <v>72.26549</v>
          </cell>
          <cell r="V68">
            <v>1.0637853218788089E-2</v>
          </cell>
          <cell r="X68">
            <v>72.26549</v>
          </cell>
          <cell r="AA68">
            <v>0</v>
          </cell>
          <cell r="AB68">
            <v>1.0637853218788089E-2</v>
          </cell>
        </row>
        <row r="69">
          <cell r="A69" t="str">
            <v xml:space="preserve">CYE 12/31/03 </v>
          </cell>
          <cell r="C69" t="str">
            <v>Annual Growth</v>
          </cell>
          <cell r="D69">
            <v>5.0000000000000001E-3</v>
          </cell>
          <cell r="E69" t="str">
            <v xml:space="preserve"> *</v>
          </cell>
          <cell r="G69">
            <v>8745.1452000000008</v>
          </cell>
          <cell r="H69">
            <v>1.9826400000000002</v>
          </cell>
          <cell r="I69">
            <v>2.50238</v>
          </cell>
          <cell r="J69">
            <v>3.3427850000000001</v>
          </cell>
          <cell r="K69">
            <v>2.4454750000000001</v>
          </cell>
          <cell r="L69">
            <v>2.7050900000000002</v>
          </cell>
          <cell r="M69">
            <v>3.5533700000000001</v>
          </cell>
          <cell r="N69">
            <v>3.0134400000000001</v>
          </cell>
          <cell r="O69">
            <v>2.8240499999999997</v>
          </cell>
          <cell r="P69">
            <v>3.6341449999999997</v>
          </cell>
          <cell r="Q69">
            <v>2.792735</v>
          </cell>
          <cell r="R69">
            <v>2.2244700000000002</v>
          </cell>
          <cell r="S69">
            <v>2.9456200000000003</v>
          </cell>
          <cell r="T69">
            <v>-5.7989999999999995</v>
          </cell>
          <cell r="U69">
            <v>28.167200000000001</v>
          </cell>
          <cell r="V69">
            <v>4.1463572610418598E-3</v>
          </cell>
          <cell r="AA69">
            <v>28.167200000000001</v>
          </cell>
          <cell r="AB69">
            <v>4.1463572610418598E-3</v>
          </cell>
        </row>
        <row r="71">
          <cell r="A71" t="str">
            <v xml:space="preserve">PROFITMASTER  </v>
          </cell>
          <cell r="C71" t="str">
            <v>SALES</v>
          </cell>
          <cell r="H71">
            <v>69.082999999999998</v>
          </cell>
          <cell r="I71">
            <v>76.36</v>
          </cell>
          <cell r="J71">
            <v>85.863</v>
          </cell>
          <cell r="K71">
            <v>58.317</v>
          </cell>
          <cell r="L71">
            <v>65.06</v>
          </cell>
          <cell r="M71">
            <v>62.11</v>
          </cell>
          <cell r="N71">
            <v>78.66</v>
          </cell>
          <cell r="O71">
            <v>38.927</v>
          </cell>
          <cell r="P71">
            <v>86.688000000000002</v>
          </cell>
          <cell r="Q71">
            <v>66.465999999999994</v>
          </cell>
          <cell r="R71">
            <v>46.83</v>
          </cell>
          <cell r="S71">
            <v>59.460999999999999</v>
          </cell>
          <cell r="U71">
            <v>793.82500000000005</v>
          </cell>
        </row>
        <row r="72">
          <cell r="C72" t="str">
            <v>Qtrly - on demand</v>
          </cell>
          <cell r="D72">
            <v>0.01</v>
          </cell>
          <cell r="E72" t="str">
            <v xml:space="preserve"> *</v>
          </cell>
          <cell r="F72" t="str">
            <v xml:space="preserve"> </v>
          </cell>
          <cell r="H72">
            <v>0.69082999999999994</v>
          </cell>
          <cell r="I72">
            <v>0.76360000000000006</v>
          </cell>
          <cell r="J72">
            <v>0.85863</v>
          </cell>
          <cell r="K72">
            <v>0.58316999999999997</v>
          </cell>
          <cell r="L72">
            <v>0.65060000000000007</v>
          </cell>
          <cell r="M72">
            <v>0.62109999999999999</v>
          </cell>
          <cell r="N72">
            <v>0.78659999999999997</v>
          </cell>
          <cell r="O72">
            <v>0.38927</v>
          </cell>
          <cell r="P72">
            <v>0.86688000000000009</v>
          </cell>
          <cell r="Q72">
            <v>0.66465999999999992</v>
          </cell>
          <cell r="R72">
            <v>0.46829999999999999</v>
          </cell>
          <cell r="S72">
            <v>0.59460999999999997</v>
          </cell>
          <cell r="T72">
            <v>-4.2309999999999999</v>
          </cell>
          <cell r="U72">
            <v>3.7072500000000002</v>
          </cell>
          <cell r="V72">
            <v>4.6701099108745628E-3</v>
          </cell>
          <cell r="X72">
            <v>3.7074500000000006</v>
          </cell>
          <cell r="AA72">
            <v>-2.0000000000042206E-4</v>
          </cell>
          <cell r="AB72">
            <v>4.6701099108745628E-3</v>
          </cell>
        </row>
        <row r="73">
          <cell r="C73" t="str">
            <v>Off of Invoice</v>
          </cell>
          <cell r="E73" t="str">
            <v xml:space="preserve"> *</v>
          </cell>
          <cell r="H73">
            <v>0</v>
          </cell>
          <cell r="I73">
            <v>1.9938400000000001</v>
          </cell>
          <cell r="J73">
            <v>3.36476</v>
          </cell>
          <cell r="K73">
            <v>2.1340400000000002</v>
          </cell>
          <cell r="L73">
            <v>2.2623099999999998</v>
          </cell>
          <cell r="M73">
            <v>2.1907800000000002</v>
          </cell>
          <cell r="N73">
            <v>3.3480699999999999</v>
          </cell>
          <cell r="O73">
            <v>1.0739799999999999</v>
          </cell>
          <cell r="P73">
            <v>3.0848399999999998</v>
          </cell>
          <cell r="Q73">
            <v>2.5769500000000001</v>
          </cell>
          <cell r="R73">
            <v>0</v>
          </cell>
          <cell r="S73">
            <v>0</v>
          </cell>
          <cell r="U73">
            <v>22.02957</v>
          </cell>
          <cell r="V73">
            <v>2.7751166818883254E-2</v>
          </cell>
          <cell r="X73">
            <v>22.02957</v>
          </cell>
          <cell r="AA73">
            <v>0</v>
          </cell>
          <cell r="AB73">
            <v>2.7751166818883254E-2</v>
          </cell>
        </row>
        <row r="74">
          <cell r="A74" t="str">
            <v xml:space="preserve">CYE 12/31/03 </v>
          </cell>
          <cell r="C74" t="str">
            <v>Annual Growth</v>
          </cell>
          <cell r="D74">
            <v>0</v>
          </cell>
          <cell r="E74" t="str">
            <v xml:space="preserve"> *</v>
          </cell>
          <cell r="G74">
            <v>1436.064509</v>
          </cell>
          <cell r="H74">
            <v>0</v>
          </cell>
          <cell r="I74">
            <v>0</v>
          </cell>
          <cell r="J74">
            <v>0</v>
          </cell>
          <cell r="K74">
            <v>0</v>
          </cell>
          <cell r="L74">
            <v>0</v>
          </cell>
          <cell r="M74">
            <v>0</v>
          </cell>
          <cell r="N74">
            <v>0</v>
          </cell>
          <cell r="O74">
            <v>0</v>
          </cell>
          <cell r="P74">
            <v>0</v>
          </cell>
          <cell r="Q74">
            <v>0</v>
          </cell>
          <cell r="R74">
            <v>0</v>
          </cell>
          <cell r="S74">
            <v>0</v>
          </cell>
          <cell r="T74">
            <v>0.61002000000000001</v>
          </cell>
          <cell r="U74">
            <v>0.61002000000000001</v>
          </cell>
          <cell r="V74">
            <v>7.6845652379302744E-4</v>
          </cell>
          <cell r="AA74">
            <v>0.61002000000000001</v>
          </cell>
          <cell r="AB74">
            <v>7.6845652379302744E-4</v>
          </cell>
        </row>
        <row r="76">
          <cell r="A76" t="str">
            <v>PROLINK</v>
          </cell>
          <cell r="C76" t="str">
            <v xml:space="preserve">SALES </v>
          </cell>
          <cell r="H76">
            <v>55.914999999999999</v>
          </cell>
          <cell r="I76">
            <v>78.897999999999996</v>
          </cell>
          <cell r="J76">
            <v>64.284000000000006</v>
          </cell>
          <cell r="K76">
            <v>56.728000000000002</v>
          </cell>
          <cell r="L76">
            <v>44.685000000000002</v>
          </cell>
          <cell r="M76">
            <v>60.381999999999998</v>
          </cell>
          <cell r="N76">
            <v>71.495000000000005</v>
          </cell>
          <cell r="O76">
            <v>81.751999999999995</v>
          </cell>
          <cell r="P76">
            <v>93.111000000000004</v>
          </cell>
          <cell r="Q76">
            <v>48.201999999999998</v>
          </cell>
          <cell r="R76">
            <v>47.899000000000001</v>
          </cell>
          <cell r="S76">
            <v>58.209000000000003</v>
          </cell>
          <cell r="U76">
            <v>761.56</v>
          </cell>
        </row>
        <row r="77">
          <cell r="C77" t="str">
            <v>Liability - Qtrly</v>
          </cell>
          <cell r="D77">
            <v>0.05</v>
          </cell>
          <cell r="E77" t="str">
            <v xml:space="preserve"> *</v>
          </cell>
          <cell r="F77" t="str">
            <v xml:space="preserve">  $ 0    - over</v>
          </cell>
          <cell r="H77">
            <v>2.79575</v>
          </cell>
          <cell r="I77">
            <v>3.9449000000000001</v>
          </cell>
          <cell r="J77">
            <v>3.2142000000000004</v>
          </cell>
          <cell r="K77">
            <v>2.8364000000000003</v>
          </cell>
          <cell r="L77">
            <v>2.2342500000000003</v>
          </cell>
          <cell r="M77">
            <v>3.0190999999999999</v>
          </cell>
          <cell r="N77">
            <v>3.5747500000000003</v>
          </cell>
          <cell r="O77">
            <v>4.0876000000000001</v>
          </cell>
          <cell r="P77">
            <v>4.6555500000000007</v>
          </cell>
          <cell r="Q77">
            <v>2.4100999999999999</v>
          </cell>
          <cell r="R77">
            <v>2.3949500000000001</v>
          </cell>
          <cell r="S77">
            <v>2.9104500000000004</v>
          </cell>
          <cell r="T77">
            <v>-1.8965000000000001</v>
          </cell>
          <cell r="U77">
            <v>36.181500000000007</v>
          </cell>
          <cell r="V77" t="e">
            <v>#REF!</v>
          </cell>
          <cell r="X77">
            <v>17.660229999999999</v>
          </cell>
          <cell r="Z77">
            <v>0.3843700000000041</v>
          </cell>
          <cell r="AA77">
            <v>18.136900000000004</v>
          </cell>
          <cell r="AB77">
            <v>4.7005002888807192E-2</v>
          </cell>
        </row>
        <row r="78">
          <cell r="C78" t="str">
            <v>Qtrly - on demand</v>
          </cell>
          <cell r="D78">
            <v>0.02</v>
          </cell>
          <cell r="E78" t="str">
            <v xml:space="preserve"> *</v>
          </cell>
          <cell r="H78">
            <v>1.1183000000000001</v>
          </cell>
          <cell r="I78">
            <v>1.57796</v>
          </cell>
          <cell r="J78">
            <v>1.2856800000000002</v>
          </cell>
          <cell r="K78">
            <v>1.13456</v>
          </cell>
          <cell r="L78">
            <v>0.89370000000000005</v>
          </cell>
          <cell r="M78">
            <v>1.20764</v>
          </cell>
          <cell r="N78">
            <v>1.4299000000000002</v>
          </cell>
          <cell r="O78">
            <v>1.63504</v>
          </cell>
          <cell r="P78">
            <v>1.8622200000000002</v>
          </cell>
          <cell r="Q78">
            <v>0.96404000000000001</v>
          </cell>
          <cell r="R78">
            <v>0.95798000000000005</v>
          </cell>
          <cell r="S78">
            <v>1.16418</v>
          </cell>
          <cell r="T78">
            <v>-6.9850000000000003</v>
          </cell>
          <cell r="U78">
            <v>8.2462000000000018</v>
          </cell>
          <cell r="V78" t="e">
            <v>#REF!</v>
          </cell>
          <cell r="X78">
            <v>7.5457600000000005</v>
          </cell>
          <cell r="AA78">
            <v>0.70044000000000128</v>
          </cell>
          <cell r="AB78">
            <v>1.0828037186827042E-2</v>
          </cell>
        </row>
        <row r="79">
          <cell r="C79" t="str">
            <v>Off of Invoice</v>
          </cell>
          <cell r="E79" t="str">
            <v xml:space="preserve"> *</v>
          </cell>
          <cell r="H79">
            <v>0.57796999999999998</v>
          </cell>
          <cell r="I79">
            <v>0.65098999999999996</v>
          </cell>
          <cell r="J79">
            <v>0.61084000000000005</v>
          </cell>
          <cell r="K79">
            <v>0.35326999999999997</v>
          </cell>
          <cell r="L79">
            <v>0.32562999999999998</v>
          </cell>
          <cell r="M79">
            <v>0.45745999999999998</v>
          </cell>
          <cell r="N79">
            <v>1.42743</v>
          </cell>
          <cell r="O79">
            <v>1.0890299999999999</v>
          </cell>
          <cell r="P79">
            <v>0.92774999999999996</v>
          </cell>
          <cell r="Q79">
            <v>2.8369399999999998</v>
          </cell>
          <cell r="R79">
            <v>0.67257</v>
          </cell>
          <cell r="S79">
            <v>0.80074999999999996</v>
          </cell>
          <cell r="U79">
            <v>10.73063</v>
          </cell>
          <cell r="V79" t="e">
            <v>#REF!</v>
          </cell>
          <cell r="X79">
            <v>10.73063</v>
          </cell>
          <cell r="AA79">
            <v>0</v>
          </cell>
          <cell r="AB79">
            <v>1.4090327748306109E-2</v>
          </cell>
        </row>
        <row r="80">
          <cell r="A80" t="str">
            <v xml:space="preserve">CYE 12/31/03 </v>
          </cell>
          <cell r="C80" t="str">
            <v>Annual Growth</v>
          </cell>
          <cell r="D80">
            <v>8.0000000000000002E-3</v>
          </cell>
          <cell r="E80" t="str">
            <v xml:space="preserve"> *</v>
          </cell>
          <cell r="G80">
            <v>877.08500000000015</v>
          </cell>
          <cell r="H80">
            <v>0.44732</v>
          </cell>
          <cell r="I80">
            <v>0.63118399999999997</v>
          </cell>
          <cell r="J80">
            <v>0.51427200000000006</v>
          </cell>
          <cell r="K80">
            <v>0.45382400000000001</v>
          </cell>
          <cell r="L80">
            <v>0.35748000000000002</v>
          </cell>
          <cell r="M80">
            <v>0.48305599999999999</v>
          </cell>
          <cell r="N80">
            <v>0.57196000000000002</v>
          </cell>
          <cell r="O80">
            <v>0.65401599999999993</v>
          </cell>
          <cell r="P80">
            <v>0.74488799999999999</v>
          </cell>
          <cell r="Q80">
            <v>0.38561600000000001</v>
          </cell>
          <cell r="R80">
            <v>0.38319200000000003</v>
          </cell>
          <cell r="S80">
            <v>0.46567200000000003</v>
          </cell>
          <cell r="T80">
            <v>-1.549548923076923</v>
          </cell>
          <cell r="U80">
            <v>4.5429310769230753</v>
          </cell>
          <cell r="V80" t="e">
            <v>#REF!</v>
          </cell>
          <cell r="AA80">
            <v>4.5429310769230753</v>
          </cell>
          <cell r="AB80">
            <v>5.9652963350531486E-3</v>
          </cell>
        </row>
        <row r="82">
          <cell r="A82" t="str">
            <v>RDA</v>
          </cell>
          <cell r="C82" t="str">
            <v>SALES</v>
          </cell>
          <cell r="H82">
            <v>19.404</v>
          </cell>
          <cell r="I82">
            <v>31.134</v>
          </cell>
          <cell r="J82">
            <v>32.668999999999997</v>
          </cell>
          <cell r="K82">
            <v>48.37</v>
          </cell>
          <cell r="L82">
            <v>17.056999999999999</v>
          </cell>
          <cell r="M82">
            <v>40.100999999999999</v>
          </cell>
          <cell r="N82">
            <v>26.835999999999999</v>
          </cell>
          <cell r="O82">
            <v>33.207000000000001</v>
          </cell>
          <cell r="P82">
            <v>29.306000000000001</v>
          </cell>
          <cell r="Q82">
            <v>24.558</v>
          </cell>
          <cell r="R82">
            <v>31.577000000000002</v>
          </cell>
          <cell r="S82">
            <v>21.661000000000001</v>
          </cell>
          <cell r="U82">
            <v>355.87999999999994</v>
          </cell>
        </row>
        <row r="83">
          <cell r="C83" t="str">
            <v>Liability - Qtrly</v>
          </cell>
          <cell r="D83">
            <v>0.02</v>
          </cell>
          <cell r="E83" t="str">
            <v xml:space="preserve"> *</v>
          </cell>
          <cell r="F83" t="str">
            <v xml:space="preserve">  $ 0    - over</v>
          </cell>
          <cell r="H83">
            <v>0.38807999999999998</v>
          </cell>
          <cell r="I83">
            <v>0.62268000000000001</v>
          </cell>
          <cell r="J83">
            <v>0.65337999999999996</v>
          </cell>
          <cell r="K83">
            <v>0.96739999999999993</v>
          </cell>
          <cell r="L83">
            <v>0.34114</v>
          </cell>
          <cell r="M83">
            <v>0.80201999999999996</v>
          </cell>
          <cell r="N83">
            <v>0.53671999999999997</v>
          </cell>
          <cell r="O83">
            <v>0.66414000000000006</v>
          </cell>
          <cell r="P83">
            <v>0.58612000000000009</v>
          </cell>
          <cell r="Q83">
            <v>0.49115999999999999</v>
          </cell>
          <cell r="R83">
            <v>0.6315400000000001</v>
          </cell>
          <cell r="S83">
            <v>0.43322000000000005</v>
          </cell>
          <cell r="T83">
            <v>-3.343</v>
          </cell>
          <cell r="U83">
            <v>3.7745999999999995</v>
          </cell>
          <cell r="V83" t="e">
            <v>#REF!</v>
          </cell>
          <cell r="X83">
            <v>3.7747200000000003</v>
          </cell>
          <cell r="Z83">
            <v>-2.0000000001019203E-5</v>
          </cell>
          <cell r="AA83">
            <v>-9.9999999999766942E-5</v>
          </cell>
          <cell r="AB83">
            <v>1.0606440373159495E-2</v>
          </cell>
        </row>
        <row r="84">
          <cell r="C84" t="str">
            <v>Qtrly - on demand</v>
          </cell>
          <cell r="D84">
            <v>0.01</v>
          </cell>
          <cell r="E84" t="str">
            <v xml:space="preserve"> *</v>
          </cell>
          <cell r="H84">
            <v>0.19403999999999999</v>
          </cell>
          <cell r="I84">
            <v>0.31134000000000001</v>
          </cell>
          <cell r="J84">
            <v>0.32668999999999998</v>
          </cell>
          <cell r="K84">
            <v>0.48369999999999996</v>
          </cell>
          <cell r="L84">
            <v>0.17057</v>
          </cell>
          <cell r="M84">
            <v>0.40100999999999998</v>
          </cell>
          <cell r="N84">
            <v>0.26835999999999999</v>
          </cell>
          <cell r="O84">
            <v>0.33207000000000003</v>
          </cell>
          <cell r="P84">
            <v>0.29306000000000004</v>
          </cell>
          <cell r="Q84">
            <v>0.24557999999999999</v>
          </cell>
          <cell r="R84">
            <v>0.31577000000000005</v>
          </cell>
          <cell r="S84">
            <v>0.21661000000000002</v>
          </cell>
          <cell r="T84">
            <v>1.413</v>
          </cell>
          <cell r="U84">
            <v>4.9718</v>
          </cell>
          <cell r="V84" t="e">
            <v>#REF!</v>
          </cell>
          <cell r="X84">
            <v>4.9717500000000001</v>
          </cell>
          <cell r="AA84">
            <v>4.9999999999883471E-5</v>
          </cell>
          <cell r="AB84">
            <v>1.3970439473979995E-2</v>
          </cell>
        </row>
        <row r="85">
          <cell r="C85" t="str">
            <v>Off of Invoice</v>
          </cell>
          <cell r="E85" t="str">
            <v xml:space="preserve"> *</v>
          </cell>
          <cell r="H85">
            <v>2.7053600000000002</v>
          </cell>
          <cell r="I85">
            <v>3.8339599999999998</v>
          </cell>
          <cell r="J85">
            <v>3.98224</v>
          </cell>
          <cell r="K85">
            <v>3.5385</v>
          </cell>
          <cell r="L85">
            <v>1.1951400000000001</v>
          </cell>
          <cell r="M85">
            <v>0.79657999999999995</v>
          </cell>
          <cell r="N85">
            <v>0.45434999999999998</v>
          </cell>
          <cell r="O85">
            <v>0.68101999999999996</v>
          </cell>
          <cell r="P85">
            <v>0.49983</v>
          </cell>
          <cell r="Q85">
            <v>0.52853000000000006</v>
          </cell>
          <cell r="R85">
            <v>0</v>
          </cell>
          <cell r="S85">
            <v>0</v>
          </cell>
          <cell r="U85">
            <v>18.215510000000002</v>
          </cell>
          <cell r="V85" t="e">
            <v>#REF!</v>
          </cell>
          <cell r="X85">
            <v>18.215510000000002</v>
          </cell>
          <cell r="AA85">
            <v>0</v>
          </cell>
          <cell r="AB85">
            <v>5.1184416095313039E-2</v>
          </cell>
        </row>
        <row r="86">
          <cell r="A86" t="str">
            <v xml:space="preserve">CYE 12/31/03 </v>
          </cell>
          <cell r="C86" t="str">
            <v>Annual Growth</v>
          </cell>
          <cell r="D86">
            <v>3.5000000000000001E-3</v>
          </cell>
          <cell r="E86" t="str">
            <v xml:space="preserve"> *</v>
          </cell>
          <cell r="G86">
            <v>1803.0355750000001</v>
          </cell>
          <cell r="H86">
            <v>6.7914000000000002E-2</v>
          </cell>
          <cell r="I86">
            <v>0.10896900000000001</v>
          </cell>
          <cell r="J86">
            <v>0.11434149999999998</v>
          </cell>
          <cell r="K86">
            <v>0.169295</v>
          </cell>
          <cell r="L86">
            <v>5.9699499999999996E-2</v>
          </cell>
          <cell r="M86">
            <v>0.14035349999999999</v>
          </cell>
          <cell r="N86">
            <v>9.3925999999999996E-2</v>
          </cell>
          <cell r="O86">
            <v>0.11622450000000001</v>
          </cell>
          <cell r="P86">
            <v>0.10257100000000001</v>
          </cell>
          <cell r="Q86">
            <v>8.5953000000000002E-2</v>
          </cell>
          <cell r="R86">
            <v>0.11051950000000001</v>
          </cell>
          <cell r="S86">
            <v>7.5813500000000006E-2</v>
          </cell>
          <cell r="T86">
            <v>-1.2453312115384612</v>
          </cell>
          <cell r="U86">
            <v>2.4878846153875145E-4</v>
          </cell>
          <cell r="V86" t="e">
            <v>#REF!</v>
          </cell>
          <cell r="AA86">
            <v>2.4878846153875145E-4</v>
          </cell>
          <cell r="AB86">
            <v>6.9907963790814737E-7</v>
          </cell>
        </row>
        <row r="88">
          <cell r="A88" t="str">
            <v>TRIPLE S</v>
          </cell>
          <cell r="B88" t="str">
            <v xml:space="preserve"> </v>
          </cell>
          <cell r="C88" t="str">
            <v xml:space="preserve">SALES </v>
          </cell>
          <cell r="H88">
            <v>128.04599999999999</v>
          </cell>
          <cell r="I88">
            <v>166.54499999999999</v>
          </cell>
          <cell r="J88">
            <v>189.32599999999999</v>
          </cell>
          <cell r="K88">
            <v>119.965</v>
          </cell>
          <cell r="L88">
            <v>131.023</v>
          </cell>
          <cell r="M88">
            <v>214.36</v>
          </cell>
          <cell r="N88">
            <v>171.88899999999998</v>
          </cell>
          <cell r="O88">
            <v>189.21600000000001</v>
          </cell>
          <cell r="P88">
            <v>228.25</v>
          </cell>
          <cell r="Q88">
            <v>125.08499999999999</v>
          </cell>
          <cell r="R88">
            <v>115.956</v>
          </cell>
          <cell r="S88">
            <v>114.792</v>
          </cell>
          <cell r="U88">
            <v>1894.4529999999997</v>
          </cell>
        </row>
        <row r="89">
          <cell r="A89" t="str">
            <v xml:space="preserve"> </v>
          </cell>
          <cell r="C89" t="str">
            <v>Liability - Monthly</v>
          </cell>
          <cell r="D89">
            <v>4.4999999999999998E-2</v>
          </cell>
          <cell r="E89" t="str">
            <v xml:space="preserve"> *</v>
          </cell>
          <cell r="F89" t="str">
            <v xml:space="preserve">  $0  - 3,500</v>
          </cell>
          <cell r="H89">
            <v>5.7620699999999996</v>
          </cell>
          <cell r="I89">
            <v>7.4945249999999994</v>
          </cell>
          <cell r="J89">
            <v>8.5196699999999996</v>
          </cell>
          <cell r="K89">
            <v>5.3984249999999996</v>
          </cell>
          <cell r="L89">
            <v>5.8960349999999995</v>
          </cell>
          <cell r="M89">
            <v>9.6462000000000003</v>
          </cell>
          <cell r="N89">
            <v>7.7350049999999992</v>
          </cell>
          <cell r="O89">
            <v>8.5147200000000005</v>
          </cell>
          <cell r="P89">
            <v>10.27125</v>
          </cell>
          <cell r="Q89">
            <v>5.6288249999999991</v>
          </cell>
          <cell r="R89">
            <v>5.2180200000000001</v>
          </cell>
          <cell r="S89">
            <v>5.1656399999999998</v>
          </cell>
          <cell r="T89">
            <v>-1.7486600000000001</v>
          </cell>
          <cell r="U89">
            <v>83.501724999999993</v>
          </cell>
          <cell r="V89">
            <v>4.4076957834266677E-2</v>
          </cell>
          <cell r="X89">
            <v>75.48339</v>
          </cell>
          <cell r="Z89">
            <v>-0.61666499999999758</v>
          </cell>
          <cell r="AA89">
            <v>8.6349999999999909</v>
          </cell>
          <cell r="AB89">
            <v>4.4402468680933234E-2</v>
          </cell>
        </row>
        <row r="90">
          <cell r="C90" t="str">
            <v>Qtrly - on demand</v>
          </cell>
          <cell r="D90">
            <v>0.02</v>
          </cell>
          <cell r="E90" t="str">
            <v xml:space="preserve"> *</v>
          </cell>
          <cell r="H90">
            <v>2.5609199999999999</v>
          </cell>
          <cell r="I90">
            <v>3.3308999999999997</v>
          </cell>
          <cell r="J90">
            <v>3.7865199999999999</v>
          </cell>
          <cell r="K90">
            <v>2.3993000000000002</v>
          </cell>
          <cell r="L90">
            <v>2.62046</v>
          </cell>
          <cell r="M90">
            <v>4.2872000000000003</v>
          </cell>
          <cell r="N90">
            <v>3.4377799999999996</v>
          </cell>
          <cell r="O90">
            <v>3.7843200000000001</v>
          </cell>
          <cell r="P90">
            <v>4.5650000000000004</v>
          </cell>
          <cell r="Q90">
            <v>2.5017</v>
          </cell>
          <cell r="R90">
            <v>2.3191200000000003</v>
          </cell>
          <cell r="S90">
            <v>2.2958400000000001</v>
          </cell>
          <cell r="T90">
            <v>8.9989999999999988</v>
          </cell>
          <cell r="U90">
            <v>46.888059999999996</v>
          </cell>
          <cell r="V90">
            <v>2.475018382614929E-2</v>
          </cell>
          <cell r="X90">
            <v>40.737380000000009</v>
          </cell>
          <cell r="AA90">
            <v>6.150679999999987</v>
          </cell>
          <cell r="AB90">
            <v>2.475018382614929E-2</v>
          </cell>
        </row>
        <row r="91">
          <cell r="C91" t="str">
            <v>Off of Invoice</v>
          </cell>
          <cell r="E91" t="str">
            <v xml:space="preserve"> *</v>
          </cell>
          <cell r="H91">
            <v>0.73682999999999998</v>
          </cell>
          <cell r="I91">
            <v>1.22542</v>
          </cell>
          <cell r="J91">
            <v>1.5704799999999999</v>
          </cell>
          <cell r="K91">
            <v>0.64361000000000002</v>
          </cell>
          <cell r="L91">
            <v>0.89195000000000002</v>
          </cell>
          <cell r="M91">
            <v>2.0411200000000003</v>
          </cell>
          <cell r="N91">
            <v>1.8894</v>
          </cell>
          <cell r="O91">
            <v>2.1355599999999999</v>
          </cell>
          <cell r="P91">
            <v>2.9622799999999998</v>
          </cell>
          <cell r="Q91">
            <v>2.7139799999999998</v>
          </cell>
          <cell r="R91">
            <v>0.28582999999999997</v>
          </cell>
          <cell r="S91">
            <v>0.13642000000000001</v>
          </cell>
          <cell r="U91">
            <v>17.232880000000002</v>
          </cell>
          <cell r="V91">
            <v>9.0964938164208899E-3</v>
          </cell>
          <cell r="X91">
            <v>17.232880000000002</v>
          </cell>
          <cell r="AA91">
            <v>0</v>
          </cell>
          <cell r="AB91">
            <v>9.0964938164208899E-3</v>
          </cell>
        </row>
        <row r="92">
          <cell r="C92" t="str">
            <v>Mkt - Monthly</v>
          </cell>
          <cell r="D92">
            <v>0.02</v>
          </cell>
          <cell r="E92" t="str">
            <v xml:space="preserve"> *</v>
          </cell>
          <cell r="H92">
            <v>2.5609199999999999</v>
          </cell>
          <cell r="I92">
            <v>3.3308999999999997</v>
          </cell>
          <cell r="J92">
            <v>3.7865199999999999</v>
          </cell>
          <cell r="K92">
            <v>2.3993000000000002</v>
          </cell>
          <cell r="L92">
            <v>2.62046</v>
          </cell>
          <cell r="M92">
            <v>4.2872000000000003</v>
          </cell>
          <cell r="N92">
            <v>3.4377799999999996</v>
          </cell>
          <cell r="O92">
            <v>3.7843200000000001</v>
          </cell>
          <cell r="P92">
            <v>4.5650000000000004</v>
          </cell>
          <cell r="Q92">
            <v>2.5017</v>
          </cell>
          <cell r="R92">
            <v>2.3191200000000003</v>
          </cell>
          <cell r="S92">
            <v>2.2958400000000001</v>
          </cell>
          <cell r="U92">
            <v>37.889060000000001</v>
          </cell>
          <cell r="V92">
            <v>2.0000000000000004E-2</v>
          </cell>
          <cell r="X92">
            <v>9.0178799999999999</v>
          </cell>
          <cell r="AA92">
            <v>28.871180000000003</v>
          </cell>
          <cell r="AB92">
            <v>2.0000000000000004E-2</v>
          </cell>
        </row>
        <row r="93">
          <cell r="C93" t="str">
            <v>Corp Growth (Katy)</v>
          </cell>
          <cell r="D93">
            <v>7.0000000000000001E-3</v>
          </cell>
          <cell r="E93" t="str">
            <v xml:space="preserve"> *</v>
          </cell>
          <cell r="H93">
            <v>0.89632199999999995</v>
          </cell>
          <cell r="I93">
            <v>1.165815</v>
          </cell>
          <cell r="J93">
            <v>1.3252820000000001</v>
          </cell>
          <cell r="K93">
            <v>0.83975500000000003</v>
          </cell>
          <cell r="L93">
            <v>0.917161</v>
          </cell>
          <cell r="M93">
            <v>1.5005200000000001</v>
          </cell>
          <cell r="N93">
            <v>1.2032229999999999</v>
          </cell>
          <cell r="O93">
            <v>1.3245120000000001</v>
          </cell>
          <cell r="P93">
            <v>1.59775</v>
          </cell>
          <cell r="Q93">
            <v>0.87559500000000001</v>
          </cell>
          <cell r="R93">
            <v>0.81169200000000008</v>
          </cell>
          <cell r="S93">
            <v>0.80354400000000004</v>
          </cell>
          <cell r="T93">
            <v>-13.260999999999999</v>
          </cell>
          <cell r="U93">
            <v>1.7100000000169757E-4</v>
          </cell>
          <cell r="V93">
            <v>9.0263521977952255E-8</v>
          </cell>
          <cell r="AA93">
            <v>1.7100000000169757E-4</v>
          </cell>
          <cell r="AB93">
            <v>9.0263521977952255E-8</v>
          </cell>
        </row>
        <row r="94">
          <cell r="A94" t="str">
            <v xml:space="preserve">CYE 12/31/03 </v>
          </cell>
          <cell r="C94" t="str">
            <v>Annual Growth</v>
          </cell>
          <cell r="D94">
            <v>5.4999999999999997E-3</v>
          </cell>
          <cell r="E94" t="str">
            <v>*</v>
          </cell>
          <cell r="G94">
            <v>2719.3119690000003</v>
          </cell>
          <cell r="H94">
            <v>0.70425299999999991</v>
          </cell>
          <cell r="I94">
            <v>0.91599749999999991</v>
          </cell>
          <cell r="J94">
            <v>1.0412929999999998</v>
          </cell>
          <cell r="K94">
            <v>0.65980749999999999</v>
          </cell>
          <cell r="L94">
            <v>0.72062649999999995</v>
          </cell>
          <cell r="M94">
            <v>1.1789799999999999</v>
          </cell>
          <cell r="N94">
            <v>0.94538949999999988</v>
          </cell>
          <cell r="O94">
            <v>1.0406880000000001</v>
          </cell>
          <cell r="P94">
            <v>1.2553749999999999</v>
          </cell>
          <cell r="Q94">
            <v>0.68796749999999995</v>
          </cell>
          <cell r="R94">
            <v>0.63775799999999994</v>
          </cell>
          <cell r="S94">
            <v>0.63135599999999992</v>
          </cell>
          <cell r="T94">
            <v>0.25128081730768992</v>
          </cell>
          <cell r="U94">
            <v>10.670772317307689</v>
          </cell>
          <cell r="V94">
            <v>5.6326403016109085E-3</v>
          </cell>
          <cell r="AA94">
            <v>10.670772317307689</v>
          </cell>
          <cell r="AB94">
            <v>5.6326403016109085E-3</v>
          </cell>
        </row>
        <row r="96">
          <cell r="A96" t="str">
            <v>UNITED GROUP</v>
          </cell>
          <cell r="C96" t="str">
            <v xml:space="preserve">SALES </v>
          </cell>
          <cell r="H96">
            <v>147.99799999999999</v>
          </cell>
          <cell r="I96">
            <v>144.11699999999999</v>
          </cell>
          <cell r="J96">
            <v>112.09699999999999</v>
          </cell>
          <cell r="K96">
            <v>250.297</v>
          </cell>
          <cell r="L96">
            <v>147.98699999999999</v>
          </cell>
          <cell r="M96">
            <v>216.238</v>
          </cell>
          <cell r="N96">
            <v>133.422</v>
          </cell>
          <cell r="O96">
            <v>155.46700000000001</v>
          </cell>
          <cell r="P96">
            <v>216.024</v>
          </cell>
          <cell r="Q96">
            <v>145.69399999999999</v>
          </cell>
          <cell r="R96">
            <v>111.729</v>
          </cell>
          <cell r="S96">
            <v>191.71600000000001</v>
          </cell>
          <cell r="U96">
            <v>1972.7860000000001</v>
          </cell>
        </row>
        <row r="97">
          <cell r="C97" t="str">
            <v>Liability - Qtrly</v>
          </cell>
          <cell r="D97">
            <v>0.04</v>
          </cell>
          <cell r="E97" t="str">
            <v xml:space="preserve"> *</v>
          </cell>
          <cell r="F97" t="str">
            <v xml:space="preserve">  $ 0 - over</v>
          </cell>
          <cell r="H97">
            <v>5.9199199999999994</v>
          </cell>
          <cell r="I97">
            <v>5.7646799999999994</v>
          </cell>
          <cell r="J97">
            <v>4.4838800000000001</v>
          </cell>
          <cell r="K97">
            <v>10.01188</v>
          </cell>
          <cell r="L97">
            <v>5.9194800000000001</v>
          </cell>
          <cell r="M97">
            <v>8.6495200000000008</v>
          </cell>
          <cell r="N97">
            <v>5.3368799999999998</v>
          </cell>
          <cell r="O97">
            <v>6.2186800000000009</v>
          </cell>
          <cell r="P97">
            <v>8.6409599999999998</v>
          </cell>
          <cell r="Q97">
            <v>5.8277599999999996</v>
          </cell>
          <cell r="R97">
            <v>4.4691600000000005</v>
          </cell>
          <cell r="S97">
            <v>7.6686400000000008</v>
          </cell>
          <cell r="T97">
            <v>-9.1058500000000002</v>
          </cell>
          <cell r="U97">
            <v>69.805589999999995</v>
          </cell>
          <cell r="V97">
            <v>3.5384268744810633E-2</v>
          </cell>
          <cell r="X97">
            <v>66.506059999999991</v>
          </cell>
          <cell r="Z97">
            <v>-5.5601799999999884</v>
          </cell>
          <cell r="AA97">
            <v>8.8597099999999926</v>
          </cell>
          <cell r="AB97">
            <v>3.8202709264968417E-2</v>
          </cell>
        </row>
        <row r="98">
          <cell r="C98" t="str">
            <v>Qtrly - on demand</v>
          </cell>
          <cell r="D98">
            <v>0.01</v>
          </cell>
          <cell r="E98" t="str">
            <v xml:space="preserve"> *</v>
          </cell>
          <cell r="H98">
            <v>1.4799799999999999</v>
          </cell>
          <cell r="I98">
            <v>1.4411699999999998</v>
          </cell>
          <cell r="J98">
            <v>1.12097</v>
          </cell>
          <cell r="K98">
            <v>2.5029699999999999</v>
          </cell>
          <cell r="L98">
            <v>1.47987</v>
          </cell>
          <cell r="M98">
            <v>2.1623800000000002</v>
          </cell>
          <cell r="N98">
            <v>1.33422</v>
          </cell>
          <cell r="O98">
            <v>1.5546700000000002</v>
          </cell>
          <cell r="P98">
            <v>2.1602399999999999</v>
          </cell>
          <cell r="Q98">
            <v>1.4569399999999999</v>
          </cell>
          <cell r="R98">
            <v>1.1172900000000001</v>
          </cell>
          <cell r="S98">
            <v>1.9171600000000002</v>
          </cell>
          <cell r="T98">
            <v>-13.217000000000001</v>
          </cell>
          <cell r="U98">
            <v>6.5108599999999992</v>
          </cell>
          <cell r="V98">
            <v>3.3003376950160833E-3</v>
          </cell>
          <cell r="X98">
            <v>5.3105900000000004</v>
          </cell>
          <cell r="AA98">
            <v>1.2002699999999988</v>
          </cell>
          <cell r="AB98">
            <v>3.3003376950160833E-3</v>
          </cell>
        </row>
        <row r="99">
          <cell r="C99" t="str">
            <v>Off of Invoice</v>
          </cell>
          <cell r="E99" t="str">
            <v xml:space="preserve"> *</v>
          </cell>
          <cell r="H99">
            <v>2.40062</v>
          </cell>
          <cell r="I99">
            <v>2.7620499999999999</v>
          </cell>
          <cell r="J99">
            <v>0.58189000000000002</v>
          </cell>
          <cell r="K99">
            <v>7.87704</v>
          </cell>
          <cell r="L99">
            <v>3.1391</v>
          </cell>
          <cell r="M99">
            <v>4.0869</v>
          </cell>
          <cell r="N99">
            <v>2.7279200000000001</v>
          </cell>
          <cell r="O99">
            <v>1.5564100000000001</v>
          </cell>
          <cell r="P99">
            <v>2.6408100000000001</v>
          </cell>
          <cell r="Q99">
            <v>2.9121600000000001</v>
          </cell>
          <cell r="R99">
            <v>0.10603</v>
          </cell>
          <cell r="S99">
            <v>0.12008000000000001</v>
          </cell>
          <cell r="U99">
            <v>30.911010000000001</v>
          </cell>
          <cell r="V99">
            <v>1.5668709125064757E-2</v>
          </cell>
          <cell r="X99">
            <v>30.911010000000001</v>
          </cell>
          <cell r="AA99">
            <v>0</v>
          </cell>
          <cell r="AB99">
            <v>1.5668709125064757E-2</v>
          </cell>
        </row>
        <row r="100">
          <cell r="A100" t="str">
            <v xml:space="preserve">CYE 12/31/03 </v>
          </cell>
          <cell r="C100" t="str">
            <v>Annual Growth</v>
          </cell>
          <cell r="D100">
            <v>0.01</v>
          </cell>
          <cell r="E100" t="str">
            <v xml:space="preserve"> *</v>
          </cell>
          <cell r="F100" t="str">
            <v xml:space="preserve"> $100k</v>
          </cell>
          <cell r="G100">
            <v>2320.4720000000002</v>
          </cell>
          <cell r="H100">
            <v>1.4799799999999999</v>
          </cell>
          <cell r="I100">
            <v>1.4411699999999998</v>
          </cell>
          <cell r="J100">
            <v>1.12097</v>
          </cell>
          <cell r="K100">
            <v>2.5029699999999999</v>
          </cell>
          <cell r="L100">
            <v>1.47987</v>
          </cell>
          <cell r="M100">
            <v>2.1623800000000002</v>
          </cell>
          <cell r="N100">
            <v>1.33422</v>
          </cell>
          <cell r="O100">
            <v>1.5546700000000002</v>
          </cell>
          <cell r="P100">
            <v>2.1602399999999999</v>
          </cell>
          <cell r="Q100">
            <v>1.4569399999999999</v>
          </cell>
          <cell r="R100">
            <v>1.1172900000000001</v>
          </cell>
          <cell r="S100">
            <v>1.9171600000000002</v>
          </cell>
          <cell r="T100">
            <v>-1.724403846153999E-2</v>
          </cell>
          <cell r="U100">
            <v>19.710615961538458</v>
          </cell>
          <cell r="V100">
            <v>9.9912590425613613E-3</v>
          </cell>
          <cell r="AA100">
            <v>19.710615961538458</v>
          </cell>
          <cell r="AB100">
            <v>9.9912590425613613E-3</v>
          </cell>
        </row>
        <row r="102">
          <cell r="A102" t="str">
            <v>WAXIE</v>
          </cell>
          <cell r="C102" t="str">
            <v xml:space="preserve">SALES </v>
          </cell>
          <cell r="H102">
            <v>91.317999999999998</v>
          </cell>
          <cell r="I102">
            <v>137.744</v>
          </cell>
          <cell r="J102">
            <v>165.107</v>
          </cell>
          <cell r="K102">
            <v>107.377</v>
          </cell>
          <cell r="L102">
            <v>121.694</v>
          </cell>
          <cell r="M102">
            <v>166.089</v>
          </cell>
          <cell r="N102">
            <v>141.494</v>
          </cell>
          <cell r="O102">
            <v>143.905</v>
          </cell>
          <cell r="P102">
            <v>217.27199999999999</v>
          </cell>
          <cell r="Q102">
            <v>158.93199999999999</v>
          </cell>
          <cell r="R102">
            <v>147.25</v>
          </cell>
          <cell r="S102">
            <v>179.17599999999999</v>
          </cell>
          <cell r="U102">
            <v>1777.3579999999999</v>
          </cell>
        </row>
        <row r="103">
          <cell r="C103" t="str">
            <v>Liability - Monthly</v>
          </cell>
          <cell r="D103">
            <v>0.05</v>
          </cell>
          <cell r="E103" t="str">
            <v xml:space="preserve"> *</v>
          </cell>
          <cell r="F103" t="str">
            <v xml:space="preserve">  $ 0    - over</v>
          </cell>
          <cell r="H103">
            <v>4.5659000000000001</v>
          </cell>
          <cell r="I103">
            <v>6.8872</v>
          </cell>
          <cell r="J103">
            <v>8.25535</v>
          </cell>
          <cell r="K103">
            <v>5.3688500000000001</v>
          </cell>
          <cell r="L103">
            <v>6.0847000000000007</v>
          </cell>
          <cell r="M103">
            <v>8.304450000000001</v>
          </cell>
          <cell r="N103">
            <v>7.0747</v>
          </cell>
          <cell r="O103">
            <v>7.1952500000000006</v>
          </cell>
          <cell r="P103">
            <v>10.8636</v>
          </cell>
          <cell r="Q103">
            <v>7.9466000000000001</v>
          </cell>
          <cell r="R103">
            <v>7.3625000000000007</v>
          </cell>
          <cell r="S103">
            <v>8.9588000000000001</v>
          </cell>
          <cell r="U103">
            <v>88.867900000000006</v>
          </cell>
          <cell r="V103">
            <v>4.5046903212005766E-2</v>
          </cell>
          <cell r="X103">
            <v>72.021860000000004</v>
          </cell>
          <cell r="Z103">
            <v>0.52474000000000842</v>
          </cell>
          <cell r="AA103">
            <v>16.321299999999994</v>
          </cell>
          <cell r="AB103">
            <v>4.9704764037408332E-2</v>
          </cell>
        </row>
        <row r="104">
          <cell r="C104" t="str">
            <v>Qtrly - on demand</v>
          </cell>
          <cell r="D104">
            <v>0.05</v>
          </cell>
          <cell r="E104" t="str">
            <v xml:space="preserve"> *</v>
          </cell>
          <cell r="H104">
            <v>4.5659000000000001</v>
          </cell>
          <cell r="I104">
            <v>6.8872</v>
          </cell>
          <cell r="J104">
            <v>8.25535</v>
          </cell>
          <cell r="K104">
            <v>5.3688500000000001</v>
          </cell>
          <cell r="L104">
            <v>6.0847000000000007</v>
          </cell>
          <cell r="M104">
            <v>8.304450000000001</v>
          </cell>
          <cell r="N104">
            <v>7.0747</v>
          </cell>
          <cell r="O104">
            <v>7.1952500000000006</v>
          </cell>
          <cell r="P104">
            <v>10.8636</v>
          </cell>
          <cell r="Q104">
            <v>7.9466000000000001</v>
          </cell>
          <cell r="R104">
            <v>7.3625000000000007</v>
          </cell>
          <cell r="S104">
            <v>8.9588000000000001</v>
          </cell>
          <cell r="T104">
            <v>-9.1259999999999977</v>
          </cell>
          <cell r="U104">
            <v>79.741900000000015</v>
          </cell>
          <cell r="V104">
            <v>4.042095797516812E-2</v>
          </cell>
          <cell r="X104">
            <v>47.741799999999998</v>
          </cell>
          <cell r="AA104">
            <v>32.000100000000018</v>
          </cell>
          <cell r="AB104">
            <v>4.4865412595549131E-2</v>
          </cell>
        </row>
        <row r="105">
          <cell r="C105" t="str">
            <v>Off of Invoice</v>
          </cell>
          <cell r="E105" t="str">
            <v xml:space="preserve"> *</v>
          </cell>
          <cell r="H105">
            <v>0</v>
          </cell>
          <cell r="I105">
            <v>0</v>
          </cell>
          <cell r="J105">
            <v>23.650099999999998</v>
          </cell>
          <cell r="K105">
            <v>0</v>
          </cell>
          <cell r="L105">
            <v>0</v>
          </cell>
          <cell r="M105">
            <v>6.6070000000000004E-2</v>
          </cell>
          <cell r="N105">
            <v>0</v>
          </cell>
          <cell r="O105">
            <v>48.169240000000002</v>
          </cell>
          <cell r="P105">
            <v>5.7020000000000001E-2</v>
          </cell>
          <cell r="Q105">
            <v>3.9719999999999998E-2</v>
          </cell>
          <cell r="R105">
            <v>30.160240000000002</v>
          </cell>
          <cell r="S105">
            <v>0.10756</v>
          </cell>
          <cell r="T105">
            <v>32</v>
          </cell>
          <cell r="U105">
            <v>134.24995000000001</v>
          </cell>
          <cell r="V105">
            <v>6.8050944197698082E-2</v>
          </cell>
          <cell r="X105">
            <v>102.24995000000001</v>
          </cell>
          <cell r="AA105">
            <v>32</v>
          </cell>
          <cell r="AB105">
            <v>7.553343220667981E-2</v>
          </cell>
        </row>
        <row r="106">
          <cell r="A106" t="str">
            <v xml:space="preserve">CYE 12/31/03 </v>
          </cell>
          <cell r="C106" t="str">
            <v>Annual Growth</v>
          </cell>
          <cell r="D106">
            <v>0.02</v>
          </cell>
          <cell r="E106" t="str">
            <v xml:space="preserve"> *</v>
          </cell>
          <cell r="G106">
            <v>2116.8256999999999</v>
          </cell>
          <cell r="H106">
            <v>1.82636</v>
          </cell>
          <cell r="I106">
            <v>2.75488</v>
          </cell>
          <cell r="J106">
            <v>3.3021400000000001</v>
          </cell>
          <cell r="K106">
            <v>2.1475399999999998</v>
          </cell>
          <cell r="L106">
            <v>2.4338800000000003</v>
          </cell>
          <cell r="M106">
            <v>3.32178</v>
          </cell>
          <cell r="N106">
            <v>2.8298800000000002</v>
          </cell>
          <cell r="O106">
            <v>2.8780999999999999</v>
          </cell>
          <cell r="P106">
            <v>4.34544</v>
          </cell>
          <cell r="Q106">
            <v>3.1786399999999997</v>
          </cell>
          <cell r="R106">
            <v>2.9449999999999998</v>
          </cell>
          <cell r="S106">
            <v>3.58352</v>
          </cell>
          <cell r="T106">
            <v>0.20800000000000018</v>
          </cell>
          <cell r="U106">
            <v>35.755159999999997</v>
          </cell>
          <cell r="V106">
            <v>1.8124195934074955E-2</v>
          </cell>
          <cell r="AA106">
            <v>35.755159999999997</v>
          </cell>
          <cell r="AB106">
            <v>2.0117027633149875E-2</v>
          </cell>
        </row>
        <row r="108">
          <cell r="A108" t="str">
            <v>XPEDX</v>
          </cell>
          <cell r="C108" t="str">
            <v xml:space="preserve">SALES </v>
          </cell>
          <cell r="H108">
            <v>7.274</v>
          </cell>
          <cell r="I108">
            <v>7.657</v>
          </cell>
          <cell r="J108">
            <v>36.171999999999997</v>
          </cell>
          <cell r="K108">
            <v>8.3439999999999994</v>
          </cell>
          <cell r="L108">
            <v>11.849</v>
          </cell>
          <cell r="M108">
            <v>2.056</v>
          </cell>
          <cell r="N108">
            <v>6.0940000000000003</v>
          </cell>
          <cell r="O108">
            <v>4.7380000000000004</v>
          </cell>
          <cell r="P108">
            <v>16.986999999999998</v>
          </cell>
          <cell r="Q108">
            <v>4.5410000000000004</v>
          </cell>
          <cell r="R108">
            <v>8.7639999999999993</v>
          </cell>
          <cell r="S108">
            <v>5.35</v>
          </cell>
          <cell r="U108">
            <v>119.82599999999996</v>
          </cell>
        </row>
        <row r="109">
          <cell r="C109" t="str">
            <v>Liability - Qtrly</v>
          </cell>
          <cell r="D109">
            <v>0.05</v>
          </cell>
          <cell r="E109" t="str">
            <v xml:space="preserve"> *</v>
          </cell>
          <cell r="F109" t="str">
            <v xml:space="preserve">  $ 0 - over</v>
          </cell>
          <cell r="H109">
            <v>0.36370000000000002</v>
          </cell>
          <cell r="I109">
            <v>0.38285000000000002</v>
          </cell>
          <cell r="J109">
            <v>1.8086</v>
          </cell>
          <cell r="K109">
            <v>0.41720000000000002</v>
          </cell>
          <cell r="L109">
            <v>0.59245000000000003</v>
          </cell>
          <cell r="M109">
            <v>0.1028</v>
          </cell>
          <cell r="N109">
            <v>0.30470000000000003</v>
          </cell>
          <cell r="O109">
            <v>0.23690000000000003</v>
          </cell>
          <cell r="P109">
            <v>0.84934999999999994</v>
          </cell>
          <cell r="Q109">
            <v>0.22705000000000003</v>
          </cell>
          <cell r="R109">
            <v>0.43819999999999998</v>
          </cell>
          <cell r="S109">
            <v>0.26750000000000002</v>
          </cell>
          <cell r="T109">
            <v>-0.74177999999999999</v>
          </cell>
          <cell r="U109">
            <v>5.2495200000000004</v>
          </cell>
          <cell r="V109">
            <v>2.6609677887008527E-3</v>
          </cell>
          <cell r="X109">
            <v>3.5223000000000004</v>
          </cell>
          <cell r="Z109">
            <v>0.14529999999999976</v>
          </cell>
          <cell r="AA109">
            <v>1.5819200000000002</v>
          </cell>
          <cell r="AB109">
            <v>4.2596932218383343E-2</v>
          </cell>
        </row>
        <row r="110">
          <cell r="C110" t="str">
            <v>Qtrly - on demand</v>
          </cell>
          <cell r="D110">
            <v>0.02</v>
          </cell>
          <cell r="E110" t="str">
            <v xml:space="preserve"> *</v>
          </cell>
          <cell r="H110">
            <v>0.14548</v>
          </cell>
          <cell r="I110">
            <v>0.15314</v>
          </cell>
          <cell r="J110">
            <v>0.72343999999999997</v>
          </cell>
          <cell r="K110">
            <v>0.16688</v>
          </cell>
          <cell r="L110">
            <v>0.23698</v>
          </cell>
          <cell r="M110">
            <v>4.1120000000000004E-2</v>
          </cell>
          <cell r="N110">
            <v>0.12188</v>
          </cell>
          <cell r="O110">
            <v>9.4760000000000011E-2</v>
          </cell>
          <cell r="P110">
            <v>0.33973999999999999</v>
          </cell>
          <cell r="Q110">
            <v>9.0820000000000012E-2</v>
          </cell>
          <cell r="R110">
            <v>0.17527999999999999</v>
          </cell>
          <cell r="S110">
            <v>0.107</v>
          </cell>
          <cell r="T110">
            <v>-2.0070000000000001</v>
          </cell>
          <cell r="U110">
            <v>0.38951999999999964</v>
          </cell>
          <cell r="V110">
            <v>1.9744665665713342E-4</v>
          </cell>
          <cell r="X110">
            <v>0.38990999999999998</v>
          </cell>
          <cell r="AA110">
            <v>-3.9000000000033452E-4</v>
          </cell>
          <cell r="AB110">
            <v>3.2507135346252045E-3</v>
          </cell>
        </row>
        <row r="111">
          <cell r="C111" t="str">
            <v>Off of Invoice</v>
          </cell>
          <cell r="E111" t="str">
            <v xml:space="preserve"> *</v>
          </cell>
          <cell r="H111">
            <v>0</v>
          </cell>
          <cell r="I111">
            <v>0</v>
          </cell>
          <cell r="J111">
            <v>1.3065800000000001</v>
          </cell>
          <cell r="K111">
            <v>3.4340000000000002E-2</v>
          </cell>
          <cell r="L111">
            <v>3.8530000000000002E-2</v>
          </cell>
          <cell r="M111">
            <v>3.8530000000000002E-2</v>
          </cell>
          <cell r="N111">
            <v>3.7199999999999997E-2</v>
          </cell>
          <cell r="O111">
            <v>2.6710000000000001E-2</v>
          </cell>
          <cell r="P111">
            <v>4.7940000000000003E-2</v>
          </cell>
          <cell r="Q111">
            <v>0</v>
          </cell>
          <cell r="R111">
            <v>0</v>
          </cell>
          <cell r="S111">
            <v>0</v>
          </cell>
          <cell r="U111">
            <v>1.52983</v>
          </cell>
          <cell r="V111">
            <v>7.7546677642683997E-4</v>
          </cell>
          <cell r="X111">
            <v>1.52983</v>
          </cell>
          <cell r="AA111">
            <v>0</v>
          </cell>
          <cell r="AB111">
            <v>1.2767095621985216E-2</v>
          </cell>
        </row>
        <row r="112">
          <cell r="A112" t="str">
            <v xml:space="preserve">CYE 12/31/03 </v>
          </cell>
          <cell r="C112" t="str">
            <v>Annual Growth</v>
          </cell>
          <cell r="D112">
            <v>0.01</v>
          </cell>
          <cell r="E112" t="str">
            <v xml:space="preserve"> *</v>
          </cell>
          <cell r="F112" t="str">
            <v xml:space="preserve"> $100k</v>
          </cell>
          <cell r="G112">
            <v>227.97390000000001</v>
          </cell>
          <cell r="H112">
            <v>7.2739999999999999E-2</v>
          </cell>
          <cell r="I112">
            <v>7.6569999999999999E-2</v>
          </cell>
          <cell r="J112">
            <v>0.36171999999999999</v>
          </cell>
          <cell r="K112">
            <v>8.344E-2</v>
          </cell>
          <cell r="L112">
            <v>0.11849</v>
          </cell>
          <cell r="M112">
            <v>2.0560000000000002E-2</v>
          </cell>
          <cell r="N112">
            <v>6.0940000000000001E-2</v>
          </cell>
          <cell r="O112">
            <v>4.7380000000000005E-2</v>
          </cell>
          <cell r="P112">
            <v>0.16986999999999999</v>
          </cell>
          <cell r="Q112">
            <v>4.5410000000000006E-2</v>
          </cell>
          <cell r="R112">
            <v>8.7639999999999996E-2</v>
          </cell>
          <cell r="S112">
            <v>5.3499999999999999E-2</v>
          </cell>
          <cell r="T112">
            <v>4.6660369230769234</v>
          </cell>
          <cell r="U112">
            <v>5.8642969230769229</v>
          </cell>
          <cell r="V112">
            <v>2.9725965832466993E-3</v>
          </cell>
          <cell r="AA112">
            <v>5.8642969230769229</v>
          </cell>
          <cell r="AB112">
            <v>4.8940104176697252E-2</v>
          </cell>
        </row>
        <row r="114">
          <cell r="A114" t="str">
            <v xml:space="preserve">Miscellaneous    </v>
          </cell>
          <cell r="H114">
            <v>8</v>
          </cell>
          <cell r="I114">
            <v>8</v>
          </cell>
          <cell r="J114">
            <v>8</v>
          </cell>
          <cell r="K114">
            <v>8</v>
          </cell>
          <cell r="L114">
            <v>8</v>
          </cell>
          <cell r="M114">
            <v>8</v>
          </cell>
          <cell r="N114">
            <v>8</v>
          </cell>
          <cell r="O114">
            <v>8</v>
          </cell>
          <cell r="P114">
            <v>8</v>
          </cell>
          <cell r="Q114">
            <v>8</v>
          </cell>
          <cell r="R114">
            <v>8</v>
          </cell>
          <cell r="S114">
            <v>8</v>
          </cell>
          <cell r="T114">
            <v>-35</v>
          </cell>
          <cell r="U114">
            <v>61</v>
          </cell>
          <cell r="V114" t="str">
            <v xml:space="preserve"> </v>
          </cell>
          <cell r="X114">
            <v>11.4</v>
          </cell>
          <cell r="AA114">
            <v>49.6</v>
          </cell>
        </row>
        <row r="116">
          <cell r="A116" t="str">
            <v>Recap:</v>
          </cell>
          <cell r="C116" t="str">
            <v>Liability - Qtrly/Monthly</v>
          </cell>
          <cell r="H116">
            <v>70.098344999999995</v>
          </cell>
          <cell r="I116">
            <v>83.303900000000013</v>
          </cell>
          <cell r="J116">
            <v>107.45683000000001</v>
          </cell>
          <cell r="K116">
            <v>81.739994999999993</v>
          </cell>
          <cell r="L116">
            <v>82.84838000000002</v>
          </cell>
          <cell r="M116">
            <v>108.761275</v>
          </cell>
          <cell r="N116">
            <v>84.015590000000003</v>
          </cell>
          <cell r="O116">
            <v>101.886105</v>
          </cell>
          <cell r="P116">
            <v>126.813875</v>
          </cell>
          <cell r="Q116">
            <v>78.440635000000015</v>
          </cell>
          <cell r="R116">
            <v>76.882809999999992</v>
          </cell>
          <cell r="S116">
            <v>84.14658</v>
          </cell>
          <cell r="T116">
            <v>-118.60649000000002</v>
          </cell>
          <cell r="U116">
            <v>967.78782999999987</v>
          </cell>
          <cell r="V116" t="e">
            <v>#REF!</v>
          </cell>
          <cell r="W116" t="e">
            <v>#REF!</v>
          </cell>
          <cell r="X116">
            <v>790.98200999999983</v>
          </cell>
          <cell r="Y116" t="e">
            <v>#REF!</v>
          </cell>
          <cell r="Z116">
            <v>28.038134999999997</v>
          </cell>
          <cell r="AA116">
            <v>148.76768499999994</v>
          </cell>
        </row>
        <row r="117">
          <cell r="C117" t="str">
            <v>Qtrly - on demand</v>
          </cell>
          <cell r="H117">
            <v>32.063520000000004</v>
          </cell>
          <cell r="I117">
            <v>39.639585000000004</v>
          </cell>
          <cell r="J117">
            <v>50.523529999999994</v>
          </cell>
          <cell r="K117">
            <v>36.993374999999993</v>
          </cell>
          <cell r="L117">
            <v>37.775685000000003</v>
          </cell>
          <cell r="M117">
            <v>49.886539999999997</v>
          </cell>
          <cell r="N117">
            <v>38.873854999999999</v>
          </cell>
          <cell r="O117">
            <v>46.981135000000009</v>
          </cell>
          <cell r="P117">
            <v>59.529609999999998</v>
          </cell>
          <cell r="Q117">
            <v>37.776660000000007</v>
          </cell>
          <cell r="R117">
            <v>35.456275000000005</v>
          </cell>
          <cell r="S117">
            <v>40.075485</v>
          </cell>
          <cell r="T117">
            <v>-128.11318</v>
          </cell>
          <cell r="U117">
            <v>377.46207499999997</v>
          </cell>
          <cell r="V117" t="e">
            <v>#REF!</v>
          </cell>
          <cell r="W117" t="e">
            <v>#REF!</v>
          </cell>
          <cell r="X117">
            <v>336.89330000000001</v>
          </cell>
          <cell r="Y117" t="e">
            <v>#REF!</v>
          </cell>
          <cell r="AA117">
            <v>40.568775000000031</v>
          </cell>
        </row>
        <row r="118">
          <cell r="C118" t="str">
            <v>Off of Invoice</v>
          </cell>
          <cell r="H118">
            <v>25.562060000000002</v>
          </cell>
          <cell r="I118">
            <v>31.718070000000001</v>
          </cell>
          <cell r="J118">
            <v>66.164129999999986</v>
          </cell>
          <cell r="K118">
            <v>35.656099999999995</v>
          </cell>
          <cell r="L118">
            <v>32.789830000000002</v>
          </cell>
          <cell r="M118">
            <v>40.089799999999997</v>
          </cell>
          <cell r="N118">
            <v>32.059399999999997</v>
          </cell>
          <cell r="O118">
            <v>84.906399999999991</v>
          </cell>
          <cell r="P118">
            <v>51.934290000000011</v>
          </cell>
          <cell r="Q118">
            <v>44.958810000000007</v>
          </cell>
          <cell r="R118">
            <v>37.348109999999998</v>
          </cell>
          <cell r="S118">
            <v>9.744250000000001</v>
          </cell>
          <cell r="T118">
            <v>32</v>
          </cell>
          <cell r="U118">
            <v>524.93124999999986</v>
          </cell>
          <cell r="V118" t="e">
            <v>#REF!</v>
          </cell>
          <cell r="W118" t="e">
            <v>#REF!</v>
          </cell>
          <cell r="X118">
            <v>492.93124999999998</v>
          </cell>
          <cell r="Y118" t="e">
            <v>#REF!</v>
          </cell>
          <cell r="AA118">
            <v>32</v>
          </cell>
        </row>
        <row r="119">
          <cell r="C119" t="str">
            <v>Annual Growth</v>
          </cell>
          <cell r="H119">
            <v>14.580981499999996</v>
          </cell>
          <cell r="I119">
            <v>17.947008</v>
          </cell>
          <cell r="J119">
            <v>22.964169000000002</v>
          </cell>
          <cell r="K119">
            <v>17.7351615</v>
          </cell>
          <cell r="L119">
            <v>17.996661000000003</v>
          </cell>
          <cell r="M119">
            <v>23.741744000000001</v>
          </cell>
          <cell r="N119">
            <v>18.355493499999998</v>
          </cell>
          <cell r="O119">
            <v>21.603811499999999</v>
          </cell>
          <cell r="P119">
            <v>27.426960500000003</v>
          </cell>
          <cell r="Q119">
            <v>17.243057500000003</v>
          </cell>
          <cell r="R119">
            <v>16.253429000000001</v>
          </cell>
          <cell r="S119">
            <v>18.972246500000004</v>
          </cell>
          <cell r="T119">
            <v>44.181338019230758</v>
          </cell>
          <cell r="U119">
            <v>279.00206151923078</v>
          </cell>
          <cell r="V119" t="e">
            <v>#REF!</v>
          </cell>
          <cell r="W119" t="e">
            <v>#REF!</v>
          </cell>
          <cell r="X119">
            <v>0</v>
          </cell>
          <cell r="Y119" t="e">
            <v>#REF!</v>
          </cell>
          <cell r="AA119">
            <v>279.00206151923078</v>
          </cell>
        </row>
        <row r="120">
          <cell r="C120" t="str">
            <v xml:space="preserve">Miscellaneous </v>
          </cell>
          <cell r="H120">
            <v>8</v>
          </cell>
          <cell r="I120">
            <v>8</v>
          </cell>
          <cell r="J120">
            <v>8</v>
          </cell>
          <cell r="K120">
            <v>8</v>
          </cell>
          <cell r="L120">
            <v>8</v>
          </cell>
          <cell r="M120">
            <v>8</v>
          </cell>
          <cell r="N120">
            <v>8</v>
          </cell>
          <cell r="O120">
            <v>8</v>
          </cell>
          <cell r="P120">
            <v>8</v>
          </cell>
          <cell r="Q120">
            <v>8</v>
          </cell>
          <cell r="R120">
            <v>8</v>
          </cell>
          <cell r="S120">
            <v>8</v>
          </cell>
          <cell r="T120">
            <v>-35</v>
          </cell>
          <cell r="U120">
            <v>61</v>
          </cell>
          <cell r="V120" t="str">
            <v xml:space="preserve"> </v>
          </cell>
          <cell r="W120">
            <v>0</v>
          </cell>
          <cell r="X120">
            <v>11.4</v>
          </cell>
          <cell r="AA120">
            <v>49.6</v>
          </cell>
        </row>
        <row r="121">
          <cell r="H121">
            <v>150.30490650000002</v>
          </cell>
          <cell r="I121">
            <v>180.60856300000003</v>
          </cell>
          <cell r="J121">
            <v>255.10865900000002</v>
          </cell>
          <cell r="K121">
            <v>180.12463149999996</v>
          </cell>
          <cell r="L121">
            <v>179.41055600000004</v>
          </cell>
          <cell r="M121">
            <v>230.47935899999999</v>
          </cell>
          <cell r="N121">
            <v>181.3043385</v>
          </cell>
          <cell r="O121">
            <v>263.37745150000001</v>
          </cell>
          <cell r="P121">
            <v>273.70473549999997</v>
          </cell>
          <cell r="Q121">
            <v>186.41916250000003</v>
          </cell>
          <cell r="R121">
            <v>173.94062400000001</v>
          </cell>
          <cell r="S121">
            <v>160.93856150000002</v>
          </cell>
          <cell r="T121">
            <v>-205.53833198076924</v>
          </cell>
        </row>
        <row r="123">
          <cell r="Q123" t="str">
            <v>* CY03 TOTAL</v>
          </cell>
          <cell r="U123">
            <v>2210.18321651923</v>
          </cell>
          <cell r="W123" t="e">
            <v>#REF!</v>
          </cell>
          <cell r="X123">
            <v>1632.2065600000008</v>
          </cell>
          <cell r="Y123" t="e">
            <v>#REF!</v>
          </cell>
          <cell r="Z123">
            <v>28.038134999999997</v>
          </cell>
          <cell r="AA123">
            <v>549.9385215192309</v>
          </cell>
        </row>
        <row r="124">
          <cell r="A124" t="str">
            <v xml:space="preserve"> </v>
          </cell>
          <cell r="B124" t="str">
            <v xml:space="preserve"> </v>
          </cell>
        </row>
        <row r="127">
          <cell r="A127" t="str">
            <v>Program explanations:</v>
          </cell>
        </row>
        <row r="129">
          <cell r="A129" t="str">
            <v xml:space="preserve">                  "Liability - Qtrly (or Monthly)"</v>
          </cell>
          <cell r="D129" t="str">
            <v xml:space="preserve">- represents rebates due to customers / buying groups for a combination of price allowances and marketing rebates that are not contingent on achievement of minimum sales levels (these are exclusions </v>
          </cell>
        </row>
        <row r="130">
          <cell r="D130" t="str">
            <v xml:space="preserve">  for bids / promotional sales / certain other exceptional sales).</v>
          </cell>
        </row>
        <row r="131">
          <cell r="A131" t="str">
            <v xml:space="preserve">                  "Qtrly - on demand"</v>
          </cell>
          <cell r="D131" t="str">
            <v>- represents accrual for certain types of program allowances which require proof of performance / participation in promotional / advertising activities, and distributor salesmen promotions.</v>
          </cell>
        </row>
        <row r="132">
          <cell r="A132" t="str">
            <v xml:space="preserve">                   "Off of Invoice"</v>
          </cell>
          <cell r="D132" t="str">
            <v>- represents deductions / allowances for Will Call, Large Volume Orders and EDI that are deducted on the same invoice as the related billing activity is reflected.  (Implemented in Feb / March 2000).</v>
          </cell>
        </row>
        <row r="133">
          <cell r="A133" t="str">
            <v xml:space="preserve">                  "Annual Growth"</v>
          </cell>
          <cell r="D133" t="str">
            <v>- represents estimate of combined liabilities to customers and buying groups for achieving targeted group / individual sales growth levels, payable at end of program (calendar year).</v>
          </cell>
        </row>
        <row r="134">
          <cell r="A134" t="str">
            <v xml:space="preserve"> </v>
          </cell>
          <cell r="D134" t="str">
            <v xml:space="preserve"> </v>
          </cell>
        </row>
      </sheetData>
      <sheetData sheetId="2" refreshError="1"/>
      <sheetData sheetId="3"/>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_Summary BBC"/>
      <sheetName val="BB&gt;&gt;"/>
      <sheetName val="Summary BBC"/>
      <sheetName val="TM_AR BBC"/>
      <sheetName val="AR BBC"/>
      <sheetName val="TM_AR Rec"/>
      <sheetName val="TM_Credit memo lag reserve"/>
      <sheetName val="AR Rec"/>
      <sheetName val="TM_AR Roll for Report"/>
      <sheetName val="AR&gt;&gt;"/>
      <sheetName val="Roll for Report"/>
      <sheetName val="TM_AR Roll - appendix"/>
      <sheetName val="AR Roll - appendix"/>
      <sheetName val="TM_JWB AR Sales vs. Dilution"/>
      <sheetName val="AR Sales vs. Dilution"/>
      <sheetName val="TM_AR Agings"/>
      <sheetName val="TM_Sundance AR Sales vs. Diluti"/>
      <sheetName val="AR Agings"/>
      <sheetName val="TM_Top ten sales"/>
      <sheetName val="TM_AR Agings - appendix"/>
      <sheetName val="AR Agings - appendix"/>
      <sheetName val="Top ten sales"/>
      <sheetName val="TM_Top ten AR"/>
      <sheetName val="Top ten AR"/>
      <sheetName val="TM_Top ten past due"/>
      <sheetName val="Top ten past due"/>
      <sheetName val="TM_AR allowance and writeoffs"/>
      <sheetName val="TM_AR allowance&amp; WOs"/>
      <sheetName val="AR allowance&amp; WOs"/>
      <sheetName val="TM_INV BBC"/>
      <sheetName val="TM_Foreign Customer w LOC"/>
      <sheetName val="Credit memo lag reserve"/>
      <sheetName val="Foreign Customer w LOC"/>
      <sheetName val="Ship&amp;Age"/>
      <sheetName val="Credit Memo"/>
      <sheetName val="CashApTest"/>
      <sheetName val="Inventory&gt;&gt;"/>
      <sheetName val="Inv BBC"/>
      <sheetName val="TM_Inv_Rec"/>
      <sheetName val="Inv Rec"/>
      <sheetName val="TM_Reserves &amp; WOs"/>
      <sheetName val="Inv by type"/>
      <sheetName val="Inv by location"/>
      <sheetName val="Inv variances"/>
      <sheetName val="Inv Aging trends"/>
      <sheetName val="Reserves &amp; WOs"/>
      <sheetName val="TM_Book to phys"/>
      <sheetName val="Book to phys"/>
      <sheetName val="TM_INV variances"/>
      <sheetName val="TM_INV Aging trends"/>
      <sheetName val="TM_By type - summary"/>
      <sheetName val="TM_Inv by location"/>
      <sheetName val="TM_Vendor rebates"/>
      <sheetName val="TM_Vendor Letter of credit"/>
      <sheetName val="Vendor Letter of credit"/>
      <sheetName val="Inventory Cost"/>
      <sheetName val="Gross Margins"/>
      <sheetName val="Inventory Count "/>
      <sheetName val="AP&gt;&gt;"/>
      <sheetName val="Vendor rebates"/>
      <sheetName val="TM_AP Rec"/>
      <sheetName val="AP Rec"/>
      <sheetName val="TM_AP Aging trends"/>
      <sheetName val="AP Agings"/>
      <sheetName val="TM_Contra analysis"/>
      <sheetName val="Contra analysis"/>
      <sheetName val="Accrued liab"/>
      <sheetName val="TM_Top10 purch"/>
      <sheetName val="TM_JWB Top10 purch"/>
      <sheetName val="Top10 purch"/>
      <sheetName val="TM_Top10 AP"/>
      <sheetName val="Top10 AP"/>
      <sheetName val="TM_Bank account listing"/>
      <sheetName val="Other&gt;&gt;"/>
      <sheetName val="Bank account listing"/>
      <sheetName val="TM_Ship&amp;Age"/>
      <sheetName val="TM_Credit Memo"/>
      <sheetName val="TM_CashApTest"/>
      <sheetName val="TM_Inventory Cost"/>
      <sheetName val="TM_Gross Margins"/>
      <sheetName val="TM_Inventory Count "/>
      <sheetName val="TM_Contacts"/>
      <sheetName val="TM_Sheet2"/>
      <sheetName val="TM_Utopia Outlines"/>
      <sheetName val="TM_Utopia Guides"/>
      <sheetName val="Contacts"/>
      <sheetName val="DATA&gt;&gt;"/>
      <sheetName val="Waterfall"/>
      <sheetName val="Utopia Guides"/>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ow r="2">
          <cell r="B2" t="str">
            <v>Customer</v>
          </cell>
          <cell r="C2" t="str">
            <v>Customer code</v>
          </cell>
          <cell r="D2" t="str">
            <v>Domciled</v>
          </cell>
          <cell r="E2" t="str">
            <v>Current-30DPD</v>
          </cell>
          <cell r="F2" t="str">
            <v>30-60 DPD</v>
          </cell>
          <cell r="G2" t="str">
            <v>60-90 DPD</v>
          </cell>
          <cell r="H2" t="str">
            <v>90-120 DPD</v>
          </cell>
          <cell r="I2" t="str">
            <v>120+ DPD</v>
          </cell>
        </row>
        <row r="3">
          <cell r="A3">
            <v>40359</v>
          </cell>
          <cell r="B3" t="str">
            <v>KDG MEDIATACH AG</v>
          </cell>
          <cell r="C3" t="str">
            <v>ATK001</v>
          </cell>
          <cell r="D3" t="str">
            <v>Austria</v>
          </cell>
          <cell r="E3">
            <v>2446.12</v>
          </cell>
          <cell r="F3">
            <v>0</v>
          </cell>
          <cell r="G3">
            <v>0</v>
          </cell>
          <cell r="H3">
            <v>0</v>
          </cell>
          <cell r="I3">
            <v>0</v>
          </cell>
        </row>
        <row r="4">
          <cell r="A4">
            <v>40359</v>
          </cell>
          <cell r="B4" t="str">
            <v>SONY DADC AUSTRIA AG</v>
          </cell>
          <cell r="C4" t="str">
            <v>ATS002</v>
          </cell>
          <cell r="D4" t="str">
            <v>Austria</v>
          </cell>
          <cell r="E4">
            <v>544382.99</v>
          </cell>
          <cell r="F4">
            <v>0</v>
          </cell>
          <cell r="G4">
            <v>0</v>
          </cell>
          <cell r="H4">
            <v>0</v>
          </cell>
          <cell r="I4">
            <v>0</v>
          </cell>
        </row>
        <row r="5">
          <cell r="A5">
            <v>40359</v>
          </cell>
          <cell r="B5" t="str">
            <v>CINQPLAST PLASTOP</v>
          </cell>
          <cell r="C5" t="str">
            <v>AUC001</v>
          </cell>
          <cell r="D5" t="str">
            <v>Australia</v>
          </cell>
          <cell r="E5">
            <v>13604.02</v>
          </cell>
          <cell r="F5">
            <v>0</v>
          </cell>
          <cell r="G5">
            <v>0</v>
          </cell>
          <cell r="H5">
            <v>0</v>
          </cell>
          <cell r="I5">
            <v>0</v>
          </cell>
        </row>
        <row r="6">
          <cell r="A6">
            <v>40359</v>
          </cell>
          <cell r="B6" t="str">
            <v>DRM TRADING PTY LTD</v>
          </cell>
          <cell r="C6" t="str">
            <v>AUD001</v>
          </cell>
          <cell r="D6" t="str">
            <v>Australia</v>
          </cell>
          <cell r="E6">
            <v>2511.69</v>
          </cell>
          <cell r="F6">
            <v>7783.14</v>
          </cell>
          <cell r="G6">
            <v>0</v>
          </cell>
          <cell r="H6">
            <v>0</v>
          </cell>
          <cell r="I6">
            <v>0</v>
          </cell>
        </row>
        <row r="7">
          <cell r="A7">
            <v>40359</v>
          </cell>
          <cell r="B7" t="str">
            <v>AGI FREDEN GmBH &amp;CO K</v>
          </cell>
          <cell r="C7" t="str">
            <v>DEA001</v>
          </cell>
          <cell r="D7" t="str">
            <v>Germany</v>
          </cell>
          <cell r="E7">
            <v>1050.1199999999999</v>
          </cell>
          <cell r="F7">
            <v>0</v>
          </cell>
          <cell r="G7">
            <v>0</v>
          </cell>
          <cell r="H7">
            <v>0</v>
          </cell>
          <cell r="I7">
            <v>0</v>
          </cell>
        </row>
        <row r="8">
          <cell r="A8">
            <v>40359</v>
          </cell>
          <cell r="B8" t="str">
            <v>NINTENDO OF EUROPE GM</v>
          </cell>
          <cell r="C8" t="str">
            <v>DEN001</v>
          </cell>
          <cell r="D8" t="str">
            <v>Germany</v>
          </cell>
          <cell r="E8">
            <v>1700729.75</v>
          </cell>
          <cell r="F8">
            <v>0</v>
          </cell>
          <cell r="G8">
            <v>0</v>
          </cell>
          <cell r="H8">
            <v>0</v>
          </cell>
          <cell r="I8">
            <v>0</v>
          </cell>
        </row>
        <row r="9">
          <cell r="A9">
            <v>40359</v>
          </cell>
          <cell r="B9" t="str">
            <v>OPTIMAL MEDIA</v>
          </cell>
          <cell r="C9" t="str">
            <v>DEO004</v>
          </cell>
          <cell r="D9" t="str">
            <v>Germany</v>
          </cell>
          <cell r="E9">
            <v>11005.8</v>
          </cell>
          <cell r="F9">
            <v>0</v>
          </cell>
          <cell r="G9">
            <v>0</v>
          </cell>
          <cell r="H9">
            <v>0</v>
          </cell>
          <cell r="I9">
            <v>0</v>
          </cell>
        </row>
        <row r="10">
          <cell r="A10">
            <v>40359</v>
          </cell>
          <cell r="B10" t="str">
            <v>SONOPRESS GMBH</v>
          </cell>
          <cell r="C10" t="str">
            <v>DES038</v>
          </cell>
          <cell r="D10" t="str">
            <v>Germany</v>
          </cell>
          <cell r="E10">
            <v>60689.760000000002</v>
          </cell>
          <cell r="F10">
            <v>83830.17</v>
          </cell>
          <cell r="G10">
            <v>78378.880000000005</v>
          </cell>
          <cell r="H10">
            <v>0</v>
          </cell>
          <cell r="I10">
            <v>0</v>
          </cell>
        </row>
        <row r="11">
          <cell r="A11">
            <v>40359</v>
          </cell>
          <cell r="B11" t="str">
            <v>CINRAM GmBH</v>
          </cell>
          <cell r="C11" t="str">
            <v>DEW004</v>
          </cell>
          <cell r="D11" t="str">
            <v>Germany</v>
          </cell>
          <cell r="E11">
            <v>207180.67</v>
          </cell>
          <cell r="F11">
            <v>0</v>
          </cell>
          <cell r="G11">
            <v>-301.58999999999997</v>
          </cell>
          <cell r="H11">
            <v>0</v>
          </cell>
          <cell r="I11">
            <v>0</v>
          </cell>
        </row>
        <row r="12">
          <cell r="A12">
            <v>40359</v>
          </cell>
          <cell r="B12" t="str">
            <v>SCANBOX ENTERTAINMENT</v>
          </cell>
          <cell r="C12" t="str">
            <v>DKS004</v>
          </cell>
          <cell r="D12" t="str">
            <v>Denmark</v>
          </cell>
          <cell r="E12">
            <v>181135.59</v>
          </cell>
          <cell r="F12">
            <v>0</v>
          </cell>
          <cell r="G12">
            <v>0</v>
          </cell>
          <cell r="H12">
            <v>0</v>
          </cell>
          <cell r="I12">
            <v>0</v>
          </cell>
        </row>
        <row r="13">
          <cell r="A13">
            <v>40359</v>
          </cell>
          <cell r="B13" t="str">
            <v>SONOPRESS IBERME MEMO</v>
          </cell>
          <cell r="C13" t="str">
            <v>ESS002</v>
          </cell>
          <cell r="D13" t="str">
            <v>Spain</v>
          </cell>
          <cell r="E13">
            <v>4892.47</v>
          </cell>
          <cell r="F13">
            <v>3831.46</v>
          </cell>
          <cell r="G13">
            <v>0</v>
          </cell>
          <cell r="H13">
            <v>0</v>
          </cell>
          <cell r="I13">
            <v>0</v>
          </cell>
        </row>
        <row r="14">
          <cell r="A14">
            <v>40359</v>
          </cell>
          <cell r="B14" t="str">
            <v>CINRAM OPTICAL DISCS</v>
          </cell>
          <cell r="C14" t="str">
            <v>FRC001</v>
          </cell>
          <cell r="D14" t="str">
            <v>France</v>
          </cell>
          <cell r="E14">
            <v>21864.7</v>
          </cell>
          <cell r="F14">
            <v>0</v>
          </cell>
          <cell r="G14">
            <v>0</v>
          </cell>
          <cell r="H14">
            <v>0</v>
          </cell>
          <cell r="I14">
            <v>0</v>
          </cell>
        </row>
        <row r="15">
          <cell r="A15">
            <v>40359</v>
          </cell>
          <cell r="B15" t="str">
            <v>MPO FRANCE SAS</v>
          </cell>
          <cell r="C15" t="str">
            <v>FRM018</v>
          </cell>
          <cell r="D15" t="str">
            <v>France</v>
          </cell>
          <cell r="E15">
            <v>53312.83</v>
          </cell>
          <cell r="F15">
            <v>0</v>
          </cell>
          <cell r="G15">
            <v>0</v>
          </cell>
          <cell r="H15">
            <v>0</v>
          </cell>
          <cell r="I15">
            <v>0</v>
          </cell>
        </row>
        <row r="16">
          <cell r="A16">
            <v>40359</v>
          </cell>
          <cell r="B16" t="str">
            <v>Agi Media Packaging(E</v>
          </cell>
          <cell r="C16" t="str">
            <v>GBA018</v>
          </cell>
          <cell r="D16" t="str">
            <v>UK</v>
          </cell>
          <cell r="E16">
            <v>-2805.75</v>
          </cell>
          <cell r="F16">
            <v>0</v>
          </cell>
          <cell r="G16">
            <v>0</v>
          </cell>
          <cell r="H16">
            <v>0</v>
          </cell>
          <cell r="I16">
            <v>0</v>
          </cell>
        </row>
        <row r="17">
          <cell r="A17">
            <v>40359</v>
          </cell>
          <cell r="B17" t="str">
            <v>APR MEDIA LTD</v>
          </cell>
          <cell r="C17" t="str">
            <v>GBA019</v>
          </cell>
          <cell r="D17" t="str">
            <v>UK</v>
          </cell>
          <cell r="E17">
            <v>22309.18</v>
          </cell>
          <cell r="F17">
            <v>0</v>
          </cell>
          <cell r="G17">
            <v>0</v>
          </cell>
          <cell r="H17">
            <v>0</v>
          </cell>
          <cell r="I17">
            <v>0</v>
          </cell>
        </row>
        <row r="18">
          <cell r="A18">
            <v>40359</v>
          </cell>
          <cell r="B18" t="str">
            <v>CINRAM OPERATIONS UK</v>
          </cell>
          <cell r="C18" t="str">
            <v>GBC015</v>
          </cell>
          <cell r="D18" t="str">
            <v>UK</v>
          </cell>
          <cell r="E18">
            <v>31876.51</v>
          </cell>
          <cell r="F18">
            <v>-2709.32</v>
          </cell>
          <cell r="G18">
            <v>0</v>
          </cell>
          <cell r="H18">
            <v>0</v>
          </cell>
          <cell r="I18">
            <v>0</v>
          </cell>
        </row>
        <row r="19">
          <cell r="A19">
            <v>40359</v>
          </cell>
          <cell r="B19" t="str">
            <v>DVD &amp; MEDIA COM.</v>
          </cell>
          <cell r="C19" t="str">
            <v>GBC048</v>
          </cell>
          <cell r="D19" t="str">
            <v>UK</v>
          </cell>
          <cell r="E19">
            <v>593.89</v>
          </cell>
          <cell r="F19">
            <v>0</v>
          </cell>
          <cell r="G19">
            <v>0</v>
          </cell>
          <cell r="H19">
            <v>0</v>
          </cell>
          <cell r="I19">
            <v>0</v>
          </cell>
        </row>
        <row r="20">
          <cell r="A20">
            <v>40359</v>
          </cell>
          <cell r="B20" t="str">
            <v>DAFFIER LTD</v>
          </cell>
          <cell r="C20" t="str">
            <v>GBD003</v>
          </cell>
          <cell r="D20" t="str">
            <v>UK</v>
          </cell>
          <cell r="E20">
            <v>18559.91</v>
          </cell>
          <cell r="F20">
            <v>0</v>
          </cell>
          <cell r="G20">
            <v>0</v>
          </cell>
          <cell r="H20">
            <v>0</v>
          </cell>
          <cell r="I20">
            <v>0</v>
          </cell>
        </row>
        <row r="21">
          <cell r="A21">
            <v>40359</v>
          </cell>
          <cell r="B21" t="str">
            <v>FOXS PALLETS LTD</v>
          </cell>
          <cell r="C21" t="str">
            <v>GBF001</v>
          </cell>
          <cell r="D21" t="str">
            <v>UK</v>
          </cell>
          <cell r="E21">
            <v>506.33</v>
          </cell>
          <cell r="F21">
            <v>541.58000000000004</v>
          </cell>
          <cell r="G21">
            <v>0</v>
          </cell>
          <cell r="H21">
            <v>0</v>
          </cell>
          <cell r="I21">
            <v>0</v>
          </cell>
        </row>
        <row r="22">
          <cell r="A22">
            <v>40359</v>
          </cell>
          <cell r="B22" t="str">
            <v>INTERCAPS LTD</v>
          </cell>
          <cell r="C22" t="str">
            <v>GBI001</v>
          </cell>
          <cell r="D22" t="str">
            <v>UK</v>
          </cell>
          <cell r="E22">
            <v>4145.41</v>
          </cell>
          <cell r="F22">
            <v>23144.36</v>
          </cell>
          <cell r="G22">
            <v>0</v>
          </cell>
          <cell r="H22">
            <v>0</v>
          </cell>
          <cell r="I22">
            <v>0</v>
          </cell>
        </row>
        <row r="23">
          <cell r="A23">
            <v>40359</v>
          </cell>
          <cell r="B23" t="str">
            <v>KNOW SOLUTIONS LTD.</v>
          </cell>
          <cell r="C23" t="str">
            <v>GBK001</v>
          </cell>
          <cell r="D23" t="str">
            <v>UK</v>
          </cell>
          <cell r="E23">
            <v>9296.19</v>
          </cell>
          <cell r="F23">
            <v>0</v>
          </cell>
          <cell r="G23">
            <v>0</v>
          </cell>
          <cell r="H23">
            <v>0</v>
          </cell>
          <cell r="I23">
            <v>0</v>
          </cell>
        </row>
        <row r="24">
          <cell r="A24">
            <v>40359</v>
          </cell>
          <cell r="B24" t="str">
            <v>INTERSERVE SECURITY L</v>
          </cell>
          <cell r="C24" t="str">
            <v>GBM007</v>
          </cell>
          <cell r="D24" t="str">
            <v>UK</v>
          </cell>
          <cell r="E24">
            <v>65153.66</v>
          </cell>
          <cell r="F24">
            <v>0</v>
          </cell>
          <cell r="G24">
            <v>8225</v>
          </cell>
          <cell r="H24">
            <v>0</v>
          </cell>
          <cell r="I24">
            <v>0</v>
          </cell>
        </row>
        <row r="25">
          <cell r="A25">
            <v>40359</v>
          </cell>
          <cell r="B25" t="str">
            <v>3M UNITED KINGDOM PLC</v>
          </cell>
          <cell r="C25" t="str">
            <v>GBM008</v>
          </cell>
          <cell r="D25" t="str">
            <v>UK</v>
          </cell>
          <cell r="E25">
            <v>822.5</v>
          </cell>
          <cell r="F25">
            <v>1249.26</v>
          </cell>
          <cell r="G25">
            <v>0</v>
          </cell>
          <cell r="H25">
            <v>0</v>
          </cell>
          <cell r="I25">
            <v>0</v>
          </cell>
        </row>
        <row r="26">
          <cell r="A26">
            <v>40359</v>
          </cell>
          <cell r="B26" t="str">
            <v>MONTGOMERYSHIRE SPRIN</v>
          </cell>
          <cell r="C26" t="str">
            <v>GBM016</v>
          </cell>
          <cell r="D26" t="str">
            <v>UK</v>
          </cell>
          <cell r="E26">
            <v>0</v>
          </cell>
          <cell r="F26">
            <v>20896.2</v>
          </cell>
          <cell r="G26">
            <v>0</v>
          </cell>
          <cell r="H26">
            <v>0</v>
          </cell>
          <cell r="I26">
            <v>0</v>
          </cell>
        </row>
        <row r="27">
          <cell r="A27">
            <v>40359</v>
          </cell>
          <cell r="B27" t="str">
            <v>SONOPRESS (UK)LTD</v>
          </cell>
          <cell r="C27" t="str">
            <v>GBS008</v>
          </cell>
          <cell r="D27" t="str">
            <v>UK</v>
          </cell>
          <cell r="E27">
            <v>278041.23</v>
          </cell>
          <cell r="F27">
            <v>0</v>
          </cell>
          <cell r="G27">
            <v>0</v>
          </cell>
          <cell r="H27">
            <v>0</v>
          </cell>
          <cell r="I27">
            <v>0</v>
          </cell>
        </row>
        <row r="28">
          <cell r="A28">
            <v>40359</v>
          </cell>
          <cell r="B28" t="str">
            <v>SONY DADC UK LIMITED</v>
          </cell>
          <cell r="C28" t="str">
            <v>GBS056</v>
          </cell>
          <cell r="D28" t="str">
            <v>UK</v>
          </cell>
          <cell r="E28">
            <v>-14876.800000000003</v>
          </cell>
          <cell r="F28">
            <v>0</v>
          </cell>
          <cell r="G28">
            <v>0</v>
          </cell>
          <cell r="H28">
            <v>0</v>
          </cell>
          <cell r="I28">
            <v>0</v>
          </cell>
        </row>
        <row r="29">
          <cell r="A29">
            <v>40359</v>
          </cell>
          <cell r="B29" t="str">
            <v>Technicolor Video Ser</v>
          </cell>
          <cell r="C29" t="str">
            <v>GBT006</v>
          </cell>
          <cell r="D29" t="str">
            <v>UK</v>
          </cell>
          <cell r="E29">
            <v>0</v>
          </cell>
          <cell r="F29">
            <v>7010.93</v>
          </cell>
          <cell r="G29">
            <v>5915.61</v>
          </cell>
          <cell r="H29">
            <v>0</v>
          </cell>
          <cell r="I29">
            <v>0</v>
          </cell>
        </row>
        <row r="30">
          <cell r="A30">
            <v>40359</v>
          </cell>
          <cell r="B30" t="str">
            <v>VIDEO DUPLICATING CO</v>
          </cell>
          <cell r="C30" t="str">
            <v>GBV004</v>
          </cell>
          <cell r="D30" t="str">
            <v>UK</v>
          </cell>
          <cell r="E30">
            <v>30452.94</v>
          </cell>
          <cell r="F30">
            <v>93820.52</v>
          </cell>
          <cell r="G30">
            <v>0</v>
          </cell>
          <cell r="H30">
            <v>0</v>
          </cell>
          <cell r="I30">
            <v>0</v>
          </cell>
        </row>
        <row r="31">
          <cell r="A31">
            <v>40359</v>
          </cell>
          <cell r="B31" t="str">
            <v>ModusLink</v>
          </cell>
          <cell r="C31" t="str">
            <v>IEM001</v>
          </cell>
          <cell r="D31" t="str">
            <v>Ireland</v>
          </cell>
          <cell r="E31">
            <v>249062.09</v>
          </cell>
          <cell r="F31">
            <v>0</v>
          </cell>
          <cell r="G31">
            <v>0</v>
          </cell>
          <cell r="H31">
            <v>0</v>
          </cell>
          <cell r="I31">
            <v>0</v>
          </cell>
        </row>
        <row r="32">
          <cell r="A32">
            <v>40359</v>
          </cell>
          <cell r="B32" t="str">
            <v>SPF PLASTICS B.V.</v>
          </cell>
          <cell r="C32" t="str">
            <v>NLS003</v>
          </cell>
          <cell r="D32" t="str">
            <v>Netherlands</v>
          </cell>
          <cell r="E32">
            <v>10015.200000000001</v>
          </cell>
          <cell r="F32">
            <v>13271.02</v>
          </cell>
          <cell r="G32">
            <v>2861.82</v>
          </cell>
          <cell r="H32">
            <v>0</v>
          </cell>
          <cell r="I32">
            <v>0</v>
          </cell>
        </row>
        <row r="33">
          <cell r="A33">
            <v>40359</v>
          </cell>
          <cell r="B33" t="str">
            <v>BIANOR Sp. Z.o.o</v>
          </cell>
          <cell r="C33" t="str">
            <v>PLB001</v>
          </cell>
          <cell r="D33" t="str">
            <v>Poland</v>
          </cell>
          <cell r="E33">
            <v>180.54</v>
          </cell>
          <cell r="F33">
            <v>0</v>
          </cell>
          <cell r="G33">
            <v>0</v>
          </cell>
          <cell r="H33">
            <v>0</v>
          </cell>
          <cell r="I33">
            <v>0</v>
          </cell>
        </row>
        <row r="34">
          <cell r="A34">
            <v>40359</v>
          </cell>
          <cell r="B34" t="str">
            <v>THOMSON TECHNICOLOR</v>
          </cell>
          <cell r="C34" t="str">
            <v>PLT002</v>
          </cell>
          <cell r="D34" t="str">
            <v>Poland</v>
          </cell>
          <cell r="E34">
            <v>1287561.73</v>
          </cell>
          <cell r="F34">
            <v>0</v>
          </cell>
          <cell r="G34">
            <v>17641.810000000001</v>
          </cell>
          <cell r="H34">
            <v>0</v>
          </cell>
          <cell r="I34">
            <v>0</v>
          </cell>
        </row>
        <row r="35">
          <cell r="A35">
            <v>40359</v>
          </cell>
          <cell r="B35" t="str">
            <v>3M WROCLAW SP.ZOO</v>
          </cell>
          <cell r="C35" t="str">
            <v>PLT004</v>
          </cell>
          <cell r="D35" t="str">
            <v>Poland</v>
          </cell>
          <cell r="E35">
            <v>4616.5200000000004</v>
          </cell>
          <cell r="F35">
            <v>0</v>
          </cell>
          <cell r="G35">
            <v>0</v>
          </cell>
          <cell r="H35">
            <v>0</v>
          </cell>
          <cell r="I35">
            <v>0</v>
          </cell>
        </row>
        <row r="36">
          <cell r="A36">
            <v>40359</v>
          </cell>
          <cell r="B36" t="str">
            <v>FBD DISTRIBUICAO</v>
          </cell>
          <cell r="C36" t="str">
            <v>PTF001</v>
          </cell>
          <cell r="D36" t="str">
            <v>Portugal</v>
          </cell>
          <cell r="E36">
            <v>-3347.56</v>
          </cell>
          <cell r="F36">
            <v>19662.54</v>
          </cell>
          <cell r="G36">
            <v>21642.28</v>
          </cell>
          <cell r="H36">
            <v>0</v>
          </cell>
          <cell r="I36">
            <v>0</v>
          </cell>
        </row>
        <row r="37">
          <cell r="A37">
            <v>40359</v>
          </cell>
          <cell r="B37" t="str">
            <v>Bonver Logistics AB</v>
          </cell>
          <cell r="C37" t="str">
            <v>SEB002</v>
          </cell>
          <cell r="D37" t="str">
            <v>Sweden</v>
          </cell>
          <cell r="E37">
            <v>13325.06</v>
          </cell>
          <cell r="F37">
            <v>0</v>
          </cell>
          <cell r="G37">
            <v>0</v>
          </cell>
          <cell r="H37">
            <v>0</v>
          </cell>
          <cell r="I37">
            <v>0</v>
          </cell>
        </row>
        <row r="38">
          <cell r="A38">
            <v>40359</v>
          </cell>
          <cell r="B38" t="str">
            <v>AGI POLYMATRIX</v>
          </cell>
          <cell r="C38" t="str">
            <v>USP001</v>
          </cell>
          <cell r="D38" t="str">
            <v>USA</v>
          </cell>
          <cell r="E38">
            <v>0</v>
          </cell>
          <cell r="F38">
            <v>36298.68</v>
          </cell>
          <cell r="G38">
            <v>0</v>
          </cell>
          <cell r="H38">
            <v>0</v>
          </cell>
          <cell r="I38">
            <v>0</v>
          </cell>
        </row>
      </sheetData>
      <sheetData sheetId="88"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tivity"/>
      <sheetName val="Concentrations"/>
      <sheetName val="Backup"/>
    </sheetNames>
    <sheetDataSet>
      <sheetData sheetId="0"/>
      <sheetData sheetId="1"/>
      <sheetData sheetId="2" refreshError="1">
        <row r="4">
          <cell r="A4" t="str">
            <v>A</v>
          </cell>
          <cell r="B4" t="str">
            <v>YES</v>
          </cell>
          <cell r="C4" t="str">
            <v>A2</v>
          </cell>
          <cell r="D4" t="str">
            <v>YES</v>
          </cell>
        </row>
        <row r="5">
          <cell r="A5" t="str">
            <v>A-</v>
          </cell>
          <cell r="B5" t="str">
            <v>YES</v>
          </cell>
          <cell r="C5" t="str">
            <v>A3</v>
          </cell>
          <cell r="D5" t="str">
            <v>YES</v>
          </cell>
        </row>
        <row r="6">
          <cell r="A6" t="str">
            <v>A+</v>
          </cell>
          <cell r="B6" t="str">
            <v>YES</v>
          </cell>
          <cell r="C6" t="str">
            <v>A1</v>
          </cell>
          <cell r="D6" t="str">
            <v>YES</v>
          </cell>
        </row>
        <row r="7">
          <cell r="A7" t="str">
            <v>AA</v>
          </cell>
          <cell r="B7" t="str">
            <v>YES</v>
          </cell>
          <cell r="C7" t="str">
            <v>Aa2</v>
          </cell>
          <cell r="D7" t="str">
            <v>YES</v>
          </cell>
        </row>
        <row r="8">
          <cell r="A8" t="str">
            <v>AA-</v>
          </cell>
          <cell r="B8" t="str">
            <v>YES</v>
          </cell>
          <cell r="C8" t="str">
            <v>Aa3</v>
          </cell>
          <cell r="D8" t="str">
            <v>YES</v>
          </cell>
        </row>
        <row r="9">
          <cell r="A9" t="str">
            <v>AA+</v>
          </cell>
          <cell r="B9" t="str">
            <v>YES</v>
          </cell>
          <cell r="C9" t="str">
            <v>Aa1</v>
          </cell>
          <cell r="D9" t="str">
            <v>YES</v>
          </cell>
        </row>
        <row r="10">
          <cell r="A10" t="str">
            <v>BB+</v>
          </cell>
          <cell r="B10" t="str">
            <v>NO</v>
          </cell>
          <cell r="C10" t="str">
            <v>Ba1</v>
          </cell>
          <cell r="D10" t="str">
            <v>NO</v>
          </cell>
        </row>
        <row r="11">
          <cell r="A11" t="str">
            <v>BBB</v>
          </cell>
          <cell r="B11" t="str">
            <v>NO</v>
          </cell>
          <cell r="C11" t="str">
            <v>Baa2</v>
          </cell>
          <cell r="D11" t="str">
            <v>NO</v>
          </cell>
        </row>
        <row r="12">
          <cell r="A12" t="str">
            <v>BBB-</v>
          </cell>
          <cell r="B12" t="str">
            <v>NO</v>
          </cell>
          <cell r="C12" t="str">
            <v>Baa3</v>
          </cell>
          <cell r="D12" t="str">
            <v>NO</v>
          </cell>
        </row>
        <row r="13">
          <cell r="A13" t="str">
            <v>BBB+</v>
          </cell>
          <cell r="B13" t="str">
            <v>NO</v>
          </cell>
          <cell r="C13" t="str">
            <v>Baa1</v>
          </cell>
          <cell r="D13" t="str">
            <v>NO</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M0903"/>
      <sheetName val="LOANJE"/>
      <sheetName val="SAP0903"/>
      <sheetName val="CITIGL"/>
      <sheetName val="REVJE"/>
      <sheetName val="AS0903"/>
      <sheetName val="CITIAS0903"/>
      <sheetName val="MFA0903"/>
      <sheetName val="KPS0903"/>
      <sheetName val="DVCITIKPS0903"/>
      <sheetName val="CL0903"/>
      <sheetName val="esadmis.xls"/>
      <sheetName val="WIRE0803"/>
      <sheetName val="CBRECON"/>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RAPPORT"/>
      <sheetName val="RIG(E)"/>
      <sheetName val="CATEG1(E)"/>
      <sheetName val="CATEG2(E)"/>
      <sheetName val="COURS(E)"/>
      <sheetName val="JOINTVENT(E)"/>
      <sheetName val="ZONES(E)"/>
      <sheetName val="RIGZ(E)"/>
      <sheetName val="MARCHES(E)"/>
      <sheetName val="DATE(E)"/>
      <sheetName val="Module1"/>
      <sheetName val="Macro Print"/>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iginal Andrew___Data"/>
      <sheetName val="Error Sheet"/>
      <sheetName val="FA"/>
      <sheetName val="Assistance Summary"/>
      <sheetName val="LED Summary"/>
      <sheetName val="A&amp;C Summary"/>
      <sheetName val="Group Summary"/>
      <sheetName val="AandC"/>
      <sheetName val="Assistance"/>
      <sheetName val="Group"/>
      <sheetName val="LeD"/>
    </sheetNames>
    <sheetDataSet>
      <sheetData sheetId="0"/>
      <sheetData sheetId="1"/>
      <sheetData sheetId="2"/>
      <sheetData sheetId="3"/>
      <sheetData sheetId="4"/>
      <sheetData sheetId="5"/>
      <sheetData sheetId="6"/>
      <sheetData sheetId="7"/>
      <sheetData sheetId="8" refreshError="1">
        <row r="3">
          <cell r="D3">
            <v>0.03</v>
          </cell>
        </row>
      </sheetData>
      <sheetData sheetId="9"/>
      <sheetData sheetId="1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SIT - NJ"/>
      <sheetName val="YSIT - OH"/>
      <sheetName val="YSIT"/>
      <sheetName val="June 04 Income Statements"/>
      <sheetName val="June 04 Balance Sheets"/>
      <sheetName val="Data"/>
      <sheetName val="Income stmts"/>
      <sheetName val="Bal sheets"/>
      <sheetName val="Cash flow stmts"/>
      <sheetName val="Summary"/>
      <sheetName val="5-Year DCF"/>
      <sheetName val="7-Year DCF"/>
      <sheetName val="LBO"/>
      <sheetName val="LBO Summary Financials"/>
      <sheetName val="Cost of Capital"/>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refreshError="1"/>
      <sheetData sheetId="12"/>
      <sheetData sheetId="13" refreshError="1"/>
      <sheetData sheetId="14"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online fin"/>
      <sheetName val="Checklist"/>
      <sheetName val="Exch Rates"/>
      <sheetName val="Other"/>
      <sheetName val="Elims"/>
      <sheetName val="ElimsPY"/>
      <sheetName val="PY"/>
      <sheetName val="PY2"/>
      <sheetName val="VECO PY"/>
      <sheetName val="Bud"/>
      <sheetName val="OH"/>
      <sheetName val="EPG"/>
      <sheetName val="JP"/>
      <sheetName val="Medical"/>
      <sheetName val="HK"/>
      <sheetName val="UK"/>
      <sheetName val="VECO"/>
      <sheetName val="IncSt Board"/>
      <sheetName val="Inc Stmt-with VECO"/>
      <sheetName val="Inc Stmt"/>
      <sheetName val="Bal Sheet"/>
      <sheetName val="BS with Veco"/>
      <sheetName val="Highlights"/>
      <sheetName val="PwrPt1"/>
      <sheetName val="PwrPt2"/>
      <sheetName val="Module1"/>
    </sheetNames>
    <sheetDataSet>
      <sheetData sheetId="0"/>
      <sheetData sheetId="1"/>
      <sheetData sheetId="2"/>
      <sheetData sheetId="3">
        <row r="1">
          <cell r="D1">
            <v>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onsolidated - level 3"/>
      <sheetName val="Detail - level 4"/>
    </sheetNames>
    <sheetDataSet>
      <sheetData sheetId="0">
        <row r="5">
          <cell r="C5" t="str">
            <v>Select REGION or TEAM</v>
          </cell>
        </row>
      </sheetData>
      <sheetData sheetId="1" refreshError="1"/>
      <sheetData sheetId="2"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ssum"/>
      <sheetName val="Adj Cons IS"/>
      <sheetName val="Addbacks"/>
      <sheetName val="Ext. Cons IS"/>
      <sheetName val="IS Bridge"/>
      <sheetName val="Int. Cons IS"/>
      <sheetName val="Int. Joyce IS"/>
      <sheetName val="Int. IBC IS"/>
      <sheetName val="EXT. Cons BS"/>
      <sheetName val="BS Bridge"/>
      <sheetName val="Int. Cons BS"/>
      <sheetName val="Int. Joyce BS"/>
      <sheetName val="Int. IBC BS"/>
      <sheetName val="CF"/>
      <sheetName val="CIM Output"/>
      <sheetName val="BuildUps---&gt;"/>
      <sheetName val="IS"/>
      <sheetName val="Sales"/>
      <sheetName val="COGS"/>
      <sheetName val="Expense"/>
      <sheetName val="D&amp;A"/>
      <sheetName val="Inputs---&gt;"/>
      <sheetName val="JD TB"/>
      <sheetName val="IBC TB"/>
      <sheetName val="Account Map"/>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Other IG"/>
      <sheetName val="FX"/>
      <sheetName val="IG"/>
      <sheetName val="Central"/>
      <sheetName val="Central detail"/>
      <sheetName val="Sheet3"/>
      <sheetName val="Sheet1"/>
      <sheetName val="IG derivatives"/>
      <sheetName val="Detail"/>
      <sheetName val="In Brief"/>
      <sheetName val="Sheet2"/>
      <sheetName val="Summary"/>
    </sheetNames>
    <sheetDataSet>
      <sheetData sheetId="0"/>
      <sheetData sheetId="1"/>
      <sheetData sheetId="2">
        <row r="114">
          <cell r="G114">
            <v>0.99324999999999997</v>
          </cell>
          <cell r="I114">
            <v>1.0663</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Other IG"/>
      <sheetName val="Central"/>
      <sheetName val="IG Trading"/>
      <sheetName val="IG derivatives"/>
      <sheetName val="Central detail"/>
      <sheetName val="Sheet4"/>
      <sheetName val="Detail"/>
      <sheetName val="In Brief"/>
      <sheetName val="Summary"/>
      <sheetName val="FX"/>
      <sheetName val="Sheet1"/>
      <sheetName val="For treasury"/>
    </sheetNames>
    <sheetDataSet>
      <sheetData sheetId="0"/>
      <sheetData sheetId="1"/>
      <sheetData sheetId="2"/>
      <sheetData sheetId="3"/>
      <sheetData sheetId="4"/>
      <sheetData sheetId="5"/>
      <sheetData sheetId="6"/>
      <sheetData sheetId="7"/>
      <sheetData sheetId="8"/>
      <sheetData sheetId="9"/>
      <sheetData sheetId="10">
        <row r="114">
          <cell r="K114">
            <v>6.6419999999999999E-4</v>
          </cell>
        </row>
      </sheetData>
      <sheetData sheetId="11"/>
      <sheetData sheetId="12"/>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 Hipson" refreshedDate="46030.592459722226" backgroundQuery="1" createdVersion="8" refreshedVersion="8" minRefreshableVersion="3" recordCount="0" supportSubquery="1" supportAdvancedDrill="1" xr:uid="{C9362AE2-0A64-4227-9EA1-32729B9FB424}">
  <cacheSource type="external" connectionId="20"/>
  <cacheFields count="6">
    <cacheField name="[Curves_Rates_Long].[Cohort].[Cohort]" caption="Cohort" numFmtId="0" hierarchy="1" level="1">
      <sharedItems count="23">
        <s v="201912"/>
        <s v="202001"/>
        <s v="202101"/>
        <s v="202201"/>
        <s v="202301"/>
        <s v="202404"/>
        <s v="202405"/>
        <s v="202406"/>
        <s v="202407"/>
        <s v="202408"/>
        <s v="202409"/>
        <s v="202410"/>
        <s v="202411"/>
        <s v="202412"/>
        <s v="202501"/>
        <s v="202502"/>
        <s v="202503"/>
        <s v="202504"/>
        <s v="202505"/>
        <s v="202506"/>
        <s v="202507"/>
        <s v="202508"/>
        <s v="202509"/>
      </sharedItems>
    </cacheField>
    <cacheField name="[Curves_Rates_Long].[Kind].[Kind]" caption="Kind" numFmtId="0" hierarchy="4" level="1">
      <sharedItems count="2">
        <s v="Actual"/>
        <s v="Forecast"/>
      </sharedItems>
    </cacheField>
    <cacheField name="[Curves_Rates_Long].[Segment].[Segment]" caption="Segment" numFmtId="0" level="1">
      <sharedItems count="5">
        <s v="NON PRIME"/>
        <s v="NRP-S"/>
        <s v="NRP-M"/>
        <s v="PRIME"/>
        <s v="NRP-L"/>
      </sharedItems>
    </cacheField>
    <cacheField name="[Measures].[Sum of Rate]" caption="Sum of Rate" numFmtId="0" hierarchy="305" level="32767"/>
    <cacheField name="[Curves_Rates_Long].[Metric].[Metric]" caption="Metric" numFmtId="0" hierarchy="5" level="1">
      <sharedItems containsSemiMixedTypes="0" containsNonDate="0" containsString="0"/>
    </cacheField>
    <cacheField name="[Curves_Rates_Long].[MOB].[MOB]" caption="MOB" numFmtId="0" hierarchy="2" level="1">
      <sharedItems containsSemiMixedTypes="0" containsString="0" containsNumber="1" containsInteger="1" minValue="0" maxValue="75" count="76">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sharedItems>
      <extLst>
        <ext xmlns:x15="http://schemas.microsoft.com/office/spreadsheetml/2010/11/main" uri="{4F2E5C28-24EA-4eb8-9CBF-B6C8F9C3D259}">
          <x15:cachedUniqueNames>
            <x15:cachedUniqueName index="0" name="[Curves_Rates_Long].[MOB].&amp;[0]"/>
            <x15:cachedUniqueName index="1" name="[Curves_Rates_Long].[MOB].&amp;[1]"/>
            <x15:cachedUniqueName index="2" name="[Curves_Rates_Long].[MOB].&amp;[2]"/>
            <x15:cachedUniqueName index="3" name="[Curves_Rates_Long].[MOB].&amp;[3]"/>
            <x15:cachedUniqueName index="4" name="[Curves_Rates_Long].[MOB].&amp;[4]"/>
            <x15:cachedUniqueName index="5" name="[Curves_Rates_Long].[MOB].&amp;[5]"/>
            <x15:cachedUniqueName index="6" name="[Curves_Rates_Long].[MOB].&amp;[6]"/>
            <x15:cachedUniqueName index="7" name="[Curves_Rates_Long].[MOB].&amp;[7]"/>
            <x15:cachedUniqueName index="8" name="[Curves_Rates_Long].[MOB].&amp;[8]"/>
            <x15:cachedUniqueName index="9" name="[Curves_Rates_Long].[MOB].&amp;[9]"/>
            <x15:cachedUniqueName index="10" name="[Curves_Rates_Long].[MOB].&amp;[10]"/>
            <x15:cachedUniqueName index="11" name="[Curves_Rates_Long].[MOB].&amp;[11]"/>
            <x15:cachedUniqueName index="12" name="[Curves_Rates_Long].[MOB].&amp;[12]"/>
            <x15:cachedUniqueName index="13" name="[Curves_Rates_Long].[MOB].&amp;[13]"/>
            <x15:cachedUniqueName index="14" name="[Curves_Rates_Long].[MOB].&amp;[14]"/>
            <x15:cachedUniqueName index="15" name="[Curves_Rates_Long].[MOB].&amp;[15]"/>
            <x15:cachedUniqueName index="16" name="[Curves_Rates_Long].[MOB].&amp;[16]"/>
            <x15:cachedUniqueName index="17" name="[Curves_Rates_Long].[MOB].&amp;[17]"/>
            <x15:cachedUniqueName index="18" name="[Curves_Rates_Long].[MOB].&amp;[18]"/>
            <x15:cachedUniqueName index="19" name="[Curves_Rates_Long].[MOB].&amp;[19]"/>
            <x15:cachedUniqueName index="20" name="[Curves_Rates_Long].[MOB].&amp;[20]"/>
            <x15:cachedUniqueName index="21" name="[Curves_Rates_Long].[MOB].&amp;[21]"/>
            <x15:cachedUniqueName index="22" name="[Curves_Rates_Long].[MOB].&amp;[22]"/>
            <x15:cachedUniqueName index="23" name="[Curves_Rates_Long].[MOB].&amp;[23]"/>
            <x15:cachedUniqueName index="24" name="[Curves_Rates_Long].[MOB].&amp;[24]"/>
            <x15:cachedUniqueName index="25" name="[Curves_Rates_Long].[MOB].&amp;[25]"/>
            <x15:cachedUniqueName index="26" name="[Curves_Rates_Long].[MOB].&amp;[26]"/>
            <x15:cachedUniqueName index="27" name="[Curves_Rates_Long].[MOB].&amp;[27]"/>
            <x15:cachedUniqueName index="28" name="[Curves_Rates_Long].[MOB].&amp;[28]"/>
            <x15:cachedUniqueName index="29" name="[Curves_Rates_Long].[MOB].&amp;[29]"/>
            <x15:cachedUniqueName index="30" name="[Curves_Rates_Long].[MOB].&amp;[30]"/>
            <x15:cachedUniqueName index="31" name="[Curves_Rates_Long].[MOB].&amp;[31]"/>
            <x15:cachedUniqueName index="32" name="[Curves_Rates_Long].[MOB].&amp;[32]"/>
            <x15:cachedUniqueName index="33" name="[Curves_Rates_Long].[MOB].&amp;[33]"/>
            <x15:cachedUniqueName index="34" name="[Curves_Rates_Long].[MOB].&amp;[34]"/>
            <x15:cachedUniqueName index="35" name="[Curves_Rates_Long].[MOB].&amp;[35]"/>
            <x15:cachedUniqueName index="36" name="[Curves_Rates_Long].[MOB].&amp;[36]"/>
            <x15:cachedUniqueName index="37" name="[Curves_Rates_Long].[MOB].&amp;[37]"/>
            <x15:cachedUniqueName index="38" name="[Curves_Rates_Long].[MOB].&amp;[38]"/>
            <x15:cachedUniqueName index="39" name="[Curves_Rates_Long].[MOB].&amp;[39]"/>
            <x15:cachedUniqueName index="40" name="[Curves_Rates_Long].[MOB].&amp;[40]"/>
            <x15:cachedUniqueName index="41" name="[Curves_Rates_Long].[MOB].&amp;[41]"/>
            <x15:cachedUniqueName index="42" name="[Curves_Rates_Long].[MOB].&amp;[42]"/>
            <x15:cachedUniqueName index="43" name="[Curves_Rates_Long].[MOB].&amp;[43]"/>
            <x15:cachedUniqueName index="44" name="[Curves_Rates_Long].[MOB].&amp;[44]"/>
            <x15:cachedUniqueName index="45" name="[Curves_Rates_Long].[MOB].&amp;[45]"/>
            <x15:cachedUniqueName index="46" name="[Curves_Rates_Long].[MOB].&amp;[46]"/>
            <x15:cachedUniqueName index="47" name="[Curves_Rates_Long].[MOB].&amp;[47]"/>
            <x15:cachedUniqueName index="48" name="[Curves_Rates_Long].[MOB].&amp;[48]"/>
            <x15:cachedUniqueName index="49" name="[Curves_Rates_Long].[MOB].&amp;[49]"/>
            <x15:cachedUniqueName index="50" name="[Curves_Rates_Long].[MOB].&amp;[50]"/>
            <x15:cachedUniqueName index="51" name="[Curves_Rates_Long].[MOB].&amp;[51]"/>
            <x15:cachedUniqueName index="52" name="[Curves_Rates_Long].[MOB].&amp;[52]"/>
            <x15:cachedUniqueName index="53" name="[Curves_Rates_Long].[MOB].&amp;[53]"/>
            <x15:cachedUniqueName index="54" name="[Curves_Rates_Long].[MOB].&amp;[54]"/>
            <x15:cachedUniqueName index="55" name="[Curves_Rates_Long].[MOB].&amp;[55]"/>
            <x15:cachedUniqueName index="56" name="[Curves_Rates_Long].[MOB].&amp;[56]"/>
            <x15:cachedUniqueName index="57" name="[Curves_Rates_Long].[MOB].&amp;[57]"/>
            <x15:cachedUniqueName index="58" name="[Curves_Rates_Long].[MOB].&amp;[58]"/>
            <x15:cachedUniqueName index="59" name="[Curves_Rates_Long].[MOB].&amp;[59]"/>
            <x15:cachedUniqueName index="60" name="[Curves_Rates_Long].[MOB].&amp;[60]"/>
            <x15:cachedUniqueName index="61" name="[Curves_Rates_Long].[MOB].&amp;[61]"/>
            <x15:cachedUniqueName index="62" name="[Curves_Rates_Long].[MOB].&amp;[62]"/>
            <x15:cachedUniqueName index="63" name="[Curves_Rates_Long].[MOB].&amp;[63]"/>
            <x15:cachedUniqueName index="64" name="[Curves_Rates_Long].[MOB].&amp;[64]"/>
            <x15:cachedUniqueName index="65" name="[Curves_Rates_Long].[MOB].&amp;[65]"/>
            <x15:cachedUniqueName index="66" name="[Curves_Rates_Long].[MOB].&amp;[66]"/>
            <x15:cachedUniqueName index="67" name="[Curves_Rates_Long].[MOB].&amp;[67]"/>
            <x15:cachedUniqueName index="68" name="[Curves_Rates_Long].[MOB].&amp;[68]"/>
            <x15:cachedUniqueName index="69" name="[Curves_Rates_Long].[MOB].&amp;[69]"/>
            <x15:cachedUniqueName index="70" name="[Curves_Rates_Long].[MOB].&amp;[70]"/>
            <x15:cachedUniqueName index="71" name="[Curves_Rates_Long].[MOB].&amp;[71]"/>
            <x15:cachedUniqueName index="72" name="[Curves_Rates_Long].[MOB].&amp;[72]"/>
            <x15:cachedUniqueName index="73" name="[Curves_Rates_Long].[MOB].&amp;[73]"/>
            <x15:cachedUniqueName index="74" name="[Curves_Rates_Long].[MOB].&amp;[74]"/>
            <x15:cachedUniqueName index="75" name="[Curves_Rates_Long].[MOB].&amp;[75]"/>
          </x15:cachedUniqueNames>
        </ext>
      </extLst>
    </cacheField>
  </cacheFields>
  <cacheHierarchies count="326">
    <cacheHierarchy uniqueName="[Curves_Rates_Long].[Segment]" caption="Segment" attribute="1" defaultMemberUniqueName="[Curves_Rates_Long].[Segment].[All]" allUniqueName="[Curves_Rates_Long].[Segment].[All]" dimensionUniqueName="[Curves_Rates_Long]" displayFolder="" count="2" memberValueDatatype="130" unbalanced="0">
      <fieldsUsage count="2">
        <fieldUsage x="-1"/>
        <fieldUsage x="2"/>
      </fieldsUsage>
    </cacheHierarchy>
    <cacheHierarchy uniqueName="[Curves_Rates_Long].[Cohort]" caption="Cohort" attribute="1" defaultMemberUniqueName="[Curves_Rates_Long].[Cohort].[All]" allUniqueName="[Curves_Rates_Long].[Cohort].[All]" dimensionUniqueName="[Curves_Rates_Long]" displayFolder="" count="2" memberValueDatatype="130" unbalanced="0">
      <fieldsUsage count="2">
        <fieldUsage x="-1"/>
        <fieldUsage x="0"/>
      </fieldsUsage>
    </cacheHierarchy>
    <cacheHierarchy uniqueName="[Curves_Rates_Long].[MOB]" caption="MOB" attribute="1" defaultMemberUniqueName="[Curves_Rates_Long].[MOB].[All]" allUniqueName="[Curves_Rates_Long].[MOB].[All]" dimensionUniqueName="[Curves_Rates_Long]" displayFolder="" count="2" memberValueDatatype="20" unbalanced="0">
      <fieldsUsage count="2">
        <fieldUsage x="-1"/>
        <fieldUsage x="5"/>
      </fieldsUsage>
    </cacheHierarchy>
    <cacheHierarchy uniqueName="[Curves_Rates_Long].[OpeningGBV]" caption="OpeningGBV" attribute="1" defaultMemberUniqueName="[Curves_Rates_Long].[OpeningGBV].[All]" allUniqueName="[Curves_Rates_Long].[OpeningGBV].[All]" dimensionUniqueName="[Curves_Rates_Long]" displayFolder="" count="0" memberValueDatatype="5" unbalanced="0"/>
    <cacheHierarchy uniqueName="[Curves_Rates_Long].[Kind]" caption="Kind" attribute="1" defaultMemberUniqueName="[Curves_Rates_Long].[Kind].[All]" allUniqueName="[Curves_Rates_Long].[Kind].[All]" dimensionUniqueName="[Curves_Rates_Long]" displayFolder="" count="2" memberValueDatatype="130" unbalanced="0">
      <fieldsUsage count="2">
        <fieldUsage x="-1"/>
        <fieldUsage x="1"/>
      </fieldsUsage>
    </cacheHierarchy>
    <cacheHierarchy uniqueName="[Curves_Rates_Long].[Metric]" caption="Metric" attribute="1" defaultMemberUniqueName="[Curves_Rates_Long].[Metric].[All]" allUniqueName="[Curves_Rates_Long].[Metric].[All]" dimensionUniqueName="[Curves_Rates_Long]" displayFolder="" count="2" memberValueDatatype="130" unbalanced="0">
      <fieldsUsage count="2">
        <fieldUsage x="-1"/>
        <fieldUsage x="4"/>
      </fieldsUsage>
    </cacheHierarchy>
    <cacheHierarchy uniqueName="[Curves_Rates_Long].[Rate]" caption="Rate" attribute="1" defaultMemberUniqueName="[Curves_Rates_Long].[Rate].[All]" allUniqueName="[Curves_Rates_Long].[Rate].[All]" dimensionUniqueName="[Curves_Rates_Long]" displayFolder="" count="0" memberValueDatatype="5" unbalanced="0"/>
    <cacheHierarchy uniqueName="[Curves_Rates_Long].[Approach]" caption="Approach" attribute="1" defaultMemberUniqueName="[Curves_Rates_Long].[Approach].[All]" allUniqueName="[Curves_Rates_Long].[Approach].[All]" dimensionUniqueName="[Curves_Rates_Long]" displayFolder="" count="0" memberValueDatatype="130" unbalanced="0"/>
    <cacheHierarchy uniqueName="[Fact_Raw].[CalendarMonth]" caption="CalendarMonth" attribute="1" time="1" defaultMemberUniqueName="[Fact_Raw].[CalendarMonth].[All]" allUniqueName="[Fact_Raw].[CalendarMonth].[All]" dimensionUniqueName="[Fact_Raw]" displayFolder="" count="0" memberValueDatatype="7" unbalanced="0"/>
    <cacheHierarchy uniqueName="[Fact_Raw].[Cohort]" caption="Cohort" attribute="1" defaultMemberUniqueName="[Fact_Raw].[Cohort].[All]" allUniqueName="[Fact_Raw].[Cohort].[All]" dimensionUniqueName="[Fact_Raw]" displayFolder="" count="0" memberValueDatatype="130" unbalanced="0"/>
    <cacheHierarchy uniqueName="[Fact_Raw].[Segment]" caption="Segment" attribute="1" defaultMemberUniqueName="[Fact_Raw].[Segment].[All]" allUniqueName="[Fact_Raw].[Segment].[All]" dimensionUniqueName="[Fact_Raw]" displayFolder="" count="0" memberValueDatatype="130" unbalanced="0"/>
    <cacheHierarchy uniqueName="[Fact_Raw].[MOB]" caption="MOB" attribute="1" defaultMemberUniqueName="[Fact_Raw].[MOB].[All]" allUniqueName="[Fact_Raw].[MOB].[All]" dimensionUniqueName="[Fact_Raw]" displayFolder="" count="0" memberValueDatatype="20" unbalanced="0"/>
    <cacheHierarchy uniqueName="[Fact_Raw].[OpeningGBV]" caption="OpeningGBV" attribute="1" defaultMemberUniqueName="[Fact_Raw].[OpeningGBV].[All]" allUniqueName="[Fact_Raw].[OpeningGBV].[All]" dimensionUniqueName="[Fact_Raw]" displayFolder="" count="0" memberValueDatatype="5" unbalanced="0"/>
    <cacheHierarchy uniqueName="[Fact_Raw].[Disb_ExclTopups]" caption="Disb_ExclTopups" attribute="1" defaultMemberUniqueName="[Fact_Raw].[Disb_ExclTopups].[All]" allUniqueName="[Fact_Raw].[Disb_ExclTopups].[All]" dimensionUniqueName="[Fact_Raw]" displayFolder="" count="0" memberValueDatatype="5" unbalanced="0"/>
    <cacheHierarchy uniqueName="[Fact_Raw].[TopUp_IncrCash]" caption="TopUp_IncrCash" attribute="1" defaultMemberUniqueName="[Fact_Raw].[TopUp_IncrCash].[All]" allUniqueName="[Fact_Raw].[TopUp_IncrCash].[All]" dimensionUniqueName="[Fact_Raw]" displayFolder="" count="0" memberValueDatatype="5" unbalanced="0"/>
    <cacheHierarchy uniqueName="[Fact_Raw].[NewLoanAmount]" caption="NewLoanAmount" attribute="1" defaultMemberUniqueName="[Fact_Raw].[NewLoanAmount].[All]" allUniqueName="[Fact_Raw].[NewLoanAmount].[All]" dimensionUniqueName="[Fact_Raw]" displayFolder="" count="0" memberValueDatatype="5" unbalanced="0"/>
    <cacheHierarchy uniqueName="[Fact_Raw].[Coll_Principal]" caption="Coll_Principal" attribute="1" defaultMemberUniqueName="[Fact_Raw].[Coll_Principal].[All]" allUniqueName="[Fact_Raw].[Coll_Principal].[All]" dimensionUniqueName="[Fact_Raw]" displayFolder="" count="0" memberValueDatatype="5" unbalanced="0"/>
    <cacheHierarchy uniqueName="[Fact_Raw].[Coll_Interest]" caption="Coll_Interest" attribute="1" defaultMemberUniqueName="[Fact_Raw].[Coll_Interest].[All]" allUniqueName="[Fact_Raw].[Coll_Interest].[All]" dimensionUniqueName="[Fact_Raw]" displayFolder="" count="0" memberValueDatatype="5" unbalanced="0"/>
    <cacheHierarchy uniqueName="[Fact_Raw].[ContraSettlements_Principal]" caption="ContraSettlements_Principal" attribute="1" defaultMemberUniqueName="[Fact_Raw].[ContraSettlements_Principal].[All]" allUniqueName="[Fact_Raw].[ContraSettlements_Principal].[All]" dimensionUniqueName="[Fact_Raw]" displayFolder="" count="0" memberValueDatatype="5" unbalanced="0"/>
    <cacheHierarchy uniqueName="[Fact_Raw].[ContraSettlements_Interest]" caption="ContraSettlements_Interest" attribute="1" defaultMemberUniqueName="[Fact_Raw].[ContraSettlements_Interest].[All]" allUniqueName="[Fact_Raw].[ContraSettlements_Interest].[All]" dimensionUniqueName="[Fact_Raw]" displayFolder="" count="0" memberValueDatatype="5" unbalanced="0"/>
    <cacheHierarchy uniqueName="[Fact_Raw].[WO_DebtSold]" caption="WO_DebtSold" attribute="1" defaultMemberUniqueName="[Fact_Raw].[WO_DebtSold].[All]" allUniqueName="[Fact_Raw].[WO_DebtSold].[All]" dimensionUniqueName="[Fact_Raw]" displayFolder="" count="0" memberValueDatatype="5" unbalanced="0"/>
    <cacheHierarchy uniqueName="[Fact_Raw].[WO_Other]" caption="WO_Other" attribute="1" defaultMemberUniqueName="[Fact_Raw].[WO_Other].[All]" allUniqueName="[Fact_Raw].[WO_Other].[All]" dimensionUniqueName="[Fact_Raw]" displayFolder="" count="0" memberValueDatatype="5" unbalanced="0"/>
    <cacheHierarchy uniqueName="[Fact_Raw].[ClosingGBV_Reported]" caption="ClosingGBV_Reported" attribute="1" defaultMemberUniqueName="[Fact_Raw].[ClosingGBV_Reported].[All]" allUniqueName="[Fact_Raw].[ClosingGBV_Reported].[All]" dimensionUniqueName="[Fact_Raw]" displayFolder="" count="0" memberValueDatatype="5" unbalanced="0"/>
    <cacheHierarchy uniqueName="[Fact_Raw].[InterestRevenue]" caption="InterestRevenue" attribute="1" defaultMemberUniqueName="[Fact_Raw].[InterestRevenue].[All]" allUniqueName="[Fact_Raw].[InterestRevenue].[All]" dimensionUniqueName="[Fact_Raw]" displayFolder="" count="0" memberValueDatatype="5" unbalanced="0"/>
    <cacheHierarchy uniqueName="[Fact_Raw].[Provision]" caption="Provision" attribute="1" defaultMemberUniqueName="[Fact_Raw].[Provision].[All]" allUniqueName="[Fact_Raw].[Provision].[All]" dimensionUniqueName="[Fact_Raw]" displayFolder="" count="0" memberValueDatatype="5" unbalanced="0"/>
    <cacheHierarchy uniqueName="[Fact_Raw].[DebtSaleProceeds]" caption="DebtSaleProceeds" attribute="1" defaultMemberUniqueName="[Fact_Raw].[DebtSaleProceeds].[All]" allUniqueName="[Fact_Raw].[DebtSaleProceeds].[All]" dimensionUniqueName="[Fact_Raw]" displayFolder="" count="0" memberValueDatatype="5" unbalanced="0"/>
    <cacheHierarchy uniqueName="[Fact_Raw].[DaysInMonth]" caption="DaysInMonth" attribute="1" defaultMemberUniqueName="[Fact_Raw].[DaysInMonth].[All]" allUniqueName="[Fact_Raw].[DaysInMonth].[All]" dimensionUniqueName="[Fact_Raw]" displayFolder="" count="0" memberValueDatatype="5" unbalanced="0"/>
    <cacheHierarchy uniqueName="[Fact_Raw].[ClosingGBV]" caption="ClosingGBV" attribute="1" defaultMemberUniqueName="[Fact_Raw].[ClosingGBV].[All]" allUniqueName="[Fact_Raw].[ClosingGBV].[All]" dimensionUniqueName="[Fact_Raw]" displayFolder="" count="0" memberValueDatatype="5" unbalanced="0"/>
    <cacheHierarchy uniqueName="[Fact_Raw].[GBV_Variance]" caption="GBV_Variance" attribute="1" defaultMemberUniqueName="[Fact_Raw].[GBV_Variance].[All]" allUniqueName="[Fact_Raw].[GBV_Variance].[All]" dimensionUniqueName="[Fact_Raw]" displayFolder="" count="0" memberValueDatatype="5" unbalanced="0"/>
    <cacheHierarchy uniqueName="[Fact_Raw 1].[CalendarMonth]" caption="CalendarMonth" attribute="1" time="1" defaultMemberUniqueName="[Fact_Raw 1].[CalendarMonth].[All]" allUniqueName="[Fact_Raw 1].[CalendarMonth].[All]" dimensionUniqueName="[Fact_Raw 1]" displayFolder="" count="0" memberValueDatatype="7" unbalanced="0"/>
    <cacheHierarchy uniqueName="[Fact_Raw 1].[Cohort]" caption="Cohort" attribute="1" defaultMemberUniqueName="[Fact_Raw 1].[Cohort].[All]" allUniqueName="[Fact_Raw 1].[Cohort].[All]" dimensionUniqueName="[Fact_Raw 1]" displayFolder="" count="0" memberValueDatatype="130" unbalanced="0"/>
    <cacheHierarchy uniqueName="[Fact_Raw 1].[Segment]" caption="Segment" attribute="1" defaultMemberUniqueName="[Fact_Raw 1].[Segment].[All]" allUniqueName="[Fact_Raw 1].[Segment].[All]" dimensionUniqueName="[Fact_Raw 1]" displayFolder="" count="0" memberValueDatatype="130" unbalanced="0"/>
    <cacheHierarchy uniqueName="[Fact_Raw 1].[MOB]" caption="MOB" attribute="1" defaultMemberUniqueName="[Fact_Raw 1].[MOB].[All]" allUniqueName="[Fact_Raw 1].[MOB].[All]" dimensionUniqueName="[Fact_Raw 1]" displayFolder="" count="0" memberValueDatatype="20" unbalanced="0"/>
    <cacheHierarchy uniqueName="[Fact_Raw 1].[OpeningGBV]" caption="OpeningGBV" attribute="1" defaultMemberUniqueName="[Fact_Raw 1].[OpeningGBV].[All]" allUniqueName="[Fact_Raw 1].[OpeningGBV].[All]" dimensionUniqueName="[Fact_Raw 1]" displayFolder="" count="0" memberValueDatatype="5" unbalanced="0"/>
    <cacheHierarchy uniqueName="[Fact_Raw 1].[Disb_ExclTopups]" caption="Disb_ExclTopups" attribute="1" defaultMemberUniqueName="[Fact_Raw 1].[Disb_ExclTopups].[All]" allUniqueName="[Fact_Raw 1].[Disb_ExclTopups].[All]" dimensionUniqueName="[Fact_Raw 1]" displayFolder="" count="0" memberValueDatatype="5" unbalanced="0"/>
    <cacheHierarchy uniqueName="[Fact_Raw 1].[TopUp_IncrCash]" caption="TopUp_IncrCash" attribute="1" defaultMemberUniqueName="[Fact_Raw 1].[TopUp_IncrCash].[All]" allUniqueName="[Fact_Raw 1].[TopUp_IncrCash].[All]" dimensionUniqueName="[Fact_Raw 1]" displayFolder="" count="0" memberValueDatatype="5" unbalanced="0"/>
    <cacheHierarchy uniqueName="[Fact_Raw 1].[NewLoanAmount]" caption="NewLoanAmount" attribute="1" defaultMemberUniqueName="[Fact_Raw 1].[NewLoanAmount].[All]" allUniqueName="[Fact_Raw 1].[NewLoanAmount].[All]" dimensionUniqueName="[Fact_Raw 1]" displayFolder="" count="0" memberValueDatatype="5" unbalanced="0"/>
    <cacheHierarchy uniqueName="[Fact_Raw 1].[Coll_Principal]" caption="Coll_Principal" attribute="1" defaultMemberUniqueName="[Fact_Raw 1].[Coll_Principal].[All]" allUniqueName="[Fact_Raw 1].[Coll_Principal].[All]" dimensionUniqueName="[Fact_Raw 1]" displayFolder="" count="0" memberValueDatatype="5" unbalanced="0"/>
    <cacheHierarchy uniqueName="[Fact_Raw 1].[Coll_Interest]" caption="Coll_Interest" attribute="1" defaultMemberUniqueName="[Fact_Raw 1].[Coll_Interest].[All]" allUniqueName="[Fact_Raw 1].[Coll_Interest].[All]" dimensionUniqueName="[Fact_Raw 1]" displayFolder="" count="0" memberValueDatatype="5" unbalanced="0"/>
    <cacheHierarchy uniqueName="[Fact_Raw 1].[ContraSettlements_Principal]" caption="ContraSettlements_Principal" attribute="1" defaultMemberUniqueName="[Fact_Raw 1].[ContraSettlements_Principal].[All]" allUniqueName="[Fact_Raw 1].[ContraSettlements_Principal].[All]" dimensionUniqueName="[Fact_Raw 1]" displayFolder="" count="0" memberValueDatatype="5" unbalanced="0"/>
    <cacheHierarchy uniqueName="[Fact_Raw 1].[ContraSettlements_Interest]" caption="ContraSettlements_Interest" attribute="1" defaultMemberUniqueName="[Fact_Raw 1].[ContraSettlements_Interest].[All]" allUniqueName="[Fact_Raw 1].[ContraSettlements_Interest].[All]" dimensionUniqueName="[Fact_Raw 1]" displayFolder="" count="0" memberValueDatatype="5" unbalanced="0"/>
    <cacheHierarchy uniqueName="[Fact_Raw 1].[WO_DebtSold]" caption="WO_DebtSold" attribute="1" defaultMemberUniqueName="[Fact_Raw 1].[WO_DebtSold].[All]" allUniqueName="[Fact_Raw 1].[WO_DebtSold].[All]" dimensionUniqueName="[Fact_Raw 1]" displayFolder="" count="0" memberValueDatatype="5" unbalanced="0"/>
    <cacheHierarchy uniqueName="[Fact_Raw 1].[WO_Other]" caption="WO_Other" attribute="1" defaultMemberUniqueName="[Fact_Raw 1].[WO_Other].[All]" allUniqueName="[Fact_Raw 1].[WO_Other].[All]" dimensionUniqueName="[Fact_Raw 1]" displayFolder="" count="0" memberValueDatatype="5" unbalanced="0"/>
    <cacheHierarchy uniqueName="[Fact_Raw 1].[ClosingGBV_Reported]" caption="ClosingGBV_Reported" attribute="1" defaultMemberUniqueName="[Fact_Raw 1].[ClosingGBV_Reported].[All]" allUniqueName="[Fact_Raw 1].[ClosingGBV_Reported].[All]" dimensionUniqueName="[Fact_Raw 1]" displayFolder="" count="0" memberValueDatatype="5" unbalanced="0"/>
    <cacheHierarchy uniqueName="[Fact_Raw 1].[InterestRevenue]" caption="InterestRevenue" attribute="1" defaultMemberUniqueName="[Fact_Raw 1].[InterestRevenue].[All]" allUniqueName="[Fact_Raw 1].[InterestRevenue].[All]" dimensionUniqueName="[Fact_Raw 1]" displayFolder="" count="0" memberValueDatatype="5" unbalanced="0"/>
    <cacheHierarchy uniqueName="[Fact_Raw 1].[Provision]" caption="Provision" attribute="1" defaultMemberUniqueName="[Fact_Raw 1].[Provision].[All]" allUniqueName="[Fact_Raw 1].[Provision].[All]" dimensionUniqueName="[Fact_Raw 1]" displayFolder="" count="0" memberValueDatatype="5" unbalanced="0"/>
    <cacheHierarchy uniqueName="[Fact_Raw 1].[DebtSaleProceeds]" caption="DebtSaleProceeds" attribute="1" defaultMemberUniqueName="[Fact_Raw 1].[DebtSaleProceeds].[All]" allUniqueName="[Fact_Raw 1].[DebtSaleProceeds].[All]" dimensionUniqueName="[Fact_Raw 1]" displayFolder="" count="0" memberValueDatatype="5" unbalanced="0"/>
    <cacheHierarchy uniqueName="[Fact_Raw 1].[DaysInMonth]" caption="DaysInMonth" attribute="1" defaultMemberUniqueName="[Fact_Raw 1].[DaysInMonth].[All]" allUniqueName="[Fact_Raw 1].[DaysInMonth].[All]" dimensionUniqueName="[Fact_Raw 1]" displayFolder="" count="0" memberValueDatatype="5" unbalanced="0"/>
    <cacheHierarchy uniqueName="[Fact_Raw 1].[ClosingGBV]" caption="ClosingGBV" attribute="1" defaultMemberUniqueName="[Fact_Raw 1].[ClosingGBV].[All]" allUniqueName="[Fact_Raw 1].[ClosingGBV].[All]" dimensionUniqueName="[Fact_Raw 1]" displayFolder="" count="0" memberValueDatatype="5" unbalanced="0"/>
    <cacheHierarchy uniqueName="[Fact_Raw 1].[GBV_Variance]" caption="GBV_Variance" attribute="1" defaultMemberUniqueName="[Fact_Raw 1].[GBV_Variance].[All]" allUniqueName="[Fact_Raw 1].[GBV_Variance].[All]" dimensionUniqueName="[Fact_Raw 1]" displayFolder="" count="0" memberValueDatatype="5" unbalanced="0"/>
    <cacheHierarchy uniqueName="[Fact_Raw 1].[Cohort (Year)]" caption="Cohort (Year)" attribute="1" defaultMemberUniqueName="[Fact_Raw 1].[Cohort (Year)].[All]" allUniqueName="[Fact_Raw 1].[Cohort (Year)].[All]" dimensionUniqueName="[Fact_Raw 1]" displayFolder="" count="0" memberValueDatatype="130" unbalanced="0"/>
    <cacheHierarchy uniqueName="[Fact_Raw 1].[Cohort (Quarter)]" caption="Cohort (Quarter)" attribute="1" defaultMemberUniqueName="[Fact_Raw 1].[Cohort (Quarter)].[All]" allUniqueName="[Fact_Raw 1].[Cohort (Quarter)].[All]" dimensionUniqueName="[Fact_Raw 1]" displayFolder="" count="0" memberValueDatatype="130" unbalanced="0"/>
    <cacheHierarchy uniqueName="[Fact_Raw 1].[Cohort (Month)]" caption="Cohort (Month)" attribute="1" defaultMemberUniqueName="[Fact_Raw 1].[Cohort (Month)].[All]" allUniqueName="[Fact_Raw 1].[Cohort (Month)].[All]" dimensionUniqueName="[Fact_Raw 1]" displayFolder="" count="0" memberValueDatatype="130" unbalanced="0"/>
    <cacheHierarchy uniqueName="[Fact_Raw 1].[CalendarMonth (Year)]" caption="CalendarMonth (Year)" attribute="1" defaultMemberUniqueName="[Fact_Raw 1].[CalendarMonth (Year)].[All]" allUniqueName="[Fact_Raw 1].[CalendarMonth (Year)].[All]" dimensionUniqueName="[Fact_Raw 1]" displayFolder="" count="0" memberValueDatatype="130" unbalanced="0"/>
    <cacheHierarchy uniqueName="[Fact_Raw 1].[CalendarMonth (Quarter)]" caption="CalendarMonth (Quarter)" attribute="1" defaultMemberUniqueName="[Fact_Raw 1].[CalendarMonth (Quarter)].[All]" allUniqueName="[Fact_Raw 1].[CalendarMonth (Quarter)].[All]" dimensionUniqueName="[Fact_Raw 1]" displayFolder="" count="0" memberValueDatatype="130" unbalanced="0"/>
    <cacheHierarchy uniqueName="[Fact_Raw 1].[CalendarMonth (Month)]" caption="CalendarMonth (Month)" attribute="1" defaultMemberUniqueName="[Fact_Raw 1].[CalendarMonth (Month)].[All]" allUniqueName="[Fact_Raw 1].[CalendarMonth (Month)].[All]" dimensionUniqueName="[Fact_Raw 1]" displayFolder="" count="0" memberValueDatatype="130" unbalanced="0"/>
    <cacheHierarchy uniqueName="[Fact_Raw 2].[CalendarMonth]" caption="CalendarMonth" attribute="1" time="1" defaultMemberUniqueName="[Fact_Raw 2].[CalendarMonth].[All]" allUniqueName="[Fact_Raw 2].[CalendarMonth].[All]" dimensionUniqueName="[Fact_Raw 2]" displayFolder="" count="0" memberValueDatatype="7" unbalanced="0"/>
    <cacheHierarchy uniqueName="[Fact_Raw 2].[Cohort]" caption="Cohort" attribute="1" defaultMemberUniqueName="[Fact_Raw 2].[Cohort].[All]" allUniqueName="[Fact_Raw 2].[Cohort].[All]" dimensionUniqueName="[Fact_Raw 2]" displayFolder="" count="0" memberValueDatatype="130" unbalanced="0"/>
    <cacheHierarchy uniqueName="[Fact_Raw 2].[Segment]" caption="Segment" attribute="1" defaultMemberUniqueName="[Fact_Raw 2].[Segment].[All]" allUniqueName="[Fact_Raw 2].[Segment].[All]" dimensionUniqueName="[Fact_Raw 2]" displayFolder="" count="0" memberValueDatatype="130" unbalanced="0"/>
    <cacheHierarchy uniqueName="[Fact_Raw 2].[MOB]" caption="MOB" attribute="1" defaultMemberUniqueName="[Fact_Raw 2].[MOB].[All]" allUniqueName="[Fact_Raw 2].[MOB].[All]" dimensionUniqueName="[Fact_Raw 2]" displayFolder="" count="0" memberValueDatatype="20" unbalanced="0"/>
    <cacheHierarchy uniqueName="[Fact_Raw 2].[OpeningGBV]" caption="OpeningGBV" attribute="1" defaultMemberUniqueName="[Fact_Raw 2].[OpeningGBV].[All]" allUniqueName="[Fact_Raw 2].[OpeningGBV].[All]" dimensionUniqueName="[Fact_Raw 2]" displayFolder="" count="0" memberValueDatatype="5" unbalanced="0"/>
    <cacheHierarchy uniqueName="[Fact_Raw 2].[Disb_ExclTopups]" caption="Disb_ExclTopups" attribute="1" defaultMemberUniqueName="[Fact_Raw 2].[Disb_ExclTopups].[All]" allUniqueName="[Fact_Raw 2].[Disb_ExclTopups].[All]" dimensionUniqueName="[Fact_Raw 2]" displayFolder="" count="0" memberValueDatatype="5" unbalanced="0"/>
    <cacheHierarchy uniqueName="[Fact_Raw 2].[TopUp_IncrCash]" caption="TopUp_IncrCash" attribute="1" defaultMemberUniqueName="[Fact_Raw 2].[TopUp_IncrCash].[All]" allUniqueName="[Fact_Raw 2].[TopUp_IncrCash].[All]" dimensionUniqueName="[Fact_Raw 2]" displayFolder="" count="0" memberValueDatatype="5" unbalanced="0"/>
    <cacheHierarchy uniqueName="[Fact_Raw 2].[NewLoanAmount]" caption="NewLoanAmount" attribute="1" defaultMemberUniqueName="[Fact_Raw 2].[NewLoanAmount].[All]" allUniqueName="[Fact_Raw 2].[NewLoanAmount].[All]" dimensionUniqueName="[Fact_Raw 2]" displayFolder="" count="0" memberValueDatatype="5" unbalanced="0"/>
    <cacheHierarchy uniqueName="[Fact_Raw 2].[Coll_Principal]" caption="Coll_Principal" attribute="1" defaultMemberUniqueName="[Fact_Raw 2].[Coll_Principal].[All]" allUniqueName="[Fact_Raw 2].[Coll_Principal].[All]" dimensionUniqueName="[Fact_Raw 2]" displayFolder="" count="0" memberValueDatatype="5" unbalanced="0"/>
    <cacheHierarchy uniqueName="[Fact_Raw 2].[Coll_Interest]" caption="Coll_Interest" attribute="1" defaultMemberUniqueName="[Fact_Raw 2].[Coll_Interest].[All]" allUniqueName="[Fact_Raw 2].[Coll_Interest].[All]" dimensionUniqueName="[Fact_Raw 2]" displayFolder="" count="0" memberValueDatatype="5" unbalanced="0"/>
    <cacheHierarchy uniqueName="[Fact_Raw 2].[ContraSettlements_Principal]" caption="ContraSettlements_Principal" attribute="1" defaultMemberUniqueName="[Fact_Raw 2].[ContraSettlements_Principal].[All]" allUniqueName="[Fact_Raw 2].[ContraSettlements_Principal].[All]" dimensionUniqueName="[Fact_Raw 2]" displayFolder="" count="0" memberValueDatatype="5" unbalanced="0"/>
    <cacheHierarchy uniqueName="[Fact_Raw 2].[ContraSettlements_Interest]" caption="ContraSettlements_Interest" attribute="1" defaultMemberUniqueName="[Fact_Raw 2].[ContraSettlements_Interest].[All]" allUniqueName="[Fact_Raw 2].[ContraSettlements_Interest].[All]" dimensionUniqueName="[Fact_Raw 2]" displayFolder="" count="0" memberValueDatatype="5" unbalanced="0"/>
    <cacheHierarchy uniqueName="[Fact_Raw 2].[WO_DebtSold]" caption="WO_DebtSold" attribute="1" defaultMemberUniqueName="[Fact_Raw 2].[WO_DebtSold].[All]" allUniqueName="[Fact_Raw 2].[WO_DebtSold].[All]" dimensionUniqueName="[Fact_Raw 2]" displayFolder="" count="0" memberValueDatatype="5" unbalanced="0"/>
    <cacheHierarchy uniqueName="[Fact_Raw 2].[WO_Other]" caption="WO_Other" attribute="1" defaultMemberUniqueName="[Fact_Raw 2].[WO_Other].[All]" allUniqueName="[Fact_Raw 2].[WO_Other].[All]" dimensionUniqueName="[Fact_Raw 2]" displayFolder="" count="0" memberValueDatatype="5" unbalanced="0"/>
    <cacheHierarchy uniqueName="[Fact_Raw 2].[ClosingGBV_Reported]" caption="ClosingGBV_Reported" attribute="1" defaultMemberUniqueName="[Fact_Raw 2].[ClosingGBV_Reported].[All]" allUniqueName="[Fact_Raw 2].[ClosingGBV_Reported].[All]" dimensionUniqueName="[Fact_Raw 2]" displayFolder="" count="0" memberValueDatatype="5" unbalanced="0"/>
    <cacheHierarchy uniqueName="[Fact_Raw 2].[InterestRevenue]" caption="InterestRevenue" attribute="1" defaultMemberUniqueName="[Fact_Raw 2].[InterestRevenue].[All]" allUniqueName="[Fact_Raw 2].[InterestRevenue].[All]" dimensionUniqueName="[Fact_Raw 2]" displayFolder="" count="0" memberValueDatatype="5" unbalanced="0"/>
    <cacheHierarchy uniqueName="[Fact_Raw 2].[Provision]" caption="Provision" attribute="1" defaultMemberUniqueName="[Fact_Raw 2].[Provision].[All]" allUniqueName="[Fact_Raw 2].[Provision].[All]" dimensionUniqueName="[Fact_Raw 2]" displayFolder="" count="0" memberValueDatatype="5" unbalanced="0"/>
    <cacheHierarchy uniqueName="[Fact_Raw 2].[DebtSaleProceeds]" caption="DebtSaleProceeds" attribute="1" defaultMemberUniqueName="[Fact_Raw 2].[DebtSaleProceeds].[All]" allUniqueName="[Fact_Raw 2].[DebtSaleProceeds].[All]" dimensionUniqueName="[Fact_Raw 2]" displayFolder="" count="0" memberValueDatatype="5" unbalanced="0"/>
    <cacheHierarchy uniqueName="[Fact_Raw 2].[DaysInMonth]" caption="DaysInMonth" attribute="1" defaultMemberUniqueName="[Fact_Raw 2].[DaysInMonth].[All]" allUniqueName="[Fact_Raw 2].[DaysInMonth].[All]" dimensionUniqueName="[Fact_Raw 2]" displayFolder="" count="0" memberValueDatatype="5" unbalanced="0"/>
    <cacheHierarchy uniqueName="[Fact_Raw 2].[ClosingGBV]" caption="ClosingGBV" attribute="1" defaultMemberUniqueName="[Fact_Raw 2].[ClosingGBV].[All]" allUniqueName="[Fact_Raw 2].[ClosingGBV].[All]" dimensionUniqueName="[Fact_Raw 2]" displayFolder="" count="0" memberValueDatatype="5" unbalanced="0"/>
    <cacheHierarchy uniqueName="[Fact_Raw 2].[GBV_Variance]" caption="GBV_Variance" attribute="1" defaultMemberUniqueName="[Fact_Raw 2].[GBV_Variance].[All]" allUniqueName="[Fact_Raw 2].[GBV_Variance].[All]" dimensionUniqueName="[Fact_Raw 2]" displayFolder="" count="0" memberValueDatatype="5" unbalanced="0"/>
    <cacheHierarchy uniqueName="[Fact_Raw 2].[CalendarMonth (Year)]" caption="CalendarMonth (Year)" attribute="1" defaultMemberUniqueName="[Fact_Raw 2].[CalendarMonth (Year)].[All]" allUniqueName="[Fact_Raw 2].[CalendarMonth (Year)].[All]" dimensionUniqueName="[Fact_Raw 2]" displayFolder="" count="0" memberValueDatatype="130" unbalanced="0"/>
    <cacheHierarchy uniqueName="[Fact_Raw 2].[CalendarMonth (Quarter)]" caption="CalendarMonth (Quarter)" attribute="1" defaultMemberUniqueName="[Fact_Raw 2].[CalendarMonth (Quarter)].[All]" allUniqueName="[Fact_Raw 2].[CalendarMonth (Quarter)].[All]" dimensionUniqueName="[Fact_Raw 2]" displayFolder="" count="0" memberValueDatatype="130" unbalanced="0"/>
    <cacheHierarchy uniqueName="[Fact_Raw 2].[CalendarMonth (Month)]" caption="CalendarMonth (Month)" attribute="1" defaultMemberUniqueName="[Fact_Raw 2].[CalendarMonth (Month)].[All]" allUniqueName="[Fact_Raw 2].[CalendarMonth (Month)].[All]" dimensionUniqueName="[Fact_Raw 2]" displayFolder="" count="0" memberValueDatatype="130" unbalanced="0"/>
    <cacheHierarchy uniqueName="[Fact_Raw_Base].[cohort]" caption="cohort" attribute="1" defaultMemberUniqueName="[Fact_Raw_Base].[cohort].[All]" allUniqueName="[Fact_Raw_Base].[cohort].[All]" dimensionUniqueName="[Fact_Raw_Base]" displayFolder="" count="0" memberValueDatatype="130" unbalanced="0"/>
    <cacheHierarchy uniqueName="[Fact_Raw_Base].[calendarmonth]" caption="calendarmonth" attribute="1" defaultMemberUniqueName="[Fact_Raw_Base].[calendarmonth].[All]" allUniqueName="[Fact_Raw_Base].[calendarmonth].[All]" dimensionUniqueName="[Fact_Raw_Base]" displayFolder="" count="0" memberValueDatatype="130" unbalanced="0"/>
    <cacheHierarchy uniqueName="[Fact_Raw_Base].[lob]" caption="lob" attribute="1" defaultMemberUniqueName="[Fact_Raw_Base].[lob].[All]" allUniqueName="[Fact_Raw_Base].[lob].[All]" dimensionUniqueName="[Fact_Raw_Base]" displayFolder="" count="0" memberValueDatatype="130" unbalanced="0"/>
    <cacheHierarchy uniqueName="[Fact_Raw_Base].[loansize]" caption="loansize" attribute="1" defaultMemberUniqueName="[Fact_Raw_Base].[loansize].[All]" allUniqueName="[Fact_Raw_Base].[loansize].[All]" dimensionUniqueName="[Fact_Raw_Base]" displayFolder="" count="0" memberValueDatatype="130" unbalanced="0"/>
    <cacheHierarchy uniqueName="[Fact_Raw_Base].[openinggbv]" caption="openinggbv" attribute="1" defaultMemberUniqueName="[Fact_Raw_Base].[openinggbv].[All]" allUniqueName="[Fact_Raw_Base].[openinggbv].[All]" dimensionUniqueName="[Fact_Raw_Base]" displayFolder="" count="0" memberValueDatatype="5" unbalanced="0"/>
    <cacheHierarchy uniqueName="[Fact_Raw_Base].[disbursalsexcltopup]" caption="disbursalsexcltopup" attribute="1" defaultMemberUniqueName="[Fact_Raw_Base].[disbursalsexcltopup].[All]" allUniqueName="[Fact_Raw_Base].[disbursalsexcltopup].[All]" dimensionUniqueName="[Fact_Raw_Base]" displayFolder="" count="0" memberValueDatatype="5" unbalanced="0"/>
    <cacheHierarchy uniqueName="[Fact_Raw_Base].[disbursalstopup]" caption="disbursalstopup" attribute="1" defaultMemberUniqueName="[Fact_Raw_Base].[disbursalstopup].[All]" allUniqueName="[Fact_Raw_Base].[disbursalstopup].[All]" dimensionUniqueName="[Fact_Raw_Base]" displayFolder="" count="0" memberValueDatatype="5" unbalanced="0"/>
    <cacheHierarchy uniqueName="[Fact_Raw_Base].[loanamount]" caption="loanamount" attribute="1" defaultMemberUniqueName="[Fact_Raw_Base].[loanamount].[All]" allUniqueName="[Fact_Raw_Base].[loanamount].[All]" dimensionUniqueName="[Fact_Raw_Base]" displayFolder="" count="0" memberValueDatatype="5" unbalanced="0"/>
    <cacheHierarchy uniqueName="[Fact_Raw_Base].[principalcollections]" caption="principalcollections" attribute="1" defaultMemberUniqueName="[Fact_Raw_Base].[principalcollections].[All]" allUniqueName="[Fact_Raw_Base].[principalcollections].[All]" dimensionUniqueName="[Fact_Raw_Base]" displayFolder="" count="0" memberValueDatatype="5" unbalanced="0"/>
    <cacheHierarchy uniqueName="[Fact_Raw_Base].[interestcollections]" caption="interestcollections" attribute="1" defaultMemberUniqueName="[Fact_Raw_Base].[interestcollections].[All]" allUniqueName="[Fact_Raw_Base].[interestcollections].[All]" dimensionUniqueName="[Fact_Raw_Base]" displayFolder="" count="0" memberValueDatatype="5" unbalanced="0"/>
    <cacheHierarchy uniqueName="[Fact_Raw_Base].[principalcontrasettlement]" caption="principalcontrasettlement" attribute="1" defaultMemberUniqueName="[Fact_Raw_Base].[principalcontrasettlement].[All]" allUniqueName="[Fact_Raw_Base].[principalcontrasettlement].[All]" dimensionUniqueName="[Fact_Raw_Base]" displayFolder="" count="0" memberValueDatatype="5" unbalanced="0"/>
    <cacheHierarchy uniqueName="[Fact_Raw_Base].[nonprincipalcontrasettlement]" caption="nonprincipalcontrasettlement" attribute="1" defaultMemberUniqueName="[Fact_Raw_Base].[nonprincipalcontrasettlement].[All]" allUniqueName="[Fact_Raw_Base].[nonprincipalcontrasettlement].[All]" dimensionUniqueName="[Fact_Raw_Base]" displayFolder="" count="0" memberValueDatatype="5" unbalanced="0"/>
    <cacheHierarchy uniqueName="[Fact_Raw_Base].[debtsalewriteoffs]" caption="debtsalewriteoffs" attribute="1" defaultMemberUniqueName="[Fact_Raw_Base].[debtsalewriteoffs].[All]" allUniqueName="[Fact_Raw_Base].[debtsalewriteoffs].[All]" dimensionUniqueName="[Fact_Raw_Base]" displayFolder="" count="0" memberValueDatatype="5" unbalanced="0"/>
    <cacheHierarchy uniqueName="[Fact_Raw_Base].[otherwriteoffs]" caption="otherwriteoffs" attribute="1" defaultMemberUniqueName="[Fact_Raw_Base].[otherwriteoffs].[All]" allUniqueName="[Fact_Raw_Base].[otherwriteoffs].[All]" dimensionUniqueName="[Fact_Raw_Base]" displayFolder="" count="0" memberValueDatatype="5" unbalanced="0"/>
    <cacheHierarchy uniqueName="[Fact_Raw_Base].[closinggbv]" caption="closinggbv" attribute="1" defaultMemberUniqueName="[Fact_Raw_Base].[closinggbv].[All]" allUniqueName="[Fact_Raw_Base].[closinggbv].[All]" dimensionUniqueName="[Fact_Raw_Base]" displayFolder="" count="0" memberValueDatatype="5" unbalanced="0"/>
    <cacheHierarchy uniqueName="[Fact_Raw_Base].[interestrevenue]" caption="interestrevenue" attribute="1" defaultMemberUniqueName="[Fact_Raw_Base].[interestrevenue].[All]" allUniqueName="[Fact_Raw_Base].[interestrevenue].[All]" dimensionUniqueName="[Fact_Raw_Base]" displayFolder="" count="0" memberValueDatatype="5" unbalanced="0"/>
    <cacheHierarchy uniqueName="[Fact_Raw_Base].[provisionatmonthend]" caption="provisionatmonthend" attribute="1" defaultMemberUniqueName="[Fact_Raw_Base].[provisionatmonthend].[All]" allUniqueName="[Fact_Raw_Base].[provisionatmonthend].[All]" dimensionUniqueName="[Fact_Raw_Base]" displayFolder="" count="0" memberValueDatatype="5" unbalanced="0"/>
    <cacheHierarchy uniqueName="[Fact_Raw_Base].[debtsaleproceeds]" caption="debtsaleproceeds" attribute="1" defaultMemberUniqueName="[Fact_Raw_Base].[debtsaleproceeds].[All]" allUniqueName="[Fact_Raw_Base].[debtsaleproceeds].[All]" dimensionUniqueName="[Fact_Raw_Base]" displayFolder="" count="0" memberValueDatatype="5" unbalanced="0"/>
    <cacheHierarchy uniqueName="[Fact_Raw_Base].[intramonthprovision]" caption="intramonthprovision" attribute="1" defaultMemberUniqueName="[Fact_Raw_Base].[intramonthprovision].[All]" allUniqueName="[Fact_Raw_Base].[intramonthprovision].[All]" dimensionUniqueName="[Fact_Raw_Base]" displayFolder="" count="0" memberValueDatatype="5" unbalanced="0"/>
    <cacheHierarchy uniqueName="[Forecast_Approach_Map].[Column1]" caption="Column1" attribute="1" defaultMemberUniqueName="[Forecast_Approach_Map].[Column1].[All]" allUniqueName="[Forecast_Approach_Map].[Column1].[All]" dimensionUniqueName="[Forecast_Approach_Map]" displayFolder="" count="0" memberValueDatatype="130" unbalanced="0"/>
    <cacheHierarchy uniqueName="[Forecast_Curves].[ForecastMonth]" caption="ForecastMonth" attribute="1" time="1" defaultMemberUniqueName="[Forecast_Curves].[ForecastMonth].[All]" allUniqueName="[Forecast_Curves].[ForecastMonth].[All]" dimensionUniqueName="[Forecast_Curves]" displayFolder="" count="0" memberValueDatatype="7" unbalanced="0"/>
    <cacheHierarchy uniqueName="[Forecast_Curves].[Segment]" caption="Segment" attribute="1" defaultMemberUniqueName="[Forecast_Curves].[Segment].[All]" allUniqueName="[Forecast_Curves].[Segment].[All]" dimensionUniqueName="[Forecast_Curves]" displayFolder="" count="0" memberValueDatatype="130" unbalanced="0"/>
    <cacheHierarchy uniqueName="[Forecast_Curves].[Cohort]" caption="Cohort" attribute="1" defaultMemberUniqueName="[Forecast_Curves].[Cohort].[All]" allUniqueName="[Forecast_Curves].[Cohort].[All]" dimensionUniqueName="[Forecast_Curves]" displayFolder="" count="0" memberValueDatatype="130" unbalanced="0"/>
    <cacheHierarchy uniqueName="[Forecast_Curves].[MOB]" caption="MOB" attribute="1" defaultMemberUniqueName="[Forecast_Curves].[MOB].[All]" allUniqueName="[Forecast_Curves].[MOB].[All]" dimensionUniqueName="[Forecast_Curves]" displayFolder="" count="0" memberValueDatatype="20" unbalanced="0"/>
    <cacheHierarchy uniqueName="[Forecast_Curves].[OpeningGBV]" caption="OpeningGBV" attribute="1" defaultMemberUniqueName="[Forecast_Curves].[OpeningGBV].[All]" allUniqueName="[Forecast_Curves].[OpeningGBV].[All]" dimensionUniqueName="[Forecast_Curves]" displayFolder="" count="0" memberValueDatatype="5" unbalanced="0"/>
    <cacheHierarchy uniqueName="[Forecast_Curves].[Coll_Principal_Rate]" caption="Coll_Principal_Rate" attribute="1" defaultMemberUniqueName="[Forecast_Curves].[Coll_Principal_Rate].[All]" allUniqueName="[Forecast_Curves].[Coll_Principal_Rate].[All]" dimensionUniqueName="[Forecast_Curves]" displayFolder="" count="0" memberValueDatatype="5" unbalanced="0"/>
    <cacheHierarchy uniqueName="[Forecast_Curves].[Coll_Principal_Approach]" caption="Coll_Principal_Approach" attribute="1" defaultMemberUniqueName="[Forecast_Curves].[Coll_Principal_Approach].[All]" allUniqueName="[Forecast_Curves].[Coll_Principal_Approach].[All]" dimensionUniqueName="[Forecast_Curves]" displayFolder="" count="0" memberValueDatatype="130" unbalanced="0"/>
    <cacheHierarchy uniqueName="[Forecast_Curves].[Coll_Interest_Rate]" caption="Coll_Interest_Rate" attribute="1" defaultMemberUniqueName="[Forecast_Curves].[Coll_Interest_Rate].[All]" allUniqueName="[Forecast_Curves].[Coll_Interest_Rate].[All]" dimensionUniqueName="[Forecast_Curves]" displayFolder="" count="0" memberValueDatatype="5" unbalanced="0"/>
    <cacheHierarchy uniqueName="[Forecast_Curves].[Coll_Interest_Approach]" caption="Coll_Interest_Approach" attribute="1" defaultMemberUniqueName="[Forecast_Curves].[Coll_Interest_Approach].[All]" allUniqueName="[Forecast_Curves].[Coll_Interest_Approach].[All]" dimensionUniqueName="[Forecast_Curves]" displayFolder="" count="0" memberValueDatatype="130" unbalanced="0"/>
    <cacheHierarchy uniqueName="[Forecast_Curves].[InterestRevenue_Rate]" caption="InterestRevenue_Rate" attribute="1" defaultMemberUniqueName="[Forecast_Curves].[InterestRevenue_Rate].[All]" allUniqueName="[Forecast_Curves].[InterestRevenue_Rate].[All]" dimensionUniqueName="[Forecast_Curves]" displayFolder="" count="0" memberValueDatatype="5" unbalanced="0"/>
    <cacheHierarchy uniqueName="[Forecast_Curves].[InterestRevenue_Approach]" caption="InterestRevenue_Approach" attribute="1" defaultMemberUniqueName="[Forecast_Curves].[InterestRevenue_Approach].[All]" allUniqueName="[Forecast_Curves].[InterestRevenue_Approach].[All]" dimensionUniqueName="[Forecast_Curves]" displayFolder="" count="0" memberValueDatatype="130" unbalanced="0"/>
    <cacheHierarchy uniqueName="[Forecast_Curves].[WO_DebtSold_Rate]" caption="WO_DebtSold_Rate" attribute="1" defaultMemberUniqueName="[Forecast_Curves].[WO_DebtSold_Rate].[All]" allUniqueName="[Forecast_Curves].[WO_DebtSold_Rate].[All]" dimensionUniqueName="[Forecast_Curves]" displayFolder="" count="0" memberValueDatatype="5" unbalanced="0"/>
    <cacheHierarchy uniqueName="[Forecast_Curves].[WO_DebtSold_Approach]" caption="WO_DebtSold_Approach" attribute="1" defaultMemberUniqueName="[Forecast_Curves].[WO_DebtSold_Approach].[All]" allUniqueName="[Forecast_Curves].[WO_DebtSold_Approach].[All]" dimensionUniqueName="[Forecast_Curves]" displayFolder="" count="0" memberValueDatatype="130" unbalanced="0"/>
    <cacheHierarchy uniqueName="[Forecast_Curves].[WO_Other_Rate]" caption="WO_Other_Rate" attribute="1" defaultMemberUniqueName="[Forecast_Curves].[WO_Other_Rate].[All]" allUniqueName="[Forecast_Curves].[WO_Other_Rate].[All]" dimensionUniqueName="[Forecast_Curves]" displayFolder="" count="0" memberValueDatatype="5" unbalanced="0"/>
    <cacheHierarchy uniqueName="[Forecast_Curves].[WO_Other_Approach]" caption="WO_Other_Approach" attribute="1" defaultMemberUniqueName="[Forecast_Curves].[WO_Other_Approach].[All]" allUniqueName="[Forecast_Curves].[WO_Other_Approach].[All]" dimensionUniqueName="[Forecast_Curves]" displayFolder="" count="0" memberValueDatatype="130" unbalanced="0"/>
    <cacheHierarchy uniqueName="[Forecast_Curves].[ContraSettlements_Principal_Rate]" caption="ContraSettlements_Principal_Rate" attribute="1" defaultMemberUniqueName="[Forecast_Curves].[ContraSettlements_Principal_Rate].[All]" allUniqueName="[Forecast_Curves].[ContraSettlements_Principal_Rate].[All]" dimensionUniqueName="[Forecast_Curves]" displayFolder="" count="0" memberValueDatatype="5" unbalanced="0"/>
    <cacheHierarchy uniqueName="[Forecast_Curves].[ContraSettlements_Principal_Approach]" caption="ContraSettlements_Principal_Approach" attribute="1" defaultMemberUniqueName="[Forecast_Curves].[ContraSettlements_Principal_Approach].[All]" allUniqueName="[Forecast_Curves].[ContraSettlements_Principal_Approach].[All]" dimensionUniqueName="[Forecast_Curves]" displayFolder="" count="0" memberValueDatatype="130" unbalanced="0"/>
    <cacheHierarchy uniqueName="[Forecast_Curves].[ContraSettlements_Interest_Rate]" caption="ContraSettlements_Interest_Rate" attribute="1" defaultMemberUniqueName="[Forecast_Curves].[ContraSettlements_Interest_Rate].[All]" allUniqueName="[Forecast_Curves].[ContraSettlements_Interest_Rate].[All]" dimensionUniqueName="[Forecast_Curves]" displayFolder="" count="0" memberValueDatatype="5" unbalanced="0"/>
    <cacheHierarchy uniqueName="[Forecast_Curves].[ContraSettlements_Interest_Approach]" caption="ContraSettlements_Interest_Approach" attribute="1" defaultMemberUniqueName="[Forecast_Curves].[ContraSettlements_Interest_Approach].[All]" allUniqueName="[Forecast_Curves].[ContraSettlements_Interest_Approach].[All]" dimensionUniqueName="[Forecast_Curves]" displayFolder="" count="0" memberValueDatatype="130" unbalanced="0"/>
    <cacheHierarchy uniqueName="[Forecast_Curves].[NewLoanAmount_Rate]" caption="NewLoanAmount_Rate" attribute="1" defaultMemberUniqueName="[Forecast_Curves].[NewLoanAmount_Rate].[All]" allUniqueName="[Forecast_Curves].[NewLoanAmount_Rate].[All]" dimensionUniqueName="[Forecast_Curves]" displayFolder="" count="0" memberValueDatatype="5" unbalanced="0"/>
    <cacheHierarchy uniqueName="[Forecast_Curves].[NewLoanAmount_Approach]" caption="NewLoanAmount_Approach" attribute="1" defaultMemberUniqueName="[Forecast_Curves].[NewLoanAmount_Approach].[All]" allUniqueName="[Forecast_Curves].[NewLoanAmount_Approach].[All]" dimensionUniqueName="[Forecast_Curves]" displayFolder="" count="0" memberValueDatatype="130" unbalanced="0"/>
    <cacheHierarchy uniqueName="[Forecast_Curves].[NewLoanAmount]" caption="NewLoanAmount" attribute="1" defaultMemberUniqueName="[Forecast_Curves].[NewLoanAmount].[All]" allUniqueName="[Forecast_Curves].[NewLoanAmount].[All]" dimensionUniqueName="[Forecast_Curves]" displayFolder="" count="0" memberValueDatatype="5" unbalanced="0"/>
    <cacheHierarchy uniqueName="[Forecast_Curves].[Coll_Principal]" caption="Coll_Principal" attribute="1" defaultMemberUniqueName="[Forecast_Curves].[Coll_Principal].[All]" allUniqueName="[Forecast_Curves].[Coll_Principal].[All]" dimensionUniqueName="[Forecast_Curves]" displayFolder="" count="0" memberValueDatatype="5" unbalanced="0"/>
    <cacheHierarchy uniqueName="[Forecast_Curves].[Coll_Interest]" caption="Coll_Interest" attribute="1" defaultMemberUniqueName="[Forecast_Curves].[Coll_Interest].[All]" allUniqueName="[Forecast_Curves].[Coll_Interest].[All]" dimensionUniqueName="[Forecast_Curves]" displayFolder="" count="0" memberValueDatatype="5" unbalanced="0"/>
    <cacheHierarchy uniqueName="[Forecast_Curves].[ContraSettlements_Principal]" caption="ContraSettlements_Principal" attribute="1" defaultMemberUniqueName="[Forecast_Curves].[ContraSettlements_Principal].[All]" allUniqueName="[Forecast_Curves].[ContraSettlements_Principal].[All]" dimensionUniqueName="[Forecast_Curves]" displayFolder="" count="0" memberValueDatatype="5" unbalanced="0"/>
    <cacheHierarchy uniqueName="[Forecast_Curves].[ContraSettlements_Interest]" caption="ContraSettlements_Interest" attribute="1" defaultMemberUniqueName="[Forecast_Curves].[ContraSettlements_Interest].[All]" allUniqueName="[Forecast_Curves].[ContraSettlements_Interest].[All]" dimensionUniqueName="[Forecast_Curves]" displayFolder="" count="0" memberValueDatatype="5" unbalanced="0"/>
    <cacheHierarchy uniqueName="[Forecast_Curves].[WO_DebtSold]" caption="WO_DebtSold" attribute="1" defaultMemberUniqueName="[Forecast_Curves].[WO_DebtSold].[All]" allUniqueName="[Forecast_Curves].[WO_DebtSold].[All]" dimensionUniqueName="[Forecast_Curves]" displayFolder="" count="0" memberValueDatatype="5" unbalanced="0"/>
    <cacheHierarchy uniqueName="[Forecast_Curves].[WO_Other]" caption="WO_Other" attribute="1" defaultMemberUniqueName="[Forecast_Curves].[WO_Other].[All]" allUniqueName="[Forecast_Curves].[WO_Other].[All]" dimensionUniqueName="[Forecast_Curves]" displayFolder="" count="0" memberValueDatatype="5" unbalanced="0"/>
    <cacheHierarchy uniqueName="[Forecast_Curves].[InterestRevenue]" caption="InterestRevenue" attribute="1" defaultMemberUniqueName="[Forecast_Curves].[InterestRevenue].[All]" allUniqueName="[Forecast_Curves].[InterestRevenue].[All]" dimensionUniqueName="[Forecast_Curves]" displayFolder="" count="0" memberValueDatatype="5" unbalanced="0"/>
    <cacheHierarchy uniqueName="[Forecast_Curves].[ClosingGBV]" caption="ClosingGBV" attribute="1" defaultMemberUniqueName="[Forecast_Curves].[ClosingGBV].[All]" allUniqueName="[Forecast_Curves].[ClosingGBV].[All]" dimensionUniqueName="[Forecast_Curves]" displayFolder="" count="0" memberValueDatatype="5" unbalanced="0"/>
    <cacheHierarchy uniqueName="[Forecast_Curves].[ForecastMonth (Month)]" caption="ForecastMonth (Month)" attribute="1" defaultMemberUniqueName="[Forecast_Curves].[ForecastMonth (Month)].[All]" allUniqueName="[Forecast_Curves].[ForecastMonth (Month)].[All]" dimensionUniqueName="[Forecast_Curves]" displayFolder="" count="0" memberValueDatatype="130" unbalanced="0"/>
    <cacheHierarchy uniqueName="[Forecast_Curves].[ForecastMonth (Year)]" caption="ForecastMonth (Year)" attribute="1" defaultMemberUniqueName="[Forecast_Curves].[ForecastMonth (Year)].[All]" allUniqueName="[Forecast_Curves].[ForecastMonth (Year)].[All]" dimensionUniqueName="[Forecast_Curves]" displayFolder="" count="0" memberValueDatatype="130" unbalanced="0"/>
    <cacheHierarchy uniqueName="[Forecast_Curves].[ForecastMonth (Quarter)]" caption="ForecastMonth (Quarter)" attribute="1" defaultMemberUniqueName="[Forecast_Curves].[ForecastMonth (Quarter)].[All]" allUniqueName="[Forecast_Curves].[ForecastMonth (Quarter)].[All]" dimensionUniqueName="[Forecast_Curves]" displayFolder="" count="0" memberValueDatatype="130" unbalanced="0"/>
    <cacheHierarchy uniqueName="[Forecast_Curves  2].[ForecastMonth]" caption="ForecastMonth" attribute="1" time="1" defaultMemberUniqueName="[Forecast_Curves  2].[ForecastMonth].[All]" allUniqueName="[Forecast_Curves  2].[ForecastMonth].[All]" dimensionUniqueName="[Forecast_Curves  2]" displayFolder="" count="0" memberValueDatatype="7" unbalanced="0"/>
    <cacheHierarchy uniqueName="[Forecast_Curves  2].[Segment]" caption="Segment" attribute="1" defaultMemberUniqueName="[Forecast_Curves  2].[Segment].[All]" allUniqueName="[Forecast_Curves  2].[Segment].[All]" dimensionUniqueName="[Forecast_Curves  2]" displayFolder="" count="0" memberValueDatatype="130" unbalanced="0"/>
    <cacheHierarchy uniqueName="[Forecast_Curves  2].[Cohort]" caption="Cohort" attribute="1" defaultMemberUniqueName="[Forecast_Curves  2].[Cohort].[All]" allUniqueName="[Forecast_Curves  2].[Cohort].[All]" dimensionUniqueName="[Forecast_Curves  2]" displayFolder="" count="0" memberValueDatatype="130" unbalanced="0"/>
    <cacheHierarchy uniqueName="[Forecast_Curves  2].[MOB]" caption="MOB" attribute="1" defaultMemberUniqueName="[Forecast_Curves  2].[MOB].[All]" allUniqueName="[Forecast_Curves  2].[MOB].[All]" dimensionUniqueName="[Forecast_Curves  2]" displayFolder="" count="0" memberValueDatatype="20" unbalanced="0"/>
    <cacheHierarchy uniqueName="[Forecast_Curves  2].[OpeningGBV]" caption="OpeningGBV" attribute="1" defaultMemberUniqueName="[Forecast_Curves  2].[OpeningGBV].[All]" allUniqueName="[Forecast_Curves  2].[OpeningGBV].[All]" dimensionUniqueName="[Forecast_Curves  2]" displayFolder="" count="0" memberValueDatatype="5" unbalanced="0"/>
    <cacheHierarchy uniqueName="[Forecast_Curves  2].[Coll_Principal_Rate]" caption="Coll_Principal_Rate" attribute="1" defaultMemberUniqueName="[Forecast_Curves  2].[Coll_Principal_Rate].[All]" allUniqueName="[Forecast_Curves  2].[Coll_Principal_Rate].[All]" dimensionUniqueName="[Forecast_Curves  2]" displayFolder="" count="0" memberValueDatatype="5" unbalanced="0"/>
    <cacheHierarchy uniqueName="[Forecast_Curves  2].[Coll_Principal_Approach]" caption="Coll_Principal_Approach" attribute="1" defaultMemberUniqueName="[Forecast_Curves  2].[Coll_Principal_Approach].[All]" allUniqueName="[Forecast_Curves  2].[Coll_Principal_Approach].[All]" dimensionUniqueName="[Forecast_Curves  2]" displayFolder="" count="0" memberValueDatatype="130" unbalanced="0"/>
    <cacheHierarchy uniqueName="[Forecast_Curves  2].[Coll_Interest_Rate]" caption="Coll_Interest_Rate" attribute="1" defaultMemberUniqueName="[Forecast_Curves  2].[Coll_Interest_Rate].[All]" allUniqueName="[Forecast_Curves  2].[Coll_Interest_Rate].[All]" dimensionUniqueName="[Forecast_Curves  2]" displayFolder="" count="0" memberValueDatatype="5" unbalanced="0"/>
    <cacheHierarchy uniqueName="[Forecast_Curves  2].[Coll_Interest_Approach]" caption="Coll_Interest_Approach" attribute="1" defaultMemberUniqueName="[Forecast_Curves  2].[Coll_Interest_Approach].[All]" allUniqueName="[Forecast_Curves  2].[Coll_Interest_Approach].[All]" dimensionUniqueName="[Forecast_Curves  2]" displayFolder="" count="0" memberValueDatatype="130" unbalanced="0"/>
    <cacheHierarchy uniqueName="[Forecast_Curves  2].[InterestRevenue_Rate]" caption="InterestRevenue_Rate" attribute="1" defaultMemberUniqueName="[Forecast_Curves  2].[InterestRevenue_Rate].[All]" allUniqueName="[Forecast_Curves  2].[InterestRevenue_Rate].[All]" dimensionUniqueName="[Forecast_Curves  2]" displayFolder="" count="0" memberValueDatatype="5" unbalanced="0"/>
    <cacheHierarchy uniqueName="[Forecast_Curves  2].[InterestRevenue_Approach]" caption="InterestRevenue_Approach" attribute="1" defaultMemberUniqueName="[Forecast_Curves  2].[InterestRevenue_Approach].[All]" allUniqueName="[Forecast_Curves  2].[InterestRevenue_Approach].[All]" dimensionUniqueName="[Forecast_Curves  2]" displayFolder="" count="0" memberValueDatatype="130" unbalanced="0"/>
    <cacheHierarchy uniqueName="[Forecast_Curves  2].[WO_DebtSold_Rate]" caption="WO_DebtSold_Rate" attribute="1" defaultMemberUniqueName="[Forecast_Curves  2].[WO_DebtSold_Rate].[All]" allUniqueName="[Forecast_Curves  2].[WO_DebtSold_Rate].[All]" dimensionUniqueName="[Forecast_Curves  2]" displayFolder="" count="0" memberValueDatatype="5" unbalanced="0"/>
    <cacheHierarchy uniqueName="[Forecast_Curves  2].[WO_DebtSold_Approach]" caption="WO_DebtSold_Approach" attribute="1" defaultMemberUniqueName="[Forecast_Curves  2].[WO_DebtSold_Approach].[All]" allUniqueName="[Forecast_Curves  2].[WO_DebtSold_Approach].[All]" dimensionUniqueName="[Forecast_Curves  2]" displayFolder="" count="0" memberValueDatatype="130" unbalanced="0"/>
    <cacheHierarchy uniqueName="[Forecast_Curves  2].[WO_Other_Rate]" caption="WO_Other_Rate" attribute="1" defaultMemberUniqueName="[Forecast_Curves  2].[WO_Other_Rate].[All]" allUniqueName="[Forecast_Curves  2].[WO_Other_Rate].[All]" dimensionUniqueName="[Forecast_Curves  2]" displayFolder="" count="0" memberValueDatatype="5" unbalanced="0"/>
    <cacheHierarchy uniqueName="[Forecast_Curves  2].[WO_Other_Approach]" caption="WO_Other_Approach" attribute="1" defaultMemberUniqueName="[Forecast_Curves  2].[WO_Other_Approach].[All]" allUniqueName="[Forecast_Curves  2].[WO_Other_Approach].[All]" dimensionUniqueName="[Forecast_Curves  2]" displayFolder="" count="0" memberValueDatatype="130" unbalanced="0"/>
    <cacheHierarchy uniqueName="[Forecast_Curves  2].[ContraSettlements_Principal_Rate]" caption="ContraSettlements_Principal_Rate" attribute="1" defaultMemberUniqueName="[Forecast_Curves  2].[ContraSettlements_Principal_Rate].[All]" allUniqueName="[Forecast_Curves  2].[ContraSettlements_Principal_Rate].[All]" dimensionUniqueName="[Forecast_Curves  2]" displayFolder="" count="0" memberValueDatatype="5" unbalanced="0"/>
    <cacheHierarchy uniqueName="[Forecast_Curves  2].[ContraSettlements_Principal_Approach]" caption="ContraSettlements_Principal_Approach" attribute="1" defaultMemberUniqueName="[Forecast_Curves  2].[ContraSettlements_Principal_Approach].[All]" allUniqueName="[Forecast_Curves  2].[ContraSettlements_Principal_Approach].[All]" dimensionUniqueName="[Forecast_Curves  2]" displayFolder="" count="0" memberValueDatatype="130" unbalanced="0"/>
    <cacheHierarchy uniqueName="[Forecast_Curves  2].[ContraSettlements_Interest_Rate]" caption="ContraSettlements_Interest_Rate" attribute="1" defaultMemberUniqueName="[Forecast_Curves  2].[ContraSettlements_Interest_Rate].[All]" allUniqueName="[Forecast_Curves  2].[ContraSettlements_Interest_Rate].[All]" dimensionUniqueName="[Forecast_Curves  2]" displayFolder="" count="0" memberValueDatatype="5" unbalanced="0"/>
    <cacheHierarchy uniqueName="[Forecast_Curves  2].[ContraSettlements_Interest_Approach]" caption="ContraSettlements_Interest_Approach" attribute="1" defaultMemberUniqueName="[Forecast_Curves  2].[ContraSettlements_Interest_Approach].[All]" allUniqueName="[Forecast_Curves  2].[ContraSettlements_Interest_Approach].[All]" dimensionUniqueName="[Forecast_Curves  2]" displayFolder="" count="0" memberValueDatatype="130" unbalanced="0"/>
    <cacheHierarchy uniqueName="[Forecast_Curves  2].[NewLoanAmount_Rate]" caption="NewLoanAmount_Rate" attribute="1" defaultMemberUniqueName="[Forecast_Curves  2].[NewLoanAmount_Rate].[All]" allUniqueName="[Forecast_Curves  2].[NewLoanAmount_Rate].[All]" dimensionUniqueName="[Forecast_Curves  2]" displayFolder="" count="0" memberValueDatatype="5" unbalanced="0"/>
    <cacheHierarchy uniqueName="[Forecast_Curves  2].[NewLoanAmount_Approach]" caption="NewLoanAmount_Approach" attribute="1" defaultMemberUniqueName="[Forecast_Curves  2].[NewLoanAmount_Approach].[All]" allUniqueName="[Forecast_Curves  2].[NewLoanAmount_Approach].[All]" dimensionUniqueName="[Forecast_Curves  2]" displayFolder="" count="0" memberValueDatatype="130" unbalanced="0"/>
    <cacheHierarchy uniqueName="[Forecast_Curves  2].[NewLoanAmount]" caption="NewLoanAmount" attribute="1" defaultMemberUniqueName="[Forecast_Curves  2].[NewLoanAmount].[All]" allUniqueName="[Forecast_Curves  2].[NewLoanAmount].[All]" dimensionUniqueName="[Forecast_Curves  2]" displayFolder="" count="0" memberValueDatatype="5" unbalanced="0"/>
    <cacheHierarchy uniqueName="[Forecast_Curves  2].[Coll_Principal]" caption="Coll_Principal" attribute="1" defaultMemberUniqueName="[Forecast_Curves  2].[Coll_Principal].[All]" allUniqueName="[Forecast_Curves  2].[Coll_Principal].[All]" dimensionUniqueName="[Forecast_Curves  2]" displayFolder="" count="0" memberValueDatatype="5" unbalanced="0"/>
    <cacheHierarchy uniqueName="[Forecast_Curves  2].[Coll_Interest]" caption="Coll_Interest" attribute="1" defaultMemberUniqueName="[Forecast_Curves  2].[Coll_Interest].[All]" allUniqueName="[Forecast_Curves  2].[Coll_Interest].[All]" dimensionUniqueName="[Forecast_Curves  2]" displayFolder="" count="0" memberValueDatatype="5" unbalanced="0"/>
    <cacheHierarchy uniqueName="[Forecast_Curves  2].[ContraSettlements_Principal]" caption="ContraSettlements_Principal" attribute="1" defaultMemberUniqueName="[Forecast_Curves  2].[ContraSettlements_Principal].[All]" allUniqueName="[Forecast_Curves  2].[ContraSettlements_Principal].[All]" dimensionUniqueName="[Forecast_Curves  2]" displayFolder="" count="0" memberValueDatatype="5" unbalanced="0"/>
    <cacheHierarchy uniqueName="[Forecast_Curves  2].[ContraSettlements_Interest]" caption="ContraSettlements_Interest" attribute="1" defaultMemberUniqueName="[Forecast_Curves  2].[ContraSettlements_Interest].[All]" allUniqueName="[Forecast_Curves  2].[ContraSettlements_Interest].[All]" dimensionUniqueName="[Forecast_Curves  2]" displayFolder="" count="0" memberValueDatatype="5" unbalanced="0"/>
    <cacheHierarchy uniqueName="[Forecast_Curves  2].[WO_DebtSold]" caption="WO_DebtSold" attribute="1" defaultMemberUniqueName="[Forecast_Curves  2].[WO_DebtSold].[All]" allUniqueName="[Forecast_Curves  2].[WO_DebtSold].[All]" dimensionUniqueName="[Forecast_Curves  2]" displayFolder="" count="0" memberValueDatatype="5" unbalanced="0"/>
    <cacheHierarchy uniqueName="[Forecast_Curves  2].[WO_Other]" caption="WO_Other" attribute="1" defaultMemberUniqueName="[Forecast_Curves  2].[WO_Other].[All]" allUniqueName="[Forecast_Curves  2].[WO_Other].[All]" dimensionUniqueName="[Forecast_Curves  2]" displayFolder="" count="0" memberValueDatatype="5" unbalanced="0"/>
    <cacheHierarchy uniqueName="[Forecast_Curves  2].[InterestRevenue]" caption="InterestRevenue" attribute="1" defaultMemberUniqueName="[Forecast_Curves  2].[InterestRevenue].[All]" allUniqueName="[Forecast_Curves  2].[InterestRevenue].[All]" dimensionUniqueName="[Forecast_Curves  2]" displayFolder="" count="0" memberValueDatatype="5" unbalanced="0"/>
    <cacheHierarchy uniqueName="[Forecast_Curves  2].[ClosingGBV]" caption="ClosingGBV" attribute="1" defaultMemberUniqueName="[Forecast_Curves  2].[ClosingGBV].[All]" allUniqueName="[Forecast_Curves  2].[ClosingGBV].[All]" dimensionUniqueName="[Forecast_Curves  2]" displayFolder="" count="0" memberValueDatatype="5" unbalanced="0"/>
    <cacheHierarchy uniqueName="[Forecast_Curves  2].[ForecastMonth (Year)]" caption="ForecastMonth (Year)" attribute="1" defaultMemberUniqueName="[Forecast_Curves  2].[ForecastMonth (Year)].[All]" allUniqueName="[Forecast_Curves  2].[ForecastMonth (Year)].[All]" dimensionUniqueName="[Forecast_Curves  2]" displayFolder="" count="0" memberValueDatatype="130" unbalanced="0"/>
    <cacheHierarchy uniqueName="[Forecast_Curves  2].[ForecastMonth (Quarter)]" caption="ForecastMonth (Quarter)" attribute="1" defaultMemberUniqueName="[Forecast_Curves  2].[ForecastMonth (Quarter)].[All]" allUniqueName="[Forecast_Curves  2].[ForecastMonth (Quarter)].[All]" dimensionUniqueName="[Forecast_Curves  2]" displayFolder="" count="0" memberValueDatatype="130" unbalanced="0"/>
    <cacheHierarchy uniqueName="[Forecast_Curves  2].[ForecastMonth (Month)]" caption="ForecastMonth (Month)" attribute="1" defaultMemberUniqueName="[Forecast_Curves  2].[ForecastMonth (Month)].[All]" allUniqueName="[Forecast_Curves  2].[ForecastMonth (Month)].[All]" dimensionUniqueName="[Forecast_Curves  2]" displayFolder="" count="0" memberValueDatatype="130" unbalanced="0"/>
    <cacheHierarchy uniqueName="[Forecast_Curves 1].[ForecastMonth]" caption="ForecastMonth" attribute="1" time="1" defaultMemberUniqueName="[Forecast_Curves 1].[ForecastMonth].[All]" allUniqueName="[Forecast_Curves 1].[ForecastMonth].[All]" dimensionUniqueName="[Forecast_Curves 1]" displayFolder="" count="0" memberValueDatatype="7" unbalanced="0"/>
    <cacheHierarchy uniqueName="[Forecast_Curves 1].[Segment]" caption="Segment" attribute="1" defaultMemberUniqueName="[Forecast_Curves 1].[Segment].[All]" allUniqueName="[Forecast_Curves 1].[Segment].[All]" dimensionUniqueName="[Forecast_Curves 1]" displayFolder="" count="0" memberValueDatatype="130" unbalanced="0"/>
    <cacheHierarchy uniqueName="[Forecast_Curves 1].[Cohort]" caption="Cohort" attribute="1" defaultMemberUniqueName="[Forecast_Curves 1].[Cohort].[All]" allUniqueName="[Forecast_Curves 1].[Cohort].[All]" dimensionUniqueName="[Forecast_Curves 1]" displayFolder="" count="0" memberValueDatatype="130" unbalanced="0"/>
    <cacheHierarchy uniqueName="[Forecast_Curves 1].[MOB]" caption="MOB" attribute="1" defaultMemberUniqueName="[Forecast_Curves 1].[MOB].[All]" allUniqueName="[Forecast_Curves 1].[MOB].[All]" dimensionUniqueName="[Forecast_Curves 1]" displayFolder="" count="0" memberValueDatatype="20" unbalanced="0"/>
    <cacheHierarchy uniqueName="[Forecast_Curves 1].[OpeningGBV]" caption="OpeningGBV" attribute="1" defaultMemberUniqueName="[Forecast_Curves 1].[OpeningGBV].[All]" allUniqueName="[Forecast_Curves 1].[OpeningGBV].[All]" dimensionUniqueName="[Forecast_Curves 1]" displayFolder="" count="0" memberValueDatatype="5" unbalanced="0"/>
    <cacheHierarchy uniqueName="[Forecast_Curves 1].[Coll_Principal_Rate]" caption="Coll_Principal_Rate" attribute="1" defaultMemberUniqueName="[Forecast_Curves 1].[Coll_Principal_Rate].[All]" allUniqueName="[Forecast_Curves 1].[Coll_Principal_Rate].[All]" dimensionUniqueName="[Forecast_Curves 1]" displayFolder="" count="0" memberValueDatatype="5" unbalanced="0"/>
    <cacheHierarchy uniqueName="[Forecast_Curves 1].[Coll_Principal_Approach]" caption="Coll_Principal_Approach" attribute="1" defaultMemberUniqueName="[Forecast_Curves 1].[Coll_Principal_Approach].[All]" allUniqueName="[Forecast_Curves 1].[Coll_Principal_Approach].[All]" dimensionUniqueName="[Forecast_Curves 1]" displayFolder="" count="0" memberValueDatatype="130" unbalanced="0"/>
    <cacheHierarchy uniqueName="[Forecast_Curves 1].[Coll_Interest_Rate]" caption="Coll_Interest_Rate" attribute="1" defaultMemberUniqueName="[Forecast_Curves 1].[Coll_Interest_Rate].[All]" allUniqueName="[Forecast_Curves 1].[Coll_Interest_Rate].[All]" dimensionUniqueName="[Forecast_Curves 1]" displayFolder="" count="0" memberValueDatatype="5" unbalanced="0"/>
    <cacheHierarchy uniqueName="[Forecast_Curves 1].[Coll_Interest_Approach]" caption="Coll_Interest_Approach" attribute="1" defaultMemberUniqueName="[Forecast_Curves 1].[Coll_Interest_Approach].[All]" allUniqueName="[Forecast_Curves 1].[Coll_Interest_Approach].[All]" dimensionUniqueName="[Forecast_Curves 1]" displayFolder="" count="0" memberValueDatatype="130" unbalanced="0"/>
    <cacheHierarchy uniqueName="[Forecast_Curves 1].[InterestRevenue_Rate]" caption="InterestRevenue_Rate" attribute="1" defaultMemberUniqueName="[Forecast_Curves 1].[InterestRevenue_Rate].[All]" allUniqueName="[Forecast_Curves 1].[InterestRevenue_Rate].[All]" dimensionUniqueName="[Forecast_Curves 1]" displayFolder="" count="0" memberValueDatatype="5" unbalanced="0"/>
    <cacheHierarchy uniqueName="[Forecast_Curves 1].[InterestRevenue_Approach]" caption="InterestRevenue_Approach" attribute="1" defaultMemberUniqueName="[Forecast_Curves 1].[InterestRevenue_Approach].[All]" allUniqueName="[Forecast_Curves 1].[InterestRevenue_Approach].[All]" dimensionUniqueName="[Forecast_Curves 1]" displayFolder="" count="0" memberValueDatatype="130" unbalanced="0"/>
    <cacheHierarchy uniqueName="[Forecast_Curves 1].[WO_DebtSold_Rate]" caption="WO_DebtSold_Rate" attribute="1" defaultMemberUniqueName="[Forecast_Curves 1].[WO_DebtSold_Rate].[All]" allUniqueName="[Forecast_Curves 1].[WO_DebtSold_Rate].[All]" dimensionUniqueName="[Forecast_Curves 1]" displayFolder="" count="0" memberValueDatatype="5" unbalanced="0"/>
    <cacheHierarchy uniqueName="[Forecast_Curves 1].[WO_DebtSold_Approach]" caption="WO_DebtSold_Approach" attribute="1" defaultMemberUniqueName="[Forecast_Curves 1].[WO_DebtSold_Approach].[All]" allUniqueName="[Forecast_Curves 1].[WO_DebtSold_Approach].[All]" dimensionUniqueName="[Forecast_Curves 1]" displayFolder="" count="0" memberValueDatatype="130" unbalanced="0"/>
    <cacheHierarchy uniqueName="[Forecast_Curves 1].[WO_Other_Rate]" caption="WO_Other_Rate" attribute="1" defaultMemberUniqueName="[Forecast_Curves 1].[WO_Other_Rate].[All]" allUniqueName="[Forecast_Curves 1].[WO_Other_Rate].[All]" dimensionUniqueName="[Forecast_Curves 1]" displayFolder="" count="0" memberValueDatatype="5" unbalanced="0"/>
    <cacheHierarchy uniqueName="[Forecast_Curves 1].[WO_Other_Approach]" caption="WO_Other_Approach" attribute="1" defaultMemberUniqueName="[Forecast_Curves 1].[WO_Other_Approach].[All]" allUniqueName="[Forecast_Curves 1].[WO_Other_Approach].[All]" dimensionUniqueName="[Forecast_Curves 1]" displayFolder="" count="0" memberValueDatatype="130" unbalanced="0"/>
    <cacheHierarchy uniqueName="[Forecast_Curves 1].[ContraSettlements_Principal_Rate]" caption="ContraSettlements_Principal_Rate" attribute="1" defaultMemberUniqueName="[Forecast_Curves 1].[ContraSettlements_Principal_Rate].[All]" allUniqueName="[Forecast_Curves 1].[ContraSettlements_Principal_Rate].[All]" dimensionUniqueName="[Forecast_Curves 1]" displayFolder="" count="0" memberValueDatatype="5" unbalanced="0"/>
    <cacheHierarchy uniqueName="[Forecast_Curves 1].[ContraSettlements_Principal_Approach]" caption="ContraSettlements_Principal_Approach" attribute="1" defaultMemberUniqueName="[Forecast_Curves 1].[ContraSettlements_Principal_Approach].[All]" allUniqueName="[Forecast_Curves 1].[ContraSettlements_Principal_Approach].[All]" dimensionUniqueName="[Forecast_Curves 1]" displayFolder="" count="0" memberValueDatatype="130" unbalanced="0"/>
    <cacheHierarchy uniqueName="[Forecast_Curves 1].[ContraSettlements_Interest_Rate]" caption="ContraSettlements_Interest_Rate" attribute="1" defaultMemberUniqueName="[Forecast_Curves 1].[ContraSettlements_Interest_Rate].[All]" allUniqueName="[Forecast_Curves 1].[ContraSettlements_Interest_Rate].[All]" dimensionUniqueName="[Forecast_Curves 1]" displayFolder="" count="0" memberValueDatatype="5" unbalanced="0"/>
    <cacheHierarchy uniqueName="[Forecast_Curves 1].[ContraSettlements_Interest_Approach]" caption="ContraSettlements_Interest_Approach" attribute="1" defaultMemberUniqueName="[Forecast_Curves 1].[ContraSettlements_Interest_Approach].[All]" allUniqueName="[Forecast_Curves 1].[ContraSettlements_Interest_Approach].[All]" dimensionUniqueName="[Forecast_Curves 1]" displayFolder="" count="0" memberValueDatatype="130" unbalanced="0"/>
    <cacheHierarchy uniqueName="[Forecast_Curves 1].[NewLoanAmount_Rate]" caption="NewLoanAmount_Rate" attribute="1" defaultMemberUniqueName="[Forecast_Curves 1].[NewLoanAmount_Rate].[All]" allUniqueName="[Forecast_Curves 1].[NewLoanAmount_Rate].[All]" dimensionUniqueName="[Forecast_Curves 1]" displayFolder="" count="0" memberValueDatatype="5" unbalanced="0"/>
    <cacheHierarchy uniqueName="[Forecast_Curves 1].[NewLoanAmount_Approach]" caption="NewLoanAmount_Approach" attribute="1" defaultMemberUniqueName="[Forecast_Curves 1].[NewLoanAmount_Approach].[All]" allUniqueName="[Forecast_Curves 1].[NewLoanAmount_Approach].[All]" dimensionUniqueName="[Forecast_Curves 1]" displayFolder="" count="0" memberValueDatatype="130" unbalanced="0"/>
    <cacheHierarchy uniqueName="[Forecast_Curves 1].[NewLoanAmount]" caption="NewLoanAmount" attribute="1" defaultMemberUniqueName="[Forecast_Curves 1].[NewLoanAmount].[All]" allUniqueName="[Forecast_Curves 1].[NewLoanAmount].[All]" dimensionUniqueName="[Forecast_Curves 1]" displayFolder="" count="0" memberValueDatatype="5" unbalanced="0"/>
    <cacheHierarchy uniqueName="[Forecast_Curves 1].[Coll_Principal]" caption="Coll_Principal" attribute="1" defaultMemberUniqueName="[Forecast_Curves 1].[Coll_Principal].[All]" allUniqueName="[Forecast_Curves 1].[Coll_Principal].[All]" dimensionUniqueName="[Forecast_Curves 1]" displayFolder="" count="0" memberValueDatatype="5" unbalanced="0"/>
    <cacheHierarchy uniqueName="[Forecast_Curves 1].[Coll_Interest]" caption="Coll_Interest" attribute="1" defaultMemberUniqueName="[Forecast_Curves 1].[Coll_Interest].[All]" allUniqueName="[Forecast_Curves 1].[Coll_Interest].[All]" dimensionUniqueName="[Forecast_Curves 1]" displayFolder="" count="0" memberValueDatatype="5" unbalanced="0"/>
    <cacheHierarchy uniqueName="[Forecast_Curves 1].[ContraSettlements_Principal]" caption="ContraSettlements_Principal" attribute="1" defaultMemberUniqueName="[Forecast_Curves 1].[ContraSettlements_Principal].[All]" allUniqueName="[Forecast_Curves 1].[ContraSettlements_Principal].[All]" dimensionUniqueName="[Forecast_Curves 1]" displayFolder="" count="0" memberValueDatatype="5" unbalanced="0"/>
    <cacheHierarchy uniqueName="[Forecast_Curves 1].[ContraSettlements_Interest]" caption="ContraSettlements_Interest" attribute="1" defaultMemberUniqueName="[Forecast_Curves 1].[ContraSettlements_Interest].[All]" allUniqueName="[Forecast_Curves 1].[ContraSettlements_Interest].[All]" dimensionUniqueName="[Forecast_Curves 1]" displayFolder="" count="0" memberValueDatatype="5" unbalanced="0"/>
    <cacheHierarchy uniqueName="[Forecast_Curves 1].[WO_DebtSold]" caption="WO_DebtSold" attribute="1" defaultMemberUniqueName="[Forecast_Curves 1].[WO_DebtSold].[All]" allUniqueName="[Forecast_Curves 1].[WO_DebtSold].[All]" dimensionUniqueName="[Forecast_Curves 1]" displayFolder="" count="0" memberValueDatatype="5" unbalanced="0"/>
    <cacheHierarchy uniqueName="[Forecast_Curves 1].[WO_Other]" caption="WO_Other" attribute="1" defaultMemberUniqueName="[Forecast_Curves 1].[WO_Other].[All]" allUniqueName="[Forecast_Curves 1].[WO_Other].[All]" dimensionUniqueName="[Forecast_Curves 1]" displayFolder="" count="0" memberValueDatatype="5" unbalanced="0"/>
    <cacheHierarchy uniqueName="[Forecast_Curves 1].[InterestRevenue]" caption="InterestRevenue" attribute="1" defaultMemberUniqueName="[Forecast_Curves 1].[InterestRevenue].[All]" allUniqueName="[Forecast_Curves 1].[InterestRevenue].[All]" dimensionUniqueName="[Forecast_Curves 1]" displayFolder="" count="0" memberValueDatatype="5" unbalanced="0"/>
    <cacheHierarchy uniqueName="[Forecast_Curves 1].[ClosingGBV]" caption="ClosingGBV" attribute="1" defaultMemberUniqueName="[Forecast_Curves 1].[ClosingGBV].[All]" allUniqueName="[Forecast_Curves 1].[ClosingGBV].[All]" dimensionUniqueName="[Forecast_Curves 1]" displayFolder="" count="0" memberValueDatatype="5" unbalanced="0"/>
    <cacheHierarchy uniqueName="[measure].[Measures]" caption="Measures" attribute="1" defaultMemberUniqueName="[measure].[Measures].[All]" allUniqueName="[measure].[Measures].[All]" dimensionUniqueName="[measure]" displayFolder="" count="0" memberValueDatatype="130" unbalanced="0"/>
    <cacheHierarchy uniqueName="[Fact_Raw 1].[CalendarMonth (Month Index)]" caption="CalendarMonth (Month Index)" attribute="1" defaultMemberUniqueName="[Fact_Raw 1].[CalendarMonth (Month Index)].[All]" allUniqueName="[Fact_Raw 1].[CalendarMonth (Month Index)].[All]" dimensionUniqueName="[Fact_Raw 1]" displayFolder="" count="0" memberValueDatatype="20" unbalanced="0" hidden="1"/>
    <cacheHierarchy uniqueName="[Fact_Raw 1].[Cohort (Month Index)]" caption="Cohort (Month Index)" attribute="1" defaultMemberUniqueName="[Fact_Raw 1].[Cohort (Month Index)].[All]" allUniqueName="[Fact_Raw 1].[Cohort (Month Index)].[All]" dimensionUniqueName="[Fact_Raw 1]" displayFolder="" count="0" memberValueDatatype="20" unbalanced="0" hidden="1"/>
    <cacheHierarchy uniqueName="[Fact_Raw 2].[CalendarMonth (Month Index)]" caption="CalendarMonth (Month Index)" attribute="1" defaultMemberUniqueName="[Fact_Raw 2].[CalendarMonth (Month Index)].[All]" allUniqueName="[Fact_Raw 2].[CalendarMonth (Month Index)].[All]" dimensionUniqueName="[Fact_Raw 2]" displayFolder="" count="0" memberValueDatatype="20" unbalanced="0" hidden="1"/>
    <cacheHierarchy uniqueName="[Forecast_Curves].[ForecastMonth (Month Index)]" caption="ForecastMonth (Month Index)" attribute="1" defaultMemberUniqueName="[Forecast_Curves].[ForecastMonth (Month Index)].[All]" allUniqueName="[Forecast_Curves].[ForecastMonth (Month Index)].[All]" dimensionUniqueName="[Forecast_Curves]" displayFolder="" count="0" memberValueDatatype="20" unbalanced="0" hidden="1"/>
    <cacheHierarchy uniqueName="[Forecast_Curves  2].[ForecastMonth (Month Index)]" caption="ForecastMonth (Month Index)" attribute="1" defaultMemberUniqueName="[Forecast_Curves  2].[ForecastMonth (Month Index)].[All]" allUniqueName="[Forecast_Curves  2].[ForecastMonth (Month Index)].[All]" dimensionUniqueName="[Forecast_Curves  2]" displayFolder="" count="0" memberValueDatatype="20" unbalanced="0" hidden="1"/>
    <cacheHierarchy uniqueName="[Measures].[ClosingGBV_Actuals]" caption="ClosingGBV_Actuals" measure="1" displayFolder="" measureGroup="measure" count="0"/>
    <cacheHierarchy uniqueName="[Measures].[OpeningGBV_Actuals]" caption="OpeningGBV_Actuals" measure="1" displayFolder="" measureGroup="measure" count="0"/>
    <cacheHierarchy uniqueName="[Measures].[NewLoanAmount_Actuals]" caption="NewLoanAmount_Actuals" measure="1" displayFolder="" measureGroup="measure" count="0"/>
    <cacheHierarchy uniqueName="[Measures].[CollPrincipal_Actuals]" caption="CollPrincipal_Actuals" measure="1" displayFolder="" measureGroup="measure" count="0"/>
    <cacheHierarchy uniqueName="[Measures].[CollInterest_Actuals]" caption="CollInterest_Actuals" measure="1" displayFolder="" measureGroup="measure" count="0"/>
    <cacheHierarchy uniqueName="[Measures].[ContraSettlementsPrincipal_Actuals]" caption="ContraSettlementsPrincipal_Actuals" measure="1" displayFolder="" measureGroup="measure" count="0"/>
    <cacheHierarchy uniqueName="[Measures].[ContraSettlementsInterest_Actuals]" caption="ContraSettlementsInterest_Actuals" measure="1" displayFolder="" measureGroup="measure" count="0"/>
    <cacheHierarchy uniqueName="[Measures].[WODebtSold_Actuals]" caption="WODebtSold_Actuals" measure="1" displayFolder="" measureGroup="measure" count="0"/>
    <cacheHierarchy uniqueName="[Measures].[WOOther_Actuals]" caption="WOOther_Actuals" measure="1" displayFolder="" measureGroup="measure" count="0"/>
    <cacheHierarchy uniqueName="[Measures].[InterestRevenue_Actuals]" caption="InterestRevenue_Actuals" measure="1" displayFolder="" measureGroup="measure" count="0"/>
    <cacheHierarchy uniqueName="[Measures].[TotalCollections_Actuals]" caption="TotalCollections_Actuals" measure="1" displayFolder="" measureGroup="measure" count="0"/>
    <cacheHierarchy uniqueName="[Measures].[TotalContraSettlements_Actuals]" caption="TotalContraSettlements_Actuals" measure="1" displayFolder="" measureGroup="measure" count="0"/>
    <cacheHierarchy uniqueName="[Measures].[TotalWriteoffs_Actuals]" caption="TotalWriteoffs_Actuals" measure="1" displayFolder="" measureGroup="measure" count="0"/>
    <cacheHierarchy uniqueName="[Measures].[ClosingGBV_Actuals_byCohort]" caption="ClosingGBV_Actuals_byCohort" measure="1" displayFolder="" measureGroup="measure" count="0"/>
    <cacheHierarchy uniqueName="[Measures].[CollPrincipal_Actuals_byCohort]" caption="CollPrincipal_Actuals_byCohort" measure="1" displayFolder="" measureGroup="measure" count="0"/>
    <cacheHierarchy uniqueName="[Measures].[InterestRevenue_Actuals_byCohort]" caption="InterestRevenue_Actuals_byCohort" measure="1" displayFolder="" measureGroup="measure" count="0"/>
    <cacheHierarchy uniqueName="[Measures].[ClosingGBV_Forecast]" caption="ClosingGBV_Forecast" measure="1" displayFolder="" measureGroup="measure" count="0"/>
    <cacheHierarchy uniqueName="[Measures].[OpeningGBV_Forecast]" caption="OpeningGBV_Forecast" measure="1" displayFolder="" measureGroup="measure" count="0"/>
    <cacheHierarchy uniqueName="[Measures].[NewLoanAmount_Forecast]" caption="NewLoanAmount_Forecast" measure="1" displayFolder="" measureGroup="measure" count="0"/>
    <cacheHierarchy uniqueName="[Measures].[CollPrincipal_Forecast]" caption="CollPrincipal_Forecast" measure="1" displayFolder="" measureGroup="measure" count="0"/>
    <cacheHierarchy uniqueName="[Measures].[CollInterest_Forecast]" caption="CollInterest_Forecast" measure="1" displayFolder="" measureGroup="measure" count="0"/>
    <cacheHierarchy uniqueName="[Measures].[ContraSettlementsPrincipal_Forecast]" caption="ContraSettlementsPrincipal_Forecast" measure="1" displayFolder="" measureGroup="measure" count="0"/>
    <cacheHierarchy uniqueName="[Measures].[ContraSettlementsInterest_Forecast]" caption="ContraSettlementsInterest_Forecast" measure="1" displayFolder="" measureGroup="measure" count="0"/>
    <cacheHierarchy uniqueName="[Measures].[WODebtSold_Forecast]" caption="WODebtSold_Forecast" measure="1" displayFolder="" measureGroup="measure" count="0"/>
    <cacheHierarchy uniqueName="[Measures].[WOOther_Forecast]" caption="WOOther_Forecast" measure="1" displayFolder="" measureGroup="measure" count="0"/>
    <cacheHierarchy uniqueName="[Measures].[InterestRevenue_Forecast]" caption="InterestRevenue_Forecast" measure="1" displayFolder="" measureGroup="measure" count="0"/>
    <cacheHierarchy uniqueName="[Measures].[TotalCollections_Forecast]" caption="TotalCollections_Forecast" measure="1" displayFolder="" measureGroup="measure" count="0"/>
    <cacheHierarchy uniqueName="[Measures].[TotalContraSettlements_Forecast]" caption="TotalContraSettlements_Forecast" measure="1" displayFolder="" measureGroup="measure" count="0"/>
    <cacheHierarchy uniqueName="[Measures].[TotalWriteoffs_Forecast]" caption="TotalWriteoffs_Forecast" measure="1" displayFolder="" measureGroup="measure" count="0"/>
    <cacheHierarchy uniqueName="[Measures].[ClosingGBV_Forecast_byCohort]" caption="ClosingGBV_Forecast_byCohort" measure="1" displayFolder="" measureGroup="measure" count="0"/>
    <cacheHierarchy uniqueName="[Measures].[CollPrincipal_Forecast_byCohort]" caption="CollPrincipal_Forecast_byCohort" measure="1" displayFolder="" measureGroup="measure" count="0"/>
    <cacheHierarchy uniqueName="[Measures].[InterestRevenue_Forecast_byCohort]" caption="InterestRevenue_Forecast_byCohort" measure="1" displayFolder="" measureGroup="measure" count="0"/>
    <cacheHierarchy uniqueName="[Measures].[LastActualMonth]" caption="LastActualMonth" measure="1" displayFolder="" measureGroup="measure" count="0"/>
    <cacheHierarchy uniqueName="[Measures].[ClosingGBV_All]" caption="ClosingGBV_All" measure="1" displayFolder="" measureGroup="measure" count="0"/>
    <cacheHierarchy uniqueName="[Measures].[OpeningGBV_All]" caption="OpeningGBV_All" measure="1" displayFolder="" measureGroup="measure" count="0"/>
    <cacheHierarchy uniqueName="[Measures].[NewLoanAmount_All]" caption="NewLoanAmount_All" measure="1" displayFolder="" measureGroup="measure" count="0"/>
    <cacheHierarchy uniqueName="[Measures].[CollPrincipal_All]" caption="CollPrincipal_All" measure="1" displayFolder="" measureGroup="measure" count="0"/>
    <cacheHierarchy uniqueName="[Measures].[CollInterest_All]" caption="CollInterest_All" measure="1" displayFolder="" measureGroup="measure" count="0"/>
    <cacheHierarchy uniqueName="[Measures].[ContraSettlementsPrincipal_All]" caption="ContraSettlementsPrincipal_All" measure="1" displayFolder="" measureGroup="measure" count="0"/>
    <cacheHierarchy uniqueName="[Measures].[ContraSettlementsInterest_All]" caption="ContraSettlementsInterest_All" measure="1" displayFolder="" measureGroup="measure" count="0"/>
    <cacheHierarchy uniqueName="[Measures].[WODebtSold_All]" caption="WODebtSold_All" measure="1" displayFolder="" measureGroup="measure" count="0"/>
    <cacheHierarchy uniqueName="[Measures].[WOOther_All]" caption="WOOther_All" measure="1" displayFolder="" measureGroup="measure" count="0"/>
    <cacheHierarchy uniqueName="[Measures].[InterestRevenue_All]" caption="InterestRevenue_All" measure="1" displayFolder="" measureGroup="measure" count="0"/>
    <cacheHierarchy uniqueName="[Measures].[ClosingGBV_All_byCohort]" caption="ClosingGBV_All_byCohort" measure="1" displayFolder="" measureGroup="measure" count="0"/>
    <cacheHierarchy uniqueName="[Measures].[CollPrincipal_All_byCohort]" caption="CollPrincipal_All_byCohort" measure="1" displayFolder="" measureGroup="measure" count="0"/>
    <cacheHierarchy uniqueName="[Measures].[InterestRevenue_All_byCohort]" caption="InterestRevenue_All_byCohort" measure="1" displayFolder="" measureGroup="measure" count="0"/>
    <cacheHierarchy uniqueName="[Measures].[CollPrincipalRate]" caption="CollPrincipalRate" measure="1" displayFolder="" measureGroup="measure" count="0"/>
    <cacheHierarchy uniqueName="[Measures].[CollInterestRate]" caption="CollInterestRate" measure="1" displayFolder="" measureGroup="measure" count="0"/>
    <cacheHierarchy uniqueName="[Measures].[WriteoffRate]" caption="WriteoffRate" measure="1" displayFolder="" measureGroup="measure" count="0"/>
    <cacheHierarchy uniqueName="[Measures].[InterestYield_Annual]" caption="InterestYield_Annual" measure="1" displayFolder="" measureGroup="measure" count="0"/>
    <cacheHierarchy uniqueName="[Measures].[__XL_Count A]" caption="__XL_Count A" measure="1" displayFolder="" measureGroup="measure" count="0" hidden="1"/>
    <cacheHierarchy uniqueName="[Measures].[__XL_Count Fact_Raw 1]" caption="__XL_Count Fact_Raw 1" measure="1" displayFolder="" measureGroup="Fact_Raw 1" count="0" hidden="1"/>
    <cacheHierarchy uniqueName="[Measures].[__XL_Count Forecast_Approach_Map]" caption="__XL_Count Forecast_Approach_Map" measure="1" displayFolder="" measureGroup="Forecast_Approach_Map" count="0" hidden="1"/>
    <cacheHierarchy uniqueName="[Measures].[__XL_Count Forecast_Curves  2]" caption="__XL_Count Forecast_Curves  2" measure="1" displayFolder="" measureGroup="Forecast_Curves  2" count="0" hidden="1"/>
    <cacheHierarchy uniqueName="[Measures].[__XL_Count Fact_Raw 2]" caption="__XL_Count Fact_Raw 2" measure="1" displayFolder="" measureGroup="Fact_Raw 2" count="0" hidden="1"/>
    <cacheHierarchy uniqueName="[Measures].[__XL_Count Fact_Raw_Base]" caption="__XL_Count Fact_Raw_Base" measure="1" displayFolder="" measureGroup="Fact_Raw_Base" count="0" hidden="1"/>
    <cacheHierarchy uniqueName="[Measures].[__XL_Count Forecast_Curves 1]" caption="__XL_Count Forecast_Curves 1" measure="1" displayFolder="" measureGroup="Forecast_Curves 1" count="0" hidden="1"/>
    <cacheHierarchy uniqueName="[Measures].[__XL_Count Forecast_Curves]" caption="__XL_Count Forecast_Curves" measure="1" displayFolder="" measureGroup="Forecast_Curves" count="0" hidden="1"/>
    <cacheHierarchy uniqueName="[Measures].[__XL_Count Curves_Rates_Long]" caption="__XL_Count Curves_Rates_Long" measure="1" displayFolder="" measureGroup="Curves_Rates_Long" count="0" hidden="1"/>
    <cacheHierarchy uniqueName="[Measures].[__XL_Count Fact_Raw]" caption="__XL_Count Fact_Raw" measure="1" displayFolder="" measureGroup="Fact_Raw" count="0" hidden="1"/>
    <cacheHierarchy uniqueName="[Measures].[__No measures defined]" caption="__No measures defined" measure="1" displayFolder="" count="0" hidden="1"/>
    <cacheHierarchy uniqueName="[Measures].[Sum of InterestRevenue_Rate 2]" caption="Sum of InterestRevenue_Rate 2" measure="1" displayFolder="" measureGroup="Forecast_Curves  2" count="0" hidden="1">
      <extLst>
        <ext xmlns:x15="http://schemas.microsoft.com/office/spreadsheetml/2010/11/main" uri="{B97F6D7D-B522-45F9-BDA1-12C45D357490}">
          <x15:cacheHierarchy aggregatedColumn="142"/>
        </ext>
      </extLst>
    </cacheHierarchy>
    <cacheHierarchy uniqueName="[Measures].[Sum of InterestRevenue 3]" caption="Sum of InterestRevenue 3" measure="1" displayFolder="" measureGroup="Forecast_Curves  2" count="0" hidden="1">
      <extLst>
        <ext xmlns:x15="http://schemas.microsoft.com/office/spreadsheetml/2010/11/main" uri="{B97F6D7D-B522-45F9-BDA1-12C45D357490}">
          <x15:cacheHierarchy aggregatedColumn="161"/>
        </ext>
      </extLst>
    </cacheHierarchy>
    <cacheHierarchy uniqueName="[Measures].[Sum of Coll_Interest 3]" caption="Sum of Coll_Interest 3" measure="1" displayFolder="" measureGroup="Forecast_Curves  2" count="0" hidden="1">
      <extLst>
        <ext xmlns:x15="http://schemas.microsoft.com/office/spreadsheetml/2010/11/main" uri="{B97F6D7D-B522-45F9-BDA1-12C45D357490}">
          <x15:cacheHierarchy aggregatedColumn="156"/>
        </ext>
      </extLst>
    </cacheHierarchy>
    <cacheHierarchy uniqueName="[Measures].[Sum of OpeningGBV 4]" caption="Sum of OpeningGBV 4" measure="1" displayFolder="" measureGroup="Forecast_Curves  2" count="0" hidden="1">
      <extLst>
        <ext xmlns:x15="http://schemas.microsoft.com/office/spreadsheetml/2010/11/main" uri="{B97F6D7D-B522-45F9-BDA1-12C45D357490}">
          <x15:cacheHierarchy aggregatedColumn="137"/>
        </ext>
      </extLst>
    </cacheHierarchy>
    <cacheHierarchy uniqueName="[Measures].[Sum of Coll_Principal 3]" caption="Sum of Coll_Principal 3" measure="1" displayFolder="" measureGroup="Forecast_Curves  2" count="0" hidden="1">
      <extLst>
        <ext xmlns:x15="http://schemas.microsoft.com/office/spreadsheetml/2010/11/main" uri="{B97F6D7D-B522-45F9-BDA1-12C45D357490}">
          <x15:cacheHierarchy aggregatedColumn="155"/>
        </ext>
      </extLst>
    </cacheHierarchy>
    <cacheHierarchy uniqueName="[Measures].[Sum of ContraSettlements_Principal 2]" caption="Sum of ContraSettlements_Principal 2" measure="1" displayFolder="" measureGroup="Forecast_Curves  2" count="0" hidden="1">
      <extLst>
        <ext xmlns:x15="http://schemas.microsoft.com/office/spreadsheetml/2010/11/main" uri="{B97F6D7D-B522-45F9-BDA1-12C45D357490}">
          <x15:cacheHierarchy aggregatedColumn="157"/>
        </ext>
      </extLst>
    </cacheHierarchy>
    <cacheHierarchy uniqueName="[Measures].[Sum of ContraSettlements_Interest 2]" caption="Sum of ContraSettlements_Interest 2" measure="1" displayFolder="" measureGroup="Forecast_Curves  2" count="0" hidden="1">
      <extLst>
        <ext xmlns:x15="http://schemas.microsoft.com/office/spreadsheetml/2010/11/main" uri="{B97F6D7D-B522-45F9-BDA1-12C45D357490}">
          <x15:cacheHierarchy aggregatedColumn="158"/>
        </ext>
      </extLst>
    </cacheHierarchy>
    <cacheHierarchy uniqueName="[Measures].[Sum of WO_DebtSold 2]" caption="Sum of WO_DebtSold 2" measure="1" displayFolder="" measureGroup="Forecast_Curves  2" count="0" hidden="1">
      <extLst>
        <ext xmlns:x15="http://schemas.microsoft.com/office/spreadsheetml/2010/11/main" uri="{B97F6D7D-B522-45F9-BDA1-12C45D357490}">
          <x15:cacheHierarchy aggregatedColumn="159"/>
        </ext>
      </extLst>
    </cacheHierarchy>
    <cacheHierarchy uniqueName="[Measures].[Sum of WO_Other 2]" caption="Sum of WO_Other 2" measure="1" displayFolder="" measureGroup="Forecast_Curves  2" count="0" hidden="1">
      <extLst>
        <ext xmlns:x15="http://schemas.microsoft.com/office/spreadsheetml/2010/11/main" uri="{B97F6D7D-B522-45F9-BDA1-12C45D357490}">
          <x15:cacheHierarchy aggregatedColumn="160"/>
        </ext>
      </extLst>
    </cacheHierarchy>
    <cacheHierarchy uniqueName="[Measures].[Sum of ClosingGBV 3]" caption="Sum of ClosingGBV 3" measure="1" displayFolder="" measureGroup="Forecast_Curves  2" count="0" hidden="1">
      <extLst>
        <ext xmlns:x15="http://schemas.microsoft.com/office/spreadsheetml/2010/11/main" uri="{B97F6D7D-B522-45F9-BDA1-12C45D357490}">
          <x15:cacheHierarchy aggregatedColumn="162"/>
        </ext>
      </extLst>
    </cacheHierarchy>
    <cacheHierarchy uniqueName="[Measures].[Sum of openinggbv 3]" caption="Sum of openinggbv 3" measure="1" displayFolder="" measureGroup="Fact_Raw_Base" count="0" hidden="1">
      <extLst>
        <ext xmlns:x15="http://schemas.microsoft.com/office/spreadsheetml/2010/11/main" uri="{B97F6D7D-B522-45F9-BDA1-12C45D357490}">
          <x15:cacheHierarchy aggregatedColumn="84"/>
        </ext>
      </extLst>
    </cacheHierarchy>
    <cacheHierarchy uniqueName="[Measures].[Sum of closinggbv 4]" caption="Sum of closinggbv 4" measure="1" displayFolder="" measureGroup="Fact_Raw_Base" count="0" hidden="1">
      <extLst>
        <ext xmlns:x15="http://schemas.microsoft.com/office/spreadsheetml/2010/11/main" uri="{B97F6D7D-B522-45F9-BDA1-12C45D357490}">
          <x15:cacheHierarchy aggregatedColumn="94"/>
        </ext>
      </extLst>
    </cacheHierarchy>
    <cacheHierarchy uniqueName="[Measures].[Sum of interestrevenue 5]" caption="Sum of interestrevenue 5" measure="1" displayFolder="" measureGroup="Fact_Raw_Base" count="0" hidden="1">
      <extLst>
        <ext xmlns:x15="http://schemas.microsoft.com/office/spreadsheetml/2010/11/main" uri="{B97F6D7D-B522-45F9-BDA1-12C45D357490}">
          <x15:cacheHierarchy aggregatedColumn="95"/>
        </ext>
      </extLst>
    </cacheHierarchy>
    <cacheHierarchy uniqueName="[Measures].[Sum of OpeningGBV]" caption="Sum of OpeningGBV" measure="1" displayFolder="" measureGroup="Fact_Raw 1" count="0" hidden="1">
      <extLst>
        <ext xmlns:x15="http://schemas.microsoft.com/office/spreadsheetml/2010/11/main" uri="{B97F6D7D-B522-45F9-BDA1-12C45D357490}">
          <x15:cacheHierarchy aggregatedColumn="33"/>
        </ext>
      </extLst>
    </cacheHierarchy>
    <cacheHierarchy uniqueName="[Measures].[Sum of OpeningGBV 5]" caption="Sum of OpeningGBV 5" measure="1" displayFolder="" measureGroup="Fact_Raw 2" count="0" hidden="1">
      <extLst>
        <ext xmlns:x15="http://schemas.microsoft.com/office/spreadsheetml/2010/11/main" uri="{B97F6D7D-B522-45F9-BDA1-12C45D357490}">
          <x15:cacheHierarchy aggregatedColumn="60"/>
        </ext>
      </extLst>
    </cacheHierarchy>
    <cacheHierarchy uniqueName="[Measures].[Sum of OpeningGBV 6]" caption="Sum of OpeningGBV 6" measure="1" displayFolder="" measureGroup="Forecast_Curves 1" count="0" hidden="1">
      <extLst>
        <ext xmlns:x15="http://schemas.microsoft.com/office/spreadsheetml/2010/11/main" uri="{B97F6D7D-B522-45F9-BDA1-12C45D357490}">
          <x15:cacheHierarchy aggregatedColumn="170"/>
        </ext>
      </extLst>
    </cacheHierarchy>
    <cacheHierarchy uniqueName="[Measures].[Sum of Coll_Principal]" caption="Sum of Coll_Principal" measure="1" displayFolder="" measureGroup="Fact_Raw 2" count="0" hidden="1">
      <extLst>
        <ext xmlns:x15="http://schemas.microsoft.com/office/spreadsheetml/2010/11/main" uri="{B97F6D7D-B522-45F9-BDA1-12C45D357490}">
          <x15:cacheHierarchy aggregatedColumn="64"/>
        </ext>
      </extLst>
    </cacheHierarchy>
    <cacheHierarchy uniqueName="[Measures].[Sum of Coll_Interest]" caption="Sum of Coll_Interest" measure="1" displayFolder="" measureGroup="Fact_Raw 2" count="0" hidden="1">
      <extLst>
        <ext xmlns:x15="http://schemas.microsoft.com/office/spreadsheetml/2010/11/main" uri="{B97F6D7D-B522-45F9-BDA1-12C45D357490}">
          <x15:cacheHierarchy aggregatedColumn="65"/>
        </ext>
      </extLst>
    </cacheHierarchy>
    <cacheHierarchy uniqueName="[Measures].[Sum of ClosingGBV_Reported]" caption="Sum of ClosingGBV_Reported" measure="1" displayFolder="" measureGroup="Fact_Raw 2" count="0" hidden="1">
      <extLst>
        <ext xmlns:x15="http://schemas.microsoft.com/office/spreadsheetml/2010/11/main" uri="{B97F6D7D-B522-45F9-BDA1-12C45D357490}">
          <x15:cacheHierarchy aggregatedColumn="70"/>
        </ext>
      </extLst>
    </cacheHierarchy>
    <cacheHierarchy uniqueName="[Measures].[Sum of ClosingGBV]" caption="Sum of ClosingGBV" measure="1" displayFolder="" measureGroup="Fact_Raw 2" count="0" hidden="1">
      <extLst>
        <ext xmlns:x15="http://schemas.microsoft.com/office/spreadsheetml/2010/11/main" uri="{B97F6D7D-B522-45F9-BDA1-12C45D357490}">
          <x15:cacheHierarchy aggregatedColumn="75"/>
        </ext>
      </extLst>
    </cacheHierarchy>
    <cacheHierarchy uniqueName="[Measures].[Sum of NewLoanAmount 2]" caption="Sum of NewLoanAmount 2" measure="1" displayFolder="" measureGroup="Fact_Raw 2" count="0" hidden="1">
      <extLst>
        <ext xmlns:x15="http://schemas.microsoft.com/office/spreadsheetml/2010/11/main" uri="{B97F6D7D-B522-45F9-BDA1-12C45D357490}">
          <x15:cacheHierarchy aggregatedColumn="63"/>
        </ext>
      </extLst>
    </cacheHierarchy>
    <cacheHierarchy uniqueName="[Measures].[Sum of TopUp_IncrCash]" caption="Sum of TopUp_IncrCash" measure="1" displayFolder="" measureGroup="Fact_Raw 2" count="0" hidden="1">
      <extLst>
        <ext xmlns:x15="http://schemas.microsoft.com/office/spreadsheetml/2010/11/main" uri="{B97F6D7D-B522-45F9-BDA1-12C45D357490}">
          <x15:cacheHierarchy aggregatedColumn="62"/>
        </ext>
      </extLst>
    </cacheHierarchy>
    <cacheHierarchy uniqueName="[Measures].[Sum of Disb_ExclTopups]" caption="Sum of Disb_ExclTopups" measure="1" displayFolder="" measureGroup="Fact_Raw 2" count="0" hidden="1">
      <extLst>
        <ext xmlns:x15="http://schemas.microsoft.com/office/spreadsheetml/2010/11/main" uri="{B97F6D7D-B522-45F9-BDA1-12C45D357490}">
          <x15:cacheHierarchy aggregatedColumn="61"/>
        </ext>
      </extLst>
    </cacheHierarchy>
    <cacheHierarchy uniqueName="[Measures].[Sum of WO_DebtSold 3]" caption="Sum of WO_DebtSold 3" measure="1" displayFolder="" measureGroup="Fact_Raw 2" count="0" hidden="1">
      <extLst>
        <ext xmlns:x15="http://schemas.microsoft.com/office/spreadsheetml/2010/11/main" uri="{B97F6D7D-B522-45F9-BDA1-12C45D357490}">
          <x15:cacheHierarchy aggregatedColumn="68"/>
        </ext>
      </extLst>
    </cacheHierarchy>
    <cacheHierarchy uniqueName="[Measures].[Sum of WO_Other 3]" caption="Sum of WO_Other 3" measure="1" displayFolder="" measureGroup="Fact_Raw 2" count="0" hidden="1">
      <extLst>
        <ext xmlns:x15="http://schemas.microsoft.com/office/spreadsheetml/2010/11/main" uri="{B97F6D7D-B522-45F9-BDA1-12C45D357490}">
          <x15:cacheHierarchy aggregatedColumn="69"/>
        </ext>
      </extLst>
    </cacheHierarchy>
    <cacheHierarchy uniqueName="[Measures].[Sum of InterestRevenue]" caption="Sum of InterestRevenue" measure="1" displayFolder="" measureGroup="Fact_Raw 2" count="0" hidden="1">
      <extLst>
        <ext xmlns:x15="http://schemas.microsoft.com/office/spreadsheetml/2010/11/main" uri="{B97F6D7D-B522-45F9-BDA1-12C45D357490}">
          <x15:cacheHierarchy aggregatedColumn="71"/>
        </ext>
      </extLst>
    </cacheHierarchy>
    <cacheHierarchy uniqueName="[Measures].[Sum of ContraSettlements_Principal 3]" caption="Sum of ContraSettlements_Principal 3" measure="1" displayFolder="" measureGroup="Fact_Raw 2" count="0" hidden="1">
      <extLst>
        <ext xmlns:x15="http://schemas.microsoft.com/office/spreadsheetml/2010/11/main" uri="{B97F6D7D-B522-45F9-BDA1-12C45D357490}">
          <x15:cacheHierarchy aggregatedColumn="66"/>
        </ext>
      </extLst>
    </cacheHierarchy>
    <cacheHierarchy uniqueName="[Measures].[Sum of ContraSettlements_Interest 3]" caption="Sum of ContraSettlements_Interest 3" measure="1" displayFolder="" measureGroup="Fact_Raw 2" count="0" hidden="1">
      <extLst>
        <ext xmlns:x15="http://schemas.microsoft.com/office/spreadsheetml/2010/11/main" uri="{B97F6D7D-B522-45F9-BDA1-12C45D357490}">
          <x15:cacheHierarchy aggregatedColumn="67"/>
        </ext>
      </extLst>
    </cacheHierarchy>
    <cacheHierarchy uniqueName="[Measures].[Count of InterestRevenue_Approach]" caption="Count of InterestRevenue_Approach" measure="1" displayFolder="" measureGroup="Forecast_Curves" count="0" hidden="1">
      <extLst>
        <ext xmlns:x15="http://schemas.microsoft.com/office/spreadsheetml/2010/11/main" uri="{B97F6D7D-B522-45F9-BDA1-12C45D357490}">
          <x15:cacheHierarchy aggregatedColumn="110"/>
        </ext>
      </extLst>
    </cacheHierarchy>
    <cacheHierarchy uniqueName="[Measures].[Sum of InterestRevenue 2]" caption="Sum of InterestRevenue 2" measure="1" displayFolder="" measureGroup="Forecast_Curves" count="0" hidden="1">
      <extLst>
        <ext xmlns:x15="http://schemas.microsoft.com/office/spreadsheetml/2010/11/main" uri="{B97F6D7D-B522-45F9-BDA1-12C45D357490}">
          <x15:cacheHierarchy aggregatedColumn="128"/>
        </ext>
      </extLst>
    </cacheHierarchy>
    <cacheHierarchy uniqueName="[Measures].[Sum of Coll_Principal 2]" caption="Sum of Coll_Principal 2" measure="1" displayFolder="" measureGroup="Forecast_Curves" count="0" hidden="1">
      <extLst>
        <ext xmlns:x15="http://schemas.microsoft.com/office/spreadsheetml/2010/11/main" uri="{B97F6D7D-B522-45F9-BDA1-12C45D357490}">
          <x15:cacheHierarchy aggregatedColumn="122"/>
        </ext>
      </extLst>
    </cacheHierarchy>
    <cacheHierarchy uniqueName="[Measures].[Sum of Coll_Interest 2]" caption="Sum of Coll_Interest 2" measure="1" displayFolder="" measureGroup="Forecast_Curves" count="0" hidden="1">
      <extLst>
        <ext xmlns:x15="http://schemas.microsoft.com/office/spreadsheetml/2010/11/main" uri="{B97F6D7D-B522-45F9-BDA1-12C45D357490}">
          <x15:cacheHierarchy aggregatedColumn="123"/>
        </ext>
      </extLst>
    </cacheHierarchy>
    <cacheHierarchy uniqueName="[Measures].[Sum of OpeningGBV 2]" caption="Sum of OpeningGBV 2" measure="1" displayFolder="" measureGroup="Forecast_Curves" count="0" hidden="1">
      <extLst>
        <ext xmlns:x15="http://schemas.microsoft.com/office/spreadsheetml/2010/11/main" uri="{B97F6D7D-B522-45F9-BDA1-12C45D357490}">
          <x15:cacheHierarchy aggregatedColumn="104"/>
        </ext>
      </extLst>
    </cacheHierarchy>
    <cacheHierarchy uniqueName="[Measures].[Sum of ClosingGBV 2]" caption="Sum of ClosingGBV 2" measure="1" displayFolder="" measureGroup="Forecast_Curves" count="0" hidden="1">
      <extLst>
        <ext xmlns:x15="http://schemas.microsoft.com/office/spreadsheetml/2010/11/main" uri="{B97F6D7D-B522-45F9-BDA1-12C45D357490}">
          <x15:cacheHierarchy aggregatedColumn="129"/>
        </ext>
      </extLst>
    </cacheHierarchy>
    <cacheHierarchy uniqueName="[Measures].[Sum of Coll_Interest_Rate]" caption="Sum of Coll_Interest_Rate" measure="1" displayFolder="" measureGroup="Forecast_Curves" count="0" hidden="1">
      <extLst>
        <ext xmlns:x15="http://schemas.microsoft.com/office/spreadsheetml/2010/11/main" uri="{B97F6D7D-B522-45F9-BDA1-12C45D357490}">
          <x15:cacheHierarchy aggregatedColumn="107"/>
        </ext>
      </extLst>
    </cacheHierarchy>
    <cacheHierarchy uniqueName="[Measures].[Sum of Coll_Principal_Rate]" caption="Sum of Coll_Principal_Rate" measure="1" displayFolder="" measureGroup="Forecast_Curves" count="0" hidden="1">
      <extLst>
        <ext xmlns:x15="http://schemas.microsoft.com/office/spreadsheetml/2010/11/main" uri="{B97F6D7D-B522-45F9-BDA1-12C45D357490}">
          <x15:cacheHierarchy aggregatedColumn="105"/>
        </ext>
      </extLst>
    </cacheHierarchy>
    <cacheHierarchy uniqueName="[Measures].[Count of Coll_Interest_Approach]" caption="Count of Coll_Interest_Approach" measure="1" displayFolder="" measureGroup="Forecast_Curves" count="0" hidden="1">
      <extLst>
        <ext xmlns:x15="http://schemas.microsoft.com/office/spreadsheetml/2010/11/main" uri="{B97F6D7D-B522-45F9-BDA1-12C45D357490}">
          <x15:cacheHierarchy aggregatedColumn="108"/>
        </ext>
      </extLst>
    </cacheHierarchy>
    <cacheHierarchy uniqueName="[Measures].[Sum of ContraSettlements_Principal]" caption="Sum of ContraSettlements_Principal" measure="1" displayFolder="" measureGroup="Forecast_Curves" count="0" hidden="1">
      <extLst>
        <ext xmlns:x15="http://schemas.microsoft.com/office/spreadsheetml/2010/11/main" uri="{B97F6D7D-B522-45F9-BDA1-12C45D357490}">
          <x15:cacheHierarchy aggregatedColumn="124"/>
        </ext>
      </extLst>
    </cacheHierarchy>
    <cacheHierarchy uniqueName="[Measures].[Sum of ContraSettlements_Interest]" caption="Sum of ContraSettlements_Interest" measure="1" displayFolder="" measureGroup="Forecast_Curves" count="0" hidden="1">
      <extLst>
        <ext xmlns:x15="http://schemas.microsoft.com/office/spreadsheetml/2010/11/main" uri="{B97F6D7D-B522-45F9-BDA1-12C45D357490}">
          <x15:cacheHierarchy aggregatedColumn="125"/>
        </ext>
      </extLst>
    </cacheHierarchy>
    <cacheHierarchy uniqueName="[Measures].[Sum of WO_DebtSold]" caption="Sum of WO_DebtSold" measure="1" displayFolder="" measureGroup="Forecast_Curves" count="0" hidden="1">
      <extLst>
        <ext xmlns:x15="http://schemas.microsoft.com/office/spreadsheetml/2010/11/main" uri="{B97F6D7D-B522-45F9-BDA1-12C45D357490}">
          <x15:cacheHierarchy aggregatedColumn="126"/>
        </ext>
      </extLst>
    </cacheHierarchy>
    <cacheHierarchy uniqueName="[Measures].[Sum of WO_Other]" caption="Sum of WO_Other" measure="1" displayFolder="" measureGroup="Forecast_Curves" count="0" hidden="1">
      <extLst>
        <ext xmlns:x15="http://schemas.microsoft.com/office/spreadsheetml/2010/11/main" uri="{B97F6D7D-B522-45F9-BDA1-12C45D357490}">
          <x15:cacheHierarchy aggregatedColumn="127"/>
        </ext>
      </extLst>
    </cacheHierarchy>
    <cacheHierarchy uniqueName="[Measures].[Sum of Coll_Principal 5]" caption="Sum of Coll_Principal 5" measure="1" displayFolder="" measureGroup="Fact_Raw 1" count="0" hidden="1">
      <extLst>
        <ext xmlns:x15="http://schemas.microsoft.com/office/spreadsheetml/2010/11/main" uri="{B97F6D7D-B522-45F9-BDA1-12C45D357490}">
          <x15:cacheHierarchy aggregatedColumn="37"/>
        </ext>
      </extLst>
    </cacheHierarchy>
    <cacheHierarchy uniqueName="[Measures].[Sum of Rate]" caption="Sum of Rate" measure="1" displayFolder="" measureGroup="Curves_Rates_Long" count="0" oneField="1" hidden="1">
      <fieldsUsage count="1">
        <fieldUsage x="3"/>
      </fieldsUsage>
      <extLst>
        <ext xmlns:x15="http://schemas.microsoft.com/office/spreadsheetml/2010/11/main" uri="{B97F6D7D-B522-45F9-BDA1-12C45D357490}">
          <x15:cacheHierarchy aggregatedColumn="6"/>
        </ext>
      </extLst>
    </cacheHierarchy>
    <cacheHierarchy uniqueName="[Measures].[Sum of Coll_Interest 4]" caption="Sum of Coll_Interest 4" measure="1" displayFolder="" measureGroup="Fact_Raw 1" count="0" hidden="1">
      <extLst>
        <ext xmlns:x15="http://schemas.microsoft.com/office/spreadsheetml/2010/11/main" uri="{B97F6D7D-B522-45F9-BDA1-12C45D357490}">
          <x15:cacheHierarchy aggregatedColumn="38"/>
        </ext>
      </extLst>
    </cacheHierarchy>
    <cacheHierarchy uniqueName="[Measures].[Sum of InterestRevenue 4]" caption="Sum of InterestRevenue 4" measure="1" displayFolder="" measureGroup="Fact_Raw 1" count="0" hidden="1">
      <extLst>
        <ext xmlns:x15="http://schemas.microsoft.com/office/spreadsheetml/2010/11/main" uri="{B97F6D7D-B522-45F9-BDA1-12C45D357490}">
          <x15:cacheHierarchy aggregatedColumn="44"/>
        </ext>
      </extLst>
    </cacheHierarchy>
    <cacheHierarchy uniqueName="[Measures].[Sum of MOB]" caption="Sum of MOB" measure="1" displayFolder="" measureGroup="Fact_Raw" count="0" hidden="1">
      <extLst>
        <ext xmlns:x15="http://schemas.microsoft.com/office/spreadsheetml/2010/11/main" uri="{B97F6D7D-B522-45F9-BDA1-12C45D357490}">
          <x15:cacheHierarchy aggregatedColumn="11"/>
        </ext>
      </extLst>
    </cacheHierarchy>
    <cacheHierarchy uniqueName="[Measures].[Sum of OpeningGBV 7]" caption="Sum of OpeningGBV 7" measure="1" displayFolder="" measureGroup="Fact_Raw" count="0" hidden="1">
      <extLst>
        <ext xmlns:x15="http://schemas.microsoft.com/office/spreadsheetml/2010/11/main" uri="{B97F6D7D-B522-45F9-BDA1-12C45D357490}">
          <x15:cacheHierarchy aggregatedColumn="12"/>
        </ext>
      </extLst>
    </cacheHierarchy>
    <cacheHierarchy uniqueName="[Measures].[Sum of Disb_ExclTopups 2]" caption="Sum of Disb_ExclTopups 2" measure="1" displayFolder="" measureGroup="Fact_Raw" count="0" hidden="1">
      <extLst>
        <ext xmlns:x15="http://schemas.microsoft.com/office/spreadsheetml/2010/11/main" uri="{B97F6D7D-B522-45F9-BDA1-12C45D357490}">
          <x15:cacheHierarchy aggregatedColumn="13"/>
        </ext>
      </extLst>
    </cacheHierarchy>
    <cacheHierarchy uniqueName="[Measures].[Sum of TopUp_IncrCash 2]" caption="Sum of TopUp_IncrCash 2" measure="1" displayFolder="" measureGroup="Fact_Raw" count="0" hidden="1">
      <extLst>
        <ext xmlns:x15="http://schemas.microsoft.com/office/spreadsheetml/2010/11/main" uri="{B97F6D7D-B522-45F9-BDA1-12C45D357490}">
          <x15:cacheHierarchy aggregatedColumn="14"/>
        </ext>
      </extLst>
    </cacheHierarchy>
    <cacheHierarchy uniqueName="[Measures].[Sum of NewLoanAmount]" caption="Sum of NewLoanAmount" measure="1" displayFolder="" measureGroup="Fact_Raw" count="0" hidden="1">
      <extLst>
        <ext xmlns:x15="http://schemas.microsoft.com/office/spreadsheetml/2010/11/main" uri="{B97F6D7D-B522-45F9-BDA1-12C45D357490}">
          <x15:cacheHierarchy aggregatedColumn="15"/>
        </ext>
      </extLst>
    </cacheHierarchy>
    <cacheHierarchy uniqueName="[Measures].[Sum of Coll_Principal 4]" caption="Sum of Coll_Principal 4" measure="1" displayFolder="" measureGroup="Fact_Raw" count="0" hidden="1">
      <extLst>
        <ext xmlns:x15="http://schemas.microsoft.com/office/spreadsheetml/2010/11/main" uri="{B97F6D7D-B522-45F9-BDA1-12C45D357490}">
          <x15:cacheHierarchy aggregatedColumn="16"/>
        </ext>
      </extLst>
    </cacheHierarchy>
    <cacheHierarchy uniqueName="[Measures].[Sum of Coll_Interest 5]" caption="Sum of Coll_Interest 5" measure="1" displayFolder="" measureGroup="Fact_Raw" count="0" hidden="1">
      <extLst>
        <ext xmlns:x15="http://schemas.microsoft.com/office/spreadsheetml/2010/11/main" uri="{B97F6D7D-B522-45F9-BDA1-12C45D357490}">
          <x15:cacheHierarchy aggregatedColumn="17"/>
        </ext>
      </extLst>
    </cacheHierarchy>
    <cacheHierarchy uniqueName="[Measures].[Sum of ContraSettlements_Principal 4]" caption="Sum of ContraSettlements_Principal 4" measure="1" displayFolder="" measureGroup="Fact_Raw" count="0" hidden="1">
      <extLst>
        <ext xmlns:x15="http://schemas.microsoft.com/office/spreadsheetml/2010/11/main" uri="{B97F6D7D-B522-45F9-BDA1-12C45D357490}">
          <x15:cacheHierarchy aggregatedColumn="18"/>
        </ext>
      </extLst>
    </cacheHierarchy>
    <cacheHierarchy uniqueName="[Measures].[Sum of ContraSettlements_Interest 4]" caption="Sum of ContraSettlements_Interest 4" measure="1" displayFolder="" measureGroup="Fact_Raw" count="0" hidden="1">
      <extLst>
        <ext xmlns:x15="http://schemas.microsoft.com/office/spreadsheetml/2010/11/main" uri="{B97F6D7D-B522-45F9-BDA1-12C45D357490}">
          <x15:cacheHierarchy aggregatedColumn="19"/>
        </ext>
      </extLst>
    </cacheHierarchy>
    <cacheHierarchy uniqueName="[Measures].[Sum of WO_DebtSold 4]" caption="Sum of WO_DebtSold 4" measure="1" displayFolder="" measureGroup="Fact_Raw" count="0" hidden="1">
      <extLst>
        <ext xmlns:x15="http://schemas.microsoft.com/office/spreadsheetml/2010/11/main" uri="{B97F6D7D-B522-45F9-BDA1-12C45D357490}">
          <x15:cacheHierarchy aggregatedColumn="20"/>
        </ext>
      </extLst>
    </cacheHierarchy>
    <cacheHierarchy uniqueName="[Measures].[Sum of WO_Other 4]" caption="Sum of WO_Other 4" measure="1" displayFolder="" measureGroup="Fact_Raw" count="0" hidden="1">
      <extLst>
        <ext xmlns:x15="http://schemas.microsoft.com/office/spreadsheetml/2010/11/main" uri="{B97F6D7D-B522-45F9-BDA1-12C45D357490}">
          <x15:cacheHierarchy aggregatedColumn="21"/>
        </ext>
      </extLst>
    </cacheHierarchy>
    <cacheHierarchy uniqueName="[Measures].[Sum of ClosingGBV_Reported 2]" caption="Sum of ClosingGBV_Reported 2" measure="1" displayFolder="" measureGroup="Fact_Raw" count="0" hidden="1">
      <extLst>
        <ext xmlns:x15="http://schemas.microsoft.com/office/spreadsheetml/2010/11/main" uri="{B97F6D7D-B522-45F9-BDA1-12C45D357490}">
          <x15:cacheHierarchy aggregatedColumn="22"/>
        </ext>
      </extLst>
    </cacheHierarchy>
    <cacheHierarchy uniqueName="[Measures].[Sum of InterestRevenue 6]" caption="Sum of InterestRevenue 6" measure="1" displayFolder="" measureGroup="Fact_Raw" count="0" hidden="1">
      <extLst>
        <ext xmlns:x15="http://schemas.microsoft.com/office/spreadsheetml/2010/11/main" uri="{B97F6D7D-B522-45F9-BDA1-12C45D357490}">
          <x15:cacheHierarchy aggregatedColumn="23"/>
        </ext>
      </extLst>
    </cacheHierarchy>
    <cacheHierarchy uniqueName="[Measures].[Sum of Provision]" caption="Sum of Provision" measure="1" displayFolder="" measureGroup="Fact_Raw" count="0" hidden="1">
      <extLst>
        <ext xmlns:x15="http://schemas.microsoft.com/office/spreadsheetml/2010/11/main" uri="{B97F6D7D-B522-45F9-BDA1-12C45D357490}">
          <x15:cacheHierarchy aggregatedColumn="24"/>
        </ext>
      </extLst>
    </cacheHierarchy>
    <cacheHierarchy uniqueName="[Measures].[Sum of DebtSaleProceeds]" caption="Sum of DebtSaleProceeds" measure="1" displayFolder="" measureGroup="Fact_Raw" count="0" hidden="1">
      <extLst>
        <ext xmlns:x15="http://schemas.microsoft.com/office/spreadsheetml/2010/11/main" uri="{B97F6D7D-B522-45F9-BDA1-12C45D357490}">
          <x15:cacheHierarchy aggregatedColumn="25"/>
        </ext>
      </extLst>
    </cacheHierarchy>
    <cacheHierarchy uniqueName="[Measures].[Sum of DaysInMonth]" caption="Sum of DaysInMonth" measure="1" displayFolder="" measureGroup="Fact_Raw" count="0" hidden="1">
      <extLst>
        <ext xmlns:x15="http://schemas.microsoft.com/office/spreadsheetml/2010/11/main" uri="{B97F6D7D-B522-45F9-BDA1-12C45D357490}">
          <x15:cacheHierarchy aggregatedColumn="26"/>
        </ext>
      </extLst>
    </cacheHierarchy>
    <cacheHierarchy uniqueName="[Measures].[Sum of ClosingGBV 5]" caption="Sum of ClosingGBV 5" measure="1" displayFolder="" measureGroup="Fact_Raw" count="0" hidden="1">
      <extLst>
        <ext xmlns:x15="http://schemas.microsoft.com/office/spreadsheetml/2010/11/main" uri="{B97F6D7D-B522-45F9-BDA1-12C45D357490}">
          <x15:cacheHierarchy aggregatedColumn="27"/>
        </ext>
      </extLst>
    </cacheHierarchy>
    <cacheHierarchy uniqueName="[Measures].[Sum of GBV_Variance]" caption="Sum of GBV_Variance" measure="1" displayFolder="" measureGroup="Fact_Raw" count="0" hidden="1">
      <extLst>
        <ext xmlns:x15="http://schemas.microsoft.com/office/spreadsheetml/2010/11/main" uri="{B97F6D7D-B522-45F9-BDA1-12C45D357490}">
          <x15:cacheHierarchy aggregatedColumn="28"/>
        </ext>
      </extLst>
    </cacheHierarchy>
  </cacheHierarchies>
  <kpis count="0"/>
  <dimensions count="11">
    <dimension name="Curves_Rates_Long" uniqueName="[Curves_Rates_Long]" caption="Curves_Rates_Long"/>
    <dimension name="Fact_Raw" uniqueName="[Fact_Raw]" caption="Fact_Raw"/>
    <dimension name="Fact_Raw 1" uniqueName="[Fact_Raw 1]" caption="Fact_Raw 1"/>
    <dimension name="Fact_Raw 2" uniqueName="[Fact_Raw 2]" caption="Fact_Raw 2"/>
    <dimension name="Fact_Raw_Base" uniqueName="[Fact_Raw_Base]" caption="Fact_Raw_Base"/>
    <dimension name="Forecast_Approach_Map" uniqueName="[Forecast_Approach_Map]" caption="Forecast_Approach_Map"/>
    <dimension name="Forecast_Curves" uniqueName="[Forecast_Curves]" caption="Forecast_Curves"/>
    <dimension name="Forecast_Curves  2" uniqueName="[Forecast_Curves  2]" caption="Forecast_Curves  2"/>
    <dimension name="Forecast_Curves 1" uniqueName="[Forecast_Curves 1]" caption="Forecast_Curves 1"/>
    <dimension name="measure" uniqueName="[measure]" caption="measure"/>
    <dimension measure="1" name="Measures" uniqueName="[Measures]" caption="Measures"/>
  </dimensions>
  <measureGroups count="10">
    <measureGroup name="Curves_Rates_Long" caption="Curves_Rates_Long"/>
    <measureGroup name="Fact_Raw" caption="Fact_Raw"/>
    <measureGroup name="Fact_Raw 1" caption="Fact_Raw 1"/>
    <measureGroup name="Fact_Raw 2" caption="Fact_Raw 2"/>
    <measureGroup name="Fact_Raw_Base" caption="Fact_Raw_Base"/>
    <measureGroup name="Forecast_Approach_Map" caption="Forecast_Approach_Map"/>
    <measureGroup name="Forecast_Curves" caption="Forecast_Curves"/>
    <measureGroup name="Forecast_Curves  2" caption="Forecast_Curves  2"/>
    <measureGroup name="Forecast_Curves 1" caption="Forecast_Curves 1"/>
    <measureGroup name="measure" caption="measure"/>
  </measureGroups>
  <maps count="10">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 Hipson" refreshedDate="46031.484589236112" backgroundQuery="1" createdVersion="8" refreshedVersion="8" minRefreshableVersion="3" recordCount="0" supportSubquery="1" supportAdvancedDrill="1" xr:uid="{775F18D4-3A47-4E8B-92A9-D5895E6631FA}">
  <cacheSource type="external" connectionId="20"/>
  <cacheFields count="4">
    <cacheField name="[Forecast_Curves].[Cohort].[Cohort]" caption="Cohort" numFmtId="0" hierarchy="102" level="1">
      <sharedItems count="23">
        <s v="201912"/>
        <s v="202001"/>
        <s v="202101"/>
        <s v="202201"/>
        <s v="202301"/>
        <s v="202404"/>
        <s v="202405"/>
        <s v="202406"/>
        <s v="202407"/>
        <s v="202408"/>
        <s v="202409"/>
        <s v="202410"/>
        <s v="202411"/>
        <s v="202412"/>
        <s v="202501"/>
        <s v="202502"/>
        <s v="202503"/>
        <s v="202504"/>
        <s v="202505"/>
        <s v="202506"/>
        <s v="202507"/>
        <s v="202508"/>
        <s v="202509"/>
      </sharedItems>
    </cacheField>
    <cacheField name="[Forecast_Curves].[Segment].[Segment]" caption="Segment" numFmtId="0" hierarchy="101" level="1">
      <sharedItems count="5">
        <s v="NON PRIME"/>
        <s v="NRP-S"/>
        <s v="NRP-M"/>
        <s v="PRIME"/>
        <s v="NRP-L"/>
      </sharedItems>
    </cacheField>
    <cacheField name="[Forecast_Curves].[MOB].[MOB]" caption="MOB" numFmtId="0" hierarchy="103" level="1">
      <sharedItems containsSemiMixedTypes="0" containsString="0" containsNumber="1" containsInteger="1" minValue="1" maxValue="96" count="96">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sharedItems>
      <extLst>
        <ext xmlns:x15="http://schemas.microsoft.com/office/spreadsheetml/2010/11/main" uri="{4F2E5C28-24EA-4eb8-9CBF-B6C8F9C3D259}">
          <x15:cachedUniqueNames>
            <x15:cachedUniqueName index="0" name="[Forecast_Curves].[MOB].&amp;[1]"/>
            <x15:cachedUniqueName index="1" name="[Forecast_Curves].[MOB].&amp;[2]"/>
            <x15:cachedUniqueName index="2" name="[Forecast_Curves].[MOB].&amp;[3]"/>
            <x15:cachedUniqueName index="3" name="[Forecast_Curves].[MOB].&amp;[4]"/>
            <x15:cachedUniqueName index="4" name="[Forecast_Curves].[MOB].&amp;[5]"/>
            <x15:cachedUniqueName index="5" name="[Forecast_Curves].[MOB].&amp;[6]"/>
            <x15:cachedUniqueName index="6" name="[Forecast_Curves].[MOB].&amp;[7]"/>
            <x15:cachedUniqueName index="7" name="[Forecast_Curves].[MOB].&amp;[8]"/>
            <x15:cachedUniqueName index="8" name="[Forecast_Curves].[MOB].&amp;[9]"/>
            <x15:cachedUniqueName index="9" name="[Forecast_Curves].[MOB].&amp;[10]"/>
            <x15:cachedUniqueName index="10" name="[Forecast_Curves].[MOB].&amp;[11]"/>
            <x15:cachedUniqueName index="11" name="[Forecast_Curves].[MOB].&amp;[12]"/>
            <x15:cachedUniqueName index="12" name="[Forecast_Curves].[MOB].&amp;[13]"/>
            <x15:cachedUniqueName index="13" name="[Forecast_Curves].[MOB].&amp;[14]"/>
            <x15:cachedUniqueName index="14" name="[Forecast_Curves].[MOB].&amp;[15]"/>
            <x15:cachedUniqueName index="15" name="[Forecast_Curves].[MOB].&amp;[16]"/>
            <x15:cachedUniqueName index="16" name="[Forecast_Curves].[MOB].&amp;[17]"/>
            <x15:cachedUniqueName index="17" name="[Forecast_Curves].[MOB].&amp;[18]"/>
            <x15:cachedUniqueName index="18" name="[Forecast_Curves].[MOB].&amp;[19]"/>
            <x15:cachedUniqueName index="19" name="[Forecast_Curves].[MOB].&amp;[20]"/>
            <x15:cachedUniqueName index="20" name="[Forecast_Curves].[MOB].&amp;[21]"/>
            <x15:cachedUniqueName index="21" name="[Forecast_Curves].[MOB].&amp;[22]"/>
            <x15:cachedUniqueName index="22" name="[Forecast_Curves].[MOB].&amp;[23]"/>
            <x15:cachedUniqueName index="23" name="[Forecast_Curves].[MOB].&amp;[24]"/>
            <x15:cachedUniqueName index="24" name="[Forecast_Curves].[MOB].&amp;[25]"/>
            <x15:cachedUniqueName index="25" name="[Forecast_Curves].[MOB].&amp;[26]"/>
            <x15:cachedUniqueName index="26" name="[Forecast_Curves].[MOB].&amp;[27]"/>
            <x15:cachedUniqueName index="27" name="[Forecast_Curves].[MOB].&amp;[28]"/>
            <x15:cachedUniqueName index="28" name="[Forecast_Curves].[MOB].&amp;[29]"/>
            <x15:cachedUniqueName index="29" name="[Forecast_Curves].[MOB].&amp;[30]"/>
            <x15:cachedUniqueName index="30" name="[Forecast_Curves].[MOB].&amp;[31]"/>
            <x15:cachedUniqueName index="31" name="[Forecast_Curves].[MOB].&amp;[32]"/>
            <x15:cachedUniqueName index="32" name="[Forecast_Curves].[MOB].&amp;[33]"/>
            <x15:cachedUniqueName index="33" name="[Forecast_Curves].[MOB].&amp;[34]"/>
            <x15:cachedUniqueName index="34" name="[Forecast_Curves].[MOB].&amp;[35]"/>
            <x15:cachedUniqueName index="35" name="[Forecast_Curves].[MOB].&amp;[36]"/>
            <x15:cachedUniqueName index="36" name="[Forecast_Curves].[MOB].&amp;[37]"/>
            <x15:cachedUniqueName index="37" name="[Forecast_Curves].[MOB].&amp;[38]"/>
            <x15:cachedUniqueName index="38" name="[Forecast_Curves].[MOB].&amp;[39]"/>
            <x15:cachedUniqueName index="39" name="[Forecast_Curves].[MOB].&amp;[40]"/>
            <x15:cachedUniqueName index="40" name="[Forecast_Curves].[MOB].&amp;[41]"/>
            <x15:cachedUniqueName index="41" name="[Forecast_Curves].[MOB].&amp;[42]"/>
            <x15:cachedUniqueName index="42" name="[Forecast_Curves].[MOB].&amp;[43]"/>
            <x15:cachedUniqueName index="43" name="[Forecast_Curves].[MOB].&amp;[44]"/>
            <x15:cachedUniqueName index="44" name="[Forecast_Curves].[MOB].&amp;[45]"/>
            <x15:cachedUniqueName index="45" name="[Forecast_Curves].[MOB].&amp;[46]"/>
            <x15:cachedUniqueName index="46" name="[Forecast_Curves].[MOB].&amp;[47]"/>
            <x15:cachedUniqueName index="47" name="[Forecast_Curves].[MOB].&amp;[48]"/>
            <x15:cachedUniqueName index="48" name="[Forecast_Curves].[MOB].&amp;[49]"/>
            <x15:cachedUniqueName index="49" name="[Forecast_Curves].[MOB].&amp;[50]"/>
            <x15:cachedUniqueName index="50" name="[Forecast_Curves].[MOB].&amp;[51]"/>
            <x15:cachedUniqueName index="51" name="[Forecast_Curves].[MOB].&amp;[52]"/>
            <x15:cachedUniqueName index="52" name="[Forecast_Curves].[MOB].&amp;[53]"/>
            <x15:cachedUniqueName index="53" name="[Forecast_Curves].[MOB].&amp;[54]"/>
            <x15:cachedUniqueName index="54" name="[Forecast_Curves].[MOB].&amp;[55]"/>
            <x15:cachedUniqueName index="55" name="[Forecast_Curves].[MOB].&amp;[56]"/>
            <x15:cachedUniqueName index="56" name="[Forecast_Curves].[MOB].&amp;[57]"/>
            <x15:cachedUniqueName index="57" name="[Forecast_Curves].[MOB].&amp;[58]"/>
            <x15:cachedUniqueName index="58" name="[Forecast_Curves].[MOB].&amp;[59]"/>
            <x15:cachedUniqueName index="59" name="[Forecast_Curves].[MOB].&amp;[60]"/>
            <x15:cachedUniqueName index="60" name="[Forecast_Curves].[MOB].&amp;[61]"/>
            <x15:cachedUniqueName index="61" name="[Forecast_Curves].[MOB].&amp;[62]"/>
            <x15:cachedUniqueName index="62" name="[Forecast_Curves].[MOB].&amp;[63]"/>
            <x15:cachedUniqueName index="63" name="[Forecast_Curves].[MOB].&amp;[64]"/>
            <x15:cachedUniqueName index="64" name="[Forecast_Curves].[MOB].&amp;[65]"/>
            <x15:cachedUniqueName index="65" name="[Forecast_Curves].[MOB].&amp;[66]"/>
            <x15:cachedUniqueName index="66" name="[Forecast_Curves].[MOB].&amp;[67]"/>
            <x15:cachedUniqueName index="67" name="[Forecast_Curves].[MOB].&amp;[68]"/>
            <x15:cachedUniqueName index="68" name="[Forecast_Curves].[MOB].&amp;[69]"/>
            <x15:cachedUniqueName index="69" name="[Forecast_Curves].[MOB].&amp;[70]"/>
            <x15:cachedUniqueName index="70" name="[Forecast_Curves].[MOB].&amp;[71]"/>
            <x15:cachedUniqueName index="71" name="[Forecast_Curves].[MOB].&amp;[72]"/>
            <x15:cachedUniqueName index="72" name="[Forecast_Curves].[MOB].&amp;[73]"/>
            <x15:cachedUniqueName index="73" name="[Forecast_Curves].[MOB].&amp;[74]"/>
            <x15:cachedUniqueName index="74" name="[Forecast_Curves].[MOB].&amp;[75]"/>
            <x15:cachedUniqueName index="75" name="[Forecast_Curves].[MOB].&amp;[76]"/>
            <x15:cachedUniqueName index="76" name="[Forecast_Curves].[MOB].&amp;[77]"/>
            <x15:cachedUniqueName index="77" name="[Forecast_Curves].[MOB].&amp;[78]"/>
            <x15:cachedUniqueName index="78" name="[Forecast_Curves].[MOB].&amp;[79]"/>
            <x15:cachedUniqueName index="79" name="[Forecast_Curves].[MOB].&amp;[80]"/>
            <x15:cachedUniqueName index="80" name="[Forecast_Curves].[MOB].&amp;[81]"/>
            <x15:cachedUniqueName index="81" name="[Forecast_Curves].[MOB].&amp;[82]"/>
            <x15:cachedUniqueName index="82" name="[Forecast_Curves].[MOB].&amp;[83]"/>
            <x15:cachedUniqueName index="83" name="[Forecast_Curves].[MOB].&amp;[84]"/>
            <x15:cachedUniqueName index="84" name="[Forecast_Curves].[MOB].&amp;[85]"/>
            <x15:cachedUniqueName index="85" name="[Forecast_Curves].[MOB].&amp;[86]"/>
            <x15:cachedUniqueName index="86" name="[Forecast_Curves].[MOB].&amp;[87]"/>
            <x15:cachedUniqueName index="87" name="[Forecast_Curves].[MOB].&amp;[88]"/>
            <x15:cachedUniqueName index="88" name="[Forecast_Curves].[MOB].&amp;[89]"/>
            <x15:cachedUniqueName index="89" name="[Forecast_Curves].[MOB].&amp;[90]"/>
            <x15:cachedUniqueName index="90" name="[Forecast_Curves].[MOB].&amp;[91]"/>
            <x15:cachedUniqueName index="91" name="[Forecast_Curves].[MOB].&amp;[92]"/>
            <x15:cachedUniqueName index="92" name="[Forecast_Curves].[MOB].&amp;[93]"/>
            <x15:cachedUniqueName index="93" name="[Forecast_Curves].[MOB].&amp;[94]"/>
            <x15:cachedUniqueName index="94" name="[Forecast_Curves].[MOB].&amp;[95]"/>
            <x15:cachedUniqueName index="95" name="[Forecast_Curves].[MOB].&amp;[96]"/>
          </x15:cachedUniqueNames>
        </ext>
      </extLst>
    </cacheField>
    <cacheField name="[Measures].[Sum of InterestRevenue 2]" caption="Sum of InterestRevenue 2" numFmtId="0" hierarchy="292" level="32767"/>
  </cacheFields>
  <cacheHierarchies count="326">
    <cacheHierarchy uniqueName="[Curves_Rates_Long].[Segment]" caption="Segment" attribute="1" defaultMemberUniqueName="[Curves_Rates_Long].[Segment].[All]" allUniqueName="[Curves_Rates_Long].[Segment].[All]" dimensionUniqueName="[Curves_Rates_Long]" displayFolder="" count="0" memberValueDatatype="130" unbalanced="0"/>
    <cacheHierarchy uniqueName="[Curves_Rates_Long].[Cohort]" caption="Cohort" attribute="1" defaultMemberUniqueName="[Curves_Rates_Long].[Cohort].[All]" allUniqueName="[Curves_Rates_Long].[Cohort].[All]" dimensionUniqueName="[Curves_Rates_Long]" displayFolder="" count="0" memberValueDatatype="130" unbalanced="0"/>
    <cacheHierarchy uniqueName="[Curves_Rates_Long].[MOB]" caption="MOB" attribute="1" defaultMemberUniqueName="[Curves_Rates_Long].[MOB].[All]" allUniqueName="[Curves_Rates_Long].[MOB].[All]" dimensionUniqueName="[Curves_Rates_Long]" displayFolder="" count="0" memberValueDatatype="20" unbalanced="0"/>
    <cacheHierarchy uniqueName="[Curves_Rates_Long].[OpeningGBV]" caption="OpeningGBV" attribute="1" defaultMemberUniqueName="[Curves_Rates_Long].[OpeningGBV].[All]" allUniqueName="[Curves_Rates_Long].[OpeningGBV].[All]" dimensionUniqueName="[Curves_Rates_Long]" displayFolder="" count="0" memberValueDatatype="5" unbalanced="0"/>
    <cacheHierarchy uniqueName="[Curves_Rates_Long].[Kind]" caption="Kind" attribute="1" defaultMemberUniqueName="[Curves_Rates_Long].[Kind].[All]" allUniqueName="[Curves_Rates_Long].[Kind].[All]" dimensionUniqueName="[Curves_Rates_Long]" displayFolder="" count="0" memberValueDatatype="130" unbalanced="0"/>
    <cacheHierarchy uniqueName="[Curves_Rates_Long].[Metric]" caption="Metric" attribute="1" defaultMemberUniqueName="[Curves_Rates_Long].[Metric].[All]" allUniqueName="[Curves_Rates_Long].[Metric].[All]" dimensionUniqueName="[Curves_Rates_Long]" displayFolder="" count="0" memberValueDatatype="130" unbalanced="0"/>
    <cacheHierarchy uniqueName="[Curves_Rates_Long].[Rate]" caption="Rate" attribute="1" defaultMemberUniqueName="[Curves_Rates_Long].[Rate].[All]" allUniqueName="[Curves_Rates_Long].[Rate].[All]" dimensionUniqueName="[Curves_Rates_Long]" displayFolder="" count="0" memberValueDatatype="5" unbalanced="0"/>
    <cacheHierarchy uniqueName="[Curves_Rates_Long].[Approach]" caption="Approach" attribute="1" defaultMemberUniqueName="[Curves_Rates_Long].[Approach].[All]" allUniqueName="[Curves_Rates_Long].[Approach].[All]" dimensionUniqueName="[Curves_Rates_Long]" displayFolder="" count="0" memberValueDatatype="130" unbalanced="0"/>
    <cacheHierarchy uniqueName="[Fact_Raw].[CalendarMonth]" caption="CalendarMonth" attribute="1" time="1" defaultMemberUniqueName="[Fact_Raw].[CalendarMonth].[All]" allUniqueName="[Fact_Raw].[CalendarMonth].[All]" dimensionUniqueName="[Fact_Raw]" displayFolder="" count="0" memberValueDatatype="7" unbalanced="0"/>
    <cacheHierarchy uniqueName="[Fact_Raw].[Cohort]" caption="Cohort" attribute="1" defaultMemberUniqueName="[Fact_Raw].[Cohort].[All]" allUniqueName="[Fact_Raw].[Cohort].[All]" dimensionUniqueName="[Fact_Raw]" displayFolder="" count="0" memberValueDatatype="130" unbalanced="0"/>
    <cacheHierarchy uniqueName="[Fact_Raw].[Segment]" caption="Segment" attribute="1" defaultMemberUniqueName="[Fact_Raw].[Segment].[All]" allUniqueName="[Fact_Raw].[Segment].[All]" dimensionUniqueName="[Fact_Raw]" displayFolder="" count="0" memberValueDatatype="130" unbalanced="0"/>
    <cacheHierarchy uniqueName="[Fact_Raw].[MOB]" caption="MOB" attribute="1" defaultMemberUniqueName="[Fact_Raw].[MOB].[All]" allUniqueName="[Fact_Raw].[MOB].[All]" dimensionUniqueName="[Fact_Raw]" displayFolder="" count="0" memberValueDatatype="20" unbalanced="0"/>
    <cacheHierarchy uniqueName="[Fact_Raw].[OpeningGBV]" caption="OpeningGBV" attribute="1" defaultMemberUniqueName="[Fact_Raw].[OpeningGBV].[All]" allUniqueName="[Fact_Raw].[OpeningGBV].[All]" dimensionUniqueName="[Fact_Raw]" displayFolder="" count="0" memberValueDatatype="5" unbalanced="0"/>
    <cacheHierarchy uniqueName="[Fact_Raw].[Disb_ExclTopups]" caption="Disb_ExclTopups" attribute="1" defaultMemberUniqueName="[Fact_Raw].[Disb_ExclTopups].[All]" allUniqueName="[Fact_Raw].[Disb_ExclTopups].[All]" dimensionUniqueName="[Fact_Raw]" displayFolder="" count="0" memberValueDatatype="5" unbalanced="0"/>
    <cacheHierarchy uniqueName="[Fact_Raw].[TopUp_IncrCash]" caption="TopUp_IncrCash" attribute="1" defaultMemberUniqueName="[Fact_Raw].[TopUp_IncrCash].[All]" allUniqueName="[Fact_Raw].[TopUp_IncrCash].[All]" dimensionUniqueName="[Fact_Raw]" displayFolder="" count="0" memberValueDatatype="5" unbalanced="0"/>
    <cacheHierarchy uniqueName="[Fact_Raw].[NewLoanAmount]" caption="NewLoanAmount" attribute="1" defaultMemberUniqueName="[Fact_Raw].[NewLoanAmount].[All]" allUniqueName="[Fact_Raw].[NewLoanAmount].[All]" dimensionUniqueName="[Fact_Raw]" displayFolder="" count="0" memberValueDatatype="5" unbalanced="0"/>
    <cacheHierarchy uniqueName="[Fact_Raw].[Coll_Principal]" caption="Coll_Principal" attribute="1" defaultMemberUniqueName="[Fact_Raw].[Coll_Principal].[All]" allUniqueName="[Fact_Raw].[Coll_Principal].[All]" dimensionUniqueName="[Fact_Raw]" displayFolder="" count="0" memberValueDatatype="5" unbalanced="0"/>
    <cacheHierarchy uniqueName="[Fact_Raw].[Coll_Interest]" caption="Coll_Interest" attribute="1" defaultMemberUniqueName="[Fact_Raw].[Coll_Interest].[All]" allUniqueName="[Fact_Raw].[Coll_Interest].[All]" dimensionUniqueName="[Fact_Raw]" displayFolder="" count="0" memberValueDatatype="5" unbalanced="0"/>
    <cacheHierarchy uniqueName="[Fact_Raw].[ContraSettlements_Principal]" caption="ContraSettlements_Principal" attribute="1" defaultMemberUniqueName="[Fact_Raw].[ContraSettlements_Principal].[All]" allUniqueName="[Fact_Raw].[ContraSettlements_Principal].[All]" dimensionUniqueName="[Fact_Raw]" displayFolder="" count="0" memberValueDatatype="5" unbalanced="0"/>
    <cacheHierarchy uniqueName="[Fact_Raw].[ContraSettlements_Interest]" caption="ContraSettlements_Interest" attribute="1" defaultMemberUniqueName="[Fact_Raw].[ContraSettlements_Interest].[All]" allUniqueName="[Fact_Raw].[ContraSettlements_Interest].[All]" dimensionUniqueName="[Fact_Raw]" displayFolder="" count="0" memberValueDatatype="5" unbalanced="0"/>
    <cacheHierarchy uniqueName="[Fact_Raw].[WO_DebtSold]" caption="WO_DebtSold" attribute="1" defaultMemberUniqueName="[Fact_Raw].[WO_DebtSold].[All]" allUniqueName="[Fact_Raw].[WO_DebtSold].[All]" dimensionUniqueName="[Fact_Raw]" displayFolder="" count="0" memberValueDatatype="5" unbalanced="0"/>
    <cacheHierarchy uniqueName="[Fact_Raw].[WO_Other]" caption="WO_Other" attribute="1" defaultMemberUniqueName="[Fact_Raw].[WO_Other].[All]" allUniqueName="[Fact_Raw].[WO_Other].[All]" dimensionUniqueName="[Fact_Raw]" displayFolder="" count="0" memberValueDatatype="5" unbalanced="0"/>
    <cacheHierarchy uniqueName="[Fact_Raw].[ClosingGBV_Reported]" caption="ClosingGBV_Reported" attribute="1" defaultMemberUniqueName="[Fact_Raw].[ClosingGBV_Reported].[All]" allUniqueName="[Fact_Raw].[ClosingGBV_Reported].[All]" dimensionUniqueName="[Fact_Raw]" displayFolder="" count="0" memberValueDatatype="5" unbalanced="0"/>
    <cacheHierarchy uniqueName="[Fact_Raw].[InterestRevenue]" caption="InterestRevenue" attribute="1" defaultMemberUniqueName="[Fact_Raw].[InterestRevenue].[All]" allUniqueName="[Fact_Raw].[InterestRevenue].[All]" dimensionUniqueName="[Fact_Raw]" displayFolder="" count="0" memberValueDatatype="5" unbalanced="0"/>
    <cacheHierarchy uniqueName="[Fact_Raw].[Provision]" caption="Provision" attribute="1" defaultMemberUniqueName="[Fact_Raw].[Provision].[All]" allUniqueName="[Fact_Raw].[Provision].[All]" dimensionUniqueName="[Fact_Raw]" displayFolder="" count="0" memberValueDatatype="5" unbalanced="0"/>
    <cacheHierarchy uniqueName="[Fact_Raw].[DebtSaleProceeds]" caption="DebtSaleProceeds" attribute="1" defaultMemberUniqueName="[Fact_Raw].[DebtSaleProceeds].[All]" allUniqueName="[Fact_Raw].[DebtSaleProceeds].[All]" dimensionUniqueName="[Fact_Raw]" displayFolder="" count="0" memberValueDatatype="5" unbalanced="0"/>
    <cacheHierarchy uniqueName="[Fact_Raw].[DaysInMonth]" caption="DaysInMonth" attribute="1" defaultMemberUniqueName="[Fact_Raw].[DaysInMonth].[All]" allUniqueName="[Fact_Raw].[DaysInMonth].[All]" dimensionUniqueName="[Fact_Raw]" displayFolder="" count="0" memberValueDatatype="5" unbalanced="0"/>
    <cacheHierarchy uniqueName="[Fact_Raw].[ClosingGBV]" caption="ClosingGBV" attribute="1" defaultMemberUniqueName="[Fact_Raw].[ClosingGBV].[All]" allUniqueName="[Fact_Raw].[ClosingGBV].[All]" dimensionUniqueName="[Fact_Raw]" displayFolder="" count="0" memberValueDatatype="5" unbalanced="0"/>
    <cacheHierarchy uniqueName="[Fact_Raw].[GBV_Variance]" caption="GBV_Variance" attribute="1" defaultMemberUniqueName="[Fact_Raw].[GBV_Variance].[All]" allUniqueName="[Fact_Raw].[GBV_Variance].[All]" dimensionUniqueName="[Fact_Raw]" displayFolder="" count="0" memberValueDatatype="5" unbalanced="0"/>
    <cacheHierarchy uniqueName="[Fact_Raw 1].[CalendarMonth]" caption="CalendarMonth" attribute="1" time="1" defaultMemberUniqueName="[Fact_Raw 1].[CalendarMonth].[All]" allUniqueName="[Fact_Raw 1].[CalendarMonth].[All]" dimensionUniqueName="[Fact_Raw 1]" displayFolder="" count="0" memberValueDatatype="7" unbalanced="0"/>
    <cacheHierarchy uniqueName="[Fact_Raw 1].[Cohort]" caption="Cohort" attribute="1" defaultMemberUniqueName="[Fact_Raw 1].[Cohort].[All]" allUniqueName="[Fact_Raw 1].[Cohort].[All]" dimensionUniqueName="[Fact_Raw 1]" displayFolder="" count="0" memberValueDatatype="130" unbalanced="0"/>
    <cacheHierarchy uniqueName="[Fact_Raw 1].[Segment]" caption="Segment" attribute="1" defaultMemberUniqueName="[Fact_Raw 1].[Segment].[All]" allUniqueName="[Fact_Raw 1].[Segment].[All]" dimensionUniqueName="[Fact_Raw 1]" displayFolder="" count="0" memberValueDatatype="130" unbalanced="0"/>
    <cacheHierarchy uniqueName="[Fact_Raw 1].[MOB]" caption="MOB" attribute="1" defaultMemberUniqueName="[Fact_Raw 1].[MOB].[All]" allUniqueName="[Fact_Raw 1].[MOB].[All]" dimensionUniqueName="[Fact_Raw 1]" displayFolder="" count="0" memberValueDatatype="20" unbalanced="0"/>
    <cacheHierarchy uniqueName="[Fact_Raw 1].[OpeningGBV]" caption="OpeningGBV" attribute="1" defaultMemberUniqueName="[Fact_Raw 1].[OpeningGBV].[All]" allUniqueName="[Fact_Raw 1].[OpeningGBV].[All]" dimensionUniqueName="[Fact_Raw 1]" displayFolder="" count="0" memberValueDatatype="5" unbalanced="0"/>
    <cacheHierarchy uniqueName="[Fact_Raw 1].[Disb_ExclTopups]" caption="Disb_ExclTopups" attribute="1" defaultMemberUniqueName="[Fact_Raw 1].[Disb_ExclTopups].[All]" allUniqueName="[Fact_Raw 1].[Disb_ExclTopups].[All]" dimensionUniqueName="[Fact_Raw 1]" displayFolder="" count="0" memberValueDatatype="5" unbalanced="0"/>
    <cacheHierarchy uniqueName="[Fact_Raw 1].[TopUp_IncrCash]" caption="TopUp_IncrCash" attribute="1" defaultMemberUniqueName="[Fact_Raw 1].[TopUp_IncrCash].[All]" allUniqueName="[Fact_Raw 1].[TopUp_IncrCash].[All]" dimensionUniqueName="[Fact_Raw 1]" displayFolder="" count="0" memberValueDatatype="5" unbalanced="0"/>
    <cacheHierarchy uniqueName="[Fact_Raw 1].[NewLoanAmount]" caption="NewLoanAmount" attribute="1" defaultMemberUniqueName="[Fact_Raw 1].[NewLoanAmount].[All]" allUniqueName="[Fact_Raw 1].[NewLoanAmount].[All]" dimensionUniqueName="[Fact_Raw 1]" displayFolder="" count="0" memberValueDatatype="5" unbalanced="0"/>
    <cacheHierarchy uniqueName="[Fact_Raw 1].[Coll_Principal]" caption="Coll_Principal" attribute="1" defaultMemberUniqueName="[Fact_Raw 1].[Coll_Principal].[All]" allUniqueName="[Fact_Raw 1].[Coll_Principal].[All]" dimensionUniqueName="[Fact_Raw 1]" displayFolder="" count="0" memberValueDatatype="5" unbalanced="0"/>
    <cacheHierarchy uniqueName="[Fact_Raw 1].[Coll_Interest]" caption="Coll_Interest" attribute="1" defaultMemberUniqueName="[Fact_Raw 1].[Coll_Interest].[All]" allUniqueName="[Fact_Raw 1].[Coll_Interest].[All]" dimensionUniqueName="[Fact_Raw 1]" displayFolder="" count="0" memberValueDatatype="5" unbalanced="0"/>
    <cacheHierarchy uniqueName="[Fact_Raw 1].[ContraSettlements_Principal]" caption="ContraSettlements_Principal" attribute="1" defaultMemberUniqueName="[Fact_Raw 1].[ContraSettlements_Principal].[All]" allUniqueName="[Fact_Raw 1].[ContraSettlements_Principal].[All]" dimensionUniqueName="[Fact_Raw 1]" displayFolder="" count="0" memberValueDatatype="5" unbalanced="0"/>
    <cacheHierarchy uniqueName="[Fact_Raw 1].[ContraSettlements_Interest]" caption="ContraSettlements_Interest" attribute="1" defaultMemberUniqueName="[Fact_Raw 1].[ContraSettlements_Interest].[All]" allUniqueName="[Fact_Raw 1].[ContraSettlements_Interest].[All]" dimensionUniqueName="[Fact_Raw 1]" displayFolder="" count="0" memberValueDatatype="5" unbalanced="0"/>
    <cacheHierarchy uniqueName="[Fact_Raw 1].[WO_DebtSold]" caption="WO_DebtSold" attribute="1" defaultMemberUniqueName="[Fact_Raw 1].[WO_DebtSold].[All]" allUniqueName="[Fact_Raw 1].[WO_DebtSold].[All]" dimensionUniqueName="[Fact_Raw 1]" displayFolder="" count="0" memberValueDatatype="5" unbalanced="0"/>
    <cacheHierarchy uniqueName="[Fact_Raw 1].[WO_Other]" caption="WO_Other" attribute="1" defaultMemberUniqueName="[Fact_Raw 1].[WO_Other].[All]" allUniqueName="[Fact_Raw 1].[WO_Other].[All]" dimensionUniqueName="[Fact_Raw 1]" displayFolder="" count="0" memberValueDatatype="5" unbalanced="0"/>
    <cacheHierarchy uniqueName="[Fact_Raw 1].[ClosingGBV_Reported]" caption="ClosingGBV_Reported" attribute="1" defaultMemberUniqueName="[Fact_Raw 1].[ClosingGBV_Reported].[All]" allUniqueName="[Fact_Raw 1].[ClosingGBV_Reported].[All]" dimensionUniqueName="[Fact_Raw 1]" displayFolder="" count="0" memberValueDatatype="5" unbalanced="0"/>
    <cacheHierarchy uniqueName="[Fact_Raw 1].[InterestRevenue]" caption="InterestRevenue" attribute="1" defaultMemberUniqueName="[Fact_Raw 1].[InterestRevenue].[All]" allUniqueName="[Fact_Raw 1].[InterestRevenue].[All]" dimensionUniqueName="[Fact_Raw 1]" displayFolder="" count="0" memberValueDatatype="5" unbalanced="0"/>
    <cacheHierarchy uniqueName="[Fact_Raw 1].[Provision]" caption="Provision" attribute="1" defaultMemberUniqueName="[Fact_Raw 1].[Provision].[All]" allUniqueName="[Fact_Raw 1].[Provision].[All]" dimensionUniqueName="[Fact_Raw 1]" displayFolder="" count="0" memberValueDatatype="5" unbalanced="0"/>
    <cacheHierarchy uniqueName="[Fact_Raw 1].[DebtSaleProceeds]" caption="DebtSaleProceeds" attribute="1" defaultMemberUniqueName="[Fact_Raw 1].[DebtSaleProceeds].[All]" allUniqueName="[Fact_Raw 1].[DebtSaleProceeds].[All]" dimensionUniqueName="[Fact_Raw 1]" displayFolder="" count="0" memberValueDatatype="5" unbalanced="0"/>
    <cacheHierarchy uniqueName="[Fact_Raw 1].[DaysInMonth]" caption="DaysInMonth" attribute="1" defaultMemberUniqueName="[Fact_Raw 1].[DaysInMonth].[All]" allUniqueName="[Fact_Raw 1].[DaysInMonth].[All]" dimensionUniqueName="[Fact_Raw 1]" displayFolder="" count="0" memberValueDatatype="5" unbalanced="0"/>
    <cacheHierarchy uniqueName="[Fact_Raw 1].[ClosingGBV]" caption="ClosingGBV" attribute="1" defaultMemberUniqueName="[Fact_Raw 1].[ClosingGBV].[All]" allUniqueName="[Fact_Raw 1].[ClosingGBV].[All]" dimensionUniqueName="[Fact_Raw 1]" displayFolder="" count="0" memberValueDatatype="5" unbalanced="0"/>
    <cacheHierarchy uniqueName="[Fact_Raw 1].[GBV_Variance]" caption="GBV_Variance" attribute="1" defaultMemberUniqueName="[Fact_Raw 1].[GBV_Variance].[All]" allUniqueName="[Fact_Raw 1].[GBV_Variance].[All]" dimensionUniqueName="[Fact_Raw 1]" displayFolder="" count="0" memberValueDatatype="5" unbalanced="0"/>
    <cacheHierarchy uniqueName="[Fact_Raw 1].[Cohort (Year)]" caption="Cohort (Year)" attribute="1" defaultMemberUniqueName="[Fact_Raw 1].[Cohort (Year)].[All]" allUniqueName="[Fact_Raw 1].[Cohort (Year)].[All]" dimensionUniqueName="[Fact_Raw 1]" displayFolder="" count="0" memberValueDatatype="130" unbalanced="0"/>
    <cacheHierarchy uniqueName="[Fact_Raw 1].[Cohort (Quarter)]" caption="Cohort (Quarter)" attribute="1" defaultMemberUniqueName="[Fact_Raw 1].[Cohort (Quarter)].[All]" allUniqueName="[Fact_Raw 1].[Cohort (Quarter)].[All]" dimensionUniqueName="[Fact_Raw 1]" displayFolder="" count="0" memberValueDatatype="130" unbalanced="0"/>
    <cacheHierarchy uniqueName="[Fact_Raw 1].[Cohort (Month)]" caption="Cohort (Month)" attribute="1" defaultMemberUniqueName="[Fact_Raw 1].[Cohort (Month)].[All]" allUniqueName="[Fact_Raw 1].[Cohort (Month)].[All]" dimensionUniqueName="[Fact_Raw 1]" displayFolder="" count="0" memberValueDatatype="130" unbalanced="0"/>
    <cacheHierarchy uniqueName="[Fact_Raw 1].[CalendarMonth (Year)]" caption="CalendarMonth (Year)" attribute="1" defaultMemberUniqueName="[Fact_Raw 1].[CalendarMonth (Year)].[All]" allUniqueName="[Fact_Raw 1].[CalendarMonth (Year)].[All]" dimensionUniqueName="[Fact_Raw 1]" displayFolder="" count="0" memberValueDatatype="130" unbalanced="0"/>
    <cacheHierarchy uniqueName="[Fact_Raw 1].[CalendarMonth (Quarter)]" caption="CalendarMonth (Quarter)" attribute="1" defaultMemberUniqueName="[Fact_Raw 1].[CalendarMonth (Quarter)].[All]" allUniqueName="[Fact_Raw 1].[CalendarMonth (Quarter)].[All]" dimensionUniqueName="[Fact_Raw 1]" displayFolder="" count="0" memberValueDatatype="130" unbalanced="0"/>
    <cacheHierarchy uniqueName="[Fact_Raw 1].[CalendarMonth (Month)]" caption="CalendarMonth (Month)" attribute="1" defaultMemberUniqueName="[Fact_Raw 1].[CalendarMonth (Month)].[All]" allUniqueName="[Fact_Raw 1].[CalendarMonth (Month)].[All]" dimensionUniqueName="[Fact_Raw 1]" displayFolder="" count="0" memberValueDatatype="130" unbalanced="0"/>
    <cacheHierarchy uniqueName="[Fact_Raw 2].[CalendarMonth]" caption="CalendarMonth" attribute="1" time="1" defaultMemberUniqueName="[Fact_Raw 2].[CalendarMonth].[All]" allUniqueName="[Fact_Raw 2].[CalendarMonth].[All]" dimensionUniqueName="[Fact_Raw 2]" displayFolder="" count="0" memberValueDatatype="7" unbalanced="0"/>
    <cacheHierarchy uniqueName="[Fact_Raw 2].[Cohort]" caption="Cohort" attribute="1" defaultMemberUniqueName="[Fact_Raw 2].[Cohort].[All]" allUniqueName="[Fact_Raw 2].[Cohort].[All]" dimensionUniqueName="[Fact_Raw 2]" displayFolder="" count="0" memberValueDatatype="130" unbalanced="0"/>
    <cacheHierarchy uniqueName="[Fact_Raw 2].[Segment]" caption="Segment" attribute="1" defaultMemberUniqueName="[Fact_Raw 2].[Segment].[All]" allUniqueName="[Fact_Raw 2].[Segment].[All]" dimensionUniqueName="[Fact_Raw 2]" displayFolder="" count="0" memberValueDatatype="130" unbalanced="0"/>
    <cacheHierarchy uniqueName="[Fact_Raw 2].[MOB]" caption="MOB" attribute="1" defaultMemberUniqueName="[Fact_Raw 2].[MOB].[All]" allUniqueName="[Fact_Raw 2].[MOB].[All]" dimensionUniqueName="[Fact_Raw 2]" displayFolder="" count="0" memberValueDatatype="20" unbalanced="0"/>
    <cacheHierarchy uniqueName="[Fact_Raw 2].[OpeningGBV]" caption="OpeningGBV" attribute="1" defaultMemberUniqueName="[Fact_Raw 2].[OpeningGBV].[All]" allUniqueName="[Fact_Raw 2].[OpeningGBV].[All]" dimensionUniqueName="[Fact_Raw 2]" displayFolder="" count="0" memberValueDatatype="5" unbalanced="0"/>
    <cacheHierarchy uniqueName="[Fact_Raw 2].[Disb_ExclTopups]" caption="Disb_ExclTopups" attribute="1" defaultMemberUniqueName="[Fact_Raw 2].[Disb_ExclTopups].[All]" allUniqueName="[Fact_Raw 2].[Disb_ExclTopups].[All]" dimensionUniqueName="[Fact_Raw 2]" displayFolder="" count="0" memberValueDatatype="5" unbalanced="0"/>
    <cacheHierarchy uniqueName="[Fact_Raw 2].[TopUp_IncrCash]" caption="TopUp_IncrCash" attribute="1" defaultMemberUniqueName="[Fact_Raw 2].[TopUp_IncrCash].[All]" allUniqueName="[Fact_Raw 2].[TopUp_IncrCash].[All]" dimensionUniqueName="[Fact_Raw 2]" displayFolder="" count="0" memberValueDatatype="5" unbalanced="0"/>
    <cacheHierarchy uniqueName="[Fact_Raw 2].[NewLoanAmount]" caption="NewLoanAmount" attribute="1" defaultMemberUniqueName="[Fact_Raw 2].[NewLoanAmount].[All]" allUniqueName="[Fact_Raw 2].[NewLoanAmount].[All]" dimensionUniqueName="[Fact_Raw 2]" displayFolder="" count="0" memberValueDatatype="5" unbalanced="0"/>
    <cacheHierarchy uniqueName="[Fact_Raw 2].[Coll_Principal]" caption="Coll_Principal" attribute="1" defaultMemberUniqueName="[Fact_Raw 2].[Coll_Principal].[All]" allUniqueName="[Fact_Raw 2].[Coll_Principal].[All]" dimensionUniqueName="[Fact_Raw 2]" displayFolder="" count="0" memberValueDatatype="5" unbalanced="0"/>
    <cacheHierarchy uniqueName="[Fact_Raw 2].[Coll_Interest]" caption="Coll_Interest" attribute="1" defaultMemberUniqueName="[Fact_Raw 2].[Coll_Interest].[All]" allUniqueName="[Fact_Raw 2].[Coll_Interest].[All]" dimensionUniqueName="[Fact_Raw 2]" displayFolder="" count="0" memberValueDatatype="5" unbalanced="0"/>
    <cacheHierarchy uniqueName="[Fact_Raw 2].[ContraSettlements_Principal]" caption="ContraSettlements_Principal" attribute="1" defaultMemberUniqueName="[Fact_Raw 2].[ContraSettlements_Principal].[All]" allUniqueName="[Fact_Raw 2].[ContraSettlements_Principal].[All]" dimensionUniqueName="[Fact_Raw 2]" displayFolder="" count="0" memberValueDatatype="5" unbalanced="0"/>
    <cacheHierarchy uniqueName="[Fact_Raw 2].[ContraSettlements_Interest]" caption="ContraSettlements_Interest" attribute="1" defaultMemberUniqueName="[Fact_Raw 2].[ContraSettlements_Interest].[All]" allUniqueName="[Fact_Raw 2].[ContraSettlements_Interest].[All]" dimensionUniqueName="[Fact_Raw 2]" displayFolder="" count="0" memberValueDatatype="5" unbalanced="0"/>
    <cacheHierarchy uniqueName="[Fact_Raw 2].[WO_DebtSold]" caption="WO_DebtSold" attribute="1" defaultMemberUniqueName="[Fact_Raw 2].[WO_DebtSold].[All]" allUniqueName="[Fact_Raw 2].[WO_DebtSold].[All]" dimensionUniqueName="[Fact_Raw 2]" displayFolder="" count="0" memberValueDatatype="5" unbalanced="0"/>
    <cacheHierarchy uniqueName="[Fact_Raw 2].[WO_Other]" caption="WO_Other" attribute="1" defaultMemberUniqueName="[Fact_Raw 2].[WO_Other].[All]" allUniqueName="[Fact_Raw 2].[WO_Other].[All]" dimensionUniqueName="[Fact_Raw 2]" displayFolder="" count="0" memberValueDatatype="5" unbalanced="0"/>
    <cacheHierarchy uniqueName="[Fact_Raw 2].[ClosingGBV_Reported]" caption="ClosingGBV_Reported" attribute="1" defaultMemberUniqueName="[Fact_Raw 2].[ClosingGBV_Reported].[All]" allUniqueName="[Fact_Raw 2].[ClosingGBV_Reported].[All]" dimensionUniqueName="[Fact_Raw 2]" displayFolder="" count="0" memberValueDatatype="5" unbalanced="0"/>
    <cacheHierarchy uniqueName="[Fact_Raw 2].[InterestRevenue]" caption="InterestRevenue" attribute="1" defaultMemberUniqueName="[Fact_Raw 2].[InterestRevenue].[All]" allUniqueName="[Fact_Raw 2].[InterestRevenue].[All]" dimensionUniqueName="[Fact_Raw 2]" displayFolder="" count="0" memberValueDatatype="5" unbalanced="0"/>
    <cacheHierarchy uniqueName="[Fact_Raw 2].[Provision]" caption="Provision" attribute="1" defaultMemberUniqueName="[Fact_Raw 2].[Provision].[All]" allUniqueName="[Fact_Raw 2].[Provision].[All]" dimensionUniqueName="[Fact_Raw 2]" displayFolder="" count="0" memberValueDatatype="5" unbalanced="0"/>
    <cacheHierarchy uniqueName="[Fact_Raw 2].[DebtSaleProceeds]" caption="DebtSaleProceeds" attribute="1" defaultMemberUniqueName="[Fact_Raw 2].[DebtSaleProceeds].[All]" allUniqueName="[Fact_Raw 2].[DebtSaleProceeds].[All]" dimensionUniqueName="[Fact_Raw 2]" displayFolder="" count="0" memberValueDatatype="5" unbalanced="0"/>
    <cacheHierarchy uniqueName="[Fact_Raw 2].[DaysInMonth]" caption="DaysInMonth" attribute="1" defaultMemberUniqueName="[Fact_Raw 2].[DaysInMonth].[All]" allUniqueName="[Fact_Raw 2].[DaysInMonth].[All]" dimensionUniqueName="[Fact_Raw 2]" displayFolder="" count="0" memberValueDatatype="5" unbalanced="0"/>
    <cacheHierarchy uniqueName="[Fact_Raw 2].[ClosingGBV]" caption="ClosingGBV" attribute="1" defaultMemberUniqueName="[Fact_Raw 2].[ClosingGBV].[All]" allUniqueName="[Fact_Raw 2].[ClosingGBV].[All]" dimensionUniqueName="[Fact_Raw 2]" displayFolder="" count="0" memberValueDatatype="5" unbalanced="0"/>
    <cacheHierarchy uniqueName="[Fact_Raw 2].[GBV_Variance]" caption="GBV_Variance" attribute="1" defaultMemberUniqueName="[Fact_Raw 2].[GBV_Variance].[All]" allUniqueName="[Fact_Raw 2].[GBV_Variance].[All]" dimensionUniqueName="[Fact_Raw 2]" displayFolder="" count="0" memberValueDatatype="5" unbalanced="0"/>
    <cacheHierarchy uniqueName="[Fact_Raw 2].[CalendarMonth (Year)]" caption="CalendarMonth (Year)" attribute="1" defaultMemberUniqueName="[Fact_Raw 2].[CalendarMonth (Year)].[All]" allUniqueName="[Fact_Raw 2].[CalendarMonth (Year)].[All]" dimensionUniqueName="[Fact_Raw 2]" displayFolder="" count="0" memberValueDatatype="130" unbalanced="0"/>
    <cacheHierarchy uniqueName="[Fact_Raw 2].[CalendarMonth (Quarter)]" caption="CalendarMonth (Quarter)" attribute="1" defaultMemberUniqueName="[Fact_Raw 2].[CalendarMonth (Quarter)].[All]" allUniqueName="[Fact_Raw 2].[CalendarMonth (Quarter)].[All]" dimensionUniqueName="[Fact_Raw 2]" displayFolder="" count="0" memberValueDatatype="130" unbalanced="0"/>
    <cacheHierarchy uniqueName="[Fact_Raw 2].[CalendarMonth (Month)]" caption="CalendarMonth (Month)" attribute="1" defaultMemberUniqueName="[Fact_Raw 2].[CalendarMonth (Month)].[All]" allUniqueName="[Fact_Raw 2].[CalendarMonth (Month)].[All]" dimensionUniqueName="[Fact_Raw 2]" displayFolder="" count="0" memberValueDatatype="130" unbalanced="0"/>
    <cacheHierarchy uniqueName="[Fact_Raw_Base].[cohort]" caption="cohort" attribute="1" defaultMemberUniqueName="[Fact_Raw_Base].[cohort].[All]" allUniqueName="[Fact_Raw_Base].[cohort].[All]" dimensionUniqueName="[Fact_Raw_Base]" displayFolder="" count="0" memberValueDatatype="130" unbalanced="0"/>
    <cacheHierarchy uniqueName="[Fact_Raw_Base].[calendarmonth]" caption="calendarmonth" attribute="1" defaultMemberUniqueName="[Fact_Raw_Base].[calendarmonth].[All]" allUniqueName="[Fact_Raw_Base].[calendarmonth].[All]" dimensionUniqueName="[Fact_Raw_Base]" displayFolder="" count="0" memberValueDatatype="130" unbalanced="0"/>
    <cacheHierarchy uniqueName="[Fact_Raw_Base].[lob]" caption="lob" attribute="1" defaultMemberUniqueName="[Fact_Raw_Base].[lob].[All]" allUniqueName="[Fact_Raw_Base].[lob].[All]" dimensionUniqueName="[Fact_Raw_Base]" displayFolder="" count="0" memberValueDatatype="130" unbalanced="0"/>
    <cacheHierarchy uniqueName="[Fact_Raw_Base].[loansize]" caption="loansize" attribute="1" defaultMemberUniqueName="[Fact_Raw_Base].[loansize].[All]" allUniqueName="[Fact_Raw_Base].[loansize].[All]" dimensionUniqueName="[Fact_Raw_Base]" displayFolder="" count="0" memberValueDatatype="130" unbalanced="0"/>
    <cacheHierarchy uniqueName="[Fact_Raw_Base].[openinggbv]" caption="openinggbv" attribute="1" defaultMemberUniqueName="[Fact_Raw_Base].[openinggbv].[All]" allUniqueName="[Fact_Raw_Base].[openinggbv].[All]" dimensionUniqueName="[Fact_Raw_Base]" displayFolder="" count="0" memberValueDatatype="5" unbalanced="0"/>
    <cacheHierarchy uniqueName="[Fact_Raw_Base].[disbursalsexcltopup]" caption="disbursalsexcltopup" attribute="1" defaultMemberUniqueName="[Fact_Raw_Base].[disbursalsexcltopup].[All]" allUniqueName="[Fact_Raw_Base].[disbursalsexcltopup].[All]" dimensionUniqueName="[Fact_Raw_Base]" displayFolder="" count="0" memberValueDatatype="5" unbalanced="0"/>
    <cacheHierarchy uniqueName="[Fact_Raw_Base].[disbursalstopup]" caption="disbursalstopup" attribute="1" defaultMemberUniqueName="[Fact_Raw_Base].[disbursalstopup].[All]" allUniqueName="[Fact_Raw_Base].[disbursalstopup].[All]" dimensionUniqueName="[Fact_Raw_Base]" displayFolder="" count="0" memberValueDatatype="5" unbalanced="0"/>
    <cacheHierarchy uniqueName="[Fact_Raw_Base].[loanamount]" caption="loanamount" attribute="1" defaultMemberUniqueName="[Fact_Raw_Base].[loanamount].[All]" allUniqueName="[Fact_Raw_Base].[loanamount].[All]" dimensionUniqueName="[Fact_Raw_Base]" displayFolder="" count="0" memberValueDatatype="5" unbalanced="0"/>
    <cacheHierarchy uniqueName="[Fact_Raw_Base].[principalcollections]" caption="principalcollections" attribute="1" defaultMemberUniqueName="[Fact_Raw_Base].[principalcollections].[All]" allUniqueName="[Fact_Raw_Base].[principalcollections].[All]" dimensionUniqueName="[Fact_Raw_Base]" displayFolder="" count="0" memberValueDatatype="5" unbalanced="0"/>
    <cacheHierarchy uniqueName="[Fact_Raw_Base].[interestcollections]" caption="interestcollections" attribute="1" defaultMemberUniqueName="[Fact_Raw_Base].[interestcollections].[All]" allUniqueName="[Fact_Raw_Base].[interestcollections].[All]" dimensionUniqueName="[Fact_Raw_Base]" displayFolder="" count="0" memberValueDatatype="5" unbalanced="0"/>
    <cacheHierarchy uniqueName="[Fact_Raw_Base].[principalcontrasettlement]" caption="principalcontrasettlement" attribute="1" defaultMemberUniqueName="[Fact_Raw_Base].[principalcontrasettlement].[All]" allUniqueName="[Fact_Raw_Base].[principalcontrasettlement].[All]" dimensionUniqueName="[Fact_Raw_Base]" displayFolder="" count="0" memberValueDatatype="5" unbalanced="0"/>
    <cacheHierarchy uniqueName="[Fact_Raw_Base].[nonprincipalcontrasettlement]" caption="nonprincipalcontrasettlement" attribute="1" defaultMemberUniqueName="[Fact_Raw_Base].[nonprincipalcontrasettlement].[All]" allUniqueName="[Fact_Raw_Base].[nonprincipalcontrasettlement].[All]" dimensionUniqueName="[Fact_Raw_Base]" displayFolder="" count="0" memberValueDatatype="5" unbalanced="0"/>
    <cacheHierarchy uniqueName="[Fact_Raw_Base].[debtsalewriteoffs]" caption="debtsalewriteoffs" attribute="1" defaultMemberUniqueName="[Fact_Raw_Base].[debtsalewriteoffs].[All]" allUniqueName="[Fact_Raw_Base].[debtsalewriteoffs].[All]" dimensionUniqueName="[Fact_Raw_Base]" displayFolder="" count="0" memberValueDatatype="5" unbalanced="0"/>
    <cacheHierarchy uniqueName="[Fact_Raw_Base].[otherwriteoffs]" caption="otherwriteoffs" attribute="1" defaultMemberUniqueName="[Fact_Raw_Base].[otherwriteoffs].[All]" allUniqueName="[Fact_Raw_Base].[otherwriteoffs].[All]" dimensionUniqueName="[Fact_Raw_Base]" displayFolder="" count="0" memberValueDatatype="5" unbalanced="0"/>
    <cacheHierarchy uniqueName="[Fact_Raw_Base].[closinggbv]" caption="closinggbv" attribute="1" defaultMemberUniqueName="[Fact_Raw_Base].[closinggbv].[All]" allUniqueName="[Fact_Raw_Base].[closinggbv].[All]" dimensionUniqueName="[Fact_Raw_Base]" displayFolder="" count="0" memberValueDatatype="5" unbalanced="0"/>
    <cacheHierarchy uniqueName="[Fact_Raw_Base].[interestrevenue]" caption="interestrevenue" attribute="1" defaultMemberUniqueName="[Fact_Raw_Base].[interestrevenue].[All]" allUniqueName="[Fact_Raw_Base].[interestrevenue].[All]" dimensionUniqueName="[Fact_Raw_Base]" displayFolder="" count="0" memberValueDatatype="5" unbalanced="0"/>
    <cacheHierarchy uniqueName="[Fact_Raw_Base].[provisionatmonthend]" caption="provisionatmonthend" attribute="1" defaultMemberUniqueName="[Fact_Raw_Base].[provisionatmonthend].[All]" allUniqueName="[Fact_Raw_Base].[provisionatmonthend].[All]" dimensionUniqueName="[Fact_Raw_Base]" displayFolder="" count="0" memberValueDatatype="5" unbalanced="0"/>
    <cacheHierarchy uniqueName="[Fact_Raw_Base].[debtsaleproceeds]" caption="debtsaleproceeds" attribute="1" defaultMemberUniqueName="[Fact_Raw_Base].[debtsaleproceeds].[All]" allUniqueName="[Fact_Raw_Base].[debtsaleproceeds].[All]" dimensionUniqueName="[Fact_Raw_Base]" displayFolder="" count="0" memberValueDatatype="5" unbalanced="0"/>
    <cacheHierarchy uniqueName="[Fact_Raw_Base].[intramonthprovision]" caption="intramonthprovision" attribute="1" defaultMemberUniqueName="[Fact_Raw_Base].[intramonthprovision].[All]" allUniqueName="[Fact_Raw_Base].[intramonthprovision].[All]" dimensionUniqueName="[Fact_Raw_Base]" displayFolder="" count="0" memberValueDatatype="5" unbalanced="0"/>
    <cacheHierarchy uniqueName="[Forecast_Approach_Map].[Column1]" caption="Column1" attribute="1" defaultMemberUniqueName="[Forecast_Approach_Map].[Column1].[All]" allUniqueName="[Forecast_Approach_Map].[Column1].[All]" dimensionUniqueName="[Forecast_Approach_Map]" displayFolder="" count="0" memberValueDatatype="130" unbalanced="0"/>
    <cacheHierarchy uniqueName="[Forecast_Curves].[ForecastMonth]" caption="ForecastMonth" attribute="1" time="1" defaultMemberUniqueName="[Forecast_Curves].[ForecastMonth].[All]" allUniqueName="[Forecast_Curves].[ForecastMonth].[All]" dimensionUniqueName="[Forecast_Curves]" displayFolder="" count="0" memberValueDatatype="7" unbalanced="0"/>
    <cacheHierarchy uniqueName="[Forecast_Curves].[Segment]" caption="Segment" attribute="1" defaultMemberUniqueName="[Forecast_Curves].[Segment].[All]" allUniqueName="[Forecast_Curves].[Segment].[All]" dimensionUniqueName="[Forecast_Curves]" displayFolder="" count="2" memberValueDatatype="130" unbalanced="0">
      <fieldsUsage count="2">
        <fieldUsage x="-1"/>
        <fieldUsage x="1"/>
      </fieldsUsage>
    </cacheHierarchy>
    <cacheHierarchy uniqueName="[Forecast_Curves].[Cohort]" caption="Cohort" attribute="1" defaultMemberUniqueName="[Forecast_Curves].[Cohort].[All]" allUniqueName="[Forecast_Curves].[Cohort].[All]" dimensionUniqueName="[Forecast_Curves]" displayFolder="" count="2" memberValueDatatype="130" unbalanced="0">
      <fieldsUsage count="2">
        <fieldUsage x="-1"/>
        <fieldUsage x="0"/>
      </fieldsUsage>
    </cacheHierarchy>
    <cacheHierarchy uniqueName="[Forecast_Curves].[MOB]" caption="MOB" attribute="1" defaultMemberUniqueName="[Forecast_Curves].[MOB].[All]" allUniqueName="[Forecast_Curves].[MOB].[All]" dimensionUniqueName="[Forecast_Curves]" displayFolder="" count="2" memberValueDatatype="20" unbalanced="0">
      <fieldsUsage count="2">
        <fieldUsage x="-1"/>
        <fieldUsage x="2"/>
      </fieldsUsage>
    </cacheHierarchy>
    <cacheHierarchy uniqueName="[Forecast_Curves].[OpeningGBV]" caption="OpeningGBV" attribute="1" defaultMemberUniqueName="[Forecast_Curves].[OpeningGBV].[All]" allUniqueName="[Forecast_Curves].[OpeningGBV].[All]" dimensionUniqueName="[Forecast_Curves]" displayFolder="" count="0" memberValueDatatype="5" unbalanced="0"/>
    <cacheHierarchy uniqueName="[Forecast_Curves].[Coll_Principal_Rate]" caption="Coll_Principal_Rate" attribute="1" defaultMemberUniqueName="[Forecast_Curves].[Coll_Principal_Rate].[All]" allUniqueName="[Forecast_Curves].[Coll_Principal_Rate].[All]" dimensionUniqueName="[Forecast_Curves]" displayFolder="" count="0" memberValueDatatype="5" unbalanced="0"/>
    <cacheHierarchy uniqueName="[Forecast_Curves].[Coll_Principal_Approach]" caption="Coll_Principal_Approach" attribute="1" defaultMemberUniqueName="[Forecast_Curves].[Coll_Principal_Approach].[All]" allUniqueName="[Forecast_Curves].[Coll_Principal_Approach].[All]" dimensionUniqueName="[Forecast_Curves]" displayFolder="" count="0" memberValueDatatype="130" unbalanced="0"/>
    <cacheHierarchy uniqueName="[Forecast_Curves].[Coll_Interest_Rate]" caption="Coll_Interest_Rate" attribute="1" defaultMemberUniqueName="[Forecast_Curves].[Coll_Interest_Rate].[All]" allUniqueName="[Forecast_Curves].[Coll_Interest_Rate].[All]" dimensionUniqueName="[Forecast_Curves]" displayFolder="" count="0" memberValueDatatype="5" unbalanced="0"/>
    <cacheHierarchy uniqueName="[Forecast_Curves].[Coll_Interest_Approach]" caption="Coll_Interest_Approach" attribute="1" defaultMemberUniqueName="[Forecast_Curves].[Coll_Interest_Approach].[All]" allUniqueName="[Forecast_Curves].[Coll_Interest_Approach].[All]" dimensionUniqueName="[Forecast_Curves]" displayFolder="" count="0" memberValueDatatype="130" unbalanced="0"/>
    <cacheHierarchy uniqueName="[Forecast_Curves].[InterestRevenue_Rate]" caption="InterestRevenue_Rate" attribute="1" defaultMemberUniqueName="[Forecast_Curves].[InterestRevenue_Rate].[All]" allUniqueName="[Forecast_Curves].[InterestRevenue_Rate].[All]" dimensionUniqueName="[Forecast_Curves]" displayFolder="" count="0" memberValueDatatype="5" unbalanced="0"/>
    <cacheHierarchy uniqueName="[Forecast_Curves].[InterestRevenue_Approach]" caption="InterestRevenue_Approach" attribute="1" defaultMemberUniqueName="[Forecast_Curves].[InterestRevenue_Approach].[All]" allUniqueName="[Forecast_Curves].[InterestRevenue_Approach].[All]" dimensionUniqueName="[Forecast_Curves]" displayFolder="" count="0" memberValueDatatype="130" unbalanced="0"/>
    <cacheHierarchy uniqueName="[Forecast_Curves].[WO_DebtSold_Rate]" caption="WO_DebtSold_Rate" attribute="1" defaultMemberUniqueName="[Forecast_Curves].[WO_DebtSold_Rate].[All]" allUniqueName="[Forecast_Curves].[WO_DebtSold_Rate].[All]" dimensionUniqueName="[Forecast_Curves]" displayFolder="" count="0" memberValueDatatype="5" unbalanced="0"/>
    <cacheHierarchy uniqueName="[Forecast_Curves].[WO_DebtSold_Approach]" caption="WO_DebtSold_Approach" attribute="1" defaultMemberUniqueName="[Forecast_Curves].[WO_DebtSold_Approach].[All]" allUniqueName="[Forecast_Curves].[WO_DebtSold_Approach].[All]" dimensionUniqueName="[Forecast_Curves]" displayFolder="" count="0" memberValueDatatype="130" unbalanced="0"/>
    <cacheHierarchy uniqueName="[Forecast_Curves].[WO_Other_Rate]" caption="WO_Other_Rate" attribute="1" defaultMemberUniqueName="[Forecast_Curves].[WO_Other_Rate].[All]" allUniqueName="[Forecast_Curves].[WO_Other_Rate].[All]" dimensionUniqueName="[Forecast_Curves]" displayFolder="" count="0" memberValueDatatype="5" unbalanced="0"/>
    <cacheHierarchy uniqueName="[Forecast_Curves].[WO_Other_Approach]" caption="WO_Other_Approach" attribute="1" defaultMemberUniqueName="[Forecast_Curves].[WO_Other_Approach].[All]" allUniqueName="[Forecast_Curves].[WO_Other_Approach].[All]" dimensionUniqueName="[Forecast_Curves]" displayFolder="" count="0" memberValueDatatype="130" unbalanced="0"/>
    <cacheHierarchy uniqueName="[Forecast_Curves].[ContraSettlements_Principal_Rate]" caption="ContraSettlements_Principal_Rate" attribute="1" defaultMemberUniqueName="[Forecast_Curves].[ContraSettlements_Principal_Rate].[All]" allUniqueName="[Forecast_Curves].[ContraSettlements_Principal_Rate].[All]" dimensionUniqueName="[Forecast_Curves]" displayFolder="" count="0" memberValueDatatype="5" unbalanced="0"/>
    <cacheHierarchy uniqueName="[Forecast_Curves].[ContraSettlements_Principal_Approach]" caption="ContraSettlements_Principal_Approach" attribute="1" defaultMemberUniqueName="[Forecast_Curves].[ContraSettlements_Principal_Approach].[All]" allUniqueName="[Forecast_Curves].[ContraSettlements_Principal_Approach].[All]" dimensionUniqueName="[Forecast_Curves]" displayFolder="" count="0" memberValueDatatype="130" unbalanced="0"/>
    <cacheHierarchy uniqueName="[Forecast_Curves].[ContraSettlements_Interest_Rate]" caption="ContraSettlements_Interest_Rate" attribute="1" defaultMemberUniqueName="[Forecast_Curves].[ContraSettlements_Interest_Rate].[All]" allUniqueName="[Forecast_Curves].[ContraSettlements_Interest_Rate].[All]" dimensionUniqueName="[Forecast_Curves]" displayFolder="" count="0" memberValueDatatype="5" unbalanced="0"/>
    <cacheHierarchy uniqueName="[Forecast_Curves].[ContraSettlements_Interest_Approach]" caption="ContraSettlements_Interest_Approach" attribute="1" defaultMemberUniqueName="[Forecast_Curves].[ContraSettlements_Interest_Approach].[All]" allUniqueName="[Forecast_Curves].[ContraSettlements_Interest_Approach].[All]" dimensionUniqueName="[Forecast_Curves]" displayFolder="" count="0" memberValueDatatype="130" unbalanced="0"/>
    <cacheHierarchy uniqueName="[Forecast_Curves].[NewLoanAmount_Rate]" caption="NewLoanAmount_Rate" attribute="1" defaultMemberUniqueName="[Forecast_Curves].[NewLoanAmount_Rate].[All]" allUniqueName="[Forecast_Curves].[NewLoanAmount_Rate].[All]" dimensionUniqueName="[Forecast_Curves]" displayFolder="" count="0" memberValueDatatype="5" unbalanced="0"/>
    <cacheHierarchy uniqueName="[Forecast_Curves].[NewLoanAmount_Approach]" caption="NewLoanAmount_Approach" attribute="1" defaultMemberUniqueName="[Forecast_Curves].[NewLoanAmount_Approach].[All]" allUniqueName="[Forecast_Curves].[NewLoanAmount_Approach].[All]" dimensionUniqueName="[Forecast_Curves]" displayFolder="" count="0" memberValueDatatype="130" unbalanced="0"/>
    <cacheHierarchy uniqueName="[Forecast_Curves].[NewLoanAmount]" caption="NewLoanAmount" attribute="1" defaultMemberUniqueName="[Forecast_Curves].[NewLoanAmount].[All]" allUniqueName="[Forecast_Curves].[NewLoanAmount].[All]" dimensionUniqueName="[Forecast_Curves]" displayFolder="" count="0" memberValueDatatype="5" unbalanced="0"/>
    <cacheHierarchy uniqueName="[Forecast_Curves].[Coll_Principal]" caption="Coll_Principal" attribute="1" defaultMemberUniqueName="[Forecast_Curves].[Coll_Principal].[All]" allUniqueName="[Forecast_Curves].[Coll_Principal].[All]" dimensionUniqueName="[Forecast_Curves]" displayFolder="" count="0" memberValueDatatype="5" unbalanced="0"/>
    <cacheHierarchy uniqueName="[Forecast_Curves].[Coll_Interest]" caption="Coll_Interest" attribute="1" defaultMemberUniqueName="[Forecast_Curves].[Coll_Interest].[All]" allUniqueName="[Forecast_Curves].[Coll_Interest].[All]" dimensionUniqueName="[Forecast_Curves]" displayFolder="" count="0" memberValueDatatype="5" unbalanced="0"/>
    <cacheHierarchy uniqueName="[Forecast_Curves].[ContraSettlements_Principal]" caption="ContraSettlements_Principal" attribute="1" defaultMemberUniqueName="[Forecast_Curves].[ContraSettlements_Principal].[All]" allUniqueName="[Forecast_Curves].[ContraSettlements_Principal].[All]" dimensionUniqueName="[Forecast_Curves]" displayFolder="" count="0" memberValueDatatype="5" unbalanced="0"/>
    <cacheHierarchy uniqueName="[Forecast_Curves].[ContraSettlements_Interest]" caption="ContraSettlements_Interest" attribute="1" defaultMemberUniqueName="[Forecast_Curves].[ContraSettlements_Interest].[All]" allUniqueName="[Forecast_Curves].[ContraSettlements_Interest].[All]" dimensionUniqueName="[Forecast_Curves]" displayFolder="" count="0" memberValueDatatype="5" unbalanced="0"/>
    <cacheHierarchy uniqueName="[Forecast_Curves].[WO_DebtSold]" caption="WO_DebtSold" attribute="1" defaultMemberUniqueName="[Forecast_Curves].[WO_DebtSold].[All]" allUniqueName="[Forecast_Curves].[WO_DebtSold].[All]" dimensionUniqueName="[Forecast_Curves]" displayFolder="" count="0" memberValueDatatype="5" unbalanced="0"/>
    <cacheHierarchy uniqueName="[Forecast_Curves].[WO_Other]" caption="WO_Other" attribute="1" defaultMemberUniqueName="[Forecast_Curves].[WO_Other].[All]" allUniqueName="[Forecast_Curves].[WO_Other].[All]" dimensionUniqueName="[Forecast_Curves]" displayFolder="" count="0" memberValueDatatype="5" unbalanced="0"/>
    <cacheHierarchy uniqueName="[Forecast_Curves].[InterestRevenue]" caption="InterestRevenue" attribute="1" defaultMemberUniqueName="[Forecast_Curves].[InterestRevenue].[All]" allUniqueName="[Forecast_Curves].[InterestRevenue].[All]" dimensionUniqueName="[Forecast_Curves]" displayFolder="" count="0" memberValueDatatype="5" unbalanced="0"/>
    <cacheHierarchy uniqueName="[Forecast_Curves].[ClosingGBV]" caption="ClosingGBV" attribute="1" defaultMemberUniqueName="[Forecast_Curves].[ClosingGBV].[All]" allUniqueName="[Forecast_Curves].[ClosingGBV].[All]" dimensionUniqueName="[Forecast_Curves]" displayFolder="" count="0" memberValueDatatype="5" unbalanced="0"/>
    <cacheHierarchy uniqueName="[Forecast_Curves].[ForecastMonth (Month)]" caption="ForecastMonth (Month)" attribute="1" defaultMemberUniqueName="[Forecast_Curves].[ForecastMonth (Month)].[All]" allUniqueName="[Forecast_Curves].[ForecastMonth (Month)].[All]" dimensionUniqueName="[Forecast_Curves]" displayFolder="" count="0" memberValueDatatype="130" unbalanced="0"/>
    <cacheHierarchy uniqueName="[Forecast_Curves].[ForecastMonth (Year)]" caption="ForecastMonth (Year)" attribute="1" defaultMemberUniqueName="[Forecast_Curves].[ForecastMonth (Year)].[All]" allUniqueName="[Forecast_Curves].[ForecastMonth (Year)].[All]" dimensionUniqueName="[Forecast_Curves]" displayFolder="" count="0" memberValueDatatype="130" unbalanced="0"/>
    <cacheHierarchy uniqueName="[Forecast_Curves].[ForecastMonth (Quarter)]" caption="ForecastMonth (Quarter)" attribute="1" defaultMemberUniqueName="[Forecast_Curves].[ForecastMonth (Quarter)].[All]" allUniqueName="[Forecast_Curves].[ForecastMonth (Quarter)].[All]" dimensionUniqueName="[Forecast_Curves]" displayFolder="" count="0" memberValueDatatype="130" unbalanced="0"/>
    <cacheHierarchy uniqueName="[Forecast_Curves  2].[ForecastMonth]" caption="ForecastMonth" attribute="1" time="1" defaultMemberUniqueName="[Forecast_Curves  2].[ForecastMonth].[All]" allUniqueName="[Forecast_Curves  2].[ForecastMonth].[All]" dimensionUniqueName="[Forecast_Curves  2]" displayFolder="" count="0" memberValueDatatype="7" unbalanced="0"/>
    <cacheHierarchy uniqueName="[Forecast_Curves  2].[Segment]" caption="Segment" attribute="1" defaultMemberUniqueName="[Forecast_Curves  2].[Segment].[All]" allUniqueName="[Forecast_Curves  2].[Segment].[All]" dimensionUniqueName="[Forecast_Curves  2]" displayFolder="" count="0" memberValueDatatype="130" unbalanced="0"/>
    <cacheHierarchy uniqueName="[Forecast_Curves  2].[Cohort]" caption="Cohort" attribute="1" defaultMemberUniqueName="[Forecast_Curves  2].[Cohort].[All]" allUniqueName="[Forecast_Curves  2].[Cohort].[All]" dimensionUniqueName="[Forecast_Curves  2]" displayFolder="" count="0" memberValueDatatype="130" unbalanced="0"/>
    <cacheHierarchy uniqueName="[Forecast_Curves  2].[MOB]" caption="MOB" attribute="1" defaultMemberUniqueName="[Forecast_Curves  2].[MOB].[All]" allUniqueName="[Forecast_Curves  2].[MOB].[All]" dimensionUniqueName="[Forecast_Curves  2]" displayFolder="" count="0" memberValueDatatype="20" unbalanced="0"/>
    <cacheHierarchy uniqueName="[Forecast_Curves  2].[OpeningGBV]" caption="OpeningGBV" attribute="1" defaultMemberUniqueName="[Forecast_Curves  2].[OpeningGBV].[All]" allUniqueName="[Forecast_Curves  2].[OpeningGBV].[All]" dimensionUniqueName="[Forecast_Curves  2]" displayFolder="" count="0" memberValueDatatype="5" unbalanced="0"/>
    <cacheHierarchy uniqueName="[Forecast_Curves  2].[Coll_Principal_Rate]" caption="Coll_Principal_Rate" attribute="1" defaultMemberUniqueName="[Forecast_Curves  2].[Coll_Principal_Rate].[All]" allUniqueName="[Forecast_Curves  2].[Coll_Principal_Rate].[All]" dimensionUniqueName="[Forecast_Curves  2]" displayFolder="" count="0" memberValueDatatype="5" unbalanced="0"/>
    <cacheHierarchy uniqueName="[Forecast_Curves  2].[Coll_Principal_Approach]" caption="Coll_Principal_Approach" attribute="1" defaultMemberUniqueName="[Forecast_Curves  2].[Coll_Principal_Approach].[All]" allUniqueName="[Forecast_Curves  2].[Coll_Principal_Approach].[All]" dimensionUniqueName="[Forecast_Curves  2]" displayFolder="" count="0" memberValueDatatype="130" unbalanced="0"/>
    <cacheHierarchy uniqueName="[Forecast_Curves  2].[Coll_Interest_Rate]" caption="Coll_Interest_Rate" attribute="1" defaultMemberUniqueName="[Forecast_Curves  2].[Coll_Interest_Rate].[All]" allUniqueName="[Forecast_Curves  2].[Coll_Interest_Rate].[All]" dimensionUniqueName="[Forecast_Curves  2]" displayFolder="" count="0" memberValueDatatype="5" unbalanced="0"/>
    <cacheHierarchy uniqueName="[Forecast_Curves  2].[Coll_Interest_Approach]" caption="Coll_Interest_Approach" attribute="1" defaultMemberUniqueName="[Forecast_Curves  2].[Coll_Interest_Approach].[All]" allUniqueName="[Forecast_Curves  2].[Coll_Interest_Approach].[All]" dimensionUniqueName="[Forecast_Curves  2]" displayFolder="" count="0" memberValueDatatype="130" unbalanced="0"/>
    <cacheHierarchy uniqueName="[Forecast_Curves  2].[InterestRevenue_Rate]" caption="InterestRevenue_Rate" attribute="1" defaultMemberUniqueName="[Forecast_Curves  2].[InterestRevenue_Rate].[All]" allUniqueName="[Forecast_Curves  2].[InterestRevenue_Rate].[All]" dimensionUniqueName="[Forecast_Curves  2]" displayFolder="" count="0" memberValueDatatype="5" unbalanced="0"/>
    <cacheHierarchy uniqueName="[Forecast_Curves  2].[InterestRevenue_Approach]" caption="InterestRevenue_Approach" attribute="1" defaultMemberUniqueName="[Forecast_Curves  2].[InterestRevenue_Approach].[All]" allUniqueName="[Forecast_Curves  2].[InterestRevenue_Approach].[All]" dimensionUniqueName="[Forecast_Curves  2]" displayFolder="" count="0" memberValueDatatype="130" unbalanced="0"/>
    <cacheHierarchy uniqueName="[Forecast_Curves  2].[WO_DebtSold_Rate]" caption="WO_DebtSold_Rate" attribute="1" defaultMemberUniqueName="[Forecast_Curves  2].[WO_DebtSold_Rate].[All]" allUniqueName="[Forecast_Curves  2].[WO_DebtSold_Rate].[All]" dimensionUniqueName="[Forecast_Curves  2]" displayFolder="" count="0" memberValueDatatype="5" unbalanced="0"/>
    <cacheHierarchy uniqueName="[Forecast_Curves  2].[WO_DebtSold_Approach]" caption="WO_DebtSold_Approach" attribute="1" defaultMemberUniqueName="[Forecast_Curves  2].[WO_DebtSold_Approach].[All]" allUniqueName="[Forecast_Curves  2].[WO_DebtSold_Approach].[All]" dimensionUniqueName="[Forecast_Curves  2]" displayFolder="" count="0" memberValueDatatype="130" unbalanced="0"/>
    <cacheHierarchy uniqueName="[Forecast_Curves  2].[WO_Other_Rate]" caption="WO_Other_Rate" attribute="1" defaultMemberUniqueName="[Forecast_Curves  2].[WO_Other_Rate].[All]" allUniqueName="[Forecast_Curves  2].[WO_Other_Rate].[All]" dimensionUniqueName="[Forecast_Curves  2]" displayFolder="" count="0" memberValueDatatype="5" unbalanced="0"/>
    <cacheHierarchy uniqueName="[Forecast_Curves  2].[WO_Other_Approach]" caption="WO_Other_Approach" attribute="1" defaultMemberUniqueName="[Forecast_Curves  2].[WO_Other_Approach].[All]" allUniqueName="[Forecast_Curves  2].[WO_Other_Approach].[All]" dimensionUniqueName="[Forecast_Curves  2]" displayFolder="" count="0" memberValueDatatype="130" unbalanced="0"/>
    <cacheHierarchy uniqueName="[Forecast_Curves  2].[ContraSettlements_Principal_Rate]" caption="ContraSettlements_Principal_Rate" attribute="1" defaultMemberUniqueName="[Forecast_Curves  2].[ContraSettlements_Principal_Rate].[All]" allUniqueName="[Forecast_Curves  2].[ContraSettlements_Principal_Rate].[All]" dimensionUniqueName="[Forecast_Curves  2]" displayFolder="" count="0" memberValueDatatype="5" unbalanced="0"/>
    <cacheHierarchy uniqueName="[Forecast_Curves  2].[ContraSettlements_Principal_Approach]" caption="ContraSettlements_Principal_Approach" attribute="1" defaultMemberUniqueName="[Forecast_Curves  2].[ContraSettlements_Principal_Approach].[All]" allUniqueName="[Forecast_Curves  2].[ContraSettlements_Principal_Approach].[All]" dimensionUniqueName="[Forecast_Curves  2]" displayFolder="" count="0" memberValueDatatype="130" unbalanced="0"/>
    <cacheHierarchy uniqueName="[Forecast_Curves  2].[ContraSettlements_Interest_Rate]" caption="ContraSettlements_Interest_Rate" attribute="1" defaultMemberUniqueName="[Forecast_Curves  2].[ContraSettlements_Interest_Rate].[All]" allUniqueName="[Forecast_Curves  2].[ContraSettlements_Interest_Rate].[All]" dimensionUniqueName="[Forecast_Curves  2]" displayFolder="" count="0" memberValueDatatype="5" unbalanced="0"/>
    <cacheHierarchy uniqueName="[Forecast_Curves  2].[ContraSettlements_Interest_Approach]" caption="ContraSettlements_Interest_Approach" attribute="1" defaultMemberUniqueName="[Forecast_Curves  2].[ContraSettlements_Interest_Approach].[All]" allUniqueName="[Forecast_Curves  2].[ContraSettlements_Interest_Approach].[All]" dimensionUniqueName="[Forecast_Curves  2]" displayFolder="" count="0" memberValueDatatype="130" unbalanced="0"/>
    <cacheHierarchy uniqueName="[Forecast_Curves  2].[NewLoanAmount_Rate]" caption="NewLoanAmount_Rate" attribute="1" defaultMemberUniqueName="[Forecast_Curves  2].[NewLoanAmount_Rate].[All]" allUniqueName="[Forecast_Curves  2].[NewLoanAmount_Rate].[All]" dimensionUniqueName="[Forecast_Curves  2]" displayFolder="" count="0" memberValueDatatype="5" unbalanced="0"/>
    <cacheHierarchy uniqueName="[Forecast_Curves  2].[NewLoanAmount_Approach]" caption="NewLoanAmount_Approach" attribute="1" defaultMemberUniqueName="[Forecast_Curves  2].[NewLoanAmount_Approach].[All]" allUniqueName="[Forecast_Curves  2].[NewLoanAmount_Approach].[All]" dimensionUniqueName="[Forecast_Curves  2]" displayFolder="" count="0" memberValueDatatype="130" unbalanced="0"/>
    <cacheHierarchy uniqueName="[Forecast_Curves  2].[NewLoanAmount]" caption="NewLoanAmount" attribute="1" defaultMemberUniqueName="[Forecast_Curves  2].[NewLoanAmount].[All]" allUniqueName="[Forecast_Curves  2].[NewLoanAmount].[All]" dimensionUniqueName="[Forecast_Curves  2]" displayFolder="" count="0" memberValueDatatype="5" unbalanced="0"/>
    <cacheHierarchy uniqueName="[Forecast_Curves  2].[Coll_Principal]" caption="Coll_Principal" attribute="1" defaultMemberUniqueName="[Forecast_Curves  2].[Coll_Principal].[All]" allUniqueName="[Forecast_Curves  2].[Coll_Principal].[All]" dimensionUniqueName="[Forecast_Curves  2]" displayFolder="" count="0" memberValueDatatype="5" unbalanced="0"/>
    <cacheHierarchy uniqueName="[Forecast_Curves  2].[Coll_Interest]" caption="Coll_Interest" attribute="1" defaultMemberUniqueName="[Forecast_Curves  2].[Coll_Interest].[All]" allUniqueName="[Forecast_Curves  2].[Coll_Interest].[All]" dimensionUniqueName="[Forecast_Curves  2]" displayFolder="" count="0" memberValueDatatype="5" unbalanced="0"/>
    <cacheHierarchy uniqueName="[Forecast_Curves  2].[ContraSettlements_Principal]" caption="ContraSettlements_Principal" attribute="1" defaultMemberUniqueName="[Forecast_Curves  2].[ContraSettlements_Principal].[All]" allUniqueName="[Forecast_Curves  2].[ContraSettlements_Principal].[All]" dimensionUniqueName="[Forecast_Curves  2]" displayFolder="" count="0" memberValueDatatype="5" unbalanced="0"/>
    <cacheHierarchy uniqueName="[Forecast_Curves  2].[ContraSettlements_Interest]" caption="ContraSettlements_Interest" attribute="1" defaultMemberUniqueName="[Forecast_Curves  2].[ContraSettlements_Interest].[All]" allUniqueName="[Forecast_Curves  2].[ContraSettlements_Interest].[All]" dimensionUniqueName="[Forecast_Curves  2]" displayFolder="" count="0" memberValueDatatype="5" unbalanced="0"/>
    <cacheHierarchy uniqueName="[Forecast_Curves  2].[WO_DebtSold]" caption="WO_DebtSold" attribute="1" defaultMemberUniqueName="[Forecast_Curves  2].[WO_DebtSold].[All]" allUniqueName="[Forecast_Curves  2].[WO_DebtSold].[All]" dimensionUniqueName="[Forecast_Curves  2]" displayFolder="" count="0" memberValueDatatype="5" unbalanced="0"/>
    <cacheHierarchy uniqueName="[Forecast_Curves  2].[WO_Other]" caption="WO_Other" attribute="1" defaultMemberUniqueName="[Forecast_Curves  2].[WO_Other].[All]" allUniqueName="[Forecast_Curves  2].[WO_Other].[All]" dimensionUniqueName="[Forecast_Curves  2]" displayFolder="" count="0" memberValueDatatype="5" unbalanced="0"/>
    <cacheHierarchy uniqueName="[Forecast_Curves  2].[InterestRevenue]" caption="InterestRevenue" attribute="1" defaultMemberUniqueName="[Forecast_Curves  2].[InterestRevenue].[All]" allUniqueName="[Forecast_Curves  2].[InterestRevenue].[All]" dimensionUniqueName="[Forecast_Curves  2]" displayFolder="" count="0" memberValueDatatype="5" unbalanced="0"/>
    <cacheHierarchy uniqueName="[Forecast_Curves  2].[ClosingGBV]" caption="ClosingGBV" attribute="1" defaultMemberUniqueName="[Forecast_Curves  2].[ClosingGBV].[All]" allUniqueName="[Forecast_Curves  2].[ClosingGBV].[All]" dimensionUniqueName="[Forecast_Curves  2]" displayFolder="" count="0" memberValueDatatype="5" unbalanced="0"/>
    <cacheHierarchy uniqueName="[Forecast_Curves  2].[ForecastMonth (Year)]" caption="ForecastMonth (Year)" attribute="1" defaultMemberUniqueName="[Forecast_Curves  2].[ForecastMonth (Year)].[All]" allUniqueName="[Forecast_Curves  2].[ForecastMonth (Year)].[All]" dimensionUniqueName="[Forecast_Curves  2]" displayFolder="" count="0" memberValueDatatype="130" unbalanced="0"/>
    <cacheHierarchy uniqueName="[Forecast_Curves  2].[ForecastMonth (Quarter)]" caption="ForecastMonth (Quarter)" attribute="1" defaultMemberUniqueName="[Forecast_Curves  2].[ForecastMonth (Quarter)].[All]" allUniqueName="[Forecast_Curves  2].[ForecastMonth (Quarter)].[All]" dimensionUniqueName="[Forecast_Curves  2]" displayFolder="" count="0" memberValueDatatype="130" unbalanced="0"/>
    <cacheHierarchy uniqueName="[Forecast_Curves  2].[ForecastMonth (Month)]" caption="ForecastMonth (Month)" attribute="1" defaultMemberUniqueName="[Forecast_Curves  2].[ForecastMonth (Month)].[All]" allUniqueName="[Forecast_Curves  2].[ForecastMonth (Month)].[All]" dimensionUniqueName="[Forecast_Curves  2]" displayFolder="" count="0" memberValueDatatype="130" unbalanced="0"/>
    <cacheHierarchy uniqueName="[Forecast_Curves 1].[ForecastMonth]" caption="ForecastMonth" attribute="1" time="1" defaultMemberUniqueName="[Forecast_Curves 1].[ForecastMonth].[All]" allUniqueName="[Forecast_Curves 1].[ForecastMonth].[All]" dimensionUniqueName="[Forecast_Curves 1]" displayFolder="" count="0" memberValueDatatype="7" unbalanced="0"/>
    <cacheHierarchy uniqueName="[Forecast_Curves 1].[Segment]" caption="Segment" attribute="1" defaultMemberUniqueName="[Forecast_Curves 1].[Segment].[All]" allUniqueName="[Forecast_Curves 1].[Segment].[All]" dimensionUniqueName="[Forecast_Curves 1]" displayFolder="" count="0" memberValueDatatype="130" unbalanced="0"/>
    <cacheHierarchy uniqueName="[Forecast_Curves 1].[Cohort]" caption="Cohort" attribute="1" defaultMemberUniqueName="[Forecast_Curves 1].[Cohort].[All]" allUniqueName="[Forecast_Curves 1].[Cohort].[All]" dimensionUniqueName="[Forecast_Curves 1]" displayFolder="" count="0" memberValueDatatype="130" unbalanced="0"/>
    <cacheHierarchy uniqueName="[Forecast_Curves 1].[MOB]" caption="MOB" attribute="1" defaultMemberUniqueName="[Forecast_Curves 1].[MOB].[All]" allUniqueName="[Forecast_Curves 1].[MOB].[All]" dimensionUniqueName="[Forecast_Curves 1]" displayFolder="" count="0" memberValueDatatype="20" unbalanced="0"/>
    <cacheHierarchy uniqueName="[Forecast_Curves 1].[OpeningGBV]" caption="OpeningGBV" attribute="1" defaultMemberUniqueName="[Forecast_Curves 1].[OpeningGBV].[All]" allUniqueName="[Forecast_Curves 1].[OpeningGBV].[All]" dimensionUniqueName="[Forecast_Curves 1]" displayFolder="" count="0" memberValueDatatype="5" unbalanced="0"/>
    <cacheHierarchy uniqueName="[Forecast_Curves 1].[Coll_Principal_Rate]" caption="Coll_Principal_Rate" attribute="1" defaultMemberUniqueName="[Forecast_Curves 1].[Coll_Principal_Rate].[All]" allUniqueName="[Forecast_Curves 1].[Coll_Principal_Rate].[All]" dimensionUniqueName="[Forecast_Curves 1]" displayFolder="" count="0" memberValueDatatype="5" unbalanced="0"/>
    <cacheHierarchy uniqueName="[Forecast_Curves 1].[Coll_Principal_Approach]" caption="Coll_Principal_Approach" attribute="1" defaultMemberUniqueName="[Forecast_Curves 1].[Coll_Principal_Approach].[All]" allUniqueName="[Forecast_Curves 1].[Coll_Principal_Approach].[All]" dimensionUniqueName="[Forecast_Curves 1]" displayFolder="" count="0" memberValueDatatype="130" unbalanced="0"/>
    <cacheHierarchy uniqueName="[Forecast_Curves 1].[Coll_Interest_Rate]" caption="Coll_Interest_Rate" attribute="1" defaultMemberUniqueName="[Forecast_Curves 1].[Coll_Interest_Rate].[All]" allUniqueName="[Forecast_Curves 1].[Coll_Interest_Rate].[All]" dimensionUniqueName="[Forecast_Curves 1]" displayFolder="" count="0" memberValueDatatype="5" unbalanced="0"/>
    <cacheHierarchy uniqueName="[Forecast_Curves 1].[Coll_Interest_Approach]" caption="Coll_Interest_Approach" attribute="1" defaultMemberUniqueName="[Forecast_Curves 1].[Coll_Interest_Approach].[All]" allUniqueName="[Forecast_Curves 1].[Coll_Interest_Approach].[All]" dimensionUniqueName="[Forecast_Curves 1]" displayFolder="" count="0" memberValueDatatype="130" unbalanced="0"/>
    <cacheHierarchy uniqueName="[Forecast_Curves 1].[InterestRevenue_Rate]" caption="InterestRevenue_Rate" attribute="1" defaultMemberUniqueName="[Forecast_Curves 1].[InterestRevenue_Rate].[All]" allUniqueName="[Forecast_Curves 1].[InterestRevenue_Rate].[All]" dimensionUniqueName="[Forecast_Curves 1]" displayFolder="" count="0" memberValueDatatype="5" unbalanced="0"/>
    <cacheHierarchy uniqueName="[Forecast_Curves 1].[InterestRevenue_Approach]" caption="InterestRevenue_Approach" attribute="1" defaultMemberUniqueName="[Forecast_Curves 1].[InterestRevenue_Approach].[All]" allUniqueName="[Forecast_Curves 1].[InterestRevenue_Approach].[All]" dimensionUniqueName="[Forecast_Curves 1]" displayFolder="" count="0" memberValueDatatype="130" unbalanced="0"/>
    <cacheHierarchy uniqueName="[Forecast_Curves 1].[WO_DebtSold_Rate]" caption="WO_DebtSold_Rate" attribute="1" defaultMemberUniqueName="[Forecast_Curves 1].[WO_DebtSold_Rate].[All]" allUniqueName="[Forecast_Curves 1].[WO_DebtSold_Rate].[All]" dimensionUniqueName="[Forecast_Curves 1]" displayFolder="" count="0" memberValueDatatype="5" unbalanced="0"/>
    <cacheHierarchy uniqueName="[Forecast_Curves 1].[WO_DebtSold_Approach]" caption="WO_DebtSold_Approach" attribute="1" defaultMemberUniqueName="[Forecast_Curves 1].[WO_DebtSold_Approach].[All]" allUniqueName="[Forecast_Curves 1].[WO_DebtSold_Approach].[All]" dimensionUniqueName="[Forecast_Curves 1]" displayFolder="" count="0" memberValueDatatype="130" unbalanced="0"/>
    <cacheHierarchy uniqueName="[Forecast_Curves 1].[WO_Other_Rate]" caption="WO_Other_Rate" attribute="1" defaultMemberUniqueName="[Forecast_Curves 1].[WO_Other_Rate].[All]" allUniqueName="[Forecast_Curves 1].[WO_Other_Rate].[All]" dimensionUniqueName="[Forecast_Curves 1]" displayFolder="" count="0" memberValueDatatype="5" unbalanced="0"/>
    <cacheHierarchy uniqueName="[Forecast_Curves 1].[WO_Other_Approach]" caption="WO_Other_Approach" attribute="1" defaultMemberUniqueName="[Forecast_Curves 1].[WO_Other_Approach].[All]" allUniqueName="[Forecast_Curves 1].[WO_Other_Approach].[All]" dimensionUniqueName="[Forecast_Curves 1]" displayFolder="" count="0" memberValueDatatype="130" unbalanced="0"/>
    <cacheHierarchy uniqueName="[Forecast_Curves 1].[ContraSettlements_Principal_Rate]" caption="ContraSettlements_Principal_Rate" attribute="1" defaultMemberUniqueName="[Forecast_Curves 1].[ContraSettlements_Principal_Rate].[All]" allUniqueName="[Forecast_Curves 1].[ContraSettlements_Principal_Rate].[All]" dimensionUniqueName="[Forecast_Curves 1]" displayFolder="" count="0" memberValueDatatype="5" unbalanced="0"/>
    <cacheHierarchy uniqueName="[Forecast_Curves 1].[ContraSettlements_Principal_Approach]" caption="ContraSettlements_Principal_Approach" attribute="1" defaultMemberUniqueName="[Forecast_Curves 1].[ContraSettlements_Principal_Approach].[All]" allUniqueName="[Forecast_Curves 1].[ContraSettlements_Principal_Approach].[All]" dimensionUniqueName="[Forecast_Curves 1]" displayFolder="" count="0" memberValueDatatype="130" unbalanced="0"/>
    <cacheHierarchy uniqueName="[Forecast_Curves 1].[ContraSettlements_Interest_Rate]" caption="ContraSettlements_Interest_Rate" attribute="1" defaultMemberUniqueName="[Forecast_Curves 1].[ContraSettlements_Interest_Rate].[All]" allUniqueName="[Forecast_Curves 1].[ContraSettlements_Interest_Rate].[All]" dimensionUniqueName="[Forecast_Curves 1]" displayFolder="" count="0" memberValueDatatype="5" unbalanced="0"/>
    <cacheHierarchy uniqueName="[Forecast_Curves 1].[ContraSettlements_Interest_Approach]" caption="ContraSettlements_Interest_Approach" attribute="1" defaultMemberUniqueName="[Forecast_Curves 1].[ContraSettlements_Interest_Approach].[All]" allUniqueName="[Forecast_Curves 1].[ContraSettlements_Interest_Approach].[All]" dimensionUniqueName="[Forecast_Curves 1]" displayFolder="" count="0" memberValueDatatype="130" unbalanced="0"/>
    <cacheHierarchy uniqueName="[Forecast_Curves 1].[NewLoanAmount_Rate]" caption="NewLoanAmount_Rate" attribute="1" defaultMemberUniqueName="[Forecast_Curves 1].[NewLoanAmount_Rate].[All]" allUniqueName="[Forecast_Curves 1].[NewLoanAmount_Rate].[All]" dimensionUniqueName="[Forecast_Curves 1]" displayFolder="" count="0" memberValueDatatype="5" unbalanced="0"/>
    <cacheHierarchy uniqueName="[Forecast_Curves 1].[NewLoanAmount_Approach]" caption="NewLoanAmount_Approach" attribute="1" defaultMemberUniqueName="[Forecast_Curves 1].[NewLoanAmount_Approach].[All]" allUniqueName="[Forecast_Curves 1].[NewLoanAmount_Approach].[All]" dimensionUniqueName="[Forecast_Curves 1]" displayFolder="" count="0" memberValueDatatype="130" unbalanced="0"/>
    <cacheHierarchy uniqueName="[Forecast_Curves 1].[NewLoanAmount]" caption="NewLoanAmount" attribute="1" defaultMemberUniqueName="[Forecast_Curves 1].[NewLoanAmount].[All]" allUniqueName="[Forecast_Curves 1].[NewLoanAmount].[All]" dimensionUniqueName="[Forecast_Curves 1]" displayFolder="" count="0" memberValueDatatype="5" unbalanced="0"/>
    <cacheHierarchy uniqueName="[Forecast_Curves 1].[Coll_Principal]" caption="Coll_Principal" attribute="1" defaultMemberUniqueName="[Forecast_Curves 1].[Coll_Principal].[All]" allUniqueName="[Forecast_Curves 1].[Coll_Principal].[All]" dimensionUniqueName="[Forecast_Curves 1]" displayFolder="" count="0" memberValueDatatype="5" unbalanced="0"/>
    <cacheHierarchy uniqueName="[Forecast_Curves 1].[Coll_Interest]" caption="Coll_Interest" attribute="1" defaultMemberUniqueName="[Forecast_Curves 1].[Coll_Interest].[All]" allUniqueName="[Forecast_Curves 1].[Coll_Interest].[All]" dimensionUniqueName="[Forecast_Curves 1]" displayFolder="" count="0" memberValueDatatype="5" unbalanced="0"/>
    <cacheHierarchy uniqueName="[Forecast_Curves 1].[ContraSettlements_Principal]" caption="ContraSettlements_Principal" attribute="1" defaultMemberUniqueName="[Forecast_Curves 1].[ContraSettlements_Principal].[All]" allUniqueName="[Forecast_Curves 1].[ContraSettlements_Principal].[All]" dimensionUniqueName="[Forecast_Curves 1]" displayFolder="" count="0" memberValueDatatype="5" unbalanced="0"/>
    <cacheHierarchy uniqueName="[Forecast_Curves 1].[ContraSettlements_Interest]" caption="ContraSettlements_Interest" attribute="1" defaultMemberUniqueName="[Forecast_Curves 1].[ContraSettlements_Interest].[All]" allUniqueName="[Forecast_Curves 1].[ContraSettlements_Interest].[All]" dimensionUniqueName="[Forecast_Curves 1]" displayFolder="" count="0" memberValueDatatype="5" unbalanced="0"/>
    <cacheHierarchy uniqueName="[Forecast_Curves 1].[WO_DebtSold]" caption="WO_DebtSold" attribute="1" defaultMemberUniqueName="[Forecast_Curves 1].[WO_DebtSold].[All]" allUniqueName="[Forecast_Curves 1].[WO_DebtSold].[All]" dimensionUniqueName="[Forecast_Curves 1]" displayFolder="" count="0" memberValueDatatype="5" unbalanced="0"/>
    <cacheHierarchy uniqueName="[Forecast_Curves 1].[WO_Other]" caption="WO_Other" attribute="1" defaultMemberUniqueName="[Forecast_Curves 1].[WO_Other].[All]" allUniqueName="[Forecast_Curves 1].[WO_Other].[All]" dimensionUniqueName="[Forecast_Curves 1]" displayFolder="" count="0" memberValueDatatype="5" unbalanced="0"/>
    <cacheHierarchy uniqueName="[Forecast_Curves 1].[InterestRevenue]" caption="InterestRevenue" attribute="1" defaultMemberUniqueName="[Forecast_Curves 1].[InterestRevenue].[All]" allUniqueName="[Forecast_Curves 1].[InterestRevenue].[All]" dimensionUniqueName="[Forecast_Curves 1]" displayFolder="" count="0" memberValueDatatype="5" unbalanced="0"/>
    <cacheHierarchy uniqueName="[Forecast_Curves 1].[ClosingGBV]" caption="ClosingGBV" attribute="1" defaultMemberUniqueName="[Forecast_Curves 1].[ClosingGBV].[All]" allUniqueName="[Forecast_Curves 1].[ClosingGBV].[All]" dimensionUniqueName="[Forecast_Curves 1]" displayFolder="" count="0" memberValueDatatype="5" unbalanced="0"/>
    <cacheHierarchy uniqueName="[measure].[Measures]" caption="Measures" attribute="1" defaultMemberUniqueName="[measure].[Measures].[All]" allUniqueName="[measure].[Measures].[All]" dimensionUniqueName="[measure]" displayFolder="" count="0" memberValueDatatype="130" unbalanced="0"/>
    <cacheHierarchy uniqueName="[Fact_Raw 1].[CalendarMonth (Month Index)]" caption="CalendarMonth (Month Index)" attribute="1" defaultMemberUniqueName="[Fact_Raw 1].[CalendarMonth (Month Index)].[All]" allUniqueName="[Fact_Raw 1].[CalendarMonth (Month Index)].[All]" dimensionUniqueName="[Fact_Raw 1]" displayFolder="" count="0" memberValueDatatype="20" unbalanced="0" hidden="1"/>
    <cacheHierarchy uniqueName="[Fact_Raw 1].[Cohort (Month Index)]" caption="Cohort (Month Index)" attribute="1" defaultMemberUniqueName="[Fact_Raw 1].[Cohort (Month Index)].[All]" allUniqueName="[Fact_Raw 1].[Cohort (Month Index)].[All]" dimensionUniqueName="[Fact_Raw 1]" displayFolder="" count="0" memberValueDatatype="20" unbalanced="0" hidden="1"/>
    <cacheHierarchy uniqueName="[Fact_Raw 2].[CalendarMonth (Month Index)]" caption="CalendarMonth (Month Index)" attribute="1" defaultMemberUniqueName="[Fact_Raw 2].[CalendarMonth (Month Index)].[All]" allUniqueName="[Fact_Raw 2].[CalendarMonth (Month Index)].[All]" dimensionUniqueName="[Fact_Raw 2]" displayFolder="" count="0" memberValueDatatype="20" unbalanced="0" hidden="1"/>
    <cacheHierarchy uniqueName="[Forecast_Curves].[ForecastMonth (Month Index)]" caption="ForecastMonth (Month Index)" attribute="1" defaultMemberUniqueName="[Forecast_Curves].[ForecastMonth (Month Index)].[All]" allUniqueName="[Forecast_Curves].[ForecastMonth (Month Index)].[All]" dimensionUniqueName="[Forecast_Curves]" displayFolder="" count="0" memberValueDatatype="20" unbalanced="0" hidden="1"/>
    <cacheHierarchy uniqueName="[Forecast_Curves  2].[ForecastMonth (Month Index)]" caption="ForecastMonth (Month Index)" attribute="1" defaultMemberUniqueName="[Forecast_Curves  2].[ForecastMonth (Month Index)].[All]" allUniqueName="[Forecast_Curves  2].[ForecastMonth (Month Index)].[All]" dimensionUniqueName="[Forecast_Curves  2]" displayFolder="" count="0" memberValueDatatype="20" unbalanced="0" hidden="1"/>
    <cacheHierarchy uniqueName="[Measures].[ClosingGBV_Actuals]" caption="ClosingGBV_Actuals" measure="1" displayFolder="" measureGroup="measure" count="0"/>
    <cacheHierarchy uniqueName="[Measures].[OpeningGBV_Actuals]" caption="OpeningGBV_Actuals" measure="1" displayFolder="" measureGroup="measure" count="0"/>
    <cacheHierarchy uniqueName="[Measures].[NewLoanAmount_Actuals]" caption="NewLoanAmount_Actuals" measure="1" displayFolder="" measureGroup="measure" count="0"/>
    <cacheHierarchy uniqueName="[Measures].[CollPrincipal_Actuals]" caption="CollPrincipal_Actuals" measure="1" displayFolder="" measureGroup="measure" count="0"/>
    <cacheHierarchy uniqueName="[Measures].[CollInterest_Actuals]" caption="CollInterest_Actuals" measure="1" displayFolder="" measureGroup="measure" count="0"/>
    <cacheHierarchy uniqueName="[Measures].[ContraSettlementsPrincipal_Actuals]" caption="ContraSettlementsPrincipal_Actuals" measure="1" displayFolder="" measureGroup="measure" count="0"/>
    <cacheHierarchy uniqueName="[Measures].[ContraSettlementsInterest_Actuals]" caption="ContraSettlementsInterest_Actuals" measure="1" displayFolder="" measureGroup="measure" count="0"/>
    <cacheHierarchy uniqueName="[Measures].[WODebtSold_Actuals]" caption="WODebtSold_Actuals" measure="1" displayFolder="" measureGroup="measure" count="0"/>
    <cacheHierarchy uniqueName="[Measures].[WOOther_Actuals]" caption="WOOther_Actuals" measure="1" displayFolder="" measureGroup="measure" count="0"/>
    <cacheHierarchy uniqueName="[Measures].[InterestRevenue_Actuals]" caption="InterestRevenue_Actuals" measure="1" displayFolder="" measureGroup="measure" count="0"/>
    <cacheHierarchy uniqueName="[Measures].[TotalCollections_Actuals]" caption="TotalCollections_Actuals" measure="1" displayFolder="" measureGroup="measure" count="0"/>
    <cacheHierarchy uniqueName="[Measures].[TotalContraSettlements_Actuals]" caption="TotalContraSettlements_Actuals" measure="1" displayFolder="" measureGroup="measure" count="0"/>
    <cacheHierarchy uniqueName="[Measures].[TotalWriteoffs_Actuals]" caption="TotalWriteoffs_Actuals" measure="1" displayFolder="" measureGroup="measure" count="0"/>
    <cacheHierarchy uniqueName="[Measures].[ClosingGBV_Actuals_byCohort]" caption="ClosingGBV_Actuals_byCohort" measure="1" displayFolder="" measureGroup="measure" count="0"/>
    <cacheHierarchy uniqueName="[Measures].[CollPrincipal_Actuals_byCohort]" caption="CollPrincipal_Actuals_byCohort" measure="1" displayFolder="" measureGroup="measure" count="0"/>
    <cacheHierarchy uniqueName="[Measures].[InterestRevenue_Actuals_byCohort]" caption="InterestRevenue_Actuals_byCohort" measure="1" displayFolder="" measureGroup="measure" count="0"/>
    <cacheHierarchy uniqueName="[Measures].[ClosingGBV_Forecast]" caption="ClosingGBV_Forecast" measure="1" displayFolder="" measureGroup="measure" count="0"/>
    <cacheHierarchy uniqueName="[Measures].[OpeningGBV_Forecast]" caption="OpeningGBV_Forecast" measure="1" displayFolder="" measureGroup="measure" count="0"/>
    <cacheHierarchy uniqueName="[Measures].[NewLoanAmount_Forecast]" caption="NewLoanAmount_Forecast" measure="1" displayFolder="" measureGroup="measure" count="0"/>
    <cacheHierarchy uniqueName="[Measures].[CollPrincipal_Forecast]" caption="CollPrincipal_Forecast" measure="1" displayFolder="" measureGroup="measure" count="0"/>
    <cacheHierarchy uniqueName="[Measures].[CollInterest_Forecast]" caption="CollInterest_Forecast" measure="1" displayFolder="" measureGroup="measure" count="0"/>
    <cacheHierarchy uniqueName="[Measures].[ContraSettlementsPrincipal_Forecast]" caption="ContraSettlementsPrincipal_Forecast" measure="1" displayFolder="" measureGroup="measure" count="0"/>
    <cacheHierarchy uniqueName="[Measures].[ContraSettlementsInterest_Forecast]" caption="ContraSettlementsInterest_Forecast" measure="1" displayFolder="" measureGroup="measure" count="0"/>
    <cacheHierarchy uniqueName="[Measures].[WODebtSold_Forecast]" caption="WODebtSold_Forecast" measure="1" displayFolder="" measureGroup="measure" count="0"/>
    <cacheHierarchy uniqueName="[Measures].[WOOther_Forecast]" caption="WOOther_Forecast" measure="1" displayFolder="" measureGroup="measure" count="0"/>
    <cacheHierarchy uniqueName="[Measures].[InterestRevenue_Forecast]" caption="InterestRevenue_Forecast" measure="1" displayFolder="" measureGroup="measure" count="0"/>
    <cacheHierarchy uniqueName="[Measures].[TotalCollections_Forecast]" caption="TotalCollections_Forecast" measure="1" displayFolder="" measureGroup="measure" count="0"/>
    <cacheHierarchy uniqueName="[Measures].[TotalContraSettlements_Forecast]" caption="TotalContraSettlements_Forecast" measure="1" displayFolder="" measureGroup="measure" count="0"/>
    <cacheHierarchy uniqueName="[Measures].[TotalWriteoffs_Forecast]" caption="TotalWriteoffs_Forecast" measure="1" displayFolder="" measureGroup="measure" count="0"/>
    <cacheHierarchy uniqueName="[Measures].[ClosingGBV_Forecast_byCohort]" caption="ClosingGBV_Forecast_byCohort" measure="1" displayFolder="" measureGroup="measure" count="0"/>
    <cacheHierarchy uniqueName="[Measures].[CollPrincipal_Forecast_byCohort]" caption="CollPrincipal_Forecast_byCohort" measure="1" displayFolder="" measureGroup="measure" count="0"/>
    <cacheHierarchy uniqueName="[Measures].[InterestRevenue_Forecast_byCohort]" caption="InterestRevenue_Forecast_byCohort" measure="1" displayFolder="" measureGroup="measure" count="0"/>
    <cacheHierarchy uniqueName="[Measures].[LastActualMonth]" caption="LastActualMonth" measure="1" displayFolder="" measureGroup="measure" count="0"/>
    <cacheHierarchy uniqueName="[Measures].[ClosingGBV_All]" caption="ClosingGBV_All" measure="1" displayFolder="" measureGroup="measure" count="0"/>
    <cacheHierarchy uniqueName="[Measures].[OpeningGBV_All]" caption="OpeningGBV_All" measure="1" displayFolder="" measureGroup="measure" count="0"/>
    <cacheHierarchy uniqueName="[Measures].[NewLoanAmount_All]" caption="NewLoanAmount_All" measure="1" displayFolder="" measureGroup="measure" count="0"/>
    <cacheHierarchy uniqueName="[Measures].[CollPrincipal_All]" caption="CollPrincipal_All" measure="1" displayFolder="" measureGroup="measure" count="0"/>
    <cacheHierarchy uniqueName="[Measures].[CollInterest_All]" caption="CollInterest_All" measure="1" displayFolder="" measureGroup="measure" count="0"/>
    <cacheHierarchy uniqueName="[Measures].[ContraSettlementsPrincipal_All]" caption="ContraSettlementsPrincipal_All" measure="1" displayFolder="" measureGroup="measure" count="0"/>
    <cacheHierarchy uniqueName="[Measures].[ContraSettlementsInterest_All]" caption="ContraSettlementsInterest_All" measure="1" displayFolder="" measureGroup="measure" count="0"/>
    <cacheHierarchy uniqueName="[Measures].[WODebtSold_All]" caption="WODebtSold_All" measure="1" displayFolder="" measureGroup="measure" count="0"/>
    <cacheHierarchy uniqueName="[Measures].[WOOther_All]" caption="WOOther_All" measure="1" displayFolder="" measureGroup="measure" count="0"/>
    <cacheHierarchy uniqueName="[Measures].[InterestRevenue_All]" caption="InterestRevenue_All" measure="1" displayFolder="" measureGroup="measure" count="0"/>
    <cacheHierarchy uniqueName="[Measures].[ClosingGBV_All_byCohort]" caption="ClosingGBV_All_byCohort" measure="1" displayFolder="" measureGroup="measure" count="0"/>
    <cacheHierarchy uniqueName="[Measures].[CollPrincipal_All_byCohort]" caption="CollPrincipal_All_byCohort" measure="1" displayFolder="" measureGroup="measure" count="0"/>
    <cacheHierarchy uniqueName="[Measures].[InterestRevenue_All_byCohort]" caption="InterestRevenue_All_byCohort" measure="1" displayFolder="" measureGroup="measure" count="0"/>
    <cacheHierarchy uniqueName="[Measures].[CollPrincipalRate]" caption="CollPrincipalRate" measure="1" displayFolder="" measureGroup="measure" count="0"/>
    <cacheHierarchy uniqueName="[Measures].[CollInterestRate]" caption="CollInterestRate" measure="1" displayFolder="" measureGroup="measure" count="0"/>
    <cacheHierarchy uniqueName="[Measures].[WriteoffRate]" caption="WriteoffRate" measure="1" displayFolder="" measureGroup="measure" count="0"/>
    <cacheHierarchy uniqueName="[Measures].[InterestYield_Annual]" caption="InterestYield_Annual" measure="1" displayFolder="" measureGroup="measure" count="0"/>
    <cacheHierarchy uniqueName="[Measures].[__XL_Count A]" caption="__XL_Count A" measure="1" displayFolder="" measureGroup="measure" count="0" hidden="1"/>
    <cacheHierarchy uniqueName="[Measures].[__XL_Count Fact_Raw 1]" caption="__XL_Count Fact_Raw 1" measure="1" displayFolder="" measureGroup="Fact_Raw 1" count="0" hidden="1"/>
    <cacheHierarchy uniqueName="[Measures].[__XL_Count Forecast_Approach_Map]" caption="__XL_Count Forecast_Approach_Map" measure="1" displayFolder="" measureGroup="Forecast_Approach_Map" count="0" hidden="1"/>
    <cacheHierarchy uniqueName="[Measures].[__XL_Count Forecast_Curves  2]" caption="__XL_Count Forecast_Curves  2" measure="1" displayFolder="" measureGroup="Forecast_Curves  2" count="0" hidden="1"/>
    <cacheHierarchy uniqueName="[Measures].[__XL_Count Fact_Raw 2]" caption="__XL_Count Fact_Raw 2" measure="1" displayFolder="" measureGroup="Fact_Raw 2" count="0" hidden="1"/>
    <cacheHierarchy uniqueName="[Measures].[__XL_Count Fact_Raw_Base]" caption="__XL_Count Fact_Raw_Base" measure="1" displayFolder="" measureGroup="Fact_Raw_Base" count="0" hidden="1"/>
    <cacheHierarchy uniqueName="[Measures].[__XL_Count Forecast_Curves 1]" caption="__XL_Count Forecast_Curves 1" measure="1" displayFolder="" measureGroup="Forecast_Curves 1" count="0" hidden="1"/>
    <cacheHierarchy uniqueName="[Measures].[__XL_Count Forecast_Curves]" caption="__XL_Count Forecast_Curves" measure="1" displayFolder="" measureGroup="Forecast_Curves" count="0" hidden="1"/>
    <cacheHierarchy uniqueName="[Measures].[__XL_Count Curves_Rates_Long]" caption="__XL_Count Curves_Rates_Long" measure="1" displayFolder="" measureGroup="Curves_Rates_Long" count="0" hidden="1"/>
    <cacheHierarchy uniqueName="[Measures].[__XL_Count Fact_Raw]" caption="__XL_Count Fact_Raw" measure="1" displayFolder="" measureGroup="Fact_Raw" count="0" hidden="1"/>
    <cacheHierarchy uniqueName="[Measures].[__No measures defined]" caption="__No measures defined" measure="1" displayFolder="" count="0" hidden="1"/>
    <cacheHierarchy uniqueName="[Measures].[Sum of InterestRevenue_Rate 2]" caption="Sum of InterestRevenue_Rate 2" measure="1" displayFolder="" measureGroup="Forecast_Curves  2" count="0" hidden="1">
      <extLst>
        <ext xmlns:x15="http://schemas.microsoft.com/office/spreadsheetml/2010/11/main" uri="{B97F6D7D-B522-45F9-BDA1-12C45D357490}">
          <x15:cacheHierarchy aggregatedColumn="142"/>
        </ext>
      </extLst>
    </cacheHierarchy>
    <cacheHierarchy uniqueName="[Measures].[Sum of InterestRevenue 3]" caption="Sum of InterestRevenue 3" measure="1" displayFolder="" measureGroup="Forecast_Curves  2" count="0" hidden="1">
      <extLst>
        <ext xmlns:x15="http://schemas.microsoft.com/office/spreadsheetml/2010/11/main" uri="{B97F6D7D-B522-45F9-BDA1-12C45D357490}">
          <x15:cacheHierarchy aggregatedColumn="161"/>
        </ext>
      </extLst>
    </cacheHierarchy>
    <cacheHierarchy uniqueName="[Measures].[Sum of Coll_Interest 3]" caption="Sum of Coll_Interest 3" measure="1" displayFolder="" measureGroup="Forecast_Curves  2" count="0" hidden="1">
      <extLst>
        <ext xmlns:x15="http://schemas.microsoft.com/office/spreadsheetml/2010/11/main" uri="{B97F6D7D-B522-45F9-BDA1-12C45D357490}">
          <x15:cacheHierarchy aggregatedColumn="156"/>
        </ext>
      </extLst>
    </cacheHierarchy>
    <cacheHierarchy uniqueName="[Measures].[Sum of OpeningGBV 4]" caption="Sum of OpeningGBV 4" measure="1" displayFolder="" measureGroup="Forecast_Curves  2" count="0" hidden="1">
      <extLst>
        <ext xmlns:x15="http://schemas.microsoft.com/office/spreadsheetml/2010/11/main" uri="{B97F6D7D-B522-45F9-BDA1-12C45D357490}">
          <x15:cacheHierarchy aggregatedColumn="137"/>
        </ext>
      </extLst>
    </cacheHierarchy>
    <cacheHierarchy uniqueName="[Measures].[Sum of Coll_Principal 3]" caption="Sum of Coll_Principal 3" measure="1" displayFolder="" measureGroup="Forecast_Curves  2" count="0" hidden="1">
      <extLst>
        <ext xmlns:x15="http://schemas.microsoft.com/office/spreadsheetml/2010/11/main" uri="{B97F6D7D-B522-45F9-BDA1-12C45D357490}">
          <x15:cacheHierarchy aggregatedColumn="155"/>
        </ext>
      </extLst>
    </cacheHierarchy>
    <cacheHierarchy uniqueName="[Measures].[Sum of ContraSettlements_Principal 2]" caption="Sum of ContraSettlements_Principal 2" measure="1" displayFolder="" measureGroup="Forecast_Curves  2" count="0" hidden="1">
      <extLst>
        <ext xmlns:x15="http://schemas.microsoft.com/office/spreadsheetml/2010/11/main" uri="{B97F6D7D-B522-45F9-BDA1-12C45D357490}">
          <x15:cacheHierarchy aggregatedColumn="157"/>
        </ext>
      </extLst>
    </cacheHierarchy>
    <cacheHierarchy uniqueName="[Measures].[Sum of ContraSettlements_Interest 2]" caption="Sum of ContraSettlements_Interest 2" measure="1" displayFolder="" measureGroup="Forecast_Curves  2" count="0" hidden="1">
      <extLst>
        <ext xmlns:x15="http://schemas.microsoft.com/office/spreadsheetml/2010/11/main" uri="{B97F6D7D-B522-45F9-BDA1-12C45D357490}">
          <x15:cacheHierarchy aggregatedColumn="158"/>
        </ext>
      </extLst>
    </cacheHierarchy>
    <cacheHierarchy uniqueName="[Measures].[Sum of WO_DebtSold 2]" caption="Sum of WO_DebtSold 2" measure="1" displayFolder="" measureGroup="Forecast_Curves  2" count="0" hidden="1">
      <extLst>
        <ext xmlns:x15="http://schemas.microsoft.com/office/spreadsheetml/2010/11/main" uri="{B97F6D7D-B522-45F9-BDA1-12C45D357490}">
          <x15:cacheHierarchy aggregatedColumn="159"/>
        </ext>
      </extLst>
    </cacheHierarchy>
    <cacheHierarchy uniqueName="[Measures].[Sum of WO_Other 2]" caption="Sum of WO_Other 2" measure="1" displayFolder="" measureGroup="Forecast_Curves  2" count="0" hidden="1">
      <extLst>
        <ext xmlns:x15="http://schemas.microsoft.com/office/spreadsheetml/2010/11/main" uri="{B97F6D7D-B522-45F9-BDA1-12C45D357490}">
          <x15:cacheHierarchy aggregatedColumn="160"/>
        </ext>
      </extLst>
    </cacheHierarchy>
    <cacheHierarchy uniqueName="[Measures].[Sum of ClosingGBV 3]" caption="Sum of ClosingGBV 3" measure="1" displayFolder="" measureGroup="Forecast_Curves  2" count="0" hidden="1">
      <extLst>
        <ext xmlns:x15="http://schemas.microsoft.com/office/spreadsheetml/2010/11/main" uri="{B97F6D7D-B522-45F9-BDA1-12C45D357490}">
          <x15:cacheHierarchy aggregatedColumn="162"/>
        </ext>
      </extLst>
    </cacheHierarchy>
    <cacheHierarchy uniqueName="[Measures].[Sum of openinggbv 3]" caption="Sum of openinggbv 3" measure="1" displayFolder="" measureGroup="Fact_Raw_Base" count="0" hidden="1">
      <extLst>
        <ext xmlns:x15="http://schemas.microsoft.com/office/spreadsheetml/2010/11/main" uri="{B97F6D7D-B522-45F9-BDA1-12C45D357490}">
          <x15:cacheHierarchy aggregatedColumn="84"/>
        </ext>
      </extLst>
    </cacheHierarchy>
    <cacheHierarchy uniqueName="[Measures].[Sum of closinggbv 4]" caption="Sum of closinggbv 4" measure="1" displayFolder="" measureGroup="Fact_Raw_Base" count="0" hidden="1">
      <extLst>
        <ext xmlns:x15="http://schemas.microsoft.com/office/spreadsheetml/2010/11/main" uri="{B97F6D7D-B522-45F9-BDA1-12C45D357490}">
          <x15:cacheHierarchy aggregatedColumn="94"/>
        </ext>
      </extLst>
    </cacheHierarchy>
    <cacheHierarchy uniqueName="[Measures].[Sum of interestrevenue 5]" caption="Sum of interestrevenue 5" measure="1" displayFolder="" measureGroup="Fact_Raw_Base" count="0" hidden="1">
      <extLst>
        <ext xmlns:x15="http://schemas.microsoft.com/office/spreadsheetml/2010/11/main" uri="{B97F6D7D-B522-45F9-BDA1-12C45D357490}">
          <x15:cacheHierarchy aggregatedColumn="95"/>
        </ext>
      </extLst>
    </cacheHierarchy>
    <cacheHierarchy uniqueName="[Measures].[Sum of OpeningGBV]" caption="Sum of OpeningGBV" measure="1" displayFolder="" measureGroup="Fact_Raw 1" count="0" hidden="1">
      <extLst>
        <ext xmlns:x15="http://schemas.microsoft.com/office/spreadsheetml/2010/11/main" uri="{B97F6D7D-B522-45F9-BDA1-12C45D357490}">
          <x15:cacheHierarchy aggregatedColumn="33"/>
        </ext>
      </extLst>
    </cacheHierarchy>
    <cacheHierarchy uniqueName="[Measures].[Sum of OpeningGBV 5]" caption="Sum of OpeningGBV 5" measure="1" displayFolder="" measureGroup="Fact_Raw 2" count="0" hidden="1">
      <extLst>
        <ext xmlns:x15="http://schemas.microsoft.com/office/spreadsheetml/2010/11/main" uri="{B97F6D7D-B522-45F9-BDA1-12C45D357490}">
          <x15:cacheHierarchy aggregatedColumn="60"/>
        </ext>
      </extLst>
    </cacheHierarchy>
    <cacheHierarchy uniqueName="[Measures].[Sum of OpeningGBV 6]" caption="Sum of OpeningGBV 6" measure="1" displayFolder="" measureGroup="Forecast_Curves 1" count="0" hidden="1">
      <extLst>
        <ext xmlns:x15="http://schemas.microsoft.com/office/spreadsheetml/2010/11/main" uri="{B97F6D7D-B522-45F9-BDA1-12C45D357490}">
          <x15:cacheHierarchy aggregatedColumn="170"/>
        </ext>
      </extLst>
    </cacheHierarchy>
    <cacheHierarchy uniqueName="[Measures].[Sum of Coll_Principal]" caption="Sum of Coll_Principal" measure="1" displayFolder="" measureGroup="Fact_Raw 2" count="0" hidden="1">
      <extLst>
        <ext xmlns:x15="http://schemas.microsoft.com/office/spreadsheetml/2010/11/main" uri="{B97F6D7D-B522-45F9-BDA1-12C45D357490}">
          <x15:cacheHierarchy aggregatedColumn="64"/>
        </ext>
      </extLst>
    </cacheHierarchy>
    <cacheHierarchy uniqueName="[Measures].[Sum of Coll_Interest]" caption="Sum of Coll_Interest" measure="1" displayFolder="" measureGroup="Fact_Raw 2" count="0" hidden="1">
      <extLst>
        <ext xmlns:x15="http://schemas.microsoft.com/office/spreadsheetml/2010/11/main" uri="{B97F6D7D-B522-45F9-BDA1-12C45D357490}">
          <x15:cacheHierarchy aggregatedColumn="65"/>
        </ext>
      </extLst>
    </cacheHierarchy>
    <cacheHierarchy uniqueName="[Measures].[Sum of ClosingGBV_Reported]" caption="Sum of ClosingGBV_Reported" measure="1" displayFolder="" measureGroup="Fact_Raw 2" count="0" hidden="1">
      <extLst>
        <ext xmlns:x15="http://schemas.microsoft.com/office/spreadsheetml/2010/11/main" uri="{B97F6D7D-B522-45F9-BDA1-12C45D357490}">
          <x15:cacheHierarchy aggregatedColumn="70"/>
        </ext>
      </extLst>
    </cacheHierarchy>
    <cacheHierarchy uniqueName="[Measures].[Sum of ClosingGBV]" caption="Sum of ClosingGBV" measure="1" displayFolder="" measureGroup="Fact_Raw 2" count="0" hidden="1">
      <extLst>
        <ext xmlns:x15="http://schemas.microsoft.com/office/spreadsheetml/2010/11/main" uri="{B97F6D7D-B522-45F9-BDA1-12C45D357490}">
          <x15:cacheHierarchy aggregatedColumn="75"/>
        </ext>
      </extLst>
    </cacheHierarchy>
    <cacheHierarchy uniqueName="[Measures].[Sum of NewLoanAmount 2]" caption="Sum of NewLoanAmount 2" measure="1" displayFolder="" measureGroup="Fact_Raw 2" count="0" hidden="1">
      <extLst>
        <ext xmlns:x15="http://schemas.microsoft.com/office/spreadsheetml/2010/11/main" uri="{B97F6D7D-B522-45F9-BDA1-12C45D357490}">
          <x15:cacheHierarchy aggregatedColumn="63"/>
        </ext>
      </extLst>
    </cacheHierarchy>
    <cacheHierarchy uniqueName="[Measures].[Sum of TopUp_IncrCash]" caption="Sum of TopUp_IncrCash" measure="1" displayFolder="" measureGroup="Fact_Raw 2" count="0" hidden="1">
      <extLst>
        <ext xmlns:x15="http://schemas.microsoft.com/office/spreadsheetml/2010/11/main" uri="{B97F6D7D-B522-45F9-BDA1-12C45D357490}">
          <x15:cacheHierarchy aggregatedColumn="62"/>
        </ext>
      </extLst>
    </cacheHierarchy>
    <cacheHierarchy uniqueName="[Measures].[Sum of Disb_ExclTopups]" caption="Sum of Disb_ExclTopups" measure="1" displayFolder="" measureGroup="Fact_Raw 2" count="0" hidden="1">
      <extLst>
        <ext xmlns:x15="http://schemas.microsoft.com/office/spreadsheetml/2010/11/main" uri="{B97F6D7D-B522-45F9-BDA1-12C45D357490}">
          <x15:cacheHierarchy aggregatedColumn="61"/>
        </ext>
      </extLst>
    </cacheHierarchy>
    <cacheHierarchy uniqueName="[Measures].[Sum of WO_DebtSold 3]" caption="Sum of WO_DebtSold 3" measure="1" displayFolder="" measureGroup="Fact_Raw 2" count="0" hidden="1">
      <extLst>
        <ext xmlns:x15="http://schemas.microsoft.com/office/spreadsheetml/2010/11/main" uri="{B97F6D7D-B522-45F9-BDA1-12C45D357490}">
          <x15:cacheHierarchy aggregatedColumn="68"/>
        </ext>
      </extLst>
    </cacheHierarchy>
    <cacheHierarchy uniqueName="[Measures].[Sum of WO_Other 3]" caption="Sum of WO_Other 3" measure="1" displayFolder="" measureGroup="Fact_Raw 2" count="0" hidden="1">
      <extLst>
        <ext xmlns:x15="http://schemas.microsoft.com/office/spreadsheetml/2010/11/main" uri="{B97F6D7D-B522-45F9-BDA1-12C45D357490}">
          <x15:cacheHierarchy aggregatedColumn="69"/>
        </ext>
      </extLst>
    </cacheHierarchy>
    <cacheHierarchy uniqueName="[Measures].[Sum of InterestRevenue]" caption="Sum of InterestRevenue" measure="1" displayFolder="" measureGroup="Fact_Raw 2" count="0" hidden="1">
      <extLst>
        <ext xmlns:x15="http://schemas.microsoft.com/office/spreadsheetml/2010/11/main" uri="{B97F6D7D-B522-45F9-BDA1-12C45D357490}">
          <x15:cacheHierarchy aggregatedColumn="71"/>
        </ext>
      </extLst>
    </cacheHierarchy>
    <cacheHierarchy uniqueName="[Measures].[Sum of ContraSettlements_Principal 3]" caption="Sum of ContraSettlements_Principal 3" measure="1" displayFolder="" measureGroup="Fact_Raw 2" count="0" hidden="1">
      <extLst>
        <ext xmlns:x15="http://schemas.microsoft.com/office/spreadsheetml/2010/11/main" uri="{B97F6D7D-B522-45F9-BDA1-12C45D357490}">
          <x15:cacheHierarchy aggregatedColumn="66"/>
        </ext>
      </extLst>
    </cacheHierarchy>
    <cacheHierarchy uniqueName="[Measures].[Sum of ContraSettlements_Interest 3]" caption="Sum of ContraSettlements_Interest 3" measure="1" displayFolder="" measureGroup="Fact_Raw 2" count="0" hidden="1">
      <extLst>
        <ext xmlns:x15="http://schemas.microsoft.com/office/spreadsheetml/2010/11/main" uri="{B97F6D7D-B522-45F9-BDA1-12C45D357490}">
          <x15:cacheHierarchy aggregatedColumn="67"/>
        </ext>
      </extLst>
    </cacheHierarchy>
    <cacheHierarchy uniqueName="[Measures].[Count of InterestRevenue_Approach]" caption="Count of InterestRevenue_Approach" measure="1" displayFolder="" measureGroup="Forecast_Curves" count="0" hidden="1">
      <extLst>
        <ext xmlns:x15="http://schemas.microsoft.com/office/spreadsheetml/2010/11/main" uri="{B97F6D7D-B522-45F9-BDA1-12C45D357490}">
          <x15:cacheHierarchy aggregatedColumn="110"/>
        </ext>
      </extLst>
    </cacheHierarchy>
    <cacheHierarchy uniqueName="[Measures].[Sum of InterestRevenue 2]" caption="Sum of InterestRevenue 2" measure="1" displayFolder="" measureGroup="Forecast_Curves" count="0" oneField="1" hidden="1">
      <fieldsUsage count="1">
        <fieldUsage x="3"/>
      </fieldsUsage>
      <extLst>
        <ext xmlns:x15="http://schemas.microsoft.com/office/spreadsheetml/2010/11/main" uri="{B97F6D7D-B522-45F9-BDA1-12C45D357490}">
          <x15:cacheHierarchy aggregatedColumn="128"/>
        </ext>
      </extLst>
    </cacheHierarchy>
    <cacheHierarchy uniqueName="[Measures].[Sum of Coll_Principal 2]" caption="Sum of Coll_Principal 2" measure="1" displayFolder="" measureGroup="Forecast_Curves" count="0" hidden="1">
      <extLst>
        <ext xmlns:x15="http://schemas.microsoft.com/office/spreadsheetml/2010/11/main" uri="{B97F6D7D-B522-45F9-BDA1-12C45D357490}">
          <x15:cacheHierarchy aggregatedColumn="122"/>
        </ext>
      </extLst>
    </cacheHierarchy>
    <cacheHierarchy uniqueName="[Measures].[Sum of Coll_Interest 2]" caption="Sum of Coll_Interest 2" measure="1" displayFolder="" measureGroup="Forecast_Curves" count="0" hidden="1">
      <extLst>
        <ext xmlns:x15="http://schemas.microsoft.com/office/spreadsheetml/2010/11/main" uri="{B97F6D7D-B522-45F9-BDA1-12C45D357490}">
          <x15:cacheHierarchy aggregatedColumn="123"/>
        </ext>
      </extLst>
    </cacheHierarchy>
    <cacheHierarchy uniqueName="[Measures].[Sum of OpeningGBV 2]" caption="Sum of OpeningGBV 2" measure="1" displayFolder="" measureGroup="Forecast_Curves" count="0" hidden="1">
      <extLst>
        <ext xmlns:x15="http://schemas.microsoft.com/office/spreadsheetml/2010/11/main" uri="{B97F6D7D-B522-45F9-BDA1-12C45D357490}">
          <x15:cacheHierarchy aggregatedColumn="104"/>
        </ext>
      </extLst>
    </cacheHierarchy>
    <cacheHierarchy uniqueName="[Measures].[Sum of ClosingGBV 2]" caption="Sum of ClosingGBV 2" measure="1" displayFolder="" measureGroup="Forecast_Curves" count="0" hidden="1">
      <extLst>
        <ext xmlns:x15="http://schemas.microsoft.com/office/spreadsheetml/2010/11/main" uri="{B97F6D7D-B522-45F9-BDA1-12C45D357490}">
          <x15:cacheHierarchy aggregatedColumn="129"/>
        </ext>
      </extLst>
    </cacheHierarchy>
    <cacheHierarchy uniqueName="[Measures].[Sum of Coll_Interest_Rate]" caption="Sum of Coll_Interest_Rate" measure="1" displayFolder="" measureGroup="Forecast_Curves" count="0" hidden="1">
      <extLst>
        <ext xmlns:x15="http://schemas.microsoft.com/office/spreadsheetml/2010/11/main" uri="{B97F6D7D-B522-45F9-BDA1-12C45D357490}">
          <x15:cacheHierarchy aggregatedColumn="107"/>
        </ext>
      </extLst>
    </cacheHierarchy>
    <cacheHierarchy uniqueName="[Measures].[Sum of Coll_Principal_Rate]" caption="Sum of Coll_Principal_Rate" measure="1" displayFolder="" measureGroup="Forecast_Curves" count="0" hidden="1">
      <extLst>
        <ext xmlns:x15="http://schemas.microsoft.com/office/spreadsheetml/2010/11/main" uri="{B97F6D7D-B522-45F9-BDA1-12C45D357490}">
          <x15:cacheHierarchy aggregatedColumn="105"/>
        </ext>
      </extLst>
    </cacheHierarchy>
    <cacheHierarchy uniqueName="[Measures].[Count of Coll_Interest_Approach]" caption="Count of Coll_Interest_Approach" measure="1" displayFolder="" measureGroup="Forecast_Curves" count="0" hidden="1">
      <extLst>
        <ext xmlns:x15="http://schemas.microsoft.com/office/spreadsheetml/2010/11/main" uri="{B97F6D7D-B522-45F9-BDA1-12C45D357490}">
          <x15:cacheHierarchy aggregatedColumn="108"/>
        </ext>
      </extLst>
    </cacheHierarchy>
    <cacheHierarchy uniqueName="[Measures].[Sum of ContraSettlements_Principal]" caption="Sum of ContraSettlements_Principal" measure="1" displayFolder="" measureGroup="Forecast_Curves" count="0" hidden="1">
      <extLst>
        <ext xmlns:x15="http://schemas.microsoft.com/office/spreadsheetml/2010/11/main" uri="{B97F6D7D-B522-45F9-BDA1-12C45D357490}">
          <x15:cacheHierarchy aggregatedColumn="124"/>
        </ext>
      </extLst>
    </cacheHierarchy>
    <cacheHierarchy uniqueName="[Measures].[Sum of ContraSettlements_Interest]" caption="Sum of ContraSettlements_Interest" measure="1" displayFolder="" measureGroup="Forecast_Curves" count="0" hidden="1">
      <extLst>
        <ext xmlns:x15="http://schemas.microsoft.com/office/spreadsheetml/2010/11/main" uri="{B97F6D7D-B522-45F9-BDA1-12C45D357490}">
          <x15:cacheHierarchy aggregatedColumn="125"/>
        </ext>
      </extLst>
    </cacheHierarchy>
    <cacheHierarchy uniqueName="[Measures].[Sum of WO_DebtSold]" caption="Sum of WO_DebtSold" measure="1" displayFolder="" measureGroup="Forecast_Curves" count="0" hidden="1">
      <extLst>
        <ext xmlns:x15="http://schemas.microsoft.com/office/spreadsheetml/2010/11/main" uri="{B97F6D7D-B522-45F9-BDA1-12C45D357490}">
          <x15:cacheHierarchy aggregatedColumn="126"/>
        </ext>
      </extLst>
    </cacheHierarchy>
    <cacheHierarchy uniqueName="[Measures].[Sum of WO_Other]" caption="Sum of WO_Other" measure="1" displayFolder="" measureGroup="Forecast_Curves" count="0" hidden="1">
      <extLst>
        <ext xmlns:x15="http://schemas.microsoft.com/office/spreadsheetml/2010/11/main" uri="{B97F6D7D-B522-45F9-BDA1-12C45D357490}">
          <x15:cacheHierarchy aggregatedColumn="127"/>
        </ext>
      </extLst>
    </cacheHierarchy>
    <cacheHierarchy uniqueName="[Measures].[Sum of Coll_Principal 5]" caption="Sum of Coll_Principal 5" measure="1" displayFolder="" measureGroup="Fact_Raw 1" count="0" hidden="1">
      <extLst>
        <ext xmlns:x15="http://schemas.microsoft.com/office/spreadsheetml/2010/11/main" uri="{B97F6D7D-B522-45F9-BDA1-12C45D357490}">
          <x15:cacheHierarchy aggregatedColumn="37"/>
        </ext>
      </extLst>
    </cacheHierarchy>
    <cacheHierarchy uniqueName="[Measures].[Sum of Rate]" caption="Sum of Rate" measure="1" displayFolder="" measureGroup="Curves_Rates_Long" count="0" hidden="1">
      <extLst>
        <ext xmlns:x15="http://schemas.microsoft.com/office/spreadsheetml/2010/11/main" uri="{B97F6D7D-B522-45F9-BDA1-12C45D357490}">
          <x15:cacheHierarchy aggregatedColumn="6"/>
        </ext>
      </extLst>
    </cacheHierarchy>
    <cacheHierarchy uniqueName="[Measures].[Sum of Coll_Interest 4]" caption="Sum of Coll_Interest 4" measure="1" displayFolder="" measureGroup="Fact_Raw 1" count="0" hidden="1">
      <extLst>
        <ext xmlns:x15="http://schemas.microsoft.com/office/spreadsheetml/2010/11/main" uri="{B97F6D7D-B522-45F9-BDA1-12C45D357490}">
          <x15:cacheHierarchy aggregatedColumn="38"/>
        </ext>
      </extLst>
    </cacheHierarchy>
    <cacheHierarchy uniqueName="[Measures].[Sum of InterestRevenue 4]" caption="Sum of InterestRevenue 4" measure="1" displayFolder="" measureGroup="Fact_Raw 1" count="0" hidden="1">
      <extLst>
        <ext xmlns:x15="http://schemas.microsoft.com/office/spreadsheetml/2010/11/main" uri="{B97F6D7D-B522-45F9-BDA1-12C45D357490}">
          <x15:cacheHierarchy aggregatedColumn="44"/>
        </ext>
      </extLst>
    </cacheHierarchy>
    <cacheHierarchy uniqueName="[Measures].[Sum of MOB]" caption="Sum of MOB" measure="1" displayFolder="" measureGroup="Fact_Raw" count="0" hidden="1">
      <extLst>
        <ext xmlns:x15="http://schemas.microsoft.com/office/spreadsheetml/2010/11/main" uri="{B97F6D7D-B522-45F9-BDA1-12C45D357490}">
          <x15:cacheHierarchy aggregatedColumn="11"/>
        </ext>
      </extLst>
    </cacheHierarchy>
    <cacheHierarchy uniqueName="[Measures].[Sum of OpeningGBV 7]" caption="Sum of OpeningGBV 7" measure="1" displayFolder="" measureGroup="Fact_Raw" count="0" hidden="1">
      <extLst>
        <ext xmlns:x15="http://schemas.microsoft.com/office/spreadsheetml/2010/11/main" uri="{B97F6D7D-B522-45F9-BDA1-12C45D357490}">
          <x15:cacheHierarchy aggregatedColumn="12"/>
        </ext>
      </extLst>
    </cacheHierarchy>
    <cacheHierarchy uniqueName="[Measures].[Sum of Disb_ExclTopups 2]" caption="Sum of Disb_ExclTopups 2" measure="1" displayFolder="" measureGroup="Fact_Raw" count="0" hidden="1">
      <extLst>
        <ext xmlns:x15="http://schemas.microsoft.com/office/spreadsheetml/2010/11/main" uri="{B97F6D7D-B522-45F9-BDA1-12C45D357490}">
          <x15:cacheHierarchy aggregatedColumn="13"/>
        </ext>
      </extLst>
    </cacheHierarchy>
    <cacheHierarchy uniqueName="[Measures].[Sum of TopUp_IncrCash 2]" caption="Sum of TopUp_IncrCash 2" measure="1" displayFolder="" measureGroup="Fact_Raw" count="0" hidden="1">
      <extLst>
        <ext xmlns:x15="http://schemas.microsoft.com/office/spreadsheetml/2010/11/main" uri="{B97F6D7D-B522-45F9-BDA1-12C45D357490}">
          <x15:cacheHierarchy aggregatedColumn="14"/>
        </ext>
      </extLst>
    </cacheHierarchy>
    <cacheHierarchy uniqueName="[Measures].[Sum of NewLoanAmount]" caption="Sum of NewLoanAmount" measure="1" displayFolder="" measureGroup="Fact_Raw" count="0" hidden="1">
      <extLst>
        <ext xmlns:x15="http://schemas.microsoft.com/office/spreadsheetml/2010/11/main" uri="{B97F6D7D-B522-45F9-BDA1-12C45D357490}">
          <x15:cacheHierarchy aggregatedColumn="15"/>
        </ext>
      </extLst>
    </cacheHierarchy>
    <cacheHierarchy uniqueName="[Measures].[Sum of Coll_Principal 4]" caption="Sum of Coll_Principal 4" measure="1" displayFolder="" measureGroup="Fact_Raw" count="0" hidden="1">
      <extLst>
        <ext xmlns:x15="http://schemas.microsoft.com/office/spreadsheetml/2010/11/main" uri="{B97F6D7D-B522-45F9-BDA1-12C45D357490}">
          <x15:cacheHierarchy aggregatedColumn="16"/>
        </ext>
      </extLst>
    </cacheHierarchy>
    <cacheHierarchy uniqueName="[Measures].[Sum of Coll_Interest 5]" caption="Sum of Coll_Interest 5" measure="1" displayFolder="" measureGroup="Fact_Raw" count="0" hidden="1">
      <extLst>
        <ext xmlns:x15="http://schemas.microsoft.com/office/spreadsheetml/2010/11/main" uri="{B97F6D7D-B522-45F9-BDA1-12C45D357490}">
          <x15:cacheHierarchy aggregatedColumn="17"/>
        </ext>
      </extLst>
    </cacheHierarchy>
    <cacheHierarchy uniqueName="[Measures].[Sum of ContraSettlements_Principal 4]" caption="Sum of ContraSettlements_Principal 4" measure="1" displayFolder="" measureGroup="Fact_Raw" count="0" hidden="1">
      <extLst>
        <ext xmlns:x15="http://schemas.microsoft.com/office/spreadsheetml/2010/11/main" uri="{B97F6D7D-B522-45F9-BDA1-12C45D357490}">
          <x15:cacheHierarchy aggregatedColumn="18"/>
        </ext>
      </extLst>
    </cacheHierarchy>
    <cacheHierarchy uniqueName="[Measures].[Sum of ContraSettlements_Interest 4]" caption="Sum of ContraSettlements_Interest 4" measure="1" displayFolder="" measureGroup="Fact_Raw" count="0" hidden="1">
      <extLst>
        <ext xmlns:x15="http://schemas.microsoft.com/office/spreadsheetml/2010/11/main" uri="{B97F6D7D-B522-45F9-BDA1-12C45D357490}">
          <x15:cacheHierarchy aggregatedColumn="19"/>
        </ext>
      </extLst>
    </cacheHierarchy>
    <cacheHierarchy uniqueName="[Measures].[Sum of WO_DebtSold 4]" caption="Sum of WO_DebtSold 4" measure="1" displayFolder="" measureGroup="Fact_Raw" count="0" hidden="1">
      <extLst>
        <ext xmlns:x15="http://schemas.microsoft.com/office/spreadsheetml/2010/11/main" uri="{B97F6D7D-B522-45F9-BDA1-12C45D357490}">
          <x15:cacheHierarchy aggregatedColumn="20"/>
        </ext>
      </extLst>
    </cacheHierarchy>
    <cacheHierarchy uniqueName="[Measures].[Sum of WO_Other 4]" caption="Sum of WO_Other 4" measure="1" displayFolder="" measureGroup="Fact_Raw" count="0" hidden="1">
      <extLst>
        <ext xmlns:x15="http://schemas.microsoft.com/office/spreadsheetml/2010/11/main" uri="{B97F6D7D-B522-45F9-BDA1-12C45D357490}">
          <x15:cacheHierarchy aggregatedColumn="21"/>
        </ext>
      </extLst>
    </cacheHierarchy>
    <cacheHierarchy uniqueName="[Measures].[Sum of ClosingGBV_Reported 2]" caption="Sum of ClosingGBV_Reported 2" measure="1" displayFolder="" measureGroup="Fact_Raw" count="0" hidden="1">
      <extLst>
        <ext xmlns:x15="http://schemas.microsoft.com/office/spreadsheetml/2010/11/main" uri="{B97F6D7D-B522-45F9-BDA1-12C45D357490}">
          <x15:cacheHierarchy aggregatedColumn="22"/>
        </ext>
      </extLst>
    </cacheHierarchy>
    <cacheHierarchy uniqueName="[Measures].[Sum of InterestRevenue 6]" caption="Sum of InterestRevenue 6" measure="1" displayFolder="" measureGroup="Fact_Raw" count="0" hidden="1">
      <extLst>
        <ext xmlns:x15="http://schemas.microsoft.com/office/spreadsheetml/2010/11/main" uri="{B97F6D7D-B522-45F9-BDA1-12C45D357490}">
          <x15:cacheHierarchy aggregatedColumn="23"/>
        </ext>
      </extLst>
    </cacheHierarchy>
    <cacheHierarchy uniqueName="[Measures].[Sum of Provision]" caption="Sum of Provision" measure="1" displayFolder="" measureGroup="Fact_Raw" count="0" hidden="1">
      <extLst>
        <ext xmlns:x15="http://schemas.microsoft.com/office/spreadsheetml/2010/11/main" uri="{B97F6D7D-B522-45F9-BDA1-12C45D357490}">
          <x15:cacheHierarchy aggregatedColumn="24"/>
        </ext>
      </extLst>
    </cacheHierarchy>
    <cacheHierarchy uniqueName="[Measures].[Sum of DebtSaleProceeds]" caption="Sum of DebtSaleProceeds" measure="1" displayFolder="" measureGroup="Fact_Raw" count="0" hidden="1">
      <extLst>
        <ext xmlns:x15="http://schemas.microsoft.com/office/spreadsheetml/2010/11/main" uri="{B97F6D7D-B522-45F9-BDA1-12C45D357490}">
          <x15:cacheHierarchy aggregatedColumn="25"/>
        </ext>
      </extLst>
    </cacheHierarchy>
    <cacheHierarchy uniqueName="[Measures].[Sum of DaysInMonth]" caption="Sum of DaysInMonth" measure="1" displayFolder="" measureGroup="Fact_Raw" count="0" hidden="1">
      <extLst>
        <ext xmlns:x15="http://schemas.microsoft.com/office/spreadsheetml/2010/11/main" uri="{B97F6D7D-B522-45F9-BDA1-12C45D357490}">
          <x15:cacheHierarchy aggregatedColumn="26"/>
        </ext>
      </extLst>
    </cacheHierarchy>
    <cacheHierarchy uniqueName="[Measures].[Sum of ClosingGBV 5]" caption="Sum of ClosingGBV 5" measure="1" displayFolder="" measureGroup="Fact_Raw" count="0" hidden="1">
      <extLst>
        <ext xmlns:x15="http://schemas.microsoft.com/office/spreadsheetml/2010/11/main" uri="{B97F6D7D-B522-45F9-BDA1-12C45D357490}">
          <x15:cacheHierarchy aggregatedColumn="27"/>
        </ext>
      </extLst>
    </cacheHierarchy>
    <cacheHierarchy uniqueName="[Measures].[Sum of GBV_Variance]" caption="Sum of GBV_Variance" measure="1" displayFolder="" measureGroup="Fact_Raw" count="0" hidden="1">
      <extLst>
        <ext xmlns:x15="http://schemas.microsoft.com/office/spreadsheetml/2010/11/main" uri="{B97F6D7D-B522-45F9-BDA1-12C45D357490}">
          <x15:cacheHierarchy aggregatedColumn="28"/>
        </ext>
      </extLst>
    </cacheHierarchy>
  </cacheHierarchies>
  <kpis count="0"/>
  <dimensions count="11">
    <dimension name="Curves_Rates_Long" uniqueName="[Curves_Rates_Long]" caption="Curves_Rates_Long"/>
    <dimension name="Fact_Raw" uniqueName="[Fact_Raw]" caption="Fact_Raw"/>
    <dimension name="Fact_Raw 1" uniqueName="[Fact_Raw 1]" caption="Fact_Raw 1"/>
    <dimension name="Fact_Raw 2" uniqueName="[Fact_Raw 2]" caption="Fact_Raw 2"/>
    <dimension name="Fact_Raw_Base" uniqueName="[Fact_Raw_Base]" caption="Fact_Raw_Base"/>
    <dimension name="Forecast_Approach_Map" uniqueName="[Forecast_Approach_Map]" caption="Forecast_Approach_Map"/>
    <dimension name="Forecast_Curves" uniqueName="[Forecast_Curves]" caption="Forecast_Curves"/>
    <dimension name="Forecast_Curves  2" uniqueName="[Forecast_Curves  2]" caption="Forecast_Curves  2"/>
    <dimension name="Forecast_Curves 1" uniqueName="[Forecast_Curves 1]" caption="Forecast_Curves 1"/>
    <dimension name="measure" uniqueName="[measure]" caption="measure"/>
    <dimension measure="1" name="Measures" uniqueName="[Measures]" caption="Measures"/>
  </dimensions>
  <measureGroups count="10">
    <measureGroup name="Curves_Rates_Long" caption="Curves_Rates_Long"/>
    <measureGroup name="Fact_Raw" caption="Fact_Raw"/>
    <measureGroup name="Fact_Raw 1" caption="Fact_Raw 1"/>
    <measureGroup name="Fact_Raw 2" caption="Fact_Raw 2"/>
    <measureGroup name="Fact_Raw_Base" caption="Fact_Raw_Base"/>
    <measureGroup name="Forecast_Approach_Map" caption="Forecast_Approach_Map"/>
    <measureGroup name="Forecast_Curves" caption="Forecast_Curves"/>
    <measureGroup name="Forecast_Curves  2" caption="Forecast_Curves  2"/>
    <measureGroup name="Forecast_Curves 1" caption="Forecast_Curves 1"/>
    <measureGroup name="measure" caption="measure"/>
  </measureGroups>
  <maps count="10">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 Hipson" refreshedDate="46036.639202314815" backgroundQuery="1" createdVersion="8" refreshedVersion="8" minRefreshableVersion="3" recordCount="0" supportSubquery="1" supportAdvancedDrill="1" xr:uid="{AD5637AE-FBE6-428C-AA8C-240B17B0AD74}">
  <cacheSource type="external" connectionId="20"/>
  <cacheFields count="4">
    <cacheField name="[Fact_Raw 1].[Cohort].[Cohort]" caption="Cohort" numFmtId="0" hierarchy="30" level="1">
      <sharedItems count="23">
        <s v="201912"/>
        <s v="202001"/>
        <s v="202101"/>
        <s v="202201"/>
        <s v="202301"/>
        <s v="202404"/>
        <s v="202405"/>
        <s v="202406"/>
        <s v="202407"/>
        <s v="202408"/>
        <s v="202409"/>
        <s v="202410"/>
        <s v="202411"/>
        <s v="202412"/>
        <s v="202501"/>
        <s v="202502"/>
        <s v="202503"/>
        <s v="202504"/>
        <s v="202505"/>
        <s v="202506"/>
        <s v="202507"/>
        <s v="202508"/>
        <s v="202509"/>
      </sharedItems>
    </cacheField>
    <cacheField name="[Fact_Raw 1].[Segment].[Segment]" caption="Segment" numFmtId="0" hierarchy="31" level="1">
      <sharedItems count="5">
        <s v="NON PRIME"/>
        <s v="NRP-S"/>
        <s v="NRP-M"/>
        <s v="PRIME"/>
        <s v="NRP-L"/>
      </sharedItems>
    </cacheField>
    <cacheField name="[Fact_Raw 1].[CalendarMonth].[CalendarMonth]" caption="CalendarMonth" numFmtId="0" hierarchy="29" level="1">
      <sharedItems containsSemiMixedTypes="0" containsNonDate="0" containsDate="1" containsString="0" minDate="2019-12-31T00:00:00" maxDate="2025-10-01T00:00:00" count="70">
        <d v="2019-12-31T00:00:00"/>
        <d v="2020-01-31T00:00:00"/>
        <d v="2020-02-29T00:00:00"/>
        <d v="2020-03-31T00:00:00"/>
        <d v="2020-04-30T00:00:00"/>
        <d v="2020-05-31T00:00:00"/>
        <d v="2020-06-30T00:00:00"/>
        <d v="2020-07-31T00:00:00"/>
        <d v="2020-08-31T00:00:00"/>
        <d v="2020-09-30T00:00:00"/>
        <d v="2020-10-31T00:00:00"/>
        <d v="2020-11-30T00:00:00"/>
        <d v="2020-12-31T00:00:00"/>
        <d v="2021-01-31T00:00:00"/>
        <d v="2021-02-28T00:00:00"/>
        <d v="2021-03-31T00:00:00"/>
        <d v="2021-04-30T00:00:00"/>
        <d v="2021-05-31T00:00:00"/>
        <d v="2021-06-30T00:00:00"/>
        <d v="2021-07-31T00:00:00"/>
        <d v="2021-08-31T00:00:00"/>
        <d v="2021-09-30T00:00:00"/>
        <d v="2021-10-31T00:00:00"/>
        <d v="2021-11-30T00:00:00"/>
        <d v="2021-12-31T00:00:00"/>
        <d v="2022-01-31T00:00:00"/>
        <d v="2022-02-28T00:00:00"/>
        <d v="2022-03-31T00:00:00"/>
        <d v="2022-04-30T00:00:00"/>
        <d v="2022-05-31T00:00:00"/>
        <d v="2022-06-30T00:00:00"/>
        <d v="2022-07-31T00:00:00"/>
        <d v="2022-08-31T00:00:00"/>
        <d v="2022-09-30T00:00:00"/>
        <d v="2022-10-31T00:00:00"/>
        <d v="2022-11-30T00:00:00"/>
        <d v="2022-12-31T00:00:00"/>
        <d v="2023-01-31T00:00:00"/>
        <d v="2023-02-28T00:00:00"/>
        <d v="2023-03-31T00:00:00"/>
        <d v="2023-04-30T00:00:00"/>
        <d v="2023-05-31T00:00:00"/>
        <d v="2023-06-30T00:00:00"/>
        <d v="2023-07-31T00:00:00"/>
        <d v="2023-08-31T00:00:00"/>
        <d v="2023-09-30T00:00:00"/>
        <d v="2023-10-31T00:00:00"/>
        <d v="2023-11-30T00:00:00"/>
        <d v="2023-12-31T00:00:00"/>
        <d v="2024-01-31T00:00:00"/>
        <d v="2024-02-29T00:00:00"/>
        <d v="2024-03-31T00:00:00"/>
        <d v="2024-04-30T00:00:00"/>
        <d v="2024-05-31T00:00:00"/>
        <d v="2024-06-30T00:00:00"/>
        <d v="2024-07-31T00:00:00"/>
        <d v="2024-08-31T00:00:00"/>
        <d v="2024-09-30T00:00:00"/>
        <d v="2024-10-31T00:00:00"/>
        <d v="2024-11-30T00:00:00"/>
        <d v="2024-12-31T00:00:00"/>
        <d v="2025-01-31T00:00:00"/>
        <d v="2025-02-28T00:00:00"/>
        <d v="2025-03-31T00:00:00"/>
        <d v="2025-04-30T00:00:00"/>
        <d v="2025-05-31T00:00:00"/>
        <d v="2025-06-30T00:00:00"/>
        <d v="2025-07-31T00:00:00"/>
        <d v="2025-08-31T00:00:00"/>
        <d v="2025-09-30T00:00:00"/>
      </sharedItems>
    </cacheField>
    <cacheField name="[Measures].[Sum of InterestRevenue 4]" caption="Sum of InterestRevenue 4" numFmtId="0" hierarchy="307" level="32767"/>
  </cacheFields>
  <cacheHierarchies count="326">
    <cacheHierarchy uniqueName="[Curves_Rates_Long].[Segment]" caption="Segment" attribute="1" defaultMemberUniqueName="[Curves_Rates_Long].[Segment].[All]" allUniqueName="[Curves_Rates_Long].[Segment].[All]" dimensionUniqueName="[Curves_Rates_Long]" displayFolder="" count="0" memberValueDatatype="130" unbalanced="0"/>
    <cacheHierarchy uniqueName="[Curves_Rates_Long].[Cohort]" caption="Cohort" attribute="1" defaultMemberUniqueName="[Curves_Rates_Long].[Cohort].[All]" allUniqueName="[Curves_Rates_Long].[Cohort].[All]" dimensionUniqueName="[Curves_Rates_Long]" displayFolder="" count="0" memberValueDatatype="130" unbalanced="0"/>
    <cacheHierarchy uniqueName="[Curves_Rates_Long].[MOB]" caption="MOB" attribute="1" defaultMemberUniqueName="[Curves_Rates_Long].[MOB].[All]" allUniqueName="[Curves_Rates_Long].[MOB].[All]" dimensionUniqueName="[Curves_Rates_Long]" displayFolder="" count="0" memberValueDatatype="20" unbalanced="0"/>
    <cacheHierarchy uniqueName="[Curves_Rates_Long].[OpeningGBV]" caption="OpeningGBV" attribute="1" defaultMemberUniqueName="[Curves_Rates_Long].[OpeningGBV].[All]" allUniqueName="[Curves_Rates_Long].[OpeningGBV].[All]" dimensionUniqueName="[Curves_Rates_Long]" displayFolder="" count="0" memberValueDatatype="5" unbalanced="0"/>
    <cacheHierarchy uniqueName="[Curves_Rates_Long].[Kind]" caption="Kind" attribute="1" defaultMemberUniqueName="[Curves_Rates_Long].[Kind].[All]" allUniqueName="[Curves_Rates_Long].[Kind].[All]" dimensionUniqueName="[Curves_Rates_Long]" displayFolder="" count="0" memberValueDatatype="130" unbalanced="0"/>
    <cacheHierarchy uniqueName="[Curves_Rates_Long].[Metric]" caption="Metric" attribute="1" defaultMemberUniqueName="[Curves_Rates_Long].[Metric].[All]" allUniqueName="[Curves_Rates_Long].[Metric].[All]" dimensionUniqueName="[Curves_Rates_Long]" displayFolder="" count="0" memberValueDatatype="130" unbalanced="0"/>
    <cacheHierarchy uniqueName="[Curves_Rates_Long].[Rate]" caption="Rate" attribute="1" defaultMemberUniqueName="[Curves_Rates_Long].[Rate].[All]" allUniqueName="[Curves_Rates_Long].[Rate].[All]" dimensionUniqueName="[Curves_Rates_Long]" displayFolder="" count="0" memberValueDatatype="5" unbalanced="0"/>
    <cacheHierarchy uniqueName="[Curves_Rates_Long].[Approach]" caption="Approach" attribute="1" defaultMemberUniqueName="[Curves_Rates_Long].[Approach].[All]" allUniqueName="[Curves_Rates_Long].[Approach].[All]" dimensionUniqueName="[Curves_Rates_Long]" displayFolder="" count="0" memberValueDatatype="130" unbalanced="0"/>
    <cacheHierarchy uniqueName="[Fact_Raw].[CalendarMonth]" caption="CalendarMonth" attribute="1" time="1" defaultMemberUniqueName="[Fact_Raw].[CalendarMonth].[All]" allUniqueName="[Fact_Raw].[CalendarMonth].[All]" dimensionUniqueName="[Fact_Raw]" displayFolder="" count="0" memberValueDatatype="7" unbalanced="0"/>
    <cacheHierarchy uniqueName="[Fact_Raw].[Cohort]" caption="Cohort" attribute="1" defaultMemberUniqueName="[Fact_Raw].[Cohort].[All]" allUniqueName="[Fact_Raw].[Cohort].[All]" dimensionUniqueName="[Fact_Raw]" displayFolder="" count="0" memberValueDatatype="130" unbalanced="0"/>
    <cacheHierarchy uniqueName="[Fact_Raw].[Segment]" caption="Segment" attribute="1" defaultMemberUniqueName="[Fact_Raw].[Segment].[All]" allUniqueName="[Fact_Raw].[Segment].[All]" dimensionUniqueName="[Fact_Raw]" displayFolder="" count="0" memberValueDatatype="130" unbalanced="0"/>
    <cacheHierarchy uniqueName="[Fact_Raw].[MOB]" caption="MOB" attribute="1" defaultMemberUniqueName="[Fact_Raw].[MOB].[All]" allUniqueName="[Fact_Raw].[MOB].[All]" dimensionUniqueName="[Fact_Raw]" displayFolder="" count="0" memberValueDatatype="20" unbalanced="0"/>
    <cacheHierarchy uniqueName="[Fact_Raw].[OpeningGBV]" caption="OpeningGBV" attribute="1" defaultMemberUniqueName="[Fact_Raw].[OpeningGBV].[All]" allUniqueName="[Fact_Raw].[OpeningGBV].[All]" dimensionUniqueName="[Fact_Raw]" displayFolder="" count="0" memberValueDatatype="5" unbalanced="0"/>
    <cacheHierarchy uniqueName="[Fact_Raw].[Disb_ExclTopups]" caption="Disb_ExclTopups" attribute="1" defaultMemberUniqueName="[Fact_Raw].[Disb_ExclTopups].[All]" allUniqueName="[Fact_Raw].[Disb_ExclTopups].[All]" dimensionUniqueName="[Fact_Raw]" displayFolder="" count="0" memberValueDatatype="5" unbalanced="0"/>
    <cacheHierarchy uniqueName="[Fact_Raw].[TopUp_IncrCash]" caption="TopUp_IncrCash" attribute="1" defaultMemberUniqueName="[Fact_Raw].[TopUp_IncrCash].[All]" allUniqueName="[Fact_Raw].[TopUp_IncrCash].[All]" dimensionUniqueName="[Fact_Raw]" displayFolder="" count="0" memberValueDatatype="5" unbalanced="0"/>
    <cacheHierarchy uniqueName="[Fact_Raw].[NewLoanAmount]" caption="NewLoanAmount" attribute="1" defaultMemberUniqueName="[Fact_Raw].[NewLoanAmount].[All]" allUniqueName="[Fact_Raw].[NewLoanAmount].[All]" dimensionUniqueName="[Fact_Raw]" displayFolder="" count="0" memberValueDatatype="5" unbalanced="0"/>
    <cacheHierarchy uniqueName="[Fact_Raw].[Coll_Principal]" caption="Coll_Principal" attribute="1" defaultMemberUniqueName="[Fact_Raw].[Coll_Principal].[All]" allUniqueName="[Fact_Raw].[Coll_Principal].[All]" dimensionUniqueName="[Fact_Raw]" displayFolder="" count="0" memberValueDatatype="5" unbalanced="0"/>
    <cacheHierarchy uniqueName="[Fact_Raw].[Coll_Interest]" caption="Coll_Interest" attribute="1" defaultMemberUniqueName="[Fact_Raw].[Coll_Interest].[All]" allUniqueName="[Fact_Raw].[Coll_Interest].[All]" dimensionUniqueName="[Fact_Raw]" displayFolder="" count="0" memberValueDatatype="5" unbalanced="0"/>
    <cacheHierarchy uniqueName="[Fact_Raw].[ContraSettlements_Principal]" caption="ContraSettlements_Principal" attribute="1" defaultMemberUniqueName="[Fact_Raw].[ContraSettlements_Principal].[All]" allUniqueName="[Fact_Raw].[ContraSettlements_Principal].[All]" dimensionUniqueName="[Fact_Raw]" displayFolder="" count="0" memberValueDatatype="5" unbalanced="0"/>
    <cacheHierarchy uniqueName="[Fact_Raw].[ContraSettlements_Interest]" caption="ContraSettlements_Interest" attribute="1" defaultMemberUniqueName="[Fact_Raw].[ContraSettlements_Interest].[All]" allUniqueName="[Fact_Raw].[ContraSettlements_Interest].[All]" dimensionUniqueName="[Fact_Raw]" displayFolder="" count="0" memberValueDatatype="5" unbalanced="0"/>
    <cacheHierarchy uniqueName="[Fact_Raw].[WO_DebtSold]" caption="WO_DebtSold" attribute="1" defaultMemberUniqueName="[Fact_Raw].[WO_DebtSold].[All]" allUniqueName="[Fact_Raw].[WO_DebtSold].[All]" dimensionUniqueName="[Fact_Raw]" displayFolder="" count="0" memberValueDatatype="5" unbalanced="0"/>
    <cacheHierarchy uniqueName="[Fact_Raw].[WO_Other]" caption="WO_Other" attribute="1" defaultMemberUniqueName="[Fact_Raw].[WO_Other].[All]" allUniqueName="[Fact_Raw].[WO_Other].[All]" dimensionUniqueName="[Fact_Raw]" displayFolder="" count="0" memberValueDatatype="5" unbalanced="0"/>
    <cacheHierarchy uniqueName="[Fact_Raw].[ClosingGBV_Reported]" caption="ClosingGBV_Reported" attribute="1" defaultMemberUniqueName="[Fact_Raw].[ClosingGBV_Reported].[All]" allUniqueName="[Fact_Raw].[ClosingGBV_Reported].[All]" dimensionUniqueName="[Fact_Raw]" displayFolder="" count="0" memberValueDatatype="5" unbalanced="0"/>
    <cacheHierarchy uniqueName="[Fact_Raw].[InterestRevenue]" caption="InterestRevenue" attribute="1" defaultMemberUniqueName="[Fact_Raw].[InterestRevenue].[All]" allUniqueName="[Fact_Raw].[InterestRevenue].[All]" dimensionUniqueName="[Fact_Raw]" displayFolder="" count="0" memberValueDatatype="5" unbalanced="0"/>
    <cacheHierarchy uniqueName="[Fact_Raw].[Provision]" caption="Provision" attribute="1" defaultMemberUniqueName="[Fact_Raw].[Provision].[All]" allUniqueName="[Fact_Raw].[Provision].[All]" dimensionUniqueName="[Fact_Raw]" displayFolder="" count="0" memberValueDatatype="5" unbalanced="0"/>
    <cacheHierarchy uniqueName="[Fact_Raw].[DebtSaleProceeds]" caption="DebtSaleProceeds" attribute="1" defaultMemberUniqueName="[Fact_Raw].[DebtSaleProceeds].[All]" allUniqueName="[Fact_Raw].[DebtSaleProceeds].[All]" dimensionUniqueName="[Fact_Raw]" displayFolder="" count="0" memberValueDatatype="5" unbalanced="0"/>
    <cacheHierarchy uniqueName="[Fact_Raw].[DaysInMonth]" caption="DaysInMonth" attribute="1" defaultMemberUniqueName="[Fact_Raw].[DaysInMonth].[All]" allUniqueName="[Fact_Raw].[DaysInMonth].[All]" dimensionUniqueName="[Fact_Raw]" displayFolder="" count="0" memberValueDatatype="5" unbalanced="0"/>
    <cacheHierarchy uniqueName="[Fact_Raw].[ClosingGBV]" caption="ClosingGBV" attribute="1" defaultMemberUniqueName="[Fact_Raw].[ClosingGBV].[All]" allUniqueName="[Fact_Raw].[ClosingGBV].[All]" dimensionUniqueName="[Fact_Raw]" displayFolder="" count="0" memberValueDatatype="5" unbalanced="0"/>
    <cacheHierarchy uniqueName="[Fact_Raw].[GBV_Variance]" caption="GBV_Variance" attribute="1" defaultMemberUniqueName="[Fact_Raw].[GBV_Variance].[All]" allUniqueName="[Fact_Raw].[GBV_Variance].[All]" dimensionUniqueName="[Fact_Raw]" displayFolder="" count="0" memberValueDatatype="5" unbalanced="0"/>
    <cacheHierarchy uniqueName="[Fact_Raw 1].[CalendarMonth]" caption="CalendarMonth" attribute="1" time="1" defaultMemberUniqueName="[Fact_Raw 1].[CalendarMonth].[All]" allUniqueName="[Fact_Raw 1].[CalendarMonth].[All]" dimensionUniqueName="[Fact_Raw 1]" displayFolder="" count="2" memberValueDatatype="7" unbalanced="0">
      <fieldsUsage count="2">
        <fieldUsage x="-1"/>
        <fieldUsage x="2"/>
      </fieldsUsage>
    </cacheHierarchy>
    <cacheHierarchy uniqueName="[Fact_Raw 1].[Cohort]" caption="Cohort" attribute="1" defaultMemberUniqueName="[Fact_Raw 1].[Cohort].[All]" allUniqueName="[Fact_Raw 1].[Cohort].[All]" dimensionUniqueName="[Fact_Raw 1]" displayFolder="" count="2" memberValueDatatype="130" unbalanced="0">
      <fieldsUsage count="2">
        <fieldUsage x="-1"/>
        <fieldUsage x="0"/>
      </fieldsUsage>
    </cacheHierarchy>
    <cacheHierarchy uniqueName="[Fact_Raw 1].[Segment]" caption="Segment" attribute="1" defaultMemberUniqueName="[Fact_Raw 1].[Segment].[All]" allUniqueName="[Fact_Raw 1].[Segment].[All]" dimensionUniqueName="[Fact_Raw 1]" displayFolder="" count="2" memberValueDatatype="130" unbalanced="0">
      <fieldsUsage count="2">
        <fieldUsage x="-1"/>
        <fieldUsage x="1"/>
      </fieldsUsage>
    </cacheHierarchy>
    <cacheHierarchy uniqueName="[Fact_Raw 1].[MOB]" caption="MOB" attribute="1" defaultMemberUniqueName="[Fact_Raw 1].[MOB].[All]" allUniqueName="[Fact_Raw 1].[MOB].[All]" dimensionUniqueName="[Fact_Raw 1]" displayFolder="" count="0" memberValueDatatype="20" unbalanced="0"/>
    <cacheHierarchy uniqueName="[Fact_Raw 1].[OpeningGBV]" caption="OpeningGBV" attribute="1" defaultMemberUniqueName="[Fact_Raw 1].[OpeningGBV].[All]" allUniqueName="[Fact_Raw 1].[OpeningGBV].[All]" dimensionUniqueName="[Fact_Raw 1]" displayFolder="" count="0" memberValueDatatype="5" unbalanced="0"/>
    <cacheHierarchy uniqueName="[Fact_Raw 1].[Disb_ExclTopups]" caption="Disb_ExclTopups" attribute="1" defaultMemberUniqueName="[Fact_Raw 1].[Disb_ExclTopups].[All]" allUniqueName="[Fact_Raw 1].[Disb_ExclTopups].[All]" dimensionUniqueName="[Fact_Raw 1]" displayFolder="" count="0" memberValueDatatype="5" unbalanced="0"/>
    <cacheHierarchy uniqueName="[Fact_Raw 1].[TopUp_IncrCash]" caption="TopUp_IncrCash" attribute="1" defaultMemberUniqueName="[Fact_Raw 1].[TopUp_IncrCash].[All]" allUniqueName="[Fact_Raw 1].[TopUp_IncrCash].[All]" dimensionUniqueName="[Fact_Raw 1]" displayFolder="" count="0" memberValueDatatype="5" unbalanced="0"/>
    <cacheHierarchy uniqueName="[Fact_Raw 1].[NewLoanAmount]" caption="NewLoanAmount" attribute="1" defaultMemberUniqueName="[Fact_Raw 1].[NewLoanAmount].[All]" allUniqueName="[Fact_Raw 1].[NewLoanAmount].[All]" dimensionUniqueName="[Fact_Raw 1]" displayFolder="" count="0" memberValueDatatype="5" unbalanced="0"/>
    <cacheHierarchy uniqueName="[Fact_Raw 1].[Coll_Principal]" caption="Coll_Principal" attribute="1" defaultMemberUniqueName="[Fact_Raw 1].[Coll_Principal].[All]" allUniqueName="[Fact_Raw 1].[Coll_Principal].[All]" dimensionUniqueName="[Fact_Raw 1]" displayFolder="" count="0" memberValueDatatype="5" unbalanced="0"/>
    <cacheHierarchy uniqueName="[Fact_Raw 1].[Coll_Interest]" caption="Coll_Interest" attribute="1" defaultMemberUniqueName="[Fact_Raw 1].[Coll_Interest].[All]" allUniqueName="[Fact_Raw 1].[Coll_Interest].[All]" dimensionUniqueName="[Fact_Raw 1]" displayFolder="" count="0" memberValueDatatype="5" unbalanced="0"/>
    <cacheHierarchy uniqueName="[Fact_Raw 1].[ContraSettlements_Principal]" caption="ContraSettlements_Principal" attribute="1" defaultMemberUniqueName="[Fact_Raw 1].[ContraSettlements_Principal].[All]" allUniqueName="[Fact_Raw 1].[ContraSettlements_Principal].[All]" dimensionUniqueName="[Fact_Raw 1]" displayFolder="" count="0" memberValueDatatype="5" unbalanced="0"/>
    <cacheHierarchy uniqueName="[Fact_Raw 1].[ContraSettlements_Interest]" caption="ContraSettlements_Interest" attribute="1" defaultMemberUniqueName="[Fact_Raw 1].[ContraSettlements_Interest].[All]" allUniqueName="[Fact_Raw 1].[ContraSettlements_Interest].[All]" dimensionUniqueName="[Fact_Raw 1]" displayFolder="" count="0" memberValueDatatype="5" unbalanced="0"/>
    <cacheHierarchy uniqueName="[Fact_Raw 1].[WO_DebtSold]" caption="WO_DebtSold" attribute="1" defaultMemberUniqueName="[Fact_Raw 1].[WO_DebtSold].[All]" allUniqueName="[Fact_Raw 1].[WO_DebtSold].[All]" dimensionUniqueName="[Fact_Raw 1]" displayFolder="" count="0" memberValueDatatype="5" unbalanced="0"/>
    <cacheHierarchy uniqueName="[Fact_Raw 1].[WO_Other]" caption="WO_Other" attribute="1" defaultMemberUniqueName="[Fact_Raw 1].[WO_Other].[All]" allUniqueName="[Fact_Raw 1].[WO_Other].[All]" dimensionUniqueName="[Fact_Raw 1]" displayFolder="" count="0" memberValueDatatype="5" unbalanced="0"/>
    <cacheHierarchy uniqueName="[Fact_Raw 1].[ClosingGBV_Reported]" caption="ClosingGBV_Reported" attribute="1" defaultMemberUniqueName="[Fact_Raw 1].[ClosingGBV_Reported].[All]" allUniqueName="[Fact_Raw 1].[ClosingGBV_Reported].[All]" dimensionUniqueName="[Fact_Raw 1]" displayFolder="" count="0" memberValueDatatype="5" unbalanced="0"/>
    <cacheHierarchy uniqueName="[Fact_Raw 1].[InterestRevenue]" caption="InterestRevenue" attribute="1" defaultMemberUniqueName="[Fact_Raw 1].[InterestRevenue].[All]" allUniqueName="[Fact_Raw 1].[InterestRevenue].[All]" dimensionUniqueName="[Fact_Raw 1]" displayFolder="" count="0" memberValueDatatype="5" unbalanced="0"/>
    <cacheHierarchy uniqueName="[Fact_Raw 1].[Provision]" caption="Provision" attribute="1" defaultMemberUniqueName="[Fact_Raw 1].[Provision].[All]" allUniqueName="[Fact_Raw 1].[Provision].[All]" dimensionUniqueName="[Fact_Raw 1]" displayFolder="" count="0" memberValueDatatype="5" unbalanced="0"/>
    <cacheHierarchy uniqueName="[Fact_Raw 1].[DebtSaleProceeds]" caption="DebtSaleProceeds" attribute="1" defaultMemberUniqueName="[Fact_Raw 1].[DebtSaleProceeds].[All]" allUniqueName="[Fact_Raw 1].[DebtSaleProceeds].[All]" dimensionUniqueName="[Fact_Raw 1]" displayFolder="" count="0" memberValueDatatype="5" unbalanced="0"/>
    <cacheHierarchy uniqueName="[Fact_Raw 1].[DaysInMonth]" caption="DaysInMonth" attribute="1" defaultMemberUniqueName="[Fact_Raw 1].[DaysInMonth].[All]" allUniqueName="[Fact_Raw 1].[DaysInMonth].[All]" dimensionUniqueName="[Fact_Raw 1]" displayFolder="" count="0" memberValueDatatype="5" unbalanced="0"/>
    <cacheHierarchy uniqueName="[Fact_Raw 1].[ClosingGBV]" caption="ClosingGBV" attribute="1" defaultMemberUniqueName="[Fact_Raw 1].[ClosingGBV].[All]" allUniqueName="[Fact_Raw 1].[ClosingGBV].[All]" dimensionUniqueName="[Fact_Raw 1]" displayFolder="" count="0" memberValueDatatype="5" unbalanced="0"/>
    <cacheHierarchy uniqueName="[Fact_Raw 1].[GBV_Variance]" caption="GBV_Variance" attribute="1" defaultMemberUniqueName="[Fact_Raw 1].[GBV_Variance].[All]" allUniqueName="[Fact_Raw 1].[GBV_Variance].[All]" dimensionUniqueName="[Fact_Raw 1]" displayFolder="" count="0" memberValueDatatype="5" unbalanced="0"/>
    <cacheHierarchy uniqueName="[Fact_Raw 1].[Cohort (Year)]" caption="Cohort (Year)" attribute="1" defaultMemberUniqueName="[Fact_Raw 1].[Cohort (Year)].[All]" allUniqueName="[Fact_Raw 1].[Cohort (Year)].[All]" dimensionUniqueName="[Fact_Raw 1]" displayFolder="" count="0" memberValueDatatype="130" unbalanced="0"/>
    <cacheHierarchy uniqueName="[Fact_Raw 1].[Cohort (Quarter)]" caption="Cohort (Quarter)" attribute="1" defaultMemberUniqueName="[Fact_Raw 1].[Cohort (Quarter)].[All]" allUniqueName="[Fact_Raw 1].[Cohort (Quarter)].[All]" dimensionUniqueName="[Fact_Raw 1]" displayFolder="" count="0" memberValueDatatype="130" unbalanced="0"/>
    <cacheHierarchy uniqueName="[Fact_Raw 1].[Cohort (Month)]" caption="Cohort (Month)" attribute="1" defaultMemberUniqueName="[Fact_Raw 1].[Cohort (Month)].[All]" allUniqueName="[Fact_Raw 1].[Cohort (Month)].[All]" dimensionUniqueName="[Fact_Raw 1]" displayFolder="" count="0" memberValueDatatype="130" unbalanced="0"/>
    <cacheHierarchy uniqueName="[Fact_Raw 1].[CalendarMonth (Year)]" caption="CalendarMonth (Year)" attribute="1" defaultMemberUniqueName="[Fact_Raw 1].[CalendarMonth (Year)].[All]" allUniqueName="[Fact_Raw 1].[CalendarMonth (Year)].[All]" dimensionUniqueName="[Fact_Raw 1]" displayFolder="" count="0" memberValueDatatype="130" unbalanced="0"/>
    <cacheHierarchy uniqueName="[Fact_Raw 1].[CalendarMonth (Quarter)]" caption="CalendarMonth (Quarter)" attribute="1" defaultMemberUniqueName="[Fact_Raw 1].[CalendarMonth (Quarter)].[All]" allUniqueName="[Fact_Raw 1].[CalendarMonth (Quarter)].[All]" dimensionUniqueName="[Fact_Raw 1]" displayFolder="" count="0" memberValueDatatype="130" unbalanced="0"/>
    <cacheHierarchy uniqueName="[Fact_Raw 1].[CalendarMonth (Month)]" caption="CalendarMonth (Month)" attribute="1" defaultMemberUniqueName="[Fact_Raw 1].[CalendarMonth (Month)].[All]" allUniqueName="[Fact_Raw 1].[CalendarMonth (Month)].[All]" dimensionUniqueName="[Fact_Raw 1]" displayFolder="" count="0" memberValueDatatype="130" unbalanced="0"/>
    <cacheHierarchy uniqueName="[Fact_Raw 2].[CalendarMonth]" caption="CalendarMonth" attribute="1" time="1" defaultMemberUniqueName="[Fact_Raw 2].[CalendarMonth].[All]" allUniqueName="[Fact_Raw 2].[CalendarMonth].[All]" dimensionUniqueName="[Fact_Raw 2]" displayFolder="" count="0" memberValueDatatype="7" unbalanced="0"/>
    <cacheHierarchy uniqueName="[Fact_Raw 2].[Cohort]" caption="Cohort" attribute="1" defaultMemberUniqueName="[Fact_Raw 2].[Cohort].[All]" allUniqueName="[Fact_Raw 2].[Cohort].[All]" dimensionUniqueName="[Fact_Raw 2]" displayFolder="" count="0" memberValueDatatype="130" unbalanced="0"/>
    <cacheHierarchy uniqueName="[Fact_Raw 2].[Segment]" caption="Segment" attribute="1" defaultMemberUniqueName="[Fact_Raw 2].[Segment].[All]" allUniqueName="[Fact_Raw 2].[Segment].[All]" dimensionUniqueName="[Fact_Raw 2]" displayFolder="" count="0" memberValueDatatype="130" unbalanced="0"/>
    <cacheHierarchy uniqueName="[Fact_Raw 2].[MOB]" caption="MOB" attribute="1" defaultMemberUniqueName="[Fact_Raw 2].[MOB].[All]" allUniqueName="[Fact_Raw 2].[MOB].[All]" dimensionUniqueName="[Fact_Raw 2]" displayFolder="" count="0" memberValueDatatype="20" unbalanced="0"/>
    <cacheHierarchy uniqueName="[Fact_Raw 2].[OpeningGBV]" caption="OpeningGBV" attribute="1" defaultMemberUniqueName="[Fact_Raw 2].[OpeningGBV].[All]" allUniqueName="[Fact_Raw 2].[OpeningGBV].[All]" dimensionUniqueName="[Fact_Raw 2]" displayFolder="" count="0" memberValueDatatype="5" unbalanced="0"/>
    <cacheHierarchy uniqueName="[Fact_Raw 2].[Disb_ExclTopups]" caption="Disb_ExclTopups" attribute="1" defaultMemberUniqueName="[Fact_Raw 2].[Disb_ExclTopups].[All]" allUniqueName="[Fact_Raw 2].[Disb_ExclTopups].[All]" dimensionUniqueName="[Fact_Raw 2]" displayFolder="" count="0" memberValueDatatype="5" unbalanced="0"/>
    <cacheHierarchy uniqueName="[Fact_Raw 2].[TopUp_IncrCash]" caption="TopUp_IncrCash" attribute="1" defaultMemberUniqueName="[Fact_Raw 2].[TopUp_IncrCash].[All]" allUniqueName="[Fact_Raw 2].[TopUp_IncrCash].[All]" dimensionUniqueName="[Fact_Raw 2]" displayFolder="" count="0" memberValueDatatype="5" unbalanced="0"/>
    <cacheHierarchy uniqueName="[Fact_Raw 2].[NewLoanAmount]" caption="NewLoanAmount" attribute="1" defaultMemberUniqueName="[Fact_Raw 2].[NewLoanAmount].[All]" allUniqueName="[Fact_Raw 2].[NewLoanAmount].[All]" dimensionUniqueName="[Fact_Raw 2]" displayFolder="" count="0" memberValueDatatype="5" unbalanced="0"/>
    <cacheHierarchy uniqueName="[Fact_Raw 2].[Coll_Principal]" caption="Coll_Principal" attribute="1" defaultMemberUniqueName="[Fact_Raw 2].[Coll_Principal].[All]" allUniqueName="[Fact_Raw 2].[Coll_Principal].[All]" dimensionUniqueName="[Fact_Raw 2]" displayFolder="" count="0" memberValueDatatype="5" unbalanced="0"/>
    <cacheHierarchy uniqueName="[Fact_Raw 2].[Coll_Interest]" caption="Coll_Interest" attribute="1" defaultMemberUniqueName="[Fact_Raw 2].[Coll_Interest].[All]" allUniqueName="[Fact_Raw 2].[Coll_Interest].[All]" dimensionUniqueName="[Fact_Raw 2]" displayFolder="" count="0" memberValueDatatype="5" unbalanced="0"/>
    <cacheHierarchy uniqueName="[Fact_Raw 2].[ContraSettlements_Principal]" caption="ContraSettlements_Principal" attribute="1" defaultMemberUniqueName="[Fact_Raw 2].[ContraSettlements_Principal].[All]" allUniqueName="[Fact_Raw 2].[ContraSettlements_Principal].[All]" dimensionUniqueName="[Fact_Raw 2]" displayFolder="" count="0" memberValueDatatype="5" unbalanced="0"/>
    <cacheHierarchy uniqueName="[Fact_Raw 2].[ContraSettlements_Interest]" caption="ContraSettlements_Interest" attribute="1" defaultMemberUniqueName="[Fact_Raw 2].[ContraSettlements_Interest].[All]" allUniqueName="[Fact_Raw 2].[ContraSettlements_Interest].[All]" dimensionUniqueName="[Fact_Raw 2]" displayFolder="" count="0" memberValueDatatype="5" unbalanced="0"/>
    <cacheHierarchy uniqueName="[Fact_Raw 2].[WO_DebtSold]" caption="WO_DebtSold" attribute="1" defaultMemberUniqueName="[Fact_Raw 2].[WO_DebtSold].[All]" allUniqueName="[Fact_Raw 2].[WO_DebtSold].[All]" dimensionUniqueName="[Fact_Raw 2]" displayFolder="" count="0" memberValueDatatype="5" unbalanced="0"/>
    <cacheHierarchy uniqueName="[Fact_Raw 2].[WO_Other]" caption="WO_Other" attribute="1" defaultMemberUniqueName="[Fact_Raw 2].[WO_Other].[All]" allUniqueName="[Fact_Raw 2].[WO_Other].[All]" dimensionUniqueName="[Fact_Raw 2]" displayFolder="" count="0" memberValueDatatype="5" unbalanced="0"/>
    <cacheHierarchy uniqueName="[Fact_Raw 2].[ClosingGBV_Reported]" caption="ClosingGBV_Reported" attribute="1" defaultMemberUniqueName="[Fact_Raw 2].[ClosingGBV_Reported].[All]" allUniqueName="[Fact_Raw 2].[ClosingGBV_Reported].[All]" dimensionUniqueName="[Fact_Raw 2]" displayFolder="" count="0" memberValueDatatype="5" unbalanced="0"/>
    <cacheHierarchy uniqueName="[Fact_Raw 2].[InterestRevenue]" caption="InterestRevenue" attribute="1" defaultMemberUniqueName="[Fact_Raw 2].[InterestRevenue].[All]" allUniqueName="[Fact_Raw 2].[InterestRevenue].[All]" dimensionUniqueName="[Fact_Raw 2]" displayFolder="" count="0" memberValueDatatype="5" unbalanced="0"/>
    <cacheHierarchy uniqueName="[Fact_Raw 2].[Provision]" caption="Provision" attribute="1" defaultMemberUniqueName="[Fact_Raw 2].[Provision].[All]" allUniqueName="[Fact_Raw 2].[Provision].[All]" dimensionUniqueName="[Fact_Raw 2]" displayFolder="" count="0" memberValueDatatype="5" unbalanced="0"/>
    <cacheHierarchy uniqueName="[Fact_Raw 2].[DebtSaleProceeds]" caption="DebtSaleProceeds" attribute="1" defaultMemberUniqueName="[Fact_Raw 2].[DebtSaleProceeds].[All]" allUniqueName="[Fact_Raw 2].[DebtSaleProceeds].[All]" dimensionUniqueName="[Fact_Raw 2]" displayFolder="" count="0" memberValueDatatype="5" unbalanced="0"/>
    <cacheHierarchy uniqueName="[Fact_Raw 2].[DaysInMonth]" caption="DaysInMonth" attribute="1" defaultMemberUniqueName="[Fact_Raw 2].[DaysInMonth].[All]" allUniqueName="[Fact_Raw 2].[DaysInMonth].[All]" dimensionUniqueName="[Fact_Raw 2]" displayFolder="" count="0" memberValueDatatype="5" unbalanced="0"/>
    <cacheHierarchy uniqueName="[Fact_Raw 2].[ClosingGBV]" caption="ClosingGBV" attribute="1" defaultMemberUniqueName="[Fact_Raw 2].[ClosingGBV].[All]" allUniqueName="[Fact_Raw 2].[ClosingGBV].[All]" dimensionUniqueName="[Fact_Raw 2]" displayFolder="" count="0" memberValueDatatype="5" unbalanced="0"/>
    <cacheHierarchy uniqueName="[Fact_Raw 2].[GBV_Variance]" caption="GBV_Variance" attribute="1" defaultMemberUniqueName="[Fact_Raw 2].[GBV_Variance].[All]" allUniqueName="[Fact_Raw 2].[GBV_Variance].[All]" dimensionUniqueName="[Fact_Raw 2]" displayFolder="" count="0" memberValueDatatype="5" unbalanced="0"/>
    <cacheHierarchy uniqueName="[Fact_Raw 2].[CalendarMonth (Year)]" caption="CalendarMonth (Year)" attribute="1" defaultMemberUniqueName="[Fact_Raw 2].[CalendarMonth (Year)].[All]" allUniqueName="[Fact_Raw 2].[CalendarMonth (Year)].[All]" dimensionUniqueName="[Fact_Raw 2]" displayFolder="" count="0" memberValueDatatype="130" unbalanced="0"/>
    <cacheHierarchy uniqueName="[Fact_Raw 2].[CalendarMonth (Quarter)]" caption="CalendarMonth (Quarter)" attribute="1" defaultMemberUniqueName="[Fact_Raw 2].[CalendarMonth (Quarter)].[All]" allUniqueName="[Fact_Raw 2].[CalendarMonth (Quarter)].[All]" dimensionUniqueName="[Fact_Raw 2]" displayFolder="" count="0" memberValueDatatype="130" unbalanced="0"/>
    <cacheHierarchy uniqueName="[Fact_Raw 2].[CalendarMonth (Month)]" caption="CalendarMonth (Month)" attribute="1" defaultMemberUniqueName="[Fact_Raw 2].[CalendarMonth (Month)].[All]" allUniqueName="[Fact_Raw 2].[CalendarMonth (Month)].[All]" dimensionUniqueName="[Fact_Raw 2]" displayFolder="" count="0" memberValueDatatype="130" unbalanced="0"/>
    <cacheHierarchy uniqueName="[Fact_Raw_Base].[cohort]" caption="cohort" attribute="1" defaultMemberUniqueName="[Fact_Raw_Base].[cohort].[All]" allUniqueName="[Fact_Raw_Base].[cohort].[All]" dimensionUniqueName="[Fact_Raw_Base]" displayFolder="" count="0" memberValueDatatype="130" unbalanced="0"/>
    <cacheHierarchy uniqueName="[Fact_Raw_Base].[calendarmonth]" caption="calendarmonth" attribute="1" defaultMemberUniqueName="[Fact_Raw_Base].[calendarmonth].[All]" allUniqueName="[Fact_Raw_Base].[calendarmonth].[All]" dimensionUniqueName="[Fact_Raw_Base]" displayFolder="" count="0" memberValueDatatype="130" unbalanced="0"/>
    <cacheHierarchy uniqueName="[Fact_Raw_Base].[lob]" caption="lob" attribute="1" defaultMemberUniqueName="[Fact_Raw_Base].[lob].[All]" allUniqueName="[Fact_Raw_Base].[lob].[All]" dimensionUniqueName="[Fact_Raw_Base]" displayFolder="" count="0" memberValueDatatype="130" unbalanced="0"/>
    <cacheHierarchy uniqueName="[Fact_Raw_Base].[loansize]" caption="loansize" attribute="1" defaultMemberUniqueName="[Fact_Raw_Base].[loansize].[All]" allUniqueName="[Fact_Raw_Base].[loansize].[All]" dimensionUniqueName="[Fact_Raw_Base]" displayFolder="" count="0" memberValueDatatype="130" unbalanced="0"/>
    <cacheHierarchy uniqueName="[Fact_Raw_Base].[openinggbv]" caption="openinggbv" attribute="1" defaultMemberUniqueName="[Fact_Raw_Base].[openinggbv].[All]" allUniqueName="[Fact_Raw_Base].[openinggbv].[All]" dimensionUniqueName="[Fact_Raw_Base]" displayFolder="" count="0" memberValueDatatype="5" unbalanced="0"/>
    <cacheHierarchy uniqueName="[Fact_Raw_Base].[disbursalsexcltopup]" caption="disbursalsexcltopup" attribute="1" defaultMemberUniqueName="[Fact_Raw_Base].[disbursalsexcltopup].[All]" allUniqueName="[Fact_Raw_Base].[disbursalsexcltopup].[All]" dimensionUniqueName="[Fact_Raw_Base]" displayFolder="" count="0" memberValueDatatype="5" unbalanced="0"/>
    <cacheHierarchy uniqueName="[Fact_Raw_Base].[disbursalstopup]" caption="disbursalstopup" attribute="1" defaultMemberUniqueName="[Fact_Raw_Base].[disbursalstopup].[All]" allUniqueName="[Fact_Raw_Base].[disbursalstopup].[All]" dimensionUniqueName="[Fact_Raw_Base]" displayFolder="" count="0" memberValueDatatype="5" unbalanced="0"/>
    <cacheHierarchy uniqueName="[Fact_Raw_Base].[loanamount]" caption="loanamount" attribute="1" defaultMemberUniqueName="[Fact_Raw_Base].[loanamount].[All]" allUniqueName="[Fact_Raw_Base].[loanamount].[All]" dimensionUniqueName="[Fact_Raw_Base]" displayFolder="" count="0" memberValueDatatype="5" unbalanced="0"/>
    <cacheHierarchy uniqueName="[Fact_Raw_Base].[principalcollections]" caption="principalcollections" attribute="1" defaultMemberUniqueName="[Fact_Raw_Base].[principalcollections].[All]" allUniqueName="[Fact_Raw_Base].[principalcollections].[All]" dimensionUniqueName="[Fact_Raw_Base]" displayFolder="" count="0" memberValueDatatype="5" unbalanced="0"/>
    <cacheHierarchy uniqueName="[Fact_Raw_Base].[interestcollections]" caption="interestcollections" attribute="1" defaultMemberUniqueName="[Fact_Raw_Base].[interestcollections].[All]" allUniqueName="[Fact_Raw_Base].[interestcollections].[All]" dimensionUniqueName="[Fact_Raw_Base]" displayFolder="" count="0" memberValueDatatype="5" unbalanced="0"/>
    <cacheHierarchy uniqueName="[Fact_Raw_Base].[principalcontrasettlement]" caption="principalcontrasettlement" attribute="1" defaultMemberUniqueName="[Fact_Raw_Base].[principalcontrasettlement].[All]" allUniqueName="[Fact_Raw_Base].[principalcontrasettlement].[All]" dimensionUniqueName="[Fact_Raw_Base]" displayFolder="" count="0" memberValueDatatype="5" unbalanced="0"/>
    <cacheHierarchy uniqueName="[Fact_Raw_Base].[nonprincipalcontrasettlement]" caption="nonprincipalcontrasettlement" attribute="1" defaultMemberUniqueName="[Fact_Raw_Base].[nonprincipalcontrasettlement].[All]" allUniqueName="[Fact_Raw_Base].[nonprincipalcontrasettlement].[All]" dimensionUniqueName="[Fact_Raw_Base]" displayFolder="" count="0" memberValueDatatype="5" unbalanced="0"/>
    <cacheHierarchy uniqueName="[Fact_Raw_Base].[debtsalewriteoffs]" caption="debtsalewriteoffs" attribute="1" defaultMemberUniqueName="[Fact_Raw_Base].[debtsalewriteoffs].[All]" allUniqueName="[Fact_Raw_Base].[debtsalewriteoffs].[All]" dimensionUniqueName="[Fact_Raw_Base]" displayFolder="" count="0" memberValueDatatype="5" unbalanced="0"/>
    <cacheHierarchy uniqueName="[Fact_Raw_Base].[otherwriteoffs]" caption="otherwriteoffs" attribute="1" defaultMemberUniqueName="[Fact_Raw_Base].[otherwriteoffs].[All]" allUniqueName="[Fact_Raw_Base].[otherwriteoffs].[All]" dimensionUniqueName="[Fact_Raw_Base]" displayFolder="" count="0" memberValueDatatype="5" unbalanced="0"/>
    <cacheHierarchy uniqueName="[Fact_Raw_Base].[closinggbv]" caption="closinggbv" attribute="1" defaultMemberUniqueName="[Fact_Raw_Base].[closinggbv].[All]" allUniqueName="[Fact_Raw_Base].[closinggbv].[All]" dimensionUniqueName="[Fact_Raw_Base]" displayFolder="" count="0" memberValueDatatype="5" unbalanced="0"/>
    <cacheHierarchy uniqueName="[Fact_Raw_Base].[interestrevenue]" caption="interestrevenue" attribute="1" defaultMemberUniqueName="[Fact_Raw_Base].[interestrevenue].[All]" allUniqueName="[Fact_Raw_Base].[interestrevenue].[All]" dimensionUniqueName="[Fact_Raw_Base]" displayFolder="" count="0" memberValueDatatype="5" unbalanced="0"/>
    <cacheHierarchy uniqueName="[Fact_Raw_Base].[provisionatmonthend]" caption="provisionatmonthend" attribute="1" defaultMemberUniqueName="[Fact_Raw_Base].[provisionatmonthend].[All]" allUniqueName="[Fact_Raw_Base].[provisionatmonthend].[All]" dimensionUniqueName="[Fact_Raw_Base]" displayFolder="" count="0" memberValueDatatype="5" unbalanced="0"/>
    <cacheHierarchy uniqueName="[Fact_Raw_Base].[debtsaleproceeds]" caption="debtsaleproceeds" attribute="1" defaultMemberUniqueName="[Fact_Raw_Base].[debtsaleproceeds].[All]" allUniqueName="[Fact_Raw_Base].[debtsaleproceeds].[All]" dimensionUniqueName="[Fact_Raw_Base]" displayFolder="" count="0" memberValueDatatype="5" unbalanced="0"/>
    <cacheHierarchy uniqueName="[Fact_Raw_Base].[intramonthprovision]" caption="intramonthprovision" attribute="1" defaultMemberUniqueName="[Fact_Raw_Base].[intramonthprovision].[All]" allUniqueName="[Fact_Raw_Base].[intramonthprovision].[All]" dimensionUniqueName="[Fact_Raw_Base]" displayFolder="" count="0" memberValueDatatype="5" unbalanced="0"/>
    <cacheHierarchy uniqueName="[Forecast_Approach_Map].[Column1]" caption="Column1" attribute="1" defaultMemberUniqueName="[Forecast_Approach_Map].[Column1].[All]" allUniqueName="[Forecast_Approach_Map].[Column1].[All]" dimensionUniqueName="[Forecast_Approach_Map]" displayFolder="" count="0" memberValueDatatype="130" unbalanced="0"/>
    <cacheHierarchy uniqueName="[Forecast_Curves].[ForecastMonth]" caption="ForecastMonth" attribute="1" time="1" defaultMemberUniqueName="[Forecast_Curves].[ForecastMonth].[All]" allUniqueName="[Forecast_Curves].[ForecastMonth].[All]" dimensionUniqueName="[Forecast_Curves]" displayFolder="" count="0" memberValueDatatype="7" unbalanced="0"/>
    <cacheHierarchy uniqueName="[Forecast_Curves].[Segment]" caption="Segment" attribute="1" defaultMemberUniqueName="[Forecast_Curves].[Segment].[All]" allUniqueName="[Forecast_Curves].[Segment].[All]" dimensionUniqueName="[Forecast_Curves]" displayFolder="" count="0" memberValueDatatype="130" unbalanced="0"/>
    <cacheHierarchy uniqueName="[Forecast_Curves].[Cohort]" caption="Cohort" attribute="1" defaultMemberUniqueName="[Forecast_Curves].[Cohort].[All]" allUniqueName="[Forecast_Curves].[Cohort].[All]" dimensionUniqueName="[Forecast_Curves]" displayFolder="" count="0" memberValueDatatype="130" unbalanced="0"/>
    <cacheHierarchy uniqueName="[Forecast_Curves].[MOB]" caption="MOB" attribute="1" defaultMemberUniqueName="[Forecast_Curves].[MOB].[All]" allUniqueName="[Forecast_Curves].[MOB].[All]" dimensionUniqueName="[Forecast_Curves]" displayFolder="" count="0" memberValueDatatype="20" unbalanced="0"/>
    <cacheHierarchy uniqueName="[Forecast_Curves].[OpeningGBV]" caption="OpeningGBV" attribute="1" defaultMemberUniqueName="[Forecast_Curves].[OpeningGBV].[All]" allUniqueName="[Forecast_Curves].[OpeningGBV].[All]" dimensionUniqueName="[Forecast_Curves]" displayFolder="" count="0" memberValueDatatype="5" unbalanced="0"/>
    <cacheHierarchy uniqueName="[Forecast_Curves].[Coll_Principal_Rate]" caption="Coll_Principal_Rate" attribute="1" defaultMemberUniqueName="[Forecast_Curves].[Coll_Principal_Rate].[All]" allUniqueName="[Forecast_Curves].[Coll_Principal_Rate].[All]" dimensionUniqueName="[Forecast_Curves]" displayFolder="" count="0" memberValueDatatype="5" unbalanced="0"/>
    <cacheHierarchy uniqueName="[Forecast_Curves].[Coll_Principal_Approach]" caption="Coll_Principal_Approach" attribute="1" defaultMemberUniqueName="[Forecast_Curves].[Coll_Principal_Approach].[All]" allUniqueName="[Forecast_Curves].[Coll_Principal_Approach].[All]" dimensionUniqueName="[Forecast_Curves]" displayFolder="" count="0" memberValueDatatype="130" unbalanced="0"/>
    <cacheHierarchy uniqueName="[Forecast_Curves].[Coll_Interest_Rate]" caption="Coll_Interest_Rate" attribute="1" defaultMemberUniqueName="[Forecast_Curves].[Coll_Interest_Rate].[All]" allUniqueName="[Forecast_Curves].[Coll_Interest_Rate].[All]" dimensionUniqueName="[Forecast_Curves]" displayFolder="" count="0" memberValueDatatype="5" unbalanced="0"/>
    <cacheHierarchy uniqueName="[Forecast_Curves].[Coll_Interest_Approach]" caption="Coll_Interest_Approach" attribute="1" defaultMemberUniqueName="[Forecast_Curves].[Coll_Interest_Approach].[All]" allUniqueName="[Forecast_Curves].[Coll_Interest_Approach].[All]" dimensionUniqueName="[Forecast_Curves]" displayFolder="" count="0" memberValueDatatype="130" unbalanced="0"/>
    <cacheHierarchy uniqueName="[Forecast_Curves].[InterestRevenue_Rate]" caption="InterestRevenue_Rate" attribute="1" defaultMemberUniqueName="[Forecast_Curves].[InterestRevenue_Rate].[All]" allUniqueName="[Forecast_Curves].[InterestRevenue_Rate].[All]" dimensionUniqueName="[Forecast_Curves]" displayFolder="" count="0" memberValueDatatype="5" unbalanced="0"/>
    <cacheHierarchy uniqueName="[Forecast_Curves].[InterestRevenue_Approach]" caption="InterestRevenue_Approach" attribute="1" defaultMemberUniqueName="[Forecast_Curves].[InterestRevenue_Approach].[All]" allUniqueName="[Forecast_Curves].[InterestRevenue_Approach].[All]" dimensionUniqueName="[Forecast_Curves]" displayFolder="" count="0" memberValueDatatype="130" unbalanced="0"/>
    <cacheHierarchy uniqueName="[Forecast_Curves].[WO_DebtSold_Rate]" caption="WO_DebtSold_Rate" attribute="1" defaultMemberUniqueName="[Forecast_Curves].[WO_DebtSold_Rate].[All]" allUniqueName="[Forecast_Curves].[WO_DebtSold_Rate].[All]" dimensionUniqueName="[Forecast_Curves]" displayFolder="" count="0" memberValueDatatype="5" unbalanced="0"/>
    <cacheHierarchy uniqueName="[Forecast_Curves].[WO_DebtSold_Approach]" caption="WO_DebtSold_Approach" attribute="1" defaultMemberUniqueName="[Forecast_Curves].[WO_DebtSold_Approach].[All]" allUniqueName="[Forecast_Curves].[WO_DebtSold_Approach].[All]" dimensionUniqueName="[Forecast_Curves]" displayFolder="" count="0" memberValueDatatype="130" unbalanced="0"/>
    <cacheHierarchy uniqueName="[Forecast_Curves].[WO_Other_Rate]" caption="WO_Other_Rate" attribute="1" defaultMemberUniqueName="[Forecast_Curves].[WO_Other_Rate].[All]" allUniqueName="[Forecast_Curves].[WO_Other_Rate].[All]" dimensionUniqueName="[Forecast_Curves]" displayFolder="" count="0" memberValueDatatype="5" unbalanced="0"/>
    <cacheHierarchy uniqueName="[Forecast_Curves].[WO_Other_Approach]" caption="WO_Other_Approach" attribute="1" defaultMemberUniqueName="[Forecast_Curves].[WO_Other_Approach].[All]" allUniqueName="[Forecast_Curves].[WO_Other_Approach].[All]" dimensionUniqueName="[Forecast_Curves]" displayFolder="" count="0" memberValueDatatype="130" unbalanced="0"/>
    <cacheHierarchy uniqueName="[Forecast_Curves].[ContraSettlements_Principal_Rate]" caption="ContraSettlements_Principal_Rate" attribute="1" defaultMemberUniqueName="[Forecast_Curves].[ContraSettlements_Principal_Rate].[All]" allUniqueName="[Forecast_Curves].[ContraSettlements_Principal_Rate].[All]" dimensionUniqueName="[Forecast_Curves]" displayFolder="" count="0" memberValueDatatype="5" unbalanced="0"/>
    <cacheHierarchy uniqueName="[Forecast_Curves].[ContraSettlements_Principal_Approach]" caption="ContraSettlements_Principal_Approach" attribute="1" defaultMemberUniqueName="[Forecast_Curves].[ContraSettlements_Principal_Approach].[All]" allUniqueName="[Forecast_Curves].[ContraSettlements_Principal_Approach].[All]" dimensionUniqueName="[Forecast_Curves]" displayFolder="" count="0" memberValueDatatype="130" unbalanced="0"/>
    <cacheHierarchy uniqueName="[Forecast_Curves].[ContraSettlements_Interest_Rate]" caption="ContraSettlements_Interest_Rate" attribute="1" defaultMemberUniqueName="[Forecast_Curves].[ContraSettlements_Interest_Rate].[All]" allUniqueName="[Forecast_Curves].[ContraSettlements_Interest_Rate].[All]" dimensionUniqueName="[Forecast_Curves]" displayFolder="" count="0" memberValueDatatype="5" unbalanced="0"/>
    <cacheHierarchy uniqueName="[Forecast_Curves].[ContraSettlements_Interest_Approach]" caption="ContraSettlements_Interest_Approach" attribute="1" defaultMemberUniqueName="[Forecast_Curves].[ContraSettlements_Interest_Approach].[All]" allUniqueName="[Forecast_Curves].[ContraSettlements_Interest_Approach].[All]" dimensionUniqueName="[Forecast_Curves]" displayFolder="" count="0" memberValueDatatype="130" unbalanced="0"/>
    <cacheHierarchy uniqueName="[Forecast_Curves].[NewLoanAmount_Rate]" caption="NewLoanAmount_Rate" attribute="1" defaultMemberUniqueName="[Forecast_Curves].[NewLoanAmount_Rate].[All]" allUniqueName="[Forecast_Curves].[NewLoanAmount_Rate].[All]" dimensionUniqueName="[Forecast_Curves]" displayFolder="" count="0" memberValueDatatype="5" unbalanced="0"/>
    <cacheHierarchy uniqueName="[Forecast_Curves].[NewLoanAmount_Approach]" caption="NewLoanAmount_Approach" attribute="1" defaultMemberUniqueName="[Forecast_Curves].[NewLoanAmount_Approach].[All]" allUniqueName="[Forecast_Curves].[NewLoanAmount_Approach].[All]" dimensionUniqueName="[Forecast_Curves]" displayFolder="" count="0" memberValueDatatype="130" unbalanced="0"/>
    <cacheHierarchy uniqueName="[Forecast_Curves].[NewLoanAmount]" caption="NewLoanAmount" attribute="1" defaultMemberUniqueName="[Forecast_Curves].[NewLoanAmount].[All]" allUniqueName="[Forecast_Curves].[NewLoanAmount].[All]" dimensionUniqueName="[Forecast_Curves]" displayFolder="" count="0" memberValueDatatype="5" unbalanced="0"/>
    <cacheHierarchy uniqueName="[Forecast_Curves].[Coll_Principal]" caption="Coll_Principal" attribute="1" defaultMemberUniqueName="[Forecast_Curves].[Coll_Principal].[All]" allUniqueName="[Forecast_Curves].[Coll_Principal].[All]" dimensionUniqueName="[Forecast_Curves]" displayFolder="" count="0" memberValueDatatype="5" unbalanced="0"/>
    <cacheHierarchy uniqueName="[Forecast_Curves].[Coll_Interest]" caption="Coll_Interest" attribute="1" defaultMemberUniqueName="[Forecast_Curves].[Coll_Interest].[All]" allUniqueName="[Forecast_Curves].[Coll_Interest].[All]" dimensionUniqueName="[Forecast_Curves]" displayFolder="" count="0" memberValueDatatype="5" unbalanced="0"/>
    <cacheHierarchy uniqueName="[Forecast_Curves].[ContraSettlements_Principal]" caption="ContraSettlements_Principal" attribute="1" defaultMemberUniqueName="[Forecast_Curves].[ContraSettlements_Principal].[All]" allUniqueName="[Forecast_Curves].[ContraSettlements_Principal].[All]" dimensionUniqueName="[Forecast_Curves]" displayFolder="" count="0" memberValueDatatype="5" unbalanced="0"/>
    <cacheHierarchy uniqueName="[Forecast_Curves].[ContraSettlements_Interest]" caption="ContraSettlements_Interest" attribute="1" defaultMemberUniqueName="[Forecast_Curves].[ContraSettlements_Interest].[All]" allUniqueName="[Forecast_Curves].[ContraSettlements_Interest].[All]" dimensionUniqueName="[Forecast_Curves]" displayFolder="" count="0" memberValueDatatype="5" unbalanced="0"/>
    <cacheHierarchy uniqueName="[Forecast_Curves].[WO_DebtSold]" caption="WO_DebtSold" attribute="1" defaultMemberUniqueName="[Forecast_Curves].[WO_DebtSold].[All]" allUniqueName="[Forecast_Curves].[WO_DebtSold].[All]" dimensionUniqueName="[Forecast_Curves]" displayFolder="" count="0" memberValueDatatype="5" unbalanced="0"/>
    <cacheHierarchy uniqueName="[Forecast_Curves].[WO_Other]" caption="WO_Other" attribute="1" defaultMemberUniqueName="[Forecast_Curves].[WO_Other].[All]" allUniqueName="[Forecast_Curves].[WO_Other].[All]" dimensionUniqueName="[Forecast_Curves]" displayFolder="" count="0" memberValueDatatype="5" unbalanced="0"/>
    <cacheHierarchy uniqueName="[Forecast_Curves].[InterestRevenue]" caption="InterestRevenue" attribute="1" defaultMemberUniqueName="[Forecast_Curves].[InterestRevenue].[All]" allUniqueName="[Forecast_Curves].[InterestRevenue].[All]" dimensionUniqueName="[Forecast_Curves]" displayFolder="" count="0" memberValueDatatype="5" unbalanced="0"/>
    <cacheHierarchy uniqueName="[Forecast_Curves].[ClosingGBV]" caption="ClosingGBV" attribute="1" defaultMemberUniqueName="[Forecast_Curves].[ClosingGBV].[All]" allUniqueName="[Forecast_Curves].[ClosingGBV].[All]" dimensionUniqueName="[Forecast_Curves]" displayFolder="" count="0" memberValueDatatype="5" unbalanced="0"/>
    <cacheHierarchy uniqueName="[Forecast_Curves].[ForecastMonth (Month)]" caption="ForecastMonth (Month)" attribute="1" defaultMemberUniqueName="[Forecast_Curves].[ForecastMonth (Month)].[All]" allUniqueName="[Forecast_Curves].[ForecastMonth (Month)].[All]" dimensionUniqueName="[Forecast_Curves]" displayFolder="" count="0" memberValueDatatype="130" unbalanced="0"/>
    <cacheHierarchy uniqueName="[Forecast_Curves].[ForecastMonth (Year)]" caption="ForecastMonth (Year)" attribute="1" defaultMemberUniqueName="[Forecast_Curves].[ForecastMonth (Year)].[All]" allUniqueName="[Forecast_Curves].[ForecastMonth (Year)].[All]" dimensionUniqueName="[Forecast_Curves]" displayFolder="" count="0" memberValueDatatype="130" unbalanced="0"/>
    <cacheHierarchy uniqueName="[Forecast_Curves].[ForecastMonth (Quarter)]" caption="ForecastMonth (Quarter)" attribute="1" defaultMemberUniqueName="[Forecast_Curves].[ForecastMonth (Quarter)].[All]" allUniqueName="[Forecast_Curves].[ForecastMonth (Quarter)].[All]" dimensionUniqueName="[Forecast_Curves]" displayFolder="" count="0" memberValueDatatype="130" unbalanced="0"/>
    <cacheHierarchy uniqueName="[Forecast_Curves  2].[ForecastMonth]" caption="ForecastMonth" attribute="1" time="1" defaultMemberUniqueName="[Forecast_Curves  2].[ForecastMonth].[All]" allUniqueName="[Forecast_Curves  2].[ForecastMonth].[All]" dimensionUniqueName="[Forecast_Curves  2]" displayFolder="" count="0" memberValueDatatype="7" unbalanced="0"/>
    <cacheHierarchy uniqueName="[Forecast_Curves  2].[Segment]" caption="Segment" attribute="1" defaultMemberUniqueName="[Forecast_Curves  2].[Segment].[All]" allUniqueName="[Forecast_Curves  2].[Segment].[All]" dimensionUniqueName="[Forecast_Curves  2]" displayFolder="" count="0" memberValueDatatype="130" unbalanced="0"/>
    <cacheHierarchy uniqueName="[Forecast_Curves  2].[Cohort]" caption="Cohort" attribute="1" defaultMemberUniqueName="[Forecast_Curves  2].[Cohort].[All]" allUniqueName="[Forecast_Curves  2].[Cohort].[All]" dimensionUniqueName="[Forecast_Curves  2]" displayFolder="" count="0" memberValueDatatype="130" unbalanced="0"/>
    <cacheHierarchy uniqueName="[Forecast_Curves  2].[MOB]" caption="MOB" attribute="1" defaultMemberUniqueName="[Forecast_Curves  2].[MOB].[All]" allUniqueName="[Forecast_Curves  2].[MOB].[All]" dimensionUniqueName="[Forecast_Curves  2]" displayFolder="" count="0" memberValueDatatype="20" unbalanced="0"/>
    <cacheHierarchy uniqueName="[Forecast_Curves  2].[OpeningGBV]" caption="OpeningGBV" attribute="1" defaultMemberUniqueName="[Forecast_Curves  2].[OpeningGBV].[All]" allUniqueName="[Forecast_Curves  2].[OpeningGBV].[All]" dimensionUniqueName="[Forecast_Curves  2]" displayFolder="" count="0" memberValueDatatype="5" unbalanced="0"/>
    <cacheHierarchy uniqueName="[Forecast_Curves  2].[Coll_Principal_Rate]" caption="Coll_Principal_Rate" attribute="1" defaultMemberUniqueName="[Forecast_Curves  2].[Coll_Principal_Rate].[All]" allUniqueName="[Forecast_Curves  2].[Coll_Principal_Rate].[All]" dimensionUniqueName="[Forecast_Curves  2]" displayFolder="" count="0" memberValueDatatype="5" unbalanced="0"/>
    <cacheHierarchy uniqueName="[Forecast_Curves  2].[Coll_Principal_Approach]" caption="Coll_Principal_Approach" attribute="1" defaultMemberUniqueName="[Forecast_Curves  2].[Coll_Principal_Approach].[All]" allUniqueName="[Forecast_Curves  2].[Coll_Principal_Approach].[All]" dimensionUniqueName="[Forecast_Curves  2]" displayFolder="" count="0" memberValueDatatype="130" unbalanced="0"/>
    <cacheHierarchy uniqueName="[Forecast_Curves  2].[Coll_Interest_Rate]" caption="Coll_Interest_Rate" attribute="1" defaultMemberUniqueName="[Forecast_Curves  2].[Coll_Interest_Rate].[All]" allUniqueName="[Forecast_Curves  2].[Coll_Interest_Rate].[All]" dimensionUniqueName="[Forecast_Curves  2]" displayFolder="" count="0" memberValueDatatype="5" unbalanced="0"/>
    <cacheHierarchy uniqueName="[Forecast_Curves  2].[Coll_Interest_Approach]" caption="Coll_Interest_Approach" attribute="1" defaultMemberUniqueName="[Forecast_Curves  2].[Coll_Interest_Approach].[All]" allUniqueName="[Forecast_Curves  2].[Coll_Interest_Approach].[All]" dimensionUniqueName="[Forecast_Curves  2]" displayFolder="" count="0" memberValueDatatype="130" unbalanced="0"/>
    <cacheHierarchy uniqueName="[Forecast_Curves  2].[InterestRevenue_Rate]" caption="InterestRevenue_Rate" attribute="1" defaultMemberUniqueName="[Forecast_Curves  2].[InterestRevenue_Rate].[All]" allUniqueName="[Forecast_Curves  2].[InterestRevenue_Rate].[All]" dimensionUniqueName="[Forecast_Curves  2]" displayFolder="" count="0" memberValueDatatype="5" unbalanced="0"/>
    <cacheHierarchy uniqueName="[Forecast_Curves  2].[InterestRevenue_Approach]" caption="InterestRevenue_Approach" attribute="1" defaultMemberUniqueName="[Forecast_Curves  2].[InterestRevenue_Approach].[All]" allUniqueName="[Forecast_Curves  2].[InterestRevenue_Approach].[All]" dimensionUniqueName="[Forecast_Curves  2]" displayFolder="" count="0" memberValueDatatype="130" unbalanced="0"/>
    <cacheHierarchy uniqueName="[Forecast_Curves  2].[WO_DebtSold_Rate]" caption="WO_DebtSold_Rate" attribute="1" defaultMemberUniqueName="[Forecast_Curves  2].[WO_DebtSold_Rate].[All]" allUniqueName="[Forecast_Curves  2].[WO_DebtSold_Rate].[All]" dimensionUniqueName="[Forecast_Curves  2]" displayFolder="" count="0" memberValueDatatype="5" unbalanced="0"/>
    <cacheHierarchy uniqueName="[Forecast_Curves  2].[WO_DebtSold_Approach]" caption="WO_DebtSold_Approach" attribute="1" defaultMemberUniqueName="[Forecast_Curves  2].[WO_DebtSold_Approach].[All]" allUniqueName="[Forecast_Curves  2].[WO_DebtSold_Approach].[All]" dimensionUniqueName="[Forecast_Curves  2]" displayFolder="" count="0" memberValueDatatype="130" unbalanced="0"/>
    <cacheHierarchy uniqueName="[Forecast_Curves  2].[WO_Other_Rate]" caption="WO_Other_Rate" attribute="1" defaultMemberUniqueName="[Forecast_Curves  2].[WO_Other_Rate].[All]" allUniqueName="[Forecast_Curves  2].[WO_Other_Rate].[All]" dimensionUniqueName="[Forecast_Curves  2]" displayFolder="" count="0" memberValueDatatype="5" unbalanced="0"/>
    <cacheHierarchy uniqueName="[Forecast_Curves  2].[WO_Other_Approach]" caption="WO_Other_Approach" attribute="1" defaultMemberUniqueName="[Forecast_Curves  2].[WO_Other_Approach].[All]" allUniqueName="[Forecast_Curves  2].[WO_Other_Approach].[All]" dimensionUniqueName="[Forecast_Curves  2]" displayFolder="" count="0" memberValueDatatype="130" unbalanced="0"/>
    <cacheHierarchy uniqueName="[Forecast_Curves  2].[ContraSettlements_Principal_Rate]" caption="ContraSettlements_Principal_Rate" attribute="1" defaultMemberUniqueName="[Forecast_Curves  2].[ContraSettlements_Principal_Rate].[All]" allUniqueName="[Forecast_Curves  2].[ContraSettlements_Principal_Rate].[All]" dimensionUniqueName="[Forecast_Curves  2]" displayFolder="" count="0" memberValueDatatype="5" unbalanced="0"/>
    <cacheHierarchy uniqueName="[Forecast_Curves  2].[ContraSettlements_Principal_Approach]" caption="ContraSettlements_Principal_Approach" attribute="1" defaultMemberUniqueName="[Forecast_Curves  2].[ContraSettlements_Principal_Approach].[All]" allUniqueName="[Forecast_Curves  2].[ContraSettlements_Principal_Approach].[All]" dimensionUniqueName="[Forecast_Curves  2]" displayFolder="" count="0" memberValueDatatype="130" unbalanced="0"/>
    <cacheHierarchy uniqueName="[Forecast_Curves  2].[ContraSettlements_Interest_Rate]" caption="ContraSettlements_Interest_Rate" attribute="1" defaultMemberUniqueName="[Forecast_Curves  2].[ContraSettlements_Interest_Rate].[All]" allUniqueName="[Forecast_Curves  2].[ContraSettlements_Interest_Rate].[All]" dimensionUniqueName="[Forecast_Curves  2]" displayFolder="" count="0" memberValueDatatype="5" unbalanced="0"/>
    <cacheHierarchy uniqueName="[Forecast_Curves  2].[ContraSettlements_Interest_Approach]" caption="ContraSettlements_Interest_Approach" attribute="1" defaultMemberUniqueName="[Forecast_Curves  2].[ContraSettlements_Interest_Approach].[All]" allUniqueName="[Forecast_Curves  2].[ContraSettlements_Interest_Approach].[All]" dimensionUniqueName="[Forecast_Curves  2]" displayFolder="" count="0" memberValueDatatype="130" unbalanced="0"/>
    <cacheHierarchy uniqueName="[Forecast_Curves  2].[NewLoanAmount_Rate]" caption="NewLoanAmount_Rate" attribute="1" defaultMemberUniqueName="[Forecast_Curves  2].[NewLoanAmount_Rate].[All]" allUniqueName="[Forecast_Curves  2].[NewLoanAmount_Rate].[All]" dimensionUniqueName="[Forecast_Curves  2]" displayFolder="" count="0" memberValueDatatype="5" unbalanced="0"/>
    <cacheHierarchy uniqueName="[Forecast_Curves  2].[NewLoanAmount_Approach]" caption="NewLoanAmount_Approach" attribute="1" defaultMemberUniqueName="[Forecast_Curves  2].[NewLoanAmount_Approach].[All]" allUniqueName="[Forecast_Curves  2].[NewLoanAmount_Approach].[All]" dimensionUniqueName="[Forecast_Curves  2]" displayFolder="" count="0" memberValueDatatype="130" unbalanced="0"/>
    <cacheHierarchy uniqueName="[Forecast_Curves  2].[NewLoanAmount]" caption="NewLoanAmount" attribute="1" defaultMemberUniqueName="[Forecast_Curves  2].[NewLoanAmount].[All]" allUniqueName="[Forecast_Curves  2].[NewLoanAmount].[All]" dimensionUniqueName="[Forecast_Curves  2]" displayFolder="" count="0" memberValueDatatype="5" unbalanced="0"/>
    <cacheHierarchy uniqueName="[Forecast_Curves  2].[Coll_Principal]" caption="Coll_Principal" attribute="1" defaultMemberUniqueName="[Forecast_Curves  2].[Coll_Principal].[All]" allUniqueName="[Forecast_Curves  2].[Coll_Principal].[All]" dimensionUniqueName="[Forecast_Curves  2]" displayFolder="" count="0" memberValueDatatype="5" unbalanced="0"/>
    <cacheHierarchy uniqueName="[Forecast_Curves  2].[Coll_Interest]" caption="Coll_Interest" attribute="1" defaultMemberUniqueName="[Forecast_Curves  2].[Coll_Interest].[All]" allUniqueName="[Forecast_Curves  2].[Coll_Interest].[All]" dimensionUniqueName="[Forecast_Curves  2]" displayFolder="" count="0" memberValueDatatype="5" unbalanced="0"/>
    <cacheHierarchy uniqueName="[Forecast_Curves  2].[ContraSettlements_Principal]" caption="ContraSettlements_Principal" attribute="1" defaultMemberUniqueName="[Forecast_Curves  2].[ContraSettlements_Principal].[All]" allUniqueName="[Forecast_Curves  2].[ContraSettlements_Principal].[All]" dimensionUniqueName="[Forecast_Curves  2]" displayFolder="" count="0" memberValueDatatype="5" unbalanced="0"/>
    <cacheHierarchy uniqueName="[Forecast_Curves  2].[ContraSettlements_Interest]" caption="ContraSettlements_Interest" attribute="1" defaultMemberUniqueName="[Forecast_Curves  2].[ContraSettlements_Interest].[All]" allUniqueName="[Forecast_Curves  2].[ContraSettlements_Interest].[All]" dimensionUniqueName="[Forecast_Curves  2]" displayFolder="" count="0" memberValueDatatype="5" unbalanced="0"/>
    <cacheHierarchy uniqueName="[Forecast_Curves  2].[WO_DebtSold]" caption="WO_DebtSold" attribute="1" defaultMemberUniqueName="[Forecast_Curves  2].[WO_DebtSold].[All]" allUniqueName="[Forecast_Curves  2].[WO_DebtSold].[All]" dimensionUniqueName="[Forecast_Curves  2]" displayFolder="" count="0" memberValueDatatype="5" unbalanced="0"/>
    <cacheHierarchy uniqueName="[Forecast_Curves  2].[WO_Other]" caption="WO_Other" attribute="1" defaultMemberUniqueName="[Forecast_Curves  2].[WO_Other].[All]" allUniqueName="[Forecast_Curves  2].[WO_Other].[All]" dimensionUniqueName="[Forecast_Curves  2]" displayFolder="" count="0" memberValueDatatype="5" unbalanced="0"/>
    <cacheHierarchy uniqueName="[Forecast_Curves  2].[InterestRevenue]" caption="InterestRevenue" attribute="1" defaultMemberUniqueName="[Forecast_Curves  2].[InterestRevenue].[All]" allUniqueName="[Forecast_Curves  2].[InterestRevenue].[All]" dimensionUniqueName="[Forecast_Curves  2]" displayFolder="" count="0" memberValueDatatype="5" unbalanced="0"/>
    <cacheHierarchy uniqueName="[Forecast_Curves  2].[ClosingGBV]" caption="ClosingGBV" attribute="1" defaultMemberUniqueName="[Forecast_Curves  2].[ClosingGBV].[All]" allUniqueName="[Forecast_Curves  2].[ClosingGBV].[All]" dimensionUniqueName="[Forecast_Curves  2]" displayFolder="" count="0" memberValueDatatype="5" unbalanced="0"/>
    <cacheHierarchy uniqueName="[Forecast_Curves  2].[ForecastMonth (Year)]" caption="ForecastMonth (Year)" attribute="1" defaultMemberUniqueName="[Forecast_Curves  2].[ForecastMonth (Year)].[All]" allUniqueName="[Forecast_Curves  2].[ForecastMonth (Year)].[All]" dimensionUniqueName="[Forecast_Curves  2]" displayFolder="" count="0" memberValueDatatype="130" unbalanced="0"/>
    <cacheHierarchy uniqueName="[Forecast_Curves  2].[ForecastMonth (Quarter)]" caption="ForecastMonth (Quarter)" attribute="1" defaultMemberUniqueName="[Forecast_Curves  2].[ForecastMonth (Quarter)].[All]" allUniqueName="[Forecast_Curves  2].[ForecastMonth (Quarter)].[All]" dimensionUniqueName="[Forecast_Curves  2]" displayFolder="" count="0" memberValueDatatype="130" unbalanced="0"/>
    <cacheHierarchy uniqueName="[Forecast_Curves  2].[ForecastMonth (Month)]" caption="ForecastMonth (Month)" attribute="1" defaultMemberUniqueName="[Forecast_Curves  2].[ForecastMonth (Month)].[All]" allUniqueName="[Forecast_Curves  2].[ForecastMonth (Month)].[All]" dimensionUniqueName="[Forecast_Curves  2]" displayFolder="" count="0" memberValueDatatype="130" unbalanced="0"/>
    <cacheHierarchy uniqueName="[Forecast_Curves 1].[ForecastMonth]" caption="ForecastMonth" attribute="1" time="1" defaultMemberUniqueName="[Forecast_Curves 1].[ForecastMonth].[All]" allUniqueName="[Forecast_Curves 1].[ForecastMonth].[All]" dimensionUniqueName="[Forecast_Curves 1]" displayFolder="" count="0" memberValueDatatype="7" unbalanced="0"/>
    <cacheHierarchy uniqueName="[Forecast_Curves 1].[Segment]" caption="Segment" attribute="1" defaultMemberUniqueName="[Forecast_Curves 1].[Segment].[All]" allUniqueName="[Forecast_Curves 1].[Segment].[All]" dimensionUniqueName="[Forecast_Curves 1]" displayFolder="" count="0" memberValueDatatype="130" unbalanced="0"/>
    <cacheHierarchy uniqueName="[Forecast_Curves 1].[Cohort]" caption="Cohort" attribute="1" defaultMemberUniqueName="[Forecast_Curves 1].[Cohort].[All]" allUniqueName="[Forecast_Curves 1].[Cohort].[All]" dimensionUniqueName="[Forecast_Curves 1]" displayFolder="" count="0" memberValueDatatype="130" unbalanced="0"/>
    <cacheHierarchy uniqueName="[Forecast_Curves 1].[MOB]" caption="MOB" attribute="1" defaultMemberUniqueName="[Forecast_Curves 1].[MOB].[All]" allUniqueName="[Forecast_Curves 1].[MOB].[All]" dimensionUniqueName="[Forecast_Curves 1]" displayFolder="" count="0" memberValueDatatype="20" unbalanced="0"/>
    <cacheHierarchy uniqueName="[Forecast_Curves 1].[OpeningGBV]" caption="OpeningGBV" attribute="1" defaultMemberUniqueName="[Forecast_Curves 1].[OpeningGBV].[All]" allUniqueName="[Forecast_Curves 1].[OpeningGBV].[All]" dimensionUniqueName="[Forecast_Curves 1]" displayFolder="" count="0" memberValueDatatype="5" unbalanced="0"/>
    <cacheHierarchy uniqueName="[Forecast_Curves 1].[Coll_Principal_Rate]" caption="Coll_Principal_Rate" attribute="1" defaultMemberUniqueName="[Forecast_Curves 1].[Coll_Principal_Rate].[All]" allUniqueName="[Forecast_Curves 1].[Coll_Principal_Rate].[All]" dimensionUniqueName="[Forecast_Curves 1]" displayFolder="" count="0" memberValueDatatype="5" unbalanced="0"/>
    <cacheHierarchy uniqueName="[Forecast_Curves 1].[Coll_Principal_Approach]" caption="Coll_Principal_Approach" attribute="1" defaultMemberUniqueName="[Forecast_Curves 1].[Coll_Principal_Approach].[All]" allUniqueName="[Forecast_Curves 1].[Coll_Principal_Approach].[All]" dimensionUniqueName="[Forecast_Curves 1]" displayFolder="" count="0" memberValueDatatype="130" unbalanced="0"/>
    <cacheHierarchy uniqueName="[Forecast_Curves 1].[Coll_Interest_Rate]" caption="Coll_Interest_Rate" attribute="1" defaultMemberUniqueName="[Forecast_Curves 1].[Coll_Interest_Rate].[All]" allUniqueName="[Forecast_Curves 1].[Coll_Interest_Rate].[All]" dimensionUniqueName="[Forecast_Curves 1]" displayFolder="" count="0" memberValueDatatype="5" unbalanced="0"/>
    <cacheHierarchy uniqueName="[Forecast_Curves 1].[Coll_Interest_Approach]" caption="Coll_Interest_Approach" attribute="1" defaultMemberUniqueName="[Forecast_Curves 1].[Coll_Interest_Approach].[All]" allUniqueName="[Forecast_Curves 1].[Coll_Interest_Approach].[All]" dimensionUniqueName="[Forecast_Curves 1]" displayFolder="" count="0" memberValueDatatype="130" unbalanced="0"/>
    <cacheHierarchy uniqueName="[Forecast_Curves 1].[InterestRevenue_Rate]" caption="InterestRevenue_Rate" attribute="1" defaultMemberUniqueName="[Forecast_Curves 1].[InterestRevenue_Rate].[All]" allUniqueName="[Forecast_Curves 1].[InterestRevenue_Rate].[All]" dimensionUniqueName="[Forecast_Curves 1]" displayFolder="" count="0" memberValueDatatype="5" unbalanced="0"/>
    <cacheHierarchy uniqueName="[Forecast_Curves 1].[InterestRevenue_Approach]" caption="InterestRevenue_Approach" attribute="1" defaultMemberUniqueName="[Forecast_Curves 1].[InterestRevenue_Approach].[All]" allUniqueName="[Forecast_Curves 1].[InterestRevenue_Approach].[All]" dimensionUniqueName="[Forecast_Curves 1]" displayFolder="" count="0" memberValueDatatype="130" unbalanced="0"/>
    <cacheHierarchy uniqueName="[Forecast_Curves 1].[WO_DebtSold_Rate]" caption="WO_DebtSold_Rate" attribute="1" defaultMemberUniqueName="[Forecast_Curves 1].[WO_DebtSold_Rate].[All]" allUniqueName="[Forecast_Curves 1].[WO_DebtSold_Rate].[All]" dimensionUniqueName="[Forecast_Curves 1]" displayFolder="" count="0" memberValueDatatype="5" unbalanced="0"/>
    <cacheHierarchy uniqueName="[Forecast_Curves 1].[WO_DebtSold_Approach]" caption="WO_DebtSold_Approach" attribute="1" defaultMemberUniqueName="[Forecast_Curves 1].[WO_DebtSold_Approach].[All]" allUniqueName="[Forecast_Curves 1].[WO_DebtSold_Approach].[All]" dimensionUniqueName="[Forecast_Curves 1]" displayFolder="" count="0" memberValueDatatype="130" unbalanced="0"/>
    <cacheHierarchy uniqueName="[Forecast_Curves 1].[WO_Other_Rate]" caption="WO_Other_Rate" attribute="1" defaultMemberUniqueName="[Forecast_Curves 1].[WO_Other_Rate].[All]" allUniqueName="[Forecast_Curves 1].[WO_Other_Rate].[All]" dimensionUniqueName="[Forecast_Curves 1]" displayFolder="" count="0" memberValueDatatype="5" unbalanced="0"/>
    <cacheHierarchy uniqueName="[Forecast_Curves 1].[WO_Other_Approach]" caption="WO_Other_Approach" attribute="1" defaultMemberUniqueName="[Forecast_Curves 1].[WO_Other_Approach].[All]" allUniqueName="[Forecast_Curves 1].[WO_Other_Approach].[All]" dimensionUniqueName="[Forecast_Curves 1]" displayFolder="" count="0" memberValueDatatype="130" unbalanced="0"/>
    <cacheHierarchy uniqueName="[Forecast_Curves 1].[ContraSettlements_Principal_Rate]" caption="ContraSettlements_Principal_Rate" attribute="1" defaultMemberUniqueName="[Forecast_Curves 1].[ContraSettlements_Principal_Rate].[All]" allUniqueName="[Forecast_Curves 1].[ContraSettlements_Principal_Rate].[All]" dimensionUniqueName="[Forecast_Curves 1]" displayFolder="" count="0" memberValueDatatype="5" unbalanced="0"/>
    <cacheHierarchy uniqueName="[Forecast_Curves 1].[ContraSettlements_Principal_Approach]" caption="ContraSettlements_Principal_Approach" attribute="1" defaultMemberUniqueName="[Forecast_Curves 1].[ContraSettlements_Principal_Approach].[All]" allUniqueName="[Forecast_Curves 1].[ContraSettlements_Principal_Approach].[All]" dimensionUniqueName="[Forecast_Curves 1]" displayFolder="" count="0" memberValueDatatype="130" unbalanced="0"/>
    <cacheHierarchy uniqueName="[Forecast_Curves 1].[ContraSettlements_Interest_Rate]" caption="ContraSettlements_Interest_Rate" attribute="1" defaultMemberUniqueName="[Forecast_Curves 1].[ContraSettlements_Interest_Rate].[All]" allUniqueName="[Forecast_Curves 1].[ContraSettlements_Interest_Rate].[All]" dimensionUniqueName="[Forecast_Curves 1]" displayFolder="" count="0" memberValueDatatype="5" unbalanced="0"/>
    <cacheHierarchy uniqueName="[Forecast_Curves 1].[ContraSettlements_Interest_Approach]" caption="ContraSettlements_Interest_Approach" attribute="1" defaultMemberUniqueName="[Forecast_Curves 1].[ContraSettlements_Interest_Approach].[All]" allUniqueName="[Forecast_Curves 1].[ContraSettlements_Interest_Approach].[All]" dimensionUniqueName="[Forecast_Curves 1]" displayFolder="" count="0" memberValueDatatype="130" unbalanced="0"/>
    <cacheHierarchy uniqueName="[Forecast_Curves 1].[NewLoanAmount_Rate]" caption="NewLoanAmount_Rate" attribute="1" defaultMemberUniqueName="[Forecast_Curves 1].[NewLoanAmount_Rate].[All]" allUniqueName="[Forecast_Curves 1].[NewLoanAmount_Rate].[All]" dimensionUniqueName="[Forecast_Curves 1]" displayFolder="" count="0" memberValueDatatype="5" unbalanced="0"/>
    <cacheHierarchy uniqueName="[Forecast_Curves 1].[NewLoanAmount_Approach]" caption="NewLoanAmount_Approach" attribute="1" defaultMemberUniqueName="[Forecast_Curves 1].[NewLoanAmount_Approach].[All]" allUniqueName="[Forecast_Curves 1].[NewLoanAmount_Approach].[All]" dimensionUniqueName="[Forecast_Curves 1]" displayFolder="" count="0" memberValueDatatype="130" unbalanced="0"/>
    <cacheHierarchy uniqueName="[Forecast_Curves 1].[NewLoanAmount]" caption="NewLoanAmount" attribute="1" defaultMemberUniqueName="[Forecast_Curves 1].[NewLoanAmount].[All]" allUniqueName="[Forecast_Curves 1].[NewLoanAmount].[All]" dimensionUniqueName="[Forecast_Curves 1]" displayFolder="" count="0" memberValueDatatype="5" unbalanced="0"/>
    <cacheHierarchy uniqueName="[Forecast_Curves 1].[Coll_Principal]" caption="Coll_Principal" attribute="1" defaultMemberUniqueName="[Forecast_Curves 1].[Coll_Principal].[All]" allUniqueName="[Forecast_Curves 1].[Coll_Principal].[All]" dimensionUniqueName="[Forecast_Curves 1]" displayFolder="" count="0" memberValueDatatype="5" unbalanced="0"/>
    <cacheHierarchy uniqueName="[Forecast_Curves 1].[Coll_Interest]" caption="Coll_Interest" attribute="1" defaultMemberUniqueName="[Forecast_Curves 1].[Coll_Interest].[All]" allUniqueName="[Forecast_Curves 1].[Coll_Interest].[All]" dimensionUniqueName="[Forecast_Curves 1]" displayFolder="" count="0" memberValueDatatype="5" unbalanced="0"/>
    <cacheHierarchy uniqueName="[Forecast_Curves 1].[ContraSettlements_Principal]" caption="ContraSettlements_Principal" attribute="1" defaultMemberUniqueName="[Forecast_Curves 1].[ContraSettlements_Principal].[All]" allUniqueName="[Forecast_Curves 1].[ContraSettlements_Principal].[All]" dimensionUniqueName="[Forecast_Curves 1]" displayFolder="" count="0" memberValueDatatype="5" unbalanced="0"/>
    <cacheHierarchy uniqueName="[Forecast_Curves 1].[ContraSettlements_Interest]" caption="ContraSettlements_Interest" attribute="1" defaultMemberUniqueName="[Forecast_Curves 1].[ContraSettlements_Interest].[All]" allUniqueName="[Forecast_Curves 1].[ContraSettlements_Interest].[All]" dimensionUniqueName="[Forecast_Curves 1]" displayFolder="" count="0" memberValueDatatype="5" unbalanced="0"/>
    <cacheHierarchy uniqueName="[Forecast_Curves 1].[WO_DebtSold]" caption="WO_DebtSold" attribute="1" defaultMemberUniqueName="[Forecast_Curves 1].[WO_DebtSold].[All]" allUniqueName="[Forecast_Curves 1].[WO_DebtSold].[All]" dimensionUniqueName="[Forecast_Curves 1]" displayFolder="" count="0" memberValueDatatype="5" unbalanced="0"/>
    <cacheHierarchy uniqueName="[Forecast_Curves 1].[WO_Other]" caption="WO_Other" attribute="1" defaultMemberUniqueName="[Forecast_Curves 1].[WO_Other].[All]" allUniqueName="[Forecast_Curves 1].[WO_Other].[All]" dimensionUniqueName="[Forecast_Curves 1]" displayFolder="" count="0" memberValueDatatype="5" unbalanced="0"/>
    <cacheHierarchy uniqueName="[Forecast_Curves 1].[InterestRevenue]" caption="InterestRevenue" attribute="1" defaultMemberUniqueName="[Forecast_Curves 1].[InterestRevenue].[All]" allUniqueName="[Forecast_Curves 1].[InterestRevenue].[All]" dimensionUniqueName="[Forecast_Curves 1]" displayFolder="" count="0" memberValueDatatype="5" unbalanced="0"/>
    <cacheHierarchy uniqueName="[Forecast_Curves 1].[ClosingGBV]" caption="ClosingGBV" attribute="1" defaultMemberUniqueName="[Forecast_Curves 1].[ClosingGBV].[All]" allUniqueName="[Forecast_Curves 1].[ClosingGBV].[All]" dimensionUniqueName="[Forecast_Curves 1]" displayFolder="" count="0" memberValueDatatype="5" unbalanced="0"/>
    <cacheHierarchy uniqueName="[measure].[Measures]" caption="Measures" attribute="1" defaultMemberUniqueName="[measure].[Measures].[All]" allUniqueName="[measure].[Measures].[All]" dimensionUniqueName="[measure]" displayFolder="" count="0" memberValueDatatype="130" unbalanced="0"/>
    <cacheHierarchy uniqueName="[Fact_Raw 1].[CalendarMonth (Month Index)]" caption="CalendarMonth (Month Index)" attribute="1" defaultMemberUniqueName="[Fact_Raw 1].[CalendarMonth (Month Index)].[All]" allUniqueName="[Fact_Raw 1].[CalendarMonth (Month Index)].[All]" dimensionUniqueName="[Fact_Raw 1]" displayFolder="" count="0" memberValueDatatype="20" unbalanced="0" hidden="1"/>
    <cacheHierarchy uniqueName="[Fact_Raw 1].[Cohort (Month Index)]" caption="Cohort (Month Index)" attribute="1" defaultMemberUniqueName="[Fact_Raw 1].[Cohort (Month Index)].[All]" allUniqueName="[Fact_Raw 1].[Cohort (Month Index)].[All]" dimensionUniqueName="[Fact_Raw 1]" displayFolder="" count="0" memberValueDatatype="20" unbalanced="0" hidden="1"/>
    <cacheHierarchy uniqueName="[Fact_Raw 2].[CalendarMonth (Month Index)]" caption="CalendarMonth (Month Index)" attribute="1" defaultMemberUniqueName="[Fact_Raw 2].[CalendarMonth (Month Index)].[All]" allUniqueName="[Fact_Raw 2].[CalendarMonth (Month Index)].[All]" dimensionUniqueName="[Fact_Raw 2]" displayFolder="" count="0" memberValueDatatype="20" unbalanced="0" hidden="1"/>
    <cacheHierarchy uniqueName="[Forecast_Curves].[ForecastMonth (Month Index)]" caption="ForecastMonth (Month Index)" attribute="1" defaultMemberUniqueName="[Forecast_Curves].[ForecastMonth (Month Index)].[All]" allUniqueName="[Forecast_Curves].[ForecastMonth (Month Index)].[All]" dimensionUniqueName="[Forecast_Curves]" displayFolder="" count="0" memberValueDatatype="20" unbalanced="0" hidden="1"/>
    <cacheHierarchy uniqueName="[Forecast_Curves  2].[ForecastMonth (Month Index)]" caption="ForecastMonth (Month Index)" attribute="1" defaultMemberUniqueName="[Forecast_Curves  2].[ForecastMonth (Month Index)].[All]" allUniqueName="[Forecast_Curves  2].[ForecastMonth (Month Index)].[All]" dimensionUniqueName="[Forecast_Curves  2]" displayFolder="" count="0" memberValueDatatype="20" unbalanced="0" hidden="1"/>
    <cacheHierarchy uniqueName="[Measures].[ClosingGBV_Actuals]" caption="ClosingGBV_Actuals" measure="1" displayFolder="" measureGroup="measure" count="0"/>
    <cacheHierarchy uniqueName="[Measures].[OpeningGBV_Actuals]" caption="OpeningGBV_Actuals" measure="1" displayFolder="" measureGroup="measure" count="0"/>
    <cacheHierarchy uniqueName="[Measures].[NewLoanAmount_Actuals]" caption="NewLoanAmount_Actuals" measure="1" displayFolder="" measureGroup="measure" count="0"/>
    <cacheHierarchy uniqueName="[Measures].[CollPrincipal_Actuals]" caption="CollPrincipal_Actuals" measure="1" displayFolder="" measureGroup="measure" count="0"/>
    <cacheHierarchy uniqueName="[Measures].[CollInterest_Actuals]" caption="CollInterest_Actuals" measure="1" displayFolder="" measureGroup="measure" count="0"/>
    <cacheHierarchy uniqueName="[Measures].[ContraSettlementsPrincipal_Actuals]" caption="ContraSettlementsPrincipal_Actuals" measure="1" displayFolder="" measureGroup="measure" count="0"/>
    <cacheHierarchy uniqueName="[Measures].[ContraSettlementsInterest_Actuals]" caption="ContraSettlementsInterest_Actuals" measure="1" displayFolder="" measureGroup="measure" count="0"/>
    <cacheHierarchy uniqueName="[Measures].[WODebtSold_Actuals]" caption="WODebtSold_Actuals" measure="1" displayFolder="" measureGroup="measure" count="0"/>
    <cacheHierarchy uniqueName="[Measures].[WOOther_Actuals]" caption="WOOther_Actuals" measure="1" displayFolder="" measureGroup="measure" count="0"/>
    <cacheHierarchy uniqueName="[Measures].[InterestRevenue_Actuals]" caption="InterestRevenue_Actuals" measure="1" displayFolder="" measureGroup="measure" count="0"/>
    <cacheHierarchy uniqueName="[Measures].[TotalCollections_Actuals]" caption="TotalCollections_Actuals" measure="1" displayFolder="" measureGroup="measure" count="0"/>
    <cacheHierarchy uniqueName="[Measures].[TotalContraSettlements_Actuals]" caption="TotalContraSettlements_Actuals" measure="1" displayFolder="" measureGroup="measure" count="0"/>
    <cacheHierarchy uniqueName="[Measures].[TotalWriteoffs_Actuals]" caption="TotalWriteoffs_Actuals" measure="1" displayFolder="" measureGroup="measure" count="0"/>
    <cacheHierarchy uniqueName="[Measures].[ClosingGBV_Actuals_byCohort]" caption="ClosingGBV_Actuals_byCohort" measure="1" displayFolder="" measureGroup="measure" count="0"/>
    <cacheHierarchy uniqueName="[Measures].[CollPrincipal_Actuals_byCohort]" caption="CollPrincipal_Actuals_byCohort" measure="1" displayFolder="" measureGroup="measure" count="0"/>
    <cacheHierarchy uniqueName="[Measures].[InterestRevenue_Actuals_byCohort]" caption="InterestRevenue_Actuals_byCohort" measure="1" displayFolder="" measureGroup="measure" count="0"/>
    <cacheHierarchy uniqueName="[Measures].[ClosingGBV_Forecast]" caption="ClosingGBV_Forecast" measure="1" displayFolder="" measureGroup="measure" count="0"/>
    <cacheHierarchy uniqueName="[Measures].[OpeningGBV_Forecast]" caption="OpeningGBV_Forecast" measure="1" displayFolder="" measureGroup="measure" count="0"/>
    <cacheHierarchy uniqueName="[Measures].[NewLoanAmount_Forecast]" caption="NewLoanAmount_Forecast" measure="1" displayFolder="" measureGroup="measure" count="0"/>
    <cacheHierarchy uniqueName="[Measures].[CollPrincipal_Forecast]" caption="CollPrincipal_Forecast" measure="1" displayFolder="" measureGroup="measure" count="0"/>
    <cacheHierarchy uniqueName="[Measures].[CollInterest_Forecast]" caption="CollInterest_Forecast" measure="1" displayFolder="" measureGroup="measure" count="0"/>
    <cacheHierarchy uniqueName="[Measures].[ContraSettlementsPrincipal_Forecast]" caption="ContraSettlementsPrincipal_Forecast" measure="1" displayFolder="" measureGroup="measure" count="0"/>
    <cacheHierarchy uniqueName="[Measures].[ContraSettlementsInterest_Forecast]" caption="ContraSettlementsInterest_Forecast" measure="1" displayFolder="" measureGroup="measure" count="0"/>
    <cacheHierarchy uniqueName="[Measures].[WODebtSold_Forecast]" caption="WODebtSold_Forecast" measure="1" displayFolder="" measureGroup="measure" count="0"/>
    <cacheHierarchy uniqueName="[Measures].[WOOther_Forecast]" caption="WOOther_Forecast" measure="1" displayFolder="" measureGroup="measure" count="0"/>
    <cacheHierarchy uniqueName="[Measures].[InterestRevenue_Forecast]" caption="InterestRevenue_Forecast" measure="1" displayFolder="" measureGroup="measure" count="0"/>
    <cacheHierarchy uniqueName="[Measures].[TotalCollections_Forecast]" caption="TotalCollections_Forecast" measure="1" displayFolder="" measureGroup="measure" count="0"/>
    <cacheHierarchy uniqueName="[Measures].[TotalContraSettlements_Forecast]" caption="TotalContraSettlements_Forecast" measure="1" displayFolder="" measureGroup="measure" count="0"/>
    <cacheHierarchy uniqueName="[Measures].[TotalWriteoffs_Forecast]" caption="TotalWriteoffs_Forecast" measure="1" displayFolder="" measureGroup="measure" count="0"/>
    <cacheHierarchy uniqueName="[Measures].[ClosingGBV_Forecast_byCohort]" caption="ClosingGBV_Forecast_byCohort" measure="1" displayFolder="" measureGroup="measure" count="0"/>
    <cacheHierarchy uniqueName="[Measures].[CollPrincipal_Forecast_byCohort]" caption="CollPrincipal_Forecast_byCohort" measure="1" displayFolder="" measureGroup="measure" count="0"/>
    <cacheHierarchy uniqueName="[Measures].[InterestRevenue_Forecast_byCohort]" caption="InterestRevenue_Forecast_byCohort" measure="1" displayFolder="" measureGroup="measure" count="0"/>
    <cacheHierarchy uniqueName="[Measures].[LastActualMonth]" caption="LastActualMonth" measure="1" displayFolder="" measureGroup="measure" count="0"/>
    <cacheHierarchy uniqueName="[Measures].[ClosingGBV_All]" caption="ClosingGBV_All" measure="1" displayFolder="" measureGroup="measure" count="0"/>
    <cacheHierarchy uniqueName="[Measures].[OpeningGBV_All]" caption="OpeningGBV_All" measure="1" displayFolder="" measureGroup="measure" count="0"/>
    <cacheHierarchy uniqueName="[Measures].[NewLoanAmount_All]" caption="NewLoanAmount_All" measure="1" displayFolder="" measureGroup="measure" count="0"/>
    <cacheHierarchy uniqueName="[Measures].[CollPrincipal_All]" caption="CollPrincipal_All" measure="1" displayFolder="" measureGroup="measure" count="0"/>
    <cacheHierarchy uniqueName="[Measures].[CollInterest_All]" caption="CollInterest_All" measure="1" displayFolder="" measureGroup="measure" count="0"/>
    <cacheHierarchy uniqueName="[Measures].[ContraSettlementsPrincipal_All]" caption="ContraSettlementsPrincipal_All" measure="1" displayFolder="" measureGroup="measure" count="0"/>
    <cacheHierarchy uniqueName="[Measures].[ContraSettlementsInterest_All]" caption="ContraSettlementsInterest_All" measure="1" displayFolder="" measureGroup="measure" count="0"/>
    <cacheHierarchy uniqueName="[Measures].[WODebtSold_All]" caption="WODebtSold_All" measure="1" displayFolder="" measureGroup="measure" count="0"/>
    <cacheHierarchy uniqueName="[Measures].[WOOther_All]" caption="WOOther_All" measure="1" displayFolder="" measureGroup="measure" count="0"/>
    <cacheHierarchy uniqueName="[Measures].[InterestRevenue_All]" caption="InterestRevenue_All" measure="1" displayFolder="" measureGroup="measure" count="0"/>
    <cacheHierarchy uniqueName="[Measures].[ClosingGBV_All_byCohort]" caption="ClosingGBV_All_byCohort" measure="1" displayFolder="" measureGroup="measure" count="0"/>
    <cacheHierarchy uniqueName="[Measures].[CollPrincipal_All_byCohort]" caption="CollPrincipal_All_byCohort" measure="1" displayFolder="" measureGroup="measure" count="0"/>
    <cacheHierarchy uniqueName="[Measures].[InterestRevenue_All_byCohort]" caption="InterestRevenue_All_byCohort" measure="1" displayFolder="" measureGroup="measure" count="0"/>
    <cacheHierarchy uniqueName="[Measures].[CollPrincipalRate]" caption="CollPrincipalRate" measure="1" displayFolder="" measureGroup="measure" count="0"/>
    <cacheHierarchy uniqueName="[Measures].[CollInterestRate]" caption="CollInterestRate" measure="1" displayFolder="" measureGroup="measure" count="0"/>
    <cacheHierarchy uniqueName="[Measures].[WriteoffRate]" caption="WriteoffRate" measure="1" displayFolder="" measureGroup="measure" count="0"/>
    <cacheHierarchy uniqueName="[Measures].[InterestYield_Annual]" caption="InterestYield_Annual" measure="1" displayFolder="" measureGroup="measure" count="0"/>
    <cacheHierarchy uniqueName="[Measures].[__XL_Count A]" caption="__XL_Count A" measure="1" displayFolder="" measureGroup="measure" count="0" hidden="1"/>
    <cacheHierarchy uniqueName="[Measures].[__XL_Count Fact_Raw 1]" caption="__XL_Count Fact_Raw 1" measure="1" displayFolder="" measureGroup="Fact_Raw 1" count="0" hidden="1"/>
    <cacheHierarchy uniqueName="[Measures].[__XL_Count Forecast_Approach_Map]" caption="__XL_Count Forecast_Approach_Map" measure="1" displayFolder="" measureGroup="Forecast_Approach_Map" count="0" hidden="1"/>
    <cacheHierarchy uniqueName="[Measures].[__XL_Count Forecast_Curves  2]" caption="__XL_Count Forecast_Curves  2" measure="1" displayFolder="" measureGroup="Forecast_Curves  2" count="0" hidden="1"/>
    <cacheHierarchy uniqueName="[Measures].[__XL_Count Fact_Raw 2]" caption="__XL_Count Fact_Raw 2" measure="1" displayFolder="" measureGroup="Fact_Raw 2" count="0" hidden="1"/>
    <cacheHierarchy uniqueName="[Measures].[__XL_Count Fact_Raw_Base]" caption="__XL_Count Fact_Raw_Base" measure="1" displayFolder="" measureGroup="Fact_Raw_Base" count="0" hidden="1"/>
    <cacheHierarchy uniqueName="[Measures].[__XL_Count Forecast_Curves 1]" caption="__XL_Count Forecast_Curves 1" measure="1" displayFolder="" measureGroup="Forecast_Curves 1" count="0" hidden="1"/>
    <cacheHierarchy uniqueName="[Measures].[__XL_Count Forecast_Curves]" caption="__XL_Count Forecast_Curves" measure="1" displayFolder="" measureGroup="Forecast_Curves" count="0" hidden="1"/>
    <cacheHierarchy uniqueName="[Measures].[__XL_Count Curves_Rates_Long]" caption="__XL_Count Curves_Rates_Long" measure="1" displayFolder="" measureGroup="Curves_Rates_Long" count="0" hidden="1"/>
    <cacheHierarchy uniqueName="[Measures].[__XL_Count Fact_Raw]" caption="__XL_Count Fact_Raw" measure="1" displayFolder="" measureGroup="Fact_Raw" count="0" hidden="1"/>
    <cacheHierarchy uniqueName="[Measures].[__No measures defined]" caption="__No measures defined" measure="1" displayFolder="" count="0" hidden="1"/>
    <cacheHierarchy uniqueName="[Measures].[Sum of InterestRevenue_Rate 2]" caption="Sum of InterestRevenue_Rate 2" measure="1" displayFolder="" measureGroup="Forecast_Curves  2" count="0" hidden="1">
      <extLst>
        <ext xmlns:x15="http://schemas.microsoft.com/office/spreadsheetml/2010/11/main" uri="{B97F6D7D-B522-45F9-BDA1-12C45D357490}">
          <x15:cacheHierarchy aggregatedColumn="142"/>
        </ext>
      </extLst>
    </cacheHierarchy>
    <cacheHierarchy uniqueName="[Measures].[Sum of InterestRevenue 3]" caption="Sum of InterestRevenue 3" measure="1" displayFolder="" measureGroup="Forecast_Curves  2" count="0" hidden="1">
      <extLst>
        <ext xmlns:x15="http://schemas.microsoft.com/office/spreadsheetml/2010/11/main" uri="{B97F6D7D-B522-45F9-BDA1-12C45D357490}">
          <x15:cacheHierarchy aggregatedColumn="161"/>
        </ext>
      </extLst>
    </cacheHierarchy>
    <cacheHierarchy uniqueName="[Measures].[Sum of Coll_Interest 3]" caption="Sum of Coll_Interest 3" measure="1" displayFolder="" measureGroup="Forecast_Curves  2" count="0" hidden="1">
      <extLst>
        <ext xmlns:x15="http://schemas.microsoft.com/office/spreadsheetml/2010/11/main" uri="{B97F6D7D-B522-45F9-BDA1-12C45D357490}">
          <x15:cacheHierarchy aggregatedColumn="156"/>
        </ext>
      </extLst>
    </cacheHierarchy>
    <cacheHierarchy uniqueName="[Measures].[Sum of OpeningGBV 4]" caption="Sum of OpeningGBV 4" measure="1" displayFolder="" measureGroup="Forecast_Curves  2" count="0" hidden="1">
      <extLst>
        <ext xmlns:x15="http://schemas.microsoft.com/office/spreadsheetml/2010/11/main" uri="{B97F6D7D-B522-45F9-BDA1-12C45D357490}">
          <x15:cacheHierarchy aggregatedColumn="137"/>
        </ext>
      </extLst>
    </cacheHierarchy>
    <cacheHierarchy uniqueName="[Measures].[Sum of Coll_Principal 3]" caption="Sum of Coll_Principal 3" measure="1" displayFolder="" measureGroup="Forecast_Curves  2" count="0" hidden="1">
      <extLst>
        <ext xmlns:x15="http://schemas.microsoft.com/office/spreadsheetml/2010/11/main" uri="{B97F6D7D-B522-45F9-BDA1-12C45D357490}">
          <x15:cacheHierarchy aggregatedColumn="155"/>
        </ext>
      </extLst>
    </cacheHierarchy>
    <cacheHierarchy uniqueName="[Measures].[Sum of ContraSettlements_Principal 2]" caption="Sum of ContraSettlements_Principal 2" measure="1" displayFolder="" measureGroup="Forecast_Curves  2" count="0" hidden="1">
      <extLst>
        <ext xmlns:x15="http://schemas.microsoft.com/office/spreadsheetml/2010/11/main" uri="{B97F6D7D-B522-45F9-BDA1-12C45D357490}">
          <x15:cacheHierarchy aggregatedColumn="157"/>
        </ext>
      </extLst>
    </cacheHierarchy>
    <cacheHierarchy uniqueName="[Measures].[Sum of ContraSettlements_Interest 2]" caption="Sum of ContraSettlements_Interest 2" measure="1" displayFolder="" measureGroup="Forecast_Curves  2" count="0" hidden="1">
      <extLst>
        <ext xmlns:x15="http://schemas.microsoft.com/office/spreadsheetml/2010/11/main" uri="{B97F6D7D-B522-45F9-BDA1-12C45D357490}">
          <x15:cacheHierarchy aggregatedColumn="158"/>
        </ext>
      </extLst>
    </cacheHierarchy>
    <cacheHierarchy uniqueName="[Measures].[Sum of WO_DebtSold 2]" caption="Sum of WO_DebtSold 2" measure="1" displayFolder="" measureGroup="Forecast_Curves  2" count="0" hidden="1">
      <extLst>
        <ext xmlns:x15="http://schemas.microsoft.com/office/spreadsheetml/2010/11/main" uri="{B97F6D7D-B522-45F9-BDA1-12C45D357490}">
          <x15:cacheHierarchy aggregatedColumn="159"/>
        </ext>
      </extLst>
    </cacheHierarchy>
    <cacheHierarchy uniqueName="[Measures].[Sum of WO_Other 2]" caption="Sum of WO_Other 2" measure="1" displayFolder="" measureGroup="Forecast_Curves  2" count="0" hidden="1">
      <extLst>
        <ext xmlns:x15="http://schemas.microsoft.com/office/spreadsheetml/2010/11/main" uri="{B97F6D7D-B522-45F9-BDA1-12C45D357490}">
          <x15:cacheHierarchy aggregatedColumn="160"/>
        </ext>
      </extLst>
    </cacheHierarchy>
    <cacheHierarchy uniqueName="[Measures].[Sum of ClosingGBV 3]" caption="Sum of ClosingGBV 3" measure="1" displayFolder="" measureGroup="Forecast_Curves  2" count="0" hidden="1">
      <extLst>
        <ext xmlns:x15="http://schemas.microsoft.com/office/spreadsheetml/2010/11/main" uri="{B97F6D7D-B522-45F9-BDA1-12C45D357490}">
          <x15:cacheHierarchy aggregatedColumn="162"/>
        </ext>
      </extLst>
    </cacheHierarchy>
    <cacheHierarchy uniqueName="[Measures].[Sum of openinggbv 3]" caption="Sum of openinggbv 3" measure="1" displayFolder="" measureGroup="Fact_Raw_Base" count="0" hidden="1">
      <extLst>
        <ext xmlns:x15="http://schemas.microsoft.com/office/spreadsheetml/2010/11/main" uri="{B97F6D7D-B522-45F9-BDA1-12C45D357490}">
          <x15:cacheHierarchy aggregatedColumn="84"/>
        </ext>
      </extLst>
    </cacheHierarchy>
    <cacheHierarchy uniqueName="[Measures].[Sum of closinggbv 4]" caption="Sum of closinggbv 4" measure="1" displayFolder="" measureGroup="Fact_Raw_Base" count="0" hidden="1">
      <extLst>
        <ext xmlns:x15="http://schemas.microsoft.com/office/spreadsheetml/2010/11/main" uri="{B97F6D7D-B522-45F9-BDA1-12C45D357490}">
          <x15:cacheHierarchy aggregatedColumn="94"/>
        </ext>
      </extLst>
    </cacheHierarchy>
    <cacheHierarchy uniqueName="[Measures].[Sum of interestrevenue 5]" caption="Sum of interestrevenue 5" measure="1" displayFolder="" measureGroup="Fact_Raw_Base" count="0" hidden="1">
      <extLst>
        <ext xmlns:x15="http://schemas.microsoft.com/office/spreadsheetml/2010/11/main" uri="{B97F6D7D-B522-45F9-BDA1-12C45D357490}">
          <x15:cacheHierarchy aggregatedColumn="95"/>
        </ext>
      </extLst>
    </cacheHierarchy>
    <cacheHierarchy uniqueName="[Measures].[Sum of OpeningGBV]" caption="Sum of OpeningGBV" measure="1" displayFolder="" measureGroup="Fact_Raw 1" count="0" hidden="1">
      <extLst>
        <ext xmlns:x15="http://schemas.microsoft.com/office/spreadsheetml/2010/11/main" uri="{B97F6D7D-B522-45F9-BDA1-12C45D357490}">
          <x15:cacheHierarchy aggregatedColumn="33"/>
        </ext>
      </extLst>
    </cacheHierarchy>
    <cacheHierarchy uniqueName="[Measures].[Sum of OpeningGBV 5]" caption="Sum of OpeningGBV 5" measure="1" displayFolder="" measureGroup="Fact_Raw 2" count="0" hidden="1">
      <extLst>
        <ext xmlns:x15="http://schemas.microsoft.com/office/spreadsheetml/2010/11/main" uri="{B97F6D7D-B522-45F9-BDA1-12C45D357490}">
          <x15:cacheHierarchy aggregatedColumn="60"/>
        </ext>
      </extLst>
    </cacheHierarchy>
    <cacheHierarchy uniqueName="[Measures].[Sum of OpeningGBV 6]" caption="Sum of OpeningGBV 6" measure="1" displayFolder="" measureGroup="Forecast_Curves 1" count="0" hidden="1">
      <extLst>
        <ext xmlns:x15="http://schemas.microsoft.com/office/spreadsheetml/2010/11/main" uri="{B97F6D7D-B522-45F9-BDA1-12C45D357490}">
          <x15:cacheHierarchy aggregatedColumn="170"/>
        </ext>
      </extLst>
    </cacheHierarchy>
    <cacheHierarchy uniqueName="[Measures].[Sum of Coll_Principal]" caption="Sum of Coll_Principal" measure="1" displayFolder="" measureGroup="Fact_Raw 2" count="0" hidden="1">
      <extLst>
        <ext xmlns:x15="http://schemas.microsoft.com/office/spreadsheetml/2010/11/main" uri="{B97F6D7D-B522-45F9-BDA1-12C45D357490}">
          <x15:cacheHierarchy aggregatedColumn="64"/>
        </ext>
      </extLst>
    </cacheHierarchy>
    <cacheHierarchy uniqueName="[Measures].[Sum of Coll_Interest]" caption="Sum of Coll_Interest" measure="1" displayFolder="" measureGroup="Fact_Raw 2" count="0" hidden="1">
      <extLst>
        <ext xmlns:x15="http://schemas.microsoft.com/office/spreadsheetml/2010/11/main" uri="{B97F6D7D-B522-45F9-BDA1-12C45D357490}">
          <x15:cacheHierarchy aggregatedColumn="65"/>
        </ext>
      </extLst>
    </cacheHierarchy>
    <cacheHierarchy uniqueName="[Measures].[Sum of ClosingGBV_Reported]" caption="Sum of ClosingGBV_Reported" measure="1" displayFolder="" measureGroup="Fact_Raw 2" count="0" hidden="1">
      <extLst>
        <ext xmlns:x15="http://schemas.microsoft.com/office/spreadsheetml/2010/11/main" uri="{B97F6D7D-B522-45F9-BDA1-12C45D357490}">
          <x15:cacheHierarchy aggregatedColumn="70"/>
        </ext>
      </extLst>
    </cacheHierarchy>
    <cacheHierarchy uniqueName="[Measures].[Sum of ClosingGBV]" caption="Sum of ClosingGBV" measure="1" displayFolder="" measureGroup="Fact_Raw 2" count="0" hidden="1">
      <extLst>
        <ext xmlns:x15="http://schemas.microsoft.com/office/spreadsheetml/2010/11/main" uri="{B97F6D7D-B522-45F9-BDA1-12C45D357490}">
          <x15:cacheHierarchy aggregatedColumn="75"/>
        </ext>
      </extLst>
    </cacheHierarchy>
    <cacheHierarchy uniqueName="[Measures].[Sum of NewLoanAmount 2]" caption="Sum of NewLoanAmount 2" measure="1" displayFolder="" measureGroup="Fact_Raw 2" count="0" hidden="1">
      <extLst>
        <ext xmlns:x15="http://schemas.microsoft.com/office/spreadsheetml/2010/11/main" uri="{B97F6D7D-B522-45F9-BDA1-12C45D357490}">
          <x15:cacheHierarchy aggregatedColumn="63"/>
        </ext>
      </extLst>
    </cacheHierarchy>
    <cacheHierarchy uniqueName="[Measures].[Sum of TopUp_IncrCash]" caption="Sum of TopUp_IncrCash" measure="1" displayFolder="" measureGroup="Fact_Raw 2" count="0" hidden="1">
      <extLst>
        <ext xmlns:x15="http://schemas.microsoft.com/office/spreadsheetml/2010/11/main" uri="{B97F6D7D-B522-45F9-BDA1-12C45D357490}">
          <x15:cacheHierarchy aggregatedColumn="62"/>
        </ext>
      </extLst>
    </cacheHierarchy>
    <cacheHierarchy uniqueName="[Measures].[Sum of Disb_ExclTopups]" caption="Sum of Disb_ExclTopups" measure="1" displayFolder="" measureGroup="Fact_Raw 2" count="0" hidden="1">
      <extLst>
        <ext xmlns:x15="http://schemas.microsoft.com/office/spreadsheetml/2010/11/main" uri="{B97F6D7D-B522-45F9-BDA1-12C45D357490}">
          <x15:cacheHierarchy aggregatedColumn="61"/>
        </ext>
      </extLst>
    </cacheHierarchy>
    <cacheHierarchy uniqueName="[Measures].[Sum of WO_DebtSold 3]" caption="Sum of WO_DebtSold 3" measure="1" displayFolder="" measureGroup="Fact_Raw 2" count="0" hidden="1">
      <extLst>
        <ext xmlns:x15="http://schemas.microsoft.com/office/spreadsheetml/2010/11/main" uri="{B97F6D7D-B522-45F9-BDA1-12C45D357490}">
          <x15:cacheHierarchy aggregatedColumn="68"/>
        </ext>
      </extLst>
    </cacheHierarchy>
    <cacheHierarchy uniqueName="[Measures].[Sum of WO_Other 3]" caption="Sum of WO_Other 3" measure="1" displayFolder="" measureGroup="Fact_Raw 2" count="0" hidden="1">
      <extLst>
        <ext xmlns:x15="http://schemas.microsoft.com/office/spreadsheetml/2010/11/main" uri="{B97F6D7D-B522-45F9-BDA1-12C45D357490}">
          <x15:cacheHierarchy aggregatedColumn="69"/>
        </ext>
      </extLst>
    </cacheHierarchy>
    <cacheHierarchy uniqueName="[Measures].[Sum of InterestRevenue]" caption="Sum of InterestRevenue" measure="1" displayFolder="" measureGroup="Fact_Raw 2" count="0" hidden="1">
      <extLst>
        <ext xmlns:x15="http://schemas.microsoft.com/office/spreadsheetml/2010/11/main" uri="{B97F6D7D-B522-45F9-BDA1-12C45D357490}">
          <x15:cacheHierarchy aggregatedColumn="71"/>
        </ext>
      </extLst>
    </cacheHierarchy>
    <cacheHierarchy uniqueName="[Measures].[Sum of ContraSettlements_Principal 3]" caption="Sum of ContraSettlements_Principal 3" measure="1" displayFolder="" measureGroup="Fact_Raw 2" count="0" hidden="1">
      <extLst>
        <ext xmlns:x15="http://schemas.microsoft.com/office/spreadsheetml/2010/11/main" uri="{B97F6D7D-B522-45F9-BDA1-12C45D357490}">
          <x15:cacheHierarchy aggregatedColumn="66"/>
        </ext>
      </extLst>
    </cacheHierarchy>
    <cacheHierarchy uniqueName="[Measures].[Sum of ContraSettlements_Interest 3]" caption="Sum of ContraSettlements_Interest 3" measure="1" displayFolder="" measureGroup="Fact_Raw 2" count="0" hidden="1">
      <extLst>
        <ext xmlns:x15="http://schemas.microsoft.com/office/spreadsheetml/2010/11/main" uri="{B97F6D7D-B522-45F9-BDA1-12C45D357490}">
          <x15:cacheHierarchy aggregatedColumn="67"/>
        </ext>
      </extLst>
    </cacheHierarchy>
    <cacheHierarchy uniqueName="[Measures].[Count of InterestRevenue_Approach]" caption="Count of InterestRevenue_Approach" measure="1" displayFolder="" measureGroup="Forecast_Curves" count="0" hidden="1">
      <extLst>
        <ext xmlns:x15="http://schemas.microsoft.com/office/spreadsheetml/2010/11/main" uri="{B97F6D7D-B522-45F9-BDA1-12C45D357490}">
          <x15:cacheHierarchy aggregatedColumn="110"/>
        </ext>
      </extLst>
    </cacheHierarchy>
    <cacheHierarchy uniqueName="[Measures].[Sum of InterestRevenue 2]" caption="Sum of InterestRevenue 2" measure="1" displayFolder="" measureGroup="Forecast_Curves" count="0" hidden="1">
      <extLst>
        <ext xmlns:x15="http://schemas.microsoft.com/office/spreadsheetml/2010/11/main" uri="{B97F6D7D-B522-45F9-BDA1-12C45D357490}">
          <x15:cacheHierarchy aggregatedColumn="128"/>
        </ext>
      </extLst>
    </cacheHierarchy>
    <cacheHierarchy uniqueName="[Measures].[Sum of Coll_Principal 2]" caption="Sum of Coll_Principal 2" measure="1" displayFolder="" measureGroup="Forecast_Curves" count="0" hidden="1">
      <extLst>
        <ext xmlns:x15="http://schemas.microsoft.com/office/spreadsheetml/2010/11/main" uri="{B97F6D7D-B522-45F9-BDA1-12C45D357490}">
          <x15:cacheHierarchy aggregatedColumn="122"/>
        </ext>
      </extLst>
    </cacheHierarchy>
    <cacheHierarchy uniqueName="[Measures].[Sum of Coll_Interest 2]" caption="Sum of Coll_Interest 2" measure="1" displayFolder="" measureGroup="Forecast_Curves" count="0" hidden="1">
      <extLst>
        <ext xmlns:x15="http://schemas.microsoft.com/office/spreadsheetml/2010/11/main" uri="{B97F6D7D-B522-45F9-BDA1-12C45D357490}">
          <x15:cacheHierarchy aggregatedColumn="123"/>
        </ext>
      </extLst>
    </cacheHierarchy>
    <cacheHierarchy uniqueName="[Measures].[Sum of OpeningGBV 2]" caption="Sum of OpeningGBV 2" measure="1" displayFolder="" measureGroup="Forecast_Curves" count="0" hidden="1">
      <extLst>
        <ext xmlns:x15="http://schemas.microsoft.com/office/spreadsheetml/2010/11/main" uri="{B97F6D7D-B522-45F9-BDA1-12C45D357490}">
          <x15:cacheHierarchy aggregatedColumn="104"/>
        </ext>
      </extLst>
    </cacheHierarchy>
    <cacheHierarchy uniqueName="[Measures].[Sum of ClosingGBV 2]" caption="Sum of ClosingGBV 2" measure="1" displayFolder="" measureGroup="Forecast_Curves" count="0" hidden="1">
      <extLst>
        <ext xmlns:x15="http://schemas.microsoft.com/office/spreadsheetml/2010/11/main" uri="{B97F6D7D-B522-45F9-BDA1-12C45D357490}">
          <x15:cacheHierarchy aggregatedColumn="129"/>
        </ext>
      </extLst>
    </cacheHierarchy>
    <cacheHierarchy uniqueName="[Measures].[Sum of Coll_Interest_Rate]" caption="Sum of Coll_Interest_Rate" measure="1" displayFolder="" measureGroup="Forecast_Curves" count="0" hidden="1">
      <extLst>
        <ext xmlns:x15="http://schemas.microsoft.com/office/spreadsheetml/2010/11/main" uri="{B97F6D7D-B522-45F9-BDA1-12C45D357490}">
          <x15:cacheHierarchy aggregatedColumn="107"/>
        </ext>
      </extLst>
    </cacheHierarchy>
    <cacheHierarchy uniqueName="[Measures].[Sum of Coll_Principal_Rate]" caption="Sum of Coll_Principal_Rate" measure="1" displayFolder="" measureGroup="Forecast_Curves" count="0" hidden="1">
      <extLst>
        <ext xmlns:x15="http://schemas.microsoft.com/office/spreadsheetml/2010/11/main" uri="{B97F6D7D-B522-45F9-BDA1-12C45D357490}">
          <x15:cacheHierarchy aggregatedColumn="105"/>
        </ext>
      </extLst>
    </cacheHierarchy>
    <cacheHierarchy uniqueName="[Measures].[Count of Coll_Interest_Approach]" caption="Count of Coll_Interest_Approach" measure="1" displayFolder="" measureGroup="Forecast_Curves" count="0" hidden="1">
      <extLst>
        <ext xmlns:x15="http://schemas.microsoft.com/office/spreadsheetml/2010/11/main" uri="{B97F6D7D-B522-45F9-BDA1-12C45D357490}">
          <x15:cacheHierarchy aggregatedColumn="108"/>
        </ext>
      </extLst>
    </cacheHierarchy>
    <cacheHierarchy uniqueName="[Measures].[Sum of ContraSettlements_Principal]" caption="Sum of ContraSettlements_Principal" measure="1" displayFolder="" measureGroup="Forecast_Curves" count="0" hidden="1">
      <extLst>
        <ext xmlns:x15="http://schemas.microsoft.com/office/spreadsheetml/2010/11/main" uri="{B97F6D7D-B522-45F9-BDA1-12C45D357490}">
          <x15:cacheHierarchy aggregatedColumn="124"/>
        </ext>
      </extLst>
    </cacheHierarchy>
    <cacheHierarchy uniqueName="[Measures].[Sum of ContraSettlements_Interest]" caption="Sum of ContraSettlements_Interest" measure="1" displayFolder="" measureGroup="Forecast_Curves" count="0" hidden="1">
      <extLst>
        <ext xmlns:x15="http://schemas.microsoft.com/office/spreadsheetml/2010/11/main" uri="{B97F6D7D-B522-45F9-BDA1-12C45D357490}">
          <x15:cacheHierarchy aggregatedColumn="125"/>
        </ext>
      </extLst>
    </cacheHierarchy>
    <cacheHierarchy uniqueName="[Measures].[Sum of WO_DebtSold]" caption="Sum of WO_DebtSold" measure="1" displayFolder="" measureGroup="Forecast_Curves" count="0" hidden="1">
      <extLst>
        <ext xmlns:x15="http://schemas.microsoft.com/office/spreadsheetml/2010/11/main" uri="{B97F6D7D-B522-45F9-BDA1-12C45D357490}">
          <x15:cacheHierarchy aggregatedColumn="126"/>
        </ext>
      </extLst>
    </cacheHierarchy>
    <cacheHierarchy uniqueName="[Measures].[Sum of WO_Other]" caption="Sum of WO_Other" measure="1" displayFolder="" measureGroup="Forecast_Curves" count="0" hidden="1">
      <extLst>
        <ext xmlns:x15="http://schemas.microsoft.com/office/spreadsheetml/2010/11/main" uri="{B97F6D7D-B522-45F9-BDA1-12C45D357490}">
          <x15:cacheHierarchy aggregatedColumn="127"/>
        </ext>
      </extLst>
    </cacheHierarchy>
    <cacheHierarchy uniqueName="[Measures].[Sum of Coll_Principal 5]" caption="Sum of Coll_Principal 5" measure="1" displayFolder="" measureGroup="Fact_Raw 1" count="0" hidden="1">
      <extLst>
        <ext xmlns:x15="http://schemas.microsoft.com/office/spreadsheetml/2010/11/main" uri="{B97F6D7D-B522-45F9-BDA1-12C45D357490}">
          <x15:cacheHierarchy aggregatedColumn="37"/>
        </ext>
      </extLst>
    </cacheHierarchy>
    <cacheHierarchy uniqueName="[Measures].[Sum of Rate]" caption="Sum of Rate" measure="1" displayFolder="" measureGroup="Curves_Rates_Long" count="0" hidden="1">
      <extLst>
        <ext xmlns:x15="http://schemas.microsoft.com/office/spreadsheetml/2010/11/main" uri="{B97F6D7D-B522-45F9-BDA1-12C45D357490}">
          <x15:cacheHierarchy aggregatedColumn="6"/>
        </ext>
      </extLst>
    </cacheHierarchy>
    <cacheHierarchy uniqueName="[Measures].[Sum of Coll_Interest 4]" caption="Sum of Coll_Interest 4" measure="1" displayFolder="" measureGroup="Fact_Raw 1" count="0" hidden="1">
      <extLst>
        <ext xmlns:x15="http://schemas.microsoft.com/office/spreadsheetml/2010/11/main" uri="{B97F6D7D-B522-45F9-BDA1-12C45D357490}">
          <x15:cacheHierarchy aggregatedColumn="38"/>
        </ext>
      </extLst>
    </cacheHierarchy>
    <cacheHierarchy uniqueName="[Measures].[Sum of InterestRevenue 4]" caption="Sum of InterestRevenue 4" measure="1" displayFolder="" measureGroup="Fact_Raw 1" count="0" oneField="1" hidden="1">
      <fieldsUsage count="1">
        <fieldUsage x="3"/>
      </fieldsUsage>
      <extLst>
        <ext xmlns:x15="http://schemas.microsoft.com/office/spreadsheetml/2010/11/main" uri="{B97F6D7D-B522-45F9-BDA1-12C45D357490}">
          <x15:cacheHierarchy aggregatedColumn="44"/>
        </ext>
      </extLst>
    </cacheHierarchy>
    <cacheHierarchy uniqueName="[Measures].[Sum of MOB]" caption="Sum of MOB" measure="1" displayFolder="" measureGroup="Fact_Raw" count="0" hidden="1">
      <extLst>
        <ext xmlns:x15="http://schemas.microsoft.com/office/spreadsheetml/2010/11/main" uri="{B97F6D7D-B522-45F9-BDA1-12C45D357490}">
          <x15:cacheHierarchy aggregatedColumn="11"/>
        </ext>
      </extLst>
    </cacheHierarchy>
    <cacheHierarchy uniqueName="[Measures].[Sum of OpeningGBV 7]" caption="Sum of OpeningGBV 7" measure="1" displayFolder="" measureGroup="Fact_Raw" count="0" hidden="1">
      <extLst>
        <ext xmlns:x15="http://schemas.microsoft.com/office/spreadsheetml/2010/11/main" uri="{B97F6D7D-B522-45F9-BDA1-12C45D357490}">
          <x15:cacheHierarchy aggregatedColumn="12"/>
        </ext>
      </extLst>
    </cacheHierarchy>
    <cacheHierarchy uniqueName="[Measures].[Sum of Disb_ExclTopups 2]" caption="Sum of Disb_ExclTopups 2" measure="1" displayFolder="" measureGroup="Fact_Raw" count="0" hidden="1">
      <extLst>
        <ext xmlns:x15="http://schemas.microsoft.com/office/spreadsheetml/2010/11/main" uri="{B97F6D7D-B522-45F9-BDA1-12C45D357490}">
          <x15:cacheHierarchy aggregatedColumn="13"/>
        </ext>
      </extLst>
    </cacheHierarchy>
    <cacheHierarchy uniqueName="[Measures].[Sum of TopUp_IncrCash 2]" caption="Sum of TopUp_IncrCash 2" measure="1" displayFolder="" measureGroup="Fact_Raw" count="0" hidden="1">
      <extLst>
        <ext xmlns:x15="http://schemas.microsoft.com/office/spreadsheetml/2010/11/main" uri="{B97F6D7D-B522-45F9-BDA1-12C45D357490}">
          <x15:cacheHierarchy aggregatedColumn="14"/>
        </ext>
      </extLst>
    </cacheHierarchy>
    <cacheHierarchy uniqueName="[Measures].[Sum of NewLoanAmount]" caption="Sum of NewLoanAmount" measure="1" displayFolder="" measureGroup="Fact_Raw" count="0" hidden="1">
      <extLst>
        <ext xmlns:x15="http://schemas.microsoft.com/office/spreadsheetml/2010/11/main" uri="{B97F6D7D-B522-45F9-BDA1-12C45D357490}">
          <x15:cacheHierarchy aggregatedColumn="15"/>
        </ext>
      </extLst>
    </cacheHierarchy>
    <cacheHierarchy uniqueName="[Measures].[Sum of Coll_Principal 4]" caption="Sum of Coll_Principal 4" measure="1" displayFolder="" measureGroup="Fact_Raw" count="0" hidden="1">
      <extLst>
        <ext xmlns:x15="http://schemas.microsoft.com/office/spreadsheetml/2010/11/main" uri="{B97F6D7D-B522-45F9-BDA1-12C45D357490}">
          <x15:cacheHierarchy aggregatedColumn="16"/>
        </ext>
      </extLst>
    </cacheHierarchy>
    <cacheHierarchy uniqueName="[Measures].[Sum of Coll_Interest 5]" caption="Sum of Coll_Interest 5" measure="1" displayFolder="" measureGroup="Fact_Raw" count="0" hidden="1">
      <extLst>
        <ext xmlns:x15="http://schemas.microsoft.com/office/spreadsheetml/2010/11/main" uri="{B97F6D7D-B522-45F9-BDA1-12C45D357490}">
          <x15:cacheHierarchy aggregatedColumn="17"/>
        </ext>
      </extLst>
    </cacheHierarchy>
    <cacheHierarchy uniqueName="[Measures].[Sum of ContraSettlements_Principal 4]" caption="Sum of ContraSettlements_Principal 4" measure="1" displayFolder="" measureGroup="Fact_Raw" count="0" hidden="1">
      <extLst>
        <ext xmlns:x15="http://schemas.microsoft.com/office/spreadsheetml/2010/11/main" uri="{B97F6D7D-B522-45F9-BDA1-12C45D357490}">
          <x15:cacheHierarchy aggregatedColumn="18"/>
        </ext>
      </extLst>
    </cacheHierarchy>
    <cacheHierarchy uniqueName="[Measures].[Sum of ContraSettlements_Interest 4]" caption="Sum of ContraSettlements_Interest 4" measure="1" displayFolder="" measureGroup="Fact_Raw" count="0" hidden="1">
      <extLst>
        <ext xmlns:x15="http://schemas.microsoft.com/office/spreadsheetml/2010/11/main" uri="{B97F6D7D-B522-45F9-BDA1-12C45D357490}">
          <x15:cacheHierarchy aggregatedColumn="19"/>
        </ext>
      </extLst>
    </cacheHierarchy>
    <cacheHierarchy uniqueName="[Measures].[Sum of WO_DebtSold 4]" caption="Sum of WO_DebtSold 4" measure="1" displayFolder="" measureGroup="Fact_Raw" count="0" hidden="1">
      <extLst>
        <ext xmlns:x15="http://schemas.microsoft.com/office/spreadsheetml/2010/11/main" uri="{B97F6D7D-B522-45F9-BDA1-12C45D357490}">
          <x15:cacheHierarchy aggregatedColumn="20"/>
        </ext>
      </extLst>
    </cacheHierarchy>
    <cacheHierarchy uniqueName="[Measures].[Sum of WO_Other 4]" caption="Sum of WO_Other 4" measure="1" displayFolder="" measureGroup="Fact_Raw" count="0" hidden="1">
      <extLst>
        <ext xmlns:x15="http://schemas.microsoft.com/office/spreadsheetml/2010/11/main" uri="{B97F6D7D-B522-45F9-BDA1-12C45D357490}">
          <x15:cacheHierarchy aggregatedColumn="21"/>
        </ext>
      </extLst>
    </cacheHierarchy>
    <cacheHierarchy uniqueName="[Measures].[Sum of ClosingGBV_Reported 2]" caption="Sum of ClosingGBV_Reported 2" measure="1" displayFolder="" measureGroup="Fact_Raw" count="0" hidden="1">
      <extLst>
        <ext xmlns:x15="http://schemas.microsoft.com/office/spreadsheetml/2010/11/main" uri="{B97F6D7D-B522-45F9-BDA1-12C45D357490}">
          <x15:cacheHierarchy aggregatedColumn="22"/>
        </ext>
      </extLst>
    </cacheHierarchy>
    <cacheHierarchy uniqueName="[Measures].[Sum of InterestRevenue 6]" caption="Sum of InterestRevenue 6" measure="1" displayFolder="" measureGroup="Fact_Raw" count="0" hidden="1">
      <extLst>
        <ext xmlns:x15="http://schemas.microsoft.com/office/spreadsheetml/2010/11/main" uri="{B97F6D7D-B522-45F9-BDA1-12C45D357490}">
          <x15:cacheHierarchy aggregatedColumn="23"/>
        </ext>
      </extLst>
    </cacheHierarchy>
    <cacheHierarchy uniqueName="[Measures].[Sum of Provision]" caption="Sum of Provision" measure="1" displayFolder="" measureGroup="Fact_Raw" count="0" hidden="1">
      <extLst>
        <ext xmlns:x15="http://schemas.microsoft.com/office/spreadsheetml/2010/11/main" uri="{B97F6D7D-B522-45F9-BDA1-12C45D357490}">
          <x15:cacheHierarchy aggregatedColumn="24"/>
        </ext>
      </extLst>
    </cacheHierarchy>
    <cacheHierarchy uniqueName="[Measures].[Sum of DebtSaleProceeds]" caption="Sum of DebtSaleProceeds" measure="1" displayFolder="" measureGroup="Fact_Raw" count="0" hidden="1">
      <extLst>
        <ext xmlns:x15="http://schemas.microsoft.com/office/spreadsheetml/2010/11/main" uri="{B97F6D7D-B522-45F9-BDA1-12C45D357490}">
          <x15:cacheHierarchy aggregatedColumn="25"/>
        </ext>
      </extLst>
    </cacheHierarchy>
    <cacheHierarchy uniqueName="[Measures].[Sum of DaysInMonth]" caption="Sum of DaysInMonth" measure="1" displayFolder="" measureGroup="Fact_Raw" count="0" hidden="1">
      <extLst>
        <ext xmlns:x15="http://schemas.microsoft.com/office/spreadsheetml/2010/11/main" uri="{B97F6D7D-B522-45F9-BDA1-12C45D357490}">
          <x15:cacheHierarchy aggregatedColumn="26"/>
        </ext>
      </extLst>
    </cacheHierarchy>
    <cacheHierarchy uniqueName="[Measures].[Sum of ClosingGBV 5]" caption="Sum of ClosingGBV 5" measure="1" displayFolder="" measureGroup="Fact_Raw" count="0" hidden="1">
      <extLst>
        <ext xmlns:x15="http://schemas.microsoft.com/office/spreadsheetml/2010/11/main" uri="{B97F6D7D-B522-45F9-BDA1-12C45D357490}">
          <x15:cacheHierarchy aggregatedColumn="27"/>
        </ext>
      </extLst>
    </cacheHierarchy>
    <cacheHierarchy uniqueName="[Measures].[Sum of GBV_Variance]" caption="Sum of GBV_Variance" measure="1" displayFolder="" measureGroup="Fact_Raw" count="0" hidden="1">
      <extLst>
        <ext xmlns:x15="http://schemas.microsoft.com/office/spreadsheetml/2010/11/main" uri="{B97F6D7D-B522-45F9-BDA1-12C45D357490}">
          <x15:cacheHierarchy aggregatedColumn="28"/>
        </ext>
      </extLst>
    </cacheHierarchy>
  </cacheHierarchies>
  <kpis count="0"/>
  <dimensions count="11">
    <dimension name="Curves_Rates_Long" uniqueName="[Curves_Rates_Long]" caption="Curves_Rates_Long"/>
    <dimension name="Fact_Raw" uniqueName="[Fact_Raw]" caption="Fact_Raw"/>
    <dimension name="Fact_Raw 1" uniqueName="[Fact_Raw 1]" caption="Fact_Raw 1"/>
    <dimension name="Fact_Raw 2" uniqueName="[Fact_Raw 2]" caption="Fact_Raw 2"/>
    <dimension name="Fact_Raw_Base" uniqueName="[Fact_Raw_Base]" caption="Fact_Raw_Base"/>
    <dimension name="Forecast_Approach_Map" uniqueName="[Forecast_Approach_Map]" caption="Forecast_Approach_Map"/>
    <dimension name="Forecast_Curves" uniqueName="[Forecast_Curves]" caption="Forecast_Curves"/>
    <dimension name="Forecast_Curves  2" uniqueName="[Forecast_Curves  2]" caption="Forecast_Curves  2"/>
    <dimension name="Forecast_Curves 1" uniqueName="[Forecast_Curves 1]" caption="Forecast_Curves 1"/>
    <dimension name="measure" uniqueName="[measure]" caption="measure"/>
    <dimension measure="1" name="Measures" uniqueName="[Measures]" caption="Measures"/>
  </dimensions>
  <measureGroups count="10">
    <measureGroup name="Curves_Rates_Long" caption="Curves_Rates_Long"/>
    <measureGroup name="Fact_Raw" caption="Fact_Raw"/>
    <measureGroup name="Fact_Raw 1" caption="Fact_Raw 1"/>
    <measureGroup name="Fact_Raw 2" caption="Fact_Raw 2"/>
    <measureGroup name="Fact_Raw_Base" caption="Fact_Raw_Base"/>
    <measureGroup name="Forecast_Approach_Map" caption="Forecast_Approach_Map"/>
    <measureGroup name="Forecast_Curves" caption="Forecast_Curves"/>
    <measureGroup name="Forecast_Curves  2" caption="Forecast_Curves  2"/>
    <measureGroup name="Forecast_Curves 1" caption="Forecast_Curves 1"/>
    <measureGroup name="measure" caption="measure"/>
  </measureGroups>
  <maps count="10">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 Hipson" refreshedDate="46036.741193055554" backgroundQuery="1" createdVersion="8" refreshedVersion="8" minRefreshableVersion="3" recordCount="0" supportSubquery="1" supportAdvancedDrill="1" xr:uid="{A7511BAD-7F06-438B-9E50-CB17D3F5C1B4}">
  <cacheSource type="external" connectionId="20"/>
  <cacheFields count="11">
    <cacheField name="[Forecast_Curves].[ForecastMonth].[ForecastMonth]" caption="ForecastMonth" numFmtId="0" hierarchy="100" level="1">
      <sharedItems containsSemiMixedTypes="0" containsNonDate="0" containsDate="1" containsString="0" minDate="2025-10-31T00:00:00" maxDate="2028-01-01T00:00:00" count="27">
        <d v="2025-10-31T00:00:00"/>
        <d v="2025-11-30T00:00:00"/>
        <d v="2025-12-31T00:00:00"/>
        <d v="2026-01-31T00:00:00"/>
        <d v="2026-02-28T00:00:00"/>
        <d v="2026-03-31T00:00:00"/>
        <d v="2026-04-30T00:00:00"/>
        <d v="2026-05-31T00:00:00"/>
        <d v="2026-06-30T00:00:00"/>
        <d v="2026-07-31T00:00:00"/>
        <d v="2026-08-31T00:00:00"/>
        <d v="2026-09-30T00:00:00"/>
        <d v="2026-10-31T00:00:00"/>
        <d v="2026-11-30T00:00:00"/>
        <d v="2026-12-31T00:00:00"/>
        <d v="2027-01-31T00:00:00"/>
        <d v="2027-02-28T00:00:00"/>
        <d v="2027-03-31T00:00:00"/>
        <d v="2027-04-30T00:00:00"/>
        <d v="2027-05-31T00:00:00"/>
        <d v="2027-06-30T00:00:00"/>
        <d v="2027-07-31T00:00:00"/>
        <d v="2027-08-31T00:00:00"/>
        <d v="2027-09-30T00:00:00"/>
        <d v="2027-10-31T00:00:00"/>
        <d v="2027-11-30T00:00:00"/>
        <d v="2027-12-31T00:00:00"/>
      </sharedItems>
    </cacheField>
    <cacheField name="[Measures].[Sum of OpeningGBV 2]" caption="Sum of OpeningGBV 2" numFmtId="0" hierarchy="295" level="32767"/>
    <cacheField name="[Measures].[Sum of Coll_Principal 2]" caption="Sum of Coll_Principal 2" numFmtId="0" hierarchy="293" level="32767"/>
    <cacheField name="[Measures].[Sum of Coll_Interest 2]" caption="Sum of Coll_Interest 2" numFmtId="0" hierarchy="294" level="32767"/>
    <cacheField name="[Forecast_Curves].[Segment].[Segment]" caption="Segment" numFmtId="0" hierarchy="101" level="1">
      <sharedItems count="5">
        <s v="NON PRIME"/>
        <s v="NRP-L"/>
        <s v="NRP-M"/>
        <s v="NRP-S"/>
        <s v="PRIME"/>
      </sharedItems>
    </cacheField>
    <cacheField name="[Measures].[Sum of ContraSettlements_Principal]" caption="Sum of ContraSettlements_Principal" numFmtId="0" hierarchy="300" level="32767"/>
    <cacheField name="[Measures].[Sum of ContraSettlements_Interest]" caption="Sum of ContraSettlements_Interest" numFmtId="0" hierarchy="301" level="32767"/>
    <cacheField name="[Measures].[Sum of WO_DebtSold]" caption="Sum of WO_DebtSold" numFmtId="0" hierarchy="302" level="32767"/>
    <cacheField name="[Measures].[Sum of WO_Other]" caption="Sum of WO_Other" numFmtId="0" hierarchy="303" level="32767"/>
    <cacheField name="[Measures].[Sum of InterestRevenue 2]" caption="Sum of InterestRevenue 2" numFmtId="0" hierarchy="292" level="32767"/>
    <cacheField name="[Measures].[Sum of ClosingGBV 2]" caption="Sum of ClosingGBV 2" numFmtId="0" hierarchy="296" level="32767"/>
  </cacheFields>
  <cacheHierarchies count="326">
    <cacheHierarchy uniqueName="[Curves_Rates_Long].[Segment]" caption="Segment" attribute="1" defaultMemberUniqueName="[Curves_Rates_Long].[Segment].[All]" allUniqueName="[Curves_Rates_Long].[Segment].[All]" dimensionUniqueName="[Curves_Rates_Long]" displayFolder="" count="0" memberValueDatatype="130" unbalanced="0"/>
    <cacheHierarchy uniqueName="[Curves_Rates_Long].[Cohort]" caption="Cohort" attribute="1" defaultMemberUniqueName="[Curves_Rates_Long].[Cohort].[All]" allUniqueName="[Curves_Rates_Long].[Cohort].[All]" dimensionUniqueName="[Curves_Rates_Long]" displayFolder="" count="0" memberValueDatatype="130" unbalanced="0"/>
    <cacheHierarchy uniqueName="[Curves_Rates_Long].[MOB]" caption="MOB" attribute="1" defaultMemberUniqueName="[Curves_Rates_Long].[MOB].[All]" allUniqueName="[Curves_Rates_Long].[MOB].[All]" dimensionUniqueName="[Curves_Rates_Long]" displayFolder="" count="0" memberValueDatatype="20" unbalanced="0"/>
    <cacheHierarchy uniqueName="[Curves_Rates_Long].[OpeningGBV]" caption="OpeningGBV" attribute="1" defaultMemberUniqueName="[Curves_Rates_Long].[OpeningGBV].[All]" allUniqueName="[Curves_Rates_Long].[OpeningGBV].[All]" dimensionUniqueName="[Curves_Rates_Long]" displayFolder="" count="0" memberValueDatatype="5" unbalanced="0"/>
    <cacheHierarchy uniqueName="[Curves_Rates_Long].[Kind]" caption="Kind" attribute="1" defaultMemberUniqueName="[Curves_Rates_Long].[Kind].[All]" allUniqueName="[Curves_Rates_Long].[Kind].[All]" dimensionUniqueName="[Curves_Rates_Long]" displayFolder="" count="0" memberValueDatatype="130" unbalanced="0"/>
    <cacheHierarchy uniqueName="[Curves_Rates_Long].[Metric]" caption="Metric" attribute="1" defaultMemberUniqueName="[Curves_Rates_Long].[Metric].[All]" allUniqueName="[Curves_Rates_Long].[Metric].[All]" dimensionUniqueName="[Curves_Rates_Long]" displayFolder="" count="0" memberValueDatatype="130" unbalanced="0"/>
    <cacheHierarchy uniqueName="[Curves_Rates_Long].[Rate]" caption="Rate" attribute="1" defaultMemberUniqueName="[Curves_Rates_Long].[Rate].[All]" allUniqueName="[Curves_Rates_Long].[Rate].[All]" dimensionUniqueName="[Curves_Rates_Long]" displayFolder="" count="0" memberValueDatatype="5" unbalanced="0"/>
    <cacheHierarchy uniqueName="[Curves_Rates_Long].[Approach]" caption="Approach" attribute="1" defaultMemberUniqueName="[Curves_Rates_Long].[Approach].[All]" allUniqueName="[Curves_Rates_Long].[Approach].[All]" dimensionUniqueName="[Curves_Rates_Long]" displayFolder="" count="0" memberValueDatatype="130" unbalanced="0"/>
    <cacheHierarchy uniqueName="[Fact_Raw].[CalendarMonth]" caption="CalendarMonth" attribute="1" time="1" defaultMemberUniqueName="[Fact_Raw].[CalendarMonth].[All]" allUniqueName="[Fact_Raw].[CalendarMonth].[All]" dimensionUniqueName="[Fact_Raw]" displayFolder="" count="0" memberValueDatatype="7" unbalanced="0"/>
    <cacheHierarchy uniqueName="[Fact_Raw].[Cohort]" caption="Cohort" attribute="1" defaultMemberUniqueName="[Fact_Raw].[Cohort].[All]" allUniqueName="[Fact_Raw].[Cohort].[All]" dimensionUniqueName="[Fact_Raw]" displayFolder="" count="0" memberValueDatatype="130" unbalanced="0"/>
    <cacheHierarchy uniqueName="[Fact_Raw].[Segment]" caption="Segment" attribute="1" defaultMemberUniqueName="[Fact_Raw].[Segment].[All]" allUniqueName="[Fact_Raw].[Segment].[All]" dimensionUniqueName="[Fact_Raw]" displayFolder="" count="0" memberValueDatatype="130" unbalanced="0"/>
    <cacheHierarchy uniqueName="[Fact_Raw].[MOB]" caption="MOB" attribute="1" defaultMemberUniqueName="[Fact_Raw].[MOB].[All]" allUniqueName="[Fact_Raw].[MOB].[All]" dimensionUniqueName="[Fact_Raw]" displayFolder="" count="0" memberValueDatatype="20" unbalanced="0"/>
    <cacheHierarchy uniqueName="[Fact_Raw].[OpeningGBV]" caption="OpeningGBV" attribute="1" defaultMemberUniqueName="[Fact_Raw].[OpeningGBV].[All]" allUniqueName="[Fact_Raw].[OpeningGBV].[All]" dimensionUniqueName="[Fact_Raw]" displayFolder="" count="0" memberValueDatatype="5" unbalanced="0"/>
    <cacheHierarchy uniqueName="[Fact_Raw].[Disb_ExclTopups]" caption="Disb_ExclTopups" attribute="1" defaultMemberUniqueName="[Fact_Raw].[Disb_ExclTopups].[All]" allUniqueName="[Fact_Raw].[Disb_ExclTopups].[All]" dimensionUniqueName="[Fact_Raw]" displayFolder="" count="0" memberValueDatatype="5" unbalanced="0"/>
    <cacheHierarchy uniqueName="[Fact_Raw].[TopUp_IncrCash]" caption="TopUp_IncrCash" attribute="1" defaultMemberUniqueName="[Fact_Raw].[TopUp_IncrCash].[All]" allUniqueName="[Fact_Raw].[TopUp_IncrCash].[All]" dimensionUniqueName="[Fact_Raw]" displayFolder="" count="0" memberValueDatatype="5" unbalanced="0"/>
    <cacheHierarchy uniqueName="[Fact_Raw].[NewLoanAmount]" caption="NewLoanAmount" attribute="1" defaultMemberUniqueName="[Fact_Raw].[NewLoanAmount].[All]" allUniqueName="[Fact_Raw].[NewLoanAmount].[All]" dimensionUniqueName="[Fact_Raw]" displayFolder="" count="0" memberValueDatatype="5" unbalanced="0"/>
    <cacheHierarchy uniqueName="[Fact_Raw].[Coll_Principal]" caption="Coll_Principal" attribute="1" defaultMemberUniqueName="[Fact_Raw].[Coll_Principal].[All]" allUniqueName="[Fact_Raw].[Coll_Principal].[All]" dimensionUniqueName="[Fact_Raw]" displayFolder="" count="0" memberValueDatatype="5" unbalanced="0"/>
    <cacheHierarchy uniqueName="[Fact_Raw].[Coll_Interest]" caption="Coll_Interest" attribute="1" defaultMemberUniqueName="[Fact_Raw].[Coll_Interest].[All]" allUniqueName="[Fact_Raw].[Coll_Interest].[All]" dimensionUniqueName="[Fact_Raw]" displayFolder="" count="0" memberValueDatatype="5" unbalanced="0"/>
    <cacheHierarchy uniqueName="[Fact_Raw].[ContraSettlements_Principal]" caption="ContraSettlements_Principal" attribute="1" defaultMemberUniqueName="[Fact_Raw].[ContraSettlements_Principal].[All]" allUniqueName="[Fact_Raw].[ContraSettlements_Principal].[All]" dimensionUniqueName="[Fact_Raw]" displayFolder="" count="0" memberValueDatatype="5" unbalanced="0"/>
    <cacheHierarchy uniqueName="[Fact_Raw].[ContraSettlements_Interest]" caption="ContraSettlements_Interest" attribute="1" defaultMemberUniqueName="[Fact_Raw].[ContraSettlements_Interest].[All]" allUniqueName="[Fact_Raw].[ContraSettlements_Interest].[All]" dimensionUniqueName="[Fact_Raw]" displayFolder="" count="0" memberValueDatatype="5" unbalanced="0"/>
    <cacheHierarchy uniqueName="[Fact_Raw].[WO_DebtSold]" caption="WO_DebtSold" attribute="1" defaultMemberUniqueName="[Fact_Raw].[WO_DebtSold].[All]" allUniqueName="[Fact_Raw].[WO_DebtSold].[All]" dimensionUniqueName="[Fact_Raw]" displayFolder="" count="0" memberValueDatatype="5" unbalanced="0"/>
    <cacheHierarchy uniqueName="[Fact_Raw].[WO_Other]" caption="WO_Other" attribute="1" defaultMemberUniqueName="[Fact_Raw].[WO_Other].[All]" allUniqueName="[Fact_Raw].[WO_Other].[All]" dimensionUniqueName="[Fact_Raw]" displayFolder="" count="0" memberValueDatatype="5" unbalanced="0"/>
    <cacheHierarchy uniqueName="[Fact_Raw].[ClosingGBV_Reported]" caption="ClosingGBV_Reported" attribute="1" defaultMemberUniqueName="[Fact_Raw].[ClosingGBV_Reported].[All]" allUniqueName="[Fact_Raw].[ClosingGBV_Reported].[All]" dimensionUniqueName="[Fact_Raw]" displayFolder="" count="0" memberValueDatatype="5" unbalanced="0"/>
    <cacheHierarchy uniqueName="[Fact_Raw].[InterestRevenue]" caption="InterestRevenue" attribute="1" defaultMemberUniqueName="[Fact_Raw].[InterestRevenue].[All]" allUniqueName="[Fact_Raw].[InterestRevenue].[All]" dimensionUniqueName="[Fact_Raw]" displayFolder="" count="0" memberValueDatatype="5" unbalanced="0"/>
    <cacheHierarchy uniqueName="[Fact_Raw].[Provision]" caption="Provision" attribute="1" defaultMemberUniqueName="[Fact_Raw].[Provision].[All]" allUniqueName="[Fact_Raw].[Provision].[All]" dimensionUniqueName="[Fact_Raw]" displayFolder="" count="0" memberValueDatatype="5" unbalanced="0"/>
    <cacheHierarchy uniqueName="[Fact_Raw].[DebtSaleProceeds]" caption="DebtSaleProceeds" attribute="1" defaultMemberUniqueName="[Fact_Raw].[DebtSaleProceeds].[All]" allUniqueName="[Fact_Raw].[DebtSaleProceeds].[All]" dimensionUniqueName="[Fact_Raw]" displayFolder="" count="0" memberValueDatatype="5" unbalanced="0"/>
    <cacheHierarchy uniqueName="[Fact_Raw].[DaysInMonth]" caption="DaysInMonth" attribute="1" defaultMemberUniqueName="[Fact_Raw].[DaysInMonth].[All]" allUniqueName="[Fact_Raw].[DaysInMonth].[All]" dimensionUniqueName="[Fact_Raw]" displayFolder="" count="0" memberValueDatatype="5" unbalanced="0"/>
    <cacheHierarchy uniqueName="[Fact_Raw].[ClosingGBV]" caption="ClosingGBV" attribute="1" defaultMemberUniqueName="[Fact_Raw].[ClosingGBV].[All]" allUniqueName="[Fact_Raw].[ClosingGBV].[All]" dimensionUniqueName="[Fact_Raw]" displayFolder="" count="0" memberValueDatatype="5" unbalanced="0"/>
    <cacheHierarchy uniqueName="[Fact_Raw].[GBV_Variance]" caption="GBV_Variance" attribute="1" defaultMemberUniqueName="[Fact_Raw].[GBV_Variance].[All]" allUniqueName="[Fact_Raw].[GBV_Variance].[All]" dimensionUniqueName="[Fact_Raw]" displayFolder="" count="0" memberValueDatatype="5" unbalanced="0"/>
    <cacheHierarchy uniqueName="[Fact_Raw 1].[CalendarMonth]" caption="CalendarMonth" attribute="1" time="1" defaultMemberUniqueName="[Fact_Raw 1].[CalendarMonth].[All]" allUniqueName="[Fact_Raw 1].[CalendarMonth].[All]" dimensionUniqueName="[Fact_Raw 1]" displayFolder="" count="0" memberValueDatatype="7" unbalanced="0"/>
    <cacheHierarchy uniqueName="[Fact_Raw 1].[Cohort]" caption="Cohort" attribute="1" defaultMemberUniqueName="[Fact_Raw 1].[Cohort].[All]" allUniqueName="[Fact_Raw 1].[Cohort].[All]" dimensionUniqueName="[Fact_Raw 1]" displayFolder="" count="0" memberValueDatatype="130" unbalanced="0"/>
    <cacheHierarchy uniqueName="[Fact_Raw 1].[Segment]" caption="Segment" attribute="1" defaultMemberUniqueName="[Fact_Raw 1].[Segment].[All]" allUniqueName="[Fact_Raw 1].[Segment].[All]" dimensionUniqueName="[Fact_Raw 1]" displayFolder="" count="0" memberValueDatatype="130" unbalanced="0"/>
    <cacheHierarchy uniqueName="[Fact_Raw 1].[MOB]" caption="MOB" attribute="1" defaultMemberUniqueName="[Fact_Raw 1].[MOB].[All]" allUniqueName="[Fact_Raw 1].[MOB].[All]" dimensionUniqueName="[Fact_Raw 1]" displayFolder="" count="0" memberValueDatatype="20" unbalanced="0"/>
    <cacheHierarchy uniqueName="[Fact_Raw 1].[OpeningGBV]" caption="OpeningGBV" attribute="1" defaultMemberUniqueName="[Fact_Raw 1].[OpeningGBV].[All]" allUniqueName="[Fact_Raw 1].[OpeningGBV].[All]" dimensionUniqueName="[Fact_Raw 1]" displayFolder="" count="0" memberValueDatatype="5" unbalanced="0"/>
    <cacheHierarchy uniqueName="[Fact_Raw 1].[Disb_ExclTopups]" caption="Disb_ExclTopups" attribute="1" defaultMemberUniqueName="[Fact_Raw 1].[Disb_ExclTopups].[All]" allUniqueName="[Fact_Raw 1].[Disb_ExclTopups].[All]" dimensionUniqueName="[Fact_Raw 1]" displayFolder="" count="0" memberValueDatatype="5" unbalanced="0"/>
    <cacheHierarchy uniqueName="[Fact_Raw 1].[TopUp_IncrCash]" caption="TopUp_IncrCash" attribute="1" defaultMemberUniqueName="[Fact_Raw 1].[TopUp_IncrCash].[All]" allUniqueName="[Fact_Raw 1].[TopUp_IncrCash].[All]" dimensionUniqueName="[Fact_Raw 1]" displayFolder="" count="0" memberValueDatatype="5" unbalanced="0"/>
    <cacheHierarchy uniqueName="[Fact_Raw 1].[NewLoanAmount]" caption="NewLoanAmount" attribute="1" defaultMemberUniqueName="[Fact_Raw 1].[NewLoanAmount].[All]" allUniqueName="[Fact_Raw 1].[NewLoanAmount].[All]" dimensionUniqueName="[Fact_Raw 1]" displayFolder="" count="0" memberValueDatatype="5" unbalanced="0"/>
    <cacheHierarchy uniqueName="[Fact_Raw 1].[Coll_Principal]" caption="Coll_Principal" attribute="1" defaultMemberUniqueName="[Fact_Raw 1].[Coll_Principal].[All]" allUniqueName="[Fact_Raw 1].[Coll_Principal].[All]" dimensionUniqueName="[Fact_Raw 1]" displayFolder="" count="0" memberValueDatatype="5" unbalanced="0"/>
    <cacheHierarchy uniqueName="[Fact_Raw 1].[Coll_Interest]" caption="Coll_Interest" attribute="1" defaultMemberUniqueName="[Fact_Raw 1].[Coll_Interest].[All]" allUniqueName="[Fact_Raw 1].[Coll_Interest].[All]" dimensionUniqueName="[Fact_Raw 1]" displayFolder="" count="0" memberValueDatatype="5" unbalanced="0"/>
    <cacheHierarchy uniqueName="[Fact_Raw 1].[ContraSettlements_Principal]" caption="ContraSettlements_Principal" attribute="1" defaultMemberUniqueName="[Fact_Raw 1].[ContraSettlements_Principal].[All]" allUniqueName="[Fact_Raw 1].[ContraSettlements_Principal].[All]" dimensionUniqueName="[Fact_Raw 1]" displayFolder="" count="0" memberValueDatatype="5" unbalanced="0"/>
    <cacheHierarchy uniqueName="[Fact_Raw 1].[ContraSettlements_Interest]" caption="ContraSettlements_Interest" attribute="1" defaultMemberUniqueName="[Fact_Raw 1].[ContraSettlements_Interest].[All]" allUniqueName="[Fact_Raw 1].[ContraSettlements_Interest].[All]" dimensionUniqueName="[Fact_Raw 1]" displayFolder="" count="0" memberValueDatatype="5" unbalanced="0"/>
    <cacheHierarchy uniqueName="[Fact_Raw 1].[WO_DebtSold]" caption="WO_DebtSold" attribute="1" defaultMemberUniqueName="[Fact_Raw 1].[WO_DebtSold].[All]" allUniqueName="[Fact_Raw 1].[WO_DebtSold].[All]" dimensionUniqueName="[Fact_Raw 1]" displayFolder="" count="0" memberValueDatatype="5" unbalanced="0"/>
    <cacheHierarchy uniqueName="[Fact_Raw 1].[WO_Other]" caption="WO_Other" attribute="1" defaultMemberUniqueName="[Fact_Raw 1].[WO_Other].[All]" allUniqueName="[Fact_Raw 1].[WO_Other].[All]" dimensionUniqueName="[Fact_Raw 1]" displayFolder="" count="0" memberValueDatatype="5" unbalanced="0"/>
    <cacheHierarchy uniqueName="[Fact_Raw 1].[ClosingGBV_Reported]" caption="ClosingGBV_Reported" attribute="1" defaultMemberUniqueName="[Fact_Raw 1].[ClosingGBV_Reported].[All]" allUniqueName="[Fact_Raw 1].[ClosingGBV_Reported].[All]" dimensionUniqueName="[Fact_Raw 1]" displayFolder="" count="0" memberValueDatatype="5" unbalanced="0"/>
    <cacheHierarchy uniqueName="[Fact_Raw 1].[InterestRevenue]" caption="InterestRevenue" attribute="1" defaultMemberUniqueName="[Fact_Raw 1].[InterestRevenue].[All]" allUniqueName="[Fact_Raw 1].[InterestRevenue].[All]" dimensionUniqueName="[Fact_Raw 1]" displayFolder="" count="0" memberValueDatatype="5" unbalanced="0"/>
    <cacheHierarchy uniqueName="[Fact_Raw 1].[Provision]" caption="Provision" attribute="1" defaultMemberUniqueName="[Fact_Raw 1].[Provision].[All]" allUniqueName="[Fact_Raw 1].[Provision].[All]" dimensionUniqueName="[Fact_Raw 1]" displayFolder="" count="0" memberValueDatatype="5" unbalanced="0"/>
    <cacheHierarchy uniqueName="[Fact_Raw 1].[DebtSaleProceeds]" caption="DebtSaleProceeds" attribute="1" defaultMemberUniqueName="[Fact_Raw 1].[DebtSaleProceeds].[All]" allUniqueName="[Fact_Raw 1].[DebtSaleProceeds].[All]" dimensionUniqueName="[Fact_Raw 1]" displayFolder="" count="0" memberValueDatatype="5" unbalanced="0"/>
    <cacheHierarchy uniqueName="[Fact_Raw 1].[DaysInMonth]" caption="DaysInMonth" attribute="1" defaultMemberUniqueName="[Fact_Raw 1].[DaysInMonth].[All]" allUniqueName="[Fact_Raw 1].[DaysInMonth].[All]" dimensionUniqueName="[Fact_Raw 1]" displayFolder="" count="0" memberValueDatatype="5" unbalanced="0"/>
    <cacheHierarchy uniqueName="[Fact_Raw 1].[ClosingGBV]" caption="ClosingGBV" attribute="1" defaultMemberUniqueName="[Fact_Raw 1].[ClosingGBV].[All]" allUniqueName="[Fact_Raw 1].[ClosingGBV].[All]" dimensionUniqueName="[Fact_Raw 1]" displayFolder="" count="0" memberValueDatatype="5" unbalanced="0"/>
    <cacheHierarchy uniqueName="[Fact_Raw 1].[GBV_Variance]" caption="GBV_Variance" attribute="1" defaultMemberUniqueName="[Fact_Raw 1].[GBV_Variance].[All]" allUniqueName="[Fact_Raw 1].[GBV_Variance].[All]" dimensionUniqueName="[Fact_Raw 1]" displayFolder="" count="0" memberValueDatatype="5" unbalanced="0"/>
    <cacheHierarchy uniqueName="[Fact_Raw 1].[Cohort (Year)]" caption="Cohort (Year)" attribute="1" defaultMemberUniqueName="[Fact_Raw 1].[Cohort (Year)].[All]" allUniqueName="[Fact_Raw 1].[Cohort (Year)].[All]" dimensionUniqueName="[Fact_Raw 1]" displayFolder="" count="0" memberValueDatatype="130" unbalanced="0"/>
    <cacheHierarchy uniqueName="[Fact_Raw 1].[Cohort (Quarter)]" caption="Cohort (Quarter)" attribute="1" defaultMemberUniqueName="[Fact_Raw 1].[Cohort (Quarter)].[All]" allUniqueName="[Fact_Raw 1].[Cohort (Quarter)].[All]" dimensionUniqueName="[Fact_Raw 1]" displayFolder="" count="0" memberValueDatatype="130" unbalanced="0"/>
    <cacheHierarchy uniqueName="[Fact_Raw 1].[Cohort (Month)]" caption="Cohort (Month)" attribute="1" defaultMemberUniqueName="[Fact_Raw 1].[Cohort (Month)].[All]" allUniqueName="[Fact_Raw 1].[Cohort (Month)].[All]" dimensionUniqueName="[Fact_Raw 1]" displayFolder="" count="0" memberValueDatatype="130" unbalanced="0"/>
    <cacheHierarchy uniqueName="[Fact_Raw 1].[CalendarMonth (Year)]" caption="CalendarMonth (Year)" attribute="1" defaultMemberUniqueName="[Fact_Raw 1].[CalendarMonth (Year)].[All]" allUniqueName="[Fact_Raw 1].[CalendarMonth (Year)].[All]" dimensionUniqueName="[Fact_Raw 1]" displayFolder="" count="0" memberValueDatatype="130" unbalanced="0"/>
    <cacheHierarchy uniqueName="[Fact_Raw 1].[CalendarMonth (Quarter)]" caption="CalendarMonth (Quarter)" attribute="1" defaultMemberUniqueName="[Fact_Raw 1].[CalendarMonth (Quarter)].[All]" allUniqueName="[Fact_Raw 1].[CalendarMonth (Quarter)].[All]" dimensionUniqueName="[Fact_Raw 1]" displayFolder="" count="0" memberValueDatatype="130" unbalanced="0"/>
    <cacheHierarchy uniqueName="[Fact_Raw 1].[CalendarMonth (Month)]" caption="CalendarMonth (Month)" attribute="1" defaultMemberUniqueName="[Fact_Raw 1].[CalendarMonth (Month)].[All]" allUniqueName="[Fact_Raw 1].[CalendarMonth (Month)].[All]" dimensionUniqueName="[Fact_Raw 1]" displayFolder="" count="0" memberValueDatatype="130" unbalanced="0"/>
    <cacheHierarchy uniqueName="[Fact_Raw 2].[CalendarMonth]" caption="CalendarMonth" attribute="1" time="1" defaultMemberUniqueName="[Fact_Raw 2].[CalendarMonth].[All]" allUniqueName="[Fact_Raw 2].[CalendarMonth].[All]" dimensionUniqueName="[Fact_Raw 2]" displayFolder="" count="0" memberValueDatatype="7" unbalanced="0"/>
    <cacheHierarchy uniqueName="[Fact_Raw 2].[Cohort]" caption="Cohort" attribute="1" defaultMemberUniqueName="[Fact_Raw 2].[Cohort].[All]" allUniqueName="[Fact_Raw 2].[Cohort].[All]" dimensionUniqueName="[Fact_Raw 2]" displayFolder="" count="0" memberValueDatatype="130" unbalanced="0"/>
    <cacheHierarchy uniqueName="[Fact_Raw 2].[Segment]" caption="Segment" attribute="1" defaultMemberUniqueName="[Fact_Raw 2].[Segment].[All]" allUniqueName="[Fact_Raw 2].[Segment].[All]" dimensionUniqueName="[Fact_Raw 2]" displayFolder="" count="0" memberValueDatatype="130" unbalanced="0"/>
    <cacheHierarchy uniqueName="[Fact_Raw 2].[MOB]" caption="MOB" attribute="1" defaultMemberUniqueName="[Fact_Raw 2].[MOB].[All]" allUniqueName="[Fact_Raw 2].[MOB].[All]" dimensionUniqueName="[Fact_Raw 2]" displayFolder="" count="0" memberValueDatatype="20" unbalanced="0"/>
    <cacheHierarchy uniqueName="[Fact_Raw 2].[OpeningGBV]" caption="OpeningGBV" attribute="1" defaultMemberUniqueName="[Fact_Raw 2].[OpeningGBV].[All]" allUniqueName="[Fact_Raw 2].[OpeningGBV].[All]" dimensionUniqueName="[Fact_Raw 2]" displayFolder="" count="0" memberValueDatatype="5" unbalanced="0"/>
    <cacheHierarchy uniqueName="[Fact_Raw 2].[Disb_ExclTopups]" caption="Disb_ExclTopups" attribute="1" defaultMemberUniqueName="[Fact_Raw 2].[Disb_ExclTopups].[All]" allUniqueName="[Fact_Raw 2].[Disb_ExclTopups].[All]" dimensionUniqueName="[Fact_Raw 2]" displayFolder="" count="0" memberValueDatatype="5" unbalanced="0"/>
    <cacheHierarchy uniqueName="[Fact_Raw 2].[TopUp_IncrCash]" caption="TopUp_IncrCash" attribute="1" defaultMemberUniqueName="[Fact_Raw 2].[TopUp_IncrCash].[All]" allUniqueName="[Fact_Raw 2].[TopUp_IncrCash].[All]" dimensionUniqueName="[Fact_Raw 2]" displayFolder="" count="0" memberValueDatatype="5" unbalanced="0"/>
    <cacheHierarchy uniqueName="[Fact_Raw 2].[NewLoanAmount]" caption="NewLoanAmount" attribute="1" defaultMemberUniqueName="[Fact_Raw 2].[NewLoanAmount].[All]" allUniqueName="[Fact_Raw 2].[NewLoanAmount].[All]" dimensionUniqueName="[Fact_Raw 2]" displayFolder="" count="0" memberValueDatatype="5" unbalanced="0"/>
    <cacheHierarchy uniqueName="[Fact_Raw 2].[Coll_Principal]" caption="Coll_Principal" attribute="1" defaultMemberUniqueName="[Fact_Raw 2].[Coll_Principal].[All]" allUniqueName="[Fact_Raw 2].[Coll_Principal].[All]" dimensionUniqueName="[Fact_Raw 2]" displayFolder="" count="0" memberValueDatatype="5" unbalanced="0"/>
    <cacheHierarchy uniqueName="[Fact_Raw 2].[Coll_Interest]" caption="Coll_Interest" attribute="1" defaultMemberUniqueName="[Fact_Raw 2].[Coll_Interest].[All]" allUniqueName="[Fact_Raw 2].[Coll_Interest].[All]" dimensionUniqueName="[Fact_Raw 2]" displayFolder="" count="0" memberValueDatatype="5" unbalanced="0"/>
    <cacheHierarchy uniqueName="[Fact_Raw 2].[ContraSettlements_Principal]" caption="ContraSettlements_Principal" attribute="1" defaultMemberUniqueName="[Fact_Raw 2].[ContraSettlements_Principal].[All]" allUniqueName="[Fact_Raw 2].[ContraSettlements_Principal].[All]" dimensionUniqueName="[Fact_Raw 2]" displayFolder="" count="0" memberValueDatatype="5" unbalanced="0"/>
    <cacheHierarchy uniqueName="[Fact_Raw 2].[ContraSettlements_Interest]" caption="ContraSettlements_Interest" attribute="1" defaultMemberUniqueName="[Fact_Raw 2].[ContraSettlements_Interest].[All]" allUniqueName="[Fact_Raw 2].[ContraSettlements_Interest].[All]" dimensionUniqueName="[Fact_Raw 2]" displayFolder="" count="0" memberValueDatatype="5" unbalanced="0"/>
    <cacheHierarchy uniqueName="[Fact_Raw 2].[WO_DebtSold]" caption="WO_DebtSold" attribute="1" defaultMemberUniqueName="[Fact_Raw 2].[WO_DebtSold].[All]" allUniqueName="[Fact_Raw 2].[WO_DebtSold].[All]" dimensionUniqueName="[Fact_Raw 2]" displayFolder="" count="0" memberValueDatatype="5" unbalanced="0"/>
    <cacheHierarchy uniqueName="[Fact_Raw 2].[WO_Other]" caption="WO_Other" attribute="1" defaultMemberUniqueName="[Fact_Raw 2].[WO_Other].[All]" allUniqueName="[Fact_Raw 2].[WO_Other].[All]" dimensionUniqueName="[Fact_Raw 2]" displayFolder="" count="0" memberValueDatatype="5" unbalanced="0"/>
    <cacheHierarchy uniqueName="[Fact_Raw 2].[ClosingGBV_Reported]" caption="ClosingGBV_Reported" attribute="1" defaultMemberUniqueName="[Fact_Raw 2].[ClosingGBV_Reported].[All]" allUniqueName="[Fact_Raw 2].[ClosingGBV_Reported].[All]" dimensionUniqueName="[Fact_Raw 2]" displayFolder="" count="0" memberValueDatatype="5" unbalanced="0"/>
    <cacheHierarchy uniqueName="[Fact_Raw 2].[InterestRevenue]" caption="InterestRevenue" attribute="1" defaultMemberUniqueName="[Fact_Raw 2].[InterestRevenue].[All]" allUniqueName="[Fact_Raw 2].[InterestRevenue].[All]" dimensionUniqueName="[Fact_Raw 2]" displayFolder="" count="0" memberValueDatatype="5" unbalanced="0"/>
    <cacheHierarchy uniqueName="[Fact_Raw 2].[Provision]" caption="Provision" attribute="1" defaultMemberUniqueName="[Fact_Raw 2].[Provision].[All]" allUniqueName="[Fact_Raw 2].[Provision].[All]" dimensionUniqueName="[Fact_Raw 2]" displayFolder="" count="0" memberValueDatatype="5" unbalanced="0"/>
    <cacheHierarchy uniqueName="[Fact_Raw 2].[DebtSaleProceeds]" caption="DebtSaleProceeds" attribute="1" defaultMemberUniqueName="[Fact_Raw 2].[DebtSaleProceeds].[All]" allUniqueName="[Fact_Raw 2].[DebtSaleProceeds].[All]" dimensionUniqueName="[Fact_Raw 2]" displayFolder="" count="0" memberValueDatatype="5" unbalanced="0"/>
    <cacheHierarchy uniqueName="[Fact_Raw 2].[DaysInMonth]" caption="DaysInMonth" attribute="1" defaultMemberUniqueName="[Fact_Raw 2].[DaysInMonth].[All]" allUniqueName="[Fact_Raw 2].[DaysInMonth].[All]" dimensionUniqueName="[Fact_Raw 2]" displayFolder="" count="0" memberValueDatatype="5" unbalanced="0"/>
    <cacheHierarchy uniqueName="[Fact_Raw 2].[ClosingGBV]" caption="ClosingGBV" attribute="1" defaultMemberUniqueName="[Fact_Raw 2].[ClosingGBV].[All]" allUniqueName="[Fact_Raw 2].[ClosingGBV].[All]" dimensionUniqueName="[Fact_Raw 2]" displayFolder="" count="0" memberValueDatatype="5" unbalanced="0"/>
    <cacheHierarchy uniqueName="[Fact_Raw 2].[GBV_Variance]" caption="GBV_Variance" attribute="1" defaultMemberUniqueName="[Fact_Raw 2].[GBV_Variance].[All]" allUniqueName="[Fact_Raw 2].[GBV_Variance].[All]" dimensionUniqueName="[Fact_Raw 2]" displayFolder="" count="0" memberValueDatatype="5" unbalanced="0"/>
    <cacheHierarchy uniqueName="[Fact_Raw 2].[CalendarMonth (Year)]" caption="CalendarMonth (Year)" attribute="1" defaultMemberUniqueName="[Fact_Raw 2].[CalendarMonth (Year)].[All]" allUniqueName="[Fact_Raw 2].[CalendarMonth (Year)].[All]" dimensionUniqueName="[Fact_Raw 2]" displayFolder="" count="0" memberValueDatatype="130" unbalanced="0"/>
    <cacheHierarchy uniqueName="[Fact_Raw 2].[CalendarMonth (Quarter)]" caption="CalendarMonth (Quarter)" attribute="1" defaultMemberUniqueName="[Fact_Raw 2].[CalendarMonth (Quarter)].[All]" allUniqueName="[Fact_Raw 2].[CalendarMonth (Quarter)].[All]" dimensionUniqueName="[Fact_Raw 2]" displayFolder="" count="0" memberValueDatatype="130" unbalanced="0"/>
    <cacheHierarchy uniqueName="[Fact_Raw 2].[CalendarMonth (Month)]" caption="CalendarMonth (Month)" attribute="1" defaultMemberUniqueName="[Fact_Raw 2].[CalendarMonth (Month)].[All]" allUniqueName="[Fact_Raw 2].[CalendarMonth (Month)].[All]" dimensionUniqueName="[Fact_Raw 2]" displayFolder="" count="0" memberValueDatatype="130" unbalanced="0"/>
    <cacheHierarchy uniqueName="[Fact_Raw_Base].[cohort]" caption="cohort" attribute="1" defaultMemberUniqueName="[Fact_Raw_Base].[cohort].[All]" allUniqueName="[Fact_Raw_Base].[cohort].[All]" dimensionUniqueName="[Fact_Raw_Base]" displayFolder="" count="0" memberValueDatatype="130" unbalanced="0"/>
    <cacheHierarchy uniqueName="[Fact_Raw_Base].[calendarmonth]" caption="calendarmonth" attribute="1" defaultMemberUniqueName="[Fact_Raw_Base].[calendarmonth].[All]" allUniqueName="[Fact_Raw_Base].[calendarmonth].[All]" dimensionUniqueName="[Fact_Raw_Base]" displayFolder="" count="0" memberValueDatatype="130" unbalanced="0"/>
    <cacheHierarchy uniqueName="[Fact_Raw_Base].[lob]" caption="lob" attribute="1" defaultMemberUniqueName="[Fact_Raw_Base].[lob].[All]" allUniqueName="[Fact_Raw_Base].[lob].[All]" dimensionUniqueName="[Fact_Raw_Base]" displayFolder="" count="0" memberValueDatatype="130" unbalanced="0"/>
    <cacheHierarchy uniqueName="[Fact_Raw_Base].[loansize]" caption="loansize" attribute="1" defaultMemberUniqueName="[Fact_Raw_Base].[loansize].[All]" allUniqueName="[Fact_Raw_Base].[loansize].[All]" dimensionUniqueName="[Fact_Raw_Base]" displayFolder="" count="0" memberValueDatatype="130" unbalanced="0"/>
    <cacheHierarchy uniqueName="[Fact_Raw_Base].[openinggbv]" caption="openinggbv" attribute="1" defaultMemberUniqueName="[Fact_Raw_Base].[openinggbv].[All]" allUniqueName="[Fact_Raw_Base].[openinggbv].[All]" dimensionUniqueName="[Fact_Raw_Base]" displayFolder="" count="0" memberValueDatatype="5" unbalanced="0"/>
    <cacheHierarchy uniqueName="[Fact_Raw_Base].[disbursalsexcltopup]" caption="disbursalsexcltopup" attribute="1" defaultMemberUniqueName="[Fact_Raw_Base].[disbursalsexcltopup].[All]" allUniqueName="[Fact_Raw_Base].[disbursalsexcltopup].[All]" dimensionUniqueName="[Fact_Raw_Base]" displayFolder="" count="0" memberValueDatatype="5" unbalanced="0"/>
    <cacheHierarchy uniqueName="[Fact_Raw_Base].[disbursalstopup]" caption="disbursalstopup" attribute="1" defaultMemberUniqueName="[Fact_Raw_Base].[disbursalstopup].[All]" allUniqueName="[Fact_Raw_Base].[disbursalstopup].[All]" dimensionUniqueName="[Fact_Raw_Base]" displayFolder="" count="0" memberValueDatatype="5" unbalanced="0"/>
    <cacheHierarchy uniqueName="[Fact_Raw_Base].[loanamount]" caption="loanamount" attribute="1" defaultMemberUniqueName="[Fact_Raw_Base].[loanamount].[All]" allUniqueName="[Fact_Raw_Base].[loanamount].[All]" dimensionUniqueName="[Fact_Raw_Base]" displayFolder="" count="0" memberValueDatatype="5" unbalanced="0"/>
    <cacheHierarchy uniqueName="[Fact_Raw_Base].[principalcollections]" caption="principalcollections" attribute="1" defaultMemberUniqueName="[Fact_Raw_Base].[principalcollections].[All]" allUniqueName="[Fact_Raw_Base].[principalcollections].[All]" dimensionUniqueName="[Fact_Raw_Base]" displayFolder="" count="0" memberValueDatatype="5" unbalanced="0"/>
    <cacheHierarchy uniqueName="[Fact_Raw_Base].[interestcollections]" caption="interestcollections" attribute="1" defaultMemberUniqueName="[Fact_Raw_Base].[interestcollections].[All]" allUniqueName="[Fact_Raw_Base].[interestcollections].[All]" dimensionUniqueName="[Fact_Raw_Base]" displayFolder="" count="0" memberValueDatatype="5" unbalanced="0"/>
    <cacheHierarchy uniqueName="[Fact_Raw_Base].[principalcontrasettlement]" caption="principalcontrasettlement" attribute="1" defaultMemberUniqueName="[Fact_Raw_Base].[principalcontrasettlement].[All]" allUniqueName="[Fact_Raw_Base].[principalcontrasettlement].[All]" dimensionUniqueName="[Fact_Raw_Base]" displayFolder="" count="0" memberValueDatatype="5" unbalanced="0"/>
    <cacheHierarchy uniqueName="[Fact_Raw_Base].[nonprincipalcontrasettlement]" caption="nonprincipalcontrasettlement" attribute="1" defaultMemberUniqueName="[Fact_Raw_Base].[nonprincipalcontrasettlement].[All]" allUniqueName="[Fact_Raw_Base].[nonprincipalcontrasettlement].[All]" dimensionUniqueName="[Fact_Raw_Base]" displayFolder="" count="0" memberValueDatatype="5" unbalanced="0"/>
    <cacheHierarchy uniqueName="[Fact_Raw_Base].[debtsalewriteoffs]" caption="debtsalewriteoffs" attribute="1" defaultMemberUniqueName="[Fact_Raw_Base].[debtsalewriteoffs].[All]" allUniqueName="[Fact_Raw_Base].[debtsalewriteoffs].[All]" dimensionUniqueName="[Fact_Raw_Base]" displayFolder="" count="0" memberValueDatatype="5" unbalanced="0"/>
    <cacheHierarchy uniqueName="[Fact_Raw_Base].[otherwriteoffs]" caption="otherwriteoffs" attribute="1" defaultMemberUniqueName="[Fact_Raw_Base].[otherwriteoffs].[All]" allUniqueName="[Fact_Raw_Base].[otherwriteoffs].[All]" dimensionUniqueName="[Fact_Raw_Base]" displayFolder="" count="0" memberValueDatatype="5" unbalanced="0"/>
    <cacheHierarchy uniqueName="[Fact_Raw_Base].[closinggbv]" caption="closinggbv" attribute="1" defaultMemberUniqueName="[Fact_Raw_Base].[closinggbv].[All]" allUniqueName="[Fact_Raw_Base].[closinggbv].[All]" dimensionUniqueName="[Fact_Raw_Base]" displayFolder="" count="0" memberValueDatatype="5" unbalanced="0"/>
    <cacheHierarchy uniqueName="[Fact_Raw_Base].[interestrevenue]" caption="interestrevenue" attribute="1" defaultMemberUniqueName="[Fact_Raw_Base].[interestrevenue].[All]" allUniqueName="[Fact_Raw_Base].[interestrevenue].[All]" dimensionUniqueName="[Fact_Raw_Base]" displayFolder="" count="0" memberValueDatatype="5" unbalanced="0"/>
    <cacheHierarchy uniqueName="[Fact_Raw_Base].[provisionatmonthend]" caption="provisionatmonthend" attribute="1" defaultMemberUniqueName="[Fact_Raw_Base].[provisionatmonthend].[All]" allUniqueName="[Fact_Raw_Base].[provisionatmonthend].[All]" dimensionUniqueName="[Fact_Raw_Base]" displayFolder="" count="0" memberValueDatatype="5" unbalanced="0"/>
    <cacheHierarchy uniqueName="[Fact_Raw_Base].[debtsaleproceeds]" caption="debtsaleproceeds" attribute="1" defaultMemberUniqueName="[Fact_Raw_Base].[debtsaleproceeds].[All]" allUniqueName="[Fact_Raw_Base].[debtsaleproceeds].[All]" dimensionUniqueName="[Fact_Raw_Base]" displayFolder="" count="0" memberValueDatatype="5" unbalanced="0"/>
    <cacheHierarchy uniqueName="[Fact_Raw_Base].[intramonthprovision]" caption="intramonthprovision" attribute="1" defaultMemberUniqueName="[Fact_Raw_Base].[intramonthprovision].[All]" allUniqueName="[Fact_Raw_Base].[intramonthprovision].[All]" dimensionUniqueName="[Fact_Raw_Base]" displayFolder="" count="0" memberValueDatatype="5" unbalanced="0"/>
    <cacheHierarchy uniqueName="[Forecast_Approach_Map].[Column1]" caption="Column1" attribute="1" defaultMemberUniqueName="[Forecast_Approach_Map].[Column1].[All]" allUniqueName="[Forecast_Approach_Map].[Column1].[All]" dimensionUniqueName="[Forecast_Approach_Map]" displayFolder="" count="0" memberValueDatatype="130" unbalanced="0"/>
    <cacheHierarchy uniqueName="[Forecast_Curves].[ForecastMonth]" caption="ForecastMonth" attribute="1" time="1" defaultMemberUniqueName="[Forecast_Curves].[ForecastMonth].[All]" allUniqueName="[Forecast_Curves].[ForecastMonth].[All]" dimensionUniqueName="[Forecast_Curves]" displayFolder="" count="2" memberValueDatatype="7" unbalanced="0">
      <fieldsUsage count="2">
        <fieldUsage x="-1"/>
        <fieldUsage x="0"/>
      </fieldsUsage>
    </cacheHierarchy>
    <cacheHierarchy uniqueName="[Forecast_Curves].[Segment]" caption="Segment" attribute="1" defaultMemberUniqueName="[Forecast_Curves].[Segment].[All]" allUniqueName="[Forecast_Curves].[Segment].[All]" dimensionUniqueName="[Forecast_Curves]" displayFolder="" count="2" memberValueDatatype="130" unbalanced="0">
      <fieldsUsage count="2">
        <fieldUsage x="-1"/>
        <fieldUsage x="4"/>
      </fieldsUsage>
    </cacheHierarchy>
    <cacheHierarchy uniqueName="[Forecast_Curves].[Cohort]" caption="Cohort" attribute="1" defaultMemberUniqueName="[Forecast_Curves].[Cohort].[All]" allUniqueName="[Forecast_Curves].[Cohort].[All]" dimensionUniqueName="[Forecast_Curves]" displayFolder="" count="2" memberValueDatatype="130" unbalanced="0"/>
    <cacheHierarchy uniqueName="[Forecast_Curves].[MOB]" caption="MOB" attribute="1" defaultMemberUniqueName="[Forecast_Curves].[MOB].[All]" allUniqueName="[Forecast_Curves].[MOB].[All]" dimensionUniqueName="[Forecast_Curves]" displayFolder="" count="0" memberValueDatatype="20" unbalanced="0"/>
    <cacheHierarchy uniqueName="[Forecast_Curves].[OpeningGBV]" caption="OpeningGBV" attribute="1" defaultMemberUniqueName="[Forecast_Curves].[OpeningGBV].[All]" allUniqueName="[Forecast_Curves].[OpeningGBV].[All]" dimensionUniqueName="[Forecast_Curves]" displayFolder="" count="0" memberValueDatatype="5" unbalanced="0"/>
    <cacheHierarchy uniqueName="[Forecast_Curves].[Coll_Principal_Rate]" caption="Coll_Principal_Rate" attribute="1" defaultMemberUniqueName="[Forecast_Curves].[Coll_Principal_Rate].[All]" allUniqueName="[Forecast_Curves].[Coll_Principal_Rate].[All]" dimensionUniqueName="[Forecast_Curves]" displayFolder="" count="0" memberValueDatatype="5" unbalanced="0"/>
    <cacheHierarchy uniqueName="[Forecast_Curves].[Coll_Principal_Approach]" caption="Coll_Principal_Approach" attribute="1" defaultMemberUniqueName="[Forecast_Curves].[Coll_Principal_Approach].[All]" allUniqueName="[Forecast_Curves].[Coll_Principal_Approach].[All]" dimensionUniqueName="[Forecast_Curves]" displayFolder="" count="0" memberValueDatatype="130" unbalanced="0"/>
    <cacheHierarchy uniqueName="[Forecast_Curves].[Coll_Interest_Rate]" caption="Coll_Interest_Rate" attribute="1" defaultMemberUniqueName="[Forecast_Curves].[Coll_Interest_Rate].[All]" allUniqueName="[Forecast_Curves].[Coll_Interest_Rate].[All]" dimensionUniqueName="[Forecast_Curves]" displayFolder="" count="0" memberValueDatatype="5" unbalanced="0"/>
    <cacheHierarchy uniqueName="[Forecast_Curves].[Coll_Interest_Approach]" caption="Coll_Interest_Approach" attribute="1" defaultMemberUniqueName="[Forecast_Curves].[Coll_Interest_Approach].[All]" allUniqueName="[Forecast_Curves].[Coll_Interest_Approach].[All]" dimensionUniqueName="[Forecast_Curves]" displayFolder="" count="0" memberValueDatatype="130" unbalanced="0"/>
    <cacheHierarchy uniqueName="[Forecast_Curves].[InterestRevenue_Rate]" caption="InterestRevenue_Rate" attribute="1" defaultMemberUniqueName="[Forecast_Curves].[InterestRevenue_Rate].[All]" allUniqueName="[Forecast_Curves].[InterestRevenue_Rate].[All]" dimensionUniqueName="[Forecast_Curves]" displayFolder="" count="0" memberValueDatatype="5" unbalanced="0"/>
    <cacheHierarchy uniqueName="[Forecast_Curves].[InterestRevenue_Approach]" caption="InterestRevenue_Approach" attribute="1" defaultMemberUniqueName="[Forecast_Curves].[InterestRevenue_Approach].[All]" allUniqueName="[Forecast_Curves].[InterestRevenue_Approach].[All]" dimensionUniqueName="[Forecast_Curves]" displayFolder="" count="0" memberValueDatatype="130" unbalanced="0"/>
    <cacheHierarchy uniqueName="[Forecast_Curves].[WO_DebtSold_Rate]" caption="WO_DebtSold_Rate" attribute="1" defaultMemberUniqueName="[Forecast_Curves].[WO_DebtSold_Rate].[All]" allUniqueName="[Forecast_Curves].[WO_DebtSold_Rate].[All]" dimensionUniqueName="[Forecast_Curves]" displayFolder="" count="0" memberValueDatatype="5" unbalanced="0"/>
    <cacheHierarchy uniqueName="[Forecast_Curves].[WO_DebtSold_Approach]" caption="WO_DebtSold_Approach" attribute="1" defaultMemberUniqueName="[Forecast_Curves].[WO_DebtSold_Approach].[All]" allUniqueName="[Forecast_Curves].[WO_DebtSold_Approach].[All]" dimensionUniqueName="[Forecast_Curves]" displayFolder="" count="0" memberValueDatatype="130" unbalanced="0"/>
    <cacheHierarchy uniqueName="[Forecast_Curves].[WO_Other_Rate]" caption="WO_Other_Rate" attribute="1" defaultMemberUniqueName="[Forecast_Curves].[WO_Other_Rate].[All]" allUniqueName="[Forecast_Curves].[WO_Other_Rate].[All]" dimensionUniqueName="[Forecast_Curves]" displayFolder="" count="0" memberValueDatatype="5" unbalanced="0"/>
    <cacheHierarchy uniqueName="[Forecast_Curves].[WO_Other_Approach]" caption="WO_Other_Approach" attribute="1" defaultMemberUniqueName="[Forecast_Curves].[WO_Other_Approach].[All]" allUniqueName="[Forecast_Curves].[WO_Other_Approach].[All]" dimensionUniqueName="[Forecast_Curves]" displayFolder="" count="0" memberValueDatatype="130" unbalanced="0"/>
    <cacheHierarchy uniqueName="[Forecast_Curves].[ContraSettlements_Principal_Rate]" caption="ContraSettlements_Principal_Rate" attribute="1" defaultMemberUniqueName="[Forecast_Curves].[ContraSettlements_Principal_Rate].[All]" allUniqueName="[Forecast_Curves].[ContraSettlements_Principal_Rate].[All]" dimensionUniqueName="[Forecast_Curves]" displayFolder="" count="0" memberValueDatatype="5" unbalanced="0"/>
    <cacheHierarchy uniqueName="[Forecast_Curves].[ContraSettlements_Principal_Approach]" caption="ContraSettlements_Principal_Approach" attribute="1" defaultMemberUniqueName="[Forecast_Curves].[ContraSettlements_Principal_Approach].[All]" allUniqueName="[Forecast_Curves].[ContraSettlements_Principal_Approach].[All]" dimensionUniqueName="[Forecast_Curves]" displayFolder="" count="0" memberValueDatatype="130" unbalanced="0"/>
    <cacheHierarchy uniqueName="[Forecast_Curves].[ContraSettlements_Interest_Rate]" caption="ContraSettlements_Interest_Rate" attribute="1" defaultMemberUniqueName="[Forecast_Curves].[ContraSettlements_Interest_Rate].[All]" allUniqueName="[Forecast_Curves].[ContraSettlements_Interest_Rate].[All]" dimensionUniqueName="[Forecast_Curves]" displayFolder="" count="0" memberValueDatatype="5" unbalanced="0"/>
    <cacheHierarchy uniqueName="[Forecast_Curves].[ContraSettlements_Interest_Approach]" caption="ContraSettlements_Interest_Approach" attribute="1" defaultMemberUniqueName="[Forecast_Curves].[ContraSettlements_Interest_Approach].[All]" allUniqueName="[Forecast_Curves].[ContraSettlements_Interest_Approach].[All]" dimensionUniqueName="[Forecast_Curves]" displayFolder="" count="0" memberValueDatatype="130" unbalanced="0"/>
    <cacheHierarchy uniqueName="[Forecast_Curves].[NewLoanAmount_Rate]" caption="NewLoanAmount_Rate" attribute="1" defaultMemberUniqueName="[Forecast_Curves].[NewLoanAmount_Rate].[All]" allUniqueName="[Forecast_Curves].[NewLoanAmount_Rate].[All]" dimensionUniqueName="[Forecast_Curves]" displayFolder="" count="0" memberValueDatatype="5" unbalanced="0"/>
    <cacheHierarchy uniqueName="[Forecast_Curves].[NewLoanAmount_Approach]" caption="NewLoanAmount_Approach" attribute="1" defaultMemberUniqueName="[Forecast_Curves].[NewLoanAmount_Approach].[All]" allUniqueName="[Forecast_Curves].[NewLoanAmount_Approach].[All]" dimensionUniqueName="[Forecast_Curves]" displayFolder="" count="0" memberValueDatatype="130" unbalanced="0"/>
    <cacheHierarchy uniqueName="[Forecast_Curves].[NewLoanAmount]" caption="NewLoanAmount" attribute="1" defaultMemberUniqueName="[Forecast_Curves].[NewLoanAmount].[All]" allUniqueName="[Forecast_Curves].[NewLoanAmount].[All]" dimensionUniqueName="[Forecast_Curves]" displayFolder="" count="0" memberValueDatatype="5" unbalanced="0"/>
    <cacheHierarchy uniqueName="[Forecast_Curves].[Coll_Principal]" caption="Coll_Principal" attribute="1" defaultMemberUniqueName="[Forecast_Curves].[Coll_Principal].[All]" allUniqueName="[Forecast_Curves].[Coll_Principal].[All]" dimensionUniqueName="[Forecast_Curves]" displayFolder="" count="0" memberValueDatatype="5" unbalanced="0"/>
    <cacheHierarchy uniqueName="[Forecast_Curves].[Coll_Interest]" caption="Coll_Interest" attribute="1" defaultMemberUniqueName="[Forecast_Curves].[Coll_Interest].[All]" allUniqueName="[Forecast_Curves].[Coll_Interest].[All]" dimensionUniqueName="[Forecast_Curves]" displayFolder="" count="0" memberValueDatatype="5" unbalanced="0"/>
    <cacheHierarchy uniqueName="[Forecast_Curves].[ContraSettlements_Principal]" caption="ContraSettlements_Principal" attribute="1" defaultMemberUniqueName="[Forecast_Curves].[ContraSettlements_Principal].[All]" allUniqueName="[Forecast_Curves].[ContraSettlements_Principal].[All]" dimensionUniqueName="[Forecast_Curves]" displayFolder="" count="0" memberValueDatatype="5" unbalanced="0"/>
    <cacheHierarchy uniqueName="[Forecast_Curves].[ContraSettlements_Interest]" caption="ContraSettlements_Interest" attribute="1" defaultMemberUniqueName="[Forecast_Curves].[ContraSettlements_Interest].[All]" allUniqueName="[Forecast_Curves].[ContraSettlements_Interest].[All]" dimensionUniqueName="[Forecast_Curves]" displayFolder="" count="0" memberValueDatatype="5" unbalanced="0"/>
    <cacheHierarchy uniqueName="[Forecast_Curves].[WO_DebtSold]" caption="WO_DebtSold" attribute="1" defaultMemberUniqueName="[Forecast_Curves].[WO_DebtSold].[All]" allUniqueName="[Forecast_Curves].[WO_DebtSold].[All]" dimensionUniqueName="[Forecast_Curves]" displayFolder="" count="0" memberValueDatatype="5" unbalanced="0"/>
    <cacheHierarchy uniqueName="[Forecast_Curves].[WO_Other]" caption="WO_Other" attribute="1" defaultMemberUniqueName="[Forecast_Curves].[WO_Other].[All]" allUniqueName="[Forecast_Curves].[WO_Other].[All]" dimensionUniqueName="[Forecast_Curves]" displayFolder="" count="0" memberValueDatatype="5" unbalanced="0"/>
    <cacheHierarchy uniqueName="[Forecast_Curves].[InterestRevenue]" caption="InterestRevenue" attribute="1" defaultMemberUniqueName="[Forecast_Curves].[InterestRevenue].[All]" allUniqueName="[Forecast_Curves].[InterestRevenue].[All]" dimensionUniqueName="[Forecast_Curves]" displayFolder="" count="0" memberValueDatatype="5" unbalanced="0"/>
    <cacheHierarchy uniqueName="[Forecast_Curves].[ClosingGBV]" caption="ClosingGBV" attribute="1" defaultMemberUniqueName="[Forecast_Curves].[ClosingGBV].[All]" allUniqueName="[Forecast_Curves].[ClosingGBV].[All]" dimensionUniqueName="[Forecast_Curves]" displayFolder="" count="0" memberValueDatatype="5" unbalanced="0"/>
    <cacheHierarchy uniqueName="[Forecast_Curves].[ForecastMonth (Month)]" caption="ForecastMonth (Month)" attribute="1" defaultMemberUniqueName="[Forecast_Curves].[ForecastMonth (Month)].[All]" allUniqueName="[Forecast_Curves].[ForecastMonth (Month)].[All]" dimensionUniqueName="[Forecast_Curves]" displayFolder="" count="2" memberValueDatatype="130" unbalanced="0"/>
    <cacheHierarchy uniqueName="[Forecast_Curves].[ForecastMonth (Year)]" caption="ForecastMonth (Year)" attribute="1" defaultMemberUniqueName="[Forecast_Curves].[ForecastMonth (Year)].[All]" allUniqueName="[Forecast_Curves].[ForecastMonth (Year)].[All]" dimensionUniqueName="[Forecast_Curves]" displayFolder="" count="2" memberValueDatatype="130" unbalanced="0"/>
    <cacheHierarchy uniqueName="[Forecast_Curves].[ForecastMonth (Quarter)]" caption="ForecastMonth (Quarter)" attribute="1" defaultMemberUniqueName="[Forecast_Curves].[ForecastMonth (Quarter)].[All]" allUniqueName="[Forecast_Curves].[ForecastMonth (Quarter)].[All]" dimensionUniqueName="[Forecast_Curves]" displayFolder="" count="2" memberValueDatatype="130" unbalanced="0"/>
    <cacheHierarchy uniqueName="[Forecast_Curves  2].[ForecastMonth]" caption="ForecastMonth" attribute="1" time="1" defaultMemberUniqueName="[Forecast_Curves  2].[ForecastMonth].[All]" allUniqueName="[Forecast_Curves  2].[ForecastMonth].[All]" dimensionUniqueName="[Forecast_Curves  2]" displayFolder="" count="0" memberValueDatatype="7" unbalanced="0"/>
    <cacheHierarchy uniqueName="[Forecast_Curves  2].[Segment]" caption="Segment" attribute="1" defaultMemberUniqueName="[Forecast_Curves  2].[Segment].[All]" allUniqueName="[Forecast_Curves  2].[Segment].[All]" dimensionUniqueName="[Forecast_Curves  2]" displayFolder="" count="0" memberValueDatatype="130" unbalanced="0"/>
    <cacheHierarchy uniqueName="[Forecast_Curves  2].[Cohort]" caption="Cohort" attribute="1" defaultMemberUniqueName="[Forecast_Curves  2].[Cohort].[All]" allUniqueName="[Forecast_Curves  2].[Cohort].[All]" dimensionUniqueName="[Forecast_Curves  2]" displayFolder="" count="0" memberValueDatatype="130" unbalanced="0"/>
    <cacheHierarchy uniqueName="[Forecast_Curves  2].[MOB]" caption="MOB" attribute="1" defaultMemberUniqueName="[Forecast_Curves  2].[MOB].[All]" allUniqueName="[Forecast_Curves  2].[MOB].[All]" dimensionUniqueName="[Forecast_Curves  2]" displayFolder="" count="0" memberValueDatatype="20" unbalanced="0"/>
    <cacheHierarchy uniqueName="[Forecast_Curves  2].[OpeningGBV]" caption="OpeningGBV" attribute="1" defaultMemberUniqueName="[Forecast_Curves  2].[OpeningGBV].[All]" allUniqueName="[Forecast_Curves  2].[OpeningGBV].[All]" dimensionUniqueName="[Forecast_Curves  2]" displayFolder="" count="0" memberValueDatatype="5" unbalanced="0"/>
    <cacheHierarchy uniqueName="[Forecast_Curves  2].[Coll_Principal_Rate]" caption="Coll_Principal_Rate" attribute="1" defaultMemberUniqueName="[Forecast_Curves  2].[Coll_Principal_Rate].[All]" allUniqueName="[Forecast_Curves  2].[Coll_Principal_Rate].[All]" dimensionUniqueName="[Forecast_Curves  2]" displayFolder="" count="0" memberValueDatatype="5" unbalanced="0"/>
    <cacheHierarchy uniqueName="[Forecast_Curves  2].[Coll_Principal_Approach]" caption="Coll_Principal_Approach" attribute="1" defaultMemberUniqueName="[Forecast_Curves  2].[Coll_Principal_Approach].[All]" allUniqueName="[Forecast_Curves  2].[Coll_Principal_Approach].[All]" dimensionUniqueName="[Forecast_Curves  2]" displayFolder="" count="0" memberValueDatatype="130" unbalanced="0"/>
    <cacheHierarchy uniqueName="[Forecast_Curves  2].[Coll_Interest_Rate]" caption="Coll_Interest_Rate" attribute="1" defaultMemberUniqueName="[Forecast_Curves  2].[Coll_Interest_Rate].[All]" allUniqueName="[Forecast_Curves  2].[Coll_Interest_Rate].[All]" dimensionUniqueName="[Forecast_Curves  2]" displayFolder="" count="0" memberValueDatatype="5" unbalanced="0"/>
    <cacheHierarchy uniqueName="[Forecast_Curves  2].[Coll_Interest_Approach]" caption="Coll_Interest_Approach" attribute="1" defaultMemberUniqueName="[Forecast_Curves  2].[Coll_Interest_Approach].[All]" allUniqueName="[Forecast_Curves  2].[Coll_Interest_Approach].[All]" dimensionUniqueName="[Forecast_Curves  2]" displayFolder="" count="0" memberValueDatatype="130" unbalanced="0"/>
    <cacheHierarchy uniqueName="[Forecast_Curves  2].[InterestRevenue_Rate]" caption="InterestRevenue_Rate" attribute="1" defaultMemberUniqueName="[Forecast_Curves  2].[InterestRevenue_Rate].[All]" allUniqueName="[Forecast_Curves  2].[InterestRevenue_Rate].[All]" dimensionUniqueName="[Forecast_Curves  2]" displayFolder="" count="0" memberValueDatatype="5" unbalanced="0"/>
    <cacheHierarchy uniqueName="[Forecast_Curves  2].[InterestRevenue_Approach]" caption="InterestRevenue_Approach" attribute="1" defaultMemberUniqueName="[Forecast_Curves  2].[InterestRevenue_Approach].[All]" allUniqueName="[Forecast_Curves  2].[InterestRevenue_Approach].[All]" dimensionUniqueName="[Forecast_Curves  2]" displayFolder="" count="0" memberValueDatatype="130" unbalanced="0"/>
    <cacheHierarchy uniqueName="[Forecast_Curves  2].[WO_DebtSold_Rate]" caption="WO_DebtSold_Rate" attribute="1" defaultMemberUniqueName="[Forecast_Curves  2].[WO_DebtSold_Rate].[All]" allUniqueName="[Forecast_Curves  2].[WO_DebtSold_Rate].[All]" dimensionUniqueName="[Forecast_Curves  2]" displayFolder="" count="0" memberValueDatatype="5" unbalanced="0"/>
    <cacheHierarchy uniqueName="[Forecast_Curves  2].[WO_DebtSold_Approach]" caption="WO_DebtSold_Approach" attribute="1" defaultMemberUniqueName="[Forecast_Curves  2].[WO_DebtSold_Approach].[All]" allUniqueName="[Forecast_Curves  2].[WO_DebtSold_Approach].[All]" dimensionUniqueName="[Forecast_Curves  2]" displayFolder="" count="0" memberValueDatatype="130" unbalanced="0"/>
    <cacheHierarchy uniqueName="[Forecast_Curves  2].[WO_Other_Rate]" caption="WO_Other_Rate" attribute="1" defaultMemberUniqueName="[Forecast_Curves  2].[WO_Other_Rate].[All]" allUniqueName="[Forecast_Curves  2].[WO_Other_Rate].[All]" dimensionUniqueName="[Forecast_Curves  2]" displayFolder="" count="0" memberValueDatatype="5" unbalanced="0"/>
    <cacheHierarchy uniqueName="[Forecast_Curves  2].[WO_Other_Approach]" caption="WO_Other_Approach" attribute="1" defaultMemberUniqueName="[Forecast_Curves  2].[WO_Other_Approach].[All]" allUniqueName="[Forecast_Curves  2].[WO_Other_Approach].[All]" dimensionUniqueName="[Forecast_Curves  2]" displayFolder="" count="0" memberValueDatatype="130" unbalanced="0"/>
    <cacheHierarchy uniqueName="[Forecast_Curves  2].[ContraSettlements_Principal_Rate]" caption="ContraSettlements_Principal_Rate" attribute="1" defaultMemberUniqueName="[Forecast_Curves  2].[ContraSettlements_Principal_Rate].[All]" allUniqueName="[Forecast_Curves  2].[ContraSettlements_Principal_Rate].[All]" dimensionUniqueName="[Forecast_Curves  2]" displayFolder="" count="0" memberValueDatatype="5" unbalanced="0"/>
    <cacheHierarchy uniqueName="[Forecast_Curves  2].[ContraSettlements_Principal_Approach]" caption="ContraSettlements_Principal_Approach" attribute="1" defaultMemberUniqueName="[Forecast_Curves  2].[ContraSettlements_Principal_Approach].[All]" allUniqueName="[Forecast_Curves  2].[ContraSettlements_Principal_Approach].[All]" dimensionUniqueName="[Forecast_Curves  2]" displayFolder="" count="0" memberValueDatatype="130" unbalanced="0"/>
    <cacheHierarchy uniqueName="[Forecast_Curves  2].[ContraSettlements_Interest_Rate]" caption="ContraSettlements_Interest_Rate" attribute="1" defaultMemberUniqueName="[Forecast_Curves  2].[ContraSettlements_Interest_Rate].[All]" allUniqueName="[Forecast_Curves  2].[ContraSettlements_Interest_Rate].[All]" dimensionUniqueName="[Forecast_Curves  2]" displayFolder="" count="0" memberValueDatatype="5" unbalanced="0"/>
    <cacheHierarchy uniqueName="[Forecast_Curves  2].[ContraSettlements_Interest_Approach]" caption="ContraSettlements_Interest_Approach" attribute="1" defaultMemberUniqueName="[Forecast_Curves  2].[ContraSettlements_Interest_Approach].[All]" allUniqueName="[Forecast_Curves  2].[ContraSettlements_Interest_Approach].[All]" dimensionUniqueName="[Forecast_Curves  2]" displayFolder="" count="0" memberValueDatatype="130" unbalanced="0"/>
    <cacheHierarchy uniqueName="[Forecast_Curves  2].[NewLoanAmount_Rate]" caption="NewLoanAmount_Rate" attribute="1" defaultMemberUniqueName="[Forecast_Curves  2].[NewLoanAmount_Rate].[All]" allUniqueName="[Forecast_Curves  2].[NewLoanAmount_Rate].[All]" dimensionUniqueName="[Forecast_Curves  2]" displayFolder="" count="0" memberValueDatatype="5" unbalanced="0"/>
    <cacheHierarchy uniqueName="[Forecast_Curves  2].[NewLoanAmount_Approach]" caption="NewLoanAmount_Approach" attribute="1" defaultMemberUniqueName="[Forecast_Curves  2].[NewLoanAmount_Approach].[All]" allUniqueName="[Forecast_Curves  2].[NewLoanAmount_Approach].[All]" dimensionUniqueName="[Forecast_Curves  2]" displayFolder="" count="0" memberValueDatatype="130" unbalanced="0"/>
    <cacheHierarchy uniqueName="[Forecast_Curves  2].[NewLoanAmount]" caption="NewLoanAmount" attribute="1" defaultMemberUniqueName="[Forecast_Curves  2].[NewLoanAmount].[All]" allUniqueName="[Forecast_Curves  2].[NewLoanAmount].[All]" dimensionUniqueName="[Forecast_Curves  2]" displayFolder="" count="0" memberValueDatatype="5" unbalanced="0"/>
    <cacheHierarchy uniqueName="[Forecast_Curves  2].[Coll_Principal]" caption="Coll_Principal" attribute="1" defaultMemberUniqueName="[Forecast_Curves  2].[Coll_Principal].[All]" allUniqueName="[Forecast_Curves  2].[Coll_Principal].[All]" dimensionUniqueName="[Forecast_Curves  2]" displayFolder="" count="0" memberValueDatatype="5" unbalanced="0"/>
    <cacheHierarchy uniqueName="[Forecast_Curves  2].[Coll_Interest]" caption="Coll_Interest" attribute="1" defaultMemberUniqueName="[Forecast_Curves  2].[Coll_Interest].[All]" allUniqueName="[Forecast_Curves  2].[Coll_Interest].[All]" dimensionUniqueName="[Forecast_Curves  2]" displayFolder="" count="0" memberValueDatatype="5" unbalanced="0"/>
    <cacheHierarchy uniqueName="[Forecast_Curves  2].[ContraSettlements_Principal]" caption="ContraSettlements_Principal" attribute="1" defaultMemberUniqueName="[Forecast_Curves  2].[ContraSettlements_Principal].[All]" allUniqueName="[Forecast_Curves  2].[ContraSettlements_Principal].[All]" dimensionUniqueName="[Forecast_Curves  2]" displayFolder="" count="0" memberValueDatatype="5" unbalanced="0"/>
    <cacheHierarchy uniqueName="[Forecast_Curves  2].[ContraSettlements_Interest]" caption="ContraSettlements_Interest" attribute="1" defaultMemberUniqueName="[Forecast_Curves  2].[ContraSettlements_Interest].[All]" allUniqueName="[Forecast_Curves  2].[ContraSettlements_Interest].[All]" dimensionUniqueName="[Forecast_Curves  2]" displayFolder="" count="0" memberValueDatatype="5" unbalanced="0"/>
    <cacheHierarchy uniqueName="[Forecast_Curves  2].[WO_DebtSold]" caption="WO_DebtSold" attribute="1" defaultMemberUniqueName="[Forecast_Curves  2].[WO_DebtSold].[All]" allUniqueName="[Forecast_Curves  2].[WO_DebtSold].[All]" dimensionUniqueName="[Forecast_Curves  2]" displayFolder="" count="0" memberValueDatatype="5" unbalanced="0"/>
    <cacheHierarchy uniqueName="[Forecast_Curves  2].[WO_Other]" caption="WO_Other" attribute="1" defaultMemberUniqueName="[Forecast_Curves  2].[WO_Other].[All]" allUniqueName="[Forecast_Curves  2].[WO_Other].[All]" dimensionUniqueName="[Forecast_Curves  2]" displayFolder="" count="0" memberValueDatatype="5" unbalanced="0"/>
    <cacheHierarchy uniqueName="[Forecast_Curves  2].[InterestRevenue]" caption="InterestRevenue" attribute="1" defaultMemberUniqueName="[Forecast_Curves  2].[InterestRevenue].[All]" allUniqueName="[Forecast_Curves  2].[InterestRevenue].[All]" dimensionUniqueName="[Forecast_Curves  2]" displayFolder="" count="0" memberValueDatatype="5" unbalanced="0"/>
    <cacheHierarchy uniqueName="[Forecast_Curves  2].[ClosingGBV]" caption="ClosingGBV" attribute="1" defaultMemberUniqueName="[Forecast_Curves  2].[ClosingGBV].[All]" allUniqueName="[Forecast_Curves  2].[ClosingGBV].[All]" dimensionUniqueName="[Forecast_Curves  2]" displayFolder="" count="0" memberValueDatatype="5" unbalanced="0"/>
    <cacheHierarchy uniqueName="[Forecast_Curves  2].[ForecastMonth (Year)]" caption="ForecastMonth (Year)" attribute="1" defaultMemberUniqueName="[Forecast_Curves  2].[ForecastMonth (Year)].[All]" allUniqueName="[Forecast_Curves  2].[ForecastMonth (Year)].[All]" dimensionUniqueName="[Forecast_Curves  2]" displayFolder="" count="0" memberValueDatatype="130" unbalanced="0"/>
    <cacheHierarchy uniqueName="[Forecast_Curves  2].[ForecastMonth (Quarter)]" caption="ForecastMonth (Quarter)" attribute="1" defaultMemberUniqueName="[Forecast_Curves  2].[ForecastMonth (Quarter)].[All]" allUniqueName="[Forecast_Curves  2].[ForecastMonth (Quarter)].[All]" dimensionUniqueName="[Forecast_Curves  2]" displayFolder="" count="0" memberValueDatatype="130" unbalanced="0"/>
    <cacheHierarchy uniqueName="[Forecast_Curves  2].[ForecastMonth (Month)]" caption="ForecastMonth (Month)" attribute="1" defaultMemberUniqueName="[Forecast_Curves  2].[ForecastMonth (Month)].[All]" allUniqueName="[Forecast_Curves  2].[ForecastMonth (Month)].[All]" dimensionUniqueName="[Forecast_Curves  2]" displayFolder="" count="0" memberValueDatatype="130" unbalanced="0"/>
    <cacheHierarchy uniqueName="[Forecast_Curves 1].[ForecastMonth]" caption="ForecastMonth" attribute="1" time="1" defaultMemberUniqueName="[Forecast_Curves 1].[ForecastMonth].[All]" allUniqueName="[Forecast_Curves 1].[ForecastMonth].[All]" dimensionUniqueName="[Forecast_Curves 1]" displayFolder="" count="0" memberValueDatatype="7" unbalanced="0"/>
    <cacheHierarchy uniqueName="[Forecast_Curves 1].[Segment]" caption="Segment" attribute="1" defaultMemberUniqueName="[Forecast_Curves 1].[Segment].[All]" allUniqueName="[Forecast_Curves 1].[Segment].[All]" dimensionUniqueName="[Forecast_Curves 1]" displayFolder="" count="0" memberValueDatatype="130" unbalanced="0"/>
    <cacheHierarchy uniqueName="[Forecast_Curves 1].[Cohort]" caption="Cohort" attribute="1" defaultMemberUniqueName="[Forecast_Curves 1].[Cohort].[All]" allUniqueName="[Forecast_Curves 1].[Cohort].[All]" dimensionUniqueName="[Forecast_Curves 1]" displayFolder="" count="0" memberValueDatatype="130" unbalanced="0"/>
    <cacheHierarchy uniqueName="[Forecast_Curves 1].[MOB]" caption="MOB" attribute="1" defaultMemberUniqueName="[Forecast_Curves 1].[MOB].[All]" allUniqueName="[Forecast_Curves 1].[MOB].[All]" dimensionUniqueName="[Forecast_Curves 1]" displayFolder="" count="0" memberValueDatatype="20" unbalanced="0"/>
    <cacheHierarchy uniqueName="[Forecast_Curves 1].[OpeningGBV]" caption="OpeningGBV" attribute="1" defaultMemberUniqueName="[Forecast_Curves 1].[OpeningGBV].[All]" allUniqueName="[Forecast_Curves 1].[OpeningGBV].[All]" dimensionUniqueName="[Forecast_Curves 1]" displayFolder="" count="0" memberValueDatatype="5" unbalanced="0"/>
    <cacheHierarchy uniqueName="[Forecast_Curves 1].[Coll_Principal_Rate]" caption="Coll_Principal_Rate" attribute="1" defaultMemberUniqueName="[Forecast_Curves 1].[Coll_Principal_Rate].[All]" allUniqueName="[Forecast_Curves 1].[Coll_Principal_Rate].[All]" dimensionUniqueName="[Forecast_Curves 1]" displayFolder="" count="0" memberValueDatatype="5" unbalanced="0"/>
    <cacheHierarchy uniqueName="[Forecast_Curves 1].[Coll_Principal_Approach]" caption="Coll_Principal_Approach" attribute="1" defaultMemberUniqueName="[Forecast_Curves 1].[Coll_Principal_Approach].[All]" allUniqueName="[Forecast_Curves 1].[Coll_Principal_Approach].[All]" dimensionUniqueName="[Forecast_Curves 1]" displayFolder="" count="0" memberValueDatatype="130" unbalanced="0"/>
    <cacheHierarchy uniqueName="[Forecast_Curves 1].[Coll_Interest_Rate]" caption="Coll_Interest_Rate" attribute="1" defaultMemberUniqueName="[Forecast_Curves 1].[Coll_Interest_Rate].[All]" allUniqueName="[Forecast_Curves 1].[Coll_Interest_Rate].[All]" dimensionUniqueName="[Forecast_Curves 1]" displayFolder="" count="0" memberValueDatatype="5" unbalanced="0"/>
    <cacheHierarchy uniqueName="[Forecast_Curves 1].[Coll_Interest_Approach]" caption="Coll_Interest_Approach" attribute="1" defaultMemberUniqueName="[Forecast_Curves 1].[Coll_Interest_Approach].[All]" allUniqueName="[Forecast_Curves 1].[Coll_Interest_Approach].[All]" dimensionUniqueName="[Forecast_Curves 1]" displayFolder="" count="0" memberValueDatatype="130" unbalanced="0"/>
    <cacheHierarchy uniqueName="[Forecast_Curves 1].[InterestRevenue_Rate]" caption="InterestRevenue_Rate" attribute="1" defaultMemberUniqueName="[Forecast_Curves 1].[InterestRevenue_Rate].[All]" allUniqueName="[Forecast_Curves 1].[InterestRevenue_Rate].[All]" dimensionUniqueName="[Forecast_Curves 1]" displayFolder="" count="0" memberValueDatatype="5" unbalanced="0"/>
    <cacheHierarchy uniqueName="[Forecast_Curves 1].[InterestRevenue_Approach]" caption="InterestRevenue_Approach" attribute="1" defaultMemberUniqueName="[Forecast_Curves 1].[InterestRevenue_Approach].[All]" allUniqueName="[Forecast_Curves 1].[InterestRevenue_Approach].[All]" dimensionUniqueName="[Forecast_Curves 1]" displayFolder="" count="0" memberValueDatatype="130" unbalanced="0"/>
    <cacheHierarchy uniqueName="[Forecast_Curves 1].[WO_DebtSold_Rate]" caption="WO_DebtSold_Rate" attribute="1" defaultMemberUniqueName="[Forecast_Curves 1].[WO_DebtSold_Rate].[All]" allUniqueName="[Forecast_Curves 1].[WO_DebtSold_Rate].[All]" dimensionUniqueName="[Forecast_Curves 1]" displayFolder="" count="0" memberValueDatatype="5" unbalanced="0"/>
    <cacheHierarchy uniqueName="[Forecast_Curves 1].[WO_DebtSold_Approach]" caption="WO_DebtSold_Approach" attribute="1" defaultMemberUniqueName="[Forecast_Curves 1].[WO_DebtSold_Approach].[All]" allUniqueName="[Forecast_Curves 1].[WO_DebtSold_Approach].[All]" dimensionUniqueName="[Forecast_Curves 1]" displayFolder="" count="0" memberValueDatatype="130" unbalanced="0"/>
    <cacheHierarchy uniqueName="[Forecast_Curves 1].[WO_Other_Rate]" caption="WO_Other_Rate" attribute="1" defaultMemberUniqueName="[Forecast_Curves 1].[WO_Other_Rate].[All]" allUniqueName="[Forecast_Curves 1].[WO_Other_Rate].[All]" dimensionUniqueName="[Forecast_Curves 1]" displayFolder="" count="0" memberValueDatatype="5" unbalanced="0"/>
    <cacheHierarchy uniqueName="[Forecast_Curves 1].[WO_Other_Approach]" caption="WO_Other_Approach" attribute="1" defaultMemberUniqueName="[Forecast_Curves 1].[WO_Other_Approach].[All]" allUniqueName="[Forecast_Curves 1].[WO_Other_Approach].[All]" dimensionUniqueName="[Forecast_Curves 1]" displayFolder="" count="0" memberValueDatatype="130" unbalanced="0"/>
    <cacheHierarchy uniqueName="[Forecast_Curves 1].[ContraSettlements_Principal_Rate]" caption="ContraSettlements_Principal_Rate" attribute="1" defaultMemberUniqueName="[Forecast_Curves 1].[ContraSettlements_Principal_Rate].[All]" allUniqueName="[Forecast_Curves 1].[ContraSettlements_Principal_Rate].[All]" dimensionUniqueName="[Forecast_Curves 1]" displayFolder="" count="0" memberValueDatatype="5" unbalanced="0"/>
    <cacheHierarchy uniqueName="[Forecast_Curves 1].[ContraSettlements_Principal_Approach]" caption="ContraSettlements_Principal_Approach" attribute="1" defaultMemberUniqueName="[Forecast_Curves 1].[ContraSettlements_Principal_Approach].[All]" allUniqueName="[Forecast_Curves 1].[ContraSettlements_Principal_Approach].[All]" dimensionUniqueName="[Forecast_Curves 1]" displayFolder="" count="0" memberValueDatatype="130" unbalanced="0"/>
    <cacheHierarchy uniqueName="[Forecast_Curves 1].[ContraSettlements_Interest_Rate]" caption="ContraSettlements_Interest_Rate" attribute="1" defaultMemberUniqueName="[Forecast_Curves 1].[ContraSettlements_Interest_Rate].[All]" allUniqueName="[Forecast_Curves 1].[ContraSettlements_Interest_Rate].[All]" dimensionUniqueName="[Forecast_Curves 1]" displayFolder="" count="0" memberValueDatatype="5" unbalanced="0"/>
    <cacheHierarchy uniqueName="[Forecast_Curves 1].[ContraSettlements_Interest_Approach]" caption="ContraSettlements_Interest_Approach" attribute="1" defaultMemberUniqueName="[Forecast_Curves 1].[ContraSettlements_Interest_Approach].[All]" allUniqueName="[Forecast_Curves 1].[ContraSettlements_Interest_Approach].[All]" dimensionUniqueName="[Forecast_Curves 1]" displayFolder="" count="0" memberValueDatatype="130" unbalanced="0"/>
    <cacheHierarchy uniqueName="[Forecast_Curves 1].[NewLoanAmount_Rate]" caption="NewLoanAmount_Rate" attribute="1" defaultMemberUniqueName="[Forecast_Curves 1].[NewLoanAmount_Rate].[All]" allUniqueName="[Forecast_Curves 1].[NewLoanAmount_Rate].[All]" dimensionUniqueName="[Forecast_Curves 1]" displayFolder="" count="0" memberValueDatatype="5" unbalanced="0"/>
    <cacheHierarchy uniqueName="[Forecast_Curves 1].[NewLoanAmount_Approach]" caption="NewLoanAmount_Approach" attribute="1" defaultMemberUniqueName="[Forecast_Curves 1].[NewLoanAmount_Approach].[All]" allUniqueName="[Forecast_Curves 1].[NewLoanAmount_Approach].[All]" dimensionUniqueName="[Forecast_Curves 1]" displayFolder="" count="0" memberValueDatatype="130" unbalanced="0"/>
    <cacheHierarchy uniqueName="[Forecast_Curves 1].[NewLoanAmount]" caption="NewLoanAmount" attribute="1" defaultMemberUniqueName="[Forecast_Curves 1].[NewLoanAmount].[All]" allUniqueName="[Forecast_Curves 1].[NewLoanAmount].[All]" dimensionUniqueName="[Forecast_Curves 1]" displayFolder="" count="0" memberValueDatatype="5" unbalanced="0"/>
    <cacheHierarchy uniqueName="[Forecast_Curves 1].[Coll_Principal]" caption="Coll_Principal" attribute="1" defaultMemberUniqueName="[Forecast_Curves 1].[Coll_Principal].[All]" allUniqueName="[Forecast_Curves 1].[Coll_Principal].[All]" dimensionUniqueName="[Forecast_Curves 1]" displayFolder="" count="0" memberValueDatatype="5" unbalanced="0"/>
    <cacheHierarchy uniqueName="[Forecast_Curves 1].[Coll_Interest]" caption="Coll_Interest" attribute="1" defaultMemberUniqueName="[Forecast_Curves 1].[Coll_Interest].[All]" allUniqueName="[Forecast_Curves 1].[Coll_Interest].[All]" dimensionUniqueName="[Forecast_Curves 1]" displayFolder="" count="0" memberValueDatatype="5" unbalanced="0"/>
    <cacheHierarchy uniqueName="[Forecast_Curves 1].[ContraSettlements_Principal]" caption="ContraSettlements_Principal" attribute="1" defaultMemberUniqueName="[Forecast_Curves 1].[ContraSettlements_Principal].[All]" allUniqueName="[Forecast_Curves 1].[ContraSettlements_Principal].[All]" dimensionUniqueName="[Forecast_Curves 1]" displayFolder="" count="0" memberValueDatatype="5" unbalanced="0"/>
    <cacheHierarchy uniqueName="[Forecast_Curves 1].[ContraSettlements_Interest]" caption="ContraSettlements_Interest" attribute="1" defaultMemberUniqueName="[Forecast_Curves 1].[ContraSettlements_Interest].[All]" allUniqueName="[Forecast_Curves 1].[ContraSettlements_Interest].[All]" dimensionUniqueName="[Forecast_Curves 1]" displayFolder="" count="0" memberValueDatatype="5" unbalanced="0"/>
    <cacheHierarchy uniqueName="[Forecast_Curves 1].[WO_DebtSold]" caption="WO_DebtSold" attribute="1" defaultMemberUniqueName="[Forecast_Curves 1].[WO_DebtSold].[All]" allUniqueName="[Forecast_Curves 1].[WO_DebtSold].[All]" dimensionUniqueName="[Forecast_Curves 1]" displayFolder="" count="0" memberValueDatatype="5" unbalanced="0"/>
    <cacheHierarchy uniqueName="[Forecast_Curves 1].[WO_Other]" caption="WO_Other" attribute="1" defaultMemberUniqueName="[Forecast_Curves 1].[WO_Other].[All]" allUniqueName="[Forecast_Curves 1].[WO_Other].[All]" dimensionUniqueName="[Forecast_Curves 1]" displayFolder="" count="0" memberValueDatatype="5" unbalanced="0"/>
    <cacheHierarchy uniqueName="[Forecast_Curves 1].[InterestRevenue]" caption="InterestRevenue" attribute="1" defaultMemberUniqueName="[Forecast_Curves 1].[InterestRevenue].[All]" allUniqueName="[Forecast_Curves 1].[InterestRevenue].[All]" dimensionUniqueName="[Forecast_Curves 1]" displayFolder="" count="0" memberValueDatatype="5" unbalanced="0"/>
    <cacheHierarchy uniqueName="[Forecast_Curves 1].[ClosingGBV]" caption="ClosingGBV" attribute="1" defaultMemberUniqueName="[Forecast_Curves 1].[ClosingGBV].[All]" allUniqueName="[Forecast_Curves 1].[ClosingGBV].[All]" dimensionUniqueName="[Forecast_Curves 1]" displayFolder="" count="0" memberValueDatatype="5" unbalanced="0"/>
    <cacheHierarchy uniqueName="[measure].[Measures]" caption="Measures" attribute="1" defaultMemberUniqueName="[measure].[Measures].[All]" allUniqueName="[measure].[Measures].[All]" dimensionUniqueName="[measure]" displayFolder="" count="0" memberValueDatatype="130" unbalanced="0"/>
    <cacheHierarchy uniqueName="[Fact_Raw 1].[CalendarMonth (Month Index)]" caption="CalendarMonth (Month Index)" attribute="1" defaultMemberUniqueName="[Fact_Raw 1].[CalendarMonth (Month Index)].[All]" allUniqueName="[Fact_Raw 1].[CalendarMonth (Month Index)].[All]" dimensionUniqueName="[Fact_Raw 1]" displayFolder="" count="0" memberValueDatatype="20" unbalanced="0" hidden="1"/>
    <cacheHierarchy uniqueName="[Fact_Raw 1].[Cohort (Month Index)]" caption="Cohort (Month Index)" attribute="1" defaultMemberUniqueName="[Fact_Raw 1].[Cohort (Month Index)].[All]" allUniqueName="[Fact_Raw 1].[Cohort (Month Index)].[All]" dimensionUniqueName="[Fact_Raw 1]" displayFolder="" count="0" memberValueDatatype="20" unbalanced="0" hidden="1"/>
    <cacheHierarchy uniqueName="[Fact_Raw 2].[CalendarMonth (Month Index)]" caption="CalendarMonth (Month Index)" attribute="1" defaultMemberUniqueName="[Fact_Raw 2].[CalendarMonth (Month Index)].[All]" allUniqueName="[Fact_Raw 2].[CalendarMonth (Month Index)].[All]" dimensionUniqueName="[Fact_Raw 2]" displayFolder="" count="0" memberValueDatatype="20" unbalanced="0" hidden="1"/>
    <cacheHierarchy uniqueName="[Forecast_Curves].[ForecastMonth (Month Index)]" caption="ForecastMonth (Month Index)" attribute="1" defaultMemberUniqueName="[Forecast_Curves].[ForecastMonth (Month Index)].[All]" allUniqueName="[Forecast_Curves].[ForecastMonth (Month Index)].[All]" dimensionUniqueName="[Forecast_Curves]" displayFolder="" count="0" memberValueDatatype="20" unbalanced="0" hidden="1"/>
    <cacheHierarchy uniqueName="[Forecast_Curves  2].[ForecastMonth (Month Index)]" caption="ForecastMonth (Month Index)" attribute="1" defaultMemberUniqueName="[Forecast_Curves  2].[ForecastMonth (Month Index)].[All]" allUniqueName="[Forecast_Curves  2].[ForecastMonth (Month Index)].[All]" dimensionUniqueName="[Forecast_Curves  2]" displayFolder="" count="0" memberValueDatatype="20" unbalanced="0" hidden="1"/>
    <cacheHierarchy uniqueName="[Measures].[ClosingGBV_Actuals]" caption="ClosingGBV_Actuals" measure="1" displayFolder="" measureGroup="measure" count="0"/>
    <cacheHierarchy uniqueName="[Measures].[OpeningGBV_Actuals]" caption="OpeningGBV_Actuals" measure="1" displayFolder="" measureGroup="measure" count="0"/>
    <cacheHierarchy uniqueName="[Measures].[NewLoanAmount_Actuals]" caption="NewLoanAmount_Actuals" measure="1" displayFolder="" measureGroup="measure" count="0"/>
    <cacheHierarchy uniqueName="[Measures].[CollPrincipal_Actuals]" caption="CollPrincipal_Actuals" measure="1" displayFolder="" measureGroup="measure" count="0"/>
    <cacheHierarchy uniqueName="[Measures].[CollInterest_Actuals]" caption="CollInterest_Actuals" measure="1" displayFolder="" measureGroup="measure" count="0"/>
    <cacheHierarchy uniqueName="[Measures].[ContraSettlementsPrincipal_Actuals]" caption="ContraSettlementsPrincipal_Actuals" measure="1" displayFolder="" measureGroup="measure" count="0"/>
    <cacheHierarchy uniqueName="[Measures].[ContraSettlementsInterest_Actuals]" caption="ContraSettlementsInterest_Actuals" measure="1" displayFolder="" measureGroup="measure" count="0"/>
    <cacheHierarchy uniqueName="[Measures].[WODebtSold_Actuals]" caption="WODebtSold_Actuals" measure="1" displayFolder="" measureGroup="measure" count="0"/>
    <cacheHierarchy uniqueName="[Measures].[WOOther_Actuals]" caption="WOOther_Actuals" measure="1" displayFolder="" measureGroup="measure" count="0"/>
    <cacheHierarchy uniqueName="[Measures].[InterestRevenue_Actuals]" caption="InterestRevenue_Actuals" measure="1" displayFolder="" measureGroup="measure" count="0"/>
    <cacheHierarchy uniqueName="[Measures].[TotalCollections_Actuals]" caption="TotalCollections_Actuals" measure="1" displayFolder="" measureGroup="measure" count="0"/>
    <cacheHierarchy uniqueName="[Measures].[TotalContraSettlements_Actuals]" caption="TotalContraSettlements_Actuals" measure="1" displayFolder="" measureGroup="measure" count="0"/>
    <cacheHierarchy uniqueName="[Measures].[TotalWriteoffs_Actuals]" caption="TotalWriteoffs_Actuals" measure="1" displayFolder="" measureGroup="measure" count="0"/>
    <cacheHierarchy uniqueName="[Measures].[ClosingGBV_Actuals_byCohort]" caption="ClosingGBV_Actuals_byCohort" measure="1" displayFolder="" measureGroup="measure" count="0"/>
    <cacheHierarchy uniqueName="[Measures].[CollPrincipal_Actuals_byCohort]" caption="CollPrincipal_Actuals_byCohort" measure="1" displayFolder="" measureGroup="measure" count="0"/>
    <cacheHierarchy uniqueName="[Measures].[InterestRevenue_Actuals_byCohort]" caption="InterestRevenue_Actuals_byCohort" measure="1" displayFolder="" measureGroup="measure" count="0"/>
    <cacheHierarchy uniqueName="[Measures].[ClosingGBV_Forecast]" caption="ClosingGBV_Forecast" measure="1" displayFolder="" measureGroup="measure" count="0"/>
    <cacheHierarchy uniqueName="[Measures].[OpeningGBV_Forecast]" caption="OpeningGBV_Forecast" measure="1" displayFolder="" measureGroup="measure" count="0"/>
    <cacheHierarchy uniqueName="[Measures].[NewLoanAmount_Forecast]" caption="NewLoanAmount_Forecast" measure="1" displayFolder="" measureGroup="measure" count="0"/>
    <cacheHierarchy uniqueName="[Measures].[CollPrincipal_Forecast]" caption="CollPrincipal_Forecast" measure="1" displayFolder="" measureGroup="measure" count="0"/>
    <cacheHierarchy uniqueName="[Measures].[CollInterest_Forecast]" caption="CollInterest_Forecast" measure="1" displayFolder="" measureGroup="measure" count="0"/>
    <cacheHierarchy uniqueName="[Measures].[ContraSettlementsPrincipal_Forecast]" caption="ContraSettlementsPrincipal_Forecast" measure="1" displayFolder="" measureGroup="measure" count="0"/>
    <cacheHierarchy uniqueName="[Measures].[ContraSettlementsInterest_Forecast]" caption="ContraSettlementsInterest_Forecast" measure="1" displayFolder="" measureGroup="measure" count="0"/>
    <cacheHierarchy uniqueName="[Measures].[WODebtSold_Forecast]" caption="WODebtSold_Forecast" measure="1" displayFolder="" measureGroup="measure" count="0"/>
    <cacheHierarchy uniqueName="[Measures].[WOOther_Forecast]" caption="WOOther_Forecast" measure="1" displayFolder="" measureGroup="measure" count="0"/>
    <cacheHierarchy uniqueName="[Measures].[InterestRevenue_Forecast]" caption="InterestRevenue_Forecast" measure="1" displayFolder="" measureGroup="measure" count="0"/>
    <cacheHierarchy uniqueName="[Measures].[TotalCollections_Forecast]" caption="TotalCollections_Forecast" measure="1" displayFolder="" measureGroup="measure" count="0"/>
    <cacheHierarchy uniqueName="[Measures].[TotalContraSettlements_Forecast]" caption="TotalContraSettlements_Forecast" measure="1" displayFolder="" measureGroup="measure" count="0"/>
    <cacheHierarchy uniqueName="[Measures].[TotalWriteoffs_Forecast]" caption="TotalWriteoffs_Forecast" measure="1" displayFolder="" measureGroup="measure" count="0"/>
    <cacheHierarchy uniqueName="[Measures].[ClosingGBV_Forecast_byCohort]" caption="ClosingGBV_Forecast_byCohort" measure="1" displayFolder="" measureGroup="measure" count="0"/>
    <cacheHierarchy uniqueName="[Measures].[CollPrincipal_Forecast_byCohort]" caption="CollPrincipal_Forecast_byCohort" measure="1" displayFolder="" measureGroup="measure" count="0"/>
    <cacheHierarchy uniqueName="[Measures].[InterestRevenue_Forecast_byCohort]" caption="InterestRevenue_Forecast_byCohort" measure="1" displayFolder="" measureGroup="measure" count="0"/>
    <cacheHierarchy uniqueName="[Measures].[LastActualMonth]" caption="LastActualMonth" measure="1" displayFolder="" measureGroup="measure" count="0"/>
    <cacheHierarchy uniqueName="[Measures].[ClosingGBV_All]" caption="ClosingGBV_All" measure="1" displayFolder="" measureGroup="measure" count="0"/>
    <cacheHierarchy uniqueName="[Measures].[OpeningGBV_All]" caption="OpeningGBV_All" measure="1" displayFolder="" measureGroup="measure" count="0"/>
    <cacheHierarchy uniqueName="[Measures].[NewLoanAmount_All]" caption="NewLoanAmount_All" measure="1" displayFolder="" measureGroup="measure" count="0"/>
    <cacheHierarchy uniqueName="[Measures].[CollPrincipal_All]" caption="CollPrincipal_All" measure="1" displayFolder="" measureGroup="measure" count="0"/>
    <cacheHierarchy uniqueName="[Measures].[CollInterest_All]" caption="CollInterest_All" measure="1" displayFolder="" measureGroup="measure" count="0"/>
    <cacheHierarchy uniqueName="[Measures].[ContraSettlementsPrincipal_All]" caption="ContraSettlementsPrincipal_All" measure="1" displayFolder="" measureGroup="measure" count="0"/>
    <cacheHierarchy uniqueName="[Measures].[ContraSettlementsInterest_All]" caption="ContraSettlementsInterest_All" measure="1" displayFolder="" measureGroup="measure" count="0"/>
    <cacheHierarchy uniqueName="[Measures].[WODebtSold_All]" caption="WODebtSold_All" measure="1" displayFolder="" measureGroup="measure" count="0"/>
    <cacheHierarchy uniqueName="[Measures].[WOOther_All]" caption="WOOther_All" measure="1" displayFolder="" measureGroup="measure" count="0"/>
    <cacheHierarchy uniqueName="[Measures].[InterestRevenue_All]" caption="InterestRevenue_All" measure="1" displayFolder="" measureGroup="measure" count="0"/>
    <cacheHierarchy uniqueName="[Measures].[ClosingGBV_All_byCohort]" caption="ClosingGBV_All_byCohort" measure="1" displayFolder="" measureGroup="measure" count="0"/>
    <cacheHierarchy uniqueName="[Measures].[CollPrincipal_All_byCohort]" caption="CollPrincipal_All_byCohort" measure="1" displayFolder="" measureGroup="measure" count="0"/>
    <cacheHierarchy uniqueName="[Measures].[InterestRevenue_All_byCohort]" caption="InterestRevenue_All_byCohort" measure="1" displayFolder="" measureGroup="measure" count="0"/>
    <cacheHierarchy uniqueName="[Measures].[CollPrincipalRate]" caption="CollPrincipalRate" measure="1" displayFolder="" measureGroup="measure" count="0"/>
    <cacheHierarchy uniqueName="[Measures].[CollInterestRate]" caption="CollInterestRate" measure="1" displayFolder="" measureGroup="measure" count="0"/>
    <cacheHierarchy uniqueName="[Measures].[WriteoffRate]" caption="WriteoffRate" measure="1" displayFolder="" measureGroup="measure" count="0"/>
    <cacheHierarchy uniqueName="[Measures].[InterestYield_Annual]" caption="InterestYield_Annual" measure="1" displayFolder="" measureGroup="measure" count="0"/>
    <cacheHierarchy uniqueName="[Measures].[__XL_Count A]" caption="__XL_Count A" measure="1" displayFolder="" measureGroup="measure" count="0" hidden="1"/>
    <cacheHierarchy uniqueName="[Measures].[__XL_Count Fact_Raw 1]" caption="__XL_Count Fact_Raw 1" measure="1" displayFolder="" measureGroup="Fact_Raw 1" count="0" hidden="1"/>
    <cacheHierarchy uniqueName="[Measures].[__XL_Count Forecast_Approach_Map]" caption="__XL_Count Forecast_Approach_Map" measure="1" displayFolder="" measureGroup="Forecast_Approach_Map" count="0" hidden="1"/>
    <cacheHierarchy uniqueName="[Measures].[__XL_Count Forecast_Curves  2]" caption="__XL_Count Forecast_Curves  2" measure="1" displayFolder="" measureGroup="Forecast_Curves  2" count="0" hidden="1"/>
    <cacheHierarchy uniqueName="[Measures].[__XL_Count Fact_Raw 2]" caption="__XL_Count Fact_Raw 2" measure="1" displayFolder="" measureGroup="Fact_Raw 2" count="0" hidden="1"/>
    <cacheHierarchy uniqueName="[Measures].[__XL_Count Fact_Raw_Base]" caption="__XL_Count Fact_Raw_Base" measure="1" displayFolder="" measureGroup="Fact_Raw_Base" count="0" hidden="1"/>
    <cacheHierarchy uniqueName="[Measures].[__XL_Count Forecast_Curves 1]" caption="__XL_Count Forecast_Curves 1" measure="1" displayFolder="" measureGroup="Forecast_Curves 1" count="0" hidden="1"/>
    <cacheHierarchy uniqueName="[Measures].[__XL_Count Forecast_Curves]" caption="__XL_Count Forecast_Curves" measure="1" displayFolder="" measureGroup="Forecast_Curves" count="0" hidden="1"/>
    <cacheHierarchy uniqueName="[Measures].[__XL_Count Curves_Rates_Long]" caption="__XL_Count Curves_Rates_Long" measure="1" displayFolder="" measureGroup="Curves_Rates_Long" count="0" hidden="1"/>
    <cacheHierarchy uniqueName="[Measures].[__XL_Count Fact_Raw]" caption="__XL_Count Fact_Raw" measure="1" displayFolder="" measureGroup="Fact_Raw" count="0" hidden="1"/>
    <cacheHierarchy uniqueName="[Measures].[__No measures defined]" caption="__No measures defined" measure="1" displayFolder="" count="0" hidden="1"/>
    <cacheHierarchy uniqueName="[Measures].[Sum of InterestRevenue_Rate 2]" caption="Sum of InterestRevenue_Rate 2" measure="1" displayFolder="" measureGroup="Forecast_Curves  2" count="0" hidden="1">
      <extLst>
        <ext xmlns:x15="http://schemas.microsoft.com/office/spreadsheetml/2010/11/main" uri="{B97F6D7D-B522-45F9-BDA1-12C45D357490}">
          <x15:cacheHierarchy aggregatedColumn="142"/>
        </ext>
      </extLst>
    </cacheHierarchy>
    <cacheHierarchy uniqueName="[Measures].[Sum of InterestRevenue 3]" caption="Sum of InterestRevenue 3" measure="1" displayFolder="" measureGroup="Forecast_Curves  2" count="0" hidden="1">
      <extLst>
        <ext xmlns:x15="http://schemas.microsoft.com/office/spreadsheetml/2010/11/main" uri="{B97F6D7D-B522-45F9-BDA1-12C45D357490}">
          <x15:cacheHierarchy aggregatedColumn="161"/>
        </ext>
      </extLst>
    </cacheHierarchy>
    <cacheHierarchy uniqueName="[Measures].[Sum of Coll_Interest 3]" caption="Sum of Coll_Interest 3" measure="1" displayFolder="" measureGroup="Forecast_Curves  2" count="0" hidden="1">
      <extLst>
        <ext xmlns:x15="http://schemas.microsoft.com/office/spreadsheetml/2010/11/main" uri="{B97F6D7D-B522-45F9-BDA1-12C45D357490}">
          <x15:cacheHierarchy aggregatedColumn="156"/>
        </ext>
      </extLst>
    </cacheHierarchy>
    <cacheHierarchy uniqueName="[Measures].[Sum of OpeningGBV 4]" caption="Sum of OpeningGBV 4" measure="1" displayFolder="" measureGroup="Forecast_Curves  2" count="0" hidden="1">
      <extLst>
        <ext xmlns:x15="http://schemas.microsoft.com/office/spreadsheetml/2010/11/main" uri="{B97F6D7D-B522-45F9-BDA1-12C45D357490}">
          <x15:cacheHierarchy aggregatedColumn="137"/>
        </ext>
      </extLst>
    </cacheHierarchy>
    <cacheHierarchy uniqueName="[Measures].[Sum of Coll_Principal 3]" caption="Sum of Coll_Principal 3" measure="1" displayFolder="" measureGroup="Forecast_Curves  2" count="0" hidden="1">
      <extLst>
        <ext xmlns:x15="http://schemas.microsoft.com/office/spreadsheetml/2010/11/main" uri="{B97F6D7D-B522-45F9-BDA1-12C45D357490}">
          <x15:cacheHierarchy aggregatedColumn="155"/>
        </ext>
      </extLst>
    </cacheHierarchy>
    <cacheHierarchy uniqueName="[Measures].[Sum of ContraSettlements_Principal 2]" caption="Sum of ContraSettlements_Principal 2" measure="1" displayFolder="" measureGroup="Forecast_Curves  2" count="0" hidden="1">
      <extLst>
        <ext xmlns:x15="http://schemas.microsoft.com/office/spreadsheetml/2010/11/main" uri="{B97F6D7D-B522-45F9-BDA1-12C45D357490}">
          <x15:cacheHierarchy aggregatedColumn="157"/>
        </ext>
      </extLst>
    </cacheHierarchy>
    <cacheHierarchy uniqueName="[Measures].[Sum of ContraSettlements_Interest 2]" caption="Sum of ContraSettlements_Interest 2" measure="1" displayFolder="" measureGroup="Forecast_Curves  2" count="0" hidden="1">
      <extLst>
        <ext xmlns:x15="http://schemas.microsoft.com/office/spreadsheetml/2010/11/main" uri="{B97F6D7D-B522-45F9-BDA1-12C45D357490}">
          <x15:cacheHierarchy aggregatedColumn="158"/>
        </ext>
      </extLst>
    </cacheHierarchy>
    <cacheHierarchy uniqueName="[Measures].[Sum of WO_DebtSold 2]" caption="Sum of WO_DebtSold 2" measure="1" displayFolder="" measureGroup="Forecast_Curves  2" count="0" hidden="1">
      <extLst>
        <ext xmlns:x15="http://schemas.microsoft.com/office/spreadsheetml/2010/11/main" uri="{B97F6D7D-B522-45F9-BDA1-12C45D357490}">
          <x15:cacheHierarchy aggregatedColumn="159"/>
        </ext>
      </extLst>
    </cacheHierarchy>
    <cacheHierarchy uniqueName="[Measures].[Sum of WO_Other 2]" caption="Sum of WO_Other 2" measure="1" displayFolder="" measureGroup="Forecast_Curves  2" count="0" hidden="1">
      <extLst>
        <ext xmlns:x15="http://schemas.microsoft.com/office/spreadsheetml/2010/11/main" uri="{B97F6D7D-B522-45F9-BDA1-12C45D357490}">
          <x15:cacheHierarchy aggregatedColumn="160"/>
        </ext>
      </extLst>
    </cacheHierarchy>
    <cacheHierarchy uniqueName="[Measures].[Sum of ClosingGBV 3]" caption="Sum of ClosingGBV 3" measure="1" displayFolder="" measureGroup="Forecast_Curves  2" count="0" hidden="1">
      <extLst>
        <ext xmlns:x15="http://schemas.microsoft.com/office/spreadsheetml/2010/11/main" uri="{B97F6D7D-B522-45F9-BDA1-12C45D357490}">
          <x15:cacheHierarchy aggregatedColumn="162"/>
        </ext>
      </extLst>
    </cacheHierarchy>
    <cacheHierarchy uniqueName="[Measures].[Sum of openinggbv 3]" caption="Sum of openinggbv 3" measure="1" displayFolder="" measureGroup="Fact_Raw_Base" count="0" hidden="1">
      <extLst>
        <ext xmlns:x15="http://schemas.microsoft.com/office/spreadsheetml/2010/11/main" uri="{B97F6D7D-B522-45F9-BDA1-12C45D357490}">
          <x15:cacheHierarchy aggregatedColumn="84"/>
        </ext>
      </extLst>
    </cacheHierarchy>
    <cacheHierarchy uniqueName="[Measures].[Sum of closinggbv 4]" caption="Sum of closinggbv 4" measure="1" displayFolder="" measureGroup="Fact_Raw_Base" count="0" hidden="1">
      <extLst>
        <ext xmlns:x15="http://schemas.microsoft.com/office/spreadsheetml/2010/11/main" uri="{B97F6D7D-B522-45F9-BDA1-12C45D357490}">
          <x15:cacheHierarchy aggregatedColumn="94"/>
        </ext>
      </extLst>
    </cacheHierarchy>
    <cacheHierarchy uniqueName="[Measures].[Sum of interestrevenue 5]" caption="Sum of interestrevenue 5" measure="1" displayFolder="" measureGroup="Fact_Raw_Base" count="0" hidden="1">
      <extLst>
        <ext xmlns:x15="http://schemas.microsoft.com/office/spreadsheetml/2010/11/main" uri="{B97F6D7D-B522-45F9-BDA1-12C45D357490}">
          <x15:cacheHierarchy aggregatedColumn="95"/>
        </ext>
      </extLst>
    </cacheHierarchy>
    <cacheHierarchy uniqueName="[Measures].[Sum of OpeningGBV]" caption="Sum of OpeningGBV" measure="1" displayFolder="" measureGroup="Fact_Raw 1" count="0" hidden="1">
      <extLst>
        <ext xmlns:x15="http://schemas.microsoft.com/office/spreadsheetml/2010/11/main" uri="{B97F6D7D-B522-45F9-BDA1-12C45D357490}">
          <x15:cacheHierarchy aggregatedColumn="33"/>
        </ext>
      </extLst>
    </cacheHierarchy>
    <cacheHierarchy uniqueName="[Measures].[Sum of OpeningGBV 5]" caption="Sum of OpeningGBV 5" measure="1" displayFolder="" measureGroup="Fact_Raw 2" count="0" hidden="1">
      <extLst>
        <ext xmlns:x15="http://schemas.microsoft.com/office/spreadsheetml/2010/11/main" uri="{B97F6D7D-B522-45F9-BDA1-12C45D357490}">
          <x15:cacheHierarchy aggregatedColumn="60"/>
        </ext>
      </extLst>
    </cacheHierarchy>
    <cacheHierarchy uniqueName="[Measures].[Sum of OpeningGBV 6]" caption="Sum of OpeningGBV 6" measure="1" displayFolder="" measureGroup="Forecast_Curves 1" count="0" hidden="1">
      <extLst>
        <ext xmlns:x15="http://schemas.microsoft.com/office/spreadsheetml/2010/11/main" uri="{B97F6D7D-B522-45F9-BDA1-12C45D357490}">
          <x15:cacheHierarchy aggregatedColumn="170"/>
        </ext>
      </extLst>
    </cacheHierarchy>
    <cacheHierarchy uniqueName="[Measures].[Sum of Coll_Principal]" caption="Sum of Coll_Principal" measure="1" displayFolder="" measureGroup="Fact_Raw 2" count="0" hidden="1">
      <extLst>
        <ext xmlns:x15="http://schemas.microsoft.com/office/spreadsheetml/2010/11/main" uri="{B97F6D7D-B522-45F9-BDA1-12C45D357490}">
          <x15:cacheHierarchy aggregatedColumn="64"/>
        </ext>
      </extLst>
    </cacheHierarchy>
    <cacheHierarchy uniqueName="[Measures].[Sum of Coll_Interest]" caption="Sum of Coll_Interest" measure="1" displayFolder="" measureGroup="Fact_Raw 2" count="0" hidden="1">
      <extLst>
        <ext xmlns:x15="http://schemas.microsoft.com/office/spreadsheetml/2010/11/main" uri="{B97F6D7D-B522-45F9-BDA1-12C45D357490}">
          <x15:cacheHierarchy aggregatedColumn="65"/>
        </ext>
      </extLst>
    </cacheHierarchy>
    <cacheHierarchy uniqueName="[Measures].[Sum of ClosingGBV_Reported]" caption="Sum of ClosingGBV_Reported" measure="1" displayFolder="" measureGroup="Fact_Raw 2" count="0" hidden="1">
      <extLst>
        <ext xmlns:x15="http://schemas.microsoft.com/office/spreadsheetml/2010/11/main" uri="{B97F6D7D-B522-45F9-BDA1-12C45D357490}">
          <x15:cacheHierarchy aggregatedColumn="70"/>
        </ext>
      </extLst>
    </cacheHierarchy>
    <cacheHierarchy uniqueName="[Measures].[Sum of ClosingGBV]" caption="Sum of ClosingGBV" measure="1" displayFolder="" measureGroup="Fact_Raw 2" count="0" hidden="1">
      <extLst>
        <ext xmlns:x15="http://schemas.microsoft.com/office/spreadsheetml/2010/11/main" uri="{B97F6D7D-B522-45F9-BDA1-12C45D357490}">
          <x15:cacheHierarchy aggregatedColumn="75"/>
        </ext>
      </extLst>
    </cacheHierarchy>
    <cacheHierarchy uniqueName="[Measures].[Sum of NewLoanAmount 2]" caption="Sum of NewLoanAmount 2" measure="1" displayFolder="" measureGroup="Fact_Raw 2" count="0" hidden="1">
      <extLst>
        <ext xmlns:x15="http://schemas.microsoft.com/office/spreadsheetml/2010/11/main" uri="{B97F6D7D-B522-45F9-BDA1-12C45D357490}">
          <x15:cacheHierarchy aggregatedColumn="63"/>
        </ext>
      </extLst>
    </cacheHierarchy>
    <cacheHierarchy uniqueName="[Measures].[Sum of TopUp_IncrCash]" caption="Sum of TopUp_IncrCash" measure="1" displayFolder="" measureGroup="Fact_Raw 2" count="0" hidden="1">
      <extLst>
        <ext xmlns:x15="http://schemas.microsoft.com/office/spreadsheetml/2010/11/main" uri="{B97F6D7D-B522-45F9-BDA1-12C45D357490}">
          <x15:cacheHierarchy aggregatedColumn="62"/>
        </ext>
      </extLst>
    </cacheHierarchy>
    <cacheHierarchy uniqueName="[Measures].[Sum of Disb_ExclTopups]" caption="Sum of Disb_ExclTopups" measure="1" displayFolder="" measureGroup="Fact_Raw 2" count="0" hidden="1">
      <extLst>
        <ext xmlns:x15="http://schemas.microsoft.com/office/spreadsheetml/2010/11/main" uri="{B97F6D7D-B522-45F9-BDA1-12C45D357490}">
          <x15:cacheHierarchy aggregatedColumn="61"/>
        </ext>
      </extLst>
    </cacheHierarchy>
    <cacheHierarchy uniqueName="[Measures].[Sum of WO_DebtSold 3]" caption="Sum of WO_DebtSold 3" measure="1" displayFolder="" measureGroup="Fact_Raw 2" count="0" hidden="1">
      <extLst>
        <ext xmlns:x15="http://schemas.microsoft.com/office/spreadsheetml/2010/11/main" uri="{B97F6D7D-B522-45F9-BDA1-12C45D357490}">
          <x15:cacheHierarchy aggregatedColumn="68"/>
        </ext>
      </extLst>
    </cacheHierarchy>
    <cacheHierarchy uniqueName="[Measures].[Sum of WO_Other 3]" caption="Sum of WO_Other 3" measure="1" displayFolder="" measureGroup="Fact_Raw 2" count="0" hidden="1">
      <extLst>
        <ext xmlns:x15="http://schemas.microsoft.com/office/spreadsheetml/2010/11/main" uri="{B97F6D7D-B522-45F9-BDA1-12C45D357490}">
          <x15:cacheHierarchy aggregatedColumn="69"/>
        </ext>
      </extLst>
    </cacheHierarchy>
    <cacheHierarchy uniqueName="[Measures].[Sum of InterestRevenue]" caption="Sum of InterestRevenue" measure="1" displayFolder="" measureGroup="Fact_Raw 2" count="0" hidden="1">
      <extLst>
        <ext xmlns:x15="http://schemas.microsoft.com/office/spreadsheetml/2010/11/main" uri="{B97F6D7D-B522-45F9-BDA1-12C45D357490}">
          <x15:cacheHierarchy aggregatedColumn="71"/>
        </ext>
      </extLst>
    </cacheHierarchy>
    <cacheHierarchy uniqueName="[Measures].[Sum of ContraSettlements_Principal 3]" caption="Sum of ContraSettlements_Principal 3" measure="1" displayFolder="" measureGroup="Fact_Raw 2" count="0" hidden="1">
      <extLst>
        <ext xmlns:x15="http://schemas.microsoft.com/office/spreadsheetml/2010/11/main" uri="{B97F6D7D-B522-45F9-BDA1-12C45D357490}">
          <x15:cacheHierarchy aggregatedColumn="66"/>
        </ext>
      </extLst>
    </cacheHierarchy>
    <cacheHierarchy uniqueName="[Measures].[Sum of ContraSettlements_Interest 3]" caption="Sum of ContraSettlements_Interest 3" measure="1" displayFolder="" measureGroup="Fact_Raw 2" count="0" hidden="1">
      <extLst>
        <ext xmlns:x15="http://schemas.microsoft.com/office/spreadsheetml/2010/11/main" uri="{B97F6D7D-B522-45F9-BDA1-12C45D357490}">
          <x15:cacheHierarchy aggregatedColumn="67"/>
        </ext>
      </extLst>
    </cacheHierarchy>
    <cacheHierarchy uniqueName="[Measures].[Count of InterestRevenue_Approach]" caption="Count of InterestRevenue_Approach" measure="1" displayFolder="" measureGroup="Forecast_Curves" count="0" hidden="1">
      <extLst>
        <ext xmlns:x15="http://schemas.microsoft.com/office/spreadsheetml/2010/11/main" uri="{B97F6D7D-B522-45F9-BDA1-12C45D357490}">
          <x15:cacheHierarchy aggregatedColumn="110"/>
        </ext>
      </extLst>
    </cacheHierarchy>
    <cacheHierarchy uniqueName="[Measures].[Sum of InterestRevenue 2]" caption="Sum of InterestRevenue 2" measure="1" displayFolder="" measureGroup="Forecast_Curves" count="0" oneField="1" hidden="1">
      <fieldsUsage count="1">
        <fieldUsage x="9"/>
      </fieldsUsage>
      <extLst>
        <ext xmlns:x15="http://schemas.microsoft.com/office/spreadsheetml/2010/11/main" uri="{B97F6D7D-B522-45F9-BDA1-12C45D357490}">
          <x15:cacheHierarchy aggregatedColumn="128"/>
        </ext>
      </extLst>
    </cacheHierarchy>
    <cacheHierarchy uniqueName="[Measures].[Sum of Coll_Principal 2]" caption="Sum of Coll_Principal 2" measure="1" displayFolder="" measureGroup="Forecast_Curves" count="0" oneField="1" hidden="1">
      <fieldsUsage count="1">
        <fieldUsage x="2"/>
      </fieldsUsage>
      <extLst>
        <ext xmlns:x15="http://schemas.microsoft.com/office/spreadsheetml/2010/11/main" uri="{B97F6D7D-B522-45F9-BDA1-12C45D357490}">
          <x15:cacheHierarchy aggregatedColumn="122"/>
        </ext>
      </extLst>
    </cacheHierarchy>
    <cacheHierarchy uniqueName="[Measures].[Sum of Coll_Interest 2]" caption="Sum of Coll_Interest 2" measure="1" displayFolder="" measureGroup="Forecast_Curves" count="0" oneField="1" hidden="1">
      <fieldsUsage count="1">
        <fieldUsage x="3"/>
      </fieldsUsage>
      <extLst>
        <ext xmlns:x15="http://schemas.microsoft.com/office/spreadsheetml/2010/11/main" uri="{B97F6D7D-B522-45F9-BDA1-12C45D357490}">
          <x15:cacheHierarchy aggregatedColumn="123"/>
        </ext>
      </extLst>
    </cacheHierarchy>
    <cacheHierarchy uniqueName="[Measures].[Sum of OpeningGBV 2]" caption="Sum of OpeningGBV 2" measure="1" displayFolder="" measureGroup="Forecast_Curves" count="0" oneField="1" hidden="1">
      <fieldsUsage count="1">
        <fieldUsage x="1"/>
      </fieldsUsage>
      <extLst>
        <ext xmlns:x15="http://schemas.microsoft.com/office/spreadsheetml/2010/11/main" uri="{B97F6D7D-B522-45F9-BDA1-12C45D357490}">
          <x15:cacheHierarchy aggregatedColumn="104"/>
        </ext>
      </extLst>
    </cacheHierarchy>
    <cacheHierarchy uniqueName="[Measures].[Sum of ClosingGBV 2]" caption="Sum of ClosingGBV 2" measure="1" displayFolder="" measureGroup="Forecast_Curves" count="0" oneField="1" hidden="1">
      <fieldsUsage count="1">
        <fieldUsage x="10"/>
      </fieldsUsage>
      <extLst>
        <ext xmlns:x15="http://schemas.microsoft.com/office/spreadsheetml/2010/11/main" uri="{B97F6D7D-B522-45F9-BDA1-12C45D357490}">
          <x15:cacheHierarchy aggregatedColumn="129"/>
        </ext>
      </extLst>
    </cacheHierarchy>
    <cacheHierarchy uniqueName="[Measures].[Sum of Coll_Interest_Rate]" caption="Sum of Coll_Interest_Rate" measure="1" displayFolder="" measureGroup="Forecast_Curves" count="0" hidden="1">
      <extLst>
        <ext xmlns:x15="http://schemas.microsoft.com/office/spreadsheetml/2010/11/main" uri="{B97F6D7D-B522-45F9-BDA1-12C45D357490}">
          <x15:cacheHierarchy aggregatedColumn="107"/>
        </ext>
      </extLst>
    </cacheHierarchy>
    <cacheHierarchy uniqueName="[Measures].[Sum of Coll_Principal_Rate]" caption="Sum of Coll_Principal_Rate" measure="1" displayFolder="" measureGroup="Forecast_Curves" count="0" hidden="1">
      <extLst>
        <ext xmlns:x15="http://schemas.microsoft.com/office/spreadsheetml/2010/11/main" uri="{B97F6D7D-B522-45F9-BDA1-12C45D357490}">
          <x15:cacheHierarchy aggregatedColumn="105"/>
        </ext>
      </extLst>
    </cacheHierarchy>
    <cacheHierarchy uniqueName="[Measures].[Count of Coll_Interest_Approach]" caption="Count of Coll_Interest_Approach" measure="1" displayFolder="" measureGroup="Forecast_Curves" count="0" hidden="1">
      <extLst>
        <ext xmlns:x15="http://schemas.microsoft.com/office/spreadsheetml/2010/11/main" uri="{B97F6D7D-B522-45F9-BDA1-12C45D357490}">
          <x15:cacheHierarchy aggregatedColumn="108"/>
        </ext>
      </extLst>
    </cacheHierarchy>
    <cacheHierarchy uniqueName="[Measures].[Sum of ContraSettlements_Principal]" caption="Sum of ContraSettlements_Principal" measure="1" displayFolder="" measureGroup="Forecast_Curves" count="0" oneField="1" hidden="1">
      <fieldsUsage count="1">
        <fieldUsage x="5"/>
      </fieldsUsage>
      <extLst>
        <ext xmlns:x15="http://schemas.microsoft.com/office/spreadsheetml/2010/11/main" uri="{B97F6D7D-B522-45F9-BDA1-12C45D357490}">
          <x15:cacheHierarchy aggregatedColumn="124"/>
        </ext>
      </extLst>
    </cacheHierarchy>
    <cacheHierarchy uniqueName="[Measures].[Sum of ContraSettlements_Interest]" caption="Sum of ContraSettlements_Interest" measure="1" displayFolder="" measureGroup="Forecast_Curves" count="0" oneField="1" hidden="1">
      <fieldsUsage count="1">
        <fieldUsage x="6"/>
      </fieldsUsage>
      <extLst>
        <ext xmlns:x15="http://schemas.microsoft.com/office/spreadsheetml/2010/11/main" uri="{B97F6D7D-B522-45F9-BDA1-12C45D357490}">
          <x15:cacheHierarchy aggregatedColumn="125"/>
        </ext>
      </extLst>
    </cacheHierarchy>
    <cacheHierarchy uniqueName="[Measures].[Sum of WO_DebtSold]" caption="Sum of WO_DebtSold" measure="1" displayFolder="" measureGroup="Forecast_Curves" count="0" oneField="1" hidden="1">
      <fieldsUsage count="1">
        <fieldUsage x="7"/>
      </fieldsUsage>
      <extLst>
        <ext xmlns:x15="http://schemas.microsoft.com/office/spreadsheetml/2010/11/main" uri="{B97F6D7D-B522-45F9-BDA1-12C45D357490}">
          <x15:cacheHierarchy aggregatedColumn="126"/>
        </ext>
      </extLst>
    </cacheHierarchy>
    <cacheHierarchy uniqueName="[Measures].[Sum of WO_Other]" caption="Sum of WO_Other" measure="1" displayFolder="" measureGroup="Forecast_Curves" count="0" oneField="1" hidden="1">
      <fieldsUsage count="1">
        <fieldUsage x="8"/>
      </fieldsUsage>
      <extLst>
        <ext xmlns:x15="http://schemas.microsoft.com/office/spreadsheetml/2010/11/main" uri="{B97F6D7D-B522-45F9-BDA1-12C45D357490}">
          <x15:cacheHierarchy aggregatedColumn="127"/>
        </ext>
      </extLst>
    </cacheHierarchy>
    <cacheHierarchy uniqueName="[Measures].[Sum of Coll_Principal 5]" caption="Sum of Coll_Principal 5" measure="1" displayFolder="" measureGroup="Fact_Raw 1" count="0" hidden="1">
      <extLst>
        <ext xmlns:x15="http://schemas.microsoft.com/office/spreadsheetml/2010/11/main" uri="{B97F6D7D-B522-45F9-BDA1-12C45D357490}">
          <x15:cacheHierarchy aggregatedColumn="37"/>
        </ext>
      </extLst>
    </cacheHierarchy>
    <cacheHierarchy uniqueName="[Measures].[Sum of Rate]" caption="Sum of Rate" measure="1" displayFolder="" measureGroup="Curves_Rates_Long" count="0" hidden="1">
      <extLst>
        <ext xmlns:x15="http://schemas.microsoft.com/office/spreadsheetml/2010/11/main" uri="{B97F6D7D-B522-45F9-BDA1-12C45D357490}">
          <x15:cacheHierarchy aggregatedColumn="6"/>
        </ext>
      </extLst>
    </cacheHierarchy>
    <cacheHierarchy uniqueName="[Measures].[Sum of Coll_Interest 4]" caption="Sum of Coll_Interest 4" measure="1" displayFolder="" measureGroup="Fact_Raw 1" count="0" hidden="1">
      <extLst>
        <ext xmlns:x15="http://schemas.microsoft.com/office/spreadsheetml/2010/11/main" uri="{B97F6D7D-B522-45F9-BDA1-12C45D357490}">
          <x15:cacheHierarchy aggregatedColumn="38"/>
        </ext>
      </extLst>
    </cacheHierarchy>
    <cacheHierarchy uniqueName="[Measures].[Sum of InterestRevenue 4]" caption="Sum of InterestRevenue 4" measure="1" displayFolder="" measureGroup="Fact_Raw 1" count="0" hidden="1">
      <extLst>
        <ext xmlns:x15="http://schemas.microsoft.com/office/spreadsheetml/2010/11/main" uri="{B97F6D7D-B522-45F9-BDA1-12C45D357490}">
          <x15:cacheHierarchy aggregatedColumn="44"/>
        </ext>
      </extLst>
    </cacheHierarchy>
    <cacheHierarchy uniqueName="[Measures].[Sum of MOB]" caption="Sum of MOB" measure="1" displayFolder="" measureGroup="Fact_Raw" count="0" hidden="1">
      <extLst>
        <ext xmlns:x15="http://schemas.microsoft.com/office/spreadsheetml/2010/11/main" uri="{B97F6D7D-B522-45F9-BDA1-12C45D357490}">
          <x15:cacheHierarchy aggregatedColumn="11"/>
        </ext>
      </extLst>
    </cacheHierarchy>
    <cacheHierarchy uniqueName="[Measures].[Sum of OpeningGBV 7]" caption="Sum of OpeningGBV 7" measure="1" displayFolder="" measureGroup="Fact_Raw" count="0" hidden="1">
      <extLst>
        <ext xmlns:x15="http://schemas.microsoft.com/office/spreadsheetml/2010/11/main" uri="{B97F6D7D-B522-45F9-BDA1-12C45D357490}">
          <x15:cacheHierarchy aggregatedColumn="12"/>
        </ext>
      </extLst>
    </cacheHierarchy>
    <cacheHierarchy uniqueName="[Measures].[Sum of Disb_ExclTopups 2]" caption="Sum of Disb_ExclTopups 2" measure="1" displayFolder="" measureGroup="Fact_Raw" count="0" hidden="1">
      <extLst>
        <ext xmlns:x15="http://schemas.microsoft.com/office/spreadsheetml/2010/11/main" uri="{B97F6D7D-B522-45F9-BDA1-12C45D357490}">
          <x15:cacheHierarchy aggregatedColumn="13"/>
        </ext>
      </extLst>
    </cacheHierarchy>
    <cacheHierarchy uniqueName="[Measures].[Sum of TopUp_IncrCash 2]" caption="Sum of TopUp_IncrCash 2" measure="1" displayFolder="" measureGroup="Fact_Raw" count="0" hidden="1">
      <extLst>
        <ext xmlns:x15="http://schemas.microsoft.com/office/spreadsheetml/2010/11/main" uri="{B97F6D7D-B522-45F9-BDA1-12C45D357490}">
          <x15:cacheHierarchy aggregatedColumn="14"/>
        </ext>
      </extLst>
    </cacheHierarchy>
    <cacheHierarchy uniqueName="[Measures].[Sum of NewLoanAmount]" caption="Sum of NewLoanAmount" measure="1" displayFolder="" measureGroup="Fact_Raw" count="0" hidden="1">
      <extLst>
        <ext xmlns:x15="http://schemas.microsoft.com/office/spreadsheetml/2010/11/main" uri="{B97F6D7D-B522-45F9-BDA1-12C45D357490}">
          <x15:cacheHierarchy aggregatedColumn="15"/>
        </ext>
      </extLst>
    </cacheHierarchy>
    <cacheHierarchy uniqueName="[Measures].[Sum of Coll_Principal 4]" caption="Sum of Coll_Principal 4" measure="1" displayFolder="" measureGroup="Fact_Raw" count="0" hidden="1">
      <extLst>
        <ext xmlns:x15="http://schemas.microsoft.com/office/spreadsheetml/2010/11/main" uri="{B97F6D7D-B522-45F9-BDA1-12C45D357490}">
          <x15:cacheHierarchy aggregatedColumn="16"/>
        </ext>
      </extLst>
    </cacheHierarchy>
    <cacheHierarchy uniqueName="[Measures].[Sum of Coll_Interest 5]" caption="Sum of Coll_Interest 5" measure="1" displayFolder="" measureGroup="Fact_Raw" count="0" hidden="1">
      <extLst>
        <ext xmlns:x15="http://schemas.microsoft.com/office/spreadsheetml/2010/11/main" uri="{B97F6D7D-B522-45F9-BDA1-12C45D357490}">
          <x15:cacheHierarchy aggregatedColumn="17"/>
        </ext>
      </extLst>
    </cacheHierarchy>
    <cacheHierarchy uniqueName="[Measures].[Sum of ContraSettlements_Principal 4]" caption="Sum of ContraSettlements_Principal 4" measure="1" displayFolder="" measureGroup="Fact_Raw" count="0" hidden="1">
      <extLst>
        <ext xmlns:x15="http://schemas.microsoft.com/office/spreadsheetml/2010/11/main" uri="{B97F6D7D-B522-45F9-BDA1-12C45D357490}">
          <x15:cacheHierarchy aggregatedColumn="18"/>
        </ext>
      </extLst>
    </cacheHierarchy>
    <cacheHierarchy uniqueName="[Measures].[Sum of ContraSettlements_Interest 4]" caption="Sum of ContraSettlements_Interest 4" measure="1" displayFolder="" measureGroup="Fact_Raw" count="0" hidden="1">
      <extLst>
        <ext xmlns:x15="http://schemas.microsoft.com/office/spreadsheetml/2010/11/main" uri="{B97F6D7D-B522-45F9-BDA1-12C45D357490}">
          <x15:cacheHierarchy aggregatedColumn="19"/>
        </ext>
      </extLst>
    </cacheHierarchy>
    <cacheHierarchy uniqueName="[Measures].[Sum of WO_DebtSold 4]" caption="Sum of WO_DebtSold 4" measure="1" displayFolder="" measureGroup="Fact_Raw" count="0" hidden="1">
      <extLst>
        <ext xmlns:x15="http://schemas.microsoft.com/office/spreadsheetml/2010/11/main" uri="{B97F6D7D-B522-45F9-BDA1-12C45D357490}">
          <x15:cacheHierarchy aggregatedColumn="20"/>
        </ext>
      </extLst>
    </cacheHierarchy>
    <cacheHierarchy uniqueName="[Measures].[Sum of WO_Other 4]" caption="Sum of WO_Other 4" measure="1" displayFolder="" measureGroup="Fact_Raw" count="0" hidden="1">
      <extLst>
        <ext xmlns:x15="http://schemas.microsoft.com/office/spreadsheetml/2010/11/main" uri="{B97F6D7D-B522-45F9-BDA1-12C45D357490}">
          <x15:cacheHierarchy aggregatedColumn="21"/>
        </ext>
      </extLst>
    </cacheHierarchy>
    <cacheHierarchy uniqueName="[Measures].[Sum of ClosingGBV_Reported 2]" caption="Sum of ClosingGBV_Reported 2" measure="1" displayFolder="" measureGroup="Fact_Raw" count="0" hidden="1">
      <extLst>
        <ext xmlns:x15="http://schemas.microsoft.com/office/spreadsheetml/2010/11/main" uri="{B97F6D7D-B522-45F9-BDA1-12C45D357490}">
          <x15:cacheHierarchy aggregatedColumn="22"/>
        </ext>
      </extLst>
    </cacheHierarchy>
    <cacheHierarchy uniqueName="[Measures].[Sum of InterestRevenue 6]" caption="Sum of InterestRevenue 6" measure="1" displayFolder="" measureGroup="Fact_Raw" count="0" hidden="1">
      <extLst>
        <ext xmlns:x15="http://schemas.microsoft.com/office/spreadsheetml/2010/11/main" uri="{B97F6D7D-B522-45F9-BDA1-12C45D357490}">
          <x15:cacheHierarchy aggregatedColumn="23"/>
        </ext>
      </extLst>
    </cacheHierarchy>
    <cacheHierarchy uniqueName="[Measures].[Sum of Provision]" caption="Sum of Provision" measure="1" displayFolder="" measureGroup="Fact_Raw" count="0" hidden="1">
      <extLst>
        <ext xmlns:x15="http://schemas.microsoft.com/office/spreadsheetml/2010/11/main" uri="{B97F6D7D-B522-45F9-BDA1-12C45D357490}">
          <x15:cacheHierarchy aggregatedColumn="24"/>
        </ext>
      </extLst>
    </cacheHierarchy>
    <cacheHierarchy uniqueName="[Measures].[Sum of DebtSaleProceeds]" caption="Sum of DebtSaleProceeds" measure="1" displayFolder="" measureGroup="Fact_Raw" count="0" hidden="1">
      <extLst>
        <ext xmlns:x15="http://schemas.microsoft.com/office/spreadsheetml/2010/11/main" uri="{B97F6D7D-B522-45F9-BDA1-12C45D357490}">
          <x15:cacheHierarchy aggregatedColumn="25"/>
        </ext>
      </extLst>
    </cacheHierarchy>
    <cacheHierarchy uniqueName="[Measures].[Sum of DaysInMonth]" caption="Sum of DaysInMonth" measure="1" displayFolder="" measureGroup="Fact_Raw" count="0" hidden="1">
      <extLst>
        <ext xmlns:x15="http://schemas.microsoft.com/office/spreadsheetml/2010/11/main" uri="{B97F6D7D-B522-45F9-BDA1-12C45D357490}">
          <x15:cacheHierarchy aggregatedColumn="26"/>
        </ext>
      </extLst>
    </cacheHierarchy>
    <cacheHierarchy uniqueName="[Measures].[Sum of ClosingGBV 5]" caption="Sum of ClosingGBV 5" measure="1" displayFolder="" measureGroup="Fact_Raw" count="0" hidden="1">
      <extLst>
        <ext xmlns:x15="http://schemas.microsoft.com/office/spreadsheetml/2010/11/main" uri="{B97F6D7D-B522-45F9-BDA1-12C45D357490}">
          <x15:cacheHierarchy aggregatedColumn="27"/>
        </ext>
      </extLst>
    </cacheHierarchy>
    <cacheHierarchy uniqueName="[Measures].[Sum of GBV_Variance]" caption="Sum of GBV_Variance" measure="1" displayFolder="" measureGroup="Fact_Raw" count="0" hidden="1">
      <extLst>
        <ext xmlns:x15="http://schemas.microsoft.com/office/spreadsheetml/2010/11/main" uri="{B97F6D7D-B522-45F9-BDA1-12C45D357490}">
          <x15:cacheHierarchy aggregatedColumn="28"/>
        </ext>
      </extLst>
    </cacheHierarchy>
  </cacheHierarchies>
  <kpis count="0"/>
  <dimensions count="11">
    <dimension name="Curves_Rates_Long" uniqueName="[Curves_Rates_Long]" caption="Curves_Rates_Long"/>
    <dimension name="Fact_Raw" uniqueName="[Fact_Raw]" caption="Fact_Raw"/>
    <dimension name="Fact_Raw 1" uniqueName="[Fact_Raw 1]" caption="Fact_Raw 1"/>
    <dimension name="Fact_Raw 2" uniqueName="[Fact_Raw 2]" caption="Fact_Raw 2"/>
    <dimension name="Fact_Raw_Base" uniqueName="[Fact_Raw_Base]" caption="Fact_Raw_Base"/>
    <dimension name="Forecast_Approach_Map" uniqueName="[Forecast_Approach_Map]" caption="Forecast_Approach_Map"/>
    <dimension name="Forecast_Curves" uniqueName="[Forecast_Curves]" caption="Forecast_Curves"/>
    <dimension name="Forecast_Curves  2" uniqueName="[Forecast_Curves  2]" caption="Forecast_Curves  2"/>
    <dimension name="Forecast_Curves 1" uniqueName="[Forecast_Curves 1]" caption="Forecast_Curves 1"/>
    <dimension name="measure" uniqueName="[measure]" caption="measure"/>
    <dimension measure="1" name="Measures" uniqueName="[Measures]" caption="Measures"/>
  </dimensions>
  <measureGroups count="10">
    <measureGroup name="Curves_Rates_Long" caption="Curves_Rates_Long"/>
    <measureGroup name="Fact_Raw" caption="Fact_Raw"/>
    <measureGroup name="Fact_Raw 1" caption="Fact_Raw 1"/>
    <measureGroup name="Fact_Raw 2" caption="Fact_Raw 2"/>
    <measureGroup name="Fact_Raw_Base" caption="Fact_Raw_Base"/>
    <measureGroup name="Forecast_Approach_Map" caption="Forecast_Approach_Map"/>
    <measureGroup name="Forecast_Curves" caption="Forecast_Curves"/>
    <measureGroup name="Forecast_Curves  2" caption="Forecast_Curves  2"/>
    <measureGroup name="Forecast_Curves 1" caption="Forecast_Curves 1"/>
    <measureGroup name="measure" caption="measure"/>
  </measureGroups>
  <maps count="10">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 Hipson" refreshedDate="46036.741457523145" backgroundQuery="1" createdVersion="8" refreshedVersion="8" minRefreshableVersion="3" recordCount="0" supportSubquery="1" supportAdvancedDrill="1" xr:uid="{30EF2B37-7240-41AC-A1FA-9ACE0D2C5177}">
  <cacheSource type="external" connectionId="20"/>
  <cacheFields count="12">
    <cacheField name="[Forecast_Curves].[ForecastMonth].[ForecastMonth]" caption="ForecastMonth" numFmtId="0" hierarchy="100" level="1">
      <sharedItems containsSemiMixedTypes="0" containsNonDate="0" containsDate="1" containsString="0" minDate="2025-10-31T00:00:00" maxDate="2028-01-01T00:00:00" count="27">
        <d v="2025-10-31T00:00:00"/>
        <d v="2025-11-30T00:00:00"/>
        <d v="2025-12-31T00:00:00"/>
        <d v="2026-01-31T00:00:00"/>
        <d v="2026-02-28T00:00:00"/>
        <d v="2026-03-31T00:00:00"/>
        <d v="2026-04-30T00:00:00"/>
        <d v="2026-05-31T00:00:00"/>
        <d v="2026-06-30T00:00:00"/>
        <d v="2026-07-31T00:00:00"/>
        <d v="2026-08-31T00:00:00"/>
        <d v="2026-09-30T00:00:00"/>
        <d v="2026-10-31T00:00:00"/>
        <d v="2026-11-30T00:00:00"/>
        <d v="2026-12-31T00:00:00"/>
        <d v="2027-01-31T00:00:00"/>
        <d v="2027-02-28T00:00:00"/>
        <d v="2027-03-31T00:00:00"/>
        <d v="2027-04-30T00:00:00"/>
        <d v="2027-05-31T00:00:00"/>
        <d v="2027-06-30T00:00:00"/>
        <d v="2027-07-31T00:00:00"/>
        <d v="2027-08-31T00:00:00"/>
        <d v="2027-09-30T00:00:00"/>
        <d v="2027-10-31T00:00:00"/>
        <d v="2027-11-30T00:00:00"/>
        <d v="2027-12-31T00:00:00"/>
      </sharedItems>
    </cacheField>
    <cacheField name="[Measures].[Sum of OpeningGBV 2]" caption="Sum of OpeningGBV 2" numFmtId="0" hierarchy="295" level="32767"/>
    <cacheField name="[Measures].[Sum of Coll_Principal 2]" caption="Sum of Coll_Principal 2" numFmtId="0" hierarchy="293" level="32767"/>
    <cacheField name="[Measures].[Sum of Coll_Interest 2]" caption="Sum of Coll_Interest 2" numFmtId="0" hierarchy="294" level="32767"/>
    <cacheField name="[Forecast_Curves].[Segment].[Segment]" caption="Segment" numFmtId="0" hierarchy="101" level="1">
      <sharedItems count="5">
        <s v="NON PRIME"/>
        <s v="NRP-S"/>
        <s v="NRP-M"/>
        <s v="PRIME"/>
        <s v="NRP-L"/>
      </sharedItems>
    </cacheField>
    <cacheField name="[Measures].[Sum of ContraSettlements_Principal]" caption="Sum of ContraSettlements_Principal" numFmtId="0" hierarchy="300" level="32767"/>
    <cacheField name="[Measures].[Sum of ContraSettlements_Interest]" caption="Sum of ContraSettlements_Interest" numFmtId="0" hierarchy="301" level="32767"/>
    <cacheField name="[Measures].[Sum of WO_DebtSold]" caption="Sum of WO_DebtSold" numFmtId="0" hierarchy="302" level="32767"/>
    <cacheField name="[Measures].[Sum of WO_Other]" caption="Sum of WO_Other" numFmtId="0" hierarchy="303" level="32767"/>
    <cacheField name="[Measures].[Sum of InterestRevenue 2]" caption="Sum of InterestRevenue 2" numFmtId="0" hierarchy="292" level="32767"/>
    <cacheField name="[Measures].[Sum of ClosingGBV 2]" caption="Sum of ClosingGBV 2" numFmtId="0" hierarchy="296" level="32767"/>
    <cacheField name="[Forecast_Curves].[Cohort].[Cohort]" caption="Cohort" numFmtId="0" hierarchy="102" level="1">
      <sharedItems count="23">
        <s v="201912"/>
        <s v="202001"/>
        <s v="202101"/>
        <s v="202201"/>
        <s v="202301"/>
        <s v="202404"/>
        <s v="202405"/>
        <s v="202406"/>
        <s v="202407"/>
        <s v="202408"/>
        <s v="202409"/>
        <s v="202410"/>
        <s v="202411"/>
        <s v="202412"/>
        <s v="202501"/>
        <s v="202502"/>
        <s v="202503"/>
        <s v="202504"/>
        <s v="202505"/>
        <s v="202506"/>
        <s v="202507"/>
        <s v="202508"/>
        <s v="202509"/>
      </sharedItems>
    </cacheField>
  </cacheFields>
  <cacheHierarchies count="326">
    <cacheHierarchy uniqueName="[Curves_Rates_Long].[Segment]" caption="Segment" attribute="1" defaultMemberUniqueName="[Curves_Rates_Long].[Segment].[All]" allUniqueName="[Curves_Rates_Long].[Segment].[All]" dimensionUniqueName="[Curves_Rates_Long]" displayFolder="" count="0" memberValueDatatype="130" unbalanced="0"/>
    <cacheHierarchy uniqueName="[Curves_Rates_Long].[Cohort]" caption="Cohort" attribute="1" defaultMemberUniqueName="[Curves_Rates_Long].[Cohort].[All]" allUniqueName="[Curves_Rates_Long].[Cohort].[All]" dimensionUniqueName="[Curves_Rates_Long]" displayFolder="" count="0" memberValueDatatype="130" unbalanced="0"/>
    <cacheHierarchy uniqueName="[Curves_Rates_Long].[MOB]" caption="MOB" attribute="1" defaultMemberUniqueName="[Curves_Rates_Long].[MOB].[All]" allUniqueName="[Curves_Rates_Long].[MOB].[All]" dimensionUniqueName="[Curves_Rates_Long]" displayFolder="" count="0" memberValueDatatype="20" unbalanced="0"/>
    <cacheHierarchy uniqueName="[Curves_Rates_Long].[OpeningGBV]" caption="OpeningGBV" attribute="1" defaultMemberUniqueName="[Curves_Rates_Long].[OpeningGBV].[All]" allUniqueName="[Curves_Rates_Long].[OpeningGBV].[All]" dimensionUniqueName="[Curves_Rates_Long]" displayFolder="" count="0" memberValueDatatype="5" unbalanced="0"/>
    <cacheHierarchy uniqueName="[Curves_Rates_Long].[Kind]" caption="Kind" attribute="1" defaultMemberUniqueName="[Curves_Rates_Long].[Kind].[All]" allUniqueName="[Curves_Rates_Long].[Kind].[All]" dimensionUniqueName="[Curves_Rates_Long]" displayFolder="" count="0" memberValueDatatype="130" unbalanced="0"/>
    <cacheHierarchy uniqueName="[Curves_Rates_Long].[Metric]" caption="Metric" attribute="1" defaultMemberUniqueName="[Curves_Rates_Long].[Metric].[All]" allUniqueName="[Curves_Rates_Long].[Metric].[All]" dimensionUniqueName="[Curves_Rates_Long]" displayFolder="" count="0" memberValueDatatype="130" unbalanced="0"/>
    <cacheHierarchy uniqueName="[Curves_Rates_Long].[Rate]" caption="Rate" attribute="1" defaultMemberUniqueName="[Curves_Rates_Long].[Rate].[All]" allUniqueName="[Curves_Rates_Long].[Rate].[All]" dimensionUniqueName="[Curves_Rates_Long]" displayFolder="" count="0" memberValueDatatype="5" unbalanced="0"/>
    <cacheHierarchy uniqueName="[Curves_Rates_Long].[Approach]" caption="Approach" attribute="1" defaultMemberUniqueName="[Curves_Rates_Long].[Approach].[All]" allUniqueName="[Curves_Rates_Long].[Approach].[All]" dimensionUniqueName="[Curves_Rates_Long]" displayFolder="" count="0" memberValueDatatype="130" unbalanced="0"/>
    <cacheHierarchy uniqueName="[Fact_Raw].[CalendarMonth]" caption="CalendarMonth" attribute="1" time="1" defaultMemberUniqueName="[Fact_Raw].[CalendarMonth].[All]" allUniqueName="[Fact_Raw].[CalendarMonth].[All]" dimensionUniqueName="[Fact_Raw]" displayFolder="" count="0" memberValueDatatype="7" unbalanced="0"/>
    <cacheHierarchy uniqueName="[Fact_Raw].[Cohort]" caption="Cohort" attribute="1" defaultMemberUniqueName="[Fact_Raw].[Cohort].[All]" allUniqueName="[Fact_Raw].[Cohort].[All]" dimensionUniqueName="[Fact_Raw]" displayFolder="" count="0" memberValueDatatype="130" unbalanced="0"/>
    <cacheHierarchy uniqueName="[Fact_Raw].[Segment]" caption="Segment" attribute="1" defaultMemberUniqueName="[Fact_Raw].[Segment].[All]" allUniqueName="[Fact_Raw].[Segment].[All]" dimensionUniqueName="[Fact_Raw]" displayFolder="" count="0" memberValueDatatype="130" unbalanced="0"/>
    <cacheHierarchy uniqueName="[Fact_Raw].[MOB]" caption="MOB" attribute="1" defaultMemberUniqueName="[Fact_Raw].[MOB].[All]" allUniqueName="[Fact_Raw].[MOB].[All]" dimensionUniqueName="[Fact_Raw]" displayFolder="" count="0" memberValueDatatype="20" unbalanced="0"/>
    <cacheHierarchy uniqueName="[Fact_Raw].[OpeningGBV]" caption="OpeningGBV" attribute="1" defaultMemberUniqueName="[Fact_Raw].[OpeningGBV].[All]" allUniqueName="[Fact_Raw].[OpeningGBV].[All]" dimensionUniqueName="[Fact_Raw]" displayFolder="" count="0" memberValueDatatype="5" unbalanced="0"/>
    <cacheHierarchy uniqueName="[Fact_Raw].[Disb_ExclTopups]" caption="Disb_ExclTopups" attribute="1" defaultMemberUniqueName="[Fact_Raw].[Disb_ExclTopups].[All]" allUniqueName="[Fact_Raw].[Disb_ExclTopups].[All]" dimensionUniqueName="[Fact_Raw]" displayFolder="" count="0" memberValueDatatype="5" unbalanced="0"/>
    <cacheHierarchy uniqueName="[Fact_Raw].[TopUp_IncrCash]" caption="TopUp_IncrCash" attribute="1" defaultMemberUniqueName="[Fact_Raw].[TopUp_IncrCash].[All]" allUniqueName="[Fact_Raw].[TopUp_IncrCash].[All]" dimensionUniqueName="[Fact_Raw]" displayFolder="" count="0" memberValueDatatype="5" unbalanced="0"/>
    <cacheHierarchy uniqueName="[Fact_Raw].[NewLoanAmount]" caption="NewLoanAmount" attribute="1" defaultMemberUniqueName="[Fact_Raw].[NewLoanAmount].[All]" allUniqueName="[Fact_Raw].[NewLoanAmount].[All]" dimensionUniqueName="[Fact_Raw]" displayFolder="" count="0" memberValueDatatype="5" unbalanced="0"/>
    <cacheHierarchy uniqueName="[Fact_Raw].[Coll_Principal]" caption="Coll_Principal" attribute="1" defaultMemberUniqueName="[Fact_Raw].[Coll_Principal].[All]" allUniqueName="[Fact_Raw].[Coll_Principal].[All]" dimensionUniqueName="[Fact_Raw]" displayFolder="" count="0" memberValueDatatype="5" unbalanced="0"/>
    <cacheHierarchy uniqueName="[Fact_Raw].[Coll_Interest]" caption="Coll_Interest" attribute="1" defaultMemberUniqueName="[Fact_Raw].[Coll_Interest].[All]" allUniqueName="[Fact_Raw].[Coll_Interest].[All]" dimensionUniqueName="[Fact_Raw]" displayFolder="" count="0" memberValueDatatype="5" unbalanced="0"/>
    <cacheHierarchy uniqueName="[Fact_Raw].[ContraSettlements_Principal]" caption="ContraSettlements_Principal" attribute="1" defaultMemberUniqueName="[Fact_Raw].[ContraSettlements_Principal].[All]" allUniqueName="[Fact_Raw].[ContraSettlements_Principal].[All]" dimensionUniqueName="[Fact_Raw]" displayFolder="" count="0" memberValueDatatype="5" unbalanced="0"/>
    <cacheHierarchy uniqueName="[Fact_Raw].[ContraSettlements_Interest]" caption="ContraSettlements_Interest" attribute="1" defaultMemberUniqueName="[Fact_Raw].[ContraSettlements_Interest].[All]" allUniqueName="[Fact_Raw].[ContraSettlements_Interest].[All]" dimensionUniqueName="[Fact_Raw]" displayFolder="" count="0" memberValueDatatype="5" unbalanced="0"/>
    <cacheHierarchy uniqueName="[Fact_Raw].[WO_DebtSold]" caption="WO_DebtSold" attribute="1" defaultMemberUniqueName="[Fact_Raw].[WO_DebtSold].[All]" allUniqueName="[Fact_Raw].[WO_DebtSold].[All]" dimensionUniqueName="[Fact_Raw]" displayFolder="" count="0" memberValueDatatype="5" unbalanced="0"/>
    <cacheHierarchy uniqueName="[Fact_Raw].[WO_Other]" caption="WO_Other" attribute="1" defaultMemberUniqueName="[Fact_Raw].[WO_Other].[All]" allUniqueName="[Fact_Raw].[WO_Other].[All]" dimensionUniqueName="[Fact_Raw]" displayFolder="" count="0" memberValueDatatype="5" unbalanced="0"/>
    <cacheHierarchy uniqueName="[Fact_Raw].[ClosingGBV_Reported]" caption="ClosingGBV_Reported" attribute="1" defaultMemberUniqueName="[Fact_Raw].[ClosingGBV_Reported].[All]" allUniqueName="[Fact_Raw].[ClosingGBV_Reported].[All]" dimensionUniqueName="[Fact_Raw]" displayFolder="" count="0" memberValueDatatype="5" unbalanced="0"/>
    <cacheHierarchy uniqueName="[Fact_Raw].[InterestRevenue]" caption="InterestRevenue" attribute="1" defaultMemberUniqueName="[Fact_Raw].[InterestRevenue].[All]" allUniqueName="[Fact_Raw].[InterestRevenue].[All]" dimensionUniqueName="[Fact_Raw]" displayFolder="" count="0" memberValueDatatype="5" unbalanced="0"/>
    <cacheHierarchy uniqueName="[Fact_Raw].[Provision]" caption="Provision" attribute="1" defaultMemberUniqueName="[Fact_Raw].[Provision].[All]" allUniqueName="[Fact_Raw].[Provision].[All]" dimensionUniqueName="[Fact_Raw]" displayFolder="" count="0" memberValueDatatype="5" unbalanced="0"/>
    <cacheHierarchy uniqueName="[Fact_Raw].[DebtSaleProceeds]" caption="DebtSaleProceeds" attribute="1" defaultMemberUniqueName="[Fact_Raw].[DebtSaleProceeds].[All]" allUniqueName="[Fact_Raw].[DebtSaleProceeds].[All]" dimensionUniqueName="[Fact_Raw]" displayFolder="" count="0" memberValueDatatype="5" unbalanced="0"/>
    <cacheHierarchy uniqueName="[Fact_Raw].[DaysInMonth]" caption="DaysInMonth" attribute="1" defaultMemberUniqueName="[Fact_Raw].[DaysInMonth].[All]" allUniqueName="[Fact_Raw].[DaysInMonth].[All]" dimensionUniqueName="[Fact_Raw]" displayFolder="" count="0" memberValueDatatype="5" unbalanced="0"/>
    <cacheHierarchy uniqueName="[Fact_Raw].[ClosingGBV]" caption="ClosingGBV" attribute="1" defaultMemberUniqueName="[Fact_Raw].[ClosingGBV].[All]" allUniqueName="[Fact_Raw].[ClosingGBV].[All]" dimensionUniqueName="[Fact_Raw]" displayFolder="" count="0" memberValueDatatype="5" unbalanced="0"/>
    <cacheHierarchy uniqueName="[Fact_Raw].[GBV_Variance]" caption="GBV_Variance" attribute="1" defaultMemberUniqueName="[Fact_Raw].[GBV_Variance].[All]" allUniqueName="[Fact_Raw].[GBV_Variance].[All]" dimensionUniqueName="[Fact_Raw]" displayFolder="" count="0" memberValueDatatype="5" unbalanced="0"/>
    <cacheHierarchy uniqueName="[Fact_Raw 1].[CalendarMonth]" caption="CalendarMonth" attribute="1" time="1" defaultMemberUniqueName="[Fact_Raw 1].[CalendarMonth].[All]" allUniqueName="[Fact_Raw 1].[CalendarMonth].[All]" dimensionUniqueName="[Fact_Raw 1]" displayFolder="" count="0" memberValueDatatype="7" unbalanced="0"/>
    <cacheHierarchy uniqueName="[Fact_Raw 1].[Cohort]" caption="Cohort" attribute="1" defaultMemberUniqueName="[Fact_Raw 1].[Cohort].[All]" allUniqueName="[Fact_Raw 1].[Cohort].[All]" dimensionUniqueName="[Fact_Raw 1]" displayFolder="" count="0" memberValueDatatype="130" unbalanced="0"/>
    <cacheHierarchy uniqueName="[Fact_Raw 1].[Segment]" caption="Segment" attribute="1" defaultMemberUniqueName="[Fact_Raw 1].[Segment].[All]" allUniqueName="[Fact_Raw 1].[Segment].[All]" dimensionUniqueName="[Fact_Raw 1]" displayFolder="" count="0" memberValueDatatype="130" unbalanced="0"/>
    <cacheHierarchy uniqueName="[Fact_Raw 1].[MOB]" caption="MOB" attribute="1" defaultMemberUniqueName="[Fact_Raw 1].[MOB].[All]" allUniqueName="[Fact_Raw 1].[MOB].[All]" dimensionUniqueName="[Fact_Raw 1]" displayFolder="" count="0" memberValueDatatype="20" unbalanced="0"/>
    <cacheHierarchy uniqueName="[Fact_Raw 1].[OpeningGBV]" caption="OpeningGBV" attribute="1" defaultMemberUniqueName="[Fact_Raw 1].[OpeningGBV].[All]" allUniqueName="[Fact_Raw 1].[OpeningGBV].[All]" dimensionUniqueName="[Fact_Raw 1]" displayFolder="" count="0" memberValueDatatype="5" unbalanced="0"/>
    <cacheHierarchy uniqueName="[Fact_Raw 1].[Disb_ExclTopups]" caption="Disb_ExclTopups" attribute="1" defaultMemberUniqueName="[Fact_Raw 1].[Disb_ExclTopups].[All]" allUniqueName="[Fact_Raw 1].[Disb_ExclTopups].[All]" dimensionUniqueName="[Fact_Raw 1]" displayFolder="" count="0" memberValueDatatype="5" unbalanced="0"/>
    <cacheHierarchy uniqueName="[Fact_Raw 1].[TopUp_IncrCash]" caption="TopUp_IncrCash" attribute="1" defaultMemberUniqueName="[Fact_Raw 1].[TopUp_IncrCash].[All]" allUniqueName="[Fact_Raw 1].[TopUp_IncrCash].[All]" dimensionUniqueName="[Fact_Raw 1]" displayFolder="" count="0" memberValueDatatype="5" unbalanced="0"/>
    <cacheHierarchy uniqueName="[Fact_Raw 1].[NewLoanAmount]" caption="NewLoanAmount" attribute="1" defaultMemberUniqueName="[Fact_Raw 1].[NewLoanAmount].[All]" allUniqueName="[Fact_Raw 1].[NewLoanAmount].[All]" dimensionUniqueName="[Fact_Raw 1]" displayFolder="" count="0" memberValueDatatype="5" unbalanced="0"/>
    <cacheHierarchy uniqueName="[Fact_Raw 1].[Coll_Principal]" caption="Coll_Principal" attribute="1" defaultMemberUniqueName="[Fact_Raw 1].[Coll_Principal].[All]" allUniqueName="[Fact_Raw 1].[Coll_Principal].[All]" dimensionUniqueName="[Fact_Raw 1]" displayFolder="" count="0" memberValueDatatype="5" unbalanced="0"/>
    <cacheHierarchy uniqueName="[Fact_Raw 1].[Coll_Interest]" caption="Coll_Interest" attribute="1" defaultMemberUniqueName="[Fact_Raw 1].[Coll_Interest].[All]" allUniqueName="[Fact_Raw 1].[Coll_Interest].[All]" dimensionUniqueName="[Fact_Raw 1]" displayFolder="" count="0" memberValueDatatype="5" unbalanced="0"/>
    <cacheHierarchy uniqueName="[Fact_Raw 1].[ContraSettlements_Principal]" caption="ContraSettlements_Principal" attribute="1" defaultMemberUniqueName="[Fact_Raw 1].[ContraSettlements_Principal].[All]" allUniqueName="[Fact_Raw 1].[ContraSettlements_Principal].[All]" dimensionUniqueName="[Fact_Raw 1]" displayFolder="" count="0" memberValueDatatype="5" unbalanced="0"/>
    <cacheHierarchy uniqueName="[Fact_Raw 1].[ContraSettlements_Interest]" caption="ContraSettlements_Interest" attribute="1" defaultMemberUniqueName="[Fact_Raw 1].[ContraSettlements_Interest].[All]" allUniqueName="[Fact_Raw 1].[ContraSettlements_Interest].[All]" dimensionUniqueName="[Fact_Raw 1]" displayFolder="" count="0" memberValueDatatype="5" unbalanced="0"/>
    <cacheHierarchy uniqueName="[Fact_Raw 1].[WO_DebtSold]" caption="WO_DebtSold" attribute="1" defaultMemberUniqueName="[Fact_Raw 1].[WO_DebtSold].[All]" allUniqueName="[Fact_Raw 1].[WO_DebtSold].[All]" dimensionUniqueName="[Fact_Raw 1]" displayFolder="" count="0" memberValueDatatype="5" unbalanced="0"/>
    <cacheHierarchy uniqueName="[Fact_Raw 1].[WO_Other]" caption="WO_Other" attribute="1" defaultMemberUniqueName="[Fact_Raw 1].[WO_Other].[All]" allUniqueName="[Fact_Raw 1].[WO_Other].[All]" dimensionUniqueName="[Fact_Raw 1]" displayFolder="" count="0" memberValueDatatype="5" unbalanced="0"/>
    <cacheHierarchy uniqueName="[Fact_Raw 1].[ClosingGBV_Reported]" caption="ClosingGBV_Reported" attribute="1" defaultMemberUniqueName="[Fact_Raw 1].[ClosingGBV_Reported].[All]" allUniqueName="[Fact_Raw 1].[ClosingGBV_Reported].[All]" dimensionUniqueName="[Fact_Raw 1]" displayFolder="" count="0" memberValueDatatype="5" unbalanced="0"/>
    <cacheHierarchy uniqueName="[Fact_Raw 1].[InterestRevenue]" caption="InterestRevenue" attribute="1" defaultMemberUniqueName="[Fact_Raw 1].[InterestRevenue].[All]" allUniqueName="[Fact_Raw 1].[InterestRevenue].[All]" dimensionUniqueName="[Fact_Raw 1]" displayFolder="" count="0" memberValueDatatype="5" unbalanced="0"/>
    <cacheHierarchy uniqueName="[Fact_Raw 1].[Provision]" caption="Provision" attribute="1" defaultMemberUniqueName="[Fact_Raw 1].[Provision].[All]" allUniqueName="[Fact_Raw 1].[Provision].[All]" dimensionUniqueName="[Fact_Raw 1]" displayFolder="" count="0" memberValueDatatype="5" unbalanced="0"/>
    <cacheHierarchy uniqueName="[Fact_Raw 1].[DebtSaleProceeds]" caption="DebtSaleProceeds" attribute="1" defaultMemberUniqueName="[Fact_Raw 1].[DebtSaleProceeds].[All]" allUniqueName="[Fact_Raw 1].[DebtSaleProceeds].[All]" dimensionUniqueName="[Fact_Raw 1]" displayFolder="" count="0" memberValueDatatype="5" unbalanced="0"/>
    <cacheHierarchy uniqueName="[Fact_Raw 1].[DaysInMonth]" caption="DaysInMonth" attribute="1" defaultMemberUniqueName="[Fact_Raw 1].[DaysInMonth].[All]" allUniqueName="[Fact_Raw 1].[DaysInMonth].[All]" dimensionUniqueName="[Fact_Raw 1]" displayFolder="" count="0" memberValueDatatype="5" unbalanced="0"/>
    <cacheHierarchy uniqueName="[Fact_Raw 1].[ClosingGBV]" caption="ClosingGBV" attribute="1" defaultMemberUniqueName="[Fact_Raw 1].[ClosingGBV].[All]" allUniqueName="[Fact_Raw 1].[ClosingGBV].[All]" dimensionUniqueName="[Fact_Raw 1]" displayFolder="" count="0" memberValueDatatype="5" unbalanced="0"/>
    <cacheHierarchy uniqueName="[Fact_Raw 1].[GBV_Variance]" caption="GBV_Variance" attribute="1" defaultMemberUniqueName="[Fact_Raw 1].[GBV_Variance].[All]" allUniqueName="[Fact_Raw 1].[GBV_Variance].[All]" dimensionUniqueName="[Fact_Raw 1]" displayFolder="" count="0" memberValueDatatype="5" unbalanced="0"/>
    <cacheHierarchy uniqueName="[Fact_Raw 1].[Cohort (Year)]" caption="Cohort (Year)" attribute="1" defaultMemberUniqueName="[Fact_Raw 1].[Cohort (Year)].[All]" allUniqueName="[Fact_Raw 1].[Cohort (Year)].[All]" dimensionUniqueName="[Fact_Raw 1]" displayFolder="" count="0" memberValueDatatype="130" unbalanced="0"/>
    <cacheHierarchy uniqueName="[Fact_Raw 1].[Cohort (Quarter)]" caption="Cohort (Quarter)" attribute="1" defaultMemberUniqueName="[Fact_Raw 1].[Cohort (Quarter)].[All]" allUniqueName="[Fact_Raw 1].[Cohort (Quarter)].[All]" dimensionUniqueName="[Fact_Raw 1]" displayFolder="" count="0" memberValueDatatype="130" unbalanced="0"/>
    <cacheHierarchy uniqueName="[Fact_Raw 1].[Cohort (Month)]" caption="Cohort (Month)" attribute="1" defaultMemberUniqueName="[Fact_Raw 1].[Cohort (Month)].[All]" allUniqueName="[Fact_Raw 1].[Cohort (Month)].[All]" dimensionUniqueName="[Fact_Raw 1]" displayFolder="" count="0" memberValueDatatype="130" unbalanced="0"/>
    <cacheHierarchy uniqueName="[Fact_Raw 1].[CalendarMonth (Year)]" caption="CalendarMonth (Year)" attribute="1" defaultMemberUniqueName="[Fact_Raw 1].[CalendarMonth (Year)].[All]" allUniqueName="[Fact_Raw 1].[CalendarMonth (Year)].[All]" dimensionUniqueName="[Fact_Raw 1]" displayFolder="" count="0" memberValueDatatype="130" unbalanced="0"/>
    <cacheHierarchy uniqueName="[Fact_Raw 1].[CalendarMonth (Quarter)]" caption="CalendarMonth (Quarter)" attribute="1" defaultMemberUniqueName="[Fact_Raw 1].[CalendarMonth (Quarter)].[All]" allUniqueName="[Fact_Raw 1].[CalendarMonth (Quarter)].[All]" dimensionUniqueName="[Fact_Raw 1]" displayFolder="" count="0" memberValueDatatype="130" unbalanced="0"/>
    <cacheHierarchy uniqueName="[Fact_Raw 1].[CalendarMonth (Month)]" caption="CalendarMonth (Month)" attribute="1" defaultMemberUniqueName="[Fact_Raw 1].[CalendarMonth (Month)].[All]" allUniqueName="[Fact_Raw 1].[CalendarMonth (Month)].[All]" dimensionUniqueName="[Fact_Raw 1]" displayFolder="" count="0" memberValueDatatype="130" unbalanced="0"/>
    <cacheHierarchy uniqueName="[Fact_Raw 2].[CalendarMonth]" caption="CalendarMonth" attribute="1" time="1" defaultMemberUniqueName="[Fact_Raw 2].[CalendarMonth].[All]" allUniqueName="[Fact_Raw 2].[CalendarMonth].[All]" dimensionUniqueName="[Fact_Raw 2]" displayFolder="" count="0" memberValueDatatype="7" unbalanced="0"/>
    <cacheHierarchy uniqueName="[Fact_Raw 2].[Cohort]" caption="Cohort" attribute="1" defaultMemberUniqueName="[Fact_Raw 2].[Cohort].[All]" allUniqueName="[Fact_Raw 2].[Cohort].[All]" dimensionUniqueName="[Fact_Raw 2]" displayFolder="" count="0" memberValueDatatype="130" unbalanced="0"/>
    <cacheHierarchy uniqueName="[Fact_Raw 2].[Segment]" caption="Segment" attribute="1" defaultMemberUniqueName="[Fact_Raw 2].[Segment].[All]" allUniqueName="[Fact_Raw 2].[Segment].[All]" dimensionUniqueName="[Fact_Raw 2]" displayFolder="" count="0" memberValueDatatype="130" unbalanced="0"/>
    <cacheHierarchy uniqueName="[Fact_Raw 2].[MOB]" caption="MOB" attribute="1" defaultMemberUniqueName="[Fact_Raw 2].[MOB].[All]" allUniqueName="[Fact_Raw 2].[MOB].[All]" dimensionUniqueName="[Fact_Raw 2]" displayFolder="" count="0" memberValueDatatype="20" unbalanced="0"/>
    <cacheHierarchy uniqueName="[Fact_Raw 2].[OpeningGBV]" caption="OpeningGBV" attribute="1" defaultMemberUniqueName="[Fact_Raw 2].[OpeningGBV].[All]" allUniqueName="[Fact_Raw 2].[OpeningGBV].[All]" dimensionUniqueName="[Fact_Raw 2]" displayFolder="" count="0" memberValueDatatype="5" unbalanced="0"/>
    <cacheHierarchy uniqueName="[Fact_Raw 2].[Disb_ExclTopups]" caption="Disb_ExclTopups" attribute="1" defaultMemberUniqueName="[Fact_Raw 2].[Disb_ExclTopups].[All]" allUniqueName="[Fact_Raw 2].[Disb_ExclTopups].[All]" dimensionUniqueName="[Fact_Raw 2]" displayFolder="" count="0" memberValueDatatype="5" unbalanced="0"/>
    <cacheHierarchy uniqueName="[Fact_Raw 2].[TopUp_IncrCash]" caption="TopUp_IncrCash" attribute="1" defaultMemberUniqueName="[Fact_Raw 2].[TopUp_IncrCash].[All]" allUniqueName="[Fact_Raw 2].[TopUp_IncrCash].[All]" dimensionUniqueName="[Fact_Raw 2]" displayFolder="" count="0" memberValueDatatype="5" unbalanced="0"/>
    <cacheHierarchy uniqueName="[Fact_Raw 2].[NewLoanAmount]" caption="NewLoanAmount" attribute="1" defaultMemberUniqueName="[Fact_Raw 2].[NewLoanAmount].[All]" allUniqueName="[Fact_Raw 2].[NewLoanAmount].[All]" dimensionUniqueName="[Fact_Raw 2]" displayFolder="" count="0" memberValueDatatype="5" unbalanced="0"/>
    <cacheHierarchy uniqueName="[Fact_Raw 2].[Coll_Principal]" caption="Coll_Principal" attribute="1" defaultMemberUniqueName="[Fact_Raw 2].[Coll_Principal].[All]" allUniqueName="[Fact_Raw 2].[Coll_Principal].[All]" dimensionUniqueName="[Fact_Raw 2]" displayFolder="" count="0" memberValueDatatype="5" unbalanced="0"/>
    <cacheHierarchy uniqueName="[Fact_Raw 2].[Coll_Interest]" caption="Coll_Interest" attribute="1" defaultMemberUniqueName="[Fact_Raw 2].[Coll_Interest].[All]" allUniqueName="[Fact_Raw 2].[Coll_Interest].[All]" dimensionUniqueName="[Fact_Raw 2]" displayFolder="" count="0" memberValueDatatype="5" unbalanced="0"/>
    <cacheHierarchy uniqueName="[Fact_Raw 2].[ContraSettlements_Principal]" caption="ContraSettlements_Principal" attribute="1" defaultMemberUniqueName="[Fact_Raw 2].[ContraSettlements_Principal].[All]" allUniqueName="[Fact_Raw 2].[ContraSettlements_Principal].[All]" dimensionUniqueName="[Fact_Raw 2]" displayFolder="" count="0" memberValueDatatype="5" unbalanced="0"/>
    <cacheHierarchy uniqueName="[Fact_Raw 2].[ContraSettlements_Interest]" caption="ContraSettlements_Interest" attribute="1" defaultMemberUniqueName="[Fact_Raw 2].[ContraSettlements_Interest].[All]" allUniqueName="[Fact_Raw 2].[ContraSettlements_Interest].[All]" dimensionUniqueName="[Fact_Raw 2]" displayFolder="" count="0" memberValueDatatype="5" unbalanced="0"/>
    <cacheHierarchy uniqueName="[Fact_Raw 2].[WO_DebtSold]" caption="WO_DebtSold" attribute="1" defaultMemberUniqueName="[Fact_Raw 2].[WO_DebtSold].[All]" allUniqueName="[Fact_Raw 2].[WO_DebtSold].[All]" dimensionUniqueName="[Fact_Raw 2]" displayFolder="" count="0" memberValueDatatype="5" unbalanced="0"/>
    <cacheHierarchy uniqueName="[Fact_Raw 2].[WO_Other]" caption="WO_Other" attribute="1" defaultMemberUniqueName="[Fact_Raw 2].[WO_Other].[All]" allUniqueName="[Fact_Raw 2].[WO_Other].[All]" dimensionUniqueName="[Fact_Raw 2]" displayFolder="" count="0" memberValueDatatype="5" unbalanced="0"/>
    <cacheHierarchy uniqueName="[Fact_Raw 2].[ClosingGBV_Reported]" caption="ClosingGBV_Reported" attribute="1" defaultMemberUniqueName="[Fact_Raw 2].[ClosingGBV_Reported].[All]" allUniqueName="[Fact_Raw 2].[ClosingGBV_Reported].[All]" dimensionUniqueName="[Fact_Raw 2]" displayFolder="" count="0" memberValueDatatype="5" unbalanced="0"/>
    <cacheHierarchy uniqueName="[Fact_Raw 2].[InterestRevenue]" caption="InterestRevenue" attribute="1" defaultMemberUniqueName="[Fact_Raw 2].[InterestRevenue].[All]" allUniqueName="[Fact_Raw 2].[InterestRevenue].[All]" dimensionUniqueName="[Fact_Raw 2]" displayFolder="" count="0" memberValueDatatype="5" unbalanced="0"/>
    <cacheHierarchy uniqueName="[Fact_Raw 2].[Provision]" caption="Provision" attribute="1" defaultMemberUniqueName="[Fact_Raw 2].[Provision].[All]" allUniqueName="[Fact_Raw 2].[Provision].[All]" dimensionUniqueName="[Fact_Raw 2]" displayFolder="" count="0" memberValueDatatype="5" unbalanced="0"/>
    <cacheHierarchy uniqueName="[Fact_Raw 2].[DebtSaleProceeds]" caption="DebtSaleProceeds" attribute="1" defaultMemberUniqueName="[Fact_Raw 2].[DebtSaleProceeds].[All]" allUniqueName="[Fact_Raw 2].[DebtSaleProceeds].[All]" dimensionUniqueName="[Fact_Raw 2]" displayFolder="" count="0" memberValueDatatype="5" unbalanced="0"/>
    <cacheHierarchy uniqueName="[Fact_Raw 2].[DaysInMonth]" caption="DaysInMonth" attribute="1" defaultMemberUniqueName="[Fact_Raw 2].[DaysInMonth].[All]" allUniqueName="[Fact_Raw 2].[DaysInMonth].[All]" dimensionUniqueName="[Fact_Raw 2]" displayFolder="" count="0" memberValueDatatype="5" unbalanced="0"/>
    <cacheHierarchy uniqueName="[Fact_Raw 2].[ClosingGBV]" caption="ClosingGBV" attribute="1" defaultMemberUniqueName="[Fact_Raw 2].[ClosingGBV].[All]" allUniqueName="[Fact_Raw 2].[ClosingGBV].[All]" dimensionUniqueName="[Fact_Raw 2]" displayFolder="" count="0" memberValueDatatype="5" unbalanced="0"/>
    <cacheHierarchy uniqueName="[Fact_Raw 2].[GBV_Variance]" caption="GBV_Variance" attribute="1" defaultMemberUniqueName="[Fact_Raw 2].[GBV_Variance].[All]" allUniqueName="[Fact_Raw 2].[GBV_Variance].[All]" dimensionUniqueName="[Fact_Raw 2]" displayFolder="" count="0" memberValueDatatype="5" unbalanced="0"/>
    <cacheHierarchy uniqueName="[Fact_Raw 2].[CalendarMonth (Year)]" caption="CalendarMonth (Year)" attribute="1" defaultMemberUniqueName="[Fact_Raw 2].[CalendarMonth (Year)].[All]" allUniqueName="[Fact_Raw 2].[CalendarMonth (Year)].[All]" dimensionUniqueName="[Fact_Raw 2]" displayFolder="" count="0" memberValueDatatype="130" unbalanced="0"/>
    <cacheHierarchy uniqueName="[Fact_Raw 2].[CalendarMonth (Quarter)]" caption="CalendarMonth (Quarter)" attribute="1" defaultMemberUniqueName="[Fact_Raw 2].[CalendarMonth (Quarter)].[All]" allUniqueName="[Fact_Raw 2].[CalendarMonth (Quarter)].[All]" dimensionUniqueName="[Fact_Raw 2]" displayFolder="" count="0" memberValueDatatype="130" unbalanced="0"/>
    <cacheHierarchy uniqueName="[Fact_Raw 2].[CalendarMonth (Month)]" caption="CalendarMonth (Month)" attribute="1" defaultMemberUniqueName="[Fact_Raw 2].[CalendarMonth (Month)].[All]" allUniqueName="[Fact_Raw 2].[CalendarMonth (Month)].[All]" dimensionUniqueName="[Fact_Raw 2]" displayFolder="" count="0" memberValueDatatype="130" unbalanced="0"/>
    <cacheHierarchy uniqueName="[Fact_Raw_Base].[cohort]" caption="cohort" attribute="1" defaultMemberUniqueName="[Fact_Raw_Base].[cohort].[All]" allUniqueName="[Fact_Raw_Base].[cohort].[All]" dimensionUniqueName="[Fact_Raw_Base]" displayFolder="" count="0" memberValueDatatype="130" unbalanced="0"/>
    <cacheHierarchy uniqueName="[Fact_Raw_Base].[calendarmonth]" caption="calendarmonth" attribute="1" defaultMemberUniqueName="[Fact_Raw_Base].[calendarmonth].[All]" allUniqueName="[Fact_Raw_Base].[calendarmonth].[All]" dimensionUniqueName="[Fact_Raw_Base]" displayFolder="" count="0" memberValueDatatype="130" unbalanced="0"/>
    <cacheHierarchy uniqueName="[Fact_Raw_Base].[lob]" caption="lob" attribute="1" defaultMemberUniqueName="[Fact_Raw_Base].[lob].[All]" allUniqueName="[Fact_Raw_Base].[lob].[All]" dimensionUniqueName="[Fact_Raw_Base]" displayFolder="" count="0" memberValueDatatype="130" unbalanced="0"/>
    <cacheHierarchy uniqueName="[Fact_Raw_Base].[loansize]" caption="loansize" attribute="1" defaultMemberUniqueName="[Fact_Raw_Base].[loansize].[All]" allUniqueName="[Fact_Raw_Base].[loansize].[All]" dimensionUniqueName="[Fact_Raw_Base]" displayFolder="" count="0" memberValueDatatype="130" unbalanced="0"/>
    <cacheHierarchy uniqueName="[Fact_Raw_Base].[openinggbv]" caption="openinggbv" attribute="1" defaultMemberUniqueName="[Fact_Raw_Base].[openinggbv].[All]" allUniqueName="[Fact_Raw_Base].[openinggbv].[All]" dimensionUniqueName="[Fact_Raw_Base]" displayFolder="" count="0" memberValueDatatype="5" unbalanced="0"/>
    <cacheHierarchy uniqueName="[Fact_Raw_Base].[disbursalsexcltopup]" caption="disbursalsexcltopup" attribute="1" defaultMemberUniqueName="[Fact_Raw_Base].[disbursalsexcltopup].[All]" allUniqueName="[Fact_Raw_Base].[disbursalsexcltopup].[All]" dimensionUniqueName="[Fact_Raw_Base]" displayFolder="" count="0" memberValueDatatype="5" unbalanced="0"/>
    <cacheHierarchy uniqueName="[Fact_Raw_Base].[disbursalstopup]" caption="disbursalstopup" attribute="1" defaultMemberUniqueName="[Fact_Raw_Base].[disbursalstopup].[All]" allUniqueName="[Fact_Raw_Base].[disbursalstopup].[All]" dimensionUniqueName="[Fact_Raw_Base]" displayFolder="" count="0" memberValueDatatype="5" unbalanced="0"/>
    <cacheHierarchy uniqueName="[Fact_Raw_Base].[loanamount]" caption="loanamount" attribute="1" defaultMemberUniqueName="[Fact_Raw_Base].[loanamount].[All]" allUniqueName="[Fact_Raw_Base].[loanamount].[All]" dimensionUniqueName="[Fact_Raw_Base]" displayFolder="" count="0" memberValueDatatype="5" unbalanced="0"/>
    <cacheHierarchy uniqueName="[Fact_Raw_Base].[principalcollections]" caption="principalcollections" attribute="1" defaultMemberUniqueName="[Fact_Raw_Base].[principalcollections].[All]" allUniqueName="[Fact_Raw_Base].[principalcollections].[All]" dimensionUniqueName="[Fact_Raw_Base]" displayFolder="" count="0" memberValueDatatype="5" unbalanced="0"/>
    <cacheHierarchy uniqueName="[Fact_Raw_Base].[interestcollections]" caption="interestcollections" attribute="1" defaultMemberUniqueName="[Fact_Raw_Base].[interestcollections].[All]" allUniqueName="[Fact_Raw_Base].[interestcollections].[All]" dimensionUniqueName="[Fact_Raw_Base]" displayFolder="" count="0" memberValueDatatype="5" unbalanced="0"/>
    <cacheHierarchy uniqueName="[Fact_Raw_Base].[principalcontrasettlement]" caption="principalcontrasettlement" attribute="1" defaultMemberUniqueName="[Fact_Raw_Base].[principalcontrasettlement].[All]" allUniqueName="[Fact_Raw_Base].[principalcontrasettlement].[All]" dimensionUniqueName="[Fact_Raw_Base]" displayFolder="" count="0" memberValueDatatype="5" unbalanced="0"/>
    <cacheHierarchy uniqueName="[Fact_Raw_Base].[nonprincipalcontrasettlement]" caption="nonprincipalcontrasettlement" attribute="1" defaultMemberUniqueName="[Fact_Raw_Base].[nonprincipalcontrasettlement].[All]" allUniqueName="[Fact_Raw_Base].[nonprincipalcontrasettlement].[All]" dimensionUniqueName="[Fact_Raw_Base]" displayFolder="" count="0" memberValueDatatype="5" unbalanced="0"/>
    <cacheHierarchy uniqueName="[Fact_Raw_Base].[debtsalewriteoffs]" caption="debtsalewriteoffs" attribute="1" defaultMemberUniqueName="[Fact_Raw_Base].[debtsalewriteoffs].[All]" allUniqueName="[Fact_Raw_Base].[debtsalewriteoffs].[All]" dimensionUniqueName="[Fact_Raw_Base]" displayFolder="" count="0" memberValueDatatype="5" unbalanced="0"/>
    <cacheHierarchy uniqueName="[Fact_Raw_Base].[otherwriteoffs]" caption="otherwriteoffs" attribute="1" defaultMemberUniqueName="[Fact_Raw_Base].[otherwriteoffs].[All]" allUniqueName="[Fact_Raw_Base].[otherwriteoffs].[All]" dimensionUniqueName="[Fact_Raw_Base]" displayFolder="" count="0" memberValueDatatype="5" unbalanced="0"/>
    <cacheHierarchy uniqueName="[Fact_Raw_Base].[closinggbv]" caption="closinggbv" attribute="1" defaultMemberUniqueName="[Fact_Raw_Base].[closinggbv].[All]" allUniqueName="[Fact_Raw_Base].[closinggbv].[All]" dimensionUniqueName="[Fact_Raw_Base]" displayFolder="" count="0" memberValueDatatype="5" unbalanced="0"/>
    <cacheHierarchy uniqueName="[Fact_Raw_Base].[interestrevenue]" caption="interestrevenue" attribute="1" defaultMemberUniqueName="[Fact_Raw_Base].[interestrevenue].[All]" allUniqueName="[Fact_Raw_Base].[interestrevenue].[All]" dimensionUniqueName="[Fact_Raw_Base]" displayFolder="" count="0" memberValueDatatype="5" unbalanced="0"/>
    <cacheHierarchy uniqueName="[Fact_Raw_Base].[provisionatmonthend]" caption="provisionatmonthend" attribute="1" defaultMemberUniqueName="[Fact_Raw_Base].[provisionatmonthend].[All]" allUniqueName="[Fact_Raw_Base].[provisionatmonthend].[All]" dimensionUniqueName="[Fact_Raw_Base]" displayFolder="" count="0" memberValueDatatype="5" unbalanced="0"/>
    <cacheHierarchy uniqueName="[Fact_Raw_Base].[debtsaleproceeds]" caption="debtsaleproceeds" attribute="1" defaultMemberUniqueName="[Fact_Raw_Base].[debtsaleproceeds].[All]" allUniqueName="[Fact_Raw_Base].[debtsaleproceeds].[All]" dimensionUniqueName="[Fact_Raw_Base]" displayFolder="" count="0" memberValueDatatype="5" unbalanced="0"/>
    <cacheHierarchy uniqueName="[Fact_Raw_Base].[intramonthprovision]" caption="intramonthprovision" attribute="1" defaultMemberUniqueName="[Fact_Raw_Base].[intramonthprovision].[All]" allUniqueName="[Fact_Raw_Base].[intramonthprovision].[All]" dimensionUniqueName="[Fact_Raw_Base]" displayFolder="" count="0" memberValueDatatype="5" unbalanced="0"/>
    <cacheHierarchy uniqueName="[Forecast_Approach_Map].[Column1]" caption="Column1" attribute="1" defaultMemberUniqueName="[Forecast_Approach_Map].[Column1].[All]" allUniqueName="[Forecast_Approach_Map].[Column1].[All]" dimensionUniqueName="[Forecast_Approach_Map]" displayFolder="" count="0" memberValueDatatype="130" unbalanced="0"/>
    <cacheHierarchy uniqueName="[Forecast_Curves].[ForecastMonth]" caption="ForecastMonth" attribute="1" time="1" defaultMemberUniqueName="[Forecast_Curves].[ForecastMonth].[All]" allUniqueName="[Forecast_Curves].[ForecastMonth].[All]" dimensionUniqueName="[Forecast_Curves]" displayFolder="" count="2" memberValueDatatype="7" unbalanced="0">
      <fieldsUsage count="2">
        <fieldUsage x="-1"/>
        <fieldUsage x="0"/>
      </fieldsUsage>
    </cacheHierarchy>
    <cacheHierarchy uniqueName="[Forecast_Curves].[Segment]" caption="Segment" attribute="1" defaultMemberUniqueName="[Forecast_Curves].[Segment].[All]" allUniqueName="[Forecast_Curves].[Segment].[All]" dimensionUniqueName="[Forecast_Curves]" displayFolder="" count="2" memberValueDatatype="130" unbalanced="0">
      <fieldsUsage count="2">
        <fieldUsage x="-1"/>
        <fieldUsage x="4"/>
      </fieldsUsage>
    </cacheHierarchy>
    <cacheHierarchy uniqueName="[Forecast_Curves].[Cohort]" caption="Cohort" attribute="1" defaultMemberUniqueName="[Forecast_Curves].[Cohort].[All]" allUniqueName="[Forecast_Curves].[Cohort].[All]" dimensionUniqueName="[Forecast_Curves]" displayFolder="" count="2" memberValueDatatype="130" unbalanced="0">
      <fieldsUsage count="2">
        <fieldUsage x="-1"/>
        <fieldUsage x="11"/>
      </fieldsUsage>
    </cacheHierarchy>
    <cacheHierarchy uniqueName="[Forecast_Curves].[MOB]" caption="MOB" attribute="1" defaultMemberUniqueName="[Forecast_Curves].[MOB].[All]" allUniqueName="[Forecast_Curves].[MOB].[All]" dimensionUniqueName="[Forecast_Curves]" displayFolder="" count="0" memberValueDatatype="20" unbalanced="0"/>
    <cacheHierarchy uniqueName="[Forecast_Curves].[OpeningGBV]" caption="OpeningGBV" attribute="1" defaultMemberUniqueName="[Forecast_Curves].[OpeningGBV].[All]" allUniqueName="[Forecast_Curves].[OpeningGBV].[All]" dimensionUniqueName="[Forecast_Curves]" displayFolder="" count="0" memberValueDatatype="5" unbalanced="0"/>
    <cacheHierarchy uniqueName="[Forecast_Curves].[Coll_Principal_Rate]" caption="Coll_Principal_Rate" attribute="1" defaultMemberUniqueName="[Forecast_Curves].[Coll_Principal_Rate].[All]" allUniqueName="[Forecast_Curves].[Coll_Principal_Rate].[All]" dimensionUniqueName="[Forecast_Curves]" displayFolder="" count="0" memberValueDatatype="5" unbalanced="0"/>
    <cacheHierarchy uniqueName="[Forecast_Curves].[Coll_Principal_Approach]" caption="Coll_Principal_Approach" attribute="1" defaultMemberUniqueName="[Forecast_Curves].[Coll_Principal_Approach].[All]" allUniqueName="[Forecast_Curves].[Coll_Principal_Approach].[All]" dimensionUniqueName="[Forecast_Curves]" displayFolder="" count="0" memberValueDatatype="130" unbalanced="0"/>
    <cacheHierarchy uniqueName="[Forecast_Curves].[Coll_Interest_Rate]" caption="Coll_Interest_Rate" attribute="1" defaultMemberUniqueName="[Forecast_Curves].[Coll_Interest_Rate].[All]" allUniqueName="[Forecast_Curves].[Coll_Interest_Rate].[All]" dimensionUniqueName="[Forecast_Curves]" displayFolder="" count="0" memberValueDatatype="5" unbalanced="0"/>
    <cacheHierarchy uniqueName="[Forecast_Curves].[Coll_Interest_Approach]" caption="Coll_Interest_Approach" attribute="1" defaultMemberUniqueName="[Forecast_Curves].[Coll_Interest_Approach].[All]" allUniqueName="[Forecast_Curves].[Coll_Interest_Approach].[All]" dimensionUniqueName="[Forecast_Curves]" displayFolder="" count="0" memberValueDatatype="130" unbalanced="0"/>
    <cacheHierarchy uniqueName="[Forecast_Curves].[InterestRevenue_Rate]" caption="InterestRevenue_Rate" attribute="1" defaultMemberUniqueName="[Forecast_Curves].[InterestRevenue_Rate].[All]" allUniqueName="[Forecast_Curves].[InterestRevenue_Rate].[All]" dimensionUniqueName="[Forecast_Curves]" displayFolder="" count="0" memberValueDatatype="5" unbalanced="0"/>
    <cacheHierarchy uniqueName="[Forecast_Curves].[InterestRevenue_Approach]" caption="InterestRevenue_Approach" attribute="1" defaultMemberUniqueName="[Forecast_Curves].[InterestRevenue_Approach].[All]" allUniqueName="[Forecast_Curves].[InterestRevenue_Approach].[All]" dimensionUniqueName="[Forecast_Curves]" displayFolder="" count="0" memberValueDatatype="130" unbalanced="0"/>
    <cacheHierarchy uniqueName="[Forecast_Curves].[WO_DebtSold_Rate]" caption="WO_DebtSold_Rate" attribute="1" defaultMemberUniqueName="[Forecast_Curves].[WO_DebtSold_Rate].[All]" allUniqueName="[Forecast_Curves].[WO_DebtSold_Rate].[All]" dimensionUniqueName="[Forecast_Curves]" displayFolder="" count="0" memberValueDatatype="5" unbalanced="0"/>
    <cacheHierarchy uniqueName="[Forecast_Curves].[WO_DebtSold_Approach]" caption="WO_DebtSold_Approach" attribute="1" defaultMemberUniqueName="[Forecast_Curves].[WO_DebtSold_Approach].[All]" allUniqueName="[Forecast_Curves].[WO_DebtSold_Approach].[All]" dimensionUniqueName="[Forecast_Curves]" displayFolder="" count="0" memberValueDatatype="130" unbalanced="0"/>
    <cacheHierarchy uniqueName="[Forecast_Curves].[WO_Other_Rate]" caption="WO_Other_Rate" attribute="1" defaultMemberUniqueName="[Forecast_Curves].[WO_Other_Rate].[All]" allUniqueName="[Forecast_Curves].[WO_Other_Rate].[All]" dimensionUniqueName="[Forecast_Curves]" displayFolder="" count="0" memberValueDatatype="5" unbalanced="0"/>
    <cacheHierarchy uniqueName="[Forecast_Curves].[WO_Other_Approach]" caption="WO_Other_Approach" attribute="1" defaultMemberUniqueName="[Forecast_Curves].[WO_Other_Approach].[All]" allUniqueName="[Forecast_Curves].[WO_Other_Approach].[All]" dimensionUniqueName="[Forecast_Curves]" displayFolder="" count="0" memberValueDatatype="130" unbalanced="0"/>
    <cacheHierarchy uniqueName="[Forecast_Curves].[ContraSettlements_Principal_Rate]" caption="ContraSettlements_Principal_Rate" attribute="1" defaultMemberUniqueName="[Forecast_Curves].[ContraSettlements_Principal_Rate].[All]" allUniqueName="[Forecast_Curves].[ContraSettlements_Principal_Rate].[All]" dimensionUniqueName="[Forecast_Curves]" displayFolder="" count="0" memberValueDatatype="5" unbalanced="0"/>
    <cacheHierarchy uniqueName="[Forecast_Curves].[ContraSettlements_Principal_Approach]" caption="ContraSettlements_Principal_Approach" attribute="1" defaultMemberUniqueName="[Forecast_Curves].[ContraSettlements_Principal_Approach].[All]" allUniqueName="[Forecast_Curves].[ContraSettlements_Principal_Approach].[All]" dimensionUniqueName="[Forecast_Curves]" displayFolder="" count="0" memberValueDatatype="130" unbalanced="0"/>
    <cacheHierarchy uniqueName="[Forecast_Curves].[ContraSettlements_Interest_Rate]" caption="ContraSettlements_Interest_Rate" attribute="1" defaultMemberUniqueName="[Forecast_Curves].[ContraSettlements_Interest_Rate].[All]" allUniqueName="[Forecast_Curves].[ContraSettlements_Interest_Rate].[All]" dimensionUniqueName="[Forecast_Curves]" displayFolder="" count="0" memberValueDatatype="5" unbalanced="0"/>
    <cacheHierarchy uniqueName="[Forecast_Curves].[ContraSettlements_Interest_Approach]" caption="ContraSettlements_Interest_Approach" attribute="1" defaultMemberUniqueName="[Forecast_Curves].[ContraSettlements_Interest_Approach].[All]" allUniqueName="[Forecast_Curves].[ContraSettlements_Interest_Approach].[All]" dimensionUniqueName="[Forecast_Curves]" displayFolder="" count="0" memberValueDatatype="130" unbalanced="0"/>
    <cacheHierarchy uniqueName="[Forecast_Curves].[NewLoanAmount_Rate]" caption="NewLoanAmount_Rate" attribute="1" defaultMemberUniqueName="[Forecast_Curves].[NewLoanAmount_Rate].[All]" allUniqueName="[Forecast_Curves].[NewLoanAmount_Rate].[All]" dimensionUniqueName="[Forecast_Curves]" displayFolder="" count="0" memberValueDatatype="5" unbalanced="0"/>
    <cacheHierarchy uniqueName="[Forecast_Curves].[NewLoanAmount_Approach]" caption="NewLoanAmount_Approach" attribute="1" defaultMemberUniqueName="[Forecast_Curves].[NewLoanAmount_Approach].[All]" allUniqueName="[Forecast_Curves].[NewLoanAmount_Approach].[All]" dimensionUniqueName="[Forecast_Curves]" displayFolder="" count="0" memberValueDatatype="130" unbalanced="0"/>
    <cacheHierarchy uniqueName="[Forecast_Curves].[NewLoanAmount]" caption="NewLoanAmount" attribute="1" defaultMemberUniqueName="[Forecast_Curves].[NewLoanAmount].[All]" allUniqueName="[Forecast_Curves].[NewLoanAmount].[All]" dimensionUniqueName="[Forecast_Curves]" displayFolder="" count="0" memberValueDatatype="5" unbalanced="0"/>
    <cacheHierarchy uniqueName="[Forecast_Curves].[Coll_Principal]" caption="Coll_Principal" attribute="1" defaultMemberUniqueName="[Forecast_Curves].[Coll_Principal].[All]" allUniqueName="[Forecast_Curves].[Coll_Principal].[All]" dimensionUniqueName="[Forecast_Curves]" displayFolder="" count="0" memberValueDatatype="5" unbalanced="0"/>
    <cacheHierarchy uniqueName="[Forecast_Curves].[Coll_Interest]" caption="Coll_Interest" attribute="1" defaultMemberUniqueName="[Forecast_Curves].[Coll_Interest].[All]" allUniqueName="[Forecast_Curves].[Coll_Interest].[All]" dimensionUniqueName="[Forecast_Curves]" displayFolder="" count="0" memberValueDatatype="5" unbalanced="0"/>
    <cacheHierarchy uniqueName="[Forecast_Curves].[ContraSettlements_Principal]" caption="ContraSettlements_Principal" attribute="1" defaultMemberUniqueName="[Forecast_Curves].[ContraSettlements_Principal].[All]" allUniqueName="[Forecast_Curves].[ContraSettlements_Principal].[All]" dimensionUniqueName="[Forecast_Curves]" displayFolder="" count="0" memberValueDatatype="5" unbalanced="0"/>
    <cacheHierarchy uniqueName="[Forecast_Curves].[ContraSettlements_Interest]" caption="ContraSettlements_Interest" attribute="1" defaultMemberUniqueName="[Forecast_Curves].[ContraSettlements_Interest].[All]" allUniqueName="[Forecast_Curves].[ContraSettlements_Interest].[All]" dimensionUniqueName="[Forecast_Curves]" displayFolder="" count="0" memberValueDatatype="5" unbalanced="0"/>
    <cacheHierarchy uniqueName="[Forecast_Curves].[WO_DebtSold]" caption="WO_DebtSold" attribute="1" defaultMemberUniqueName="[Forecast_Curves].[WO_DebtSold].[All]" allUniqueName="[Forecast_Curves].[WO_DebtSold].[All]" dimensionUniqueName="[Forecast_Curves]" displayFolder="" count="0" memberValueDatatype="5" unbalanced="0"/>
    <cacheHierarchy uniqueName="[Forecast_Curves].[WO_Other]" caption="WO_Other" attribute="1" defaultMemberUniqueName="[Forecast_Curves].[WO_Other].[All]" allUniqueName="[Forecast_Curves].[WO_Other].[All]" dimensionUniqueName="[Forecast_Curves]" displayFolder="" count="0" memberValueDatatype="5" unbalanced="0"/>
    <cacheHierarchy uniqueName="[Forecast_Curves].[InterestRevenue]" caption="InterestRevenue" attribute="1" defaultMemberUniqueName="[Forecast_Curves].[InterestRevenue].[All]" allUniqueName="[Forecast_Curves].[InterestRevenue].[All]" dimensionUniqueName="[Forecast_Curves]" displayFolder="" count="0" memberValueDatatype="5" unbalanced="0"/>
    <cacheHierarchy uniqueName="[Forecast_Curves].[ClosingGBV]" caption="ClosingGBV" attribute="1" defaultMemberUniqueName="[Forecast_Curves].[ClosingGBV].[All]" allUniqueName="[Forecast_Curves].[ClosingGBV].[All]" dimensionUniqueName="[Forecast_Curves]" displayFolder="" count="0" memberValueDatatype="5" unbalanced="0"/>
    <cacheHierarchy uniqueName="[Forecast_Curves].[ForecastMonth (Month)]" caption="ForecastMonth (Month)" attribute="1" defaultMemberUniqueName="[Forecast_Curves].[ForecastMonth (Month)].[All]" allUniqueName="[Forecast_Curves].[ForecastMonth (Month)].[All]" dimensionUniqueName="[Forecast_Curves]" displayFolder="" count="2" memberValueDatatype="130" unbalanced="0"/>
    <cacheHierarchy uniqueName="[Forecast_Curves].[ForecastMonth (Year)]" caption="ForecastMonth (Year)" attribute="1" defaultMemberUniqueName="[Forecast_Curves].[ForecastMonth (Year)].[All]" allUniqueName="[Forecast_Curves].[ForecastMonth (Year)].[All]" dimensionUniqueName="[Forecast_Curves]" displayFolder="" count="2" memberValueDatatype="130" unbalanced="0"/>
    <cacheHierarchy uniqueName="[Forecast_Curves].[ForecastMonth (Quarter)]" caption="ForecastMonth (Quarter)" attribute="1" defaultMemberUniqueName="[Forecast_Curves].[ForecastMonth (Quarter)].[All]" allUniqueName="[Forecast_Curves].[ForecastMonth (Quarter)].[All]" dimensionUniqueName="[Forecast_Curves]" displayFolder="" count="2" memberValueDatatype="130" unbalanced="0"/>
    <cacheHierarchy uniqueName="[Forecast_Curves  2].[ForecastMonth]" caption="ForecastMonth" attribute="1" time="1" defaultMemberUniqueName="[Forecast_Curves  2].[ForecastMonth].[All]" allUniqueName="[Forecast_Curves  2].[ForecastMonth].[All]" dimensionUniqueName="[Forecast_Curves  2]" displayFolder="" count="0" memberValueDatatype="7" unbalanced="0"/>
    <cacheHierarchy uniqueName="[Forecast_Curves  2].[Segment]" caption="Segment" attribute="1" defaultMemberUniqueName="[Forecast_Curves  2].[Segment].[All]" allUniqueName="[Forecast_Curves  2].[Segment].[All]" dimensionUniqueName="[Forecast_Curves  2]" displayFolder="" count="0" memberValueDatatype="130" unbalanced="0"/>
    <cacheHierarchy uniqueName="[Forecast_Curves  2].[Cohort]" caption="Cohort" attribute="1" defaultMemberUniqueName="[Forecast_Curves  2].[Cohort].[All]" allUniqueName="[Forecast_Curves  2].[Cohort].[All]" dimensionUniqueName="[Forecast_Curves  2]" displayFolder="" count="0" memberValueDatatype="130" unbalanced="0"/>
    <cacheHierarchy uniqueName="[Forecast_Curves  2].[MOB]" caption="MOB" attribute="1" defaultMemberUniqueName="[Forecast_Curves  2].[MOB].[All]" allUniqueName="[Forecast_Curves  2].[MOB].[All]" dimensionUniqueName="[Forecast_Curves  2]" displayFolder="" count="0" memberValueDatatype="20" unbalanced="0"/>
    <cacheHierarchy uniqueName="[Forecast_Curves  2].[OpeningGBV]" caption="OpeningGBV" attribute="1" defaultMemberUniqueName="[Forecast_Curves  2].[OpeningGBV].[All]" allUniqueName="[Forecast_Curves  2].[OpeningGBV].[All]" dimensionUniqueName="[Forecast_Curves  2]" displayFolder="" count="0" memberValueDatatype="5" unbalanced="0"/>
    <cacheHierarchy uniqueName="[Forecast_Curves  2].[Coll_Principal_Rate]" caption="Coll_Principal_Rate" attribute="1" defaultMemberUniqueName="[Forecast_Curves  2].[Coll_Principal_Rate].[All]" allUniqueName="[Forecast_Curves  2].[Coll_Principal_Rate].[All]" dimensionUniqueName="[Forecast_Curves  2]" displayFolder="" count="0" memberValueDatatype="5" unbalanced="0"/>
    <cacheHierarchy uniqueName="[Forecast_Curves  2].[Coll_Principal_Approach]" caption="Coll_Principal_Approach" attribute="1" defaultMemberUniqueName="[Forecast_Curves  2].[Coll_Principal_Approach].[All]" allUniqueName="[Forecast_Curves  2].[Coll_Principal_Approach].[All]" dimensionUniqueName="[Forecast_Curves  2]" displayFolder="" count="0" memberValueDatatype="130" unbalanced="0"/>
    <cacheHierarchy uniqueName="[Forecast_Curves  2].[Coll_Interest_Rate]" caption="Coll_Interest_Rate" attribute="1" defaultMemberUniqueName="[Forecast_Curves  2].[Coll_Interest_Rate].[All]" allUniqueName="[Forecast_Curves  2].[Coll_Interest_Rate].[All]" dimensionUniqueName="[Forecast_Curves  2]" displayFolder="" count="0" memberValueDatatype="5" unbalanced="0"/>
    <cacheHierarchy uniqueName="[Forecast_Curves  2].[Coll_Interest_Approach]" caption="Coll_Interest_Approach" attribute="1" defaultMemberUniqueName="[Forecast_Curves  2].[Coll_Interest_Approach].[All]" allUniqueName="[Forecast_Curves  2].[Coll_Interest_Approach].[All]" dimensionUniqueName="[Forecast_Curves  2]" displayFolder="" count="0" memberValueDatatype="130" unbalanced="0"/>
    <cacheHierarchy uniqueName="[Forecast_Curves  2].[InterestRevenue_Rate]" caption="InterestRevenue_Rate" attribute="1" defaultMemberUniqueName="[Forecast_Curves  2].[InterestRevenue_Rate].[All]" allUniqueName="[Forecast_Curves  2].[InterestRevenue_Rate].[All]" dimensionUniqueName="[Forecast_Curves  2]" displayFolder="" count="0" memberValueDatatype="5" unbalanced="0"/>
    <cacheHierarchy uniqueName="[Forecast_Curves  2].[InterestRevenue_Approach]" caption="InterestRevenue_Approach" attribute="1" defaultMemberUniqueName="[Forecast_Curves  2].[InterestRevenue_Approach].[All]" allUniqueName="[Forecast_Curves  2].[InterestRevenue_Approach].[All]" dimensionUniqueName="[Forecast_Curves  2]" displayFolder="" count="0" memberValueDatatype="130" unbalanced="0"/>
    <cacheHierarchy uniqueName="[Forecast_Curves  2].[WO_DebtSold_Rate]" caption="WO_DebtSold_Rate" attribute="1" defaultMemberUniqueName="[Forecast_Curves  2].[WO_DebtSold_Rate].[All]" allUniqueName="[Forecast_Curves  2].[WO_DebtSold_Rate].[All]" dimensionUniqueName="[Forecast_Curves  2]" displayFolder="" count="0" memberValueDatatype="5" unbalanced="0"/>
    <cacheHierarchy uniqueName="[Forecast_Curves  2].[WO_DebtSold_Approach]" caption="WO_DebtSold_Approach" attribute="1" defaultMemberUniqueName="[Forecast_Curves  2].[WO_DebtSold_Approach].[All]" allUniqueName="[Forecast_Curves  2].[WO_DebtSold_Approach].[All]" dimensionUniqueName="[Forecast_Curves  2]" displayFolder="" count="0" memberValueDatatype="130" unbalanced="0"/>
    <cacheHierarchy uniqueName="[Forecast_Curves  2].[WO_Other_Rate]" caption="WO_Other_Rate" attribute="1" defaultMemberUniqueName="[Forecast_Curves  2].[WO_Other_Rate].[All]" allUniqueName="[Forecast_Curves  2].[WO_Other_Rate].[All]" dimensionUniqueName="[Forecast_Curves  2]" displayFolder="" count="0" memberValueDatatype="5" unbalanced="0"/>
    <cacheHierarchy uniqueName="[Forecast_Curves  2].[WO_Other_Approach]" caption="WO_Other_Approach" attribute="1" defaultMemberUniqueName="[Forecast_Curves  2].[WO_Other_Approach].[All]" allUniqueName="[Forecast_Curves  2].[WO_Other_Approach].[All]" dimensionUniqueName="[Forecast_Curves  2]" displayFolder="" count="0" memberValueDatatype="130" unbalanced="0"/>
    <cacheHierarchy uniqueName="[Forecast_Curves  2].[ContraSettlements_Principal_Rate]" caption="ContraSettlements_Principal_Rate" attribute="1" defaultMemberUniqueName="[Forecast_Curves  2].[ContraSettlements_Principal_Rate].[All]" allUniqueName="[Forecast_Curves  2].[ContraSettlements_Principal_Rate].[All]" dimensionUniqueName="[Forecast_Curves  2]" displayFolder="" count="0" memberValueDatatype="5" unbalanced="0"/>
    <cacheHierarchy uniqueName="[Forecast_Curves  2].[ContraSettlements_Principal_Approach]" caption="ContraSettlements_Principal_Approach" attribute="1" defaultMemberUniqueName="[Forecast_Curves  2].[ContraSettlements_Principal_Approach].[All]" allUniqueName="[Forecast_Curves  2].[ContraSettlements_Principal_Approach].[All]" dimensionUniqueName="[Forecast_Curves  2]" displayFolder="" count="0" memberValueDatatype="130" unbalanced="0"/>
    <cacheHierarchy uniqueName="[Forecast_Curves  2].[ContraSettlements_Interest_Rate]" caption="ContraSettlements_Interest_Rate" attribute="1" defaultMemberUniqueName="[Forecast_Curves  2].[ContraSettlements_Interest_Rate].[All]" allUniqueName="[Forecast_Curves  2].[ContraSettlements_Interest_Rate].[All]" dimensionUniqueName="[Forecast_Curves  2]" displayFolder="" count="0" memberValueDatatype="5" unbalanced="0"/>
    <cacheHierarchy uniqueName="[Forecast_Curves  2].[ContraSettlements_Interest_Approach]" caption="ContraSettlements_Interest_Approach" attribute="1" defaultMemberUniqueName="[Forecast_Curves  2].[ContraSettlements_Interest_Approach].[All]" allUniqueName="[Forecast_Curves  2].[ContraSettlements_Interest_Approach].[All]" dimensionUniqueName="[Forecast_Curves  2]" displayFolder="" count="0" memberValueDatatype="130" unbalanced="0"/>
    <cacheHierarchy uniqueName="[Forecast_Curves  2].[NewLoanAmount_Rate]" caption="NewLoanAmount_Rate" attribute="1" defaultMemberUniqueName="[Forecast_Curves  2].[NewLoanAmount_Rate].[All]" allUniqueName="[Forecast_Curves  2].[NewLoanAmount_Rate].[All]" dimensionUniqueName="[Forecast_Curves  2]" displayFolder="" count="0" memberValueDatatype="5" unbalanced="0"/>
    <cacheHierarchy uniqueName="[Forecast_Curves  2].[NewLoanAmount_Approach]" caption="NewLoanAmount_Approach" attribute="1" defaultMemberUniqueName="[Forecast_Curves  2].[NewLoanAmount_Approach].[All]" allUniqueName="[Forecast_Curves  2].[NewLoanAmount_Approach].[All]" dimensionUniqueName="[Forecast_Curves  2]" displayFolder="" count="0" memberValueDatatype="130" unbalanced="0"/>
    <cacheHierarchy uniqueName="[Forecast_Curves  2].[NewLoanAmount]" caption="NewLoanAmount" attribute="1" defaultMemberUniqueName="[Forecast_Curves  2].[NewLoanAmount].[All]" allUniqueName="[Forecast_Curves  2].[NewLoanAmount].[All]" dimensionUniqueName="[Forecast_Curves  2]" displayFolder="" count="0" memberValueDatatype="5" unbalanced="0"/>
    <cacheHierarchy uniqueName="[Forecast_Curves  2].[Coll_Principal]" caption="Coll_Principal" attribute="1" defaultMemberUniqueName="[Forecast_Curves  2].[Coll_Principal].[All]" allUniqueName="[Forecast_Curves  2].[Coll_Principal].[All]" dimensionUniqueName="[Forecast_Curves  2]" displayFolder="" count="0" memberValueDatatype="5" unbalanced="0"/>
    <cacheHierarchy uniqueName="[Forecast_Curves  2].[Coll_Interest]" caption="Coll_Interest" attribute="1" defaultMemberUniqueName="[Forecast_Curves  2].[Coll_Interest].[All]" allUniqueName="[Forecast_Curves  2].[Coll_Interest].[All]" dimensionUniqueName="[Forecast_Curves  2]" displayFolder="" count="0" memberValueDatatype="5" unbalanced="0"/>
    <cacheHierarchy uniqueName="[Forecast_Curves  2].[ContraSettlements_Principal]" caption="ContraSettlements_Principal" attribute="1" defaultMemberUniqueName="[Forecast_Curves  2].[ContraSettlements_Principal].[All]" allUniqueName="[Forecast_Curves  2].[ContraSettlements_Principal].[All]" dimensionUniqueName="[Forecast_Curves  2]" displayFolder="" count="0" memberValueDatatype="5" unbalanced="0"/>
    <cacheHierarchy uniqueName="[Forecast_Curves  2].[ContraSettlements_Interest]" caption="ContraSettlements_Interest" attribute="1" defaultMemberUniqueName="[Forecast_Curves  2].[ContraSettlements_Interest].[All]" allUniqueName="[Forecast_Curves  2].[ContraSettlements_Interest].[All]" dimensionUniqueName="[Forecast_Curves  2]" displayFolder="" count="0" memberValueDatatype="5" unbalanced="0"/>
    <cacheHierarchy uniqueName="[Forecast_Curves  2].[WO_DebtSold]" caption="WO_DebtSold" attribute="1" defaultMemberUniqueName="[Forecast_Curves  2].[WO_DebtSold].[All]" allUniqueName="[Forecast_Curves  2].[WO_DebtSold].[All]" dimensionUniqueName="[Forecast_Curves  2]" displayFolder="" count="0" memberValueDatatype="5" unbalanced="0"/>
    <cacheHierarchy uniqueName="[Forecast_Curves  2].[WO_Other]" caption="WO_Other" attribute="1" defaultMemberUniqueName="[Forecast_Curves  2].[WO_Other].[All]" allUniqueName="[Forecast_Curves  2].[WO_Other].[All]" dimensionUniqueName="[Forecast_Curves  2]" displayFolder="" count="0" memberValueDatatype="5" unbalanced="0"/>
    <cacheHierarchy uniqueName="[Forecast_Curves  2].[InterestRevenue]" caption="InterestRevenue" attribute="1" defaultMemberUniqueName="[Forecast_Curves  2].[InterestRevenue].[All]" allUniqueName="[Forecast_Curves  2].[InterestRevenue].[All]" dimensionUniqueName="[Forecast_Curves  2]" displayFolder="" count="0" memberValueDatatype="5" unbalanced="0"/>
    <cacheHierarchy uniqueName="[Forecast_Curves  2].[ClosingGBV]" caption="ClosingGBV" attribute="1" defaultMemberUniqueName="[Forecast_Curves  2].[ClosingGBV].[All]" allUniqueName="[Forecast_Curves  2].[ClosingGBV].[All]" dimensionUniqueName="[Forecast_Curves  2]" displayFolder="" count="0" memberValueDatatype="5" unbalanced="0"/>
    <cacheHierarchy uniqueName="[Forecast_Curves  2].[ForecastMonth (Year)]" caption="ForecastMonth (Year)" attribute="1" defaultMemberUniqueName="[Forecast_Curves  2].[ForecastMonth (Year)].[All]" allUniqueName="[Forecast_Curves  2].[ForecastMonth (Year)].[All]" dimensionUniqueName="[Forecast_Curves  2]" displayFolder="" count="0" memberValueDatatype="130" unbalanced="0"/>
    <cacheHierarchy uniqueName="[Forecast_Curves  2].[ForecastMonth (Quarter)]" caption="ForecastMonth (Quarter)" attribute="1" defaultMemberUniqueName="[Forecast_Curves  2].[ForecastMonth (Quarter)].[All]" allUniqueName="[Forecast_Curves  2].[ForecastMonth (Quarter)].[All]" dimensionUniqueName="[Forecast_Curves  2]" displayFolder="" count="0" memberValueDatatype="130" unbalanced="0"/>
    <cacheHierarchy uniqueName="[Forecast_Curves  2].[ForecastMonth (Month)]" caption="ForecastMonth (Month)" attribute="1" defaultMemberUniqueName="[Forecast_Curves  2].[ForecastMonth (Month)].[All]" allUniqueName="[Forecast_Curves  2].[ForecastMonth (Month)].[All]" dimensionUniqueName="[Forecast_Curves  2]" displayFolder="" count="0" memberValueDatatype="130" unbalanced="0"/>
    <cacheHierarchy uniqueName="[Forecast_Curves 1].[ForecastMonth]" caption="ForecastMonth" attribute="1" time="1" defaultMemberUniqueName="[Forecast_Curves 1].[ForecastMonth].[All]" allUniqueName="[Forecast_Curves 1].[ForecastMonth].[All]" dimensionUniqueName="[Forecast_Curves 1]" displayFolder="" count="0" memberValueDatatype="7" unbalanced="0"/>
    <cacheHierarchy uniqueName="[Forecast_Curves 1].[Segment]" caption="Segment" attribute="1" defaultMemberUniqueName="[Forecast_Curves 1].[Segment].[All]" allUniqueName="[Forecast_Curves 1].[Segment].[All]" dimensionUniqueName="[Forecast_Curves 1]" displayFolder="" count="0" memberValueDatatype="130" unbalanced="0"/>
    <cacheHierarchy uniqueName="[Forecast_Curves 1].[Cohort]" caption="Cohort" attribute="1" defaultMemberUniqueName="[Forecast_Curves 1].[Cohort].[All]" allUniqueName="[Forecast_Curves 1].[Cohort].[All]" dimensionUniqueName="[Forecast_Curves 1]" displayFolder="" count="0" memberValueDatatype="130" unbalanced="0"/>
    <cacheHierarchy uniqueName="[Forecast_Curves 1].[MOB]" caption="MOB" attribute="1" defaultMemberUniqueName="[Forecast_Curves 1].[MOB].[All]" allUniqueName="[Forecast_Curves 1].[MOB].[All]" dimensionUniqueName="[Forecast_Curves 1]" displayFolder="" count="0" memberValueDatatype="20" unbalanced="0"/>
    <cacheHierarchy uniqueName="[Forecast_Curves 1].[OpeningGBV]" caption="OpeningGBV" attribute="1" defaultMemberUniqueName="[Forecast_Curves 1].[OpeningGBV].[All]" allUniqueName="[Forecast_Curves 1].[OpeningGBV].[All]" dimensionUniqueName="[Forecast_Curves 1]" displayFolder="" count="0" memberValueDatatype="5" unbalanced="0"/>
    <cacheHierarchy uniqueName="[Forecast_Curves 1].[Coll_Principal_Rate]" caption="Coll_Principal_Rate" attribute="1" defaultMemberUniqueName="[Forecast_Curves 1].[Coll_Principal_Rate].[All]" allUniqueName="[Forecast_Curves 1].[Coll_Principal_Rate].[All]" dimensionUniqueName="[Forecast_Curves 1]" displayFolder="" count="0" memberValueDatatype="5" unbalanced="0"/>
    <cacheHierarchy uniqueName="[Forecast_Curves 1].[Coll_Principal_Approach]" caption="Coll_Principal_Approach" attribute="1" defaultMemberUniqueName="[Forecast_Curves 1].[Coll_Principal_Approach].[All]" allUniqueName="[Forecast_Curves 1].[Coll_Principal_Approach].[All]" dimensionUniqueName="[Forecast_Curves 1]" displayFolder="" count="0" memberValueDatatype="130" unbalanced="0"/>
    <cacheHierarchy uniqueName="[Forecast_Curves 1].[Coll_Interest_Rate]" caption="Coll_Interest_Rate" attribute="1" defaultMemberUniqueName="[Forecast_Curves 1].[Coll_Interest_Rate].[All]" allUniqueName="[Forecast_Curves 1].[Coll_Interest_Rate].[All]" dimensionUniqueName="[Forecast_Curves 1]" displayFolder="" count="0" memberValueDatatype="5" unbalanced="0"/>
    <cacheHierarchy uniqueName="[Forecast_Curves 1].[Coll_Interest_Approach]" caption="Coll_Interest_Approach" attribute="1" defaultMemberUniqueName="[Forecast_Curves 1].[Coll_Interest_Approach].[All]" allUniqueName="[Forecast_Curves 1].[Coll_Interest_Approach].[All]" dimensionUniqueName="[Forecast_Curves 1]" displayFolder="" count="0" memberValueDatatype="130" unbalanced="0"/>
    <cacheHierarchy uniqueName="[Forecast_Curves 1].[InterestRevenue_Rate]" caption="InterestRevenue_Rate" attribute="1" defaultMemberUniqueName="[Forecast_Curves 1].[InterestRevenue_Rate].[All]" allUniqueName="[Forecast_Curves 1].[InterestRevenue_Rate].[All]" dimensionUniqueName="[Forecast_Curves 1]" displayFolder="" count="0" memberValueDatatype="5" unbalanced="0"/>
    <cacheHierarchy uniqueName="[Forecast_Curves 1].[InterestRevenue_Approach]" caption="InterestRevenue_Approach" attribute="1" defaultMemberUniqueName="[Forecast_Curves 1].[InterestRevenue_Approach].[All]" allUniqueName="[Forecast_Curves 1].[InterestRevenue_Approach].[All]" dimensionUniqueName="[Forecast_Curves 1]" displayFolder="" count="0" memberValueDatatype="130" unbalanced="0"/>
    <cacheHierarchy uniqueName="[Forecast_Curves 1].[WO_DebtSold_Rate]" caption="WO_DebtSold_Rate" attribute="1" defaultMemberUniqueName="[Forecast_Curves 1].[WO_DebtSold_Rate].[All]" allUniqueName="[Forecast_Curves 1].[WO_DebtSold_Rate].[All]" dimensionUniqueName="[Forecast_Curves 1]" displayFolder="" count="0" memberValueDatatype="5" unbalanced="0"/>
    <cacheHierarchy uniqueName="[Forecast_Curves 1].[WO_DebtSold_Approach]" caption="WO_DebtSold_Approach" attribute="1" defaultMemberUniqueName="[Forecast_Curves 1].[WO_DebtSold_Approach].[All]" allUniqueName="[Forecast_Curves 1].[WO_DebtSold_Approach].[All]" dimensionUniqueName="[Forecast_Curves 1]" displayFolder="" count="0" memberValueDatatype="130" unbalanced="0"/>
    <cacheHierarchy uniqueName="[Forecast_Curves 1].[WO_Other_Rate]" caption="WO_Other_Rate" attribute="1" defaultMemberUniqueName="[Forecast_Curves 1].[WO_Other_Rate].[All]" allUniqueName="[Forecast_Curves 1].[WO_Other_Rate].[All]" dimensionUniqueName="[Forecast_Curves 1]" displayFolder="" count="0" memberValueDatatype="5" unbalanced="0"/>
    <cacheHierarchy uniqueName="[Forecast_Curves 1].[WO_Other_Approach]" caption="WO_Other_Approach" attribute="1" defaultMemberUniqueName="[Forecast_Curves 1].[WO_Other_Approach].[All]" allUniqueName="[Forecast_Curves 1].[WO_Other_Approach].[All]" dimensionUniqueName="[Forecast_Curves 1]" displayFolder="" count="0" memberValueDatatype="130" unbalanced="0"/>
    <cacheHierarchy uniqueName="[Forecast_Curves 1].[ContraSettlements_Principal_Rate]" caption="ContraSettlements_Principal_Rate" attribute="1" defaultMemberUniqueName="[Forecast_Curves 1].[ContraSettlements_Principal_Rate].[All]" allUniqueName="[Forecast_Curves 1].[ContraSettlements_Principal_Rate].[All]" dimensionUniqueName="[Forecast_Curves 1]" displayFolder="" count="0" memberValueDatatype="5" unbalanced="0"/>
    <cacheHierarchy uniqueName="[Forecast_Curves 1].[ContraSettlements_Principal_Approach]" caption="ContraSettlements_Principal_Approach" attribute="1" defaultMemberUniqueName="[Forecast_Curves 1].[ContraSettlements_Principal_Approach].[All]" allUniqueName="[Forecast_Curves 1].[ContraSettlements_Principal_Approach].[All]" dimensionUniqueName="[Forecast_Curves 1]" displayFolder="" count="0" memberValueDatatype="130" unbalanced="0"/>
    <cacheHierarchy uniqueName="[Forecast_Curves 1].[ContraSettlements_Interest_Rate]" caption="ContraSettlements_Interest_Rate" attribute="1" defaultMemberUniqueName="[Forecast_Curves 1].[ContraSettlements_Interest_Rate].[All]" allUniqueName="[Forecast_Curves 1].[ContraSettlements_Interest_Rate].[All]" dimensionUniqueName="[Forecast_Curves 1]" displayFolder="" count="0" memberValueDatatype="5" unbalanced="0"/>
    <cacheHierarchy uniqueName="[Forecast_Curves 1].[ContraSettlements_Interest_Approach]" caption="ContraSettlements_Interest_Approach" attribute="1" defaultMemberUniqueName="[Forecast_Curves 1].[ContraSettlements_Interest_Approach].[All]" allUniqueName="[Forecast_Curves 1].[ContraSettlements_Interest_Approach].[All]" dimensionUniqueName="[Forecast_Curves 1]" displayFolder="" count="0" memberValueDatatype="130" unbalanced="0"/>
    <cacheHierarchy uniqueName="[Forecast_Curves 1].[NewLoanAmount_Rate]" caption="NewLoanAmount_Rate" attribute="1" defaultMemberUniqueName="[Forecast_Curves 1].[NewLoanAmount_Rate].[All]" allUniqueName="[Forecast_Curves 1].[NewLoanAmount_Rate].[All]" dimensionUniqueName="[Forecast_Curves 1]" displayFolder="" count="0" memberValueDatatype="5" unbalanced="0"/>
    <cacheHierarchy uniqueName="[Forecast_Curves 1].[NewLoanAmount_Approach]" caption="NewLoanAmount_Approach" attribute="1" defaultMemberUniqueName="[Forecast_Curves 1].[NewLoanAmount_Approach].[All]" allUniqueName="[Forecast_Curves 1].[NewLoanAmount_Approach].[All]" dimensionUniqueName="[Forecast_Curves 1]" displayFolder="" count="0" memberValueDatatype="130" unbalanced="0"/>
    <cacheHierarchy uniqueName="[Forecast_Curves 1].[NewLoanAmount]" caption="NewLoanAmount" attribute="1" defaultMemberUniqueName="[Forecast_Curves 1].[NewLoanAmount].[All]" allUniqueName="[Forecast_Curves 1].[NewLoanAmount].[All]" dimensionUniqueName="[Forecast_Curves 1]" displayFolder="" count="0" memberValueDatatype="5" unbalanced="0"/>
    <cacheHierarchy uniqueName="[Forecast_Curves 1].[Coll_Principal]" caption="Coll_Principal" attribute="1" defaultMemberUniqueName="[Forecast_Curves 1].[Coll_Principal].[All]" allUniqueName="[Forecast_Curves 1].[Coll_Principal].[All]" dimensionUniqueName="[Forecast_Curves 1]" displayFolder="" count="0" memberValueDatatype="5" unbalanced="0"/>
    <cacheHierarchy uniqueName="[Forecast_Curves 1].[Coll_Interest]" caption="Coll_Interest" attribute="1" defaultMemberUniqueName="[Forecast_Curves 1].[Coll_Interest].[All]" allUniqueName="[Forecast_Curves 1].[Coll_Interest].[All]" dimensionUniqueName="[Forecast_Curves 1]" displayFolder="" count="0" memberValueDatatype="5" unbalanced="0"/>
    <cacheHierarchy uniqueName="[Forecast_Curves 1].[ContraSettlements_Principal]" caption="ContraSettlements_Principal" attribute="1" defaultMemberUniqueName="[Forecast_Curves 1].[ContraSettlements_Principal].[All]" allUniqueName="[Forecast_Curves 1].[ContraSettlements_Principal].[All]" dimensionUniqueName="[Forecast_Curves 1]" displayFolder="" count="0" memberValueDatatype="5" unbalanced="0"/>
    <cacheHierarchy uniqueName="[Forecast_Curves 1].[ContraSettlements_Interest]" caption="ContraSettlements_Interest" attribute="1" defaultMemberUniqueName="[Forecast_Curves 1].[ContraSettlements_Interest].[All]" allUniqueName="[Forecast_Curves 1].[ContraSettlements_Interest].[All]" dimensionUniqueName="[Forecast_Curves 1]" displayFolder="" count="0" memberValueDatatype="5" unbalanced="0"/>
    <cacheHierarchy uniqueName="[Forecast_Curves 1].[WO_DebtSold]" caption="WO_DebtSold" attribute="1" defaultMemberUniqueName="[Forecast_Curves 1].[WO_DebtSold].[All]" allUniqueName="[Forecast_Curves 1].[WO_DebtSold].[All]" dimensionUniqueName="[Forecast_Curves 1]" displayFolder="" count="0" memberValueDatatype="5" unbalanced="0"/>
    <cacheHierarchy uniqueName="[Forecast_Curves 1].[WO_Other]" caption="WO_Other" attribute="1" defaultMemberUniqueName="[Forecast_Curves 1].[WO_Other].[All]" allUniqueName="[Forecast_Curves 1].[WO_Other].[All]" dimensionUniqueName="[Forecast_Curves 1]" displayFolder="" count="0" memberValueDatatype="5" unbalanced="0"/>
    <cacheHierarchy uniqueName="[Forecast_Curves 1].[InterestRevenue]" caption="InterestRevenue" attribute="1" defaultMemberUniqueName="[Forecast_Curves 1].[InterestRevenue].[All]" allUniqueName="[Forecast_Curves 1].[InterestRevenue].[All]" dimensionUniqueName="[Forecast_Curves 1]" displayFolder="" count="0" memberValueDatatype="5" unbalanced="0"/>
    <cacheHierarchy uniqueName="[Forecast_Curves 1].[ClosingGBV]" caption="ClosingGBV" attribute="1" defaultMemberUniqueName="[Forecast_Curves 1].[ClosingGBV].[All]" allUniqueName="[Forecast_Curves 1].[ClosingGBV].[All]" dimensionUniqueName="[Forecast_Curves 1]" displayFolder="" count="0" memberValueDatatype="5" unbalanced="0"/>
    <cacheHierarchy uniqueName="[measure].[Measures]" caption="Measures" attribute="1" defaultMemberUniqueName="[measure].[Measures].[All]" allUniqueName="[measure].[Measures].[All]" dimensionUniqueName="[measure]" displayFolder="" count="0" memberValueDatatype="130" unbalanced="0"/>
    <cacheHierarchy uniqueName="[Fact_Raw 1].[CalendarMonth (Month Index)]" caption="CalendarMonth (Month Index)" attribute="1" defaultMemberUniqueName="[Fact_Raw 1].[CalendarMonth (Month Index)].[All]" allUniqueName="[Fact_Raw 1].[CalendarMonth (Month Index)].[All]" dimensionUniqueName="[Fact_Raw 1]" displayFolder="" count="0" memberValueDatatype="20" unbalanced="0" hidden="1"/>
    <cacheHierarchy uniqueName="[Fact_Raw 1].[Cohort (Month Index)]" caption="Cohort (Month Index)" attribute="1" defaultMemberUniqueName="[Fact_Raw 1].[Cohort (Month Index)].[All]" allUniqueName="[Fact_Raw 1].[Cohort (Month Index)].[All]" dimensionUniqueName="[Fact_Raw 1]" displayFolder="" count="0" memberValueDatatype="20" unbalanced="0" hidden="1"/>
    <cacheHierarchy uniqueName="[Fact_Raw 2].[CalendarMonth (Month Index)]" caption="CalendarMonth (Month Index)" attribute="1" defaultMemberUniqueName="[Fact_Raw 2].[CalendarMonth (Month Index)].[All]" allUniqueName="[Fact_Raw 2].[CalendarMonth (Month Index)].[All]" dimensionUniqueName="[Fact_Raw 2]" displayFolder="" count="0" memberValueDatatype="20" unbalanced="0" hidden="1"/>
    <cacheHierarchy uniqueName="[Forecast_Curves].[ForecastMonth (Month Index)]" caption="ForecastMonth (Month Index)" attribute="1" defaultMemberUniqueName="[Forecast_Curves].[ForecastMonth (Month Index)].[All]" allUniqueName="[Forecast_Curves].[ForecastMonth (Month Index)].[All]" dimensionUniqueName="[Forecast_Curves]" displayFolder="" count="0" memberValueDatatype="20" unbalanced="0" hidden="1"/>
    <cacheHierarchy uniqueName="[Forecast_Curves  2].[ForecastMonth (Month Index)]" caption="ForecastMonth (Month Index)" attribute="1" defaultMemberUniqueName="[Forecast_Curves  2].[ForecastMonth (Month Index)].[All]" allUniqueName="[Forecast_Curves  2].[ForecastMonth (Month Index)].[All]" dimensionUniqueName="[Forecast_Curves  2]" displayFolder="" count="0" memberValueDatatype="20" unbalanced="0" hidden="1"/>
    <cacheHierarchy uniqueName="[Measures].[ClosingGBV_Actuals]" caption="ClosingGBV_Actuals" measure="1" displayFolder="" measureGroup="measure" count="0"/>
    <cacheHierarchy uniqueName="[Measures].[OpeningGBV_Actuals]" caption="OpeningGBV_Actuals" measure="1" displayFolder="" measureGroup="measure" count="0"/>
    <cacheHierarchy uniqueName="[Measures].[NewLoanAmount_Actuals]" caption="NewLoanAmount_Actuals" measure="1" displayFolder="" measureGroup="measure" count="0"/>
    <cacheHierarchy uniqueName="[Measures].[CollPrincipal_Actuals]" caption="CollPrincipal_Actuals" measure="1" displayFolder="" measureGroup="measure" count="0"/>
    <cacheHierarchy uniqueName="[Measures].[CollInterest_Actuals]" caption="CollInterest_Actuals" measure="1" displayFolder="" measureGroup="measure" count="0"/>
    <cacheHierarchy uniqueName="[Measures].[ContraSettlementsPrincipal_Actuals]" caption="ContraSettlementsPrincipal_Actuals" measure="1" displayFolder="" measureGroup="measure" count="0"/>
    <cacheHierarchy uniqueName="[Measures].[ContraSettlementsInterest_Actuals]" caption="ContraSettlementsInterest_Actuals" measure="1" displayFolder="" measureGroup="measure" count="0"/>
    <cacheHierarchy uniqueName="[Measures].[WODebtSold_Actuals]" caption="WODebtSold_Actuals" measure="1" displayFolder="" measureGroup="measure" count="0"/>
    <cacheHierarchy uniqueName="[Measures].[WOOther_Actuals]" caption="WOOther_Actuals" measure="1" displayFolder="" measureGroup="measure" count="0"/>
    <cacheHierarchy uniqueName="[Measures].[InterestRevenue_Actuals]" caption="InterestRevenue_Actuals" measure="1" displayFolder="" measureGroup="measure" count="0"/>
    <cacheHierarchy uniqueName="[Measures].[TotalCollections_Actuals]" caption="TotalCollections_Actuals" measure="1" displayFolder="" measureGroup="measure" count="0"/>
    <cacheHierarchy uniqueName="[Measures].[TotalContraSettlements_Actuals]" caption="TotalContraSettlements_Actuals" measure="1" displayFolder="" measureGroup="measure" count="0"/>
    <cacheHierarchy uniqueName="[Measures].[TotalWriteoffs_Actuals]" caption="TotalWriteoffs_Actuals" measure="1" displayFolder="" measureGroup="measure" count="0"/>
    <cacheHierarchy uniqueName="[Measures].[ClosingGBV_Actuals_byCohort]" caption="ClosingGBV_Actuals_byCohort" measure="1" displayFolder="" measureGroup="measure" count="0"/>
    <cacheHierarchy uniqueName="[Measures].[CollPrincipal_Actuals_byCohort]" caption="CollPrincipal_Actuals_byCohort" measure="1" displayFolder="" measureGroup="measure" count="0"/>
    <cacheHierarchy uniqueName="[Measures].[InterestRevenue_Actuals_byCohort]" caption="InterestRevenue_Actuals_byCohort" measure="1" displayFolder="" measureGroup="measure" count="0"/>
    <cacheHierarchy uniqueName="[Measures].[ClosingGBV_Forecast]" caption="ClosingGBV_Forecast" measure="1" displayFolder="" measureGroup="measure" count="0"/>
    <cacheHierarchy uniqueName="[Measures].[OpeningGBV_Forecast]" caption="OpeningGBV_Forecast" measure="1" displayFolder="" measureGroup="measure" count="0"/>
    <cacheHierarchy uniqueName="[Measures].[NewLoanAmount_Forecast]" caption="NewLoanAmount_Forecast" measure="1" displayFolder="" measureGroup="measure" count="0"/>
    <cacheHierarchy uniqueName="[Measures].[CollPrincipal_Forecast]" caption="CollPrincipal_Forecast" measure="1" displayFolder="" measureGroup="measure" count="0"/>
    <cacheHierarchy uniqueName="[Measures].[CollInterest_Forecast]" caption="CollInterest_Forecast" measure="1" displayFolder="" measureGroup="measure" count="0"/>
    <cacheHierarchy uniqueName="[Measures].[ContraSettlementsPrincipal_Forecast]" caption="ContraSettlementsPrincipal_Forecast" measure="1" displayFolder="" measureGroup="measure" count="0"/>
    <cacheHierarchy uniqueName="[Measures].[ContraSettlementsInterest_Forecast]" caption="ContraSettlementsInterest_Forecast" measure="1" displayFolder="" measureGroup="measure" count="0"/>
    <cacheHierarchy uniqueName="[Measures].[WODebtSold_Forecast]" caption="WODebtSold_Forecast" measure="1" displayFolder="" measureGroup="measure" count="0"/>
    <cacheHierarchy uniqueName="[Measures].[WOOther_Forecast]" caption="WOOther_Forecast" measure="1" displayFolder="" measureGroup="measure" count="0"/>
    <cacheHierarchy uniqueName="[Measures].[InterestRevenue_Forecast]" caption="InterestRevenue_Forecast" measure="1" displayFolder="" measureGroup="measure" count="0"/>
    <cacheHierarchy uniqueName="[Measures].[TotalCollections_Forecast]" caption="TotalCollections_Forecast" measure="1" displayFolder="" measureGroup="measure" count="0"/>
    <cacheHierarchy uniqueName="[Measures].[TotalContraSettlements_Forecast]" caption="TotalContraSettlements_Forecast" measure="1" displayFolder="" measureGroup="measure" count="0"/>
    <cacheHierarchy uniqueName="[Measures].[TotalWriteoffs_Forecast]" caption="TotalWriteoffs_Forecast" measure="1" displayFolder="" measureGroup="measure" count="0"/>
    <cacheHierarchy uniqueName="[Measures].[ClosingGBV_Forecast_byCohort]" caption="ClosingGBV_Forecast_byCohort" measure="1" displayFolder="" measureGroup="measure" count="0"/>
    <cacheHierarchy uniqueName="[Measures].[CollPrincipal_Forecast_byCohort]" caption="CollPrincipal_Forecast_byCohort" measure="1" displayFolder="" measureGroup="measure" count="0"/>
    <cacheHierarchy uniqueName="[Measures].[InterestRevenue_Forecast_byCohort]" caption="InterestRevenue_Forecast_byCohort" measure="1" displayFolder="" measureGroup="measure" count="0"/>
    <cacheHierarchy uniqueName="[Measures].[LastActualMonth]" caption="LastActualMonth" measure="1" displayFolder="" measureGroup="measure" count="0"/>
    <cacheHierarchy uniqueName="[Measures].[ClosingGBV_All]" caption="ClosingGBV_All" measure="1" displayFolder="" measureGroup="measure" count="0"/>
    <cacheHierarchy uniqueName="[Measures].[OpeningGBV_All]" caption="OpeningGBV_All" measure="1" displayFolder="" measureGroup="measure" count="0"/>
    <cacheHierarchy uniqueName="[Measures].[NewLoanAmount_All]" caption="NewLoanAmount_All" measure="1" displayFolder="" measureGroup="measure" count="0"/>
    <cacheHierarchy uniqueName="[Measures].[CollPrincipal_All]" caption="CollPrincipal_All" measure="1" displayFolder="" measureGroup="measure" count="0"/>
    <cacheHierarchy uniqueName="[Measures].[CollInterest_All]" caption="CollInterest_All" measure="1" displayFolder="" measureGroup="measure" count="0"/>
    <cacheHierarchy uniqueName="[Measures].[ContraSettlementsPrincipal_All]" caption="ContraSettlementsPrincipal_All" measure="1" displayFolder="" measureGroup="measure" count="0"/>
    <cacheHierarchy uniqueName="[Measures].[ContraSettlementsInterest_All]" caption="ContraSettlementsInterest_All" measure="1" displayFolder="" measureGroup="measure" count="0"/>
    <cacheHierarchy uniqueName="[Measures].[WODebtSold_All]" caption="WODebtSold_All" measure="1" displayFolder="" measureGroup="measure" count="0"/>
    <cacheHierarchy uniqueName="[Measures].[WOOther_All]" caption="WOOther_All" measure="1" displayFolder="" measureGroup="measure" count="0"/>
    <cacheHierarchy uniqueName="[Measures].[InterestRevenue_All]" caption="InterestRevenue_All" measure="1" displayFolder="" measureGroup="measure" count="0"/>
    <cacheHierarchy uniqueName="[Measures].[ClosingGBV_All_byCohort]" caption="ClosingGBV_All_byCohort" measure="1" displayFolder="" measureGroup="measure" count="0"/>
    <cacheHierarchy uniqueName="[Measures].[CollPrincipal_All_byCohort]" caption="CollPrincipal_All_byCohort" measure="1" displayFolder="" measureGroup="measure" count="0"/>
    <cacheHierarchy uniqueName="[Measures].[InterestRevenue_All_byCohort]" caption="InterestRevenue_All_byCohort" measure="1" displayFolder="" measureGroup="measure" count="0"/>
    <cacheHierarchy uniqueName="[Measures].[CollPrincipalRate]" caption="CollPrincipalRate" measure="1" displayFolder="" measureGroup="measure" count="0"/>
    <cacheHierarchy uniqueName="[Measures].[CollInterestRate]" caption="CollInterestRate" measure="1" displayFolder="" measureGroup="measure" count="0"/>
    <cacheHierarchy uniqueName="[Measures].[WriteoffRate]" caption="WriteoffRate" measure="1" displayFolder="" measureGroup="measure" count="0"/>
    <cacheHierarchy uniqueName="[Measures].[InterestYield_Annual]" caption="InterestYield_Annual" measure="1" displayFolder="" measureGroup="measure" count="0"/>
    <cacheHierarchy uniqueName="[Measures].[__XL_Count A]" caption="__XL_Count A" measure="1" displayFolder="" measureGroup="measure" count="0" hidden="1"/>
    <cacheHierarchy uniqueName="[Measures].[__XL_Count Fact_Raw 1]" caption="__XL_Count Fact_Raw 1" measure="1" displayFolder="" measureGroup="Fact_Raw 1" count="0" hidden="1"/>
    <cacheHierarchy uniqueName="[Measures].[__XL_Count Forecast_Approach_Map]" caption="__XL_Count Forecast_Approach_Map" measure="1" displayFolder="" measureGroup="Forecast_Approach_Map" count="0" hidden="1"/>
    <cacheHierarchy uniqueName="[Measures].[__XL_Count Forecast_Curves  2]" caption="__XL_Count Forecast_Curves  2" measure="1" displayFolder="" measureGroup="Forecast_Curves  2" count="0" hidden="1"/>
    <cacheHierarchy uniqueName="[Measures].[__XL_Count Fact_Raw 2]" caption="__XL_Count Fact_Raw 2" measure="1" displayFolder="" measureGroup="Fact_Raw 2" count="0" hidden="1"/>
    <cacheHierarchy uniqueName="[Measures].[__XL_Count Fact_Raw_Base]" caption="__XL_Count Fact_Raw_Base" measure="1" displayFolder="" measureGroup="Fact_Raw_Base" count="0" hidden="1"/>
    <cacheHierarchy uniqueName="[Measures].[__XL_Count Forecast_Curves 1]" caption="__XL_Count Forecast_Curves 1" measure="1" displayFolder="" measureGroup="Forecast_Curves 1" count="0" hidden="1"/>
    <cacheHierarchy uniqueName="[Measures].[__XL_Count Forecast_Curves]" caption="__XL_Count Forecast_Curves" measure="1" displayFolder="" measureGroup="Forecast_Curves" count="0" hidden="1"/>
    <cacheHierarchy uniqueName="[Measures].[__XL_Count Curves_Rates_Long]" caption="__XL_Count Curves_Rates_Long" measure="1" displayFolder="" measureGroup="Curves_Rates_Long" count="0" hidden="1"/>
    <cacheHierarchy uniqueName="[Measures].[__XL_Count Fact_Raw]" caption="__XL_Count Fact_Raw" measure="1" displayFolder="" measureGroup="Fact_Raw" count="0" hidden="1"/>
    <cacheHierarchy uniqueName="[Measures].[__No measures defined]" caption="__No measures defined" measure="1" displayFolder="" count="0" hidden="1"/>
    <cacheHierarchy uniqueName="[Measures].[Sum of InterestRevenue_Rate 2]" caption="Sum of InterestRevenue_Rate 2" measure="1" displayFolder="" measureGroup="Forecast_Curves  2" count="0" hidden="1">
      <extLst>
        <ext xmlns:x15="http://schemas.microsoft.com/office/spreadsheetml/2010/11/main" uri="{B97F6D7D-B522-45F9-BDA1-12C45D357490}">
          <x15:cacheHierarchy aggregatedColumn="142"/>
        </ext>
      </extLst>
    </cacheHierarchy>
    <cacheHierarchy uniqueName="[Measures].[Sum of InterestRevenue 3]" caption="Sum of InterestRevenue 3" measure="1" displayFolder="" measureGroup="Forecast_Curves  2" count="0" hidden="1">
      <extLst>
        <ext xmlns:x15="http://schemas.microsoft.com/office/spreadsheetml/2010/11/main" uri="{B97F6D7D-B522-45F9-BDA1-12C45D357490}">
          <x15:cacheHierarchy aggregatedColumn="161"/>
        </ext>
      </extLst>
    </cacheHierarchy>
    <cacheHierarchy uniqueName="[Measures].[Sum of Coll_Interest 3]" caption="Sum of Coll_Interest 3" measure="1" displayFolder="" measureGroup="Forecast_Curves  2" count="0" hidden="1">
      <extLst>
        <ext xmlns:x15="http://schemas.microsoft.com/office/spreadsheetml/2010/11/main" uri="{B97F6D7D-B522-45F9-BDA1-12C45D357490}">
          <x15:cacheHierarchy aggregatedColumn="156"/>
        </ext>
      </extLst>
    </cacheHierarchy>
    <cacheHierarchy uniqueName="[Measures].[Sum of OpeningGBV 4]" caption="Sum of OpeningGBV 4" measure="1" displayFolder="" measureGroup="Forecast_Curves  2" count="0" hidden="1">
      <extLst>
        <ext xmlns:x15="http://schemas.microsoft.com/office/spreadsheetml/2010/11/main" uri="{B97F6D7D-B522-45F9-BDA1-12C45D357490}">
          <x15:cacheHierarchy aggregatedColumn="137"/>
        </ext>
      </extLst>
    </cacheHierarchy>
    <cacheHierarchy uniqueName="[Measures].[Sum of Coll_Principal 3]" caption="Sum of Coll_Principal 3" measure="1" displayFolder="" measureGroup="Forecast_Curves  2" count="0" hidden="1">
      <extLst>
        <ext xmlns:x15="http://schemas.microsoft.com/office/spreadsheetml/2010/11/main" uri="{B97F6D7D-B522-45F9-BDA1-12C45D357490}">
          <x15:cacheHierarchy aggregatedColumn="155"/>
        </ext>
      </extLst>
    </cacheHierarchy>
    <cacheHierarchy uniqueName="[Measures].[Sum of ContraSettlements_Principal 2]" caption="Sum of ContraSettlements_Principal 2" measure="1" displayFolder="" measureGroup="Forecast_Curves  2" count="0" hidden="1">
      <extLst>
        <ext xmlns:x15="http://schemas.microsoft.com/office/spreadsheetml/2010/11/main" uri="{B97F6D7D-B522-45F9-BDA1-12C45D357490}">
          <x15:cacheHierarchy aggregatedColumn="157"/>
        </ext>
      </extLst>
    </cacheHierarchy>
    <cacheHierarchy uniqueName="[Measures].[Sum of ContraSettlements_Interest 2]" caption="Sum of ContraSettlements_Interest 2" measure="1" displayFolder="" measureGroup="Forecast_Curves  2" count="0" hidden="1">
      <extLst>
        <ext xmlns:x15="http://schemas.microsoft.com/office/spreadsheetml/2010/11/main" uri="{B97F6D7D-B522-45F9-BDA1-12C45D357490}">
          <x15:cacheHierarchy aggregatedColumn="158"/>
        </ext>
      </extLst>
    </cacheHierarchy>
    <cacheHierarchy uniqueName="[Measures].[Sum of WO_DebtSold 2]" caption="Sum of WO_DebtSold 2" measure="1" displayFolder="" measureGroup="Forecast_Curves  2" count="0" hidden="1">
      <extLst>
        <ext xmlns:x15="http://schemas.microsoft.com/office/spreadsheetml/2010/11/main" uri="{B97F6D7D-B522-45F9-BDA1-12C45D357490}">
          <x15:cacheHierarchy aggregatedColumn="159"/>
        </ext>
      </extLst>
    </cacheHierarchy>
    <cacheHierarchy uniqueName="[Measures].[Sum of WO_Other 2]" caption="Sum of WO_Other 2" measure="1" displayFolder="" measureGroup="Forecast_Curves  2" count="0" hidden="1">
      <extLst>
        <ext xmlns:x15="http://schemas.microsoft.com/office/spreadsheetml/2010/11/main" uri="{B97F6D7D-B522-45F9-BDA1-12C45D357490}">
          <x15:cacheHierarchy aggregatedColumn="160"/>
        </ext>
      </extLst>
    </cacheHierarchy>
    <cacheHierarchy uniqueName="[Measures].[Sum of ClosingGBV 3]" caption="Sum of ClosingGBV 3" measure="1" displayFolder="" measureGroup="Forecast_Curves  2" count="0" hidden="1">
      <extLst>
        <ext xmlns:x15="http://schemas.microsoft.com/office/spreadsheetml/2010/11/main" uri="{B97F6D7D-B522-45F9-BDA1-12C45D357490}">
          <x15:cacheHierarchy aggregatedColumn="162"/>
        </ext>
      </extLst>
    </cacheHierarchy>
    <cacheHierarchy uniqueName="[Measures].[Sum of openinggbv 3]" caption="Sum of openinggbv 3" measure="1" displayFolder="" measureGroup="Fact_Raw_Base" count="0" hidden="1">
      <extLst>
        <ext xmlns:x15="http://schemas.microsoft.com/office/spreadsheetml/2010/11/main" uri="{B97F6D7D-B522-45F9-BDA1-12C45D357490}">
          <x15:cacheHierarchy aggregatedColumn="84"/>
        </ext>
      </extLst>
    </cacheHierarchy>
    <cacheHierarchy uniqueName="[Measures].[Sum of closinggbv 4]" caption="Sum of closinggbv 4" measure="1" displayFolder="" measureGroup="Fact_Raw_Base" count="0" hidden="1">
      <extLst>
        <ext xmlns:x15="http://schemas.microsoft.com/office/spreadsheetml/2010/11/main" uri="{B97F6D7D-B522-45F9-BDA1-12C45D357490}">
          <x15:cacheHierarchy aggregatedColumn="94"/>
        </ext>
      </extLst>
    </cacheHierarchy>
    <cacheHierarchy uniqueName="[Measures].[Sum of interestrevenue 5]" caption="Sum of interestrevenue 5" measure="1" displayFolder="" measureGroup="Fact_Raw_Base" count="0" hidden="1">
      <extLst>
        <ext xmlns:x15="http://schemas.microsoft.com/office/spreadsheetml/2010/11/main" uri="{B97F6D7D-B522-45F9-BDA1-12C45D357490}">
          <x15:cacheHierarchy aggregatedColumn="95"/>
        </ext>
      </extLst>
    </cacheHierarchy>
    <cacheHierarchy uniqueName="[Measures].[Sum of OpeningGBV]" caption="Sum of OpeningGBV" measure="1" displayFolder="" measureGroup="Fact_Raw 1" count="0" hidden="1">
      <extLst>
        <ext xmlns:x15="http://schemas.microsoft.com/office/spreadsheetml/2010/11/main" uri="{B97F6D7D-B522-45F9-BDA1-12C45D357490}">
          <x15:cacheHierarchy aggregatedColumn="33"/>
        </ext>
      </extLst>
    </cacheHierarchy>
    <cacheHierarchy uniqueName="[Measures].[Sum of OpeningGBV 5]" caption="Sum of OpeningGBV 5" measure="1" displayFolder="" measureGroup="Fact_Raw 2" count="0" hidden="1">
      <extLst>
        <ext xmlns:x15="http://schemas.microsoft.com/office/spreadsheetml/2010/11/main" uri="{B97F6D7D-B522-45F9-BDA1-12C45D357490}">
          <x15:cacheHierarchy aggregatedColumn="60"/>
        </ext>
      </extLst>
    </cacheHierarchy>
    <cacheHierarchy uniqueName="[Measures].[Sum of OpeningGBV 6]" caption="Sum of OpeningGBV 6" measure="1" displayFolder="" measureGroup="Forecast_Curves 1" count="0" hidden="1">
      <extLst>
        <ext xmlns:x15="http://schemas.microsoft.com/office/spreadsheetml/2010/11/main" uri="{B97F6D7D-B522-45F9-BDA1-12C45D357490}">
          <x15:cacheHierarchy aggregatedColumn="170"/>
        </ext>
      </extLst>
    </cacheHierarchy>
    <cacheHierarchy uniqueName="[Measures].[Sum of Coll_Principal]" caption="Sum of Coll_Principal" measure="1" displayFolder="" measureGroup="Fact_Raw 2" count="0" hidden="1">
      <extLst>
        <ext xmlns:x15="http://schemas.microsoft.com/office/spreadsheetml/2010/11/main" uri="{B97F6D7D-B522-45F9-BDA1-12C45D357490}">
          <x15:cacheHierarchy aggregatedColumn="64"/>
        </ext>
      </extLst>
    </cacheHierarchy>
    <cacheHierarchy uniqueName="[Measures].[Sum of Coll_Interest]" caption="Sum of Coll_Interest" measure="1" displayFolder="" measureGroup="Fact_Raw 2" count="0" hidden="1">
      <extLst>
        <ext xmlns:x15="http://schemas.microsoft.com/office/spreadsheetml/2010/11/main" uri="{B97F6D7D-B522-45F9-BDA1-12C45D357490}">
          <x15:cacheHierarchy aggregatedColumn="65"/>
        </ext>
      </extLst>
    </cacheHierarchy>
    <cacheHierarchy uniqueName="[Measures].[Sum of ClosingGBV_Reported]" caption="Sum of ClosingGBV_Reported" measure="1" displayFolder="" measureGroup="Fact_Raw 2" count="0" hidden="1">
      <extLst>
        <ext xmlns:x15="http://schemas.microsoft.com/office/spreadsheetml/2010/11/main" uri="{B97F6D7D-B522-45F9-BDA1-12C45D357490}">
          <x15:cacheHierarchy aggregatedColumn="70"/>
        </ext>
      </extLst>
    </cacheHierarchy>
    <cacheHierarchy uniqueName="[Measures].[Sum of ClosingGBV]" caption="Sum of ClosingGBV" measure="1" displayFolder="" measureGroup="Fact_Raw 2" count="0" hidden="1">
      <extLst>
        <ext xmlns:x15="http://schemas.microsoft.com/office/spreadsheetml/2010/11/main" uri="{B97F6D7D-B522-45F9-BDA1-12C45D357490}">
          <x15:cacheHierarchy aggregatedColumn="75"/>
        </ext>
      </extLst>
    </cacheHierarchy>
    <cacheHierarchy uniqueName="[Measures].[Sum of NewLoanAmount 2]" caption="Sum of NewLoanAmount 2" measure="1" displayFolder="" measureGroup="Fact_Raw 2" count="0" hidden="1">
      <extLst>
        <ext xmlns:x15="http://schemas.microsoft.com/office/spreadsheetml/2010/11/main" uri="{B97F6D7D-B522-45F9-BDA1-12C45D357490}">
          <x15:cacheHierarchy aggregatedColumn="63"/>
        </ext>
      </extLst>
    </cacheHierarchy>
    <cacheHierarchy uniqueName="[Measures].[Sum of TopUp_IncrCash]" caption="Sum of TopUp_IncrCash" measure="1" displayFolder="" measureGroup="Fact_Raw 2" count="0" hidden="1">
      <extLst>
        <ext xmlns:x15="http://schemas.microsoft.com/office/spreadsheetml/2010/11/main" uri="{B97F6D7D-B522-45F9-BDA1-12C45D357490}">
          <x15:cacheHierarchy aggregatedColumn="62"/>
        </ext>
      </extLst>
    </cacheHierarchy>
    <cacheHierarchy uniqueName="[Measures].[Sum of Disb_ExclTopups]" caption="Sum of Disb_ExclTopups" measure="1" displayFolder="" measureGroup="Fact_Raw 2" count="0" hidden="1">
      <extLst>
        <ext xmlns:x15="http://schemas.microsoft.com/office/spreadsheetml/2010/11/main" uri="{B97F6D7D-B522-45F9-BDA1-12C45D357490}">
          <x15:cacheHierarchy aggregatedColumn="61"/>
        </ext>
      </extLst>
    </cacheHierarchy>
    <cacheHierarchy uniqueName="[Measures].[Sum of WO_DebtSold 3]" caption="Sum of WO_DebtSold 3" measure="1" displayFolder="" measureGroup="Fact_Raw 2" count="0" hidden="1">
      <extLst>
        <ext xmlns:x15="http://schemas.microsoft.com/office/spreadsheetml/2010/11/main" uri="{B97F6D7D-B522-45F9-BDA1-12C45D357490}">
          <x15:cacheHierarchy aggregatedColumn="68"/>
        </ext>
      </extLst>
    </cacheHierarchy>
    <cacheHierarchy uniqueName="[Measures].[Sum of WO_Other 3]" caption="Sum of WO_Other 3" measure="1" displayFolder="" measureGroup="Fact_Raw 2" count="0" hidden="1">
      <extLst>
        <ext xmlns:x15="http://schemas.microsoft.com/office/spreadsheetml/2010/11/main" uri="{B97F6D7D-B522-45F9-BDA1-12C45D357490}">
          <x15:cacheHierarchy aggregatedColumn="69"/>
        </ext>
      </extLst>
    </cacheHierarchy>
    <cacheHierarchy uniqueName="[Measures].[Sum of InterestRevenue]" caption="Sum of InterestRevenue" measure="1" displayFolder="" measureGroup="Fact_Raw 2" count="0" hidden="1">
      <extLst>
        <ext xmlns:x15="http://schemas.microsoft.com/office/spreadsheetml/2010/11/main" uri="{B97F6D7D-B522-45F9-BDA1-12C45D357490}">
          <x15:cacheHierarchy aggregatedColumn="71"/>
        </ext>
      </extLst>
    </cacheHierarchy>
    <cacheHierarchy uniqueName="[Measures].[Sum of ContraSettlements_Principal 3]" caption="Sum of ContraSettlements_Principal 3" measure="1" displayFolder="" measureGroup="Fact_Raw 2" count="0" hidden="1">
      <extLst>
        <ext xmlns:x15="http://schemas.microsoft.com/office/spreadsheetml/2010/11/main" uri="{B97F6D7D-B522-45F9-BDA1-12C45D357490}">
          <x15:cacheHierarchy aggregatedColumn="66"/>
        </ext>
      </extLst>
    </cacheHierarchy>
    <cacheHierarchy uniqueName="[Measures].[Sum of ContraSettlements_Interest 3]" caption="Sum of ContraSettlements_Interest 3" measure="1" displayFolder="" measureGroup="Fact_Raw 2" count="0" hidden="1">
      <extLst>
        <ext xmlns:x15="http://schemas.microsoft.com/office/spreadsheetml/2010/11/main" uri="{B97F6D7D-B522-45F9-BDA1-12C45D357490}">
          <x15:cacheHierarchy aggregatedColumn="67"/>
        </ext>
      </extLst>
    </cacheHierarchy>
    <cacheHierarchy uniqueName="[Measures].[Count of InterestRevenue_Approach]" caption="Count of InterestRevenue_Approach" measure="1" displayFolder="" measureGroup="Forecast_Curves" count="0" hidden="1">
      <extLst>
        <ext xmlns:x15="http://schemas.microsoft.com/office/spreadsheetml/2010/11/main" uri="{B97F6D7D-B522-45F9-BDA1-12C45D357490}">
          <x15:cacheHierarchy aggregatedColumn="110"/>
        </ext>
      </extLst>
    </cacheHierarchy>
    <cacheHierarchy uniqueName="[Measures].[Sum of InterestRevenue 2]" caption="Sum of InterestRevenue 2" measure="1" displayFolder="" measureGroup="Forecast_Curves" count="0" oneField="1" hidden="1">
      <fieldsUsage count="1">
        <fieldUsage x="9"/>
      </fieldsUsage>
      <extLst>
        <ext xmlns:x15="http://schemas.microsoft.com/office/spreadsheetml/2010/11/main" uri="{B97F6D7D-B522-45F9-BDA1-12C45D357490}">
          <x15:cacheHierarchy aggregatedColumn="128"/>
        </ext>
      </extLst>
    </cacheHierarchy>
    <cacheHierarchy uniqueName="[Measures].[Sum of Coll_Principal 2]" caption="Sum of Coll_Principal 2" measure="1" displayFolder="" measureGroup="Forecast_Curves" count="0" oneField="1" hidden="1">
      <fieldsUsage count="1">
        <fieldUsage x="2"/>
      </fieldsUsage>
      <extLst>
        <ext xmlns:x15="http://schemas.microsoft.com/office/spreadsheetml/2010/11/main" uri="{B97F6D7D-B522-45F9-BDA1-12C45D357490}">
          <x15:cacheHierarchy aggregatedColumn="122"/>
        </ext>
      </extLst>
    </cacheHierarchy>
    <cacheHierarchy uniqueName="[Measures].[Sum of Coll_Interest 2]" caption="Sum of Coll_Interest 2" measure="1" displayFolder="" measureGroup="Forecast_Curves" count="0" oneField="1" hidden="1">
      <fieldsUsage count="1">
        <fieldUsage x="3"/>
      </fieldsUsage>
      <extLst>
        <ext xmlns:x15="http://schemas.microsoft.com/office/spreadsheetml/2010/11/main" uri="{B97F6D7D-B522-45F9-BDA1-12C45D357490}">
          <x15:cacheHierarchy aggregatedColumn="123"/>
        </ext>
      </extLst>
    </cacheHierarchy>
    <cacheHierarchy uniqueName="[Measures].[Sum of OpeningGBV 2]" caption="Sum of OpeningGBV 2" measure="1" displayFolder="" measureGroup="Forecast_Curves" count="0" oneField="1" hidden="1">
      <fieldsUsage count="1">
        <fieldUsage x="1"/>
      </fieldsUsage>
      <extLst>
        <ext xmlns:x15="http://schemas.microsoft.com/office/spreadsheetml/2010/11/main" uri="{B97F6D7D-B522-45F9-BDA1-12C45D357490}">
          <x15:cacheHierarchy aggregatedColumn="104"/>
        </ext>
      </extLst>
    </cacheHierarchy>
    <cacheHierarchy uniqueName="[Measures].[Sum of ClosingGBV 2]" caption="Sum of ClosingGBV 2" measure="1" displayFolder="" measureGroup="Forecast_Curves" count="0" oneField="1" hidden="1">
      <fieldsUsage count="1">
        <fieldUsage x="10"/>
      </fieldsUsage>
      <extLst>
        <ext xmlns:x15="http://schemas.microsoft.com/office/spreadsheetml/2010/11/main" uri="{B97F6D7D-B522-45F9-BDA1-12C45D357490}">
          <x15:cacheHierarchy aggregatedColumn="129"/>
        </ext>
      </extLst>
    </cacheHierarchy>
    <cacheHierarchy uniqueName="[Measures].[Sum of Coll_Interest_Rate]" caption="Sum of Coll_Interest_Rate" measure="1" displayFolder="" measureGroup="Forecast_Curves" count="0" hidden="1">
      <extLst>
        <ext xmlns:x15="http://schemas.microsoft.com/office/spreadsheetml/2010/11/main" uri="{B97F6D7D-B522-45F9-BDA1-12C45D357490}">
          <x15:cacheHierarchy aggregatedColumn="107"/>
        </ext>
      </extLst>
    </cacheHierarchy>
    <cacheHierarchy uniqueName="[Measures].[Sum of Coll_Principal_Rate]" caption="Sum of Coll_Principal_Rate" measure="1" displayFolder="" measureGroup="Forecast_Curves" count="0" hidden="1">
      <extLst>
        <ext xmlns:x15="http://schemas.microsoft.com/office/spreadsheetml/2010/11/main" uri="{B97F6D7D-B522-45F9-BDA1-12C45D357490}">
          <x15:cacheHierarchy aggregatedColumn="105"/>
        </ext>
      </extLst>
    </cacheHierarchy>
    <cacheHierarchy uniqueName="[Measures].[Count of Coll_Interest_Approach]" caption="Count of Coll_Interest_Approach" measure="1" displayFolder="" measureGroup="Forecast_Curves" count="0" hidden="1">
      <extLst>
        <ext xmlns:x15="http://schemas.microsoft.com/office/spreadsheetml/2010/11/main" uri="{B97F6D7D-B522-45F9-BDA1-12C45D357490}">
          <x15:cacheHierarchy aggregatedColumn="108"/>
        </ext>
      </extLst>
    </cacheHierarchy>
    <cacheHierarchy uniqueName="[Measures].[Sum of ContraSettlements_Principal]" caption="Sum of ContraSettlements_Principal" measure="1" displayFolder="" measureGroup="Forecast_Curves" count="0" oneField="1" hidden="1">
      <fieldsUsage count="1">
        <fieldUsage x="5"/>
      </fieldsUsage>
      <extLst>
        <ext xmlns:x15="http://schemas.microsoft.com/office/spreadsheetml/2010/11/main" uri="{B97F6D7D-B522-45F9-BDA1-12C45D357490}">
          <x15:cacheHierarchy aggregatedColumn="124"/>
        </ext>
      </extLst>
    </cacheHierarchy>
    <cacheHierarchy uniqueName="[Measures].[Sum of ContraSettlements_Interest]" caption="Sum of ContraSettlements_Interest" measure="1" displayFolder="" measureGroup="Forecast_Curves" count="0" oneField="1" hidden="1">
      <fieldsUsage count="1">
        <fieldUsage x="6"/>
      </fieldsUsage>
      <extLst>
        <ext xmlns:x15="http://schemas.microsoft.com/office/spreadsheetml/2010/11/main" uri="{B97F6D7D-B522-45F9-BDA1-12C45D357490}">
          <x15:cacheHierarchy aggregatedColumn="125"/>
        </ext>
      </extLst>
    </cacheHierarchy>
    <cacheHierarchy uniqueName="[Measures].[Sum of WO_DebtSold]" caption="Sum of WO_DebtSold" measure="1" displayFolder="" measureGroup="Forecast_Curves" count="0" oneField="1" hidden="1">
      <fieldsUsage count="1">
        <fieldUsage x="7"/>
      </fieldsUsage>
      <extLst>
        <ext xmlns:x15="http://schemas.microsoft.com/office/spreadsheetml/2010/11/main" uri="{B97F6D7D-B522-45F9-BDA1-12C45D357490}">
          <x15:cacheHierarchy aggregatedColumn="126"/>
        </ext>
      </extLst>
    </cacheHierarchy>
    <cacheHierarchy uniqueName="[Measures].[Sum of WO_Other]" caption="Sum of WO_Other" measure="1" displayFolder="" measureGroup="Forecast_Curves" count="0" oneField="1" hidden="1">
      <fieldsUsage count="1">
        <fieldUsage x="8"/>
      </fieldsUsage>
      <extLst>
        <ext xmlns:x15="http://schemas.microsoft.com/office/spreadsheetml/2010/11/main" uri="{B97F6D7D-B522-45F9-BDA1-12C45D357490}">
          <x15:cacheHierarchy aggregatedColumn="127"/>
        </ext>
      </extLst>
    </cacheHierarchy>
    <cacheHierarchy uniqueName="[Measures].[Sum of Coll_Principal 5]" caption="Sum of Coll_Principal 5" measure="1" displayFolder="" measureGroup="Fact_Raw 1" count="0" hidden="1">
      <extLst>
        <ext xmlns:x15="http://schemas.microsoft.com/office/spreadsheetml/2010/11/main" uri="{B97F6D7D-B522-45F9-BDA1-12C45D357490}">
          <x15:cacheHierarchy aggregatedColumn="37"/>
        </ext>
      </extLst>
    </cacheHierarchy>
    <cacheHierarchy uniqueName="[Measures].[Sum of Rate]" caption="Sum of Rate" measure="1" displayFolder="" measureGroup="Curves_Rates_Long" count="0" hidden="1">
      <extLst>
        <ext xmlns:x15="http://schemas.microsoft.com/office/spreadsheetml/2010/11/main" uri="{B97F6D7D-B522-45F9-BDA1-12C45D357490}">
          <x15:cacheHierarchy aggregatedColumn="6"/>
        </ext>
      </extLst>
    </cacheHierarchy>
    <cacheHierarchy uniqueName="[Measures].[Sum of Coll_Interest 4]" caption="Sum of Coll_Interest 4" measure="1" displayFolder="" measureGroup="Fact_Raw 1" count="0" hidden="1">
      <extLst>
        <ext xmlns:x15="http://schemas.microsoft.com/office/spreadsheetml/2010/11/main" uri="{B97F6D7D-B522-45F9-BDA1-12C45D357490}">
          <x15:cacheHierarchy aggregatedColumn="38"/>
        </ext>
      </extLst>
    </cacheHierarchy>
    <cacheHierarchy uniqueName="[Measures].[Sum of InterestRevenue 4]" caption="Sum of InterestRevenue 4" measure="1" displayFolder="" measureGroup="Fact_Raw 1" count="0" hidden="1">
      <extLst>
        <ext xmlns:x15="http://schemas.microsoft.com/office/spreadsheetml/2010/11/main" uri="{B97F6D7D-B522-45F9-BDA1-12C45D357490}">
          <x15:cacheHierarchy aggregatedColumn="44"/>
        </ext>
      </extLst>
    </cacheHierarchy>
    <cacheHierarchy uniqueName="[Measures].[Sum of MOB]" caption="Sum of MOB" measure="1" displayFolder="" measureGroup="Fact_Raw" count="0" hidden="1">
      <extLst>
        <ext xmlns:x15="http://schemas.microsoft.com/office/spreadsheetml/2010/11/main" uri="{B97F6D7D-B522-45F9-BDA1-12C45D357490}">
          <x15:cacheHierarchy aggregatedColumn="11"/>
        </ext>
      </extLst>
    </cacheHierarchy>
    <cacheHierarchy uniqueName="[Measures].[Sum of OpeningGBV 7]" caption="Sum of OpeningGBV 7" measure="1" displayFolder="" measureGroup="Fact_Raw" count="0" hidden="1">
      <extLst>
        <ext xmlns:x15="http://schemas.microsoft.com/office/spreadsheetml/2010/11/main" uri="{B97F6D7D-B522-45F9-BDA1-12C45D357490}">
          <x15:cacheHierarchy aggregatedColumn="12"/>
        </ext>
      </extLst>
    </cacheHierarchy>
    <cacheHierarchy uniqueName="[Measures].[Sum of Disb_ExclTopups 2]" caption="Sum of Disb_ExclTopups 2" measure="1" displayFolder="" measureGroup="Fact_Raw" count="0" hidden="1">
      <extLst>
        <ext xmlns:x15="http://schemas.microsoft.com/office/spreadsheetml/2010/11/main" uri="{B97F6D7D-B522-45F9-BDA1-12C45D357490}">
          <x15:cacheHierarchy aggregatedColumn="13"/>
        </ext>
      </extLst>
    </cacheHierarchy>
    <cacheHierarchy uniqueName="[Measures].[Sum of TopUp_IncrCash 2]" caption="Sum of TopUp_IncrCash 2" measure="1" displayFolder="" measureGroup="Fact_Raw" count="0" hidden="1">
      <extLst>
        <ext xmlns:x15="http://schemas.microsoft.com/office/spreadsheetml/2010/11/main" uri="{B97F6D7D-B522-45F9-BDA1-12C45D357490}">
          <x15:cacheHierarchy aggregatedColumn="14"/>
        </ext>
      </extLst>
    </cacheHierarchy>
    <cacheHierarchy uniqueName="[Measures].[Sum of NewLoanAmount]" caption="Sum of NewLoanAmount" measure="1" displayFolder="" measureGroup="Fact_Raw" count="0" hidden="1">
      <extLst>
        <ext xmlns:x15="http://schemas.microsoft.com/office/spreadsheetml/2010/11/main" uri="{B97F6D7D-B522-45F9-BDA1-12C45D357490}">
          <x15:cacheHierarchy aggregatedColumn="15"/>
        </ext>
      </extLst>
    </cacheHierarchy>
    <cacheHierarchy uniqueName="[Measures].[Sum of Coll_Principal 4]" caption="Sum of Coll_Principal 4" measure="1" displayFolder="" measureGroup="Fact_Raw" count="0" hidden="1">
      <extLst>
        <ext xmlns:x15="http://schemas.microsoft.com/office/spreadsheetml/2010/11/main" uri="{B97F6D7D-B522-45F9-BDA1-12C45D357490}">
          <x15:cacheHierarchy aggregatedColumn="16"/>
        </ext>
      </extLst>
    </cacheHierarchy>
    <cacheHierarchy uniqueName="[Measures].[Sum of Coll_Interest 5]" caption="Sum of Coll_Interest 5" measure="1" displayFolder="" measureGroup="Fact_Raw" count="0" hidden="1">
      <extLst>
        <ext xmlns:x15="http://schemas.microsoft.com/office/spreadsheetml/2010/11/main" uri="{B97F6D7D-B522-45F9-BDA1-12C45D357490}">
          <x15:cacheHierarchy aggregatedColumn="17"/>
        </ext>
      </extLst>
    </cacheHierarchy>
    <cacheHierarchy uniqueName="[Measures].[Sum of ContraSettlements_Principal 4]" caption="Sum of ContraSettlements_Principal 4" measure="1" displayFolder="" measureGroup="Fact_Raw" count="0" hidden="1">
      <extLst>
        <ext xmlns:x15="http://schemas.microsoft.com/office/spreadsheetml/2010/11/main" uri="{B97F6D7D-B522-45F9-BDA1-12C45D357490}">
          <x15:cacheHierarchy aggregatedColumn="18"/>
        </ext>
      </extLst>
    </cacheHierarchy>
    <cacheHierarchy uniqueName="[Measures].[Sum of ContraSettlements_Interest 4]" caption="Sum of ContraSettlements_Interest 4" measure="1" displayFolder="" measureGroup="Fact_Raw" count="0" hidden="1">
      <extLst>
        <ext xmlns:x15="http://schemas.microsoft.com/office/spreadsheetml/2010/11/main" uri="{B97F6D7D-B522-45F9-BDA1-12C45D357490}">
          <x15:cacheHierarchy aggregatedColumn="19"/>
        </ext>
      </extLst>
    </cacheHierarchy>
    <cacheHierarchy uniqueName="[Measures].[Sum of WO_DebtSold 4]" caption="Sum of WO_DebtSold 4" measure="1" displayFolder="" measureGroup="Fact_Raw" count="0" hidden="1">
      <extLst>
        <ext xmlns:x15="http://schemas.microsoft.com/office/spreadsheetml/2010/11/main" uri="{B97F6D7D-B522-45F9-BDA1-12C45D357490}">
          <x15:cacheHierarchy aggregatedColumn="20"/>
        </ext>
      </extLst>
    </cacheHierarchy>
    <cacheHierarchy uniqueName="[Measures].[Sum of WO_Other 4]" caption="Sum of WO_Other 4" measure="1" displayFolder="" measureGroup="Fact_Raw" count="0" hidden="1">
      <extLst>
        <ext xmlns:x15="http://schemas.microsoft.com/office/spreadsheetml/2010/11/main" uri="{B97F6D7D-B522-45F9-BDA1-12C45D357490}">
          <x15:cacheHierarchy aggregatedColumn="21"/>
        </ext>
      </extLst>
    </cacheHierarchy>
    <cacheHierarchy uniqueName="[Measures].[Sum of ClosingGBV_Reported 2]" caption="Sum of ClosingGBV_Reported 2" measure="1" displayFolder="" measureGroup="Fact_Raw" count="0" hidden="1">
      <extLst>
        <ext xmlns:x15="http://schemas.microsoft.com/office/spreadsheetml/2010/11/main" uri="{B97F6D7D-B522-45F9-BDA1-12C45D357490}">
          <x15:cacheHierarchy aggregatedColumn="22"/>
        </ext>
      </extLst>
    </cacheHierarchy>
    <cacheHierarchy uniqueName="[Measures].[Sum of InterestRevenue 6]" caption="Sum of InterestRevenue 6" measure="1" displayFolder="" measureGroup="Fact_Raw" count="0" hidden="1">
      <extLst>
        <ext xmlns:x15="http://schemas.microsoft.com/office/spreadsheetml/2010/11/main" uri="{B97F6D7D-B522-45F9-BDA1-12C45D357490}">
          <x15:cacheHierarchy aggregatedColumn="23"/>
        </ext>
      </extLst>
    </cacheHierarchy>
    <cacheHierarchy uniqueName="[Measures].[Sum of Provision]" caption="Sum of Provision" measure="1" displayFolder="" measureGroup="Fact_Raw" count="0" hidden="1">
      <extLst>
        <ext xmlns:x15="http://schemas.microsoft.com/office/spreadsheetml/2010/11/main" uri="{B97F6D7D-B522-45F9-BDA1-12C45D357490}">
          <x15:cacheHierarchy aggregatedColumn="24"/>
        </ext>
      </extLst>
    </cacheHierarchy>
    <cacheHierarchy uniqueName="[Measures].[Sum of DebtSaleProceeds]" caption="Sum of DebtSaleProceeds" measure="1" displayFolder="" measureGroup="Fact_Raw" count="0" hidden="1">
      <extLst>
        <ext xmlns:x15="http://schemas.microsoft.com/office/spreadsheetml/2010/11/main" uri="{B97F6D7D-B522-45F9-BDA1-12C45D357490}">
          <x15:cacheHierarchy aggregatedColumn="25"/>
        </ext>
      </extLst>
    </cacheHierarchy>
    <cacheHierarchy uniqueName="[Measures].[Sum of DaysInMonth]" caption="Sum of DaysInMonth" measure="1" displayFolder="" measureGroup="Fact_Raw" count="0" hidden="1">
      <extLst>
        <ext xmlns:x15="http://schemas.microsoft.com/office/spreadsheetml/2010/11/main" uri="{B97F6D7D-B522-45F9-BDA1-12C45D357490}">
          <x15:cacheHierarchy aggregatedColumn="26"/>
        </ext>
      </extLst>
    </cacheHierarchy>
    <cacheHierarchy uniqueName="[Measures].[Sum of ClosingGBV 5]" caption="Sum of ClosingGBV 5" measure="1" displayFolder="" measureGroup="Fact_Raw" count="0" hidden="1">
      <extLst>
        <ext xmlns:x15="http://schemas.microsoft.com/office/spreadsheetml/2010/11/main" uri="{B97F6D7D-B522-45F9-BDA1-12C45D357490}">
          <x15:cacheHierarchy aggregatedColumn="27"/>
        </ext>
      </extLst>
    </cacheHierarchy>
    <cacheHierarchy uniqueName="[Measures].[Sum of GBV_Variance]" caption="Sum of GBV_Variance" measure="1" displayFolder="" measureGroup="Fact_Raw" count="0" hidden="1">
      <extLst>
        <ext xmlns:x15="http://schemas.microsoft.com/office/spreadsheetml/2010/11/main" uri="{B97F6D7D-B522-45F9-BDA1-12C45D357490}">
          <x15:cacheHierarchy aggregatedColumn="28"/>
        </ext>
      </extLst>
    </cacheHierarchy>
  </cacheHierarchies>
  <kpis count="0"/>
  <dimensions count="11">
    <dimension name="Curves_Rates_Long" uniqueName="[Curves_Rates_Long]" caption="Curves_Rates_Long"/>
    <dimension name="Fact_Raw" uniqueName="[Fact_Raw]" caption="Fact_Raw"/>
    <dimension name="Fact_Raw 1" uniqueName="[Fact_Raw 1]" caption="Fact_Raw 1"/>
    <dimension name="Fact_Raw 2" uniqueName="[Fact_Raw 2]" caption="Fact_Raw 2"/>
    <dimension name="Fact_Raw_Base" uniqueName="[Fact_Raw_Base]" caption="Fact_Raw_Base"/>
    <dimension name="Forecast_Approach_Map" uniqueName="[Forecast_Approach_Map]" caption="Forecast_Approach_Map"/>
    <dimension name="Forecast_Curves" uniqueName="[Forecast_Curves]" caption="Forecast_Curves"/>
    <dimension name="Forecast_Curves  2" uniqueName="[Forecast_Curves  2]" caption="Forecast_Curves  2"/>
    <dimension name="Forecast_Curves 1" uniqueName="[Forecast_Curves 1]" caption="Forecast_Curves 1"/>
    <dimension name="measure" uniqueName="[measure]" caption="measure"/>
    <dimension measure="1" name="Measures" uniqueName="[Measures]" caption="Measures"/>
  </dimensions>
  <measureGroups count="10">
    <measureGroup name="Curves_Rates_Long" caption="Curves_Rates_Long"/>
    <measureGroup name="Fact_Raw" caption="Fact_Raw"/>
    <measureGroup name="Fact_Raw 1" caption="Fact_Raw 1"/>
    <measureGroup name="Fact_Raw 2" caption="Fact_Raw 2"/>
    <measureGroup name="Fact_Raw_Base" caption="Fact_Raw_Base"/>
    <measureGroup name="Forecast_Approach_Map" caption="Forecast_Approach_Map"/>
    <measureGroup name="Forecast_Curves" caption="Forecast_Curves"/>
    <measureGroup name="Forecast_Curves  2" caption="Forecast_Curves  2"/>
    <measureGroup name="Forecast_Curves 1" caption="Forecast_Curves 1"/>
    <measureGroup name="measure" caption="measure"/>
  </measureGroups>
  <maps count="10">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 Hipson" refreshedDate="46030.503344791665" backgroundQuery="1" createdVersion="3" refreshedVersion="8" minRefreshableVersion="3" recordCount="0" supportSubquery="1" supportAdvancedDrill="1" xr:uid="{CC1DE70A-B342-4698-8BF1-A5140A4A40D0}">
  <cacheSource type="external" connectionId="20">
    <extLst>
      <ext xmlns:x14="http://schemas.microsoft.com/office/spreadsheetml/2009/9/main" uri="{F057638F-6D5F-4e77-A914-E7F072B9BCA8}">
        <x14:sourceConnection name="ThisWorkbookDataModel"/>
      </ext>
    </extLst>
  </cacheSource>
  <cacheFields count="0"/>
  <cacheHierarchies count="307">
    <cacheHierarchy uniqueName="[Curves_Rates_Long].[Segment]" caption="Segment" attribute="1" defaultMemberUniqueName="[Curves_Rates_Long].[Segment].[All]" allUniqueName="[Curves_Rates_Long].[Segment].[All]" dimensionUniqueName="[Curves_Rates_Long]" displayFolder="" count="2" memberValueDatatype="130" unbalanced="0"/>
    <cacheHierarchy uniqueName="[Curves_Rates_Long].[Cohort]" caption="Cohort" attribute="1" defaultMemberUniqueName="[Curves_Rates_Long].[Cohort].[All]" allUniqueName="[Curves_Rates_Long].[Cohort].[All]" dimensionUniqueName="[Curves_Rates_Long]" displayFolder="" count="2" memberValueDatatype="130" unbalanced="0"/>
    <cacheHierarchy uniqueName="[Curves_Rates_Long].[MOB]" caption="MOB" attribute="1" defaultMemberUniqueName="[Curves_Rates_Long].[MOB].[All]" allUniqueName="[Curves_Rates_Long].[MOB].[All]" dimensionUniqueName="[Curves_Rates_Long]" displayFolder="" count="0" memberValueDatatype="20" unbalanced="0"/>
    <cacheHierarchy uniqueName="[Curves_Rates_Long].[OpeningGBV]" caption="OpeningGBV" attribute="1" defaultMemberUniqueName="[Curves_Rates_Long].[OpeningGBV].[All]" allUniqueName="[Curves_Rates_Long].[OpeningGBV].[All]" dimensionUniqueName="[Curves_Rates_Long]" displayFolder="" count="0" memberValueDatatype="5" unbalanced="0"/>
    <cacheHierarchy uniqueName="[Curves_Rates_Long].[Kind]" caption="Kind" attribute="1" defaultMemberUniqueName="[Curves_Rates_Long].[Kind].[All]" allUniqueName="[Curves_Rates_Long].[Kind].[All]" dimensionUniqueName="[Curves_Rates_Long]" displayFolder="" count="0" memberValueDatatype="130" unbalanced="0"/>
    <cacheHierarchy uniqueName="[Curves_Rates_Long].[Metric]" caption="Metric" attribute="1" defaultMemberUniqueName="[Curves_Rates_Long].[Metric].[All]" allUniqueName="[Curves_Rates_Long].[Metric].[All]" dimensionUniqueName="[Curves_Rates_Long]" displayFolder="" count="2" memberValueDatatype="130" unbalanced="0"/>
    <cacheHierarchy uniqueName="[Curves_Rates_Long].[Rate]" caption="Rate" attribute="1" defaultMemberUniqueName="[Curves_Rates_Long].[Rate].[All]" allUniqueName="[Curves_Rates_Long].[Rate].[All]" dimensionUniqueName="[Curves_Rates_Long]" displayFolder="" count="0" memberValueDatatype="5" unbalanced="0"/>
    <cacheHierarchy uniqueName="[Curves_Rates_Long].[Approach]" caption="Approach" attribute="1" defaultMemberUniqueName="[Curves_Rates_Long].[Approach].[All]" allUniqueName="[Curves_Rates_Long].[Approach].[All]" dimensionUniqueName="[Curves_Rates_Long]" displayFolder="" count="0" memberValueDatatype="130" unbalanced="0"/>
    <cacheHierarchy uniqueName="[Fact_Raw].[CalendarMonth]" caption="CalendarMonth" attribute="1" time="1" defaultMemberUniqueName="[Fact_Raw].[CalendarMonth].[All]" allUniqueName="[Fact_Raw].[CalendarMonth].[All]" dimensionUniqueName="[Fact_Raw]" displayFolder="" count="0" memberValueDatatype="7" unbalanced="0"/>
    <cacheHierarchy uniqueName="[Fact_Raw].[Cohort]" caption="Cohort" attribute="1" defaultMemberUniqueName="[Fact_Raw].[Cohort].[All]" allUniqueName="[Fact_Raw].[Cohort].[All]" dimensionUniqueName="[Fact_Raw]" displayFolder="" count="0" memberValueDatatype="130" unbalanced="0"/>
    <cacheHierarchy uniqueName="[Fact_Raw].[Segment]" caption="Segment" attribute="1" defaultMemberUniqueName="[Fact_Raw].[Segment].[All]" allUniqueName="[Fact_Raw].[Segment].[All]" dimensionUniqueName="[Fact_Raw]" displayFolder="" count="0" memberValueDatatype="130" unbalanced="0"/>
    <cacheHierarchy uniqueName="[Fact_Raw].[MOB]" caption="MOB" attribute="1" defaultMemberUniqueName="[Fact_Raw].[MOB].[All]" allUniqueName="[Fact_Raw].[MOB].[All]" dimensionUniqueName="[Fact_Raw]" displayFolder="" count="0" memberValueDatatype="20" unbalanced="0"/>
    <cacheHierarchy uniqueName="[Fact_Raw].[OpeningGBV]" caption="OpeningGBV" attribute="1" defaultMemberUniqueName="[Fact_Raw].[OpeningGBV].[All]" allUniqueName="[Fact_Raw].[OpeningGBV].[All]" dimensionUniqueName="[Fact_Raw]" displayFolder="" count="0" memberValueDatatype="5" unbalanced="0"/>
    <cacheHierarchy uniqueName="[Fact_Raw].[Disb_ExclTopups]" caption="Disb_ExclTopups" attribute="1" defaultMemberUniqueName="[Fact_Raw].[Disb_ExclTopups].[All]" allUniqueName="[Fact_Raw].[Disb_ExclTopups].[All]" dimensionUniqueName="[Fact_Raw]" displayFolder="" count="0" memberValueDatatype="5" unbalanced="0"/>
    <cacheHierarchy uniqueName="[Fact_Raw].[TopUp_IncrCash]" caption="TopUp_IncrCash" attribute="1" defaultMemberUniqueName="[Fact_Raw].[TopUp_IncrCash].[All]" allUniqueName="[Fact_Raw].[TopUp_IncrCash].[All]" dimensionUniqueName="[Fact_Raw]" displayFolder="" count="0" memberValueDatatype="5" unbalanced="0"/>
    <cacheHierarchy uniqueName="[Fact_Raw].[NewLoanAmount]" caption="NewLoanAmount" attribute="1" defaultMemberUniqueName="[Fact_Raw].[NewLoanAmount].[All]" allUniqueName="[Fact_Raw].[NewLoanAmount].[All]" dimensionUniqueName="[Fact_Raw]" displayFolder="" count="0" memberValueDatatype="5" unbalanced="0"/>
    <cacheHierarchy uniqueName="[Fact_Raw].[Coll_Principal]" caption="Coll_Principal" attribute="1" defaultMemberUniqueName="[Fact_Raw].[Coll_Principal].[All]" allUniqueName="[Fact_Raw].[Coll_Principal].[All]" dimensionUniqueName="[Fact_Raw]" displayFolder="" count="0" memberValueDatatype="5" unbalanced="0"/>
    <cacheHierarchy uniqueName="[Fact_Raw].[Coll_Interest]" caption="Coll_Interest" attribute="1" defaultMemberUniqueName="[Fact_Raw].[Coll_Interest].[All]" allUniqueName="[Fact_Raw].[Coll_Interest].[All]" dimensionUniqueName="[Fact_Raw]" displayFolder="" count="0" memberValueDatatype="5" unbalanced="0"/>
    <cacheHierarchy uniqueName="[Fact_Raw].[ContraSettlements_Principal]" caption="ContraSettlements_Principal" attribute="1" defaultMemberUniqueName="[Fact_Raw].[ContraSettlements_Principal].[All]" allUniqueName="[Fact_Raw].[ContraSettlements_Principal].[All]" dimensionUniqueName="[Fact_Raw]" displayFolder="" count="0" memberValueDatatype="5" unbalanced="0"/>
    <cacheHierarchy uniqueName="[Fact_Raw].[ContraSettlements_Interest]" caption="ContraSettlements_Interest" attribute="1" defaultMemberUniqueName="[Fact_Raw].[ContraSettlements_Interest].[All]" allUniqueName="[Fact_Raw].[ContraSettlements_Interest].[All]" dimensionUniqueName="[Fact_Raw]" displayFolder="" count="0" memberValueDatatype="5" unbalanced="0"/>
    <cacheHierarchy uniqueName="[Fact_Raw].[WO_DebtSold]" caption="WO_DebtSold" attribute="1" defaultMemberUniqueName="[Fact_Raw].[WO_DebtSold].[All]" allUniqueName="[Fact_Raw].[WO_DebtSold].[All]" dimensionUniqueName="[Fact_Raw]" displayFolder="" count="0" memberValueDatatype="5" unbalanced="0"/>
    <cacheHierarchy uniqueName="[Fact_Raw].[WO_Other]" caption="WO_Other" attribute="1" defaultMemberUniqueName="[Fact_Raw].[WO_Other].[All]" allUniqueName="[Fact_Raw].[WO_Other].[All]" dimensionUniqueName="[Fact_Raw]" displayFolder="" count="0" memberValueDatatype="5" unbalanced="0"/>
    <cacheHierarchy uniqueName="[Fact_Raw].[ClosingGBV_Reported]" caption="ClosingGBV_Reported" attribute="1" defaultMemberUniqueName="[Fact_Raw].[ClosingGBV_Reported].[All]" allUniqueName="[Fact_Raw].[ClosingGBV_Reported].[All]" dimensionUniqueName="[Fact_Raw]" displayFolder="" count="0" memberValueDatatype="5" unbalanced="0"/>
    <cacheHierarchy uniqueName="[Fact_Raw].[InterestRevenue]" caption="InterestRevenue" attribute="1" defaultMemberUniqueName="[Fact_Raw].[InterestRevenue].[All]" allUniqueName="[Fact_Raw].[InterestRevenue].[All]" dimensionUniqueName="[Fact_Raw]" displayFolder="" count="0" memberValueDatatype="5" unbalanced="0"/>
    <cacheHierarchy uniqueName="[Fact_Raw].[Provision]" caption="Provision" attribute="1" defaultMemberUniqueName="[Fact_Raw].[Provision].[All]" allUniqueName="[Fact_Raw].[Provision].[All]" dimensionUniqueName="[Fact_Raw]" displayFolder="" count="0" memberValueDatatype="5" unbalanced="0"/>
    <cacheHierarchy uniqueName="[Fact_Raw].[DebtSaleProceeds]" caption="DebtSaleProceeds" attribute="1" defaultMemberUniqueName="[Fact_Raw].[DebtSaleProceeds].[All]" allUniqueName="[Fact_Raw].[DebtSaleProceeds].[All]" dimensionUniqueName="[Fact_Raw]" displayFolder="" count="0" memberValueDatatype="5" unbalanced="0"/>
    <cacheHierarchy uniqueName="[Fact_Raw].[DaysInMonth]" caption="DaysInMonth" attribute="1" defaultMemberUniqueName="[Fact_Raw].[DaysInMonth].[All]" allUniqueName="[Fact_Raw].[DaysInMonth].[All]" dimensionUniqueName="[Fact_Raw]" displayFolder="" count="0" memberValueDatatype="5" unbalanced="0"/>
    <cacheHierarchy uniqueName="[Fact_Raw].[ClosingGBV]" caption="ClosingGBV" attribute="1" defaultMemberUniqueName="[Fact_Raw].[ClosingGBV].[All]" allUniqueName="[Fact_Raw].[ClosingGBV].[All]" dimensionUniqueName="[Fact_Raw]" displayFolder="" count="0" memberValueDatatype="5" unbalanced="0"/>
    <cacheHierarchy uniqueName="[Fact_Raw].[GBV_Variance]" caption="GBV_Variance" attribute="1" defaultMemberUniqueName="[Fact_Raw].[GBV_Variance].[All]" allUniqueName="[Fact_Raw].[GBV_Variance].[All]" dimensionUniqueName="[Fact_Raw]" displayFolder="" count="0" memberValueDatatype="5" unbalanced="0"/>
    <cacheHierarchy uniqueName="[Fact_Raw 1].[CalendarMonth]" caption="CalendarMonth" attribute="1" time="1" defaultMemberUniqueName="[Fact_Raw 1].[CalendarMonth].[All]" allUniqueName="[Fact_Raw 1].[CalendarMonth].[All]" dimensionUniqueName="[Fact_Raw 1]" displayFolder="" count="0" memberValueDatatype="7" unbalanced="0"/>
    <cacheHierarchy uniqueName="[Fact_Raw 1].[Cohort]" caption="Cohort" attribute="1" defaultMemberUniqueName="[Fact_Raw 1].[Cohort].[All]" allUniqueName="[Fact_Raw 1].[Cohort].[All]" dimensionUniqueName="[Fact_Raw 1]" displayFolder="" count="0" memberValueDatatype="130" unbalanced="0"/>
    <cacheHierarchy uniqueName="[Fact_Raw 1].[Segment]" caption="Segment" attribute="1" defaultMemberUniqueName="[Fact_Raw 1].[Segment].[All]" allUniqueName="[Fact_Raw 1].[Segment].[All]" dimensionUniqueName="[Fact_Raw 1]" displayFolder="" count="0" memberValueDatatype="130" unbalanced="0"/>
    <cacheHierarchy uniqueName="[Fact_Raw 1].[MOB]" caption="MOB" attribute="1" defaultMemberUniqueName="[Fact_Raw 1].[MOB].[All]" allUniqueName="[Fact_Raw 1].[MOB].[All]" dimensionUniqueName="[Fact_Raw 1]" displayFolder="" count="0" memberValueDatatype="20" unbalanced="0"/>
    <cacheHierarchy uniqueName="[Fact_Raw 1].[OpeningGBV]" caption="OpeningGBV" attribute="1" defaultMemberUniqueName="[Fact_Raw 1].[OpeningGBV].[All]" allUniqueName="[Fact_Raw 1].[OpeningGBV].[All]" dimensionUniqueName="[Fact_Raw 1]" displayFolder="" count="0" memberValueDatatype="5" unbalanced="0"/>
    <cacheHierarchy uniqueName="[Fact_Raw 1].[Disb_ExclTopups]" caption="Disb_ExclTopups" attribute="1" defaultMemberUniqueName="[Fact_Raw 1].[Disb_ExclTopups].[All]" allUniqueName="[Fact_Raw 1].[Disb_ExclTopups].[All]" dimensionUniqueName="[Fact_Raw 1]" displayFolder="" count="0" memberValueDatatype="5" unbalanced="0"/>
    <cacheHierarchy uniqueName="[Fact_Raw 1].[TopUp_IncrCash]" caption="TopUp_IncrCash" attribute="1" defaultMemberUniqueName="[Fact_Raw 1].[TopUp_IncrCash].[All]" allUniqueName="[Fact_Raw 1].[TopUp_IncrCash].[All]" dimensionUniqueName="[Fact_Raw 1]" displayFolder="" count="0" memberValueDatatype="5" unbalanced="0"/>
    <cacheHierarchy uniqueName="[Fact_Raw 1].[NewLoanAmount]" caption="NewLoanAmount" attribute="1" defaultMemberUniqueName="[Fact_Raw 1].[NewLoanAmount].[All]" allUniqueName="[Fact_Raw 1].[NewLoanAmount].[All]" dimensionUniqueName="[Fact_Raw 1]" displayFolder="" count="0" memberValueDatatype="5" unbalanced="0"/>
    <cacheHierarchy uniqueName="[Fact_Raw 1].[Coll_Principal]" caption="Coll_Principal" attribute="1" defaultMemberUniqueName="[Fact_Raw 1].[Coll_Principal].[All]" allUniqueName="[Fact_Raw 1].[Coll_Principal].[All]" dimensionUniqueName="[Fact_Raw 1]" displayFolder="" count="0" memberValueDatatype="5" unbalanced="0"/>
    <cacheHierarchy uniqueName="[Fact_Raw 1].[Coll_Interest]" caption="Coll_Interest" attribute="1" defaultMemberUniqueName="[Fact_Raw 1].[Coll_Interest].[All]" allUniqueName="[Fact_Raw 1].[Coll_Interest].[All]" dimensionUniqueName="[Fact_Raw 1]" displayFolder="" count="0" memberValueDatatype="5" unbalanced="0"/>
    <cacheHierarchy uniqueName="[Fact_Raw 1].[ContraSettlements_Principal]" caption="ContraSettlements_Principal" attribute="1" defaultMemberUniqueName="[Fact_Raw 1].[ContraSettlements_Principal].[All]" allUniqueName="[Fact_Raw 1].[ContraSettlements_Principal].[All]" dimensionUniqueName="[Fact_Raw 1]" displayFolder="" count="0" memberValueDatatype="5" unbalanced="0"/>
    <cacheHierarchy uniqueName="[Fact_Raw 1].[ContraSettlements_Interest]" caption="ContraSettlements_Interest" attribute="1" defaultMemberUniqueName="[Fact_Raw 1].[ContraSettlements_Interest].[All]" allUniqueName="[Fact_Raw 1].[ContraSettlements_Interest].[All]" dimensionUniqueName="[Fact_Raw 1]" displayFolder="" count="0" memberValueDatatype="5" unbalanced="0"/>
    <cacheHierarchy uniqueName="[Fact_Raw 1].[WO_DebtSold]" caption="WO_DebtSold" attribute="1" defaultMemberUniqueName="[Fact_Raw 1].[WO_DebtSold].[All]" allUniqueName="[Fact_Raw 1].[WO_DebtSold].[All]" dimensionUniqueName="[Fact_Raw 1]" displayFolder="" count="0" memberValueDatatype="5" unbalanced="0"/>
    <cacheHierarchy uniqueName="[Fact_Raw 1].[WO_Other]" caption="WO_Other" attribute="1" defaultMemberUniqueName="[Fact_Raw 1].[WO_Other].[All]" allUniqueName="[Fact_Raw 1].[WO_Other].[All]" dimensionUniqueName="[Fact_Raw 1]" displayFolder="" count="0" memberValueDatatype="5" unbalanced="0"/>
    <cacheHierarchy uniqueName="[Fact_Raw 1].[ClosingGBV_Reported]" caption="ClosingGBV_Reported" attribute="1" defaultMemberUniqueName="[Fact_Raw 1].[ClosingGBV_Reported].[All]" allUniqueName="[Fact_Raw 1].[ClosingGBV_Reported].[All]" dimensionUniqueName="[Fact_Raw 1]" displayFolder="" count="0" memberValueDatatype="5" unbalanced="0"/>
    <cacheHierarchy uniqueName="[Fact_Raw 1].[InterestRevenue]" caption="InterestRevenue" attribute="1" defaultMemberUniqueName="[Fact_Raw 1].[InterestRevenue].[All]" allUniqueName="[Fact_Raw 1].[InterestRevenue].[All]" dimensionUniqueName="[Fact_Raw 1]" displayFolder="" count="0" memberValueDatatype="5" unbalanced="0"/>
    <cacheHierarchy uniqueName="[Fact_Raw 1].[Provision]" caption="Provision" attribute="1" defaultMemberUniqueName="[Fact_Raw 1].[Provision].[All]" allUniqueName="[Fact_Raw 1].[Provision].[All]" dimensionUniqueName="[Fact_Raw 1]" displayFolder="" count="0" memberValueDatatype="5" unbalanced="0"/>
    <cacheHierarchy uniqueName="[Fact_Raw 1].[DebtSaleProceeds]" caption="DebtSaleProceeds" attribute="1" defaultMemberUniqueName="[Fact_Raw 1].[DebtSaleProceeds].[All]" allUniqueName="[Fact_Raw 1].[DebtSaleProceeds].[All]" dimensionUniqueName="[Fact_Raw 1]" displayFolder="" count="0" memberValueDatatype="5" unbalanced="0"/>
    <cacheHierarchy uniqueName="[Fact_Raw 1].[DaysInMonth]" caption="DaysInMonth" attribute="1" defaultMemberUniqueName="[Fact_Raw 1].[DaysInMonth].[All]" allUniqueName="[Fact_Raw 1].[DaysInMonth].[All]" dimensionUniqueName="[Fact_Raw 1]" displayFolder="" count="0" memberValueDatatype="5" unbalanced="0"/>
    <cacheHierarchy uniqueName="[Fact_Raw 1].[ClosingGBV]" caption="ClosingGBV" attribute="1" defaultMemberUniqueName="[Fact_Raw 1].[ClosingGBV].[All]" allUniqueName="[Fact_Raw 1].[ClosingGBV].[All]" dimensionUniqueName="[Fact_Raw 1]" displayFolder="" count="0" memberValueDatatype="5" unbalanced="0"/>
    <cacheHierarchy uniqueName="[Fact_Raw 1].[GBV_Variance]" caption="GBV_Variance" attribute="1" defaultMemberUniqueName="[Fact_Raw 1].[GBV_Variance].[All]" allUniqueName="[Fact_Raw 1].[GBV_Variance].[All]" dimensionUniqueName="[Fact_Raw 1]" displayFolder="" count="0" memberValueDatatype="5" unbalanced="0"/>
    <cacheHierarchy uniqueName="[Fact_Raw 1].[Cohort (Year)]" caption="Cohort (Year)" attribute="1" defaultMemberUniqueName="[Fact_Raw 1].[Cohort (Year)].[All]" allUniqueName="[Fact_Raw 1].[Cohort (Year)].[All]" dimensionUniqueName="[Fact_Raw 1]" displayFolder="" count="0" memberValueDatatype="130" unbalanced="0"/>
    <cacheHierarchy uniqueName="[Fact_Raw 1].[Cohort (Quarter)]" caption="Cohort (Quarter)" attribute="1" defaultMemberUniqueName="[Fact_Raw 1].[Cohort (Quarter)].[All]" allUniqueName="[Fact_Raw 1].[Cohort (Quarter)].[All]" dimensionUniqueName="[Fact_Raw 1]" displayFolder="" count="0" memberValueDatatype="130" unbalanced="0"/>
    <cacheHierarchy uniqueName="[Fact_Raw 1].[Cohort (Month)]" caption="Cohort (Month)" attribute="1" defaultMemberUniqueName="[Fact_Raw 1].[Cohort (Month)].[All]" allUniqueName="[Fact_Raw 1].[Cohort (Month)].[All]" dimensionUniqueName="[Fact_Raw 1]" displayFolder="" count="0" memberValueDatatype="130" unbalanced="0"/>
    <cacheHierarchy uniqueName="[Fact_Raw 1].[CalendarMonth (Year)]" caption="CalendarMonth (Year)" attribute="1" defaultMemberUniqueName="[Fact_Raw 1].[CalendarMonth (Year)].[All]" allUniqueName="[Fact_Raw 1].[CalendarMonth (Year)].[All]" dimensionUniqueName="[Fact_Raw 1]" displayFolder="" count="0" memberValueDatatype="130" unbalanced="0"/>
    <cacheHierarchy uniqueName="[Fact_Raw 1].[CalendarMonth (Quarter)]" caption="CalendarMonth (Quarter)" attribute="1" defaultMemberUniqueName="[Fact_Raw 1].[CalendarMonth (Quarter)].[All]" allUniqueName="[Fact_Raw 1].[CalendarMonth (Quarter)].[All]" dimensionUniqueName="[Fact_Raw 1]" displayFolder="" count="0" memberValueDatatype="130" unbalanced="0"/>
    <cacheHierarchy uniqueName="[Fact_Raw 1].[CalendarMonth (Month)]" caption="CalendarMonth (Month)" attribute="1" defaultMemberUniqueName="[Fact_Raw 1].[CalendarMonth (Month)].[All]" allUniqueName="[Fact_Raw 1].[CalendarMonth (Month)].[All]" dimensionUniqueName="[Fact_Raw 1]" displayFolder="" count="0" memberValueDatatype="130" unbalanced="0"/>
    <cacheHierarchy uniqueName="[Fact_Raw 2].[CalendarMonth]" caption="CalendarMonth" attribute="1" time="1" defaultMemberUniqueName="[Fact_Raw 2].[CalendarMonth].[All]" allUniqueName="[Fact_Raw 2].[CalendarMonth].[All]" dimensionUniqueName="[Fact_Raw 2]" displayFolder="" count="0" memberValueDatatype="7" unbalanced="0"/>
    <cacheHierarchy uniqueName="[Fact_Raw 2].[Cohort]" caption="Cohort" attribute="1" defaultMemberUniqueName="[Fact_Raw 2].[Cohort].[All]" allUniqueName="[Fact_Raw 2].[Cohort].[All]" dimensionUniqueName="[Fact_Raw 2]" displayFolder="" count="0" memberValueDatatype="130" unbalanced="0"/>
    <cacheHierarchy uniqueName="[Fact_Raw 2].[Segment]" caption="Segment" attribute="1" defaultMemberUniqueName="[Fact_Raw 2].[Segment].[All]" allUniqueName="[Fact_Raw 2].[Segment].[All]" dimensionUniqueName="[Fact_Raw 2]" displayFolder="" count="0" memberValueDatatype="130" unbalanced="0"/>
    <cacheHierarchy uniqueName="[Fact_Raw 2].[MOB]" caption="MOB" attribute="1" defaultMemberUniqueName="[Fact_Raw 2].[MOB].[All]" allUniqueName="[Fact_Raw 2].[MOB].[All]" dimensionUniqueName="[Fact_Raw 2]" displayFolder="" count="0" memberValueDatatype="20" unbalanced="0"/>
    <cacheHierarchy uniqueName="[Fact_Raw 2].[OpeningGBV]" caption="OpeningGBV" attribute="1" defaultMemberUniqueName="[Fact_Raw 2].[OpeningGBV].[All]" allUniqueName="[Fact_Raw 2].[OpeningGBV].[All]" dimensionUniqueName="[Fact_Raw 2]" displayFolder="" count="0" memberValueDatatype="5" unbalanced="0"/>
    <cacheHierarchy uniqueName="[Fact_Raw 2].[Disb_ExclTopups]" caption="Disb_ExclTopups" attribute="1" defaultMemberUniqueName="[Fact_Raw 2].[Disb_ExclTopups].[All]" allUniqueName="[Fact_Raw 2].[Disb_ExclTopups].[All]" dimensionUniqueName="[Fact_Raw 2]" displayFolder="" count="0" memberValueDatatype="5" unbalanced="0"/>
    <cacheHierarchy uniqueName="[Fact_Raw 2].[TopUp_IncrCash]" caption="TopUp_IncrCash" attribute="1" defaultMemberUniqueName="[Fact_Raw 2].[TopUp_IncrCash].[All]" allUniqueName="[Fact_Raw 2].[TopUp_IncrCash].[All]" dimensionUniqueName="[Fact_Raw 2]" displayFolder="" count="0" memberValueDatatype="5" unbalanced="0"/>
    <cacheHierarchy uniqueName="[Fact_Raw 2].[NewLoanAmount]" caption="NewLoanAmount" attribute="1" defaultMemberUniqueName="[Fact_Raw 2].[NewLoanAmount].[All]" allUniqueName="[Fact_Raw 2].[NewLoanAmount].[All]" dimensionUniqueName="[Fact_Raw 2]" displayFolder="" count="0" memberValueDatatype="5" unbalanced="0"/>
    <cacheHierarchy uniqueName="[Fact_Raw 2].[Coll_Principal]" caption="Coll_Principal" attribute="1" defaultMemberUniqueName="[Fact_Raw 2].[Coll_Principal].[All]" allUniqueName="[Fact_Raw 2].[Coll_Principal].[All]" dimensionUniqueName="[Fact_Raw 2]" displayFolder="" count="0" memberValueDatatype="5" unbalanced="0"/>
    <cacheHierarchy uniqueName="[Fact_Raw 2].[Coll_Interest]" caption="Coll_Interest" attribute="1" defaultMemberUniqueName="[Fact_Raw 2].[Coll_Interest].[All]" allUniqueName="[Fact_Raw 2].[Coll_Interest].[All]" dimensionUniqueName="[Fact_Raw 2]" displayFolder="" count="0" memberValueDatatype="5" unbalanced="0"/>
    <cacheHierarchy uniqueName="[Fact_Raw 2].[ContraSettlements_Principal]" caption="ContraSettlements_Principal" attribute="1" defaultMemberUniqueName="[Fact_Raw 2].[ContraSettlements_Principal].[All]" allUniqueName="[Fact_Raw 2].[ContraSettlements_Principal].[All]" dimensionUniqueName="[Fact_Raw 2]" displayFolder="" count="0" memberValueDatatype="5" unbalanced="0"/>
    <cacheHierarchy uniqueName="[Fact_Raw 2].[ContraSettlements_Interest]" caption="ContraSettlements_Interest" attribute="1" defaultMemberUniqueName="[Fact_Raw 2].[ContraSettlements_Interest].[All]" allUniqueName="[Fact_Raw 2].[ContraSettlements_Interest].[All]" dimensionUniqueName="[Fact_Raw 2]" displayFolder="" count="0" memberValueDatatype="5" unbalanced="0"/>
    <cacheHierarchy uniqueName="[Fact_Raw 2].[WO_DebtSold]" caption="WO_DebtSold" attribute="1" defaultMemberUniqueName="[Fact_Raw 2].[WO_DebtSold].[All]" allUniqueName="[Fact_Raw 2].[WO_DebtSold].[All]" dimensionUniqueName="[Fact_Raw 2]" displayFolder="" count="0" memberValueDatatype="5" unbalanced="0"/>
    <cacheHierarchy uniqueName="[Fact_Raw 2].[WO_Other]" caption="WO_Other" attribute="1" defaultMemberUniqueName="[Fact_Raw 2].[WO_Other].[All]" allUniqueName="[Fact_Raw 2].[WO_Other].[All]" dimensionUniqueName="[Fact_Raw 2]" displayFolder="" count="0" memberValueDatatype="5" unbalanced="0"/>
    <cacheHierarchy uniqueName="[Fact_Raw 2].[ClosingGBV_Reported]" caption="ClosingGBV_Reported" attribute="1" defaultMemberUniqueName="[Fact_Raw 2].[ClosingGBV_Reported].[All]" allUniqueName="[Fact_Raw 2].[ClosingGBV_Reported].[All]" dimensionUniqueName="[Fact_Raw 2]" displayFolder="" count="0" memberValueDatatype="5" unbalanced="0"/>
    <cacheHierarchy uniqueName="[Fact_Raw 2].[InterestRevenue]" caption="InterestRevenue" attribute="1" defaultMemberUniqueName="[Fact_Raw 2].[InterestRevenue].[All]" allUniqueName="[Fact_Raw 2].[InterestRevenue].[All]" dimensionUniqueName="[Fact_Raw 2]" displayFolder="" count="0" memberValueDatatype="5" unbalanced="0"/>
    <cacheHierarchy uniqueName="[Fact_Raw 2].[Provision]" caption="Provision" attribute="1" defaultMemberUniqueName="[Fact_Raw 2].[Provision].[All]" allUniqueName="[Fact_Raw 2].[Provision].[All]" dimensionUniqueName="[Fact_Raw 2]" displayFolder="" count="0" memberValueDatatype="5" unbalanced="0"/>
    <cacheHierarchy uniqueName="[Fact_Raw 2].[DebtSaleProceeds]" caption="DebtSaleProceeds" attribute="1" defaultMemberUniqueName="[Fact_Raw 2].[DebtSaleProceeds].[All]" allUniqueName="[Fact_Raw 2].[DebtSaleProceeds].[All]" dimensionUniqueName="[Fact_Raw 2]" displayFolder="" count="0" memberValueDatatype="5" unbalanced="0"/>
    <cacheHierarchy uniqueName="[Fact_Raw 2].[DaysInMonth]" caption="DaysInMonth" attribute="1" defaultMemberUniqueName="[Fact_Raw 2].[DaysInMonth].[All]" allUniqueName="[Fact_Raw 2].[DaysInMonth].[All]" dimensionUniqueName="[Fact_Raw 2]" displayFolder="" count="0" memberValueDatatype="5" unbalanced="0"/>
    <cacheHierarchy uniqueName="[Fact_Raw 2].[ClosingGBV]" caption="ClosingGBV" attribute="1" defaultMemberUniqueName="[Fact_Raw 2].[ClosingGBV].[All]" allUniqueName="[Fact_Raw 2].[ClosingGBV].[All]" dimensionUniqueName="[Fact_Raw 2]" displayFolder="" count="0" memberValueDatatype="5" unbalanced="0"/>
    <cacheHierarchy uniqueName="[Fact_Raw 2].[GBV_Variance]" caption="GBV_Variance" attribute="1" defaultMemberUniqueName="[Fact_Raw 2].[GBV_Variance].[All]" allUniqueName="[Fact_Raw 2].[GBV_Variance].[All]" dimensionUniqueName="[Fact_Raw 2]" displayFolder="" count="0" memberValueDatatype="5" unbalanced="0"/>
    <cacheHierarchy uniqueName="[Fact_Raw 2].[CalendarMonth (Year)]" caption="CalendarMonth (Year)" attribute="1" defaultMemberUniqueName="[Fact_Raw 2].[CalendarMonth (Year)].[All]" allUniqueName="[Fact_Raw 2].[CalendarMonth (Year)].[All]" dimensionUniqueName="[Fact_Raw 2]" displayFolder="" count="0" memberValueDatatype="130" unbalanced="0"/>
    <cacheHierarchy uniqueName="[Fact_Raw 2].[CalendarMonth (Quarter)]" caption="CalendarMonth (Quarter)" attribute="1" defaultMemberUniqueName="[Fact_Raw 2].[CalendarMonth (Quarter)].[All]" allUniqueName="[Fact_Raw 2].[CalendarMonth (Quarter)].[All]" dimensionUniqueName="[Fact_Raw 2]" displayFolder="" count="0" memberValueDatatype="130" unbalanced="0"/>
    <cacheHierarchy uniqueName="[Fact_Raw 2].[CalendarMonth (Month)]" caption="CalendarMonth (Month)" attribute="1" defaultMemberUniqueName="[Fact_Raw 2].[CalendarMonth (Month)].[All]" allUniqueName="[Fact_Raw 2].[CalendarMonth (Month)].[All]" dimensionUniqueName="[Fact_Raw 2]" displayFolder="" count="0" memberValueDatatype="130" unbalanced="0"/>
    <cacheHierarchy uniqueName="[Fact_Raw_Base].[cohort]" caption="cohort" attribute="1" defaultMemberUniqueName="[Fact_Raw_Base].[cohort].[All]" allUniqueName="[Fact_Raw_Base].[cohort].[All]" dimensionUniqueName="[Fact_Raw_Base]" displayFolder="" count="0" memberValueDatatype="130" unbalanced="0"/>
    <cacheHierarchy uniqueName="[Fact_Raw_Base].[calendarmonth]" caption="calendarmonth" attribute="1" defaultMemberUniqueName="[Fact_Raw_Base].[calendarmonth].[All]" allUniqueName="[Fact_Raw_Base].[calendarmonth].[All]" dimensionUniqueName="[Fact_Raw_Base]" displayFolder="" count="0" memberValueDatatype="130" unbalanced="0"/>
    <cacheHierarchy uniqueName="[Fact_Raw_Base].[lob]" caption="lob" attribute="1" defaultMemberUniqueName="[Fact_Raw_Base].[lob].[All]" allUniqueName="[Fact_Raw_Base].[lob].[All]" dimensionUniqueName="[Fact_Raw_Base]" displayFolder="" count="0" memberValueDatatype="130" unbalanced="0"/>
    <cacheHierarchy uniqueName="[Fact_Raw_Base].[loansize]" caption="loansize" attribute="1" defaultMemberUniqueName="[Fact_Raw_Base].[loansize].[All]" allUniqueName="[Fact_Raw_Base].[loansize].[All]" dimensionUniqueName="[Fact_Raw_Base]" displayFolder="" count="0" memberValueDatatype="130" unbalanced="0"/>
    <cacheHierarchy uniqueName="[Fact_Raw_Base].[openinggbv]" caption="openinggbv" attribute="1" defaultMemberUniqueName="[Fact_Raw_Base].[openinggbv].[All]" allUniqueName="[Fact_Raw_Base].[openinggbv].[All]" dimensionUniqueName="[Fact_Raw_Base]" displayFolder="" count="0" memberValueDatatype="5" unbalanced="0"/>
    <cacheHierarchy uniqueName="[Fact_Raw_Base].[disbursalsexcltopup]" caption="disbursalsexcltopup" attribute="1" defaultMemberUniqueName="[Fact_Raw_Base].[disbursalsexcltopup].[All]" allUniqueName="[Fact_Raw_Base].[disbursalsexcltopup].[All]" dimensionUniqueName="[Fact_Raw_Base]" displayFolder="" count="0" memberValueDatatype="5" unbalanced="0"/>
    <cacheHierarchy uniqueName="[Fact_Raw_Base].[disbursalstopup]" caption="disbursalstopup" attribute="1" defaultMemberUniqueName="[Fact_Raw_Base].[disbursalstopup].[All]" allUniqueName="[Fact_Raw_Base].[disbursalstopup].[All]" dimensionUniqueName="[Fact_Raw_Base]" displayFolder="" count="0" memberValueDatatype="5" unbalanced="0"/>
    <cacheHierarchy uniqueName="[Fact_Raw_Base].[loanamount]" caption="loanamount" attribute="1" defaultMemberUniqueName="[Fact_Raw_Base].[loanamount].[All]" allUniqueName="[Fact_Raw_Base].[loanamount].[All]" dimensionUniqueName="[Fact_Raw_Base]" displayFolder="" count="0" memberValueDatatype="5" unbalanced="0"/>
    <cacheHierarchy uniqueName="[Fact_Raw_Base].[principalcollections]" caption="principalcollections" attribute="1" defaultMemberUniqueName="[Fact_Raw_Base].[principalcollections].[All]" allUniqueName="[Fact_Raw_Base].[principalcollections].[All]" dimensionUniqueName="[Fact_Raw_Base]" displayFolder="" count="0" memberValueDatatype="5" unbalanced="0"/>
    <cacheHierarchy uniqueName="[Fact_Raw_Base].[interestcollections]" caption="interestcollections" attribute="1" defaultMemberUniqueName="[Fact_Raw_Base].[interestcollections].[All]" allUniqueName="[Fact_Raw_Base].[interestcollections].[All]" dimensionUniqueName="[Fact_Raw_Base]" displayFolder="" count="0" memberValueDatatype="5" unbalanced="0"/>
    <cacheHierarchy uniqueName="[Fact_Raw_Base].[principalcontrasettlement]" caption="principalcontrasettlement" attribute="1" defaultMemberUniqueName="[Fact_Raw_Base].[principalcontrasettlement].[All]" allUniqueName="[Fact_Raw_Base].[principalcontrasettlement].[All]" dimensionUniqueName="[Fact_Raw_Base]" displayFolder="" count="0" memberValueDatatype="5" unbalanced="0"/>
    <cacheHierarchy uniqueName="[Fact_Raw_Base].[nonprincipalcontrasettlement]" caption="nonprincipalcontrasettlement" attribute="1" defaultMemberUniqueName="[Fact_Raw_Base].[nonprincipalcontrasettlement].[All]" allUniqueName="[Fact_Raw_Base].[nonprincipalcontrasettlement].[All]" dimensionUniqueName="[Fact_Raw_Base]" displayFolder="" count="0" memberValueDatatype="5" unbalanced="0"/>
    <cacheHierarchy uniqueName="[Fact_Raw_Base].[debtsalewriteoffs]" caption="debtsalewriteoffs" attribute="1" defaultMemberUniqueName="[Fact_Raw_Base].[debtsalewriteoffs].[All]" allUniqueName="[Fact_Raw_Base].[debtsalewriteoffs].[All]" dimensionUniqueName="[Fact_Raw_Base]" displayFolder="" count="0" memberValueDatatype="5" unbalanced="0"/>
    <cacheHierarchy uniqueName="[Fact_Raw_Base].[otherwriteoffs]" caption="otherwriteoffs" attribute="1" defaultMemberUniqueName="[Fact_Raw_Base].[otherwriteoffs].[All]" allUniqueName="[Fact_Raw_Base].[otherwriteoffs].[All]" dimensionUniqueName="[Fact_Raw_Base]" displayFolder="" count="0" memberValueDatatype="5" unbalanced="0"/>
    <cacheHierarchy uniqueName="[Fact_Raw_Base].[closinggbv]" caption="closinggbv" attribute="1" defaultMemberUniqueName="[Fact_Raw_Base].[closinggbv].[All]" allUniqueName="[Fact_Raw_Base].[closinggbv].[All]" dimensionUniqueName="[Fact_Raw_Base]" displayFolder="" count="0" memberValueDatatype="5" unbalanced="0"/>
    <cacheHierarchy uniqueName="[Fact_Raw_Base].[interestrevenue]" caption="interestrevenue" attribute="1" defaultMemberUniqueName="[Fact_Raw_Base].[interestrevenue].[All]" allUniqueName="[Fact_Raw_Base].[interestrevenue].[All]" dimensionUniqueName="[Fact_Raw_Base]" displayFolder="" count="0" memberValueDatatype="5" unbalanced="0"/>
    <cacheHierarchy uniqueName="[Fact_Raw_Base].[provisionatmonthend]" caption="provisionatmonthend" attribute="1" defaultMemberUniqueName="[Fact_Raw_Base].[provisionatmonthend].[All]" allUniqueName="[Fact_Raw_Base].[provisionatmonthend].[All]" dimensionUniqueName="[Fact_Raw_Base]" displayFolder="" count="0" memberValueDatatype="5" unbalanced="0"/>
    <cacheHierarchy uniqueName="[Fact_Raw_Base].[debtsaleproceeds]" caption="debtsaleproceeds" attribute="1" defaultMemberUniqueName="[Fact_Raw_Base].[debtsaleproceeds].[All]" allUniqueName="[Fact_Raw_Base].[debtsaleproceeds].[All]" dimensionUniqueName="[Fact_Raw_Base]" displayFolder="" count="0" memberValueDatatype="5" unbalanced="0"/>
    <cacheHierarchy uniqueName="[Fact_Raw_Base].[intramonthprovision]" caption="intramonthprovision" attribute="1" defaultMemberUniqueName="[Fact_Raw_Base].[intramonthprovision].[All]" allUniqueName="[Fact_Raw_Base].[intramonthprovision].[All]" dimensionUniqueName="[Fact_Raw_Base]" displayFolder="" count="0" memberValueDatatype="5" unbalanced="0"/>
    <cacheHierarchy uniqueName="[Forecast_Approach_Map].[Column1]" caption="Column1" attribute="1" defaultMemberUniqueName="[Forecast_Approach_Map].[Column1].[All]" allUniqueName="[Forecast_Approach_Map].[Column1].[All]" dimensionUniqueName="[Forecast_Approach_Map]" displayFolder="" count="0" memberValueDatatype="130" unbalanced="0"/>
    <cacheHierarchy uniqueName="[Forecast_Curves].[ForecastMonth]" caption="ForecastMonth" attribute="1" time="1" defaultMemberUniqueName="[Forecast_Curves].[ForecastMonth].[All]" allUniqueName="[Forecast_Curves].[ForecastMonth].[All]" dimensionUniqueName="[Forecast_Curves]" displayFolder="" count="0" memberValueDatatype="7" unbalanced="0"/>
    <cacheHierarchy uniqueName="[Forecast_Curves].[Segment]" caption="Segment" attribute="1" defaultMemberUniqueName="[Forecast_Curves].[Segment].[All]" allUniqueName="[Forecast_Curves].[Segment].[All]" dimensionUniqueName="[Forecast_Curves]" displayFolder="" count="0" memberValueDatatype="130" unbalanced="0"/>
    <cacheHierarchy uniqueName="[Forecast_Curves].[Cohort]" caption="Cohort" attribute="1" defaultMemberUniqueName="[Forecast_Curves].[Cohort].[All]" allUniqueName="[Forecast_Curves].[Cohort].[All]" dimensionUniqueName="[Forecast_Curves]" displayFolder="" count="0" memberValueDatatype="130" unbalanced="0"/>
    <cacheHierarchy uniqueName="[Forecast_Curves].[MOB]" caption="MOB" attribute="1" defaultMemberUniqueName="[Forecast_Curves].[MOB].[All]" allUniqueName="[Forecast_Curves].[MOB].[All]" dimensionUniqueName="[Forecast_Curves]" displayFolder="" count="0" memberValueDatatype="20" unbalanced="0"/>
    <cacheHierarchy uniqueName="[Forecast_Curves].[OpeningGBV]" caption="OpeningGBV" attribute="1" defaultMemberUniqueName="[Forecast_Curves].[OpeningGBV].[All]" allUniqueName="[Forecast_Curves].[OpeningGBV].[All]" dimensionUniqueName="[Forecast_Curves]" displayFolder="" count="0" memberValueDatatype="5" unbalanced="0"/>
    <cacheHierarchy uniqueName="[Forecast_Curves].[Coll_Principal_Rate]" caption="Coll_Principal_Rate" attribute="1" defaultMemberUniqueName="[Forecast_Curves].[Coll_Principal_Rate].[All]" allUniqueName="[Forecast_Curves].[Coll_Principal_Rate].[All]" dimensionUniqueName="[Forecast_Curves]" displayFolder="" count="0" memberValueDatatype="5" unbalanced="0"/>
    <cacheHierarchy uniqueName="[Forecast_Curves].[Coll_Principal_Approach]" caption="Coll_Principal_Approach" attribute="1" defaultMemberUniqueName="[Forecast_Curves].[Coll_Principal_Approach].[All]" allUniqueName="[Forecast_Curves].[Coll_Principal_Approach].[All]" dimensionUniqueName="[Forecast_Curves]" displayFolder="" count="0" memberValueDatatype="130" unbalanced="0"/>
    <cacheHierarchy uniqueName="[Forecast_Curves].[Coll_Interest_Rate]" caption="Coll_Interest_Rate" attribute="1" defaultMemberUniqueName="[Forecast_Curves].[Coll_Interest_Rate].[All]" allUniqueName="[Forecast_Curves].[Coll_Interest_Rate].[All]" dimensionUniqueName="[Forecast_Curves]" displayFolder="" count="0" memberValueDatatype="5" unbalanced="0"/>
    <cacheHierarchy uniqueName="[Forecast_Curves].[Coll_Interest_Approach]" caption="Coll_Interest_Approach" attribute="1" defaultMemberUniqueName="[Forecast_Curves].[Coll_Interest_Approach].[All]" allUniqueName="[Forecast_Curves].[Coll_Interest_Approach].[All]" dimensionUniqueName="[Forecast_Curves]" displayFolder="" count="0" memberValueDatatype="130" unbalanced="0"/>
    <cacheHierarchy uniqueName="[Forecast_Curves].[InterestRevenue_Rate]" caption="InterestRevenue_Rate" attribute="1" defaultMemberUniqueName="[Forecast_Curves].[InterestRevenue_Rate].[All]" allUniqueName="[Forecast_Curves].[InterestRevenue_Rate].[All]" dimensionUniqueName="[Forecast_Curves]" displayFolder="" count="0" memberValueDatatype="5" unbalanced="0"/>
    <cacheHierarchy uniqueName="[Forecast_Curves].[InterestRevenue_Approach]" caption="InterestRevenue_Approach" attribute="1" defaultMemberUniqueName="[Forecast_Curves].[InterestRevenue_Approach].[All]" allUniqueName="[Forecast_Curves].[InterestRevenue_Approach].[All]" dimensionUniqueName="[Forecast_Curves]" displayFolder="" count="0" memberValueDatatype="130" unbalanced="0"/>
    <cacheHierarchy uniqueName="[Forecast_Curves].[WO_DebtSold_Rate]" caption="WO_DebtSold_Rate" attribute="1" defaultMemberUniqueName="[Forecast_Curves].[WO_DebtSold_Rate].[All]" allUniqueName="[Forecast_Curves].[WO_DebtSold_Rate].[All]" dimensionUniqueName="[Forecast_Curves]" displayFolder="" count="0" memberValueDatatype="5" unbalanced="0"/>
    <cacheHierarchy uniqueName="[Forecast_Curves].[WO_DebtSold_Approach]" caption="WO_DebtSold_Approach" attribute="1" defaultMemberUniqueName="[Forecast_Curves].[WO_DebtSold_Approach].[All]" allUniqueName="[Forecast_Curves].[WO_DebtSold_Approach].[All]" dimensionUniqueName="[Forecast_Curves]" displayFolder="" count="0" memberValueDatatype="130" unbalanced="0"/>
    <cacheHierarchy uniqueName="[Forecast_Curves].[WO_Other_Rate]" caption="WO_Other_Rate" attribute="1" defaultMemberUniqueName="[Forecast_Curves].[WO_Other_Rate].[All]" allUniqueName="[Forecast_Curves].[WO_Other_Rate].[All]" dimensionUniqueName="[Forecast_Curves]" displayFolder="" count="0" memberValueDatatype="5" unbalanced="0"/>
    <cacheHierarchy uniqueName="[Forecast_Curves].[WO_Other_Approach]" caption="WO_Other_Approach" attribute="1" defaultMemberUniqueName="[Forecast_Curves].[WO_Other_Approach].[All]" allUniqueName="[Forecast_Curves].[WO_Other_Approach].[All]" dimensionUniqueName="[Forecast_Curves]" displayFolder="" count="0" memberValueDatatype="130" unbalanced="0"/>
    <cacheHierarchy uniqueName="[Forecast_Curves].[ContraSettlements_Principal_Rate]" caption="ContraSettlements_Principal_Rate" attribute="1" defaultMemberUniqueName="[Forecast_Curves].[ContraSettlements_Principal_Rate].[All]" allUniqueName="[Forecast_Curves].[ContraSettlements_Principal_Rate].[All]" dimensionUniqueName="[Forecast_Curves]" displayFolder="" count="0" memberValueDatatype="5" unbalanced="0"/>
    <cacheHierarchy uniqueName="[Forecast_Curves].[ContraSettlements_Principal_Approach]" caption="ContraSettlements_Principal_Approach" attribute="1" defaultMemberUniqueName="[Forecast_Curves].[ContraSettlements_Principal_Approach].[All]" allUniqueName="[Forecast_Curves].[ContraSettlements_Principal_Approach].[All]" dimensionUniqueName="[Forecast_Curves]" displayFolder="" count="0" memberValueDatatype="130" unbalanced="0"/>
    <cacheHierarchy uniqueName="[Forecast_Curves].[ContraSettlements_Interest_Rate]" caption="ContraSettlements_Interest_Rate" attribute="1" defaultMemberUniqueName="[Forecast_Curves].[ContraSettlements_Interest_Rate].[All]" allUniqueName="[Forecast_Curves].[ContraSettlements_Interest_Rate].[All]" dimensionUniqueName="[Forecast_Curves]" displayFolder="" count="0" memberValueDatatype="5" unbalanced="0"/>
    <cacheHierarchy uniqueName="[Forecast_Curves].[ContraSettlements_Interest_Approach]" caption="ContraSettlements_Interest_Approach" attribute="1" defaultMemberUniqueName="[Forecast_Curves].[ContraSettlements_Interest_Approach].[All]" allUniqueName="[Forecast_Curves].[ContraSettlements_Interest_Approach].[All]" dimensionUniqueName="[Forecast_Curves]" displayFolder="" count="0" memberValueDatatype="130" unbalanced="0"/>
    <cacheHierarchy uniqueName="[Forecast_Curves].[NewLoanAmount_Rate]" caption="NewLoanAmount_Rate" attribute="1" defaultMemberUniqueName="[Forecast_Curves].[NewLoanAmount_Rate].[All]" allUniqueName="[Forecast_Curves].[NewLoanAmount_Rate].[All]" dimensionUniqueName="[Forecast_Curves]" displayFolder="" count="0" memberValueDatatype="5" unbalanced="0"/>
    <cacheHierarchy uniqueName="[Forecast_Curves].[NewLoanAmount_Approach]" caption="NewLoanAmount_Approach" attribute="1" defaultMemberUniqueName="[Forecast_Curves].[NewLoanAmount_Approach].[All]" allUniqueName="[Forecast_Curves].[NewLoanAmount_Approach].[All]" dimensionUniqueName="[Forecast_Curves]" displayFolder="" count="0" memberValueDatatype="130" unbalanced="0"/>
    <cacheHierarchy uniqueName="[Forecast_Curves].[NewLoanAmount]" caption="NewLoanAmount" attribute="1" defaultMemberUniqueName="[Forecast_Curves].[NewLoanAmount].[All]" allUniqueName="[Forecast_Curves].[NewLoanAmount].[All]" dimensionUniqueName="[Forecast_Curves]" displayFolder="" count="0" memberValueDatatype="5" unbalanced="0"/>
    <cacheHierarchy uniqueName="[Forecast_Curves].[Coll_Principal]" caption="Coll_Principal" attribute="1" defaultMemberUniqueName="[Forecast_Curves].[Coll_Principal].[All]" allUniqueName="[Forecast_Curves].[Coll_Principal].[All]" dimensionUniqueName="[Forecast_Curves]" displayFolder="" count="0" memberValueDatatype="5" unbalanced="0"/>
    <cacheHierarchy uniqueName="[Forecast_Curves].[Coll_Interest]" caption="Coll_Interest" attribute="1" defaultMemberUniqueName="[Forecast_Curves].[Coll_Interest].[All]" allUniqueName="[Forecast_Curves].[Coll_Interest].[All]" dimensionUniqueName="[Forecast_Curves]" displayFolder="" count="0" memberValueDatatype="5" unbalanced="0"/>
    <cacheHierarchy uniqueName="[Forecast_Curves].[ContraSettlements_Principal]" caption="ContraSettlements_Principal" attribute="1" defaultMemberUniqueName="[Forecast_Curves].[ContraSettlements_Principal].[All]" allUniqueName="[Forecast_Curves].[ContraSettlements_Principal].[All]" dimensionUniqueName="[Forecast_Curves]" displayFolder="" count="0" memberValueDatatype="5" unbalanced="0"/>
    <cacheHierarchy uniqueName="[Forecast_Curves].[ContraSettlements_Interest]" caption="ContraSettlements_Interest" attribute="1" defaultMemberUniqueName="[Forecast_Curves].[ContraSettlements_Interest].[All]" allUniqueName="[Forecast_Curves].[ContraSettlements_Interest].[All]" dimensionUniqueName="[Forecast_Curves]" displayFolder="" count="0" memberValueDatatype="5" unbalanced="0"/>
    <cacheHierarchy uniqueName="[Forecast_Curves].[WO_DebtSold]" caption="WO_DebtSold" attribute="1" defaultMemberUniqueName="[Forecast_Curves].[WO_DebtSold].[All]" allUniqueName="[Forecast_Curves].[WO_DebtSold].[All]" dimensionUniqueName="[Forecast_Curves]" displayFolder="" count="0" memberValueDatatype="5" unbalanced="0"/>
    <cacheHierarchy uniqueName="[Forecast_Curves].[WO_Other]" caption="WO_Other" attribute="1" defaultMemberUniqueName="[Forecast_Curves].[WO_Other].[All]" allUniqueName="[Forecast_Curves].[WO_Other].[All]" dimensionUniqueName="[Forecast_Curves]" displayFolder="" count="0" memberValueDatatype="5" unbalanced="0"/>
    <cacheHierarchy uniqueName="[Forecast_Curves].[InterestRevenue]" caption="InterestRevenue" attribute="1" defaultMemberUniqueName="[Forecast_Curves].[InterestRevenue].[All]" allUniqueName="[Forecast_Curves].[InterestRevenue].[All]" dimensionUniqueName="[Forecast_Curves]" displayFolder="" count="0" memberValueDatatype="5" unbalanced="0"/>
    <cacheHierarchy uniqueName="[Forecast_Curves].[ClosingGBV]" caption="ClosingGBV" attribute="1" defaultMemberUniqueName="[Forecast_Curves].[ClosingGBV].[All]" allUniqueName="[Forecast_Curves].[ClosingGBV].[All]" dimensionUniqueName="[Forecast_Curves]" displayFolder="" count="0" memberValueDatatype="5" unbalanced="0"/>
    <cacheHierarchy uniqueName="[Forecast_Curves].[ForecastMonth (Month)]" caption="ForecastMonth (Month)" attribute="1" defaultMemberUniqueName="[Forecast_Curves].[ForecastMonth (Month)].[All]" allUniqueName="[Forecast_Curves].[ForecastMonth (Month)].[All]" dimensionUniqueName="[Forecast_Curves]" displayFolder="" count="0" memberValueDatatype="130" unbalanced="0"/>
    <cacheHierarchy uniqueName="[Forecast_Curves].[ForecastMonth (Year)]" caption="ForecastMonth (Year)" attribute="1" defaultMemberUniqueName="[Forecast_Curves].[ForecastMonth (Year)].[All]" allUniqueName="[Forecast_Curves].[ForecastMonth (Year)].[All]" dimensionUniqueName="[Forecast_Curves]" displayFolder="" count="0" memberValueDatatype="130" unbalanced="0"/>
    <cacheHierarchy uniqueName="[Forecast_Curves].[ForecastMonth (Quarter)]" caption="ForecastMonth (Quarter)" attribute="1" defaultMemberUniqueName="[Forecast_Curves].[ForecastMonth (Quarter)].[All]" allUniqueName="[Forecast_Curves].[ForecastMonth (Quarter)].[All]" dimensionUniqueName="[Forecast_Curves]" displayFolder="" count="0" memberValueDatatype="130" unbalanced="0"/>
    <cacheHierarchy uniqueName="[Forecast_Curves  2].[ForecastMonth]" caption="ForecastMonth" attribute="1" time="1" defaultMemberUniqueName="[Forecast_Curves  2].[ForecastMonth].[All]" allUniqueName="[Forecast_Curves  2].[ForecastMonth].[All]" dimensionUniqueName="[Forecast_Curves  2]" displayFolder="" count="0" memberValueDatatype="7" unbalanced="0"/>
    <cacheHierarchy uniqueName="[Forecast_Curves  2].[Segment]" caption="Segment" attribute="1" defaultMemberUniqueName="[Forecast_Curves  2].[Segment].[All]" allUniqueName="[Forecast_Curves  2].[Segment].[All]" dimensionUniqueName="[Forecast_Curves  2]" displayFolder="" count="0" memberValueDatatype="130" unbalanced="0"/>
    <cacheHierarchy uniqueName="[Forecast_Curves  2].[Cohort]" caption="Cohort" attribute="1" defaultMemberUniqueName="[Forecast_Curves  2].[Cohort].[All]" allUniqueName="[Forecast_Curves  2].[Cohort].[All]" dimensionUniqueName="[Forecast_Curves  2]" displayFolder="" count="0" memberValueDatatype="130" unbalanced="0"/>
    <cacheHierarchy uniqueName="[Forecast_Curves  2].[MOB]" caption="MOB" attribute="1" defaultMemberUniqueName="[Forecast_Curves  2].[MOB].[All]" allUniqueName="[Forecast_Curves  2].[MOB].[All]" dimensionUniqueName="[Forecast_Curves  2]" displayFolder="" count="0" memberValueDatatype="20" unbalanced="0"/>
    <cacheHierarchy uniqueName="[Forecast_Curves  2].[OpeningGBV]" caption="OpeningGBV" attribute="1" defaultMemberUniqueName="[Forecast_Curves  2].[OpeningGBV].[All]" allUniqueName="[Forecast_Curves  2].[OpeningGBV].[All]" dimensionUniqueName="[Forecast_Curves  2]" displayFolder="" count="0" memberValueDatatype="5" unbalanced="0"/>
    <cacheHierarchy uniqueName="[Forecast_Curves  2].[Coll_Principal_Rate]" caption="Coll_Principal_Rate" attribute="1" defaultMemberUniqueName="[Forecast_Curves  2].[Coll_Principal_Rate].[All]" allUniqueName="[Forecast_Curves  2].[Coll_Principal_Rate].[All]" dimensionUniqueName="[Forecast_Curves  2]" displayFolder="" count="0" memberValueDatatype="5" unbalanced="0"/>
    <cacheHierarchy uniqueName="[Forecast_Curves  2].[Coll_Principal_Approach]" caption="Coll_Principal_Approach" attribute="1" defaultMemberUniqueName="[Forecast_Curves  2].[Coll_Principal_Approach].[All]" allUniqueName="[Forecast_Curves  2].[Coll_Principal_Approach].[All]" dimensionUniqueName="[Forecast_Curves  2]" displayFolder="" count="0" memberValueDatatype="130" unbalanced="0"/>
    <cacheHierarchy uniqueName="[Forecast_Curves  2].[Coll_Interest_Rate]" caption="Coll_Interest_Rate" attribute="1" defaultMemberUniqueName="[Forecast_Curves  2].[Coll_Interest_Rate].[All]" allUniqueName="[Forecast_Curves  2].[Coll_Interest_Rate].[All]" dimensionUniqueName="[Forecast_Curves  2]" displayFolder="" count="0" memberValueDatatype="5" unbalanced="0"/>
    <cacheHierarchy uniqueName="[Forecast_Curves  2].[Coll_Interest_Approach]" caption="Coll_Interest_Approach" attribute="1" defaultMemberUniqueName="[Forecast_Curves  2].[Coll_Interest_Approach].[All]" allUniqueName="[Forecast_Curves  2].[Coll_Interest_Approach].[All]" dimensionUniqueName="[Forecast_Curves  2]" displayFolder="" count="0" memberValueDatatype="130" unbalanced="0"/>
    <cacheHierarchy uniqueName="[Forecast_Curves  2].[InterestRevenue_Rate]" caption="InterestRevenue_Rate" attribute="1" defaultMemberUniqueName="[Forecast_Curves  2].[InterestRevenue_Rate].[All]" allUniqueName="[Forecast_Curves  2].[InterestRevenue_Rate].[All]" dimensionUniqueName="[Forecast_Curves  2]" displayFolder="" count="0" memberValueDatatype="5" unbalanced="0"/>
    <cacheHierarchy uniqueName="[Forecast_Curves  2].[InterestRevenue_Approach]" caption="InterestRevenue_Approach" attribute="1" defaultMemberUniqueName="[Forecast_Curves  2].[InterestRevenue_Approach].[All]" allUniqueName="[Forecast_Curves  2].[InterestRevenue_Approach].[All]" dimensionUniqueName="[Forecast_Curves  2]" displayFolder="" count="0" memberValueDatatype="130" unbalanced="0"/>
    <cacheHierarchy uniqueName="[Forecast_Curves  2].[WO_DebtSold_Rate]" caption="WO_DebtSold_Rate" attribute="1" defaultMemberUniqueName="[Forecast_Curves  2].[WO_DebtSold_Rate].[All]" allUniqueName="[Forecast_Curves  2].[WO_DebtSold_Rate].[All]" dimensionUniqueName="[Forecast_Curves  2]" displayFolder="" count="0" memberValueDatatype="5" unbalanced="0"/>
    <cacheHierarchy uniqueName="[Forecast_Curves  2].[WO_DebtSold_Approach]" caption="WO_DebtSold_Approach" attribute="1" defaultMemberUniqueName="[Forecast_Curves  2].[WO_DebtSold_Approach].[All]" allUniqueName="[Forecast_Curves  2].[WO_DebtSold_Approach].[All]" dimensionUniqueName="[Forecast_Curves  2]" displayFolder="" count="0" memberValueDatatype="130" unbalanced="0"/>
    <cacheHierarchy uniqueName="[Forecast_Curves  2].[WO_Other_Rate]" caption="WO_Other_Rate" attribute="1" defaultMemberUniqueName="[Forecast_Curves  2].[WO_Other_Rate].[All]" allUniqueName="[Forecast_Curves  2].[WO_Other_Rate].[All]" dimensionUniqueName="[Forecast_Curves  2]" displayFolder="" count="0" memberValueDatatype="5" unbalanced="0"/>
    <cacheHierarchy uniqueName="[Forecast_Curves  2].[WO_Other_Approach]" caption="WO_Other_Approach" attribute="1" defaultMemberUniqueName="[Forecast_Curves  2].[WO_Other_Approach].[All]" allUniqueName="[Forecast_Curves  2].[WO_Other_Approach].[All]" dimensionUniqueName="[Forecast_Curves  2]" displayFolder="" count="0" memberValueDatatype="130" unbalanced="0"/>
    <cacheHierarchy uniqueName="[Forecast_Curves  2].[ContraSettlements_Principal_Rate]" caption="ContraSettlements_Principal_Rate" attribute="1" defaultMemberUniqueName="[Forecast_Curves  2].[ContraSettlements_Principal_Rate].[All]" allUniqueName="[Forecast_Curves  2].[ContraSettlements_Principal_Rate].[All]" dimensionUniqueName="[Forecast_Curves  2]" displayFolder="" count="0" memberValueDatatype="5" unbalanced="0"/>
    <cacheHierarchy uniqueName="[Forecast_Curves  2].[ContraSettlements_Principal_Approach]" caption="ContraSettlements_Principal_Approach" attribute="1" defaultMemberUniqueName="[Forecast_Curves  2].[ContraSettlements_Principal_Approach].[All]" allUniqueName="[Forecast_Curves  2].[ContraSettlements_Principal_Approach].[All]" dimensionUniqueName="[Forecast_Curves  2]" displayFolder="" count="0" memberValueDatatype="130" unbalanced="0"/>
    <cacheHierarchy uniqueName="[Forecast_Curves  2].[ContraSettlements_Interest_Rate]" caption="ContraSettlements_Interest_Rate" attribute="1" defaultMemberUniqueName="[Forecast_Curves  2].[ContraSettlements_Interest_Rate].[All]" allUniqueName="[Forecast_Curves  2].[ContraSettlements_Interest_Rate].[All]" dimensionUniqueName="[Forecast_Curves  2]" displayFolder="" count="0" memberValueDatatype="5" unbalanced="0"/>
    <cacheHierarchy uniqueName="[Forecast_Curves  2].[ContraSettlements_Interest_Approach]" caption="ContraSettlements_Interest_Approach" attribute="1" defaultMemberUniqueName="[Forecast_Curves  2].[ContraSettlements_Interest_Approach].[All]" allUniqueName="[Forecast_Curves  2].[ContraSettlements_Interest_Approach].[All]" dimensionUniqueName="[Forecast_Curves  2]" displayFolder="" count="0" memberValueDatatype="130" unbalanced="0"/>
    <cacheHierarchy uniqueName="[Forecast_Curves  2].[NewLoanAmount_Rate]" caption="NewLoanAmount_Rate" attribute="1" defaultMemberUniqueName="[Forecast_Curves  2].[NewLoanAmount_Rate].[All]" allUniqueName="[Forecast_Curves  2].[NewLoanAmount_Rate].[All]" dimensionUniqueName="[Forecast_Curves  2]" displayFolder="" count="0" memberValueDatatype="5" unbalanced="0"/>
    <cacheHierarchy uniqueName="[Forecast_Curves  2].[NewLoanAmount_Approach]" caption="NewLoanAmount_Approach" attribute="1" defaultMemberUniqueName="[Forecast_Curves  2].[NewLoanAmount_Approach].[All]" allUniqueName="[Forecast_Curves  2].[NewLoanAmount_Approach].[All]" dimensionUniqueName="[Forecast_Curves  2]" displayFolder="" count="0" memberValueDatatype="130" unbalanced="0"/>
    <cacheHierarchy uniqueName="[Forecast_Curves  2].[NewLoanAmount]" caption="NewLoanAmount" attribute="1" defaultMemberUniqueName="[Forecast_Curves  2].[NewLoanAmount].[All]" allUniqueName="[Forecast_Curves  2].[NewLoanAmount].[All]" dimensionUniqueName="[Forecast_Curves  2]" displayFolder="" count="0" memberValueDatatype="5" unbalanced="0"/>
    <cacheHierarchy uniqueName="[Forecast_Curves  2].[Coll_Principal]" caption="Coll_Principal" attribute="1" defaultMemberUniqueName="[Forecast_Curves  2].[Coll_Principal].[All]" allUniqueName="[Forecast_Curves  2].[Coll_Principal].[All]" dimensionUniqueName="[Forecast_Curves  2]" displayFolder="" count="0" memberValueDatatype="5" unbalanced="0"/>
    <cacheHierarchy uniqueName="[Forecast_Curves  2].[Coll_Interest]" caption="Coll_Interest" attribute="1" defaultMemberUniqueName="[Forecast_Curves  2].[Coll_Interest].[All]" allUniqueName="[Forecast_Curves  2].[Coll_Interest].[All]" dimensionUniqueName="[Forecast_Curves  2]" displayFolder="" count="0" memberValueDatatype="5" unbalanced="0"/>
    <cacheHierarchy uniqueName="[Forecast_Curves  2].[ContraSettlements_Principal]" caption="ContraSettlements_Principal" attribute="1" defaultMemberUniqueName="[Forecast_Curves  2].[ContraSettlements_Principal].[All]" allUniqueName="[Forecast_Curves  2].[ContraSettlements_Principal].[All]" dimensionUniqueName="[Forecast_Curves  2]" displayFolder="" count="0" memberValueDatatype="5" unbalanced="0"/>
    <cacheHierarchy uniqueName="[Forecast_Curves  2].[ContraSettlements_Interest]" caption="ContraSettlements_Interest" attribute="1" defaultMemberUniqueName="[Forecast_Curves  2].[ContraSettlements_Interest].[All]" allUniqueName="[Forecast_Curves  2].[ContraSettlements_Interest].[All]" dimensionUniqueName="[Forecast_Curves  2]" displayFolder="" count="0" memberValueDatatype="5" unbalanced="0"/>
    <cacheHierarchy uniqueName="[Forecast_Curves  2].[WO_DebtSold]" caption="WO_DebtSold" attribute="1" defaultMemberUniqueName="[Forecast_Curves  2].[WO_DebtSold].[All]" allUniqueName="[Forecast_Curves  2].[WO_DebtSold].[All]" dimensionUniqueName="[Forecast_Curves  2]" displayFolder="" count="0" memberValueDatatype="5" unbalanced="0"/>
    <cacheHierarchy uniqueName="[Forecast_Curves  2].[WO_Other]" caption="WO_Other" attribute="1" defaultMemberUniqueName="[Forecast_Curves  2].[WO_Other].[All]" allUniqueName="[Forecast_Curves  2].[WO_Other].[All]" dimensionUniqueName="[Forecast_Curves  2]" displayFolder="" count="0" memberValueDatatype="5" unbalanced="0"/>
    <cacheHierarchy uniqueName="[Forecast_Curves  2].[InterestRevenue]" caption="InterestRevenue" attribute="1" defaultMemberUniqueName="[Forecast_Curves  2].[InterestRevenue].[All]" allUniqueName="[Forecast_Curves  2].[InterestRevenue].[All]" dimensionUniqueName="[Forecast_Curves  2]" displayFolder="" count="0" memberValueDatatype="5" unbalanced="0"/>
    <cacheHierarchy uniqueName="[Forecast_Curves  2].[ClosingGBV]" caption="ClosingGBV" attribute="1" defaultMemberUniqueName="[Forecast_Curves  2].[ClosingGBV].[All]" allUniqueName="[Forecast_Curves  2].[ClosingGBV].[All]" dimensionUniqueName="[Forecast_Curves  2]" displayFolder="" count="0" memberValueDatatype="5" unbalanced="0"/>
    <cacheHierarchy uniqueName="[Forecast_Curves  2].[ForecastMonth (Year)]" caption="ForecastMonth (Year)" attribute="1" defaultMemberUniqueName="[Forecast_Curves  2].[ForecastMonth (Year)].[All]" allUniqueName="[Forecast_Curves  2].[ForecastMonth (Year)].[All]" dimensionUniqueName="[Forecast_Curves  2]" displayFolder="" count="0" memberValueDatatype="130" unbalanced="0"/>
    <cacheHierarchy uniqueName="[Forecast_Curves  2].[ForecastMonth (Quarter)]" caption="ForecastMonth (Quarter)" attribute="1" defaultMemberUniqueName="[Forecast_Curves  2].[ForecastMonth (Quarter)].[All]" allUniqueName="[Forecast_Curves  2].[ForecastMonth (Quarter)].[All]" dimensionUniqueName="[Forecast_Curves  2]" displayFolder="" count="0" memberValueDatatype="130" unbalanced="0"/>
    <cacheHierarchy uniqueName="[Forecast_Curves  2].[ForecastMonth (Month)]" caption="ForecastMonth (Month)" attribute="1" defaultMemberUniqueName="[Forecast_Curves  2].[ForecastMonth (Month)].[All]" allUniqueName="[Forecast_Curves  2].[ForecastMonth (Month)].[All]" dimensionUniqueName="[Forecast_Curves  2]" displayFolder="" count="0" memberValueDatatype="130" unbalanced="0"/>
    <cacheHierarchy uniqueName="[Forecast_Curves 1].[ForecastMonth]" caption="ForecastMonth" attribute="1" time="1" defaultMemberUniqueName="[Forecast_Curves 1].[ForecastMonth].[All]" allUniqueName="[Forecast_Curves 1].[ForecastMonth].[All]" dimensionUniqueName="[Forecast_Curves 1]" displayFolder="" count="0" memberValueDatatype="7" unbalanced="0"/>
    <cacheHierarchy uniqueName="[Forecast_Curves 1].[Segment]" caption="Segment" attribute="1" defaultMemberUniqueName="[Forecast_Curves 1].[Segment].[All]" allUniqueName="[Forecast_Curves 1].[Segment].[All]" dimensionUniqueName="[Forecast_Curves 1]" displayFolder="" count="0" memberValueDatatype="130" unbalanced="0"/>
    <cacheHierarchy uniqueName="[Forecast_Curves 1].[Cohort]" caption="Cohort" attribute="1" defaultMemberUniqueName="[Forecast_Curves 1].[Cohort].[All]" allUniqueName="[Forecast_Curves 1].[Cohort].[All]" dimensionUniqueName="[Forecast_Curves 1]" displayFolder="" count="0" memberValueDatatype="130" unbalanced="0"/>
    <cacheHierarchy uniqueName="[Forecast_Curves 1].[MOB]" caption="MOB" attribute="1" defaultMemberUniqueName="[Forecast_Curves 1].[MOB].[All]" allUniqueName="[Forecast_Curves 1].[MOB].[All]" dimensionUniqueName="[Forecast_Curves 1]" displayFolder="" count="0" memberValueDatatype="20" unbalanced="0"/>
    <cacheHierarchy uniqueName="[Forecast_Curves 1].[OpeningGBV]" caption="OpeningGBV" attribute="1" defaultMemberUniqueName="[Forecast_Curves 1].[OpeningGBV].[All]" allUniqueName="[Forecast_Curves 1].[OpeningGBV].[All]" dimensionUniqueName="[Forecast_Curves 1]" displayFolder="" count="0" memberValueDatatype="5" unbalanced="0"/>
    <cacheHierarchy uniqueName="[Forecast_Curves 1].[Coll_Principal_Rate]" caption="Coll_Principal_Rate" attribute="1" defaultMemberUniqueName="[Forecast_Curves 1].[Coll_Principal_Rate].[All]" allUniqueName="[Forecast_Curves 1].[Coll_Principal_Rate].[All]" dimensionUniqueName="[Forecast_Curves 1]" displayFolder="" count="0" memberValueDatatype="5" unbalanced="0"/>
    <cacheHierarchy uniqueName="[Forecast_Curves 1].[Coll_Principal_Approach]" caption="Coll_Principal_Approach" attribute="1" defaultMemberUniqueName="[Forecast_Curves 1].[Coll_Principal_Approach].[All]" allUniqueName="[Forecast_Curves 1].[Coll_Principal_Approach].[All]" dimensionUniqueName="[Forecast_Curves 1]" displayFolder="" count="0" memberValueDatatype="130" unbalanced="0"/>
    <cacheHierarchy uniqueName="[Forecast_Curves 1].[Coll_Interest_Rate]" caption="Coll_Interest_Rate" attribute="1" defaultMemberUniqueName="[Forecast_Curves 1].[Coll_Interest_Rate].[All]" allUniqueName="[Forecast_Curves 1].[Coll_Interest_Rate].[All]" dimensionUniqueName="[Forecast_Curves 1]" displayFolder="" count="0" memberValueDatatype="5" unbalanced="0"/>
    <cacheHierarchy uniqueName="[Forecast_Curves 1].[Coll_Interest_Approach]" caption="Coll_Interest_Approach" attribute="1" defaultMemberUniqueName="[Forecast_Curves 1].[Coll_Interest_Approach].[All]" allUniqueName="[Forecast_Curves 1].[Coll_Interest_Approach].[All]" dimensionUniqueName="[Forecast_Curves 1]" displayFolder="" count="0" memberValueDatatype="130" unbalanced="0"/>
    <cacheHierarchy uniqueName="[Forecast_Curves 1].[InterestRevenue_Rate]" caption="InterestRevenue_Rate" attribute="1" defaultMemberUniqueName="[Forecast_Curves 1].[InterestRevenue_Rate].[All]" allUniqueName="[Forecast_Curves 1].[InterestRevenue_Rate].[All]" dimensionUniqueName="[Forecast_Curves 1]" displayFolder="" count="0" memberValueDatatype="5" unbalanced="0"/>
    <cacheHierarchy uniqueName="[Forecast_Curves 1].[InterestRevenue_Approach]" caption="InterestRevenue_Approach" attribute="1" defaultMemberUniqueName="[Forecast_Curves 1].[InterestRevenue_Approach].[All]" allUniqueName="[Forecast_Curves 1].[InterestRevenue_Approach].[All]" dimensionUniqueName="[Forecast_Curves 1]" displayFolder="" count="0" memberValueDatatype="130" unbalanced="0"/>
    <cacheHierarchy uniqueName="[Forecast_Curves 1].[WO_DebtSold_Rate]" caption="WO_DebtSold_Rate" attribute="1" defaultMemberUniqueName="[Forecast_Curves 1].[WO_DebtSold_Rate].[All]" allUniqueName="[Forecast_Curves 1].[WO_DebtSold_Rate].[All]" dimensionUniqueName="[Forecast_Curves 1]" displayFolder="" count="0" memberValueDatatype="5" unbalanced="0"/>
    <cacheHierarchy uniqueName="[Forecast_Curves 1].[WO_DebtSold_Approach]" caption="WO_DebtSold_Approach" attribute="1" defaultMemberUniqueName="[Forecast_Curves 1].[WO_DebtSold_Approach].[All]" allUniqueName="[Forecast_Curves 1].[WO_DebtSold_Approach].[All]" dimensionUniqueName="[Forecast_Curves 1]" displayFolder="" count="0" memberValueDatatype="130" unbalanced="0"/>
    <cacheHierarchy uniqueName="[Forecast_Curves 1].[WO_Other_Rate]" caption="WO_Other_Rate" attribute="1" defaultMemberUniqueName="[Forecast_Curves 1].[WO_Other_Rate].[All]" allUniqueName="[Forecast_Curves 1].[WO_Other_Rate].[All]" dimensionUniqueName="[Forecast_Curves 1]" displayFolder="" count="0" memberValueDatatype="5" unbalanced="0"/>
    <cacheHierarchy uniqueName="[Forecast_Curves 1].[WO_Other_Approach]" caption="WO_Other_Approach" attribute="1" defaultMemberUniqueName="[Forecast_Curves 1].[WO_Other_Approach].[All]" allUniqueName="[Forecast_Curves 1].[WO_Other_Approach].[All]" dimensionUniqueName="[Forecast_Curves 1]" displayFolder="" count="0" memberValueDatatype="130" unbalanced="0"/>
    <cacheHierarchy uniqueName="[Forecast_Curves 1].[ContraSettlements_Principal_Rate]" caption="ContraSettlements_Principal_Rate" attribute="1" defaultMemberUniqueName="[Forecast_Curves 1].[ContraSettlements_Principal_Rate].[All]" allUniqueName="[Forecast_Curves 1].[ContraSettlements_Principal_Rate].[All]" dimensionUniqueName="[Forecast_Curves 1]" displayFolder="" count="0" memberValueDatatype="5" unbalanced="0"/>
    <cacheHierarchy uniqueName="[Forecast_Curves 1].[ContraSettlements_Principal_Approach]" caption="ContraSettlements_Principal_Approach" attribute="1" defaultMemberUniqueName="[Forecast_Curves 1].[ContraSettlements_Principal_Approach].[All]" allUniqueName="[Forecast_Curves 1].[ContraSettlements_Principal_Approach].[All]" dimensionUniqueName="[Forecast_Curves 1]" displayFolder="" count="0" memberValueDatatype="130" unbalanced="0"/>
    <cacheHierarchy uniqueName="[Forecast_Curves 1].[ContraSettlements_Interest_Rate]" caption="ContraSettlements_Interest_Rate" attribute="1" defaultMemberUniqueName="[Forecast_Curves 1].[ContraSettlements_Interest_Rate].[All]" allUniqueName="[Forecast_Curves 1].[ContraSettlements_Interest_Rate].[All]" dimensionUniqueName="[Forecast_Curves 1]" displayFolder="" count="0" memberValueDatatype="5" unbalanced="0"/>
    <cacheHierarchy uniqueName="[Forecast_Curves 1].[ContraSettlements_Interest_Approach]" caption="ContraSettlements_Interest_Approach" attribute="1" defaultMemberUniqueName="[Forecast_Curves 1].[ContraSettlements_Interest_Approach].[All]" allUniqueName="[Forecast_Curves 1].[ContraSettlements_Interest_Approach].[All]" dimensionUniqueName="[Forecast_Curves 1]" displayFolder="" count="0" memberValueDatatype="130" unbalanced="0"/>
    <cacheHierarchy uniqueName="[Forecast_Curves 1].[NewLoanAmount_Rate]" caption="NewLoanAmount_Rate" attribute="1" defaultMemberUniqueName="[Forecast_Curves 1].[NewLoanAmount_Rate].[All]" allUniqueName="[Forecast_Curves 1].[NewLoanAmount_Rate].[All]" dimensionUniqueName="[Forecast_Curves 1]" displayFolder="" count="0" memberValueDatatype="5" unbalanced="0"/>
    <cacheHierarchy uniqueName="[Forecast_Curves 1].[NewLoanAmount_Approach]" caption="NewLoanAmount_Approach" attribute="1" defaultMemberUniqueName="[Forecast_Curves 1].[NewLoanAmount_Approach].[All]" allUniqueName="[Forecast_Curves 1].[NewLoanAmount_Approach].[All]" dimensionUniqueName="[Forecast_Curves 1]" displayFolder="" count="0" memberValueDatatype="130" unbalanced="0"/>
    <cacheHierarchy uniqueName="[Forecast_Curves 1].[NewLoanAmount]" caption="NewLoanAmount" attribute="1" defaultMemberUniqueName="[Forecast_Curves 1].[NewLoanAmount].[All]" allUniqueName="[Forecast_Curves 1].[NewLoanAmount].[All]" dimensionUniqueName="[Forecast_Curves 1]" displayFolder="" count="0" memberValueDatatype="5" unbalanced="0"/>
    <cacheHierarchy uniqueName="[Forecast_Curves 1].[Coll_Principal]" caption="Coll_Principal" attribute="1" defaultMemberUniqueName="[Forecast_Curves 1].[Coll_Principal].[All]" allUniqueName="[Forecast_Curves 1].[Coll_Principal].[All]" dimensionUniqueName="[Forecast_Curves 1]" displayFolder="" count="0" memberValueDatatype="5" unbalanced="0"/>
    <cacheHierarchy uniqueName="[Forecast_Curves 1].[Coll_Interest]" caption="Coll_Interest" attribute="1" defaultMemberUniqueName="[Forecast_Curves 1].[Coll_Interest].[All]" allUniqueName="[Forecast_Curves 1].[Coll_Interest].[All]" dimensionUniqueName="[Forecast_Curves 1]" displayFolder="" count="0" memberValueDatatype="5" unbalanced="0"/>
    <cacheHierarchy uniqueName="[Forecast_Curves 1].[ContraSettlements_Principal]" caption="ContraSettlements_Principal" attribute="1" defaultMemberUniqueName="[Forecast_Curves 1].[ContraSettlements_Principal].[All]" allUniqueName="[Forecast_Curves 1].[ContraSettlements_Principal].[All]" dimensionUniqueName="[Forecast_Curves 1]" displayFolder="" count="0" memberValueDatatype="5" unbalanced="0"/>
    <cacheHierarchy uniqueName="[Forecast_Curves 1].[ContraSettlements_Interest]" caption="ContraSettlements_Interest" attribute="1" defaultMemberUniqueName="[Forecast_Curves 1].[ContraSettlements_Interest].[All]" allUniqueName="[Forecast_Curves 1].[ContraSettlements_Interest].[All]" dimensionUniqueName="[Forecast_Curves 1]" displayFolder="" count="0" memberValueDatatype="5" unbalanced="0"/>
    <cacheHierarchy uniqueName="[Forecast_Curves 1].[WO_DebtSold]" caption="WO_DebtSold" attribute="1" defaultMemberUniqueName="[Forecast_Curves 1].[WO_DebtSold].[All]" allUniqueName="[Forecast_Curves 1].[WO_DebtSold].[All]" dimensionUniqueName="[Forecast_Curves 1]" displayFolder="" count="0" memberValueDatatype="5" unbalanced="0"/>
    <cacheHierarchy uniqueName="[Forecast_Curves 1].[WO_Other]" caption="WO_Other" attribute="1" defaultMemberUniqueName="[Forecast_Curves 1].[WO_Other].[All]" allUniqueName="[Forecast_Curves 1].[WO_Other].[All]" dimensionUniqueName="[Forecast_Curves 1]" displayFolder="" count="0" memberValueDatatype="5" unbalanced="0"/>
    <cacheHierarchy uniqueName="[Forecast_Curves 1].[InterestRevenue]" caption="InterestRevenue" attribute="1" defaultMemberUniqueName="[Forecast_Curves 1].[InterestRevenue].[All]" allUniqueName="[Forecast_Curves 1].[InterestRevenue].[All]" dimensionUniqueName="[Forecast_Curves 1]" displayFolder="" count="0" memberValueDatatype="5" unbalanced="0"/>
    <cacheHierarchy uniqueName="[Forecast_Curves 1].[ClosingGBV]" caption="ClosingGBV" attribute="1" defaultMemberUniqueName="[Forecast_Curves 1].[ClosingGBV].[All]" allUniqueName="[Forecast_Curves 1].[ClosingGBV].[All]" dimensionUniqueName="[Forecast_Curves 1]" displayFolder="" count="0" memberValueDatatype="5" unbalanced="0"/>
    <cacheHierarchy uniqueName="[measure].[Measures]" caption="Measures" attribute="1" defaultMemberUniqueName="[measure].[Measures].[All]" allUniqueName="[measure].[Measures].[All]" dimensionUniqueName="[measure]" displayFolder="" count="0" memberValueDatatype="130" unbalanced="0"/>
    <cacheHierarchy uniqueName="[Fact_Raw 1].[CalendarMonth (Month Index)]" caption="CalendarMonth (Month Index)" attribute="1" defaultMemberUniqueName="[Fact_Raw 1].[CalendarMonth (Month Index)].[All]" allUniqueName="[Fact_Raw 1].[CalendarMonth (Month Index)].[All]" dimensionUniqueName="[Fact_Raw 1]" displayFolder="" count="0" memberValueDatatype="20" unbalanced="0" hidden="1"/>
    <cacheHierarchy uniqueName="[Fact_Raw 1].[Cohort (Month Index)]" caption="Cohort (Month Index)" attribute="1" defaultMemberUniqueName="[Fact_Raw 1].[Cohort (Month Index)].[All]" allUniqueName="[Fact_Raw 1].[Cohort (Month Index)].[All]" dimensionUniqueName="[Fact_Raw 1]" displayFolder="" count="0" memberValueDatatype="20" unbalanced="0" hidden="1"/>
    <cacheHierarchy uniqueName="[Fact_Raw 2].[CalendarMonth (Month Index)]" caption="CalendarMonth (Month Index)" attribute="1" defaultMemberUniqueName="[Fact_Raw 2].[CalendarMonth (Month Index)].[All]" allUniqueName="[Fact_Raw 2].[CalendarMonth (Month Index)].[All]" dimensionUniqueName="[Fact_Raw 2]" displayFolder="" count="0" memberValueDatatype="20" unbalanced="0" hidden="1"/>
    <cacheHierarchy uniqueName="[Forecast_Curves].[ForecastMonth (Month Index)]" caption="ForecastMonth (Month Index)" attribute="1" defaultMemberUniqueName="[Forecast_Curves].[ForecastMonth (Month Index)].[All]" allUniqueName="[Forecast_Curves].[ForecastMonth (Month Index)].[All]" dimensionUniqueName="[Forecast_Curves]" displayFolder="" count="0" memberValueDatatype="20" unbalanced="0" hidden="1"/>
    <cacheHierarchy uniqueName="[Forecast_Curves  2].[ForecastMonth (Month Index)]" caption="ForecastMonth (Month Index)" attribute="1" defaultMemberUniqueName="[Forecast_Curves  2].[ForecastMonth (Month Index)].[All]" allUniqueName="[Forecast_Curves  2].[ForecastMonth (Month Index)].[All]" dimensionUniqueName="[Forecast_Curves  2]" displayFolder="" count="0" memberValueDatatype="20" unbalanced="0" hidden="1"/>
    <cacheHierarchy uniqueName="[Measures].[ClosingGBV_Actuals]" caption="ClosingGBV_Actuals" measure="1" displayFolder="" measureGroup="measure" count="0"/>
    <cacheHierarchy uniqueName="[Measures].[OpeningGBV_Actuals]" caption="OpeningGBV_Actuals" measure="1" displayFolder="" measureGroup="measure" count="0"/>
    <cacheHierarchy uniqueName="[Measures].[NewLoanAmount_Actuals]" caption="NewLoanAmount_Actuals" measure="1" displayFolder="" measureGroup="measure" count="0"/>
    <cacheHierarchy uniqueName="[Measures].[CollPrincipal_Actuals]" caption="CollPrincipal_Actuals" measure="1" displayFolder="" measureGroup="measure" count="0"/>
    <cacheHierarchy uniqueName="[Measures].[CollInterest_Actuals]" caption="CollInterest_Actuals" measure="1" displayFolder="" measureGroup="measure" count="0"/>
    <cacheHierarchy uniqueName="[Measures].[ContraSettlementsPrincipal_Actuals]" caption="ContraSettlementsPrincipal_Actuals" measure="1" displayFolder="" measureGroup="measure" count="0"/>
    <cacheHierarchy uniqueName="[Measures].[ContraSettlementsInterest_Actuals]" caption="ContraSettlementsInterest_Actuals" measure="1" displayFolder="" measureGroup="measure" count="0"/>
    <cacheHierarchy uniqueName="[Measures].[WODebtSold_Actuals]" caption="WODebtSold_Actuals" measure="1" displayFolder="" measureGroup="measure" count="0"/>
    <cacheHierarchy uniqueName="[Measures].[WOOther_Actuals]" caption="WOOther_Actuals" measure="1" displayFolder="" measureGroup="measure" count="0"/>
    <cacheHierarchy uniqueName="[Measures].[InterestRevenue_Actuals]" caption="InterestRevenue_Actuals" measure="1" displayFolder="" measureGroup="measure" count="0"/>
    <cacheHierarchy uniqueName="[Measures].[TotalCollections_Actuals]" caption="TotalCollections_Actuals" measure="1" displayFolder="" measureGroup="measure" count="0"/>
    <cacheHierarchy uniqueName="[Measures].[TotalContraSettlements_Actuals]" caption="TotalContraSettlements_Actuals" measure="1" displayFolder="" measureGroup="measure" count="0"/>
    <cacheHierarchy uniqueName="[Measures].[TotalWriteoffs_Actuals]" caption="TotalWriteoffs_Actuals" measure="1" displayFolder="" measureGroup="measure" count="0"/>
    <cacheHierarchy uniqueName="[Measures].[ClosingGBV_Actuals_byCohort]" caption="ClosingGBV_Actuals_byCohort" measure="1" displayFolder="" measureGroup="measure" count="0"/>
    <cacheHierarchy uniqueName="[Measures].[CollPrincipal_Actuals_byCohort]" caption="CollPrincipal_Actuals_byCohort" measure="1" displayFolder="" measureGroup="measure" count="0"/>
    <cacheHierarchy uniqueName="[Measures].[InterestRevenue_Actuals_byCohort]" caption="InterestRevenue_Actuals_byCohort" measure="1" displayFolder="" measureGroup="measure" count="0"/>
    <cacheHierarchy uniqueName="[Measures].[ClosingGBV_Forecast]" caption="ClosingGBV_Forecast" measure="1" displayFolder="" measureGroup="measure" count="0"/>
    <cacheHierarchy uniqueName="[Measures].[OpeningGBV_Forecast]" caption="OpeningGBV_Forecast" measure="1" displayFolder="" measureGroup="measure" count="0"/>
    <cacheHierarchy uniqueName="[Measures].[NewLoanAmount_Forecast]" caption="NewLoanAmount_Forecast" measure="1" displayFolder="" measureGroup="measure" count="0"/>
    <cacheHierarchy uniqueName="[Measures].[CollPrincipal_Forecast]" caption="CollPrincipal_Forecast" measure="1" displayFolder="" measureGroup="measure" count="0"/>
    <cacheHierarchy uniqueName="[Measures].[CollInterest_Forecast]" caption="CollInterest_Forecast" measure="1" displayFolder="" measureGroup="measure" count="0"/>
    <cacheHierarchy uniqueName="[Measures].[ContraSettlementsPrincipal_Forecast]" caption="ContraSettlementsPrincipal_Forecast" measure="1" displayFolder="" measureGroup="measure" count="0"/>
    <cacheHierarchy uniqueName="[Measures].[ContraSettlementsInterest_Forecast]" caption="ContraSettlementsInterest_Forecast" measure="1" displayFolder="" measureGroup="measure" count="0"/>
    <cacheHierarchy uniqueName="[Measures].[WODebtSold_Forecast]" caption="WODebtSold_Forecast" measure="1" displayFolder="" measureGroup="measure" count="0"/>
    <cacheHierarchy uniqueName="[Measures].[WOOther_Forecast]" caption="WOOther_Forecast" measure="1" displayFolder="" measureGroup="measure" count="0"/>
    <cacheHierarchy uniqueName="[Measures].[InterestRevenue_Forecast]" caption="InterestRevenue_Forecast" measure="1" displayFolder="" measureGroup="measure" count="0"/>
    <cacheHierarchy uniqueName="[Measures].[TotalCollections_Forecast]" caption="TotalCollections_Forecast" measure="1" displayFolder="" measureGroup="measure" count="0"/>
    <cacheHierarchy uniqueName="[Measures].[TotalContraSettlements_Forecast]" caption="TotalContraSettlements_Forecast" measure="1" displayFolder="" measureGroup="measure" count="0"/>
    <cacheHierarchy uniqueName="[Measures].[TotalWriteoffs_Forecast]" caption="TotalWriteoffs_Forecast" measure="1" displayFolder="" measureGroup="measure" count="0"/>
    <cacheHierarchy uniqueName="[Measures].[ClosingGBV_Forecast_byCohort]" caption="ClosingGBV_Forecast_byCohort" measure="1" displayFolder="" measureGroup="measure" count="0"/>
    <cacheHierarchy uniqueName="[Measures].[CollPrincipal_Forecast_byCohort]" caption="CollPrincipal_Forecast_byCohort" measure="1" displayFolder="" measureGroup="measure" count="0"/>
    <cacheHierarchy uniqueName="[Measures].[InterestRevenue_Forecast_byCohort]" caption="InterestRevenue_Forecast_byCohort" measure="1" displayFolder="" measureGroup="measure" count="0"/>
    <cacheHierarchy uniqueName="[Measures].[LastActualMonth]" caption="LastActualMonth" measure="1" displayFolder="" measureGroup="measure" count="0"/>
    <cacheHierarchy uniqueName="[Measures].[ClosingGBV_All]" caption="ClosingGBV_All" measure="1" displayFolder="" measureGroup="measure" count="0"/>
    <cacheHierarchy uniqueName="[Measures].[OpeningGBV_All]" caption="OpeningGBV_All" measure="1" displayFolder="" measureGroup="measure" count="0"/>
    <cacheHierarchy uniqueName="[Measures].[NewLoanAmount_All]" caption="NewLoanAmount_All" measure="1" displayFolder="" measureGroup="measure" count="0"/>
    <cacheHierarchy uniqueName="[Measures].[CollPrincipal_All]" caption="CollPrincipal_All" measure="1" displayFolder="" measureGroup="measure" count="0"/>
    <cacheHierarchy uniqueName="[Measures].[CollInterest_All]" caption="CollInterest_All" measure="1" displayFolder="" measureGroup="measure" count="0"/>
    <cacheHierarchy uniqueName="[Measures].[ContraSettlementsPrincipal_All]" caption="ContraSettlementsPrincipal_All" measure="1" displayFolder="" measureGroup="measure" count="0"/>
    <cacheHierarchy uniqueName="[Measures].[ContraSettlementsInterest_All]" caption="ContraSettlementsInterest_All" measure="1" displayFolder="" measureGroup="measure" count="0"/>
    <cacheHierarchy uniqueName="[Measures].[WODebtSold_All]" caption="WODebtSold_All" measure="1" displayFolder="" measureGroup="measure" count="0"/>
    <cacheHierarchy uniqueName="[Measures].[WOOther_All]" caption="WOOther_All" measure="1" displayFolder="" measureGroup="measure" count="0"/>
    <cacheHierarchy uniqueName="[Measures].[InterestRevenue_All]" caption="InterestRevenue_All" measure="1" displayFolder="" measureGroup="measure" count="0"/>
    <cacheHierarchy uniqueName="[Measures].[ClosingGBV_All_byCohort]" caption="ClosingGBV_All_byCohort" measure="1" displayFolder="" measureGroup="measure" count="0"/>
    <cacheHierarchy uniqueName="[Measures].[CollPrincipal_All_byCohort]" caption="CollPrincipal_All_byCohort" measure="1" displayFolder="" measureGroup="measure" count="0"/>
    <cacheHierarchy uniqueName="[Measures].[InterestRevenue_All_byCohort]" caption="InterestRevenue_All_byCohort" measure="1" displayFolder="" measureGroup="measure" count="0"/>
    <cacheHierarchy uniqueName="[Measures].[CollPrincipalRate]" caption="CollPrincipalRate" measure="1" displayFolder="" measureGroup="measure" count="0"/>
    <cacheHierarchy uniqueName="[Measures].[CollInterestRate]" caption="CollInterestRate" measure="1" displayFolder="" measureGroup="measure" count="0"/>
    <cacheHierarchy uniqueName="[Measures].[WriteoffRate]" caption="WriteoffRate" measure="1" displayFolder="" measureGroup="measure" count="0"/>
    <cacheHierarchy uniqueName="[Measures].[InterestYield_Annual]" caption="InterestYield_Annual" measure="1" displayFolder="" measureGroup="measure" count="0"/>
    <cacheHierarchy uniqueName="[Measures].[__XL_Count A]" caption="__XL_Count A" measure="1" displayFolder="" measureGroup="measure" count="0" hidden="1"/>
    <cacheHierarchy uniqueName="[Measures].[__XL_Count Fact_Raw 1]" caption="__XL_Count Fact_Raw 1" measure="1" displayFolder="" measureGroup="Fact_Raw 1" count="0" hidden="1"/>
    <cacheHierarchy uniqueName="[Measures].[__XL_Count Forecast_Approach_Map]" caption="__XL_Count Forecast_Approach_Map" measure="1" displayFolder="" measureGroup="Forecast_Approach_Map" count="0" hidden="1"/>
    <cacheHierarchy uniqueName="[Measures].[__XL_Count Forecast_Curves  2]" caption="__XL_Count Forecast_Curves  2" measure="1" displayFolder="" measureGroup="Forecast_Curves  2" count="0" hidden="1"/>
    <cacheHierarchy uniqueName="[Measures].[__XL_Count Fact_Raw 2]" caption="__XL_Count Fact_Raw 2" measure="1" displayFolder="" measureGroup="Fact_Raw 2" count="0" hidden="1"/>
    <cacheHierarchy uniqueName="[Measures].[__XL_Count Fact_Raw_Base]" caption="__XL_Count Fact_Raw_Base" measure="1" displayFolder="" measureGroup="Fact_Raw_Base" count="0" hidden="1"/>
    <cacheHierarchy uniqueName="[Measures].[__XL_Count Forecast_Curves 1]" caption="__XL_Count Forecast_Curves 1" measure="1" displayFolder="" measureGroup="Forecast_Curves 1" count="0" hidden="1"/>
    <cacheHierarchy uniqueName="[Measures].[__XL_Count Forecast_Curves]" caption="__XL_Count Forecast_Curves" measure="1" displayFolder="" measureGroup="Forecast_Curves" count="0" hidden="1"/>
    <cacheHierarchy uniqueName="[Measures].[__XL_Count Curves_Rates_Long]" caption="__XL_Count Curves_Rates_Long" measure="1" displayFolder="" measureGroup="Curves_Rates_Long" count="0" hidden="1"/>
    <cacheHierarchy uniqueName="[Measures].[__XL_Count Fact_Raw]" caption="__XL_Count Fact_Raw" measure="1" displayFolder="" measureGroup="Fact_Raw" count="0" hidden="1"/>
    <cacheHierarchy uniqueName="[Measures].[__No measures defined]" caption="__No measures defined" measure="1" displayFolder="" count="0" hidden="1"/>
    <cacheHierarchy uniqueName="[Measures].[Sum of InterestRevenue_Rate 2]" caption="Sum of InterestRevenue_Rate 2" measure="1" displayFolder="" measureGroup="Forecast_Curves  2" count="0" hidden="1">
      <extLst>
        <ext xmlns:x15="http://schemas.microsoft.com/office/spreadsheetml/2010/11/main" uri="{B97F6D7D-B522-45F9-BDA1-12C45D357490}">
          <x15:cacheHierarchy aggregatedColumn="142"/>
        </ext>
      </extLst>
    </cacheHierarchy>
    <cacheHierarchy uniqueName="[Measures].[Sum of InterestRevenue 3]" caption="Sum of InterestRevenue 3" measure="1" displayFolder="" measureGroup="Forecast_Curves  2" count="0" hidden="1">
      <extLst>
        <ext xmlns:x15="http://schemas.microsoft.com/office/spreadsheetml/2010/11/main" uri="{B97F6D7D-B522-45F9-BDA1-12C45D357490}">
          <x15:cacheHierarchy aggregatedColumn="161"/>
        </ext>
      </extLst>
    </cacheHierarchy>
    <cacheHierarchy uniqueName="[Measures].[Sum of Coll_Interest 3]" caption="Sum of Coll_Interest 3" measure="1" displayFolder="" measureGroup="Forecast_Curves  2" count="0" hidden="1">
      <extLst>
        <ext xmlns:x15="http://schemas.microsoft.com/office/spreadsheetml/2010/11/main" uri="{B97F6D7D-B522-45F9-BDA1-12C45D357490}">
          <x15:cacheHierarchy aggregatedColumn="156"/>
        </ext>
      </extLst>
    </cacheHierarchy>
    <cacheHierarchy uniqueName="[Measures].[Sum of OpeningGBV 4]" caption="Sum of OpeningGBV 4" measure="1" displayFolder="" measureGroup="Forecast_Curves  2" count="0" hidden="1">
      <extLst>
        <ext xmlns:x15="http://schemas.microsoft.com/office/spreadsheetml/2010/11/main" uri="{B97F6D7D-B522-45F9-BDA1-12C45D357490}">
          <x15:cacheHierarchy aggregatedColumn="137"/>
        </ext>
      </extLst>
    </cacheHierarchy>
    <cacheHierarchy uniqueName="[Measures].[Sum of Coll_Principal 3]" caption="Sum of Coll_Principal 3" measure="1" displayFolder="" measureGroup="Forecast_Curves  2" count="0" hidden="1">
      <extLst>
        <ext xmlns:x15="http://schemas.microsoft.com/office/spreadsheetml/2010/11/main" uri="{B97F6D7D-B522-45F9-BDA1-12C45D357490}">
          <x15:cacheHierarchy aggregatedColumn="155"/>
        </ext>
      </extLst>
    </cacheHierarchy>
    <cacheHierarchy uniqueName="[Measures].[Sum of ContraSettlements_Principal 2]" caption="Sum of ContraSettlements_Principal 2" measure="1" displayFolder="" measureGroup="Forecast_Curves  2" count="0" hidden="1">
      <extLst>
        <ext xmlns:x15="http://schemas.microsoft.com/office/spreadsheetml/2010/11/main" uri="{B97F6D7D-B522-45F9-BDA1-12C45D357490}">
          <x15:cacheHierarchy aggregatedColumn="157"/>
        </ext>
      </extLst>
    </cacheHierarchy>
    <cacheHierarchy uniqueName="[Measures].[Sum of ContraSettlements_Interest 2]" caption="Sum of ContraSettlements_Interest 2" measure="1" displayFolder="" measureGroup="Forecast_Curves  2" count="0" hidden="1">
      <extLst>
        <ext xmlns:x15="http://schemas.microsoft.com/office/spreadsheetml/2010/11/main" uri="{B97F6D7D-B522-45F9-BDA1-12C45D357490}">
          <x15:cacheHierarchy aggregatedColumn="158"/>
        </ext>
      </extLst>
    </cacheHierarchy>
    <cacheHierarchy uniqueName="[Measures].[Sum of WO_DebtSold 2]" caption="Sum of WO_DebtSold 2" measure="1" displayFolder="" measureGroup="Forecast_Curves  2" count="0" hidden="1">
      <extLst>
        <ext xmlns:x15="http://schemas.microsoft.com/office/spreadsheetml/2010/11/main" uri="{B97F6D7D-B522-45F9-BDA1-12C45D357490}">
          <x15:cacheHierarchy aggregatedColumn="159"/>
        </ext>
      </extLst>
    </cacheHierarchy>
    <cacheHierarchy uniqueName="[Measures].[Sum of WO_Other 2]" caption="Sum of WO_Other 2" measure="1" displayFolder="" measureGroup="Forecast_Curves  2" count="0" hidden="1">
      <extLst>
        <ext xmlns:x15="http://schemas.microsoft.com/office/spreadsheetml/2010/11/main" uri="{B97F6D7D-B522-45F9-BDA1-12C45D357490}">
          <x15:cacheHierarchy aggregatedColumn="160"/>
        </ext>
      </extLst>
    </cacheHierarchy>
    <cacheHierarchy uniqueName="[Measures].[Sum of ClosingGBV 3]" caption="Sum of ClosingGBV 3" measure="1" displayFolder="" measureGroup="Forecast_Curves  2" count="0" hidden="1">
      <extLst>
        <ext xmlns:x15="http://schemas.microsoft.com/office/spreadsheetml/2010/11/main" uri="{B97F6D7D-B522-45F9-BDA1-12C45D357490}">
          <x15:cacheHierarchy aggregatedColumn="162"/>
        </ext>
      </extLst>
    </cacheHierarchy>
    <cacheHierarchy uniqueName="[Measures].[Sum of openinggbv 3]" caption="Sum of openinggbv 3" measure="1" displayFolder="" measureGroup="Fact_Raw_Base" count="0" hidden="1">
      <extLst>
        <ext xmlns:x15="http://schemas.microsoft.com/office/spreadsheetml/2010/11/main" uri="{B97F6D7D-B522-45F9-BDA1-12C45D357490}">
          <x15:cacheHierarchy aggregatedColumn="84"/>
        </ext>
      </extLst>
    </cacheHierarchy>
    <cacheHierarchy uniqueName="[Measures].[Sum of closinggbv 4]" caption="Sum of closinggbv 4" measure="1" displayFolder="" measureGroup="Fact_Raw_Base" count="0" hidden="1">
      <extLst>
        <ext xmlns:x15="http://schemas.microsoft.com/office/spreadsheetml/2010/11/main" uri="{B97F6D7D-B522-45F9-BDA1-12C45D357490}">
          <x15:cacheHierarchy aggregatedColumn="94"/>
        </ext>
      </extLst>
    </cacheHierarchy>
    <cacheHierarchy uniqueName="[Measures].[Sum of interestrevenue 5]" caption="Sum of interestrevenue 5" measure="1" displayFolder="" measureGroup="Fact_Raw_Base" count="0" hidden="1">
      <extLst>
        <ext xmlns:x15="http://schemas.microsoft.com/office/spreadsheetml/2010/11/main" uri="{B97F6D7D-B522-45F9-BDA1-12C45D357490}">
          <x15:cacheHierarchy aggregatedColumn="95"/>
        </ext>
      </extLst>
    </cacheHierarchy>
    <cacheHierarchy uniqueName="[Measures].[Sum of OpeningGBV]" caption="Sum of OpeningGBV" measure="1" displayFolder="" measureGroup="Fact_Raw 1" count="0" hidden="1">
      <extLst>
        <ext xmlns:x15="http://schemas.microsoft.com/office/spreadsheetml/2010/11/main" uri="{B97F6D7D-B522-45F9-BDA1-12C45D357490}">
          <x15:cacheHierarchy aggregatedColumn="33"/>
        </ext>
      </extLst>
    </cacheHierarchy>
    <cacheHierarchy uniqueName="[Measures].[Sum of OpeningGBV 5]" caption="Sum of OpeningGBV 5" measure="1" displayFolder="" measureGroup="Fact_Raw 2" count="0" hidden="1">
      <extLst>
        <ext xmlns:x15="http://schemas.microsoft.com/office/spreadsheetml/2010/11/main" uri="{B97F6D7D-B522-45F9-BDA1-12C45D357490}">
          <x15:cacheHierarchy aggregatedColumn="60"/>
        </ext>
      </extLst>
    </cacheHierarchy>
    <cacheHierarchy uniqueName="[Measures].[Sum of OpeningGBV 6]" caption="Sum of OpeningGBV 6" measure="1" displayFolder="" measureGroup="Forecast_Curves 1" count="0" hidden="1">
      <extLst>
        <ext xmlns:x15="http://schemas.microsoft.com/office/spreadsheetml/2010/11/main" uri="{B97F6D7D-B522-45F9-BDA1-12C45D357490}">
          <x15:cacheHierarchy aggregatedColumn="170"/>
        </ext>
      </extLst>
    </cacheHierarchy>
    <cacheHierarchy uniqueName="[Measures].[Sum of Coll_Principal]" caption="Sum of Coll_Principal" measure="1" displayFolder="" measureGroup="Fact_Raw 2" count="0" hidden="1">
      <extLst>
        <ext xmlns:x15="http://schemas.microsoft.com/office/spreadsheetml/2010/11/main" uri="{B97F6D7D-B522-45F9-BDA1-12C45D357490}">
          <x15:cacheHierarchy aggregatedColumn="64"/>
        </ext>
      </extLst>
    </cacheHierarchy>
    <cacheHierarchy uniqueName="[Measures].[Sum of Coll_Interest]" caption="Sum of Coll_Interest" measure="1" displayFolder="" measureGroup="Fact_Raw 2" count="0" hidden="1">
      <extLst>
        <ext xmlns:x15="http://schemas.microsoft.com/office/spreadsheetml/2010/11/main" uri="{B97F6D7D-B522-45F9-BDA1-12C45D357490}">
          <x15:cacheHierarchy aggregatedColumn="65"/>
        </ext>
      </extLst>
    </cacheHierarchy>
    <cacheHierarchy uniqueName="[Measures].[Sum of ClosingGBV_Reported]" caption="Sum of ClosingGBV_Reported" measure="1" displayFolder="" measureGroup="Fact_Raw 2" count="0" hidden="1">
      <extLst>
        <ext xmlns:x15="http://schemas.microsoft.com/office/spreadsheetml/2010/11/main" uri="{B97F6D7D-B522-45F9-BDA1-12C45D357490}">
          <x15:cacheHierarchy aggregatedColumn="70"/>
        </ext>
      </extLst>
    </cacheHierarchy>
    <cacheHierarchy uniqueName="[Measures].[Sum of ClosingGBV]" caption="Sum of ClosingGBV" measure="1" displayFolder="" measureGroup="Fact_Raw 2" count="0" hidden="1">
      <extLst>
        <ext xmlns:x15="http://schemas.microsoft.com/office/spreadsheetml/2010/11/main" uri="{B97F6D7D-B522-45F9-BDA1-12C45D357490}">
          <x15:cacheHierarchy aggregatedColumn="75"/>
        </ext>
      </extLst>
    </cacheHierarchy>
    <cacheHierarchy uniqueName="[Measures].[Sum of NewLoanAmount 2]" caption="Sum of NewLoanAmount 2" measure="1" displayFolder="" measureGroup="Fact_Raw 2" count="0" hidden="1">
      <extLst>
        <ext xmlns:x15="http://schemas.microsoft.com/office/spreadsheetml/2010/11/main" uri="{B97F6D7D-B522-45F9-BDA1-12C45D357490}">
          <x15:cacheHierarchy aggregatedColumn="63"/>
        </ext>
      </extLst>
    </cacheHierarchy>
    <cacheHierarchy uniqueName="[Measures].[Sum of TopUp_IncrCash]" caption="Sum of TopUp_IncrCash" measure="1" displayFolder="" measureGroup="Fact_Raw 2" count="0" hidden="1">
      <extLst>
        <ext xmlns:x15="http://schemas.microsoft.com/office/spreadsheetml/2010/11/main" uri="{B97F6D7D-B522-45F9-BDA1-12C45D357490}">
          <x15:cacheHierarchy aggregatedColumn="62"/>
        </ext>
      </extLst>
    </cacheHierarchy>
    <cacheHierarchy uniqueName="[Measures].[Sum of Disb_ExclTopups]" caption="Sum of Disb_ExclTopups" measure="1" displayFolder="" measureGroup="Fact_Raw 2" count="0" hidden="1">
      <extLst>
        <ext xmlns:x15="http://schemas.microsoft.com/office/spreadsheetml/2010/11/main" uri="{B97F6D7D-B522-45F9-BDA1-12C45D357490}">
          <x15:cacheHierarchy aggregatedColumn="61"/>
        </ext>
      </extLst>
    </cacheHierarchy>
    <cacheHierarchy uniqueName="[Measures].[Sum of WO_DebtSold 3]" caption="Sum of WO_DebtSold 3" measure="1" displayFolder="" measureGroup="Fact_Raw 2" count="0" hidden="1">
      <extLst>
        <ext xmlns:x15="http://schemas.microsoft.com/office/spreadsheetml/2010/11/main" uri="{B97F6D7D-B522-45F9-BDA1-12C45D357490}">
          <x15:cacheHierarchy aggregatedColumn="68"/>
        </ext>
      </extLst>
    </cacheHierarchy>
    <cacheHierarchy uniqueName="[Measures].[Sum of WO_Other 3]" caption="Sum of WO_Other 3" measure="1" displayFolder="" measureGroup="Fact_Raw 2" count="0" hidden="1">
      <extLst>
        <ext xmlns:x15="http://schemas.microsoft.com/office/spreadsheetml/2010/11/main" uri="{B97F6D7D-B522-45F9-BDA1-12C45D357490}">
          <x15:cacheHierarchy aggregatedColumn="69"/>
        </ext>
      </extLst>
    </cacheHierarchy>
    <cacheHierarchy uniqueName="[Measures].[Sum of InterestRevenue]" caption="Sum of InterestRevenue" measure="1" displayFolder="" measureGroup="Fact_Raw 2" count="0" hidden="1">
      <extLst>
        <ext xmlns:x15="http://schemas.microsoft.com/office/spreadsheetml/2010/11/main" uri="{B97F6D7D-B522-45F9-BDA1-12C45D357490}">
          <x15:cacheHierarchy aggregatedColumn="71"/>
        </ext>
      </extLst>
    </cacheHierarchy>
    <cacheHierarchy uniqueName="[Measures].[Sum of ContraSettlements_Principal 3]" caption="Sum of ContraSettlements_Principal 3" measure="1" displayFolder="" measureGroup="Fact_Raw 2" count="0" hidden="1">
      <extLst>
        <ext xmlns:x15="http://schemas.microsoft.com/office/spreadsheetml/2010/11/main" uri="{B97F6D7D-B522-45F9-BDA1-12C45D357490}">
          <x15:cacheHierarchy aggregatedColumn="66"/>
        </ext>
      </extLst>
    </cacheHierarchy>
    <cacheHierarchy uniqueName="[Measures].[Sum of ContraSettlements_Interest 3]" caption="Sum of ContraSettlements_Interest 3" measure="1" displayFolder="" measureGroup="Fact_Raw 2" count="0" hidden="1">
      <extLst>
        <ext xmlns:x15="http://schemas.microsoft.com/office/spreadsheetml/2010/11/main" uri="{B97F6D7D-B522-45F9-BDA1-12C45D357490}">
          <x15:cacheHierarchy aggregatedColumn="67"/>
        </ext>
      </extLst>
    </cacheHierarchy>
    <cacheHierarchy uniqueName="[Measures].[Count of InterestRevenue_Approach]" caption="Count of InterestRevenue_Approach" measure="1" displayFolder="" measureGroup="Forecast_Curves" count="0" hidden="1">
      <extLst>
        <ext xmlns:x15="http://schemas.microsoft.com/office/spreadsheetml/2010/11/main" uri="{B97F6D7D-B522-45F9-BDA1-12C45D357490}">
          <x15:cacheHierarchy aggregatedColumn="110"/>
        </ext>
      </extLst>
    </cacheHierarchy>
    <cacheHierarchy uniqueName="[Measures].[Sum of InterestRevenue 2]" caption="Sum of InterestRevenue 2" measure="1" displayFolder="" measureGroup="Forecast_Curves" count="0" hidden="1">
      <extLst>
        <ext xmlns:x15="http://schemas.microsoft.com/office/spreadsheetml/2010/11/main" uri="{B97F6D7D-B522-45F9-BDA1-12C45D357490}">
          <x15:cacheHierarchy aggregatedColumn="128"/>
        </ext>
      </extLst>
    </cacheHierarchy>
    <cacheHierarchy uniqueName="[Measures].[Sum of Coll_Principal 2]" caption="Sum of Coll_Principal 2" measure="1" displayFolder="" measureGroup="Forecast_Curves" count="0" hidden="1">
      <extLst>
        <ext xmlns:x15="http://schemas.microsoft.com/office/spreadsheetml/2010/11/main" uri="{B97F6D7D-B522-45F9-BDA1-12C45D357490}">
          <x15:cacheHierarchy aggregatedColumn="122"/>
        </ext>
      </extLst>
    </cacheHierarchy>
    <cacheHierarchy uniqueName="[Measures].[Sum of Coll_Interest 2]" caption="Sum of Coll_Interest 2" measure="1" displayFolder="" measureGroup="Forecast_Curves" count="0" hidden="1">
      <extLst>
        <ext xmlns:x15="http://schemas.microsoft.com/office/spreadsheetml/2010/11/main" uri="{B97F6D7D-B522-45F9-BDA1-12C45D357490}">
          <x15:cacheHierarchy aggregatedColumn="123"/>
        </ext>
      </extLst>
    </cacheHierarchy>
    <cacheHierarchy uniqueName="[Measures].[Sum of OpeningGBV 2]" caption="Sum of OpeningGBV 2" measure="1" displayFolder="" measureGroup="Forecast_Curves" count="0" hidden="1">
      <extLst>
        <ext xmlns:x15="http://schemas.microsoft.com/office/spreadsheetml/2010/11/main" uri="{B97F6D7D-B522-45F9-BDA1-12C45D357490}">
          <x15:cacheHierarchy aggregatedColumn="104"/>
        </ext>
      </extLst>
    </cacheHierarchy>
    <cacheHierarchy uniqueName="[Measures].[Sum of ClosingGBV 2]" caption="Sum of ClosingGBV 2" measure="1" displayFolder="" measureGroup="Forecast_Curves" count="0" hidden="1">
      <extLst>
        <ext xmlns:x15="http://schemas.microsoft.com/office/spreadsheetml/2010/11/main" uri="{B97F6D7D-B522-45F9-BDA1-12C45D357490}">
          <x15:cacheHierarchy aggregatedColumn="129"/>
        </ext>
      </extLst>
    </cacheHierarchy>
    <cacheHierarchy uniqueName="[Measures].[Sum of Coll_Interest_Rate]" caption="Sum of Coll_Interest_Rate" measure="1" displayFolder="" measureGroup="Forecast_Curves" count="0" hidden="1">
      <extLst>
        <ext xmlns:x15="http://schemas.microsoft.com/office/spreadsheetml/2010/11/main" uri="{B97F6D7D-B522-45F9-BDA1-12C45D357490}">
          <x15:cacheHierarchy aggregatedColumn="107"/>
        </ext>
      </extLst>
    </cacheHierarchy>
    <cacheHierarchy uniqueName="[Measures].[Sum of Coll_Principal_Rate]" caption="Sum of Coll_Principal_Rate" measure="1" displayFolder="" measureGroup="Forecast_Curves" count="0" hidden="1">
      <extLst>
        <ext xmlns:x15="http://schemas.microsoft.com/office/spreadsheetml/2010/11/main" uri="{B97F6D7D-B522-45F9-BDA1-12C45D357490}">
          <x15:cacheHierarchy aggregatedColumn="105"/>
        </ext>
      </extLst>
    </cacheHierarchy>
    <cacheHierarchy uniqueName="[Measures].[Count of Coll_Interest_Approach]" caption="Count of Coll_Interest_Approach" measure="1" displayFolder="" measureGroup="Forecast_Curves" count="0" hidden="1">
      <extLst>
        <ext xmlns:x15="http://schemas.microsoft.com/office/spreadsheetml/2010/11/main" uri="{B97F6D7D-B522-45F9-BDA1-12C45D357490}">
          <x15:cacheHierarchy aggregatedColumn="108"/>
        </ext>
      </extLst>
    </cacheHierarchy>
    <cacheHierarchy uniqueName="[Measures].[Sum of ContraSettlements_Principal]" caption="Sum of ContraSettlements_Principal" measure="1" displayFolder="" measureGroup="Forecast_Curves" count="0" hidden="1">
      <extLst>
        <ext xmlns:x15="http://schemas.microsoft.com/office/spreadsheetml/2010/11/main" uri="{B97F6D7D-B522-45F9-BDA1-12C45D357490}">
          <x15:cacheHierarchy aggregatedColumn="124"/>
        </ext>
      </extLst>
    </cacheHierarchy>
    <cacheHierarchy uniqueName="[Measures].[Sum of ContraSettlements_Interest]" caption="Sum of ContraSettlements_Interest" measure="1" displayFolder="" measureGroup="Forecast_Curves" count="0" hidden="1">
      <extLst>
        <ext xmlns:x15="http://schemas.microsoft.com/office/spreadsheetml/2010/11/main" uri="{B97F6D7D-B522-45F9-BDA1-12C45D357490}">
          <x15:cacheHierarchy aggregatedColumn="125"/>
        </ext>
      </extLst>
    </cacheHierarchy>
    <cacheHierarchy uniqueName="[Measures].[Sum of WO_DebtSold]" caption="Sum of WO_DebtSold" measure="1" displayFolder="" measureGroup="Forecast_Curves" count="0" hidden="1">
      <extLst>
        <ext xmlns:x15="http://schemas.microsoft.com/office/spreadsheetml/2010/11/main" uri="{B97F6D7D-B522-45F9-BDA1-12C45D357490}">
          <x15:cacheHierarchy aggregatedColumn="126"/>
        </ext>
      </extLst>
    </cacheHierarchy>
    <cacheHierarchy uniqueName="[Measures].[Sum of WO_Other]" caption="Sum of WO_Other" measure="1" displayFolder="" measureGroup="Forecast_Curves" count="0" hidden="1">
      <extLst>
        <ext xmlns:x15="http://schemas.microsoft.com/office/spreadsheetml/2010/11/main" uri="{B97F6D7D-B522-45F9-BDA1-12C45D357490}">
          <x15:cacheHierarchy aggregatedColumn="127"/>
        </ext>
      </extLst>
    </cacheHierarchy>
    <cacheHierarchy uniqueName="[Measures].[Sum of Coll_Principal 5]" caption="Sum of Coll_Principal 5" measure="1" displayFolder="" measureGroup="Fact_Raw 1" count="0" hidden="1">
      <extLst>
        <ext xmlns:x15="http://schemas.microsoft.com/office/spreadsheetml/2010/11/main" uri="{B97F6D7D-B522-45F9-BDA1-12C45D357490}">
          <x15:cacheHierarchy aggregatedColumn="37"/>
        </ext>
      </extLst>
    </cacheHierarchy>
    <cacheHierarchy uniqueName="[Measures].[Sum of Rate]" caption="Sum of Rate" measure="1" displayFolder="" measureGroup="Curves_Rates_Long" count="0" hidden="1">
      <extLst>
        <ext xmlns:x15="http://schemas.microsoft.com/office/spreadsheetml/2010/11/main" uri="{B97F6D7D-B522-45F9-BDA1-12C45D357490}">
          <x15:cacheHierarchy aggregatedColumn="6"/>
        </ext>
      </extLst>
    </cacheHierarchy>
    <cacheHierarchy uniqueName="[Measures].[Sum of Coll_Interest 4]" caption="Sum of Coll_Interest 4" measure="1" displayFolder="" measureGroup="Fact_Raw 1" count="0" hidden="1">
      <extLst>
        <ext xmlns:x15="http://schemas.microsoft.com/office/spreadsheetml/2010/11/main" uri="{B97F6D7D-B522-45F9-BDA1-12C45D357490}">
          <x15:cacheHierarchy aggregatedColumn="38"/>
        </ext>
      </extLst>
    </cacheHierarchy>
  </cacheHierarchies>
  <kpis count="0"/>
  <extLst>
    <ext xmlns:x14="http://schemas.microsoft.com/office/spreadsheetml/2009/9/main" uri="{725AE2AE-9491-48be-B2B4-4EB974FC3084}">
      <x14:pivotCacheDefinition slicerData="1" pivotCacheId="1970557813"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 Hipson" refreshedDate="46031.484586574072" backgroundQuery="1" createdVersion="3" refreshedVersion="8" minRefreshableVersion="3" recordCount="0" supportSubquery="1" supportAdvancedDrill="1" xr:uid="{961C9D6E-908D-4F4C-BABE-E962BCE81FDC}">
  <cacheSource type="external" connectionId="20">
    <extLst>
      <ext xmlns:x14="http://schemas.microsoft.com/office/spreadsheetml/2009/9/main" uri="{F057638F-6D5F-4e77-A914-E7F072B9BCA8}">
        <x14:sourceConnection name="ThisWorkbookDataModel"/>
      </ext>
    </extLst>
  </cacheSource>
  <cacheFields count="0"/>
  <cacheHierarchies count="308">
    <cacheHierarchy uniqueName="[Curves_Rates_Long].[Segment]" caption="Segment" attribute="1" defaultMemberUniqueName="[Curves_Rates_Long].[Segment].[All]" allUniqueName="[Curves_Rates_Long].[Segment].[All]" dimensionUniqueName="[Curves_Rates_Long]" displayFolder="" count="0" memberValueDatatype="130" unbalanced="0"/>
    <cacheHierarchy uniqueName="[Curves_Rates_Long].[Cohort]" caption="Cohort" attribute="1" defaultMemberUniqueName="[Curves_Rates_Long].[Cohort].[All]" allUniqueName="[Curves_Rates_Long].[Cohort].[All]" dimensionUniqueName="[Curves_Rates_Long]" displayFolder="" count="0" memberValueDatatype="130" unbalanced="0"/>
    <cacheHierarchy uniqueName="[Curves_Rates_Long].[MOB]" caption="MOB" attribute="1" defaultMemberUniqueName="[Curves_Rates_Long].[MOB].[All]" allUniqueName="[Curves_Rates_Long].[MOB].[All]" dimensionUniqueName="[Curves_Rates_Long]" displayFolder="" count="0" memberValueDatatype="20" unbalanced="0"/>
    <cacheHierarchy uniqueName="[Curves_Rates_Long].[OpeningGBV]" caption="OpeningGBV" attribute="1" defaultMemberUniqueName="[Curves_Rates_Long].[OpeningGBV].[All]" allUniqueName="[Curves_Rates_Long].[OpeningGBV].[All]" dimensionUniqueName="[Curves_Rates_Long]" displayFolder="" count="0" memberValueDatatype="5" unbalanced="0"/>
    <cacheHierarchy uniqueName="[Curves_Rates_Long].[Kind]" caption="Kind" attribute="1" defaultMemberUniqueName="[Curves_Rates_Long].[Kind].[All]" allUniqueName="[Curves_Rates_Long].[Kind].[All]" dimensionUniqueName="[Curves_Rates_Long]" displayFolder="" count="0" memberValueDatatype="130" unbalanced="0"/>
    <cacheHierarchy uniqueName="[Curves_Rates_Long].[Metric]" caption="Metric" attribute="1" defaultMemberUniqueName="[Curves_Rates_Long].[Metric].[All]" allUniqueName="[Curves_Rates_Long].[Metric].[All]" dimensionUniqueName="[Curves_Rates_Long]" displayFolder="" count="0" memberValueDatatype="130" unbalanced="0"/>
    <cacheHierarchy uniqueName="[Curves_Rates_Long].[Rate]" caption="Rate" attribute="1" defaultMemberUniqueName="[Curves_Rates_Long].[Rate].[All]" allUniqueName="[Curves_Rates_Long].[Rate].[All]" dimensionUniqueName="[Curves_Rates_Long]" displayFolder="" count="0" memberValueDatatype="5" unbalanced="0"/>
    <cacheHierarchy uniqueName="[Curves_Rates_Long].[Approach]" caption="Approach" attribute="1" defaultMemberUniqueName="[Curves_Rates_Long].[Approach].[All]" allUniqueName="[Curves_Rates_Long].[Approach].[All]" dimensionUniqueName="[Curves_Rates_Long]" displayFolder="" count="0" memberValueDatatype="130" unbalanced="0"/>
    <cacheHierarchy uniqueName="[Fact_Raw].[CalendarMonth]" caption="CalendarMonth" attribute="1" time="1" defaultMemberUniqueName="[Fact_Raw].[CalendarMonth].[All]" allUniqueName="[Fact_Raw].[CalendarMonth].[All]" dimensionUniqueName="[Fact_Raw]" displayFolder="" count="0" memberValueDatatype="7" unbalanced="0"/>
    <cacheHierarchy uniqueName="[Fact_Raw].[Cohort]" caption="Cohort" attribute="1" defaultMemberUniqueName="[Fact_Raw].[Cohort].[All]" allUniqueName="[Fact_Raw].[Cohort].[All]" dimensionUniqueName="[Fact_Raw]" displayFolder="" count="0" memberValueDatatype="130" unbalanced="0"/>
    <cacheHierarchy uniqueName="[Fact_Raw].[Segment]" caption="Segment" attribute="1" defaultMemberUniqueName="[Fact_Raw].[Segment].[All]" allUniqueName="[Fact_Raw].[Segment].[All]" dimensionUniqueName="[Fact_Raw]" displayFolder="" count="0" memberValueDatatype="130" unbalanced="0"/>
    <cacheHierarchy uniqueName="[Fact_Raw].[MOB]" caption="MOB" attribute="1" defaultMemberUniqueName="[Fact_Raw].[MOB].[All]" allUniqueName="[Fact_Raw].[MOB].[All]" dimensionUniqueName="[Fact_Raw]" displayFolder="" count="0" memberValueDatatype="20" unbalanced="0"/>
    <cacheHierarchy uniqueName="[Fact_Raw].[OpeningGBV]" caption="OpeningGBV" attribute="1" defaultMemberUniqueName="[Fact_Raw].[OpeningGBV].[All]" allUniqueName="[Fact_Raw].[OpeningGBV].[All]" dimensionUniqueName="[Fact_Raw]" displayFolder="" count="0" memberValueDatatype="5" unbalanced="0"/>
    <cacheHierarchy uniqueName="[Fact_Raw].[Disb_ExclTopups]" caption="Disb_ExclTopups" attribute="1" defaultMemberUniqueName="[Fact_Raw].[Disb_ExclTopups].[All]" allUniqueName="[Fact_Raw].[Disb_ExclTopups].[All]" dimensionUniqueName="[Fact_Raw]" displayFolder="" count="0" memberValueDatatype="5" unbalanced="0"/>
    <cacheHierarchy uniqueName="[Fact_Raw].[TopUp_IncrCash]" caption="TopUp_IncrCash" attribute="1" defaultMemberUniqueName="[Fact_Raw].[TopUp_IncrCash].[All]" allUniqueName="[Fact_Raw].[TopUp_IncrCash].[All]" dimensionUniqueName="[Fact_Raw]" displayFolder="" count="0" memberValueDatatype="5" unbalanced="0"/>
    <cacheHierarchy uniqueName="[Fact_Raw].[NewLoanAmount]" caption="NewLoanAmount" attribute="1" defaultMemberUniqueName="[Fact_Raw].[NewLoanAmount].[All]" allUniqueName="[Fact_Raw].[NewLoanAmount].[All]" dimensionUniqueName="[Fact_Raw]" displayFolder="" count="0" memberValueDatatype="5" unbalanced="0"/>
    <cacheHierarchy uniqueName="[Fact_Raw].[Coll_Principal]" caption="Coll_Principal" attribute="1" defaultMemberUniqueName="[Fact_Raw].[Coll_Principal].[All]" allUniqueName="[Fact_Raw].[Coll_Principal].[All]" dimensionUniqueName="[Fact_Raw]" displayFolder="" count="0" memberValueDatatype="5" unbalanced="0"/>
    <cacheHierarchy uniqueName="[Fact_Raw].[Coll_Interest]" caption="Coll_Interest" attribute="1" defaultMemberUniqueName="[Fact_Raw].[Coll_Interest].[All]" allUniqueName="[Fact_Raw].[Coll_Interest].[All]" dimensionUniqueName="[Fact_Raw]" displayFolder="" count="0" memberValueDatatype="5" unbalanced="0"/>
    <cacheHierarchy uniqueName="[Fact_Raw].[ContraSettlements_Principal]" caption="ContraSettlements_Principal" attribute="1" defaultMemberUniqueName="[Fact_Raw].[ContraSettlements_Principal].[All]" allUniqueName="[Fact_Raw].[ContraSettlements_Principal].[All]" dimensionUniqueName="[Fact_Raw]" displayFolder="" count="0" memberValueDatatype="5" unbalanced="0"/>
    <cacheHierarchy uniqueName="[Fact_Raw].[ContraSettlements_Interest]" caption="ContraSettlements_Interest" attribute="1" defaultMemberUniqueName="[Fact_Raw].[ContraSettlements_Interest].[All]" allUniqueName="[Fact_Raw].[ContraSettlements_Interest].[All]" dimensionUniqueName="[Fact_Raw]" displayFolder="" count="0" memberValueDatatype="5" unbalanced="0"/>
    <cacheHierarchy uniqueName="[Fact_Raw].[WO_DebtSold]" caption="WO_DebtSold" attribute="1" defaultMemberUniqueName="[Fact_Raw].[WO_DebtSold].[All]" allUniqueName="[Fact_Raw].[WO_DebtSold].[All]" dimensionUniqueName="[Fact_Raw]" displayFolder="" count="0" memberValueDatatype="5" unbalanced="0"/>
    <cacheHierarchy uniqueName="[Fact_Raw].[WO_Other]" caption="WO_Other" attribute="1" defaultMemberUniqueName="[Fact_Raw].[WO_Other].[All]" allUniqueName="[Fact_Raw].[WO_Other].[All]" dimensionUniqueName="[Fact_Raw]" displayFolder="" count="0" memberValueDatatype="5" unbalanced="0"/>
    <cacheHierarchy uniqueName="[Fact_Raw].[ClosingGBV_Reported]" caption="ClosingGBV_Reported" attribute="1" defaultMemberUniqueName="[Fact_Raw].[ClosingGBV_Reported].[All]" allUniqueName="[Fact_Raw].[ClosingGBV_Reported].[All]" dimensionUniqueName="[Fact_Raw]" displayFolder="" count="0" memberValueDatatype="5" unbalanced="0"/>
    <cacheHierarchy uniqueName="[Fact_Raw].[InterestRevenue]" caption="InterestRevenue" attribute="1" defaultMemberUniqueName="[Fact_Raw].[InterestRevenue].[All]" allUniqueName="[Fact_Raw].[InterestRevenue].[All]" dimensionUniqueName="[Fact_Raw]" displayFolder="" count="0" memberValueDatatype="5" unbalanced="0"/>
    <cacheHierarchy uniqueName="[Fact_Raw].[Provision]" caption="Provision" attribute="1" defaultMemberUniqueName="[Fact_Raw].[Provision].[All]" allUniqueName="[Fact_Raw].[Provision].[All]" dimensionUniqueName="[Fact_Raw]" displayFolder="" count="0" memberValueDatatype="5" unbalanced="0"/>
    <cacheHierarchy uniqueName="[Fact_Raw].[DebtSaleProceeds]" caption="DebtSaleProceeds" attribute="1" defaultMemberUniqueName="[Fact_Raw].[DebtSaleProceeds].[All]" allUniqueName="[Fact_Raw].[DebtSaleProceeds].[All]" dimensionUniqueName="[Fact_Raw]" displayFolder="" count="0" memberValueDatatype="5" unbalanced="0"/>
    <cacheHierarchy uniqueName="[Fact_Raw].[DaysInMonth]" caption="DaysInMonth" attribute="1" defaultMemberUniqueName="[Fact_Raw].[DaysInMonth].[All]" allUniqueName="[Fact_Raw].[DaysInMonth].[All]" dimensionUniqueName="[Fact_Raw]" displayFolder="" count="0" memberValueDatatype="5" unbalanced="0"/>
    <cacheHierarchy uniqueName="[Fact_Raw].[ClosingGBV]" caption="ClosingGBV" attribute="1" defaultMemberUniqueName="[Fact_Raw].[ClosingGBV].[All]" allUniqueName="[Fact_Raw].[ClosingGBV].[All]" dimensionUniqueName="[Fact_Raw]" displayFolder="" count="0" memberValueDatatype="5" unbalanced="0"/>
    <cacheHierarchy uniqueName="[Fact_Raw].[GBV_Variance]" caption="GBV_Variance" attribute="1" defaultMemberUniqueName="[Fact_Raw].[GBV_Variance].[All]" allUniqueName="[Fact_Raw].[GBV_Variance].[All]" dimensionUniqueName="[Fact_Raw]" displayFolder="" count="0" memberValueDatatype="5" unbalanced="0"/>
    <cacheHierarchy uniqueName="[Fact_Raw 1].[CalendarMonth]" caption="CalendarMonth" attribute="1" time="1" defaultMemberUniqueName="[Fact_Raw 1].[CalendarMonth].[All]" allUniqueName="[Fact_Raw 1].[CalendarMonth].[All]" dimensionUniqueName="[Fact_Raw 1]" displayFolder="" count="0" memberValueDatatype="7" unbalanced="0"/>
    <cacheHierarchy uniqueName="[Fact_Raw 1].[Cohort]" caption="Cohort" attribute="1" defaultMemberUniqueName="[Fact_Raw 1].[Cohort].[All]" allUniqueName="[Fact_Raw 1].[Cohort].[All]" dimensionUniqueName="[Fact_Raw 1]" displayFolder="" count="0" memberValueDatatype="130" unbalanced="0"/>
    <cacheHierarchy uniqueName="[Fact_Raw 1].[Segment]" caption="Segment" attribute="1" defaultMemberUniqueName="[Fact_Raw 1].[Segment].[All]" allUniqueName="[Fact_Raw 1].[Segment].[All]" dimensionUniqueName="[Fact_Raw 1]" displayFolder="" count="0" memberValueDatatype="130" unbalanced="0"/>
    <cacheHierarchy uniqueName="[Fact_Raw 1].[MOB]" caption="MOB" attribute="1" defaultMemberUniqueName="[Fact_Raw 1].[MOB].[All]" allUniqueName="[Fact_Raw 1].[MOB].[All]" dimensionUniqueName="[Fact_Raw 1]" displayFolder="" count="0" memberValueDatatype="20" unbalanced="0"/>
    <cacheHierarchy uniqueName="[Fact_Raw 1].[OpeningGBV]" caption="OpeningGBV" attribute="1" defaultMemberUniqueName="[Fact_Raw 1].[OpeningGBV].[All]" allUniqueName="[Fact_Raw 1].[OpeningGBV].[All]" dimensionUniqueName="[Fact_Raw 1]" displayFolder="" count="0" memberValueDatatype="5" unbalanced="0"/>
    <cacheHierarchy uniqueName="[Fact_Raw 1].[Disb_ExclTopups]" caption="Disb_ExclTopups" attribute="1" defaultMemberUniqueName="[Fact_Raw 1].[Disb_ExclTopups].[All]" allUniqueName="[Fact_Raw 1].[Disb_ExclTopups].[All]" dimensionUniqueName="[Fact_Raw 1]" displayFolder="" count="0" memberValueDatatype="5" unbalanced="0"/>
    <cacheHierarchy uniqueName="[Fact_Raw 1].[TopUp_IncrCash]" caption="TopUp_IncrCash" attribute="1" defaultMemberUniqueName="[Fact_Raw 1].[TopUp_IncrCash].[All]" allUniqueName="[Fact_Raw 1].[TopUp_IncrCash].[All]" dimensionUniqueName="[Fact_Raw 1]" displayFolder="" count="0" memberValueDatatype="5" unbalanced="0"/>
    <cacheHierarchy uniqueName="[Fact_Raw 1].[NewLoanAmount]" caption="NewLoanAmount" attribute="1" defaultMemberUniqueName="[Fact_Raw 1].[NewLoanAmount].[All]" allUniqueName="[Fact_Raw 1].[NewLoanAmount].[All]" dimensionUniqueName="[Fact_Raw 1]" displayFolder="" count="0" memberValueDatatype="5" unbalanced="0"/>
    <cacheHierarchy uniqueName="[Fact_Raw 1].[Coll_Principal]" caption="Coll_Principal" attribute="1" defaultMemberUniqueName="[Fact_Raw 1].[Coll_Principal].[All]" allUniqueName="[Fact_Raw 1].[Coll_Principal].[All]" dimensionUniqueName="[Fact_Raw 1]" displayFolder="" count="0" memberValueDatatype="5" unbalanced="0"/>
    <cacheHierarchy uniqueName="[Fact_Raw 1].[Coll_Interest]" caption="Coll_Interest" attribute="1" defaultMemberUniqueName="[Fact_Raw 1].[Coll_Interest].[All]" allUniqueName="[Fact_Raw 1].[Coll_Interest].[All]" dimensionUniqueName="[Fact_Raw 1]" displayFolder="" count="0" memberValueDatatype="5" unbalanced="0"/>
    <cacheHierarchy uniqueName="[Fact_Raw 1].[ContraSettlements_Principal]" caption="ContraSettlements_Principal" attribute="1" defaultMemberUniqueName="[Fact_Raw 1].[ContraSettlements_Principal].[All]" allUniqueName="[Fact_Raw 1].[ContraSettlements_Principal].[All]" dimensionUniqueName="[Fact_Raw 1]" displayFolder="" count="0" memberValueDatatype="5" unbalanced="0"/>
    <cacheHierarchy uniqueName="[Fact_Raw 1].[ContraSettlements_Interest]" caption="ContraSettlements_Interest" attribute="1" defaultMemberUniqueName="[Fact_Raw 1].[ContraSettlements_Interest].[All]" allUniqueName="[Fact_Raw 1].[ContraSettlements_Interest].[All]" dimensionUniqueName="[Fact_Raw 1]" displayFolder="" count="0" memberValueDatatype="5" unbalanced="0"/>
    <cacheHierarchy uniqueName="[Fact_Raw 1].[WO_DebtSold]" caption="WO_DebtSold" attribute="1" defaultMemberUniqueName="[Fact_Raw 1].[WO_DebtSold].[All]" allUniqueName="[Fact_Raw 1].[WO_DebtSold].[All]" dimensionUniqueName="[Fact_Raw 1]" displayFolder="" count="0" memberValueDatatype="5" unbalanced="0"/>
    <cacheHierarchy uniqueName="[Fact_Raw 1].[WO_Other]" caption="WO_Other" attribute="1" defaultMemberUniqueName="[Fact_Raw 1].[WO_Other].[All]" allUniqueName="[Fact_Raw 1].[WO_Other].[All]" dimensionUniqueName="[Fact_Raw 1]" displayFolder="" count="0" memberValueDatatype="5" unbalanced="0"/>
    <cacheHierarchy uniqueName="[Fact_Raw 1].[ClosingGBV_Reported]" caption="ClosingGBV_Reported" attribute="1" defaultMemberUniqueName="[Fact_Raw 1].[ClosingGBV_Reported].[All]" allUniqueName="[Fact_Raw 1].[ClosingGBV_Reported].[All]" dimensionUniqueName="[Fact_Raw 1]" displayFolder="" count="0" memberValueDatatype="5" unbalanced="0"/>
    <cacheHierarchy uniqueName="[Fact_Raw 1].[InterestRevenue]" caption="InterestRevenue" attribute="1" defaultMemberUniqueName="[Fact_Raw 1].[InterestRevenue].[All]" allUniqueName="[Fact_Raw 1].[InterestRevenue].[All]" dimensionUniqueName="[Fact_Raw 1]" displayFolder="" count="0" memberValueDatatype="5" unbalanced="0"/>
    <cacheHierarchy uniqueName="[Fact_Raw 1].[Provision]" caption="Provision" attribute="1" defaultMemberUniqueName="[Fact_Raw 1].[Provision].[All]" allUniqueName="[Fact_Raw 1].[Provision].[All]" dimensionUniqueName="[Fact_Raw 1]" displayFolder="" count="0" memberValueDatatype="5" unbalanced="0"/>
    <cacheHierarchy uniqueName="[Fact_Raw 1].[DebtSaleProceeds]" caption="DebtSaleProceeds" attribute="1" defaultMemberUniqueName="[Fact_Raw 1].[DebtSaleProceeds].[All]" allUniqueName="[Fact_Raw 1].[DebtSaleProceeds].[All]" dimensionUniqueName="[Fact_Raw 1]" displayFolder="" count="0" memberValueDatatype="5" unbalanced="0"/>
    <cacheHierarchy uniqueName="[Fact_Raw 1].[DaysInMonth]" caption="DaysInMonth" attribute="1" defaultMemberUniqueName="[Fact_Raw 1].[DaysInMonth].[All]" allUniqueName="[Fact_Raw 1].[DaysInMonth].[All]" dimensionUniqueName="[Fact_Raw 1]" displayFolder="" count="0" memberValueDatatype="5" unbalanced="0"/>
    <cacheHierarchy uniqueName="[Fact_Raw 1].[ClosingGBV]" caption="ClosingGBV" attribute="1" defaultMemberUniqueName="[Fact_Raw 1].[ClosingGBV].[All]" allUniqueName="[Fact_Raw 1].[ClosingGBV].[All]" dimensionUniqueName="[Fact_Raw 1]" displayFolder="" count="0" memberValueDatatype="5" unbalanced="0"/>
    <cacheHierarchy uniqueName="[Fact_Raw 1].[GBV_Variance]" caption="GBV_Variance" attribute="1" defaultMemberUniqueName="[Fact_Raw 1].[GBV_Variance].[All]" allUniqueName="[Fact_Raw 1].[GBV_Variance].[All]" dimensionUniqueName="[Fact_Raw 1]" displayFolder="" count="0" memberValueDatatype="5" unbalanced="0"/>
    <cacheHierarchy uniqueName="[Fact_Raw 1].[Cohort (Year)]" caption="Cohort (Year)" attribute="1" defaultMemberUniqueName="[Fact_Raw 1].[Cohort (Year)].[All]" allUniqueName="[Fact_Raw 1].[Cohort (Year)].[All]" dimensionUniqueName="[Fact_Raw 1]" displayFolder="" count="0" memberValueDatatype="130" unbalanced="0"/>
    <cacheHierarchy uniqueName="[Fact_Raw 1].[Cohort (Quarter)]" caption="Cohort (Quarter)" attribute="1" defaultMemberUniqueName="[Fact_Raw 1].[Cohort (Quarter)].[All]" allUniqueName="[Fact_Raw 1].[Cohort (Quarter)].[All]" dimensionUniqueName="[Fact_Raw 1]" displayFolder="" count="0" memberValueDatatype="130" unbalanced="0"/>
    <cacheHierarchy uniqueName="[Fact_Raw 1].[Cohort (Month)]" caption="Cohort (Month)" attribute="1" defaultMemberUniqueName="[Fact_Raw 1].[Cohort (Month)].[All]" allUniqueName="[Fact_Raw 1].[Cohort (Month)].[All]" dimensionUniqueName="[Fact_Raw 1]" displayFolder="" count="0" memberValueDatatype="130" unbalanced="0"/>
    <cacheHierarchy uniqueName="[Fact_Raw 1].[CalendarMonth (Year)]" caption="CalendarMonth (Year)" attribute="1" defaultMemberUniqueName="[Fact_Raw 1].[CalendarMonth (Year)].[All]" allUniqueName="[Fact_Raw 1].[CalendarMonth (Year)].[All]" dimensionUniqueName="[Fact_Raw 1]" displayFolder="" count="0" memberValueDatatype="130" unbalanced="0"/>
    <cacheHierarchy uniqueName="[Fact_Raw 1].[CalendarMonth (Quarter)]" caption="CalendarMonth (Quarter)" attribute="1" defaultMemberUniqueName="[Fact_Raw 1].[CalendarMonth (Quarter)].[All]" allUniqueName="[Fact_Raw 1].[CalendarMonth (Quarter)].[All]" dimensionUniqueName="[Fact_Raw 1]" displayFolder="" count="0" memberValueDatatype="130" unbalanced="0"/>
    <cacheHierarchy uniqueName="[Fact_Raw 1].[CalendarMonth (Month)]" caption="CalendarMonth (Month)" attribute="1" defaultMemberUniqueName="[Fact_Raw 1].[CalendarMonth (Month)].[All]" allUniqueName="[Fact_Raw 1].[CalendarMonth (Month)].[All]" dimensionUniqueName="[Fact_Raw 1]" displayFolder="" count="0" memberValueDatatype="130" unbalanced="0"/>
    <cacheHierarchy uniqueName="[Fact_Raw 2].[CalendarMonth]" caption="CalendarMonth" attribute="1" time="1" defaultMemberUniqueName="[Fact_Raw 2].[CalendarMonth].[All]" allUniqueName="[Fact_Raw 2].[CalendarMonth].[All]" dimensionUniqueName="[Fact_Raw 2]" displayFolder="" count="0" memberValueDatatype="7" unbalanced="0"/>
    <cacheHierarchy uniqueName="[Fact_Raw 2].[Cohort]" caption="Cohort" attribute="1" defaultMemberUniqueName="[Fact_Raw 2].[Cohort].[All]" allUniqueName="[Fact_Raw 2].[Cohort].[All]" dimensionUniqueName="[Fact_Raw 2]" displayFolder="" count="0" memberValueDatatype="130" unbalanced="0"/>
    <cacheHierarchy uniqueName="[Fact_Raw 2].[Segment]" caption="Segment" attribute="1" defaultMemberUniqueName="[Fact_Raw 2].[Segment].[All]" allUniqueName="[Fact_Raw 2].[Segment].[All]" dimensionUniqueName="[Fact_Raw 2]" displayFolder="" count="0" memberValueDatatype="130" unbalanced="0"/>
    <cacheHierarchy uniqueName="[Fact_Raw 2].[MOB]" caption="MOB" attribute="1" defaultMemberUniqueName="[Fact_Raw 2].[MOB].[All]" allUniqueName="[Fact_Raw 2].[MOB].[All]" dimensionUniqueName="[Fact_Raw 2]" displayFolder="" count="0" memberValueDatatype="20" unbalanced="0"/>
    <cacheHierarchy uniqueName="[Fact_Raw 2].[OpeningGBV]" caption="OpeningGBV" attribute="1" defaultMemberUniqueName="[Fact_Raw 2].[OpeningGBV].[All]" allUniqueName="[Fact_Raw 2].[OpeningGBV].[All]" dimensionUniqueName="[Fact_Raw 2]" displayFolder="" count="0" memberValueDatatype="5" unbalanced="0"/>
    <cacheHierarchy uniqueName="[Fact_Raw 2].[Disb_ExclTopups]" caption="Disb_ExclTopups" attribute="1" defaultMemberUniqueName="[Fact_Raw 2].[Disb_ExclTopups].[All]" allUniqueName="[Fact_Raw 2].[Disb_ExclTopups].[All]" dimensionUniqueName="[Fact_Raw 2]" displayFolder="" count="0" memberValueDatatype="5" unbalanced="0"/>
    <cacheHierarchy uniqueName="[Fact_Raw 2].[TopUp_IncrCash]" caption="TopUp_IncrCash" attribute="1" defaultMemberUniqueName="[Fact_Raw 2].[TopUp_IncrCash].[All]" allUniqueName="[Fact_Raw 2].[TopUp_IncrCash].[All]" dimensionUniqueName="[Fact_Raw 2]" displayFolder="" count="0" memberValueDatatype="5" unbalanced="0"/>
    <cacheHierarchy uniqueName="[Fact_Raw 2].[NewLoanAmount]" caption="NewLoanAmount" attribute="1" defaultMemberUniqueName="[Fact_Raw 2].[NewLoanAmount].[All]" allUniqueName="[Fact_Raw 2].[NewLoanAmount].[All]" dimensionUniqueName="[Fact_Raw 2]" displayFolder="" count="0" memberValueDatatype="5" unbalanced="0"/>
    <cacheHierarchy uniqueName="[Fact_Raw 2].[Coll_Principal]" caption="Coll_Principal" attribute="1" defaultMemberUniqueName="[Fact_Raw 2].[Coll_Principal].[All]" allUniqueName="[Fact_Raw 2].[Coll_Principal].[All]" dimensionUniqueName="[Fact_Raw 2]" displayFolder="" count="0" memberValueDatatype="5" unbalanced="0"/>
    <cacheHierarchy uniqueName="[Fact_Raw 2].[Coll_Interest]" caption="Coll_Interest" attribute="1" defaultMemberUniqueName="[Fact_Raw 2].[Coll_Interest].[All]" allUniqueName="[Fact_Raw 2].[Coll_Interest].[All]" dimensionUniqueName="[Fact_Raw 2]" displayFolder="" count="0" memberValueDatatype="5" unbalanced="0"/>
    <cacheHierarchy uniqueName="[Fact_Raw 2].[ContraSettlements_Principal]" caption="ContraSettlements_Principal" attribute="1" defaultMemberUniqueName="[Fact_Raw 2].[ContraSettlements_Principal].[All]" allUniqueName="[Fact_Raw 2].[ContraSettlements_Principal].[All]" dimensionUniqueName="[Fact_Raw 2]" displayFolder="" count="0" memberValueDatatype="5" unbalanced="0"/>
    <cacheHierarchy uniqueName="[Fact_Raw 2].[ContraSettlements_Interest]" caption="ContraSettlements_Interest" attribute="1" defaultMemberUniqueName="[Fact_Raw 2].[ContraSettlements_Interest].[All]" allUniqueName="[Fact_Raw 2].[ContraSettlements_Interest].[All]" dimensionUniqueName="[Fact_Raw 2]" displayFolder="" count="0" memberValueDatatype="5" unbalanced="0"/>
    <cacheHierarchy uniqueName="[Fact_Raw 2].[WO_DebtSold]" caption="WO_DebtSold" attribute="1" defaultMemberUniqueName="[Fact_Raw 2].[WO_DebtSold].[All]" allUniqueName="[Fact_Raw 2].[WO_DebtSold].[All]" dimensionUniqueName="[Fact_Raw 2]" displayFolder="" count="0" memberValueDatatype="5" unbalanced="0"/>
    <cacheHierarchy uniqueName="[Fact_Raw 2].[WO_Other]" caption="WO_Other" attribute="1" defaultMemberUniqueName="[Fact_Raw 2].[WO_Other].[All]" allUniqueName="[Fact_Raw 2].[WO_Other].[All]" dimensionUniqueName="[Fact_Raw 2]" displayFolder="" count="0" memberValueDatatype="5" unbalanced="0"/>
    <cacheHierarchy uniqueName="[Fact_Raw 2].[ClosingGBV_Reported]" caption="ClosingGBV_Reported" attribute="1" defaultMemberUniqueName="[Fact_Raw 2].[ClosingGBV_Reported].[All]" allUniqueName="[Fact_Raw 2].[ClosingGBV_Reported].[All]" dimensionUniqueName="[Fact_Raw 2]" displayFolder="" count="0" memberValueDatatype="5" unbalanced="0"/>
    <cacheHierarchy uniqueName="[Fact_Raw 2].[InterestRevenue]" caption="InterestRevenue" attribute="1" defaultMemberUniqueName="[Fact_Raw 2].[InterestRevenue].[All]" allUniqueName="[Fact_Raw 2].[InterestRevenue].[All]" dimensionUniqueName="[Fact_Raw 2]" displayFolder="" count="0" memberValueDatatype="5" unbalanced="0"/>
    <cacheHierarchy uniqueName="[Fact_Raw 2].[Provision]" caption="Provision" attribute="1" defaultMemberUniqueName="[Fact_Raw 2].[Provision].[All]" allUniqueName="[Fact_Raw 2].[Provision].[All]" dimensionUniqueName="[Fact_Raw 2]" displayFolder="" count="0" memberValueDatatype="5" unbalanced="0"/>
    <cacheHierarchy uniqueName="[Fact_Raw 2].[DebtSaleProceeds]" caption="DebtSaleProceeds" attribute="1" defaultMemberUniqueName="[Fact_Raw 2].[DebtSaleProceeds].[All]" allUniqueName="[Fact_Raw 2].[DebtSaleProceeds].[All]" dimensionUniqueName="[Fact_Raw 2]" displayFolder="" count="0" memberValueDatatype="5" unbalanced="0"/>
    <cacheHierarchy uniqueName="[Fact_Raw 2].[DaysInMonth]" caption="DaysInMonth" attribute="1" defaultMemberUniqueName="[Fact_Raw 2].[DaysInMonth].[All]" allUniqueName="[Fact_Raw 2].[DaysInMonth].[All]" dimensionUniqueName="[Fact_Raw 2]" displayFolder="" count="0" memberValueDatatype="5" unbalanced="0"/>
    <cacheHierarchy uniqueName="[Fact_Raw 2].[ClosingGBV]" caption="ClosingGBV" attribute="1" defaultMemberUniqueName="[Fact_Raw 2].[ClosingGBV].[All]" allUniqueName="[Fact_Raw 2].[ClosingGBV].[All]" dimensionUniqueName="[Fact_Raw 2]" displayFolder="" count="0" memberValueDatatype="5" unbalanced="0"/>
    <cacheHierarchy uniqueName="[Fact_Raw 2].[GBV_Variance]" caption="GBV_Variance" attribute="1" defaultMemberUniqueName="[Fact_Raw 2].[GBV_Variance].[All]" allUniqueName="[Fact_Raw 2].[GBV_Variance].[All]" dimensionUniqueName="[Fact_Raw 2]" displayFolder="" count="0" memberValueDatatype="5" unbalanced="0"/>
    <cacheHierarchy uniqueName="[Fact_Raw 2].[CalendarMonth (Year)]" caption="CalendarMonth (Year)" attribute="1" defaultMemberUniqueName="[Fact_Raw 2].[CalendarMonth (Year)].[All]" allUniqueName="[Fact_Raw 2].[CalendarMonth (Year)].[All]" dimensionUniqueName="[Fact_Raw 2]" displayFolder="" count="0" memberValueDatatype="130" unbalanced="0"/>
    <cacheHierarchy uniqueName="[Fact_Raw 2].[CalendarMonth (Quarter)]" caption="CalendarMonth (Quarter)" attribute="1" defaultMemberUniqueName="[Fact_Raw 2].[CalendarMonth (Quarter)].[All]" allUniqueName="[Fact_Raw 2].[CalendarMonth (Quarter)].[All]" dimensionUniqueName="[Fact_Raw 2]" displayFolder="" count="0" memberValueDatatype="130" unbalanced="0"/>
    <cacheHierarchy uniqueName="[Fact_Raw 2].[CalendarMonth (Month)]" caption="CalendarMonth (Month)" attribute="1" defaultMemberUniqueName="[Fact_Raw 2].[CalendarMonth (Month)].[All]" allUniqueName="[Fact_Raw 2].[CalendarMonth (Month)].[All]" dimensionUniqueName="[Fact_Raw 2]" displayFolder="" count="0" memberValueDatatype="130" unbalanced="0"/>
    <cacheHierarchy uniqueName="[Fact_Raw_Base].[cohort]" caption="cohort" attribute="1" defaultMemberUniqueName="[Fact_Raw_Base].[cohort].[All]" allUniqueName="[Fact_Raw_Base].[cohort].[All]" dimensionUniqueName="[Fact_Raw_Base]" displayFolder="" count="0" memberValueDatatype="130" unbalanced="0"/>
    <cacheHierarchy uniqueName="[Fact_Raw_Base].[calendarmonth]" caption="calendarmonth" attribute="1" defaultMemberUniqueName="[Fact_Raw_Base].[calendarmonth].[All]" allUniqueName="[Fact_Raw_Base].[calendarmonth].[All]" dimensionUniqueName="[Fact_Raw_Base]" displayFolder="" count="0" memberValueDatatype="130" unbalanced="0"/>
    <cacheHierarchy uniqueName="[Fact_Raw_Base].[lob]" caption="lob" attribute="1" defaultMemberUniqueName="[Fact_Raw_Base].[lob].[All]" allUniqueName="[Fact_Raw_Base].[lob].[All]" dimensionUniqueName="[Fact_Raw_Base]" displayFolder="" count="0" memberValueDatatype="130" unbalanced="0"/>
    <cacheHierarchy uniqueName="[Fact_Raw_Base].[loansize]" caption="loansize" attribute="1" defaultMemberUniqueName="[Fact_Raw_Base].[loansize].[All]" allUniqueName="[Fact_Raw_Base].[loansize].[All]" dimensionUniqueName="[Fact_Raw_Base]" displayFolder="" count="0" memberValueDatatype="130" unbalanced="0"/>
    <cacheHierarchy uniqueName="[Fact_Raw_Base].[openinggbv]" caption="openinggbv" attribute="1" defaultMemberUniqueName="[Fact_Raw_Base].[openinggbv].[All]" allUniqueName="[Fact_Raw_Base].[openinggbv].[All]" dimensionUniqueName="[Fact_Raw_Base]" displayFolder="" count="0" memberValueDatatype="5" unbalanced="0"/>
    <cacheHierarchy uniqueName="[Fact_Raw_Base].[disbursalsexcltopup]" caption="disbursalsexcltopup" attribute="1" defaultMemberUniqueName="[Fact_Raw_Base].[disbursalsexcltopup].[All]" allUniqueName="[Fact_Raw_Base].[disbursalsexcltopup].[All]" dimensionUniqueName="[Fact_Raw_Base]" displayFolder="" count="0" memberValueDatatype="5" unbalanced="0"/>
    <cacheHierarchy uniqueName="[Fact_Raw_Base].[disbursalstopup]" caption="disbursalstopup" attribute="1" defaultMemberUniqueName="[Fact_Raw_Base].[disbursalstopup].[All]" allUniqueName="[Fact_Raw_Base].[disbursalstopup].[All]" dimensionUniqueName="[Fact_Raw_Base]" displayFolder="" count="0" memberValueDatatype="5" unbalanced="0"/>
    <cacheHierarchy uniqueName="[Fact_Raw_Base].[loanamount]" caption="loanamount" attribute="1" defaultMemberUniqueName="[Fact_Raw_Base].[loanamount].[All]" allUniqueName="[Fact_Raw_Base].[loanamount].[All]" dimensionUniqueName="[Fact_Raw_Base]" displayFolder="" count="0" memberValueDatatype="5" unbalanced="0"/>
    <cacheHierarchy uniqueName="[Fact_Raw_Base].[principalcollections]" caption="principalcollections" attribute="1" defaultMemberUniqueName="[Fact_Raw_Base].[principalcollections].[All]" allUniqueName="[Fact_Raw_Base].[principalcollections].[All]" dimensionUniqueName="[Fact_Raw_Base]" displayFolder="" count="0" memberValueDatatype="5" unbalanced="0"/>
    <cacheHierarchy uniqueName="[Fact_Raw_Base].[interestcollections]" caption="interestcollections" attribute="1" defaultMemberUniqueName="[Fact_Raw_Base].[interestcollections].[All]" allUniqueName="[Fact_Raw_Base].[interestcollections].[All]" dimensionUniqueName="[Fact_Raw_Base]" displayFolder="" count="0" memberValueDatatype="5" unbalanced="0"/>
    <cacheHierarchy uniqueName="[Fact_Raw_Base].[principalcontrasettlement]" caption="principalcontrasettlement" attribute="1" defaultMemberUniqueName="[Fact_Raw_Base].[principalcontrasettlement].[All]" allUniqueName="[Fact_Raw_Base].[principalcontrasettlement].[All]" dimensionUniqueName="[Fact_Raw_Base]" displayFolder="" count="0" memberValueDatatype="5" unbalanced="0"/>
    <cacheHierarchy uniqueName="[Fact_Raw_Base].[nonprincipalcontrasettlement]" caption="nonprincipalcontrasettlement" attribute="1" defaultMemberUniqueName="[Fact_Raw_Base].[nonprincipalcontrasettlement].[All]" allUniqueName="[Fact_Raw_Base].[nonprincipalcontrasettlement].[All]" dimensionUniqueName="[Fact_Raw_Base]" displayFolder="" count="0" memberValueDatatype="5" unbalanced="0"/>
    <cacheHierarchy uniqueName="[Fact_Raw_Base].[debtsalewriteoffs]" caption="debtsalewriteoffs" attribute="1" defaultMemberUniqueName="[Fact_Raw_Base].[debtsalewriteoffs].[All]" allUniqueName="[Fact_Raw_Base].[debtsalewriteoffs].[All]" dimensionUniqueName="[Fact_Raw_Base]" displayFolder="" count="0" memberValueDatatype="5" unbalanced="0"/>
    <cacheHierarchy uniqueName="[Fact_Raw_Base].[otherwriteoffs]" caption="otherwriteoffs" attribute="1" defaultMemberUniqueName="[Fact_Raw_Base].[otherwriteoffs].[All]" allUniqueName="[Fact_Raw_Base].[otherwriteoffs].[All]" dimensionUniqueName="[Fact_Raw_Base]" displayFolder="" count="0" memberValueDatatype="5" unbalanced="0"/>
    <cacheHierarchy uniqueName="[Fact_Raw_Base].[closinggbv]" caption="closinggbv" attribute="1" defaultMemberUniqueName="[Fact_Raw_Base].[closinggbv].[All]" allUniqueName="[Fact_Raw_Base].[closinggbv].[All]" dimensionUniqueName="[Fact_Raw_Base]" displayFolder="" count="0" memberValueDatatype="5" unbalanced="0"/>
    <cacheHierarchy uniqueName="[Fact_Raw_Base].[interestrevenue]" caption="interestrevenue" attribute="1" defaultMemberUniqueName="[Fact_Raw_Base].[interestrevenue].[All]" allUniqueName="[Fact_Raw_Base].[interestrevenue].[All]" dimensionUniqueName="[Fact_Raw_Base]" displayFolder="" count="0" memberValueDatatype="5" unbalanced="0"/>
    <cacheHierarchy uniqueName="[Fact_Raw_Base].[provisionatmonthend]" caption="provisionatmonthend" attribute="1" defaultMemberUniqueName="[Fact_Raw_Base].[provisionatmonthend].[All]" allUniqueName="[Fact_Raw_Base].[provisionatmonthend].[All]" dimensionUniqueName="[Fact_Raw_Base]" displayFolder="" count="0" memberValueDatatype="5" unbalanced="0"/>
    <cacheHierarchy uniqueName="[Fact_Raw_Base].[debtsaleproceeds]" caption="debtsaleproceeds" attribute="1" defaultMemberUniqueName="[Fact_Raw_Base].[debtsaleproceeds].[All]" allUniqueName="[Fact_Raw_Base].[debtsaleproceeds].[All]" dimensionUniqueName="[Fact_Raw_Base]" displayFolder="" count="0" memberValueDatatype="5" unbalanced="0"/>
    <cacheHierarchy uniqueName="[Fact_Raw_Base].[intramonthprovision]" caption="intramonthprovision" attribute="1" defaultMemberUniqueName="[Fact_Raw_Base].[intramonthprovision].[All]" allUniqueName="[Fact_Raw_Base].[intramonthprovision].[All]" dimensionUniqueName="[Fact_Raw_Base]" displayFolder="" count="0" memberValueDatatype="5" unbalanced="0"/>
    <cacheHierarchy uniqueName="[Forecast_Approach_Map].[Column1]" caption="Column1" attribute="1" defaultMemberUniqueName="[Forecast_Approach_Map].[Column1].[All]" allUniqueName="[Forecast_Approach_Map].[Column1].[All]" dimensionUniqueName="[Forecast_Approach_Map]" displayFolder="" count="0" memberValueDatatype="130" unbalanced="0"/>
    <cacheHierarchy uniqueName="[Forecast_Curves].[ForecastMonth]" caption="ForecastMonth" attribute="1" time="1" defaultMemberUniqueName="[Forecast_Curves].[ForecastMonth].[All]" allUniqueName="[Forecast_Curves].[ForecastMonth].[All]" dimensionUniqueName="[Forecast_Curves]" displayFolder="" count="0" memberValueDatatype="7" unbalanced="0"/>
    <cacheHierarchy uniqueName="[Forecast_Curves].[Segment]" caption="Segment" attribute="1" defaultMemberUniqueName="[Forecast_Curves].[Segment].[All]" allUniqueName="[Forecast_Curves].[Segment].[All]" dimensionUniqueName="[Forecast_Curves]" displayFolder="" count="0" memberValueDatatype="130" unbalanced="0"/>
    <cacheHierarchy uniqueName="[Forecast_Curves].[Cohort]" caption="Cohort" attribute="1" defaultMemberUniqueName="[Forecast_Curves].[Cohort].[All]" allUniqueName="[Forecast_Curves].[Cohort].[All]" dimensionUniqueName="[Forecast_Curves]" displayFolder="" count="2" memberValueDatatype="130" unbalanced="0"/>
    <cacheHierarchy uniqueName="[Forecast_Curves].[MOB]" caption="MOB" attribute="1" defaultMemberUniqueName="[Forecast_Curves].[MOB].[All]" allUniqueName="[Forecast_Curves].[MOB].[All]" dimensionUniqueName="[Forecast_Curves]" displayFolder="" count="0" memberValueDatatype="20" unbalanced="0"/>
    <cacheHierarchy uniqueName="[Forecast_Curves].[OpeningGBV]" caption="OpeningGBV" attribute="1" defaultMemberUniqueName="[Forecast_Curves].[OpeningGBV].[All]" allUniqueName="[Forecast_Curves].[OpeningGBV].[All]" dimensionUniqueName="[Forecast_Curves]" displayFolder="" count="0" memberValueDatatype="5" unbalanced="0"/>
    <cacheHierarchy uniqueName="[Forecast_Curves].[Coll_Principal_Rate]" caption="Coll_Principal_Rate" attribute="1" defaultMemberUniqueName="[Forecast_Curves].[Coll_Principal_Rate].[All]" allUniqueName="[Forecast_Curves].[Coll_Principal_Rate].[All]" dimensionUniqueName="[Forecast_Curves]" displayFolder="" count="0" memberValueDatatype="5" unbalanced="0"/>
    <cacheHierarchy uniqueName="[Forecast_Curves].[Coll_Principal_Approach]" caption="Coll_Principal_Approach" attribute="1" defaultMemberUniqueName="[Forecast_Curves].[Coll_Principal_Approach].[All]" allUniqueName="[Forecast_Curves].[Coll_Principal_Approach].[All]" dimensionUniqueName="[Forecast_Curves]" displayFolder="" count="0" memberValueDatatype="130" unbalanced="0"/>
    <cacheHierarchy uniqueName="[Forecast_Curves].[Coll_Interest_Rate]" caption="Coll_Interest_Rate" attribute="1" defaultMemberUniqueName="[Forecast_Curves].[Coll_Interest_Rate].[All]" allUniqueName="[Forecast_Curves].[Coll_Interest_Rate].[All]" dimensionUniqueName="[Forecast_Curves]" displayFolder="" count="0" memberValueDatatype="5" unbalanced="0"/>
    <cacheHierarchy uniqueName="[Forecast_Curves].[Coll_Interest_Approach]" caption="Coll_Interest_Approach" attribute="1" defaultMemberUniqueName="[Forecast_Curves].[Coll_Interest_Approach].[All]" allUniqueName="[Forecast_Curves].[Coll_Interest_Approach].[All]" dimensionUniqueName="[Forecast_Curves]" displayFolder="" count="0" memberValueDatatype="130" unbalanced="0"/>
    <cacheHierarchy uniqueName="[Forecast_Curves].[InterestRevenue_Rate]" caption="InterestRevenue_Rate" attribute="1" defaultMemberUniqueName="[Forecast_Curves].[InterestRevenue_Rate].[All]" allUniqueName="[Forecast_Curves].[InterestRevenue_Rate].[All]" dimensionUniqueName="[Forecast_Curves]" displayFolder="" count="0" memberValueDatatype="5" unbalanced="0"/>
    <cacheHierarchy uniqueName="[Forecast_Curves].[InterestRevenue_Approach]" caption="InterestRevenue_Approach" attribute="1" defaultMemberUniqueName="[Forecast_Curves].[InterestRevenue_Approach].[All]" allUniqueName="[Forecast_Curves].[InterestRevenue_Approach].[All]" dimensionUniqueName="[Forecast_Curves]" displayFolder="" count="0" memberValueDatatype="130" unbalanced="0"/>
    <cacheHierarchy uniqueName="[Forecast_Curves].[WO_DebtSold_Rate]" caption="WO_DebtSold_Rate" attribute="1" defaultMemberUniqueName="[Forecast_Curves].[WO_DebtSold_Rate].[All]" allUniqueName="[Forecast_Curves].[WO_DebtSold_Rate].[All]" dimensionUniqueName="[Forecast_Curves]" displayFolder="" count="0" memberValueDatatype="5" unbalanced="0"/>
    <cacheHierarchy uniqueName="[Forecast_Curves].[WO_DebtSold_Approach]" caption="WO_DebtSold_Approach" attribute="1" defaultMemberUniqueName="[Forecast_Curves].[WO_DebtSold_Approach].[All]" allUniqueName="[Forecast_Curves].[WO_DebtSold_Approach].[All]" dimensionUniqueName="[Forecast_Curves]" displayFolder="" count="0" memberValueDatatype="130" unbalanced="0"/>
    <cacheHierarchy uniqueName="[Forecast_Curves].[WO_Other_Rate]" caption="WO_Other_Rate" attribute="1" defaultMemberUniqueName="[Forecast_Curves].[WO_Other_Rate].[All]" allUniqueName="[Forecast_Curves].[WO_Other_Rate].[All]" dimensionUniqueName="[Forecast_Curves]" displayFolder="" count="0" memberValueDatatype="5" unbalanced="0"/>
    <cacheHierarchy uniqueName="[Forecast_Curves].[WO_Other_Approach]" caption="WO_Other_Approach" attribute="1" defaultMemberUniqueName="[Forecast_Curves].[WO_Other_Approach].[All]" allUniqueName="[Forecast_Curves].[WO_Other_Approach].[All]" dimensionUniqueName="[Forecast_Curves]" displayFolder="" count="0" memberValueDatatype="130" unbalanced="0"/>
    <cacheHierarchy uniqueName="[Forecast_Curves].[ContraSettlements_Principal_Rate]" caption="ContraSettlements_Principal_Rate" attribute="1" defaultMemberUniqueName="[Forecast_Curves].[ContraSettlements_Principal_Rate].[All]" allUniqueName="[Forecast_Curves].[ContraSettlements_Principal_Rate].[All]" dimensionUniqueName="[Forecast_Curves]" displayFolder="" count="0" memberValueDatatype="5" unbalanced="0"/>
    <cacheHierarchy uniqueName="[Forecast_Curves].[ContraSettlements_Principal_Approach]" caption="ContraSettlements_Principal_Approach" attribute="1" defaultMemberUniqueName="[Forecast_Curves].[ContraSettlements_Principal_Approach].[All]" allUniqueName="[Forecast_Curves].[ContraSettlements_Principal_Approach].[All]" dimensionUniqueName="[Forecast_Curves]" displayFolder="" count="0" memberValueDatatype="130" unbalanced="0"/>
    <cacheHierarchy uniqueName="[Forecast_Curves].[ContraSettlements_Interest_Rate]" caption="ContraSettlements_Interest_Rate" attribute="1" defaultMemberUniqueName="[Forecast_Curves].[ContraSettlements_Interest_Rate].[All]" allUniqueName="[Forecast_Curves].[ContraSettlements_Interest_Rate].[All]" dimensionUniqueName="[Forecast_Curves]" displayFolder="" count="0" memberValueDatatype="5" unbalanced="0"/>
    <cacheHierarchy uniqueName="[Forecast_Curves].[ContraSettlements_Interest_Approach]" caption="ContraSettlements_Interest_Approach" attribute="1" defaultMemberUniqueName="[Forecast_Curves].[ContraSettlements_Interest_Approach].[All]" allUniqueName="[Forecast_Curves].[ContraSettlements_Interest_Approach].[All]" dimensionUniqueName="[Forecast_Curves]" displayFolder="" count="0" memberValueDatatype="130" unbalanced="0"/>
    <cacheHierarchy uniqueName="[Forecast_Curves].[NewLoanAmount_Rate]" caption="NewLoanAmount_Rate" attribute="1" defaultMemberUniqueName="[Forecast_Curves].[NewLoanAmount_Rate].[All]" allUniqueName="[Forecast_Curves].[NewLoanAmount_Rate].[All]" dimensionUniqueName="[Forecast_Curves]" displayFolder="" count="0" memberValueDatatype="5" unbalanced="0"/>
    <cacheHierarchy uniqueName="[Forecast_Curves].[NewLoanAmount_Approach]" caption="NewLoanAmount_Approach" attribute="1" defaultMemberUniqueName="[Forecast_Curves].[NewLoanAmount_Approach].[All]" allUniqueName="[Forecast_Curves].[NewLoanAmount_Approach].[All]" dimensionUniqueName="[Forecast_Curves]" displayFolder="" count="0" memberValueDatatype="130" unbalanced="0"/>
    <cacheHierarchy uniqueName="[Forecast_Curves].[NewLoanAmount]" caption="NewLoanAmount" attribute="1" defaultMemberUniqueName="[Forecast_Curves].[NewLoanAmount].[All]" allUniqueName="[Forecast_Curves].[NewLoanAmount].[All]" dimensionUniqueName="[Forecast_Curves]" displayFolder="" count="0" memberValueDatatype="5" unbalanced="0"/>
    <cacheHierarchy uniqueName="[Forecast_Curves].[Coll_Principal]" caption="Coll_Principal" attribute="1" defaultMemberUniqueName="[Forecast_Curves].[Coll_Principal].[All]" allUniqueName="[Forecast_Curves].[Coll_Principal].[All]" dimensionUniqueName="[Forecast_Curves]" displayFolder="" count="0" memberValueDatatype="5" unbalanced="0"/>
    <cacheHierarchy uniqueName="[Forecast_Curves].[Coll_Interest]" caption="Coll_Interest" attribute="1" defaultMemberUniqueName="[Forecast_Curves].[Coll_Interest].[All]" allUniqueName="[Forecast_Curves].[Coll_Interest].[All]" dimensionUniqueName="[Forecast_Curves]" displayFolder="" count="0" memberValueDatatype="5" unbalanced="0"/>
    <cacheHierarchy uniqueName="[Forecast_Curves].[ContraSettlements_Principal]" caption="ContraSettlements_Principal" attribute="1" defaultMemberUniqueName="[Forecast_Curves].[ContraSettlements_Principal].[All]" allUniqueName="[Forecast_Curves].[ContraSettlements_Principal].[All]" dimensionUniqueName="[Forecast_Curves]" displayFolder="" count="0" memberValueDatatype="5" unbalanced="0"/>
    <cacheHierarchy uniqueName="[Forecast_Curves].[ContraSettlements_Interest]" caption="ContraSettlements_Interest" attribute="1" defaultMemberUniqueName="[Forecast_Curves].[ContraSettlements_Interest].[All]" allUniqueName="[Forecast_Curves].[ContraSettlements_Interest].[All]" dimensionUniqueName="[Forecast_Curves]" displayFolder="" count="0" memberValueDatatype="5" unbalanced="0"/>
    <cacheHierarchy uniqueName="[Forecast_Curves].[WO_DebtSold]" caption="WO_DebtSold" attribute="1" defaultMemberUniqueName="[Forecast_Curves].[WO_DebtSold].[All]" allUniqueName="[Forecast_Curves].[WO_DebtSold].[All]" dimensionUniqueName="[Forecast_Curves]" displayFolder="" count="0" memberValueDatatype="5" unbalanced="0"/>
    <cacheHierarchy uniqueName="[Forecast_Curves].[WO_Other]" caption="WO_Other" attribute="1" defaultMemberUniqueName="[Forecast_Curves].[WO_Other].[All]" allUniqueName="[Forecast_Curves].[WO_Other].[All]" dimensionUniqueName="[Forecast_Curves]" displayFolder="" count="0" memberValueDatatype="5" unbalanced="0"/>
    <cacheHierarchy uniqueName="[Forecast_Curves].[InterestRevenue]" caption="InterestRevenue" attribute="1" defaultMemberUniqueName="[Forecast_Curves].[InterestRevenue].[All]" allUniqueName="[Forecast_Curves].[InterestRevenue].[All]" dimensionUniqueName="[Forecast_Curves]" displayFolder="" count="0" memberValueDatatype="5" unbalanced="0"/>
    <cacheHierarchy uniqueName="[Forecast_Curves].[ClosingGBV]" caption="ClosingGBV" attribute="1" defaultMemberUniqueName="[Forecast_Curves].[ClosingGBV].[All]" allUniqueName="[Forecast_Curves].[ClosingGBV].[All]" dimensionUniqueName="[Forecast_Curves]" displayFolder="" count="0" memberValueDatatype="5" unbalanced="0"/>
    <cacheHierarchy uniqueName="[Forecast_Curves].[ForecastMonth (Month)]" caption="ForecastMonth (Month)" attribute="1" defaultMemberUniqueName="[Forecast_Curves].[ForecastMonth (Month)].[All]" allUniqueName="[Forecast_Curves].[ForecastMonth (Month)].[All]" dimensionUniqueName="[Forecast_Curves]" displayFolder="" count="0" memberValueDatatype="130" unbalanced="0"/>
    <cacheHierarchy uniqueName="[Forecast_Curves].[ForecastMonth (Year)]" caption="ForecastMonth (Year)" attribute="1" defaultMemberUniqueName="[Forecast_Curves].[ForecastMonth (Year)].[All]" allUniqueName="[Forecast_Curves].[ForecastMonth (Year)].[All]" dimensionUniqueName="[Forecast_Curves]" displayFolder="" count="0" memberValueDatatype="130" unbalanced="0"/>
    <cacheHierarchy uniqueName="[Forecast_Curves].[ForecastMonth (Quarter)]" caption="ForecastMonth (Quarter)" attribute="1" defaultMemberUniqueName="[Forecast_Curves].[ForecastMonth (Quarter)].[All]" allUniqueName="[Forecast_Curves].[ForecastMonth (Quarter)].[All]" dimensionUniqueName="[Forecast_Curves]" displayFolder="" count="0" memberValueDatatype="130" unbalanced="0"/>
    <cacheHierarchy uniqueName="[Forecast_Curves  2].[ForecastMonth]" caption="ForecastMonth" attribute="1" time="1" defaultMemberUniqueName="[Forecast_Curves  2].[ForecastMonth].[All]" allUniqueName="[Forecast_Curves  2].[ForecastMonth].[All]" dimensionUniqueName="[Forecast_Curves  2]" displayFolder="" count="0" memberValueDatatype="7" unbalanced="0"/>
    <cacheHierarchy uniqueName="[Forecast_Curves  2].[Segment]" caption="Segment" attribute="1" defaultMemberUniqueName="[Forecast_Curves  2].[Segment].[All]" allUniqueName="[Forecast_Curves  2].[Segment].[All]" dimensionUniqueName="[Forecast_Curves  2]" displayFolder="" count="0" memberValueDatatype="130" unbalanced="0"/>
    <cacheHierarchy uniqueName="[Forecast_Curves  2].[Cohort]" caption="Cohort" attribute="1" defaultMemberUniqueName="[Forecast_Curves  2].[Cohort].[All]" allUniqueName="[Forecast_Curves  2].[Cohort].[All]" dimensionUniqueName="[Forecast_Curves  2]" displayFolder="" count="0" memberValueDatatype="130" unbalanced="0"/>
    <cacheHierarchy uniqueName="[Forecast_Curves  2].[MOB]" caption="MOB" attribute="1" defaultMemberUniqueName="[Forecast_Curves  2].[MOB].[All]" allUniqueName="[Forecast_Curves  2].[MOB].[All]" dimensionUniqueName="[Forecast_Curves  2]" displayFolder="" count="0" memberValueDatatype="20" unbalanced="0"/>
    <cacheHierarchy uniqueName="[Forecast_Curves  2].[OpeningGBV]" caption="OpeningGBV" attribute="1" defaultMemberUniqueName="[Forecast_Curves  2].[OpeningGBV].[All]" allUniqueName="[Forecast_Curves  2].[OpeningGBV].[All]" dimensionUniqueName="[Forecast_Curves  2]" displayFolder="" count="0" memberValueDatatype="5" unbalanced="0"/>
    <cacheHierarchy uniqueName="[Forecast_Curves  2].[Coll_Principal_Rate]" caption="Coll_Principal_Rate" attribute="1" defaultMemberUniqueName="[Forecast_Curves  2].[Coll_Principal_Rate].[All]" allUniqueName="[Forecast_Curves  2].[Coll_Principal_Rate].[All]" dimensionUniqueName="[Forecast_Curves  2]" displayFolder="" count="0" memberValueDatatype="5" unbalanced="0"/>
    <cacheHierarchy uniqueName="[Forecast_Curves  2].[Coll_Principal_Approach]" caption="Coll_Principal_Approach" attribute="1" defaultMemberUniqueName="[Forecast_Curves  2].[Coll_Principal_Approach].[All]" allUniqueName="[Forecast_Curves  2].[Coll_Principal_Approach].[All]" dimensionUniqueName="[Forecast_Curves  2]" displayFolder="" count="0" memberValueDatatype="130" unbalanced="0"/>
    <cacheHierarchy uniqueName="[Forecast_Curves  2].[Coll_Interest_Rate]" caption="Coll_Interest_Rate" attribute="1" defaultMemberUniqueName="[Forecast_Curves  2].[Coll_Interest_Rate].[All]" allUniqueName="[Forecast_Curves  2].[Coll_Interest_Rate].[All]" dimensionUniqueName="[Forecast_Curves  2]" displayFolder="" count="0" memberValueDatatype="5" unbalanced="0"/>
    <cacheHierarchy uniqueName="[Forecast_Curves  2].[Coll_Interest_Approach]" caption="Coll_Interest_Approach" attribute="1" defaultMemberUniqueName="[Forecast_Curves  2].[Coll_Interest_Approach].[All]" allUniqueName="[Forecast_Curves  2].[Coll_Interest_Approach].[All]" dimensionUniqueName="[Forecast_Curves  2]" displayFolder="" count="0" memberValueDatatype="130" unbalanced="0"/>
    <cacheHierarchy uniqueName="[Forecast_Curves  2].[InterestRevenue_Rate]" caption="InterestRevenue_Rate" attribute="1" defaultMemberUniqueName="[Forecast_Curves  2].[InterestRevenue_Rate].[All]" allUniqueName="[Forecast_Curves  2].[InterestRevenue_Rate].[All]" dimensionUniqueName="[Forecast_Curves  2]" displayFolder="" count="0" memberValueDatatype="5" unbalanced="0"/>
    <cacheHierarchy uniqueName="[Forecast_Curves  2].[InterestRevenue_Approach]" caption="InterestRevenue_Approach" attribute="1" defaultMemberUniqueName="[Forecast_Curves  2].[InterestRevenue_Approach].[All]" allUniqueName="[Forecast_Curves  2].[InterestRevenue_Approach].[All]" dimensionUniqueName="[Forecast_Curves  2]" displayFolder="" count="0" memberValueDatatype="130" unbalanced="0"/>
    <cacheHierarchy uniqueName="[Forecast_Curves  2].[WO_DebtSold_Rate]" caption="WO_DebtSold_Rate" attribute="1" defaultMemberUniqueName="[Forecast_Curves  2].[WO_DebtSold_Rate].[All]" allUniqueName="[Forecast_Curves  2].[WO_DebtSold_Rate].[All]" dimensionUniqueName="[Forecast_Curves  2]" displayFolder="" count="0" memberValueDatatype="5" unbalanced="0"/>
    <cacheHierarchy uniqueName="[Forecast_Curves  2].[WO_DebtSold_Approach]" caption="WO_DebtSold_Approach" attribute="1" defaultMemberUniqueName="[Forecast_Curves  2].[WO_DebtSold_Approach].[All]" allUniqueName="[Forecast_Curves  2].[WO_DebtSold_Approach].[All]" dimensionUniqueName="[Forecast_Curves  2]" displayFolder="" count="0" memberValueDatatype="130" unbalanced="0"/>
    <cacheHierarchy uniqueName="[Forecast_Curves  2].[WO_Other_Rate]" caption="WO_Other_Rate" attribute="1" defaultMemberUniqueName="[Forecast_Curves  2].[WO_Other_Rate].[All]" allUniqueName="[Forecast_Curves  2].[WO_Other_Rate].[All]" dimensionUniqueName="[Forecast_Curves  2]" displayFolder="" count="0" memberValueDatatype="5" unbalanced="0"/>
    <cacheHierarchy uniqueName="[Forecast_Curves  2].[WO_Other_Approach]" caption="WO_Other_Approach" attribute="1" defaultMemberUniqueName="[Forecast_Curves  2].[WO_Other_Approach].[All]" allUniqueName="[Forecast_Curves  2].[WO_Other_Approach].[All]" dimensionUniqueName="[Forecast_Curves  2]" displayFolder="" count="0" memberValueDatatype="130" unbalanced="0"/>
    <cacheHierarchy uniqueName="[Forecast_Curves  2].[ContraSettlements_Principal_Rate]" caption="ContraSettlements_Principal_Rate" attribute="1" defaultMemberUniqueName="[Forecast_Curves  2].[ContraSettlements_Principal_Rate].[All]" allUniqueName="[Forecast_Curves  2].[ContraSettlements_Principal_Rate].[All]" dimensionUniqueName="[Forecast_Curves  2]" displayFolder="" count="0" memberValueDatatype="5" unbalanced="0"/>
    <cacheHierarchy uniqueName="[Forecast_Curves  2].[ContraSettlements_Principal_Approach]" caption="ContraSettlements_Principal_Approach" attribute="1" defaultMemberUniqueName="[Forecast_Curves  2].[ContraSettlements_Principal_Approach].[All]" allUniqueName="[Forecast_Curves  2].[ContraSettlements_Principal_Approach].[All]" dimensionUniqueName="[Forecast_Curves  2]" displayFolder="" count="0" memberValueDatatype="130" unbalanced="0"/>
    <cacheHierarchy uniqueName="[Forecast_Curves  2].[ContraSettlements_Interest_Rate]" caption="ContraSettlements_Interest_Rate" attribute="1" defaultMemberUniqueName="[Forecast_Curves  2].[ContraSettlements_Interest_Rate].[All]" allUniqueName="[Forecast_Curves  2].[ContraSettlements_Interest_Rate].[All]" dimensionUniqueName="[Forecast_Curves  2]" displayFolder="" count="0" memberValueDatatype="5" unbalanced="0"/>
    <cacheHierarchy uniqueName="[Forecast_Curves  2].[ContraSettlements_Interest_Approach]" caption="ContraSettlements_Interest_Approach" attribute="1" defaultMemberUniqueName="[Forecast_Curves  2].[ContraSettlements_Interest_Approach].[All]" allUniqueName="[Forecast_Curves  2].[ContraSettlements_Interest_Approach].[All]" dimensionUniqueName="[Forecast_Curves  2]" displayFolder="" count="0" memberValueDatatype="130" unbalanced="0"/>
    <cacheHierarchy uniqueName="[Forecast_Curves  2].[NewLoanAmount_Rate]" caption="NewLoanAmount_Rate" attribute="1" defaultMemberUniqueName="[Forecast_Curves  2].[NewLoanAmount_Rate].[All]" allUniqueName="[Forecast_Curves  2].[NewLoanAmount_Rate].[All]" dimensionUniqueName="[Forecast_Curves  2]" displayFolder="" count="0" memberValueDatatype="5" unbalanced="0"/>
    <cacheHierarchy uniqueName="[Forecast_Curves  2].[NewLoanAmount_Approach]" caption="NewLoanAmount_Approach" attribute="1" defaultMemberUniqueName="[Forecast_Curves  2].[NewLoanAmount_Approach].[All]" allUniqueName="[Forecast_Curves  2].[NewLoanAmount_Approach].[All]" dimensionUniqueName="[Forecast_Curves  2]" displayFolder="" count="0" memberValueDatatype="130" unbalanced="0"/>
    <cacheHierarchy uniqueName="[Forecast_Curves  2].[NewLoanAmount]" caption="NewLoanAmount" attribute="1" defaultMemberUniqueName="[Forecast_Curves  2].[NewLoanAmount].[All]" allUniqueName="[Forecast_Curves  2].[NewLoanAmount].[All]" dimensionUniqueName="[Forecast_Curves  2]" displayFolder="" count="0" memberValueDatatype="5" unbalanced="0"/>
    <cacheHierarchy uniqueName="[Forecast_Curves  2].[Coll_Principal]" caption="Coll_Principal" attribute="1" defaultMemberUniqueName="[Forecast_Curves  2].[Coll_Principal].[All]" allUniqueName="[Forecast_Curves  2].[Coll_Principal].[All]" dimensionUniqueName="[Forecast_Curves  2]" displayFolder="" count="0" memberValueDatatype="5" unbalanced="0"/>
    <cacheHierarchy uniqueName="[Forecast_Curves  2].[Coll_Interest]" caption="Coll_Interest" attribute="1" defaultMemberUniqueName="[Forecast_Curves  2].[Coll_Interest].[All]" allUniqueName="[Forecast_Curves  2].[Coll_Interest].[All]" dimensionUniqueName="[Forecast_Curves  2]" displayFolder="" count="0" memberValueDatatype="5" unbalanced="0"/>
    <cacheHierarchy uniqueName="[Forecast_Curves  2].[ContraSettlements_Principal]" caption="ContraSettlements_Principal" attribute="1" defaultMemberUniqueName="[Forecast_Curves  2].[ContraSettlements_Principal].[All]" allUniqueName="[Forecast_Curves  2].[ContraSettlements_Principal].[All]" dimensionUniqueName="[Forecast_Curves  2]" displayFolder="" count="0" memberValueDatatype="5" unbalanced="0"/>
    <cacheHierarchy uniqueName="[Forecast_Curves  2].[ContraSettlements_Interest]" caption="ContraSettlements_Interest" attribute="1" defaultMemberUniqueName="[Forecast_Curves  2].[ContraSettlements_Interest].[All]" allUniqueName="[Forecast_Curves  2].[ContraSettlements_Interest].[All]" dimensionUniqueName="[Forecast_Curves  2]" displayFolder="" count="0" memberValueDatatype="5" unbalanced="0"/>
    <cacheHierarchy uniqueName="[Forecast_Curves  2].[WO_DebtSold]" caption="WO_DebtSold" attribute="1" defaultMemberUniqueName="[Forecast_Curves  2].[WO_DebtSold].[All]" allUniqueName="[Forecast_Curves  2].[WO_DebtSold].[All]" dimensionUniqueName="[Forecast_Curves  2]" displayFolder="" count="0" memberValueDatatype="5" unbalanced="0"/>
    <cacheHierarchy uniqueName="[Forecast_Curves  2].[WO_Other]" caption="WO_Other" attribute="1" defaultMemberUniqueName="[Forecast_Curves  2].[WO_Other].[All]" allUniqueName="[Forecast_Curves  2].[WO_Other].[All]" dimensionUniqueName="[Forecast_Curves  2]" displayFolder="" count="0" memberValueDatatype="5" unbalanced="0"/>
    <cacheHierarchy uniqueName="[Forecast_Curves  2].[InterestRevenue]" caption="InterestRevenue" attribute="1" defaultMemberUniqueName="[Forecast_Curves  2].[InterestRevenue].[All]" allUniqueName="[Forecast_Curves  2].[InterestRevenue].[All]" dimensionUniqueName="[Forecast_Curves  2]" displayFolder="" count="0" memberValueDatatype="5" unbalanced="0"/>
    <cacheHierarchy uniqueName="[Forecast_Curves  2].[ClosingGBV]" caption="ClosingGBV" attribute="1" defaultMemberUniqueName="[Forecast_Curves  2].[ClosingGBV].[All]" allUniqueName="[Forecast_Curves  2].[ClosingGBV].[All]" dimensionUniqueName="[Forecast_Curves  2]" displayFolder="" count="0" memberValueDatatype="5" unbalanced="0"/>
    <cacheHierarchy uniqueName="[Forecast_Curves  2].[ForecastMonth (Year)]" caption="ForecastMonth (Year)" attribute="1" defaultMemberUniqueName="[Forecast_Curves  2].[ForecastMonth (Year)].[All]" allUniqueName="[Forecast_Curves  2].[ForecastMonth (Year)].[All]" dimensionUniqueName="[Forecast_Curves  2]" displayFolder="" count="0" memberValueDatatype="130" unbalanced="0"/>
    <cacheHierarchy uniqueName="[Forecast_Curves  2].[ForecastMonth (Quarter)]" caption="ForecastMonth (Quarter)" attribute="1" defaultMemberUniqueName="[Forecast_Curves  2].[ForecastMonth (Quarter)].[All]" allUniqueName="[Forecast_Curves  2].[ForecastMonth (Quarter)].[All]" dimensionUniqueName="[Forecast_Curves  2]" displayFolder="" count="0" memberValueDatatype="130" unbalanced="0"/>
    <cacheHierarchy uniqueName="[Forecast_Curves  2].[ForecastMonth (Month)]" caption="ForecastMonth (Month)" attribute="1" defaultMemberUniqueName="[Forecast_Curves  2].[ForecastMonth (Month)].[All]" allUniqueName="[Forecast_Curves  2].[ForecastMonth (Month)].[All]" dimensionUniqueName="[Forecast_Curves  2]" displayFolder="" count="0" memberValueDatatype="130" unbalanced="0"/>
    <cacheHierarchy uniqueName="[Forecast_Curves 1].[ForecastMonth]" caption="ForecastMonth" attribute="1" time="1" defaultMemberUniqueName="[Forecast_Curves 1].[ForecastMonth].[All]" allUniqueName="[Forecast_Curves 1].[ForecastMonth].[All]" dimensionUniqueName="[Forecast_Curves 1]" displayFolder="" count="0" memberValueDatatype="7" unbalanced="0"/>
    <cacheHierarchy uniqueName="[Forecast_Curves 1].[Segment]" caption="Segment" attribute="1" defaultMemberUniqueName="[Forecast_Curves 1].[Segment].[All]" allUniqueName="[Forecast_Curves 1].[Segment].[All]" dimensionUniqueName="[Forecast_Curves 1]" displayFolder="" count="0" memberValueDatatype="130" unbalanced="0"/>
    <cacheHierarchy uniqueName="[Forecast_Curves 1].[Cohort]" caption="Cohort" attribute="1" defaultMemberUniqueName="[Forecast_Curves 1].[Cohort].[All]" allUniqueName="[Forecast_Curves 1].[Cohort].[All]" dimensionUniqueName="[Forecast_Curves 1]" displayFolder="" count="0" memberValueDatatype="130" unbalanced="0"/>
    <cacheHierarchy uniqueName="[Forecast_Curves 1].[MOB]" caption="MOB" attribute="1" defaultMemberUniqueName="[Forecast_Curves 1].[MOB].[All]" allUniqueName="[Forecast_Curves 1].[MOB].[All]" dimensionUniqueName="[Forecast_Curves 1]" displayFolder="" count="0" memberValueDatatype="20" unbalanced="0"/>
    <cacheHierarchy uniqueName="[Forecast_Curves 1].[OpeningGBV]" caption="OpeningGBV" attribute="1" defaultMemberUniqueName="[Forecast_Curves 1].[OpeningGBV].[All]" allUniqueName="[Forecast_Curves 1].[OpeningGBV].[All]" dimensionUniqueName="[Forecast_Curves 1]" displayFolder="" count="0" memberValueDatatype="5" unbalanced="0"/>
    <cacheHierarchy uniqueName="[Forecast_Curves 1].[Coll_Principal_Rate]" caption="Coll_Principal_Rate" attribute="1" defaultMemberUniqueName="[Forecast_Curves 1].[Coll_Principal_Rate].[All]" allUniqueName="[Forecast_Curves 1].[Coll_Principal_Rate].[All]" dimensionUniqueName="[Forecast_Curves 1]" displayFolder="" count="0" memberValueDatatype="5" unbalanced="0"/>
    <cacheHierarchy uniqueName="[Forecast_Curves 1].[Coll_Principal_Approach]" caption="Coll_Principal_Approach" attribute="1" defaultMemberUniqueName="[Forecast_Curves 1].[Coll_Principal_Approach].[All]" allUniqueName="[Forecast_Curves 1].[Coll_Principal_Approach].[All]" dimensionUniqueName="[Forecast_Curves 1]" displayFolder="" count="0" memberValueDatatype="130" unbalanced="0"/>
    <cacheHierarchy uniqueName="[Forecast_Curves 1].[Coll_Interest_Rate]" caption="Coll_Interest_Rate" attribute="1" defaultMemberUniqueName="[Forecast_Curves 1].[Coll_Interest_Rate].[All]" allUniqueName="[Forecast_Curves 1].[Coll_Interest_Rate].[All]" dimensionUniqueName="[Forecast_Curves 1]" displayFolder="" count="0" memberValueDatatype="5" unbalanced="0"/>
    <cacheHierarchy uniqueName="[Forecast_Curves 1].[Coll_Interest_Approach]" caption="Coll_Interest_Approach" attribute="1" defaultMemberUniqueName="[Forecast_Curves 1].[Coll_Interest_Approach].[All]" allUniqueName="[Forecast_Curves 1].[Coll_Interest_Approach].[All]" dimensionUniqueName="[Forecast_Curves 1]" displayFolder="" count="0" memberValueDatatype="130" unbalanced="0"/>
    <cacheHierarchy uniqueName="[Forecast_Curves 1].[InterestRevenue_Rate]" caption="InterestRevenue_Rate" attribute="1" defaultMemberUniqueName="[Forecast_Curves 1].[InterestRevenue_Rate].[All]" allUniqueName="[Forecast_Curves 1].[InterestRevenue_Rate].[All]" dimensionUniqueName="[Forecast_Curves 1]" displayFolder="" count="0" memberValueDatatype="5" unbalanced="0"/>
    <cacheHierarchy uniqueName="[Forecast_Curves 1].[InterestRevenue_Approach]" caption="InterestRevenue_Approach" attribute="1" defaultMemberUniqueName="[Forecast_Curves 1].[InterestRevenue_Approach].[All]" allUniqueName="[Forecast_Curves 1].[InterestRevenue_Approach].[All]" dimensionUniqueName="[Forecast_Curves 1]" displayFolder="" count="0" memberValueDatatype="130" unbalanced="0"/>
    <cacheHierarchy uniqueName="[Forecast_Curves 1].[WO_DebtSold_Rate]" caption="WO_DebtSold_Rate" attribute="1" defaultMemberUniqueName="[Forecast_Curves 1].[WO_DebtSold_Rate].[All]" allUniqueName="[Forecast_Curves 1].[WO_DebtSold_Rate].[All]" dimensionUniqueName="[Forecast_Curves 1]" displayFolder="" count="0" memberValueDatatype="5" unbalanced="0"/>
    <cacheHierarchy uniqueName="[Forecast_Curves 1].[WO_DebtSold_Approach]" caption="WO_DebtSold_Approach" attribute="1" defaultMemberUniqueName="[Forecast_Curves 1].[WO_DebtSold_Approach].[All]" allUniqueName="[Forecast_Curves 1].[WO_DebtSold_Approach].[All]" dimensionUniqueName="[Forecast_Curves 1]" displayFolder="" count="0" memberValueDatatype="130" unbalanced="0"/>
    <cacheHierarchy uniqueName="[Forecast_Curves 1].[WO_Other_Rate]" caption="WO_Other_Rate" attribute="1" defaultMemberUniqueName="[Forecast_Curves 1].[WO_Other_Rate].[All]" allUniqueName="[Forecast_Curves 1].[WO_Other_Rate].[All]" dimensionUniqueName="[Forecast_Curves 1]" displayFolder="" count="0" memberValueDatatype="5" unbalanced="0"/>
    <cacheHierarchy uniqueName="[Forecast_Curves 1].[WO_Other_Approach]" caption="WO_Other_Approach" attribute="1" defaultMemberUniqueName="[Forecast_Curves 1].[WO_Other_Approach].[All]" allUniqueName="[Forecast_Curves 1].[WO_Other_Approach].[All]" dimensionUniqueName="[Forecast_Curves 1]" displayFolder="" count="0" memberValueDatatype="130" unbalanced="0"/>
    <cacheHierarchy uniqueName="[Forecast_Curves 1].[ContraSettlements_Principal_Rate]" caption="ContraSettlements_Principal_Rate" attribute="1" defaultMemberUniqueName="[Forecast_Curves 1].[ContraSettlements_Principal_Rate].[All]" allUniqueName="[Forecast_Curves 1].[ContraSettlements_Principal_Rate].[All]" dimensionUniqueName="[Forecast_Curves 1]" displayFolder="" count="0" memberValueDatatype="5" unbalanced="0"/>
    <cacheHierarchy uniqueName="[Forecast_Curves 1].[ContraSettlements_Principal_Approach]" caption="ContraSettlements_Principal_Approach" attribute="1" defaultMemberUniqueName="[Forecast_Curves 1].[ContraSettlements_Principal_Approach].[All]" allUniqueName="[Forecast_Curves 1].[ContraSettlements_Principal_Approach].[All]" dimensionUniqueName="[Forecast_Curves 1]" displayFolder="" count="0" memberValueDatatype="130" unbalanced="0"/>
    <cacheHierarchy uniqueName="[Forecast_Curves 1].[ContraSettlements_Interest_Rate]" caption="ContraSettlements_Interest_Rate" attribute="1" defaultMemberUniqueName="[Forecast_Curves 1].[ContraSettlements_Interest_Rate].[All]" allUniqueName="[Forecast_Curves 1].[ContraSettlements_Interest_Rate].[All]" dimensionUniqueName="[Forecast_Curves 1]" displayFolder="" count="0" memberValueDatatype="5" unbalanced="0"/>
    <cacheHierarchy uniqueName="[Forecast_Curves 1].[ContraSettlements_Interest_Approach]" caption="ContraSettlements_Interest_Approach" attribute="1" defaultMemberUniqueName="[Forecast_Curves 1].[ContraSettlements_Interest_Approach].[All]" allUniqueName="[Forecast_Curves 1].[ContraSettlements_Interest_Approach].[All]" dimensionUniqueName="[Forecast_Curves 1]" displayFolder="" count="0" memberValueDatatype="130" unbalanced="0"/>
    <cacheHierarchy uniqueName="[Forecast_Curves 1].[NewLoanAmount_Rate]" caption="NewLoanAmount_Rate" attribute="1" defaultMemberUniqueName="[Forecast_Curves 1].[NewLoanAmount_Rate].[All]" allUniqueName="[Forecast_Curves 1].[NewLoanAmount_Rate].[All]" dimensionUniqueName="[Forecast_Curves 1]" displayFolder="" count="0" memberValueDatatype="5" unbalanced="0"/>
    <cacheHierarchy uniqueName="[Forecast_Curves 1].[NewLoanAmount_Approach]" caption="NewLoanAmount_Approach" attribute="1" defaultMemberUniqueName="[Forecast_Curves 1].[NewLoanAmount_Approach].[All]" allUniqueName="[Forecast_Curves 1].[NewLoanAmount_Approach].[All]" dimensionUniqueName="[Forecast_Curves 1]" displayFolder="" count="0" memberValueDatatype="130" unbalanced="0"/>
    <cacheHierarchy uniqueName="[Forecast_Curves 1].[NewLoanAmount]" caption="NewLoanAmount" attribute="1" defaultMemberUniqueName="[Forecast_Curves 1].[NewLoanAmount].[All]" allUniqueName="[Forecast_Curves 1].[NewLoanAmount].[All]" dimensionUniqueName="[Forecast_Curves 1]" displayFolder="" count="0" memberValueDatatype="5" unbalanced="0"/>
    <cacheHierarchy uniqueName="[Forecast_Curves 1].[Coll_Principal]" caption="Coll_Principal" attribute="1" defaultMemberUniqueName="[Forecast_Curves 1].[Coll_Principal].[All]" allUniqueName="[Forecast_Curves 1].[Coll_Principal].[All]" dimensionUniqueName="[Forecast_Curves 1]" displayFolder="" count="0" memberValueDatatype="5" unbalanced="0"/>
    <cacheHierarchy uniqueName="[Forecast_Curves 1].[Coll_Interest]" caption="Coll_Interest" attribute="1" defaultMemberUniqueName="[Forecast_Curves 1].[Coll_Interest].[All]" allUniqueName="[Forecast_Curves 1].[Coll_Interest].[All]" dimensionUniqueName="[Forecast_Curves 1]" displayFolder="" count="0" memberValueDatatype="5" unbalanced="0"/>
    <cacheHierarchy uniqueName="[Forecast_Curves 1].[ContraSettlements_Principal]" caption="ContraSettlements_Principal" attribute="1" defaultMemberUniqueName="[Forecast_Curves 1].[ContraSettlements_Principal].[All]" allUniqueName="[Forecast_Curves 1].[ContraSettlements_Principal].[All]" dimensionUniqueName="[Forecast_Curves 1]" displayFolder="" count="0" memberValueDatatype="5" unbalanced="0"/>
    <cacheHierarchy uniqueName="[Forecast_Curves 1].[ContraSettlements_Interest]" caption="ContraSettlements_Interest" attribute="1" defaultMemberUniqueName="[Forecast_Curves 1].[ContraSettlements_Interest].[All]" allUniqueName="[Forecast_Curves 1].[ContraSettlements_Interest].[All]" dimensionUniqueName="[Forecast_Curves 1]" displayFolder="" count="0" memberValueDatatype="5" unbalanced="0"/>
    <cacheHierarchy uniqueName="[Forecast_Curves 1].[WO_DebtSold]" caption="WO_DebtSold" attribute="1" defaultMemberUniqueName="[Forecast_Curves 1].[WO_DebtSold].[All]" allUniqueName="[Forecast_Curves 1].[WO_DebtSold].[All]" dimensionUniqueName="[Forecast_Curves 1]" displayFolder="" count="0" memberValueDatatype="5" unbalanced="0"/>
    <cacheHierarchy uniqueName="[Forecast_Curves 1].[WO_Other]" caption="WO_Other" attribute="1" defaultMemberUniqueName="[Forecast_Curves 1].[WO_Other].[All]" allUniqueName="[Forecast_Curves 1].[WO_Other].[All]" dimensionUniqueName="[Forecast_Curves 1]" displayFolder="" count="0" memberValueDatatype="5" unbalanced="0"/>
    <cacheHierarchy uniqueName="[Forecast_Curves 1].[InterestRevenue]" caption="InterestRevenue" attribute="1" defaultMemberUniqueName="[Forecast_Curves 1].[InterestRevenue].[All]" allUniqueName="[Forecast_Curves 1].[InterestRevenue].[All]" dimensionUniqueName="[Forecast_Curves 1]" displayFolder="" count="0" memberValueDatatype="5" unbalanced="0"/>
    <cacheHierarchy uniqueName="[Forecast_Curves 1].[ClosingGBV]" caption="ClosingGBV" attribute="1" defaultMemberUniqueName="[Forecast_Curves 1].[ClosingGBV].[All]" allUniqueName="[Forecast_Curves 1].[ClosingGBV].[All]" dimensionUniqueName="[Forecast_Curves 1]" displayFolder="" count="0" memberValueDatatype="5" unbalanced="0"/>
    <cacheHierarchy uniqueName="[measure].[Measures]" caption="Measures" attribute="1" defaultMemberUniqueName="[measure].[Measures].[All]" allUniqueName="[measure].[Measures].[All]" dimensionUniqueName="[measure]" displayFolder="" count="0" memberValueDatatype="130" unbalanced="0"/>
    <cacheHierarchy uniqueName="[Fact_Raw 1].[CalendarMonth (Month Index)]" caption="CalendarMonth (Month Index)" attribute="1" defaultMemberUniqueName="[Fact_Raw 1].[CalendarMonth (Month Index)].[All]" allUniqueName="[Fact_Raw 1].[CalendarMonth (Month Index)].[All]" dimensionUniqueName="[Fact_Raw 1]" displayFolder="" count="0" memberValueDatatype="20" unbalanced="0" hidden="1"/>
    <cacheHierarchy uniqueName="[Fact_Raw 1].[Cohort (Month Index)]" caption="Cohort (Month Index)" attribute="1" defaultMemberUniqueName="[Fact_Raw 1].[Cohort (Month Index)].[All]" allUniqueName="[Fact_Raw 1].[Cohort (Month Index)].[All]" dimensionUniqueName="[Fact_Raw 1]" displayFolder="" count="0" memberValueDatatype="20" unbalanced="0" hidden="1"/>
    <cacheHierarchy uniqueName="[Fact_Raw 2].[CalendarMonth (Month Index)]" caption="CalendarMonth (Month Index)" attribute="1" defaultMemberUniqueName="[Fact_Raw 2].[CalendarMonth (Month Index)].[All]" allUniqueName="[Fact_Raw 2].[CalendarMonth (Month Index)].[All]" dimensionUniqueName="[Fact_Raw 2]" displayFolder="" count="0" memberValueDatatype="20" unbalanced="0" hidden="1"/>
    <cacheHierarchy uniqueName="[Forecast_Curves].[ForecastMonth (Month Index)]" caption="ForecastMonth (Month Index)" attribute="1" defaultMemberUniqueName="[Forecast_Curves].[ForecastMonth (Month Index)].[All]" allUniqueName="[Forecast_Curves].[ForecastMonth (Month Index)].[All]" dimensionUniqueName="[Forecast_Curves]" displayFolder="" count="0" memberValueDatatype="20" unbalanced="0" hidden="1"/>
    <cacheHierarchy uniqueName="[Forecast_Curves  2].[ForecastMonth (Month Index)]" caption="ForecastMonth (Month Index)" attribute="1" defaultMemberUniqueName="[Forecast_Curves  2].[ForecastMonth (Month Index)].[All]" allUniqueName="[Forecast_Curves  2].[ForecastMonth (Month Index)].[All]" dimensionUniqueName="[Forecast_Curves  2]" displayFolder="" count="0" memberValueDatatype="20" unbalanced="0" hidden="1"/>
    <cacheHierarchy uniqueName="[Measures].[ClosingGBV_Actuals]" caption="ClosingGBV_Actuals" measure="1" displayFolder="" measureGroup="measure" count="0"/>
    <cacheHierarchy uniqueName="[Measures].[OpeningGBV_Actuals]" caption="OpeningGBV_Actuals" measure="1" displayFolder="" measureGroup="measure" count="0"/>
    <cacheHierarchy uniqueName="[Measures].[NewLoanAmount_Actuals]" caption="NewLoanAmount_Actuals" measure="1" displayFolder="" measureGroup="measure" count="0"/>
    <cacheHierarchy uniqueName="[Measures].[CollPrincipal_Actuals]" caption="CollPrincipal_Actuals" measure="1" displayFolder="" measureGroup="measure" count="0"/>
    <cacheHierarchy uniqueName="[Measures].[CollInterest_Actuals]" caption="CollInterest_Actuals" measure="1" displayFolder="" measureGroup="measure" count="0"/>
    <cacheHierarchy uniqueName="[Measures].[ContraSettlementsPrincipal_Actuals]" caption="ContraSettlementsPrincipal_Actuals" measure="1" displayFolder="" measureGroup="measure" count="0"/>
    <cacheHierarchy uniqueName="[Measures].[ContraSettlementsInterest_Actuals]" caption="ContraSettlementsInterest_Actuals" measure="1" displayFolder="" measureGroup="measure" count="0"/>
    <cacheHierarchy uniqueName="[Measures].[WODebtSold_Actuals]" caption="WODebtSold_Actuals" measure="1" displayFolder="" measureGroup="measure" count="0"/>
    <cacheHierarchy uniqueName="[Measures].[WOOther_Actuals]" caption="WOOther_Actuals" measure="1" displayFolder="" measureGroup="measure" count="0"/>
    <cacheHierarchy uniqueName="[Measures].[InterestRevenue_Actuals]" caption="InterestRevenue_Actuals" measure="1" displayFolder="" measureGroup="measure" count="0"/>
    <cacheHierarchy uniqueName="[Measures].[TotalCollections_Actuals]" caption="TotalCollections_Actuals" measure="1" displayFolder="" measureGroup="measure" count="0"/>
    <cacheHierarchy uniqueName="[Measures].[TotalContraSettlements_Actuals]" caption="TotalContraSettlements_Actuals" measure="1" displayFolder="" measureGroup="measure" count="0"/>
    <cacheHierarchy uniqueName="[Measures].[TotalWriteoffs_Actuals]" caption="TotalWriteoffs_Actuals" measure="1" displayFolder="" measureGroup="measure" count="0"/>
    <cacheHierarchy uniqueName="[Measures].[ClosingGBV_Actuals_byCohort]" caption="ClosingGBV_Actuals_byCohort" measure="1" displayFolder="" measureGroup="measure" count="0"/>
    <cacheHierarchy uniqueName="[Measures].[CollPrincipal_Actuals_byCohort]" caption="CollPrincipal_Actuals_byCohort" measure="1" displayFolder="" measureGroup="measure" count="0"/>
    <cacheHierarchy uniqueName="[Measures].[InterestRevenue_Actuals_byCohort]" caption="InterestRevenue_Actuals_byCohort" measure="1" displayFolder="" measureGroup="measure" count="0"/>
    <cacheHierarchy uniqueName="[Measures].[ClosingGBV_Forecast]" caption="ClosingGBV_Forecast" measure="1" displayFolder="" measureGroup="measure" count="0"/>
    <cacheHierarchy uniqueName="[Measures].[OpeningGBV_Forecast]" caption="OpeningGBV_Forecast" measure="1" displayFolder="" measureGroup="measure" count="0"/>
    <cacheHierarchy uniqueName="[Measures].[NewLoanAmount_Forecast]" caption="NewLoanAmount_Forecast" measure="1" displayFolder="" measureGroup="measure" count="0"/>
    <cacheHierarchy uniqueName="[Measures].[CollPrincipal_Forecast]" caption="CollPrincipal_Forecast" measure="1" displayFolder="" measureGroup="measure" count="0"/>
    <cacheHierarchy uniqueName="[Measures].[CollInterest_Forecast]" caption="CollInterest_Forecast" measure="1" displayFolder="" measureGroup="measure" count="0"/>
    <cacheHierarchy uniqueName="[Measures].[ContraSettlementsPrincipal_Forecast]" caption="ContraSettlementsPrincipal_Forecast" measure="1" displayFolder="" measureGroup="measure" count="0"/>
    <cacheHierarchy uniqueName="[Measures].[ContraSettlementsInterest_Forecast]" caption="ContraSettlementsInterest_Forecast" measure="1" displayFolder="" measureGroup="measure" count="0"/>
    <cacheHierarchy uniqueName="[Measures].[WODebtSold_Forecast]" caption="WODebtSold_Forecast" measure="1" displayFolder="" measureGroup="measure" count="0"/>
    <cacheHierarchy uniqueName="[Measures].[WOOther_Forecast]" caption="WOOther_Forecast" measure="1" displayFolder="" measureGroup="measure" count="0"/>
    <cacheHierarchy uniqueName="[Measures].[InterestRevenue_Forecast]" caption="InterestRevenue_Forecast" measure="1" displayFolder="" measureGroup="measure" count="0"/>
    <cacheHierarchy uniqueName="[Measures].[TotalCollections_Forecast]" caption="TotalCollections_Forecast" measure="1" displayFolder="" measureGroup="measure" count="0"/>
    <cacheHierarchy uniqueName="[Measures].[TotalContraSettlements_Forecast]" caption="TotalContraSettlements_Forecast" measure="1" displayFolder="" measureGroup="measure" count="0"/>
    <cacheHierarchy uniqueName="[Measures].[TotalWriteoffs_Forecast]" caption="TotalWriteoffs_Forecast" measure="1" displayFolder="" measureGroup="measure" count="0"/>
    <cacheHierarchy uniqueName="[Measures].[ClosingGBV_Forecast_byCohort]" caption="ClosingGBV_Forecast_byCohort" measure="1" displayFolder="" measureGroup="measure" count="0"/>
    <cacheHierarchy uniqueName="[Measures].[CollPrincipal_Forecast_byCohort]" caption="CollPrincipal_Forecast_byCohort" measure="1" displayFolder="" measureGroup="measure" count="0"/>
    <cacheHierarchy uniqueName="[Measures].[InterestRevenue_Forecast_byCohort]" caption="InterestRevenue_Forecast_byCohort" measure="1" displayFolder="" measureGroup="measure" count="0"/>
    <cacheHierarchy uniqueName="[Measures].[LastActualMonth]" caption="LastActualMonth" measure="1" displayFolder="" measureGroup="measure" count="0"/>
    <cacheHierarchy uniqueName="[Measures].[ClosingGBV_All]" caption="ClosingGBV_All" measure="1" displayFolder="" measureGroup="measure" count="0"/>
    <cacheHierarchy uniqueName="[Measures].[OpeningGBV_All]" caption="OpeningGBV_All" measure="1" displayFolder="" measureGroup="measure" count="0"/>
    <cacheHierarchy uniqueName="[Measures].[NewLoanAmount_All]" caption="NewLoanAmount_All" measure="1" displayFolder="" measureGroup="measure" count="0"/>
    <cacheHierarchy uniqueName="[Measures].[CollPrincipal_All]" caption="CollPrincipal_All" measure="1" displayFolder="" measureGroup="measure" count="0"/>
    <cacheHierarchy uniqueName="[Measures].[CollInterest_All]" caption="CollInterest_All" measure="1" displayFolder="" measureGroup="measure" count="0"/>
    <cacheHierarchy uniqueName="[Measures].[ContraSettlementsPrincipal_All]" caption="ContraSettlementsPrincipal_All" measure="1" displayFolder="" measureGroup="measure" count="0"/>
    <cacheHierarchy uniqueName="[Measures].[ContraSettlementsInterest_All]" caption="ContraSettlementsInterest_All" measure="1" displayFolder="" measureGroup="measure" count="0"/>
    <cacheHierarchy uniqueName="[Measures].[WODebtSold_All]" caption="WODebtSold_All" measure="1" displayFolder="" measureGroup="measure" count="0"/>
    <cacheHierarchy uniqueName="[Measures].[WOOther_All]" caption="WOOther_All" measure="1" displayFolder="" measureGroup="measure" count="0"/>
    <cacheHierarchy uniqueName="[Measures].[InterestRevenue_All]" caption="InterestRevenue_All" measure="1" displayFolder="" measureGroup="measure" count="0"/>
    <cacheHierarchy uniqueName="[Measures].[ClosingGBV_All_byCohort]" caption="ClosingGBV_All_byCohort" measure="1" displayFolder="" measureGroup="measure" count="0"/>
    <cacheHierarchy uniqueName="[Measures].[CollPrincipal_All_byCohort]" caption="CollPrincipal_All_byCohort" measure="1" displayFolder="" measureGroup="measure" count="0"/>
    <cacheHierarchy uniqueName="[Measures].[InterestRevenue_All_byCohort]" caption="InterestRevenue_All_byCohort" measure="1" displayFolder="" measureGroup="measure" count="0"/>
    <cacheHierarchy uniqueName="[Measures].[CollPrincipalRate]" caption="CollPrincipalRate" measure="1" displayFolder="" measureGroup="measure" count="0"/>
    <cacheHierarchy uniqueName="[Measures].[CollInterestRate]" caption="CollInterestRate" measure="1" displayFolder="" measureGroup="measure" count="0"/>
    <cacheHierarchy uniqueName="[Measures].[WriteoffRate]" caption="WriteoffRate" measure="1" displayFolder="" measureGroup="measure" count="0"/>
    <cacheHierarchy uniqueName="[Measures].[InterestYield_Annual]" caption="InterestYield_Annual" measure="1" displayFolder="" measureGroup="measure" count="0"/>
    <cacheHierarchy uniqueName="[Measures].[__XL_Count A]" caption="__XL_Count A" measure="1" displayFolder="" measureGroup="measure" count="0" hidden="1"/>
    <cacheHierarchy uniqueName="[Measures].[__XL_Count Fact_Raw 1]" caption="__XL_Count Fact_Raw 1" measure="1" displayFolder="" measureGroup="Fact_Raw 1" count="0" hidden="1"/>
    <cacheHierarchy uniqueName="[Measures].[__XL_Count Forecast_Approach_Map]" caption="__XL_Count Forecast_Approach_Map" measure="1" displayFolder="" measureGroup="Forecast_Approach_Map" count="0" hidden="1"/>
    <cacheHierarchy uniqueName="[Measures].[__XL_Count Forecast_Curves  2]" caption="__XL_Count Forecast_Curves  2" measure="1" displayFolder="" measureGroup="Forecast_Curves  2" count="0" hidden="1"/>
    <cacheHierarchy uniqueName="[Measures].[__XL_Count Fact_Raw 2]" caption="__XL_Count Fact_Raw 2" measure="1" displayFolder="" measureGroup="Fact_Raw 2" count="0" hidden="1"/>
    <cacheHierarchy uniqueName="[Measures].[__XL_Count Fact_Raw_Base]" caption="__XL_Count Fact_Raw_Base" measure="1" displayFolder="" measureGroup="Fact_Raw_Base" count="0" hidden="1"/>
    <cacheHierarchy uniqueName="[Measures].[__XL_Count Forecast_Curves 1]" caption="__XL_Count Forecast_Curves 1" measure="1" displayFolder="" measureGroup="Forecast_Curves 1" count="0" hidden="1"/>
    <cacheHierarchy uniqueName="[Measures].[__XL_Count Forecast_Curves]" caption="__XL_Count Forecast_Curves" measure="1" displayFolder="" measureGroup="Forecast_Curves" count="0" hidden="1"/>
    <cacheHierarchy uniqueName="[Measures].[__XL_Count Curves_Rates_Long]" caption="__XL_Count Curves_Rates_Long" measure="1" displayFolder="" measureGroup="Curves_Rates_Long" count="0" hidden="1"/>
    <cacheHierarchy uniqueName="[Measures].[__XL_Count Fact_Raw]" caption="__XL_Count Fact_Raw" measure="1" displayFolder="" measureGroup="Fact_Raw" count="0" hidden="1"/>
    <cacheHierarchy uniqueName="[Measures].[__No measures defined]" caption="__No measures defined" measure="1" displayFolder="" count="0" hidden="1"/>
    <cacheHierarchy uniqueName="[Measures].[Sum of InterestRevenue_Rate 2]" caption="Sum of InterestRevenue_Rate 2" measure="1" displayFolder="" measureGroup="Forecast_Curves  2" count="0" hidden="1">
      <extLst>
        <ext xmlns:x15="http://schemas.microsoft.com/office/spreadsheetml/2010/11/main" uri="{B97F6D7D-B522-45F9-BDA1-12C45D357490}">
          <x15:cacheHierarchy aggregatedColumn="142"/>
        </ext>
      </extLst>
    </cacheHierarchy>
    <cacheHierarchy uniqueName="[Measures].[Sum of InterestRevenue 3]" caption="Sum of InterestRevenue 3" measure="1" displayFolder="" measureGroup="Forecast_Curves  2" count="0" hidden="1">
      <extLst>
        <ext xmlns:x15="http://schemas.microsoft.com/office/spreadsheetml/2010/11/main" uri="{B97F6D7D-B522-45F9-BDA1-12C45D357490}">
          <x15:cacheHierarchy aggregatedColumn="161"/>
        </ext>
      </extLst>
    </cacheHierarchy>
    <cacheHierarchy uniqueName="[Measures].[Sum of Coll_Interest 3]" caption="Sum of Coll_Interest 3" measure="1" displayFolder="" measureGroup="Forecast_Curves  2" count="0" hidden="1">
      <extLst>
        <ext xmlns:x15="http://schemas.microsoft.com/office/spreadsheetml/2010/11/main" uri="{B97F6D7D-B522-45F9-BDA1-12C45D357490}">
          <x15:cacheHierarchy aggregatedColumn="156"/>
        </ext>
      </extLst>
    </cacheHierarchy>
    <cacheHierarchy uniqueName="[Measures].[Sum of OpeningGBV 4]" caption="Sum of OpeningGBV 4" measure="1" displayFolder="" measureGroup="Forecast_Curves  2" count="0" hidden="1">
      <extLst>
        <ext xmlns:x15="http://schemas.microsoft.com/office/spreadsheetml/2010/11/main" uri="{B97F6D7D-B522-45F9-BDA1-12C45D357490}">
          <x15:cacheHierarchy aggregatedColumn="137"/>
        </ext>
      </extLst>
    </cacheHierarchy>
    <cacheHierarchy uniqueName="[Measures].[Sum of Coll_Principal 3]" caption="Sum of Coll_Principal 3" measure="1" displayFolder="" measureGroup="Forecast_Curves  2" count="0" hidden="1">
      <extLst>
        <ext xmlns:x15="http://schemas.microsoft.com/office/spreadsheetml/2010/11/main" uri="{B97F6D7D-B522-45F9-BDA1-12C45D357490}">
          <x15:cacheHierarchy aggregatedColumn="155"/>
        </ext>
      </extLst>
    </cacheHierarchy>
    <cacheHierarchy uniqueName="[Measures].[Sum of ContraSettlements_Principal 2]" caption="Sum of ContraSettlements_Principal 2" measure="1" displayFolder="" measureGroup="Forecast_Curves  2" count="0" hidden="1">
      <extLst>
        <ext xmlns:x15="http://schemas.microsoft.com/office/spreadsheetml/2010/11/main" uri="{B97F6D7D-B522-45F9-BDA1-12C45D357490}">
          <x15:cacheHierarchy aggregatedColumn="157"/>
        </ext>
      </extLst>
    </cacheHierarchy>
    <cacheHierarchy uniqueName="[Measures].[Sum of ContraSettlements_Interest 2]" caption="Sum of ContraSettlements_Interest 2" measure="1" displayFolder="" measureGroup="Forecast_Curves  2" count="0" hidden="1">
      <extLst>
        <ext xmlns:x15="http://schemas.microsoft.com/office/spreadsheetml/2010/11/main" uri="{B97F6D7D-B522-45F9-BDA1-12C45D357490}">
          <x15:cacheHierarchy aggregatedColumn="158"/>
        </ext>
      </extLst>
    </cacheHierarchy>
    <cacheHierarchy uniqueName="[Measures].[Sum of WO_DebtSold 2]" caption="Sum of WO_DebtSold 2" measure="1" displayFolder="" measureGroup="Forecast_Curves  2" count="0" hidden="1">
      <extLst>
        <ext xmlns:x15="http://schemas.microsoft.com/office/spreadsheetml/2010/11/main" uri="{B97F6D7D-B522-45F9-BDA1-12C45D357490}">
          <x15:cacheHierarchy aggregatedColumn="159"/>
        </ext>
      </extLst>
    </cacheHierarchy>
    <cacheHierarchy uniqueName="[Measures].[Sum of WO_Other 2]" caption="Sum of WO_Other 2" measure="1" displayFolder="" measureGroup="Forecast_Curves  2" count="0" hidden="1">
      <extLst>
        <ext xmlns:x15="http://schemas.microsoft.com/office/spreadsheetml/2010/11/main" uri="{B97F6D7D-B522-45F9-BDA1-12C45D357490}">
          <x15:cacheHierarchy aggregatedColumn="160"/>
        </ext>
      </extLst>
    </cacheHierarchy>
    <cacheHierarchy uniqueName="[Measures].[Sum of ClosingGBV 3]" caption="Sum of ClosingGBV 3" measure="1" displayFolder="" measureGroup="Forecast_Curves  2" count="0" hidden="1">
      <extLst>
        <ext xmlns:x15="http://schemas.microsoft.com/office/spreadsheetml/2010/11/main" uri="{B97F6D7D-B522-45F9-BDA1-12C45D357490}">
          <x15:cacheHierarchy aggregatedColumn="162"/>
        </ext>
      </extLst>
    </cacheHierarchy>
    <cacheHierarchy uniqueName="[Measures].[Sum of openinggbv 3]" caption="Sum of openinggbv 3" measure="1" displayFolder="" measureGroup="Fact_Raw_Base" count="0" hidden="1">
      <extLst>
        <ext xmlns:x15="http://schemas.microsoft.com/office/spreadsheetml/2010/11/main" uri="{B97F6D7D-B522-45F9-BDA1-12C45D357490}">
          <x15:cacheHierarchy aggregatedColumn="84"/>
        </ext>
      </extLst>
    </cacheHierarchy>
    <cacheHierarchy uniqueName="[Measures].[Sum of closinggbv 4]" caption="Sum of closinggbv 4" measure="1" displayFolder="" measureGroup="Fact_Raw_Base" count="0" hidden="1">
      <extLst>
        <ext xmlns:x15="http://schemas.microsoft.com/office/spreadsheetml/2010/11/main" uri="{B97F6D7D-B522-45F9-BDA1-12C45D357490}">
          <x15:cacheHierarchy aggregatedColumn="94"/>
        </ext>
      </extLst>
    </cacheHierarchy>
    <cacheHierarchy uniqueName="[Measures].[Sum of interestrevenue 5]" caption="Sum of interestrevenue 5" measure="1" displayFolder="" measureGroup="Fact_Raw_Base" count="0" hidden="1">
      <extLst>
        <ext xmlns:x15="http://schemas.microsoft.com/office/spreadsheetml/2010/11/main" uri="{B97F6D7D-B522-45F9-BDA1-12C45D357490}">
          <x15:cacheHierarchy aggregatedColumn="95"/>
        </ext>
      </extLst>
    </cacheHierarchy>
    <cacheHierarchy uniqueName="[Measures].[Sum of OpeningGBV]" caption="Sum of OpeningGBV" measure="1" displayFolder="" measureGroup="Fact_Raw 1" count="0" hidden="1">
      <extLst>
        <ext xmlns:x15="http://schemas.microsoft.com/office/spreadsheetml/2010/11/main" uri="{B97F6D7D-B522-45F9-BDA1-12C45D357490}">
          <x15:cacheHierarchy aggregatedColumn="33"/>
        </ext>
      </extLst>
    </cacheHierarchy>
    <cacheHierarchy uniqueName="[Measures].[Sum of OpeningGBV 5]" caption="Sum of OpeningGBV 5" measure="1" displayFolder="" measureGroup="Fact_Raw 2" count="0" hidden="1">
      <extLst>
        <ext xmlns:x15="http://schemas.microsoft.com/office/spreadsheetml/2010/11/main" uri="{B97F6D7D-B522-45F9-BDA1-12C45D357490}">
          <x15:cacheHierarchy aggregatedColumn="60"/>
        </ext>
      </extLst>
    </cacheHierarchy>
    <cacheHierarchy uniqueName="[Measures].[Sum of OpeningGBV 6]" caption="Sum of OpeningGBV 6" measure="1" displayFolder="" measureGroup="Forecast_Curves 1" count="0" hidden="1">
      <extLst>
        <ext xmlns:x15="http://schemas.microsoft.com/office/spreadsheetml/2010/11/main" uri="{B97F6D7D-B522-45F9-BDA1-12C45D357490}">
          <x15:cacheHierarchy aggregatedColumn="170"/>
        </ext>
      </extLst>
    </cacheHierarchy>
    <cacheHierarchy uniqueName="[Measures].[Sum of Coll_Principal]" caption="Sum of Coll_Principal" measure="1" displayFolder="" measureGroup="Fact_Raw 2" count="0" hidden="1">
      <extLst>
        <ext xmlns:x15="http://schemas.microsoft.com/office/spreadsheetml/2010/11/main" uri="{B97F6D7D-B522-45F9-BDA1-12C45D357490}">
          <x15:cacheHierarchy aggregatedColumn="64"/>
        </ext>
      </extLst>
    </cacheHierarchy>
    <cacheHierarchy uniqueName="[Measures].[Sum of Coll_Interest]" caption="Sum of Coll_Interest" measure="1" displayFolder="" measureGroup="Fact_Raw 2" count="0" hidden="1">
      <extLst>
        <ext xmlns:x15="http://schemas.microsoft.com/office/spreadsheetml/2010/11/main" uri="{B97F6D7D-B522-45F9-BDA1-12C45D357490}">
          <x15:cacheHierarchy aggregatedColumn="65"/>
        </ext>
      </extLst>
    </cacheHierarchy>
    <cacheHierarchy uniqueName="[Measures].[Sum of ClosingGBV_Reported]" caption="Sum of ClosingGBV_Reported" measure="1" displayFolder="" measureGroup="Fact_Raw 2" count="0" hidden="1">
      <extLst>
        <ext xmlns:x15="http://schemas.microsoft.com/office/spreadsheetml/2010/11/main" uri="{B97F6D7D-B522-45F9-BDA1-12C45D357490}">
          <x15:cacheHierarchy aggregatedColumn="70"/>
        </ext>
      </extLst>
    </cacheHierarchy>
    <cacheHierarchy uniqueName="[Measures].[Sum of ClosingGBV]" caption="Sum of ClosingGBV" measure="1" displayFolder="" measureGroup="Fact_Raw 2" count="0" hidden="1">
      <extLst>
        <ext xmlns:x15="http://schemas.microsoft.com/office/spreadsheetml/2010/11/main" uri="{B97F6D7D-B522-45F9-BDA1-12C45D357490}">
          <x15:cacheHierarchy aggregatedColumn="75"/>
        </ext>
      </extLst>
    </cacheHierarchy>
    <cacheHierarchy uniqueName="[Measures].[Sum of NewLoanAmount 2]" caption="Sum of NewLoanAmount 2" measure="1" displayFolder="" measureGroup="Fact_Raw 2" count="0" hidden="1">
      <extLst>
        <ext xmlns:x15="http://schemas.microsoft.com/office/spreadsheetml/2010/11/main" uri="{B97F6D7D-B522-45F9-BDA1-12C45D357490}">
          <x15:cacheHierarchy aggregatedColumn="63"/>
        </ext>
      </extLst>
    </cacheHierarchy>
    <cacheHierarchy uniqueName="[Measures].[Sum of TopUp_IncrCash]" caption="Sum of TopUp_IncrCash" measure="1" displayFolder="" measureGroup="Fact_Raw 2" count="0" hidden="1">
      <extLst>
        <ext xmlns:x15="http://schemas.microsoft.com/office/spreadsheetml/2010/11/main" uri="{B97F6D7D-B522-45F9-BDA1-12C45D357490}">
          <x15:cacheHierarchy aggregatedColumn="62"/>
        </ext>
      </extLst>
    </cacheHierarchy>
    <cacheHierarchy uniqueName="[Measures].[Sum of Disb_ExclTopups]" caption="Sum of Disb_ExclTopups" measure="1" displayFolder="" measureGroup="Fact_Raw 2" count="0" hidden="1">
      <extLst>
        <ext xmlns:x15="http://schemas.microsoft.com/office/spreadsheetml/2010/11/main" uri="{B97F6D7D-B522-45F9-BDA1-12C45D357490}">
          <x15:cacheHierarchy aggregatedColumn="61"/>
        </ext>
      </extLst>
    </cacheHierarchy>
    <cacheHierarchy uniqueName="[Measures].[Sum of WO_DebtSold 3]" caption="Sum of WO_DebtSold 3" measure="1" displayFolder="" measureGroup="Fact_Raw 2" count="0" hidden="1">
      <extLst>
        <ext xmlns:x15="http://schemas.microsoft.com/office/spreadsheetml/2010/11/main" uri="{B97F6D7D-B522-45F9-BDA1-12C45D357490}">
          <x15:cacheHierarchy aggregatedColumn="68"/>
        </ext>
      </extLst>
    </cacheHierarchy>
    <cacheHierarchy uniqueName="[Measures].[Sum of WO_Other 3]" caption="Sum of WO_Other 3" measure="1" displayFolder="" measureGroup="Fact_Raw 2" count="0" hidden="1">
      <extLst>
        <ext xmlns:x15="http://schemas.microsoft.com/office/spreadsheetml/2010/11/main" uri="{B97F6D7D-B522-45F9-BDA1-12C45D357490}">
          <x15:cacheHierarchy aggregatedColumn="69"/>
        </ext>
      </extLst>
    </cacheHierarchy>
    <cacheHierarchy uniqueName="[Measures].[Sum of InterestRevenue]" caption="Sum of InterestRevenue" measure="1" displayFolder="" measureGroup="Fact_Raw 2" count="0" hidden="1">
      <extLst>
        <ext xmlns:x15="http://schemas.microsoft.com/office/spreadsheetml/2010/11/main" uri="{B97F6D7D-B522-45F9-BDA1-12C45D357490}">
          <x15:cacheHierarchy aggregatedColumn="71"/>
        </ext>
      </extLst>
    </cacheHierarchy>
    <cacheHierarchy uniqueName="[Measures].[Sum of ContraSettlements_Principal 3]" caption="Sum of ContraSettlements_Principal 3" measure="1" displayFolder="" measureGroup="Fact_Raw 2" count="0" hidden="1">
      <extLst>
        <ext xmlns:x15="http://schemas.microsoft.com/office/spreadsheetml/2010/11/main" uri="{B97F6D7D-B522-45F9-BDA1-12C45D357490}">
          <x15:cacheHierarchy aggregatedColumn="66"/>
        </ext>
      </extLst>
    </cacheHierarchy>
    <cacheHierarchy uniqueName="[Measures].[Sum of ContraSettlements_Interest 3]" caption="Sum of ContraSettlements_Interest 3" measure="1" displayFolder="" measureGroup="Fact_Raw 2" count="0" hidden="1">
      <extLst>
        <ext xmlns:x15="http://schemas.microsoft.com/office/spreadsheetml/2010/11/main" uri="{B97F6D7D-B522-45F9-BDA1-12C45D357490}">
          <x15:cacheHierarchy aggregatedColumn="67"/>
        </ext>
      </extLst>
    </cacheHierarchy>
    <cacheHierarchy uniqueName="[Measures].[Count of InterestRevenue_Approach]" caption="Count of InterestRevenue_Approach" measure="1" displayFolder="" measureGroup="Forecast_Curves" count="0" hidden="1">
      <extLst>
        <ext xmlns:x15="http://schemas.microsoft.com/office/spreadsheetml/2010/11/main" uri="{B97F6D7D-B522-45F9-BDA1-12C45D357490}">
          <x15:cacheHierarchy aggregatedColumn="110"/>
        </ext>
      </extLst>
    </cacheHierarchy>
    <cacheHierarchy uniqueName="[Measures].[Sum of InterestRevenue 2]" caption="Sum of InterestRevenue 2" measure="1" displayFolder="" measureGroup="Forecast_Curves" count="0" hidden="1">
      <extLst>
        <ext xmlns:x15="http://schemas.microsoft.com/office/spreadsheetml/2010/11/main" uri="{B97F6D7D-B522-45F9-BDA1-12C45D357490}">
          <x15:cacheHierarchy aggregatedColumn="128"/>
        </ext>
      </extLst>
    </cacheHierarchy>
    <cacheHierarchy uniqueName="[Measures].[Sum of Coll_Principal 2]" caption="Sum of Coll_Principal 2" measure="1" displayFolder="" measureGroup="Forecast_Curves" count="0" hidden="1">
      <extLst>
        <ext xmlns:x15="http://schemas.microsoft.com/office/spreadsheetml/2010/11/main" uri="{B97F6D7D-B522-45F9-BDA1-12C45D357490}">
          <x15:cacheHierarchy aggregatedColumn="122"/>
        </ext>
      </extLst>
    </cacheHierarchy>
    <cacheHierarchy uniqueName="[Measures].[Sum of Coll_Interest 2]" caption="Sum of Coll_Interest 2" measure="1" displayFolder="" measureGroup="Forecast_Curves" count="0" hidden="1">
      <extLst>
        <ext xmlns:x15="http://schemas.microsoft.com/office/spreadsheetml/2010/11/main" uri="{B97F6D7D-B522-45F9-BDA1-12C45D357490}">
          <x15:cacheHierarchy aggregatedColumn="123"/>
        </ext>
      </extLst>
    </cacheHierarchy>
    <cacheHierarchy uniqueName="[Measures].[Sum of OpeningGBV 2]" caption="Sum of OpeningGBV 2" measure="1" displayFolder="" measureGroup="Forecast_Curves" count="0" hidden="1">
      <extLst>
        <ext xmlns:x15="http://schemas.microsoft.com/office/spreadsheetml/2010/11/main" uri="{B97F6D7D-B522-45F9-BDA1-12C45D357490}">
          <x15:cacheHierarchy aggregatedColumn="104"/>
        </ext>
      </extLst>
    </cacheHierarchy>
    <cacheHierarchy uniqueName="[Measures].[Sum of ClosingGBV 2]" caption="Sum of ClosingGBV 2" measure="1" displayFolder="" measureGroup="Forecast_Curves" count="0" hidden="1">
      <extLst>
        <ext xmlns:x15="http://schemas.microsoft.com/office/spreadsheetml/2010/11/main" uri="{B97F6D7D-B522-45F9-BDA1-12C45D357490}">
          <x15:cacheHierarchy aggregatedColumn="129"/>
        </ext>
      </extLst>
    </cacheHierarchy>
    <cacheHierarchy uniqueName="[Measures].[Sum of Coll_Interest_Rate]" caption="Sum of Coll_Interest_Rate" measure="1" displayFolder="" measureGroup="Forecast_Curves" count="0" hidden="1">
      <extLst>
        <ext xmlns:x15="http://schemas.microsoft.com/office/spreadsheetml/2010/11/main" uri="{B97F6D7D-B522-45F9-BDA1-12C45D357490}">
          <x15:cacheHierarchy aggregatedColumn="107"/>
        </ext>
      </extLst>
    </cacheHierarchy>
    <cacheHierarchy uniqueName="[Measures].[Sum of Coll_Principal_Rate]" caption="Sum of Coll_Principal_Rate" measure="1" displayFolder="" measureGroup="Forecast_Curves" count="0" hidden="1">
      <extLst>
        <ext xmlns:x15="http://schemas.microsoft.com/office/spreadsheetml/2010/11/main" uri="{B97F6D7D-B522-45F9-BDA1-12C45D357490}">
          <x15:cacheHierarchy aggregatedColumn="105"/>
        </ext>
      </extLst>
    </cacheHierarchy>
    <cacheHierarchy uniqueName="[Measures].[Count of Coll_Interest_Approach]" caption="Count of Coll_Interest_Approach" measure="1" displayFolder="" measureGroup="Forecast_Curves" count="0" hidden="1">
      <extLst>
        <ext xmlns:x15="http://schemas.microsoft.com/office/spreadsheetml/2010/11/main" uri="{B97F6D7D-B522-45F9-BDA1-12C45D357490}">
          <x15:cacheHierarchy aggregatedColumn="108"/>
        </ext>
      </extLst>
    </cacheHierarchy>
    <cacheHierarchy uniqueName="[Measures].[Sum of ContraSettlements_Principal]" caption="Sum of ContraSettlements_Principal" measure="1" displayFolder="" measureGroup="Forecast_Curves" count="0" hidden="1">
      <extLst>
        <ext xmlns:x15="http://schemas.microsoft.com/office/spreadsheetml/2010/11/main" uri="{B97F6D7D-B522-45F9-BDA1-12C45D357490}">
          <x15:cacheHierarchy aggregatedColumn="124"/>
        </ext>
      </extLst>
    </cacheHierarchy>
    <cacheHierarchy uniqueName="[Measures].[Sum of ContraSettlements_Interest]" caption="Sum of ContraSettlements_Interest" measure="1" displayFolder="" measureGroup="Forecast_Curves" count="0" hidden="1">
      <extLst>
        <ext xmlns:x15="http://schemas.microsoft.com/office/spreadsheetml/2010/11/main" uri="{B97F6D7D-B522-45F9-BDA1-12C45D357490}">
          <x15:cacheHierarchy aggregatedColumn="125"/>
        </ext>
      </extLst>
    </cacheHierarchy>
    <cacheHierarchy uniqueName="[Measures].[Sum of WO_DebtSold]" caption="Sum of WO_DebtSold" measure="1" displayFolder="" measureGroup="Forecast_Curves" count="0" hidden="1">
      <extLst>
        <ext xmlns:x15="http://schemas.microsoft.com/office/spreadsheetml/2010/11/main" uri="{B97F6D7D-B522-45F9-BDA1-12C45D357490}">
          <x15:cacheHierarchy aggregatedColumn="126"/>
        </ext>
      </extLst>
    </cacheHierarchy>
    <cacheHierarchy uniqueName="[Measures].[Sum of WO_Other]" caption="Sum of WO_Other" measure="1" displayFolder="" measureGroup="Forecast_Curves" count="0" hidden="1">
      <extLst>
        <ext xmlns:x15="http://schemas.microsoft.com/office/spreadsheetml/2010/11/main" uri="{B97F6D7D-B522-45F9-BDA1-12C45D357490}">
          <x15:cacheHierarchy aggregatedColumn="127"/>
        </ext>
      </extLst>
    </cacheHierarchy>
    <cacheHierarchy uniqueName="[Measures].[Sum of Coll_Principal 5]" caption="Sum of Coll_Principal 5" measure="1" displayFolder="" measureGroup="Fact_Raw 1" count="0" hidden="1">
      <extLst>
        <ext xmlns:x15="http://schemas.microsoft.com/office/spreadsheetml/2010/11/main" uri="{B97F6D7D-B522-45F9-BDA1-12C45D357490}">
          <x15:cacheHierarchy aggregatedColumn="37"/>
        </ext>
      </extLst>
    </cacheHierarchy>
    <cacheHierarchy uniqueName="[Measures].[Sum of Rate]" caption="Sum of Rate" measure="1" displayFolder="" measureGroup="Curves_Rates_Long" count="0" hidden="1">
      <extLst>
        <ext xmlns:x15="http://schemas.microsoft.com/office/spreadsheetml/2010/11/main" uri="{B97F6D7D-B522-45F9-BDA1-12C45D357490}">
          <x15:cacheHierarchy aggregatedColumn="6"/>
        </ext>
      </extLst>
    </cacheHierarchy>
    <cacheHierarchy uniqueName="[Measures].[Sum of Coll_Interest 4]" caption="Sum of Coll_Interest 4" measure="1" displayFolder="" measureGroup="Fact_Raw 1" count="0" hidden="1">
      <extLst>
        <ext xmlns:x15="http://schemas.microsoft.com/office/spreadsheetml/2010/11/main" uri="{B97F6D7D-B522-45F9-BDA1-12C45D357490}">
          <x15:cacheHierarchy aggregatedColumn="38"/>
        </ext>
      </extLst>
    </cacheHierarchy>
    <cacheHierarchy uniqueName="[Measures].[Sum of InterestRevenue 4]" caption="Sum of InterestRevenue 4" measure="1" displayFolder="" measureGroup="Fact_Raw 1" count="0" hidden="1">
      <extLst>
        <ext xmlns:x15="http://schemas.microsoft.com/office/spreadsheetml/2010/11/main" uri="{B97F6D7D-B522-45F9-BDA1-12C45D357490}">
          <x15:cacheHierarchy aggregatedColumn="44"/>
        </ext>
      </extLst>
    </cacheHierarchy>
  </cacheHierarchies>
  <kpis count="0"/>
  <extLst>
    <ext xmlns:x14="http://schemas.microsoft.com/office/spreadsheetml/2009/9/main" uri="{725AE2AE-9491-48be-B2B4-4EB974FC3084}">
      <x14:pivotCacheDefinition slicerData="1" pivotCacheId="1027479814"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ck Hipson" refreshedDate="46036.639198726851" backgroundQuery="1" createdVersion="3" refreshedVersion="8" minRefreshableVersion="3" recordCount="0" supportSubquery="1" supportAdvancedDrill="1" xr:uid="{EE4223E3-718C-4DDD-838C-180AF0DB4ED8}">
  <cacheSource type="external" connectionId="20">
    <extLst>
      <ext xmlns:x14="http://schemas.microsoft.com/office/spreadsheetml/2009/9/main" uri="{F057638F-6D5F-4e77-A914-E7F072B9BCA8}">
        <x14:sourceConnection name="ThisWorkbookDataModel"/>
      </ext>
    </extLst>
  </cacheSource>
  <cacheFields count="0"/>
  <cacheHierarchies count="326">
    <cacheHierarchy uniqueName="[Curves_Rates_Long].[Segment]" caption="Segment" attribute="1" defaultMemberUniqueName="[Curves_Rates_Long].[Segment].[All]" allUniqueName="[Curves_Rates_Long].[Segment].[All]" dimensionUniqueName="[Curves_Rates_Long]" displayFolder="" count="0" memberValueDatatype="130" unbalanced="0"/>
    <cacheHierarchy uniqueName="[Curves_Rates_Long].[Cohort]" caption="Cohort" attribute="1" defaultMemberUniqueName="[Curves_Rates_Long].[Cohort].[All]" allUniqueName="[Curves_Rates_Long].[Cohort].[All]" dimensionUniqueName="[Curves_Rates_Long]" displayFolder="" count="0" memberValueDatatype="130" unbalanced="0"/>
    <cacheHierarchy uniqueName="[Curves_Rates_Long].[MOB]" caption="MOB" attribute="1" defaultMemberUniqueName="[Curves_Rates_Long].[MOB].[All]" allUniqueName="[Curves_Rates_Long].[MOB].[All]" dimensionUniqueName="[Curves_Rates_Long]" displayFolder="" count="0" memberValueDatatype="20" unbalanced="0"/>
    <cacheHierarchy uniqueName="[Curves_Rates_Long].[OpeningGBV]" caption="OpeningGBV" attribute="1" defaultMemberUniqueName="[Curves_Rates_Long].[OpeningGBV].[All]" allUniqueName="[Curves_Rates_Long].[OpeningGBV].[All]" dimensionUniqueName="[Curves_Rates_Long]" displayFolder="" count="0" memberValueDatatype="5" unbalanced="0"/>
    <cacheHierarchy uniqueName="[Curves_Rates_Long].[Kind]" caption="Kind" attribute="1" defaultMemberUniqueName="[Curves_Rates_Long].[Kind].[All]" allUniqueName="[Curves_Rates_Long].[Kind].[All]" dimensionUniqueName="[Curves_Rates_Long]" displayFolder="" count="0" memberValueDatatype="130" unbalanced="0"/>
    <cacheHierarchy uniqueName="[Curves_Rates_Long].[Metric]" caption="Metric" attribute="1" defaultMemberUniqueName="[Curves_Rates_Long].[Metric].[All]" allUniqueName="[Curves_Rates_Long].[Metric].[All]" dimensionUniqueName="[Curves_Rates_Long]" displayFolder="" count="0" memberValueDatatype="130" unbalanced="0"/>
    <cacheHierarchy uniqueName="[Curves_Rates_Long].[Rate]" caption="Rate" attribute="1" defaultMemberUniqueName="[Curves_Rates_Long].[Rate].[All]" allUniqueName="[Curves_Rates_Long].[Rate].[All]" dimensionUniqueName="[Curves_Rates_Long]" displayFolder="" count="0" memberValueDatatype="5" unbalanced="0"/>
    <cacheHierarchy uniqueName="[Curves_Rates_Long].[Approach]" caption="Approach" attribute="1" defaultMemberUniqueName="[Curves_Rates_Long].[Approach].[All]" allUniqueName="[Curves_Rates_Long].[Approach].[All]" dimensionUniqueName="[Curves_Rates_Long]" displayFolder="" count="0" memberValueDatatype="130" unbalanced="0"/>
    <cacheHierarchy uniqueName="[Fact_Raw].[CalendarMonth]" caption="CalendarMonth" attribute="1" time="1" defaultMemberUniqueName="[Fact_Raw].[CalendarMonth].[All]" allUniqueName="[Fact_Raw].[CalendarMonth].[All]" dimensionUniqueName="[Fact_Raw]" displayFolder="" count="0" memberValueDatatype="7" unbalanced="0"/>
    <cacheHierarchy uniqueName="[Fact_Raw].[Cohort]" caption="Cohort" attribute="1" defaultMemberUniqueName="[Fact_Raw].[Cohort].[All]" allUniqueName="[Fact_Raw].[Cohort].[All]" dimensionUniqueName="[Fact_Raw]" displayFolder="" count="0" memberValueDatatype="130" unbalanced="0"/>
    <cacheHierarchy uniqueName="[Fact_Raw].[Segment]" caption="Segment" attribute="1" defaultMemberUniqueName="[Fact_Raw].[Segment].[All]" allUniqueName="[Fact_Raw].[Segment].[All]" dimensionUniqueName="[Fact_Raw]" displayFolder="" count="0" memberValueDatatype="130" unbalanced="0"/>
    <cacheHierarchy uniqueName="[Fact_Raw].[MOB]" caption="MOB" attribute="1" defaultMemberUniqueName="[Fact_Raw].[MOB].[All]" allUniqueName="[Fact_Raw].[MOB].[All]" dimensionUniqueName="[Fact_Raw]" displayFolder="" count="0" memberValueDatatype="20" unbalanced="0"/>
    <cacheHierarchy uniqueName="[Fact_Raw].[OpeningGBV]" caption="OpeningGBV" attribute="1" defaultMemberUniqueName="[Fact_Raw].[OpeningGBV].[All]" allUniqueName="[Fact_Raw].[OpeningGBV].[All]" dimensionUniqueName="[Fact_Raw]" displayFolder="" count="0" memberValueDatatype="5" unbalanced="0"/>
    <cacheHierarchy uniqueName="[Fact_Raw].[Disb_ExclTopups]" caption="Disb_ExclTopups" attribute="1" defaultMemberUniqueName="[Fact_Raw].[Disb_ExclTopups].[All]" allUniqueName="[Fact_Raw].[Disb_ExclTopups].[All]" dimensionUniqueName="[Fact_Raw]" displayFolder="" count="0" memberValueDatatype="5" unbalanced="0"/>
    <cacheHierarchy uniqueName="[Fact_Raw].[TopUp_IncrCash]" caption="TopUp_IncrCash" attribute="1" defaultMemberUniqueName="[Fact_Raw].[TopUp_IncrCash].[All]" allUniqueName="[Fact_Raw].[TopUp_IncrCash].[All]" dimensionUniqueName="[Fact_Raw]" displayFolder="" count="0" memberValueDatatype="5" unbalanced="0"/>
    <cacheHierarchy uniqueName="[Fact_Raw].[NewLoanAmount]" caption="NewLoanAmount" attribute="1" defaultMemberUniqueName="[Fact_Raw].[NewLoanAmount].[All]" allUniqueName="[Fact_Raw].[NewLoanAmount].[All]" dimensionUniqueName="[Fact_Raw]" displayFolder="" count="0" memberValueDatatype="5" unbalanced="0"/>
    <cacheHierarchy uniqueName="[Fact_Raw].[Coll_Principal]" caption="Coll_Principal" attribute="1" defaultMemberUniqueName="[Fact_Raw].[Coll_Principal].[All]" allUniqueName="[Fact_Raw].[Coll_Principal].[All]" dimensionUniqueName="[Fact_Raw]" displayFolder="" count="0" memberValueDatatype="5" unbalanced="0"/>
    <cacheHierarchy uniqueName="[Fact_Raw].[Coll_Interest]" caption="Coll_Interest" attribute="1" defaultMemberUniqueName="[Fact_Raw].[Coll_Interest].[All]" allUniqueName="[Fact_Raw].[Coll_Interest].[All]" dimensionUniqueName="[Fact_Raw]" displayFolder="" count="0" memberValueDatatype="5" unbalanced="0"/>
    <cacheHierarchy uniqueName="[Fact_Raw].[ContraSettlements_Principal]" caption="ContraSettlements_Principal" attribute="1" defaultMemberUniqueName="[Fact_Raw].[ContraSettlements_Principal].[All]" allUniqueName="[Fact_Raw].[ContraSettlements_Principal].[All]" dimensionUniqueName="[Fact_Raw]" displayFolder="" count="0" memberValueDatatype="5" unbalanced="0"/>
    <cacheHierarchy uniqueName="[Fact_Raw].[ContraSettlements_Interest]" caption="ContraSettlements_Interest" attribute="1" defaultMemberUniqueName="[Fact_Raw].[ContraSettlements_Interest].[All]" allUniqueName="[Fact_Raw].[ContraSettlements_Interest].[All]" dimensionUniqueName="[Fact_Raw]" displayFolder="" count="0" memberValueDatatype="5" unbalanced="0"/>
    <cacheHierarchy uniqueName="[Fact_Raw].[WO_DebtSold]" caption="WO_DebtSold" attribute="1" defaultMemberUniqueName="[Fact_Raw].[WO_DebtSold].[All]" allUniqueName="[Fact_Raw].[WO_DebtSold].[All]" dimensionUniqueName="[Fact_Raw]" displayFolder="" count="0" memberValueDatatype="5" unbalanced="0"/>
    <cacheHierarchy uniqueName="[Fact_Raw].[WO_Other]" caption="WO_Other" attribute="1" defaultMemberUniqueName="[Fact_Raw].[WO_Other].[All]" allUniqueName="[Fact_Raw].[WO_Other].[All]" dimensionUniqueName="[Fact_Raw]" displayFolder="" count="0" memberValueDatatype="5" unbalanced="0"/>
    <cacheHierarchy uniqueName="[Fact_Raw].[ClosingGBV_Reported]" caption="ClosingGBV_Reported" attribute="1" defaultMemberUniqueName="[Fact_Raw].[ClosingGBV_Reported].[All]" allUniqueName="[Fact_Raw].[ClosingGBV_Reported].[All]" dimensionUniqueName="[Fact_Raw]" displayFolder="" count="0" memberValueDatatype="5" unbalanced="0"/>
    <cacheHierarchy uniqueName="[Fact_Raw].[InterestRevenue]" caption="InterestRevenue" attribute="1" defaultMemberUniqueName="[Fact_Raw].[InterestRevenue].[All]" allUniqueName="[Fact_Raw].[InterestRevenue].[All]" dimensionUniqueName="[Fact_Raw]" displayFolder="" count="0" memberValueDatatype="5" unbalanced="0"/>
    <cacheHierarchy uniqueName="[Fact_Raw].[Provision]" caption="Provision" attribute="1" defaultMemberUniqueName="[Fact_Raw].[Provision].[All]" allUniqueName="[Fact_Raw].[Provision].[All]" dimensionUniqueName="[Fact_Raw]" displayFolder="" count="0" memberValueDatatype="5" unbalanced="0"/>
    <cacheHierarchy uniqueName="[Fact_Raw].[DebtSaleProceeds]" caption="DebtSaleProceeds" attribute="1" defaultMemberUniqueName="[Fact_Raw].[DebtSaleProceeds].[All]" allUniqueName="[Fact_Raw].[DebtSaleProceeds].[All]" dimensionUniqueName="[Fact_Raw]" displayFolder="" count="0" memberValueDatatype="5" unbalanced="0"/>
    <cacheHierarchy uniqueName="[Fact_Raw].[DaysInMonth]" caption="DaysInMonth" attribute="1" defaultMemberUniqueName="[Fact_Raw].[DaysInMonth].[All]" allUniqueName="[Fact_Raw].[DaysInMonth].[All]" dimensionUniqueName="[Fact_Raw]" displayFolder="" count="0" memberValueDatatype="5" unbalanced="0"/>
    <cacheHierarchy uniqueName="[Fact_Raw].[ClosingGBV]" caption="ClosingGBV" attribute="1" defaultMemberUniqueName="[Fact_Raw].[ClosingGBV].[All]" allUniqueName="[Fact_Raw].[ClosingGBV].[All]" dimensionUniqueName="[Fact_Raw]" displayFolder="" count="0" memberValueDatatype="5" unbalanced="0"/>
    <cacheHierarchy uniqueName="[Fact_Raw].[GBV_Variance]" caption="GBV_Variance" attribute="1" defaultMemberUniqueName="[Fact_Raw].[GBV_Variance].[All]" allUniqueName="[Fact_Raw].[GBV_Variance].[All]" dimensionUniqueName="[Fact_Raw]" displayFolder="" count="0" memberValueDatatype="5" unbalanced="0"/>
    <cacheHierarchy uniqueName="[Fact_Raw 1].[CalendarMonth]" caption="CalendarMonth" attribute="1" time="1" defaultMemberUniqueName="[Fact_Raw 1].[CalendarMonth].[All]" allUniqueName="[Fact_Raw 1].[CalendarMonth].[All]" dimensionUniqueName="[Fact_Raw 1]" displayFolder="" count="0" memberValueDatatype="7" unbalanced="0"/>
    <cacheHierarchy uniqueName="[Fact_Raw 1].[Cohort]" caption="Cohort" attribute="1" defaultMemberUniqueName="[Fact_Raw 1].[Cohort].[All]" allUniqueName="[Fact_Raw 1].[Cohort].[All]" dimensionUniqueName="[Fact_Raw 1]" displayFolder="" count="2" memberValueDatatype="130" unbalanced="0"/>
    <cacheHierarchy uniqueName="[Fact_Raw 1].[Segment]" caption="Segment" attribute="1" defaultMemberUniqueName="[Fact_Raw 1].[Segment].[All]" allUniqueName="[Fact_Raw 1].[Segment].[All]" dimensionUniqueName="[Fact_Raw 1]" displayFolder="" count="2" memberValueDatatype="130" unbalanced="0"/>
    <cacheHierarchy uniqueName="[Fact_Raw 1].[MOB]" caption="MOB" attribute="1" defaultMemberUniqueName="[Fact_Raw 1].[MOB].[All]" allUniqueName="[Fact_Raw 1].[MOB].[All]" dimensionUniqueName="[Fact_Raw 1]" displayFolder="" count="0" memberValueDatatype="20" unbalanced="0"/>
    <cacheHierarchy uniqueName="[Fact_Raw 1].[OpeningGBV]" caption="OpeningGBV" attribute="1" defaultMemberUniqueName="[Fact_Raw 1].[OpeningGBV].[All]" allUniqueName="[Fact_Raw 1].[OpeningGBV].[All]" dimensionUniqueName="[Fact_Raw 1]" displayFolder="" count="0" memberValueDatatype="5" unbalanced="0"/>
    <cacheHierarchy uniqueName="[Fact_Raw 1].[Disb_ExclTopups]" caption="Disb_ExclTopups" attribute="1" defaultMemberUniqueName="[Fact_Raw 1].[Disb_ExclTopups].[All]" allUniqueName="[Fact_Raw 1].[Disb_ExclTopups].[All]" dimensionUniqueName="[Fact_Raw 1]" displayFolder="" count="0" memberValueDatatype="5" unbalanced="0"/>
    <cacheHierarchy uniqueName="[Fact_Raw 1].[TopUp_IncrCash]" caption="TopUp_IncrCash" attribute="1" defaultMemberUniqueName="[Fact_Raw 1].[TopUp_IncrCash].[All]" allUniqueName="[Fact_Raw 1].[TopUp_IncrCash].[All]" dimensionUniqueName="[Fact_Raw 1]" displayFolder="" count="0" memberValueDatatype="5" unbalanced="0"/>
    <cacheHierarchy uniqueName="[Fact_Raw 1].[NewLoanAmount]" caption="NewLoanAmount" attribute="1" defaultMemberUniqueName="[Fact_Raw 1].[NewLoanAmount].[All]" allUniqueName="[Fact_Raw 1].[NewLoanAmount].[All]" dimensionUniqueName="[Fact_Raw 1]" displayFolder="" count="0" memberValueDatatype="5" unbalanced="0"/>
    <cacheHierarchy uniqueName="[Fact_Raw 1].[Coll_Principal]" caption="Coll_Principal" attribute="1" defaultMemberUniqueName="[Fact_Raw 1].[Coll_Principal].[All]" allUniqueName="[Fact_Raw 1].[Coll_Principal].[All]" dimensionUniqueName="[Fact_Raw 1]" displayFolder="" count="0" memberValueDatatype="5" unbalanced="0"/>
    <cacheHierarchy uniqueName="[Fact_Raw 1].[Coll_Interest]" caption="Coll_Interest" attribute="1" defaultMemberUniqueName="[Fact_Raw 1].[Coll_Interest].[All]" allUniqueName="[Fact_Raw 1].[Coll_Interest].[All]" dimensionUniqueName="[Fact_Raw 1]" displayFolder="" count="0" memberValueDatatype="5" unbalanced="0"/>
    <cacheHierarchy uniqueName="[Fact_Raw 1].[ContraSettlements_Principal]" caption="ContraSettlements_Principal" attribute="1" defaultMemberUniqueName="[Fact_Raw 1].[ContraSettlements_Principal].[All]" allUniqueName="[Fact_Raw 1].[ContraSettlements_Principal].[All]" dimensionUniqueName="[Fact_Raw 1]" displayFolder="" count="0" memberValueDatatype="5" unbalanced="0"/>
    <cacheHierarchy uniqueName="[Fact_Raw 1].[ContraSettlements_Interest]" caption="ContraSettlements_Interest" attribute="1" defaultMemberUniqueName="[Fact_Raw 1].[ContraSettlements_Interest].[All]" allUniqueName="[Fact_Raw 1].[ContraSettlements_Interest].[All]" dimensionUniqueName="[Fact_Raw 1]" displayFolder="" count="0" memberValueDatatype="5" unbalanced="0"/>
    <cacheHierarchy uniqueName="[Fact_Raw 1].[WO_DebtSold]" caption="WO_DebtSold" attribute="1" defaultMemberUniqueName="[Fact_Raw 1].[WO_DebtSold].[All]" allUniqueName="[Fact_Raw 1].[WO_DebtSold].[All]" dimensionUniqueName="[Fact_Raw 1]" displayFolder="" count="0" memberValueDatatype="5" unbalanced="0"/>
    <cacheHierarchy uniqueName="[Fact_Raw 1].[WO_Other]" caption="WO_Other" attribute="1" defaultMemberUniqueName="[Fact_Raw 1].[WO_Other].[All]" allUniqueName="[Fact_Raw 1].[WO_Other].[All]" dimensionUniqueName="[Fact_Raw 1]" displayFolder="" count="0" memberValueDatatype="5" unbalanced="0"/>
    <cacheHierarchy uniqueName="[Fact_Raw 1].[ClosingGBV_Reported]" caption="ClosingGBV_Reported" attribute="1" defaultMemberUniqueName="[Fact_Raw 1].[ClosingGBV_Reported].[All]" allUniqueName="[Fact_Raw 1].[ClosingGBV_Reported].[All]" dimensionUniqueName="[Fact_Raw 1]" displayFolder="" count="0" memberValueDatatype="5" unbalanced="0"/>
    <cacheHierarchy uniqueName="[Fact_Raw 1].[InterestRevenue]" caption="InterestRevenue" attribute="1" defaultMemberUniqueName="[Fact_Raw 1].[InterestRevenue].[All]" allUniqueName="[Fact_Raw 1].[InterestRevenue].[All]" dimensionUniqueName="[Fact_Raw 1]" displayFolder="" count="0" memberValueDatatype="5" unbalanced="0"/>
    <cacheHierarchy uniqueName="[Fact_Raw 1].[Provision]" caption="Provision" attribute="1" defaultMemberUniqueName="[Fact_Raw 1].[Provision].[All]" allUniqueName="[Fact_Raw 1].[Provision].[All]" dimensionUniqueName="[Fact_Raw 1]" displayFolder="" count="0" memberValueDatatype="5" unbalanced="0"/>
    <cacheHierarchy uniqueName="[Fact_Raw 1].[DebtSaleProceeds]" caption="DebtSaleProceeds" attribute="1" defaultMemberUniqueName="[Fact_Raw 1].[DebtSaleProceeds].[All]" allUniqueName="[Fact_Raw 1].[DebtSaleProceeds].[All]" dimensionUniqueName="[Fact_Raw 1]" displayFolder="" count="0" memberValueDatatype="5" unbalanced="0"/>
    <cacheHierarchy uniqueName="[Fact_Raw 1].[DaysInMonth]" caption="DaysInMonth" attribute="1" defaultMemberUniqueName="[Fact_Raw 1].[DaysInMonth].[All]" allUniqueName="[Fact_Raw 1].[DaysInMonth].[All]" dimensionUniqueName="[Fact_Raw 1]" displayFolder="" count="0" memberValueDatatype="5" unbalanced="0"/>
    <cacheHierarchy uniqueName="[Fact_Raw 1].[ClosingGBV]" caption="ClosingGBV" attribute="1" defaultMemberUniqueName="[Fact_Raw 1].[ClosingGBV].[All]" allUniqueName="[Fact_Raw 1].[ClosingGBV].[All]" dimensionUniqueName="[Fact_Raw 1]" displayFolder="" count="0" memberValueDatatype="5" unbalanced="0"/>
    <cacheHierarchy uniqueName="[Fact_Raw 1].[GBV_Variance]" caption="GBV_Variance" attribute="1" defaultMemberUniqueName="[Fact_Raw 1].[GBV_Variance].[All]" allUniqueName="[Fact_Raw 1].[GBV_Variance].[All]" dimensionUniqueName="[Fact_Raw 1]" displayFolder="" count="0" memberValueDatatype="5" unbalanced="0"/>
    <cacheHierarchy uniqueName="[Fact_Raw 1].[Cohort (Year)]" caption="Cohort (Year)" attribute="1" defaultMemberUniqueName="[Fact_Raw 1].[Cohort (Year)].[All]" allUniqueName="[Fact_Raw 1].[Cohort (Year)].[All]" dimensionUniqueName="[Fact_Raw 1]" displayFolder="" count="0" memberValueDatatype="130" unbalanced="0"/>
    <cacheHierarchy uniqueName="[Fact_Raw 1].[Cohort (Quarter)]" caption="Cohort (Quarter)" attribute="1" defaultMemberUniqueName="[Fact_Raw 1].[Cohort (Quarter)].[All]" allUniqueName="[Fact_Raw 1].[Cohort (Quarter)].[All]" dimensionUniqueName="[Fact_Raw 1]" displayFolder="" count="0" memberValueDatatype="130" unbalanced="0"/>
    <cacheHierarchy uniqueName="[Fact_Raw 1].[Cohort (Month)]" caption="Cohort (Month)" attribute="1" defaultMemberUniqueName="[Fact_Raw 1].[Cohort (Month)].[All]" allUniqueName="[Fact_Raw 1].[Cohort (Month)].[All]" dimensionUniqueName="[Fact_Raw 1]" displayFolder="" count="0" memberValueDatatype="130" unbalanced="0"/>
    <cacheHierarchy uniqueName="[Fact_Raw 1].[CalendarMonth (Year)]" caption="CalendarMonth (Year)" attribute="1" defaultMemberUniqueName="[Fact_Raw 1].[CalendarMonth (Year)].[All]" allUniqueName="[Fact_Raw 1].[CalendarMonth (Year)].[All]" dimensionUniqueName="[Fact_Raw 1]" displayFolder="" count="0" memberValueDatatype="130" unbalanced="0"/>
    <cacheHierarchy uniqueName="[Fact_Raw 1].[CalendarMonth (Quarter)]" caption="CalendarMonth (Quarter)" attribute="1" defaultMemberUniqueName="[Fact_Raw 1].[CalendarMonth (Quarter)].[All]" allUniqueName="[Fact_Raw 1].[CalendarMonth (Quarter)].[All]" dimensionUniqueName="[Fact_Raw 1]" displayFolder="" count="0" memberValueDatatype="130" unbalanced="0"/>
    <cacheHierarchy uniqueName="[Fact_Raw 1].[CalendarMonth (Month)]" caption="CalendarMonth (Month)" attribute="1" defaultMemberUniqueName="[Fact_Raw 1].[CalendarMonth (Month)].[All]" allUniqueName="[Fact_Raw 1].[CalendarMonth (Month)].[All]" dimensionUniqueName="[Fact_Raw 1]" displayFolder="" count="0" memberValueDatatype="130" unbalanced="0"/>
    <cacheHierarchy uniqueName="[Fact_Raw 2].[CalendarMonth]" caption="CalendarMonth" attribute="1" time="1" defaultMemberUniqueName="[Fact_Raw 2].[CalendarMonth].[All]" allUniqueName="[Fact_Raw 2].[CalendarMonth].[All]" dimensionUniqueName="[Fact_Raw 2]" displayFolder="" count="0" memberValueDatatype="7" unbalanced="0"/>
    <cacheHierarchy uniqueName="[Fact_Raw 2].[Cohort]" caption="Cohort" attribute="1" defaultMemberUniqueName="[Fact_Raw 2].[Cohort].[All]" allUniqueName="[Fact_Raw 2].[Cohort].[All]" dimensionUniqueName="[Fact_Raw 2]" displayFolder="" count="0" memberValueDatatype="130" unbalanced="0"/>
    <cacheHierarchy uniqueName="[Fact_Raw 2].[Segment]" caption="Segment" attribute="1" defaultMemberUniqueName="[Fact_Raw 2].[Segment].[All]" allUniqueName="[Fact_Raw 2].[Segment].[All]" dimensionUniqueName="[Fact_Raw 2]" displayFolder="" count="0" memberValueDatatype="130" unbalanced="0"/>
    <cacheHierarchy uniqueName="[Fact_Raw 2].[MOB]" caption="MOB" attribute="1" defaultMemberUniqueName="[Fact_Raw 2].[MOB].[All]" allUniqueName="[Fact_Raw 2].[MOB].[All]" dimensionUniqueName="[Fact_Raw 2]" displayFolder="" count="0" memberValueDatatype="20" unbalanced="0"/>
    <cacheHierarchy uniqueName="[Fact_Raw 2].[OpeningGBV]" caption="OpeningGBV" attribute="1" defaultMemberUniqueName="[Fact_Raw 2].[OpeningGBV].[All]" allUniqueName="[Fact_Raw 2].[OpeningGBV].[All]" dimensionUniqueName="[Fact_Raw 2]" displayFolder="" count="0" memberValueDatatype="5" unbalanced="0"/>
    <cacheHierarchy uniqueName="[Fact_Raw 2].[Disb_ExclTopups]" caption="Disb_ExclTopups" attribute="1" defaultMemberUniqueName="[Fact_Raw 2].[Disb_ExclTopups].[All]" allUniqueName="[Fact_Raw 2].[Disb_ExclTopups].[All]" dimensionUniqueName="[Fact_Raw 2]" displayFolder="" count="0" memberValueDatatype="5" unbalanced="0"/>
    <cacheHierarchy uniqueName="[Fact_Raw 2].[TopUp_IncrCash]" caption="TopUp_IncrCash" attribute="1" defaultMemberUniqueName="[Fact_Raw 2].[TopUp_IncrCash].[All]" allUniqueName="[Fact_Raw 2].[TopUp_IncrCash].[All]" dimensionUniqueName="[Fact_Raw 2]" displayFolder="" count="0" memberValueDatatype="5" unbalanced="0"/>
    <cacheHierarchy uniqueName="[Fact_Raw 2].[NewLoanAmount]" caption="NewLoanAmount" attribute="1" defaultMemberUniqueName="[Fact_Raw 2].[NewLoanAmount].[All]" allUniqueName="[Fact_Raw 2].[NewLoanAmount].[All]" dimensionUniqueName="[Fact_Raw 2]" displayFolder="" count="0" memberValueDatatype="5" unbalanced="0"/>
    <cacheHierarchy uniqueName="[Fact_Raw 2].[Coll_Principal]" caption="Coll_Principal" attribute="1" defaultMemberUniqueName="[Fact_Raw 2].[Coll_Principal].[All]" allUniqueName="[Fact_Raw 2].[Coll_Principal].[All]" dimensionUniqueName="[Fact_Raw 2]" displayFolder="" count="0" memberValueDatatype="5" unbalanced="0"/>
    <cacheHierarchy uniqueName="[Fact_Raw 2].[Coll_Interest]" caption="Coll_Interest" attribute="1" defaultMemberUniqueName="[Fact_Raw 2].[Coll_Interest].[All]" allUniqueName="[Fact_Raw 2].[Coll_Interest].[All]" dimensionUniqueName="[Fact_Raw 2]" displayFolder="" count="0" memberValueDatatype="5" unbalanced="0"/>
    <cacheHierarchy uniqueName="[Fact_Raw 2].[ContraSettlements_Principal]" caption="ContraSettlements_Principal" attribute="1" defaultMemberUniqueName="[Fact_Raw 2].[ContraSettlements_Principal].[All]" allUniqueName="[Fact_Raw 2].[ContraSettlements_Principal].[All]" dimensionUniqueName="[Fact_Raw 2]" displayFolder="" count="0" memberValueDatatype="5" unbalanced="0"/>
    <cacheHierarchy uniqueName="[Fact_Raw 2].[ContraSettlements_Interest]" caption="ContraSettlements_Interest" attribute="1" defaultMemberUniqueName="[Fact_Raw 2].[ContraSettlements_Interest].[All]" allUniqueName="[Fact_Raw 2].[ContraSettlements_Interest].[All]" dimensionUniqueName="[Fact_Raw 2]" displayFolder="" count="0" memberValueDatatype="5" unbalanced="0"/>
    <cacheHierarchy uniqueName="[Fact_Raw 2].[WO_DebtSold]" caption="WO_DebtSold" attribute="1" defaultMemberUniqueName="[Fact_Raw 2].[WO_DebtSold].[All]" allUniqueName="[Fact_Raw 2].[WO_DebtSold].[All]" dimensionUniqueName="[Fact_Raw 2]" displayFolder="" count="0" memberValueDatatype="5" unbalanced="0"/>
    <cacheHierarchy uniqueName="[Fact_Raw 2].[WO_Other]" caption="WO_Other" attribute="1" defaultMemberUniqueName="[Fact_Raw 2].[WO_Other].[All]" allUniqueName="[Fact_Raw 2].[WO_Other].[All]" dimensionUniqueName="[Fact_Raw 2]" displayFolder="" count="0" memberValueDatatype="5" unbalanced="0"/>
    <cacheHierarchy uniqueName="[Fact_Raw 2].[ClosingGBV_Reported]" caption="ClosingGBV_Reported" attribute="1" defaultMemberUniqueName="[Fact_Raw 2].[ClosingGBV_Reported].[All]" allUniqueName="[Fact_Raw 2].[ClosingGBV_Reported].[All]" dimensionUniqueName="[Fact_Raw 2]" displayFolder="" count="0" memberValueDatatype="5" unbalanced="0"/>
    <cacheHierarchy uniqueName="[Fact_Raw 2].[InterestRevenue]" caption="InterestRevenue" attribute="1" defaultMemberUniqueName="[Fact_Raw 2].[InterestRevenue].[All]" allUniqueName="[Fact_Raw 2].[InterestRevenue].[All]" dimensionUniqueName="[Fact_Raw 2]" displayFolder="" count="0" memberValueDatatype="5" unbalanced="0"/>
    <cacheHierarchy uniqueName="[Fact_Raw 2].[Provision]" caption="Provision" attribute="1" defaultMemberUniqueName="[Fact_Raw 2].[Provision].[All]" allUniqueName="[Fact_Raw 2].[Provision].[All]" dimensionUniqueName="[Fact_Raw 2]" displayFolder="" count="0" memberValueDatatype="5" unbalanced="0"/>
    <cacheHierarchy uniqueName="[Fact_Raw 2].[DebtSaleProceeds]" caption="DebtSaleProceeds" attribute="1" defaultMemberUniqueName="[Fact_Raw 2].[DebtSaleProceeds].[All]" allUniqueName="[Fact_Raw 2].[DebtSaleProceeds].[All]" dimensionUniqueName="[Fact_Raw 2]" displayFolder="" count="0" memberValueDatatype="5" unbalanced="0"/>
    <cacheHierarchy uniqueName="[Fact_Raw 2].[DaysInMonth]" caption="DaysInMonth" attribute="1" defaultMemberUniqueName="[Fact_Raw 2].[DaysInMonth].[All]" allUniqueName="[Fact_Raw 2].[DaysInMonth].[All]" dimensionUniqueName="[Fact_Raw 2]" displayFolder="" count="0" memberValueDatatype="5" unbalanced="0"/>
    <cacheHierarchy uniqueName="[Fact_Raw 2].[ClosingGBV]" caption="ClosingGBV" attribute="1" defaultMemberUniqueName="[Fact_Raw 2].[ClosingGBV].[All]" allUniqueName="[Fact_Raw 2].[ClosingGBV].[All]" dimensionUniqueName="[Fact_Raw 2]" displayFolder="" count="0" memberValueDatatype="5" unbalanced="0"/>
    <cacheHierarchy uniqueName="[Fact_Raw 2].[GBV_Variance]" caption="GBV_Variance" attribute="1" defaultMemberUniqueName="[Fact_Raw 2].[GBV_Variance].[All]" allUniqueName="[Fact_Raw 2].[GBV_Variance].[All]" dimensionUniqueName="[Fact_Raw 2]" displayFolder="" count="0" memberValueDatatype="5" unbalanced="0"/>
    <cacheHierarchy uniqueName="[Fact_Raw 2].[CalendarMonth (Year)]" caption="CalendarMonth (Year)" attribute="1" defaultMemberUniqueName="[Fact_Raw 2].[CalendarMonth (Year)].[All]" allUniqueName="[Fact_Raw 2].[CalendarMonth (Year)].[All]" dimensionUniqueName="[Fact_Raw 2]" displayFolder="" count="0" memberValueDatatype="130" unbalanced="0"/>
    <cacheHierarchy uniqueName="[Fact_Raw 2].[CalendarMonth (Quarter)]" caption="CalendarMonth (Quarter)" attribute="1" defaultMemberUniqueName="[Fact_Raw 2].[CalendarMonth (Quarter)].[All]" allUniqueName="[Fact_Raw 2].[CalendarMonth (Quarter)].[All]" dimensionUniqueName="[Fact_Raw 2]" displayFolder="" count="0" memberValueDatatype="130" unbalanced="0"/>
    <cacheHierarchy uniqueName="[Fact_Raw 2].[CalendarMonth (Month)]" caption="CalendarMonth (Month)" attribute="1" defaultMemberUniqueName="[Fact_Raw 2].[CalendarMonth (Month)].[All]" allUniqueName="[Fact_Raw 2].[CalendarMonth (Month)].[All]" dimensionUniqueName="[Fact_Raw 2]" displayFolder="" count="0" memberValueDatatype="130" unbalanced="0"/>
    <cacheHierarchy uniqueName="[Fact_Raw_Base].[cohort]" caption="cohort" attribute="1" defaultMemberUniqueName="[Fact_Raw_Base].[cohort].[All]" allUniqueName="[Fact_Raw_Base].[cohort].[All]" dimensionUniqueName="[Fact_Raw_Base]" displayFolder="" count="0" memberValueDatatype="130" unbalanced="0"/>
    <cacheHierarchy uniqueName="[Fact_Raw_Base].[calendarmonth]" caption="calendarmonth" attribute="1" defaultMemberUniqueName="[Fact_Raw_Base].[calendarmonth].[All]" allUniqueName="[Fact_Raw_Base].[calendarmonth].[All]" dimensionUniqueName="[Fact_Raw_Base]" displayFolder="" count="0" memberValueDatatype="130" unbalanced="0"/>
    <cacheHierarchy uniqueName="[Fact_Raw_Base].[lob]" caption="lob" attribute="1" defaultMemberUniqueName="[Fact_Raw_Base].[lob].[All]" allUniqueName="[Fact_Raw_Base].[lob].[All]" dimensionUniqueName="[Fact_Raw_Base]" displayFolder="" count="0" memberValueDatatype="130" unbalanced="0"/>
    <cacheHierarchy uniqueName="[Fact_Raw_Base].[loansize]" caption="loansize" attribute="1" defaultMemberUniqueName="[Fact_Raw_Base].[loansize].[All]" allUniqueName="[Fact_Raw_Base].[loansize].[All]" dimensionUniqueName="[Fact_Raw_Base]" displayFolder="" count="0" memberValueDatatype="130" unbalanced="0"/>
    <cacheHierarchy uniqueName="[Fact_Raw_Base].[openinggbv]" caption="openinggbv" attribute="1" defaultMemberUniqueName="[Fact_Raw_Base].[openinggbv].[All]" allUniqueName="[Fact_Raw_Base].[openinggbv].[All]" dimensionUniqueName="[Fact_Raw_Base]" displayFolder="" count="0" memberValueDatatype="5" unbalanced="0"/>
    <cacheHierarchy uniqueName="[Fact_Raw_Base].[disbursalsexcltopup]" caption="disbursalsexcltopup" attribute="1" defaultMemberUniqueName="[Fact_Raw_Base].[disbursalsexcltopup].[All]" allUniqueName="[Fact_Raw_Base].[disbursalsexcltopup].[All]" dimensionUniqueName="[Fact_Raw_Base]" displayFolder="" count="0" memberValueDatatype="5" unbalanced="0"/>
    <cacheHierarchy uniqueName="[Fact_Raw_Base].[disbursalstopup]" caption="disbursalstopup" attribute="1" defaultMemberUniqueName="[Fact_Raw_Base].[disbursalstopup].[All]" allUniqueName="[Fact_Raw_Base].[disbursalstopup].[All]" dimensionUniqueName="[Fact_Raw_Base]" displayFolder="" count="0" memberValueDatatype="5" unbalanced="0"/>
    <cacheHierarchy uniqueName="[Fact_Raw_Base].[loanamount]" caption="loanamount" attribute="1" defaultMemberUniqueName="[Fact_Raw_Base].[loanamount].[All]" allUniqueName="[Fact_Raw_Base].[loanamount].[All]" dimensionUniqueName="[Fact_Raw_Base]" displayFolder="" count="0" memberValueDatatype="5" unbalanced="0"/>
    <cacheHierarchy uniqueName="[Fact_Raw_Base].[principalcollections]" caption="principalcollections" attribute="1" defaultMemberUniqueName="[Fact_Raw_Base].[principalcollections].[All]" allUniqueName="[Fact_Raw_Base].[principalcollections].[All]" dimensionUniqueName="[Fact_Raw_Base]" displayFolder="" count="0" memberValueDatatype="5" unbalanced="0"/>
    <cacheHierarchy uniqueName="[Fact_Raw_Base].[interestcollections]" caption="interestcollections" attribute="1" defaultMemberUniqueName="[Fact_Raw_Base].[interestcollections].[All]" allUniqueName="[Fact_Raw_Base].[interestcollections].[All]" dimensionUniqueName="[Fact_Raw_Base]" displayFolder="" count="0" memberValueDatatype="5" unbalanced="0"/>
    <cacheHierarchy uniqueName="[Fact_Raw_Base].[principalcontrasettlement]" caption="principalcontrasettlement" attribute="1" defaultMemberUniqueName="[Fact_Raw_Base].[principalcontrasettlement].[All]" allUniqueName="[Fact_Raw_Base].[principalcontrasettlement].[All]" dimensionUniqueName="[Fact_Raw_Base]" displayFolder="" count="0" memberValueDatatype="5" unbalanced="0"/>
    <cacheHierarchy uniqueName="[Fact_Raw_Base].[nonprincipalcontrasettlement]" caption="nonprincipalcontrasettlement" attribute="1" defaultMemberUniqueName="[Fact_Raw_Base].[nonprincipalcontrasettlement].[All]" allUniqueName="[Fact_Raw_Base].[nonprincipalcontrasettlement].[All]" dimensionUniqueName="[Fact_Raw_Base]" displayFolder="" count="0" memberValueDatatype="5" unbalanced="0"/>
    <cacheHierarchy uniqueName="[Fact_Raw_Base].[debtsalewriteoffs]" caption="debtsalewriteoffs" attribute="1" defaultMemberUniqueName="[Fact_Raw_Base].[debtsalewriteoffs].[All]" allUniqueName="[Fact_Raw_Base].[debtsalewriteoffs].[All]" dimensionUniqueName="[Fact_Raw_Base]" displayFolder="" count="0" memberValueDatatype="5" unbalanced="0"/>
    <cacheHierarchy uniqueName="[Fact_Raw_Base].[otherwriteoffs]" caption="otherwriteoffs" attribute="1" defaultMemberUniqueName="[Fact_Raw_Base].[otherwriteoffs].[All]" allUniqueName="[Fact_Raw_Base].[otherwriteoffs].[All]" dimensionUniqueName="[Fact_Raw_Base]" displayFolder="" count="0" memberValueDatatype="5" unbalanced="0"/>
    <cacheHierarchy uniqueName="[Fact_Raw_Base].[closinggbv]" caption="closinggbv" attribute="1" defaultMemberUniqueName="[Fact_Raw_Base].[closinggbv].[All]" allUniqueName="[Fact_Raw_Base].[closinggbv].[All]" dimensionUniqueName="[Fact_Raw_Base]" displayFolder="" count="0" memberValueDatatype="5" unbalanced="0"/>
    <cacheHierarchy uniqueName="[Fact_Raw_Base].[interestrevenue]" caption="interestrevenue" attribute="1" defaultMemberUniqueName="[Fact_Raw_Base].[interestrevenue].[All]" allUniqueName="[Fact_Raw_Base].[interestrevenue].[All]" dimensionUniqueName="[Fact_Raw_Base]" displayFolder="" count="0" memberValueDatatype="5" unbalanced="0"/>
    <cacheHierarchy uniqueName="[Fact_Raw_Base].[provisionatmonthend]" caption="provisionatmonthend" attribute="1" defaultMemberUniqueName="[Fact_Raw_Base].[provisionatmonthend].[All]" allUniqueName="[Fact_Raw_Base].[provisionatmonthend].[All]" dimensionUniqueName="[Fact_Raw_Base]" displayFolder="" count="0" memberValueDatatype="5" unbalanced="0"/>
    <cacheHierarchy uniqueName="[Fact_Raw_Base].[debtsaleproceeds]" caption="debtsaleproceeds" attribute="1" defaultMemberUniqueName="[Fact_Raw_Base].[debtsaleproceeds].[All]" allUniqueName="[Fact_Raw_Base].[debtsaleproceeds].[All]" dimensionUniqueName="[Fact_Raw_Base]" displayFolder="" count="0" memberValueDatatype="5" unbalanced="0"/>
    <cacheHierarchy uniqueName="[Fact_Raw_Base].[intramonthprovision]" caption="intramonthprovision" attribute="1" defaultMemberUniqueName="[Fact_Raw_Base].[intramonthprovision].[All]" allUniqueName="[Fact_Raw_Base].[intramonthprovision].[All]" dimensionUniqueName="[Fact_Raw_Base]" displayFolder="" count="0" memberValueDatatype="5" unbalanced="0"/>
    <cacheHierarchy uniqueName="[Forecast_Approach_Map].[Column1]" caption="Column1" attribute="1" defaultMemberUniqueName="[Forecast_Approach_Map].[Column1].[All]" allUniqueName="[Forecast_Approach_Map].[Column1].[All]" dimensionUniqueName="[Forecast_Approach_Map]" displayFolder="" count="0" memberValueDatatype="130" unbalanced="0"/>
    <cacheHierarchy uniqueName="[Forecast_Curves].[ForecastMonth]" caption="ForecastMonth" attribute="1" time="1" defaultMemberUniqueName="[Forecast_Curves].[ForecastMonth].[All]" allUniqueName="[Forecast_Curves].[ForecastMonth].[All]" dimensionUniqueName="[Forecast_Curves]" displayFolder="" count="0" memberValueDatatype="7" unbalanced="0"/>
    <cacheHierarchy uniqueName="[Forecast_Curves].[Segment]" caption="Segment" attribute="1" defaultMemberUniqueName="[Forecast_Curves].[Segment].[All]" allUniqueName="[Forecast_Curves].[Segment].[All]" dimensionUniqueName="[Forecast_Curves]" displayFolder="" count="0" memberValueDatatype="130" unbalanced="0"/>
    <cacheHierarchy uniqueName="[Forecast_Curves].[Cohort]" caption="Cohort" attribute="1" defaultMemberUniqueName="[Forecast_Curves].[Cohort].[All]" allUniqueName="[Forecast_Curves].[Cohort].[All]" dimensionUniqueName="[Forecast_Curves]" displayFolder="" count="0" memberValueDatatype="130" unbalanced="0"/>
    <cacheHierarchy uniqueName="[Forecast_Curves].[MOB]" caption="MOB" attribute="1" defaultMemberUniqueName="[Forecast_Curves].[MOB].[All]" allUniqueName="[Forecast_Curves].[MOB].[All]" dimensionUniqueName="[Forecast_Curves]" displayFolder="" count="0" memberValueDatatype="20" unbalanced="0"/>
    <cacheHierarchy uniqueName="[Forecast_Curves].[OpeningGBV]" caption="OpeningGBV" attribute="1" defaultMemberUniqueName="[Forecast_Curves].[OpeningGBV].[All]" allUniqueName="[Forecast_Curves].[OpeningGBV].[All]" dimensionUniqueName="[Forecast_Curves]" displayFolder="" count="0" memberValueDatatype="5" unbalanced="0"/>
    <cacheHierarchy uniqueName="[Forecast_Curves].[Coll_Principal_Rate]" caption="Coll_Principal_Rate" attribute="1" defaultMemberUniqueName="[Forecast_Curves].[Coll_Principal_Rate].[All]" allUniqueName="[Forecast_Curves].[Coll_Principal_Rate].[All]" dimensionUniqueName="[Forecast_Curves]" displayFolder="" count="0" memberValueDatatype="5" unbalanced="0"/>
    <cacheHierarchy uniqueName="[Forecast_Curves].[Coll_Principal_Approach]" caption="Coll_Principal_Approach" attribute="1" defaultMemberUniqueName="[Forecast_Curves].[Coll_Principal_Approach].[All]" allUniqueName="[Forecast_Curves].[Coll_Principal_Approach].[All]" dimensionUniqueName="[Forecast_Curves]" displayFolder="" count="0" memberValueDatatype="130" unbalanced="0"/>
    <cacheHierarchy uniqueName="[Forecast_Curves].[Coll_Interest_Rate]" caption="Coll_Interest_Rate" attribute="1" defaultMemberUniqueName="[Forecast_Curves].[Coll_Interest_Rate].[All]" allUniqueName="[Forecast_Curves].[Coll_Interest_Rate].[All]" dimensionUniqueName="[Forecast_Curves]" displayFolder="" count="0" memberValueDatatype="5" unbalanced="0"/>
    <cacheHierarchy uniqueName="[Forecast_Curves].[Coll_Interest_Approach]" caption="Coll_Interest_Approach" attribute="1" defaultMemberUniqueName="[Forecast_Curves].[Coll_Interest_Approach].[All]" allUniqueName="[Forecast_Curves].[Coll_Interest_Approach].[All]" dimensionUniqueName="[Forecast_Curves]" displayFolder="" count="0" memberValueDatatype="130" unbalanced="0"/>
    <cacheHierarchy uniqueName="[Forecast_Curves].[InterestRevenue_Rate]" caption="InterestRevenue_Rate" attribute="1" defaultMemberUniqueName="[Forecast_Curves].[InterestRevenue_Rate].[All]" allUniqueName="[Forecast_Curves].[InterestRevenue_Rate].[All]" dimensionUniqueName="[Forecast_Curves]" displayFolder="" count="0" memberValueDatatype="5" unbalanced="0"/>
    <cacheHierarchy uniqueName="[Forecast_Curves].[InterestRevenue_Approach]" caption="InterestRevenue_Approach" attribute="1" defaultMemberUniqueName="[Forecast_Curves].[InterestRevenue_Approach].[All]" allUniqueName="[Forecast_Curves].[InterestRevenue_Approach].[All]" dimensionUniqueName="[Forecast_Curves]" displayFolder="" count="0" memberValueDatatype="130" unbalanced="0"/>
    <cacheHierarchy uniqueName="[Forecast_Curves].[WO_DebtSold_Rate]" caption="WO_DebtSold_Rate" attribute="1" defaultMemberUniqueName="[Forecast_Curves].[WO_DebtSold_Rate].[All]" allUniqueName="[Forecast_Curves].[WO_DebtSold_Rate].[All]" dimensionUniqueName="[Forecast_Curves]" displayFolder="" count="0" memberValueDatatype="5" unbalanced="0"/>
    <cacheHierarchy uniqueName="[Forecast_Curves].[WO_DebtSold_Approach]" caption="WO_DebtSold_Approach" attribute="1" defaultMemberUniqueName="[Forecast_Curves].[WO_DebtSold_Approach].[All]" allUniqueName="[Forecast_Curves].[WO_DebtSold_Approach].[All]" dimensionUniqueName="[Forecast_Curves]" displayFolder="" count="0" memberValueDatatype="130" unbalanced="0"/>
    <cacheHierarchy uniqueName="[Forecast_Curves].[WO_Other_Rate]" caption="WO_Other_Rate" attribute="1" defaultMemberUniqueName="[Forecast_Curves].[WO_Other_Rate].[All]" allUniqueName="[Forecast_Curves].[WO_Other_Rate].[All]" dimensionUniqueName="[Forecast_Curves]" displayFolder="" count="0" memberValueDatatype="5" unbalanced="0"/>
    <cacheHierarchy uniqueName="[Forecast_Curves].[WO_Other_Approach]" caption="WO_Other_Approach" attribute="1" defaultMemberUniqueName="[Forecast_Curves].[WO_Other_Approach].[All]" allUniqueName="[Forecast_Curves].[WO_Other_Approach].[All]" dimensionUniqueName="[Forecast_Curves]" displayFolder="" count="0" memberValueDatatype="130" unbalanced="0"/>
    <cacheHierarchy uniqueName="[Forecast_Curves].[ContraSettlements_Principal_Rate]" caption="ContraSettlements_Principal_Rate" attribute="1" defaultMemberUniqueName="[Forecast_Curves].[ContraSettlements_Principal_Rate].[All]" allUniqueName="[Forecast_Curves].[ContraSettlements_Principal_Rate].[All]" dimensionUniqueName="[Forecast_Curves]" displayFolder="" count="0" memberValueDatatype="5" unbalanced="0"/>
    <cacheHierarchy uniqueName="[Forecast_Curves].[ContraSettlements_Principal_Approach]" caption="ContraSettlements_Principal_Approach" attribute="1" defaultMemberUniqueName="[Forecast_Curves].[ContraSettlements_Principal_Approach].[All]" allUniqueName="[Forecast_Curves].[ContraSettlements_Principal_Approach].[All]" dimensionUniqueName="[Forecast_Curves]" displayFolder="" count="0" memberValueDatatype="130" unbalanced="0"/>
    <cacheHierarchy uniqueName="[Forecast_Curves].[ContraSettlements_Interest_Rate]" caption="ContraSettlements_Interest_Rate" attribute="1" defaultMemberUniqueName="[Forecast_Curves].[ContraSettlements_Interest_Rate].[All]" allUniqueName="[Forecast_Curves].[ContraSettlements_Interest_Rate].[All]" dimensionUniqueName="[Forecast_Curves]" displayFolder="" count="0" memberValueDatatype="5" unbalanced="0"/>
    <cacheHierarchy uniqueName="[Forecast_Curves].[ContraSettlements_Interest_Approach]" caption="ContraSettlements_Interest_Approach" attribute="1" defaultMemberUniqueName="[Forecast_Curves].[ContraSettlements_Interest_Approach].[All]" allUniqueName="[Forecast_Curves].[ContraSettlements_Interest_Approach].[All]" dimensionUniqueName="[Forecast_Curves]" displayFolder="" count="0" memberValueDatatype="130" unbalanced="0"/>
    <cacheHierarchy uniqueName="[Forecast_Curves].[NewLoanAmount_Rate]" caption="NewLoanAmount_Rate" attribute="1" defaultMemberUniqueName="[Forecast_Curves].[NewLoanAmount_Rate].[All]" allUniqueName="[Forecast_Curves].[NewLoanAmount_Rate].[All]" dimensionUniqueName="[Forecast_Curves]" displayFolder="" count="0" memberValueDatatype="5" unbalanced="0"/>
    <cacheHierarchy uniqueName="[Forecast_Curves].[NewLoanAmount_Approach]" caption="NewLoanAmount_Approach" attribute="1" defaultMemberUniqueName="[Forecast_Curves].[NewLoanAmount_Approach].[All]" allUniqueName="[Forecast_Curves].[NewLoanAmount_Approach].[All]" dimensionUniqueName="[Forecast_Curves]" displayFolder="" count="0" memberValueDatatype="130" unbalanced="0"/>
    <cacheHierarchy uniqueName="[Forecast_Curves].[NewLoanAmount]" caption="NewLoanAmount" attribute="1" defaultMemberUniqueName="[Forecast_Curves].[NewLoanAmount].[All]" allUniqueName="[Forecast_Curves].[NewLoanAmount].[All]" dimensionUniqueName="[Forecast_Curves]" displayFolder="" count="0" memberValueDatatype="5" unbalanced="0"/>
    <cacheHierarchy uniqueName="[Forecast_Curves].[Coll_Principal]" caption="Coll_Principal" attribute="1" defaultMemberUniqueName="[Forecast_Curves].[Coll_Principal].[All]" allUniqueName="[Forecast_Curves].[Coll_Principal].[All]" dimensionUniqueName="[Forecast_Curves]" displayFolder="" count="0" memberValueDatatype="5" unbalanced="0"/>
    <cacheHierarchy uniqueName="[Forecast_Curves].[Coll_Interest]" caption="Coll_Interest" attribute="1" defaultMemberUniqueName="[Forecast_Curves].[Coll_Interest].[All]" allUniqueName="[Forecast_Curves].[Coll_Interest].[All]" dimensionUniqueName="[Forecast_Curves]" displayFolder="" count="0" memberValueDatatype="5" unbalanced="0"/>
    <cacheHierarchy uniqueName="[Forecast_Curves].[ContraSettlements_Principal]" caption="ContraSettlements_Principal" attribute="1" defaultMemberUniqueName="[Forecast_Curves].[ContraSettlements_Principal].[All]" allUniqueName="[Forecast_Curves].[ContraSettlements_Principal].[All]" dimensionUniqueName="[Forecast_Curves]" displayFolder="" count="0" memberValueDatatype="5" unbalanced="0"/>
    <cacheHierarchy uniqueName="[Forecast_Curves].[ContraSettlements_Interest]" caption="ContraSettlements_Interest" attribute="1" defaultMemberUniqueName="[Forecast_Curves].[ContraSettlements_Interest].[All]" allUniqueName="[Forecast_Curves].[ContraSettlements_Interest].[All]" dimensionUniqueName="[Forecast_Curves]" displayFolder="" count="0" memberValueDatatype="5" unbalanced="0"/>
    <cacheHierarchy uniqueName="[Forecast_Curves].[WO_DebtSold]" caption="WO_DebtSold" attribute="1" defaultMemberUniqueName="[Forecast_Curves].[WO_DebtSold].[All]" allUniqueName="[Forecast_Curves].[WO_DebtSold].[All]" dimensionUniqueName="[Forecast_Curves]" displayFolder="" count="0" memberValueDatatype="5" unbalanced="0"/>
    <cacheHierarchy uniqueName="[Forecast_Curves].[WO_Other]" caption="WO_Other" attribute="1" defaultMemberUniqueName="[Forecast_Curves].[WO_Other].[All]" allUniqueName="[Forecast_Curves].[WO_Other].[All]" dimensionUniqueName="[Forecast_Curves]" displayFolder="" count="0" memberValueDatatype="5" unbalanced="0"/>
    <cacheHierarchy uniqueName="[Forecast_Curves].[InterestRevenue]" caption="InterestRevenue" attribute="1" defaultMemberUniqueName="[Forecast_Curves].[InterestRevenue].[All]" allUniqueName="[Forecast_Curves].[InterestRevenue].[All]" dimensionUniqueName="[Forecast_Curves]" displayFolder="" count="0" memberValueDatatype="5" unbalanced="0"/>
    <cacheHierarchy uniqueName="[Forecast_Curves].[ClosingGBV]" caption="ClosingGBV" attribute="1" defaultMemberUniqueName="[Forecast_Curves].[ClosingGBV].[All]" allUniqueName="[Forecast_Curves].[ClosingGBV].[All]" dimensionUniqueName="[Forecast_Curves]" displayFolder="" count="0" memberValueDatatype="5" unbalanced="0"/>
    <cacheHierarchy uniqueName="[Forecast_Curves].[ForecastMonth (Month)]" caption="ForecastMonth (Month)" attribute="1" defaultMemberUniqueName="[Forecast_Curves].[ForecastMonth (Month)].[All]" allUniqueName="[Forecast_Curves].[ForecastMonth (Month)].[All]" dimensionUniqueName="[Forecast_Curves]" displayFolder="" count="0" memberValueDatatype="130" unbalanced="0"/>
    <cacheHierarchy uniqueName="[Forecast_Curves].[ForecastMonth (Year)]" caption="ForecastMonth (Year)" attribute="1" defaultMemberUniqueName="[Forecast_Curves].[ForecastMonth (Year)].[All]" allUniqueName="[Forecast_Curves].[ForecastMonth (Year)].[All]" dimensionUniqueName="[Forecast_Curves]" displayFolder="" count="0" memberValueDatatype="130" unbalanced="0"/>
    <cacheHierarchy uniqueName="[Forecast_Curves].[ForecastMonth (Quarter)]" caption="ForecastMonth (Quarter)" attribute="1" defaultMemberUniqueName="[Forecast_Curves].[ForecastMonth (Quarter)].[All]" allUniqueName="[Forecast_Curves].[ForecastMonth (Quarter)].[All]" dimensionUniqueName="[Forecast_Curves]" displayFolder="" count="0" memberValueDatatype="130" unbalanced="0"/>
    <cacheHierarchy uniqueName="[Forecast_Curves  2].[ForecastMonth]" caption="ForecastMonth" attribute="1" time="1" defaultMemberUniqueName="[Forecast_Curves  2].[ForecastMonth].[All]" allUniqueName="[Forecast_Curves  2].[ForecastMonth].[All]" dimensionUniqueName="[Forecast_Curves  2]" displayFolder="" count="0" memberValueDatatype="7" unbalanced="0"/>
    <cacheHierarchy uniqueName="[Forecast_Curves  2].[Segment]" caption="Segment" attribute="1" defaultMemberUniqueName="[Forecast_Curves  2].[Segment].[All]" allUniqueName="[Forecast_Curves  2].[Segment].[All]" dimensionUniqueName="[Forecast_Curves  2]" displayFolder="" count="0" memberValueDatatype="130" unbalanced="0"/>
    <cacheHierarchy uniqueName="[Forecast_Curves  2].[Cohort]" caption="Cohort" attribute="1" defaultMemberUniqueName="[Forecast_Curves  2].[Cohort].[All]" allUniqueName="[Forecast_Curves  2].[Cohort].[All]" dimensionUniqueName="[Forecast_Curves  2]" displayFolder="" count="0" memberValueDatatype="130" unbalanced="0"/>
    <cacheHierarchy uniqueName="[Forecast_Curves  2].[MOB]" caption="MOB" attribute="1" defaultMemberUniqueName="[Forecast_Curves  2].[MOB].[All]" allUniqueName="[Forecast_Curves  2].[MOB].[All]" dimensionUniqueName="[Forecast_Curves  2]" displayFolder="" count="0" memberValueDatatype="20" unbalanced="0"/>
    <cacheHierarchy uniqueName="[Forecast_Curves  2].[OpeningGBV]" caption="OpeningGBV" attribute="1" defaultMemberUniqueName="[Forecast_Curves  2].[OpeningGBV].[All]" allUniqueName="[Forecast_Curves  2].[OpeningGBV].[All]" dimensionUniqueName="[Forecast_Curves  2]" displayFolder="" count="0" memberValueDatatype="5" unbalanced="0"/>
    <cacheHierarchy uniqueName="[Forecast_Curves  2].[Coll_Principal_Rate]" caption="Coll_Principal_Rate" attribute="1" defaultMemberUniqueName="[Forecast_Curves  2].[Coll_Principal_Rate].[All]" allUniqueName="[Forecast_Curves  2].[Coll_Principal_Rate].[All]" dimensionUniqueName="[Forecast_Curves  2]" displayFolder="" count="0" memberValueDatatype="5" unbalanced="0"/>
    <cacheHierarchy uniqueName="[Forecast_Curves  2].[Coll_Principal_Approach]" caption="Coll_Principal_Approach" attribute="1" defaultMemberUniqueName="[Forecast_Curves  2].[Coll_Principal_Approach].[All]" allUniqueName="[Forecast_Curves  2].[Coll_Principal_Approach].[All]" dimensionUniqueName="[Forecast_Curves  2]" displayFolder="" count="0" memberValueDatatype="130" unbalanced="0"/>
    <cacheHierarchy uniqueName="[Forecast_Curves  2].[Coll_Interest_Rate]" caption="Coll_Interest_Rate" attribute="1" defaultMemberUniqueName="[Forecast_Curves  2].[Coll_Interest_Rate].[All]" allUniqueName="[Forecast_Curves  2].[Coll_Interest_Rate].[All]" dimensionUniqueName="[Forecast_Curves  2]" displayFolder="" count="0" memberValueDatatype="5" unbalanced="0"/>
    <cacheHierarchy uniqueName="[Forecast_Curves  2].[Coll_Interest_Approach]" caption="Coll_Interest_Approach" attribute="1" defaultMemberUniqueName="[Forecast_Curves  2].[Coll_Interest_Approach].[All]" allUniqueName="[Forecast_Curves  2].[Coll_Interest_Approach].[All]" dimensionUniqueName="[Forecast_Curves  2]" displayFolder="" count="0" memberValueDatatype="130" unbalanced="0"/>
    <cacheHierarchy uniqueName="[Forecast_Curves  2].[InterestRevenue_Rate]" caption="InterestRevenue_Rate" attribute="1" defaultMemberUniqueName="[Forecast_Curves  2].[InterestRevenue_Rate].[All]" allUniqueName="[Forecast_Curves  2].[InterestRevenue_Rate].[All]" dimensionUniqueName="[Forecast_Curves  2]" displayFolder="" count="0" memberValueDatatype="5" unbalanced="0"/>
    <cacheHierarchy uniqueName="[Forecast_Curves  2].[InterestRevenue_Approach]" caption="InterestRevenue_Approach" attribute="1" defaultMemberUniqueName="[Forecast_Curves  2].[InterestRevenue_Approach].[All]" allUniqueName="[Forecast_Curves  2].[InterestRevenue_Approach].[All]" dimensionUniqueName="[Forecast_Curves  2]" displayFolder="" count="0" memberValueDatatype="130" unbalanced="0"/>
    <cacheHierarchy uniqueName="[Forecast_Curves  2].[WO_DebtSold_Rate]" caption="WO_DebtSold_Rate" attribute="1" defaultMemberUniqueName="[Forecast_Curves  2].[WO_DebtSold_Rate].[All]" allUniqueName="[Forecast_Curves  2].[WO_DebtSold_Rate].[All]" dimensionUniqueName="[Forecast_Curves  2]" displayFolder="" count="0" memberValueDatatype="5" unbalanced="0"/>
    <cacheHierarchy uniqueName="[Forecast_Curves  2].[WO_DebtSold_Approach]" caption="WO_DebtSold_Approach" attribute="1" defaultMemberUniqueName="[Forecast_Curves  2].[WO_DebtSold_Approach].[All]" allUniqueName="[Forecast_Curves  2].[WO_DebtSold_Approach].[All]" dimensionUniqueName="[Forecast_Curves  2]" displayFolder="" count="0" memberValueDatatype="130" unbalanced="0"/>
    <cacheHierarchy uniqueName="[Forecast_Curves  2].[WO_Other_Rate]" caption="WO_Other_Rate" attribute="1" defaultMemberUniqueName="[Forecast_Curves  2].[WO_Other_Rate].[All]" allUniqueName="[Forecast_Curves  2].[WO_Other_Rate].[All]" dimensionUniqueName="[Forecast_Curves  2]" displayFolder="" count="0" memberValueDatatype="5" unbalanced="0"/>
    <cacheHierarchy uniqueName="[Forecast_Curves  2].[WO_Other_Approach]" caption="WO_Other_Approach" attribute="1" defaultMemberUniqueName="[Forecast_Curves  2].[WO_Other_Approach].[All]" allUniqueName="[Forecast_Curves  2].[WO_Other_Approach].[All]" dimensionUniqueName="[Forecast_Curves  2]" displayFolder="" count="0" memberValueDatatype="130" unbalanced="0"/>
    <cacheHierarchy uniqueName="[Forecast_Curves  2].[ContraSettlements_Principal_Rate]" caption="ContraSettlements_Principal_Rate" attribute="1" defaultMemberUniqueName="[Forecast_Curves  2].[ContraSettlements_Principal_Rate].[All]" allUniqueName="[Forecast_Curves  2].[ContraSettlements_Principal_Rate].[All]" dimensionUniqueName="[Forecast_Curves  2]" displayFolder="" count="0" memberValueDatatype="5" unbalanced="0"/>
    <cacheHierarchy uniqueName="[Forecast_Curves  2].[ContraSettlements_Principal_Approach]" caption="ContraSettlements_Principal_Approach" attribute="1" defaultMemberUniqueName="[Forecast_Curves  2].[ContraSettlements_Principal_Approach].[All]" allUniqueName="[Forecast_Curves  2].[ContraSettlements_Principal_Approach].[All]" dimensionUniqueName="[Forecast_Curves  2]" displayFolder="" count="0" memberValueDatatype="130" unbalanced="0"/>
    <cacheHierarchy uniqueName="[Forecast_Curves  2].[ContraSettlements_Interest_Rate]" caption="ContraSettlements_Interest_Rate" attribute="1" defaultMemberUniqueName="[Forecast_Curves  2].[ContraSettlements_Interest_Rate].[All]" allUniqueName="[Forecast_Curves  2].[ContraSettlements_Interest_Rate].[All]" dimensionUniqueName="[Forecast_Curves  2]" displayFolder="" count="0" memberValueDatatype="5" unbalanced="0"/>
    <cacheHierarchy uniqueName="[Forecast_Curves  2].[ContraSettlements_Interest_Approach]" caption="ContraSettlements_Interest_Approach" attribute="1" defaultMemberUniqueName="[Forecast_Curves  2].[ContraSettlements_Interest_Approach].[All]" allUniqueName="[Forecast_Curves  2].[ContraSettlements_Interest_Approach].[All]" dimensionUniqueName="[Forecast_Curves  2]" displayFolder="" count="0" memberValueDatatype="130" unbalanced="0"/>
    <cacheHierarchy uniqueName="[Forecast_Curves  2].[NewLoanAmount_Rate]" caption="NewLoanAmount_Rate" attribute="1" defaultMemberUniqueName="[Forecast_Curves  2].[NewLoanAmount_Rate].[All]" allUniqueName="[Forecast_Curves  2].[NewLoanAmount_Rate].[All]" dimensionUniqueName="[Forecast_Curves  2]" displayFolder="" count="0" memberValueDatatype="5" unbalanced="0"/>
    <cacheHierarchy uniqueName="[Forecast_Curves  2].[NewLoanAmount_Approach]" caption="NewLoanAmount_Approach" attribute="1" defaultMemberUniqueName="[Forecast_Curves  2].[NewLoanAmount_Approach].[All]" allUniqueName="[Forecast_Curves  2].[NewLoanAmount_Approach].[All]" dimensionUniqueName="[Forecast_Curves  2]" displayFolder="" count="0" memberValueDatatype="130" unbalanced="0"/>
    <cacheHierarchy uniqueName="[Forecast_Curves  2].[NewLoanAmount]" caption="NewLoanAmount" attribute="1" defaultMemberUniqueName="[Forecast_Curves  2].[NewLoanAmount].[All]" allUniqueName="[Forecast_Curves  2].[NewLoanAmount].[All]" dimensionUniqueName="[Forecast_Curves  2]" displayFolder="" count="0" memberValueDatatype="5" unbalanced="0"/>
    <cacheHierarchy uniqueName="[Forecast_Curves  2].[Coll_Principal]" caption="Coll_Principal" attribute="1" defaultMemberUniqueName="[Forecast_Curves  2].[Coll_Principal].[All]" allUniqueName="[Forecast_Curves  2].[Coll_Principal].[All]" dimensionUniqueName="[Forecast_Curves  2]" displayFolder="" count="0" memberValueDatatype="5" unbalanced="0"/>
    <cacheHierarchy uniqueName="[Forecast_Curves  2].[Coll_Interest]" caption="Coll_Interest" attribute="1" defaultMemberUniqueName="[Forecast_Curves  2].[Coll_Interest].[All]" allUniqueName="[Forecast_Curves  2].[Coll_Interest].[All]" dimensionUniqueName="[Forecast_Curves  2]" displayFolder="" count="0" memberValueDatatype="5" unbalanced="0"/>
    <cacheHierarchy uniqueName="[Forecast_Curves  2].[ContraSettlements_Principal]" caption="ContraSettlements_Principal" attribute="1" defaultMemberUniqueName="[Forecast_Curves  2].[ContraSettlements_Principal].[All]" allUniqueName="[Forecast_Curves  2].[ContraSettlements_Principal].[All]" dimensionUniqueName="[Forecast_Curves  2]" displayFolder="" count="0" memberValueDatatype="5" unbalanced="0"/>
    <cacheHierarchy uniqueName="[Forecast_Curves  2].[ContraSettlements_Interest]" caption="ContraSettlements_Interest" attribute="1" defaultMemberUniqueName="[Forecast_Curves  2].[ContraSettlements_Interest].[All]" allUniqueName="[Forecast_Curves  2].[ContraSettlements_Interest].[All]" dimensionUniqueName="[Forecast_Curves  2]" displayFolder="" count="0" memberValueDatatype="5" unbalanced="0"/>
    <cacheHierarchy uniqueName="[Forecast_Curves  2].[WO_DebtSold]" caption="WO_DebtSold" attribute="1" defaultMemberUniqueName="[Forecast_Curves  2].[WO_DebtSold].[All]" allUniqueName="[Forecast_Curves  2].[WO_DebtSold].[All]" dimensionUniqueName="[Forecast_Curves  2]" displayFolder="" count="0" memberValueDatatype="5" unbalanced="0"/>
    <cacheHierarchy uniqueName="[Forecast_Curves  2].[WO_Other]" caption="WO_Other" attribute="1" defaultMemberUniqueName="[Forecast_Curves  2].[WO_Other].[All]" allUniqueName="[Forecast_Curves  2].[WO_Other].[All]" dimensionUniqueName="[Forecast_Curves  2]" displayFolder="" count="0" memberValueDatatype="5" unbalanced="0"/>
    <cacheHierarchy uniqueName="[Forecast_Curves  2].[InterestRevenue]" caption="InterestRevenue" attribute="1" defaultMemberUniqueName="[Forecast_Curves  2].[InterestRevenue].[All]" allUniqueName="[Forecast_Curves  2].[InterestRevenue].[All]" dimensionUniqueName="[Forecast_Curves  2]" displayFolder="" count="0" memberValueDatatype="5" unbalanced="0"/>
    <cacheHierarchy uniqueName="[Forecast_Curves  2].[ClosingGBV]" caption="ClosingGBV" attribute="1" defaultMemberUniqueName="[Forecast_Curves  2].[ClosingGBV].[All]" allUniqueName="[Forecast_Curves  2].[ClosingGBV].[All]" dimensionUniqueName="[Forecast_Curves  2]" displayFolder="" count="0" memberValueDatatype="5" unbalanced="0"/>
    <cacheHierarchy uniqueName="[Forecast_Curves  2].[ForecastMonth (Year)]" caption="ForecastMonth (Year)" attribute="1" defaultMemberUniqueName="[Forecast_Curves  2].[ForecastMonth (Year)].[All]" allUniqueName="[Forecast_Curves  2].[ForecastMonth (Year)].[All]" dimensionUniqueName="[Forecast_Curves  2]" displayFolder="" count="0" memberValueDatatype="130" unbalanced="0"/>
    <cacheHierarchy uniqueName="[Forecast_Curves  2].[ForecastMonth (Quarter)]" caption="ForecastMonth (Quarter)" attribute="1" defaultMemberUniqueName="[Forecast_Curves  2].[ForecastMonth (Quarter)].[All]" allUniqueName="[Forecast_Curves  2].[ForecastMonth (Quarter)].[All]" dimensionUniqueName="[Forecast_Curves  2]" displayFolder="" count="0" memberValueDatatype="130" unbalanced="0"/>
    <cacheHierarchy uniqueName="[Forecast_Curves  2].[ForecastMonth (Month)]" caption="ForecastMonth (Month)" attribute="1" defaultMemberUniqueName="[Forecast_Curves  2].[ForecastMonth (Month)].[All]" allUniqueName="[Forecast_Curves  2].[ForecastMonth (Month)].[All]" dimensionUniqueName="[Forecast_Curves  2]" displayFolder="" count="0" memberValueDatatype="130" unbalanced="0"/>
    <cacheHierarchy uniqueName="[Forecast_Curves 1].[ForecastMonth]" caption="ForecastMonth" attribute="1" time="1" defaultMemberUniqueName="[Forecast_Curves 1].[ForecastMonth].[All]" allUniqueName="[Forecast_Curves 1].[ForecastMonth].[All]" dimensionUniqueName="[Forecast_Curves 1]" displayFolder="" count="0" memberValueDatatype="7" unbalanced="0"/>
    <cacheHierarchy uniqueName="[Forecast_Curves 1].[Segment]" caption="Segment" attribute="1" defaultMemberUniqueName="[Forecast_Curves 1].[Segment].[All]" allUniqueName="[Forecast_Curves 1].[Segment].[All]" dimensionUniqueName="[Forecast_Curves 1]" displayFolder="" count="0" memberValueDatatype="130" unbalanced="0"/>
    <cacheHierarchy uniqueName="[Forecast_Curves 1].[Cohort]" caption="Cohort" attribute="1" defaultMemberUniqueName="[Forecast_Curves 1].[Cohort].[All]" allUniqueName="[Forecast_Curves 1].[Cohort].[All]" dimensionUniqueName="[Forecast_Curves 1]" displayFolder="" count="0" memberValueDatatype="130" unbalanced="0"/>
    <cacheHierarchy uniqueName="[Forecast_Curves 1].[MOB]" caption="MOB" attribute="1" defaultMemberUniqueName="[Forecast_Curves 1].[MOB].[All]" allUniqueName="[Forecast_Curves 1].[MOB].[All]" dimensionUniqueName="[Forecast_Curves 1]" displayFolder="" count="0" memberValueDatatype="20" unbalanced="0"/>
    <cacheHierarchy uniqueName="[Forecast_Curves 1].[OpeningGBV]" caption="OpeningGBV" attribute="1" defaultMemberUniqueName="[Forecast_Curves 1].[OpeningGBV].[All]" allUniqueName="[Forecast_Curves 1].[OpeningGBV].[All]" dimensionUniqueName="[Forecast_Curves 1]" displayFolder="" count="0" memberValueDatatype="5" unbalanced="0"/>
    <cacheHierarchy uniqueName="[Forecast_Curves 1].[Coll_Principal_Rate]" caption="Coll_Principal_Rate" attribute="1" defaultMemberUniqueName="[Forecast_Curves 1].[Coll_Principal_Rate].[All]" allUniqueName="[Forecast_Curves 1].[Coll_Principal_Rate].[All]" dimensionUniqueName="[Forecast_Curves 1]" displayFolder="" count="0" memberValueDatatype="5" unbalanced="0"/>
    <cacheHierarchy uniqueName="[Forecast_Curves 1].[Coll_Principal_Approach]" caption="Coll_Principal_Approach" attribute="1" defaultMemberUniqueName="[Forecast_Curves 1].[Coll_Principal_Approach].[All]" allUniqueName="[Forecast_Curves 1].[Coll_Principal_Approach].[All]" dimensionUniqueName="[Forecast_Curves 1]" displayFolder="" count="0" memberValueDatatype="130" unbalanced="0"/>
    <cacheHierarchy uniqueName="[Forecast_Curves 1].[Coll_Interest_Rate]" caption="Coll_Interest_Rate" attribute="1" defaultMemberUniqueName="[Forecast_Curves 1].[Coll_Interest_Rate].[All]" allUniqueName="[Forecast_Curves 1].[Coll_Interest_Rate].[All]" dimensionUniqueName="[Forecast_Curves 1]" displayFolder="" count="0" memberValueDatatype="5" unbalanced="0"/>
    <cacheHierarchy uniqueName="[Forecast_Curves 1].[Coll_Interest_Approach]" caption="Coll_Interest_Approach" attribute="1" defaultMemberUniqueName="[Forecast_Curves 1].[Coll_Interest_Approach].[All]" allUniqueName="[Forecast_Curves 1].[Coll_Interest_Approach].[All]" dimensionUniqueName="[Forecast_Curves 1]" displayFolder="" count="0" memberValueDatatype="130" unbalanced="0"/>
    <cacheHierarchy uniqueName="[Forecast_Curves 1].[InterestRevenue_Rate]" caption="InterestRevenue_Rate" attribute="1" defaultMemberUniqueName="[Forecast_Curves 1].[InterestRevenue_Rate].[All]" allUniqueName="[Forecast_Curves 1].[InterestRevenue_Rate].[All]" dimensionUniqueName="[Forecast_Curves 1]" displayFolder="" count="0" memberValueDatatype="5" unbalanced="0"/>
    <cacheHierarchy uniqueName="[Forecast_Curves 1].[InterestRevenue_Approach]" caption="InterestRevenue_Approach" attribute="1" defaultMemberUniqueName="[Forecast_Curves 1].[InterestRevenue_Approach].[All]" allUniqueName="[Forecast_Curves 1].[InterestRevenue_Approach].[All]" dimensionUniqueName="[Forecast_Curves 1]" displayFolder="" count="0" memberValueDatatype="130" unbalanced="0"/>
    <cacheHierarchy uniqueName="[Forecast_Curves 1].[WO_DebtSold_Rate]" caption="WO_DebtSold_Rate" attribute="1" defaultMemberUniqueName="[Forecast_Curves 1].[WO_DebtSold_Rate].[All]" allUniqueName="[Forecast_Curves 1].[WO_DebtSold_Rate].[All]" dimensionUniqueName="[Forecast_Curves 1]" displayFolder="" count="0" memberValueDatatype="5" unbalanced="0"/>
    <cacheHierarchy uniqueName="[Forecast_Curves 1].[WO_DebtSold_Approach]" caption="WO_DebtSold_Approach" attribute="1" defaultMemberUniqueName="[Forecast_Curves 1].[WO_DebtSold_Approach].[All]" allUniqueName="[Forecast_Curves 1].[WO_DebtSold_Approach].[All]" dimensionUniqueName="[Forecast_Curves 1]" displayFolder="" count="0" memberValueDatatype="130" unbalanced="0"/>
    <cacheHierarchy uniqueName="[Forecast_Curves 1].[WO_Other_Rate]" caption="WO_Other_Rate" attribute="1" defaultMemberUniqueName="[Forecast_Curves 1].[WO_Other_Rate].[All]" allUniqueName="[Forecast_Curves 1].[WO_Other_Rate].[All]" dimensionUniqueName="[Forecast_Curves 1]" displayFolder="" count="0" memberValueDatatype="5" unbalanced="0"/>
    <cacheHierarchy uniqueName="[Forecast_Curves 1].[WO_Other_Approach]" caption="WO_Other_Approach" attribute="1" defaultMemberUniqueName="[Forecast_Curves 1].[WO_Other_Approach].[All]" allUniqueName="[Forecast_Curves 1].[WO_Other_Approach].[All]" dimensionUniqueName="[Forecast_Curves 1]" displayFolder="" count="0" memberValueDatatype="130" unbalanced="0"/>
    <cacheHierarchy uniqueName="[Forecast_Curves 1].[ContraSettlements_Principal_Rate]" caption="ContraSettlements_Principal_Rate" attribute="1" defaultMemberUniqueName="[Forecast_Curves 1].[ContraSettlements_Principal_Rate].[All]" allUniqueName="[Forecast_Curves 1].[ContraSettlements_Principal_Rate].[All]" dimensionUniqueName="[Forecast_Curves 1]" displayFolder="" count="0" memberValueDatatype="5" unbalanced="0"/>
    <cacheHierarchy uniqueName="[Forecast_Curves 1].[ContraSettlements_Principal_Approach]" caption="ContraSettlements_Principal_Approach" attribute="1" defaultMemberUniqueName="[Forecast_Curves 1].[ContraSettlements_Principal_Approach].[All]" allUniqueName="[Forecast_Curves 1].[ContraSettlements_Principal_Approach].[All]" dimensionUniqueName="[Forecast_Curves 1]" displayFolder="" count="0" memberValueDatatype="130" unbalanced="0"/>
    <cacheHierarchy uniqueName="[Forecast_Curves 1].[ContraSettlements_Interest_Rate]" caption="ContraSettlements_Interest_Rate" attribute="1" defaultMemberUniqueName="[Forecast_Curves 1].[ContraSettlements_Interest_Rate].[All]" allUniqueName="[Forecast_Curves 1].[ContraSettlements_Interest_Rate].[All]" dimensionUniqueName="[Forecast_Curves 1]" displayFolder="" count="0" memberValueDatatype="5" unbalanced="0"/>
    <cacheHierarchy uniqueName="[Forecast_Curves 1].[ContraSettlements_Interest_Approach]" caption="ContraSettlements_Interest_Approach" attribute="1" defaultMemberUniqueName="[Forecast_Curves 1].[ContraSettlements_Interest_Approach].[All]" allUniqueName="[Forecast_Curves 1].[ContraSettlements_Interest_Approach].[All]" dimensionUniqueName="[Forecast_Curves 1]" displayFolder="" count="0" memberValueDatatype="130" unbalanced="0"/>
    <cacheHierarchy uniqueName="[Forecast_Curves 1].[NewLoanAmount_Rate]" caption="NewLoanAmount_Rate" attribute="1" defaultMemberUniqueName="[Forecast_Curves 1].[NewLoanAmount_Rate].[All]" allUniqueName="[Forecast_Curves 1].[NewLoanAmount_Rate].[All]" dimensionUniqueName="[Forecast_Curves 1]" displayFolder="" count="0" memberValueDatatype="5" unbalanced="0"/>
    <cacheHierarchy uniqueName="[Forecast_Curves 1].[NewLoanAmount_Approach]" caption="NewLoanAmount_Approach" attribute="1" defaultMemberUniqueName="[Forecast_Curves 1].[NewLoanAmount_Approach].[All]" allUniqueName="[Forecast_Curves 1].[NewLoanAmount_Approach].[All]" dimensionUniqueName="[Forecast_Curves 1]" displayFolder="" count="0" memberValueDatatype="130" unbalanced="0"/>
    <cacheHierarchy uniqueName="[Forecast_Curves 1].[NewLoanAmount]" caption="NewLoanAmount" attribute="1" defaultMemberUniqueName="[Forecast_Curves 1].[NewLoanAmount].[All]" allUniqueName="[Forecast_Curves 1].[NewLoanAmount].[All]" dimensionUniqueName="[Forecast_Curves 1]" displayFolder="" count="0" memberValueDatatype="5" unbalanced="0"/>
    <cacheHierarchy uniqueName="[Forecast_Curves 1].[Coll_Principal]" caption="Coll_Principal" attribute="1" defaultMemberUniqueName="[Forecast_Curves 1].[Coll_Principal].[All]" allUniqueName="[Forecast_Curves 1].[Coll_Principal].[All]" dimensionUniqueName="[Forecast_Curves 1]" displayFolder="" count="0" memberValueDatatype="5" unbalanced="0"/>
    <cacheHierarchy uniqueName="[Forecast_Curves 1].[Coll_Interest]" caption="Coll_Interest" attribute="1" defaultMemberUniqueName="[Forecast_Curves 1].[Coll_Interest].[All]" allUniqueName="[Forecast_Curves 1].[Coll_Interest].[All]" dimensionUniqueName="[Forecast_Curves 1]" displayFolder="" count="0" memberValueDatatype="5" unbalanced="0"/>
    <cacheHierarchy uniqueName="[Forecast_Curves 1].[ContraSettlements_Principal]" caption="ContraSettlements_Principal" attribute="1" defaultMemberUniqueName="[Forecast_Curves 1].[ContraSettlements_Principal].[All]" allUniqueName="[Forecast_Curves 1].[ContraSettlements_Principal].[All]" dimensionUniqueName="[Forecast_Curves 1]" displayFolder="" count="0" memberValueDatatype="5" unbalanced="0"/>
    <cacheHierarchy uniqueName="[Forecast_Curves 1].[ContraSettlements_Interest]" caption="ContraSettlements_Interest" attribute="1" defaultMemberUniqueName="[Forecast_Curves 1].[ContraSettlements_Interest].[All]" allUniqueName="[Forecast_Curves 1].[ContraSettlements_Interest].[All]" dimensionUniqueName="[Forecast_Curves 1]" displayFolder="" count="0" memberValueDatatype="5" unbalanced="0"/>
    <cacheHierarchy uniqueName="[Forecast_Curves 1].[WO_DebtSold]" caption="WO_DebtSold" attribute="1" defaultMemberUniqueName="[Forecast_Curves 1].[WO_DebtSold].[All]" allUniqueName="[Forecast_Curves 1].[WO_DebtSold].[All]" dimensionUniqueName="[Forecast_Curves 1]" displayFolder="" count="0" memberValueDatatype="5" unbalanced="0"/>
    <cacheHierarchy uniqueName="[Forecast_Curves 1].[WO_Other]" caption="WO_Other" attribute="1" defaultMemberUniqueName="[Forecast_Curves 1].[WO_Other].[All]" allUniqueName="[Forecast_Curves 1].[WO_Other].[All]" dimensionUniqueName="[Forecast_Curves 1]" displayFolder="" count="0" memberValueDatatype="5" unbalanced="0"/>
    <cacheHierarchy uniqueName="[Forecast_Curves 1].[InterestRevenue]" caption="InterestRevenue" attribute="1" defaultMemberUniqueName="[Forecast_Curves 1].[InterestRevenue].[All]" allUniqueName="[Forecast_Curves 1].[InterestRevenue].[All]" dimensionUniqueName="[Forecast_Curves 1]" displayFolder="" count="0" memberValueDatatype="5" unbalanced="0"/>
    <cacheHierarchy uniqueName="[Forecast_Curves 1].[ClosingGBV]" caption="ClosingGBV" attribute="1" defaultMemberUniqueName="[Forecast_Curves 1].[ClosingGBV].[All]" allUniqueName="[Forecast_Curves 1].[ClosingGBV].[All]" dimensionUniqueName="[Forecast_Curves 1]" displayFolder="" count="0" memberValueDatatype="5" unbalanced="0"/>
    <cacheHierarchy uniqueName="[measure].[Measures]" caption="Measures" attribute="1" defaultMemberUniqueName="[measure].[Measures].[All]" allUniqueName="[measure].[Measures].[All]" dimensionUniqueName="[measure]" displayFolder="" count="0" memberValueDatatype="130" unbalanced="0"/>
    <cacheHierarchy uniqueName="[Fact_Raw 1].[CalendarMonth (Month Index)]" caption="CalendarMonth (Month Index)" attribute="1" defaultMemberUniqueName="[Fact_Raw 1].[CalendarMonth (Month Index)].[All]" allUniqueName="[Fact_Raw 1].[CalendarMonth (Month Index)].[All]" dimensionUniqueName="[Fact_Raw 1]" displayFolder="" count="0" memberValueDatatype="20" unbalanced="0" hidden="1"/>
    <cacheHierarchy uniqueName="[Fact_Raw 1].[Cohort (Month Index)]" caption="Cohort (Month Index)" attribute="1" defaultMemberUniqueName="[Fact_Raw 1].[Cohort (Month Index)].[All]" allUniqueName="[Fact_Raw 1].[Cohort (Month Index)].[All]" dimensionUniqueName="[Fact_Raw 1]" displayFolder="" count="0" memberValueDatatype="20" unbalanced="0" hidden="1"/>
    <cacheHierarchy uniqueName="[Fact_Raw 2].[CalendarMonth (Month Index)]" caption="CalendarMonth (Month Index)" attribute="1" defaultMemberUniqueName="[Fact_Raw 2].[CalendarMonth (Month Index)].[All]" allUniqueName="[Fact_Raw 2].[CalendarMonth (Month Index)].[All]" dimensionUniqueName="[Fact_Raw 2]" displayFolder="" count="0" memberValueDatatype="20" unbalanced="0" hidden="1"/>
    <cacheHierarchy uniqueName="[Forecast_Curves].[ForecastMonth (Month Index)]" caption="ForecastMonth (Month Index)" attribute="1" defaultMemberUniqueName="[Forecast_Curves].[ForecastMonth (Month Index)].[All]" allUniqueName="[Forecast_Curves].[ForecastMonth (Month Index)].[All]" dimensionUniqueName="[Forecast_Curves]" displayFolder="" count="0" memberValueDatatype="20" unbalanced="0" hidden="1"/>
    <cacheHierarchy uniqueName="[Forecast_Curves  2].[ForecastMonth (Month Index)]" caption="ForecastMonth (Month Index)" attribute="1" defaultMemberUniqueName="[Forecast_Curves  2].[ForecastMonth (Month Index)].[All]" allUniqueName="[Forecast_Curves  2].[ForecastMonth (Month Index)].[All]" dimensionUniqueName="[Forecast_Curves  2]" displayFolder="" count="0" memberValueDatatype="20" unbalanced="0" hidden="1"/>
    <cacheHierarchy uniqueName="[Measures].[ClosingGBV_Actuals]" caption="ClosingGBV_Actuals" measure="1" displayFolder="" measureGroup="measure" count="0"/>
    <cacheHierarchy uniqueName="[Measures].[OpeningGBV_Actuals]" caption="OpeningGBV_Actuals" measure="1" displayFolder="" measureGroup="measure" count="0"/>
    <cacheHierarchy uniqueName="[Measures].[NewLoanAmount_Actuals]" caption="NewLoanAmount_Actuals" measure="1" displayFolder="" measureGroup="measure" count="0"/>
    <cacheHierarchy uniqueName="[Measures].[CollPrincipal_Actuals]" caption="CollPrincipal_Actuals" measure="1" displayFolder="" measureGroup="measure" count="0"/>
    <cacheHierarchy uniqueName="[Measures].[CollInterest_Actuals]" caption="CollInterest_Actuals" measure="1" displayFolder="" measureGroup="measure" count="0"/>
    <cacheHierarchy uniqueName="[Measures].[ContraSettlementsPrincipal_Actuals]" caption="ContraSettlementsPrincipal_Actuals" measure="1" displayFolder="" measureGroup="measure" count="0"/>
    <cacheHierarchy uniqueName="[Measures].[ContraSettlementsInterest_Actuals]" caption="ContraSettlementsInterest_Actuals" measure="1" displayFolder="" measureGroup="measure" count="0"/>
    <cacheHierarchy uniqueName="[Measures].[WODebtSold_Actuals]" caption="WODebtSold_Actuals" measure="1" displayFolder="" measureGroup="measure" count="0"/>
    <cacheHierarchy uniqueName="[Measures].[WOOther_Actuals]" caption="WOOther_Actuals" measure="1" displayFolder="" measureGroup="measure" count="0"/>
    <cacheHierarchy uniqueName="[Measures].[InterestRevenue_Actuals]" caption="InterestRevenue_Actuals" measure="1" displayFolder="" measureGroup="measure" count="0"/>
    <cacheHierarchy uniqueName="[Measures].[TotalCollections_Actuals]" caption="TotalCollections_Actuals" measure="1" displayFolder="" measureGroup="measure" count="0"/>
    <cacheHierarchy uniqueName="[Measures].[TotalContraSettlements_Actuals]" caption="TotalContraSettlements_Actuals" measure="1" displayFolder="" measureGroup="measure" count="0"/>
    <cacheHierarchy uniqueName="[Measures].[TotalWriteoffs_Actuals]" caption="TotalWriteoffs_Actuals" measure="1" displayFolder="" measureGroup="measure" count="0"/>
    <cacheHierarchy uniqueName="[Measures].[ClosingGBV_Actuals_byCohort]" caption="ClosingGBV_Actuals_byCohort" measure="1" displayFolder="" measureGroup="measure" count="0"/>
    <cacheHierarchy uniqueName="[Measures].[CollPrincipal_Actuals_byCohort]" caption="CollPrincipal_Actuals_byCohort" measure="1" displayFolder="" measureGroup="measure" count="0"/>
    <cacheHierarchy uniqueName="[Measures].[InterestRevenue_Actuals_byCohort]" caption="InterestRevenue_Actuals_byCohort" measure="1" displayFolder="" measureGroup="measure" count="0"/>
    <cacheHierarchy uniqueName="[Measures].[ClosingGBV_Forecast]" caption="ClosingGBV_Forecast" measure="1" displayFolder="" measureGroup="measure" count="0"/>
    <cacheHierarchy uniqueName="[Measures].[OpeningGBV_Forecast]" caption="OpeningGBV_Forecast" measure="1" displayFolder="" measureGroup="measure" count="0"/>
    <cacheHierarchy uniqueName="[Measures].[NewLoanAmount_Forecast]" caption="NewLoanAmount_Forecast" measure="1" displayFolder="" measureGroup="measure" count="0"/>
    <cacheHierarchy uniqueName="[Measures].[CollPrincipal_Forecast]" caption="CollPrincipal_Forecast" measure="1" displayFolder="" measureGroup="measure" count="0"/>
    <cacheHierarchy uniqueName="[Measures].[CollInterest_Forecast]" caption="CollInterest_Forecast" measure="1" displayFolder="" measureGroup="measure" count="0"/>
    <cacheHierarchy uniqueName="[Measures].[ContraSettlementsPrincipal_Forecast]" caption="ContraSettlementsPrincipal_Forecast" measure="1" displayFolder="" measureGroup="measure" count="0"/>
    <cacheHierarchy uniqueName="[Measures].[ContraSettlementsInterest_Forecast]" caption="ContraSettlementsInterest_Forecast" measure="1" displayFolder="" measureGroup="measure" count="0"/>
    <cacheHierarchy uniqueName="[Measures].[WODebtSold_Forecast]" caption="WODebtSold_Forecast" measure="1" displayFolder="" measureGroup="measure" count="0"/>
    <cacheHierarchy uniqueName="[Measures].[WOOther_Forecast]" caption="WOOther_Forecast" measure="1" displayFolder="" measureGroup="measure" count="0"/>
    <cacheHierarchy uniqueName="[Measures].[InterestRevenue_Forecast]" caption="InterestRevenue_Forecast" measure="1" displayFolder="" measureGroup="measure" count="0"/>
    <cacheHierarchy uniqueName="[Measures].[TotalCollections_Forecast]" caption="TotalCollections_Forecast" measure="1" displayFolder="" measureGroup="measure" count="0"/>
    <cacheHierarchy uniqueName="[Measures].[TotalContraSettlements_Forecast]" caption="TotalContraSettlements_Forecast" measure="1" displayFolder="" measureGroup="measure" count="0"/>
    <cacheHierarchy uniqueName="[Measures].[TotalWriteoffs_Forecast]" caption="TotalWriteoffs_Forecast" measure="1" displayFolder="" measureGroup="measure" count="0"/>
    <cacheHierarchy uniqueName="[Measures].[ClosingGBV_Forecast_byCohort]" caption="ClosingGBV_Forecast_byCohort" measure="1" displayFolder="" measureGroup="measure" count="0"/>
    <cacheHierarchy uniqueName="[Measures].[CollPrincipal_Forecast_byCohort]" caption="CollPrincipal_Forecast_byCohort" measure="1" displayFolder="" measureGroup="measure" count="0"/>
    <cacheHierarchy uniqueName="[Measures].[InterestRevenue_Forecast_byCohort]" caption="InterestRevenue_Forecast_byCohort" measure="1" displayFolder="" measureGroup="measure" count="0"/>
    <cacheHierarchy uniqueName="[Measures].[LastActualMonth]" caption="LastActualMonth" measure="1" displayFolder="" measureGroup="measure" count="0"/>
    <cacheHierarchy uniqueName="[Measures].[ClosingGBV_All]" caption="ClosingGBV_All" measure="1" displayFolder="" measureGroup="measure" count="0"/>
    <cacheHierarchy uniqueName="[Measures].[OpeningGBV_All]" caption="OpeningGBV_All" measure="1" displayFolder="" measureGroup="measure" count="0"/>
    <cacheHierarchy uniqueName="[Measures].[NewLoanAmount_All]" caption="NewLoanAmount_All" measure="1" displayFolder="" measureGroup="measure" count="0"/>
    <cacheHierarchy uniqueName="[Measures].[CollPrincipal_All]" caption="CollPrincipal_All" measure="1" displayFolder="" measureGroup="measure" count="0"/>
    <cacheHierarchy uniqueName="[Measures].[CollInterest_All]" caption="CollInterest_All" measure="1" displayFolder="" measureGroup="measure" count="0"/>
    <cacheHierarchy uniqueName="[Measures].[ContraSettlementsPrincipal_All]" caption="ContraSettlementsPrincipal_All" measure="1" displayFolder="" measureGroup="measure" count="0"/>
    <cacheHierarchy uniqueName="[Measures].[ContraSettlementsInterest_All]" caption="ContraSettlementsInterest_All" measure="1" displayFolder="" measureGroup="measure" count="0"/>
    <cacheHierarchy uniqueName="[Measures].[WODebtSold_All]" caption="WODebtSold_All" measure="1" displayFolder="" measureGroup="measure" count="0"/>
    <cacheHierarchy uniqueName="[Measures].[WOOther_All]" caption="WOOther_All" measure="1" displayFolder="" measureGroup="measure" count="0"/>
    <cacheHierarchy uniqueName="[Measures].[InterestRevenue_All]" caption="InterestRevenue_All" measure="1" displayFolder="" measureGroup="measure" count="0"/>
    <cacheHierarchy uniqueName="[Measures].[ClosingGBV_All_byCohort]" caption="ClosingGBV_All_byCohort" measure="1" displayFolder="" measureGroup="measure" count="0"/>
    <cacheHierarchy uniqueName="[Measures].[CollPrincipal_All_byCohort]" caption="CollPrincipal_All_byCohort" measure="1" displayFolder="" measureGroup="measure" count="0"/>
    <cacheHierarchy uniqueName="[Measures].[InterestRevenue_All_byCohort]" caption="InterestRevenue_All_byCohort" measure="1" displayFolder="" measureGroup="measure" count="0"/>
    <cacheHierarchy uniqueName="[Measures].[CollPrincipalRate]" caption="CollPrincipalRate" measure="1" displayFolder="" measureGroup="measure" count="0"/>
    <cacheHierarchy uniqueName="[Measures].[CollInterestRate]" caption="CollInterestRate" measure="1" displayFolder="" measureGroup="measure" count="0"/>
    <cacheHierarchy uniqueName="[Measures].[WriteoffRate]" caption="WriteoffRate" measure="1" displayFolder="" measureGroup="measure" count="0"/>
    <cacheHierarchy uniqueName="[Measures].[InterestYield_Annual]" caption="InterestYield_Annual" measure="1" displayFolder="" measureGroup="measure" count="0"/>
    <cacheHierarchy uniqueName="[Measures].[__XL_Count A]" caption="__XL_Count A" measure="1" displayFolder="" measureGroup="measure" count="0" hidden="1"/>
    <cacheHierarchy uniqueName="[Measures].[__XL_Count Fact_Raw 1]" caption="__XL_Count Fact_Raw 1" measure="1" displayFolder="" measureGroup="Fact_Raw 1" count="0" hidden="1"/>
    <cacheHierarchy uniqueName="[Measures].[__XL_Count Forecast_Approach_Map]" caption="__XL_Count Forecast_Approach_Map" measure="1" displayFolder="" measureGroup="Forecast_Approach_Map" count="0" hidden="1"/>
    <cacheHierarchy uniqueName="[Measures].[__XL_Count Forecast_Curves  2]" caption="__XL_Count Forecast_Curves  2" measure="1" displayFolder="" measureGroup="Forecast_Curves  2" count="0" hidden="1"/>
    <cacheHierarchy uniqueName="[Measures].[__XL_Count Fact_Raw 2]" caption="__XL_Count Fact_Raw 2" measure="1" displayFolder="" measureGroup="Fact_Raw 2" count="0" hidden="1"/>
    <cacheHierarchy uniqueName="[Measures].[__XL_Count Fact_Raw_Base]" caption="__XL_Count Fact_Raw_Base" measure="1" displayFolder="" measureGroup="Fact_Raw_Base" count="0" hidden="1"/>
    <cacheHierarchy uniqueName="[Measures].[__XL_Count Forecast_Curves 1]" caption="__XL_Count Forecast_Curves 1" measure="1" displayFolder="" measureGroup="Forecast_Curves 1" count="0" hidden="1"/>
    <cacheHierarchy uniqueName="[Measures].[__XL_Count Forecast_Curves]" caption="__XL_Count Forecast_Curves" measure="1" displayFolder="" measureGroup="Forecast_Curves" count="0" hidden="1"/>
    <cacheHierarchy uniqueName="[Measures].[__XL_Count Curves_Rates_Long]" caption="__XL_Count Curves_Rates_Long" measure="1" displayFolder="" measureGroup="Curves_Rates_Long" count="0" hidden="1"/>
    <cacheHierarchy uniqueName="[Measures].[__XL_Count Fact_Raw]" caption="__XL_Count Fact_Raw" measure="1" displayFolder="" measureGroup="Fact_Raw" count="0" hidden="1"/>
    <cacheHierarchy uniqueName="[Measures].[__No measures defined]" caption="__No measures defined" measure="1" displayFolder="" count="0" hidden="1"/>
    <cacheHierarchy uniqueName="[Measures].[Sum of InterestRevenue_Rate 2]" caption="Sum of InterestRevenue_Rate 2" measure="1" displayFolder="" measureGroup="Forecast_Curves  2" count="0" hidden="1">
      <extLst>
        <ext xmlns:x15="http://schemas.microsoft.com/office/spreadsheetml/2010/11/main" uri="{B97F6D7D-B522-45F9-BDA1-12C45D357490}">
          <x15:cacheHierarchy aggregatedColumn="142"/>
        </ext>
      </extLst>
    </cacheHierarchy>
    <cacheHierarchy uniqueName="[Measures].[Sum of InterestRevenue 3]" caption="Sum of InterestRevenue 3" measure="1" displayFolder="" measureGroup="Forecast_Curves  2" count="0" hidden="1">
      <extLst>
        <ext xmlns:x15="http://schemas.microsoft.com/office/spreadsheetml/2010/11/main" uri="{B97F6D7D-B522-45F9-BDA1-12C45D357490}">
          <x15:cacheHierarchy aggregatedColumn="161"/>
        </ext>
      </extLst>
    </cacheHierarchy>
    <cacheHierarchy uniqueName="[Measures].[Sum of Coll_Interest 3]" caption="Sum of Coll_Interest 3" measure="1" displayFolder="" measureGroup="Forecast_Curves  2" count="0" hidden="1">
      <extLst>
        <ext xmlns:x15="http://schemas.microsoft.com/office/spreadsheetml/2010/11/main" uri="{B97F6D7D-B522-45F9-BDA1-12C45D357490}">
          <x15:cacheHierarchy aggregatedColumn="156"/>
        </ext>
      </extLst>
    </cacheHierarchy>
    <cacheHierarchy uniqueName="[Measures].[Sum of OpeningGBV 4]" caption="Sum of OpeningGBV 4" measure="1" displayFolder="" measureGroup="Forecast_Curves  2" count="0" hidden="1">
      <extLst>
        <ext xmlns:x15="http://schemas.microsoft.com/office/spreadsheetml/2010/11/main" uri="{B97F6D7D-B522-45F9-BDA1-12C45D357490}">
          <x15:cacheHierarchy aggregatedColumn="137"/>
        </ext>
      </extLst>
    </cacheHierarchy>
    <cacheHierarchy uniqueName="[Measures].[Sum of Coll_Principal 3]" caption="Sum of Coll_Principal 3" measure="1" displayFolder="" measureGroup="Forecast_Curves  2" count="0" hidden="1">
      <extLst>
        <ext xmlns:x15="http://schemas.microsoft.com/office/spreadsheetml/2010/11/main" uri="{B97F6D7D-B522-45F9-BDA1-12C45D357490}">
          <x15:cacheHierarchy aggregatedColumn="155"/>
        </ext>
      </extLst>
    </cacheHierarchy>
    <cacheHierarchy uniqueName="[Measures].[Sum of ContraSettlements_Principal 2]" caption="Sum of ContraSettlements_Principal 2" measure="1" displayFolder="" measureGroup="Forecast_Curves  2" count="0" hidden="1">
      <extLst>
        <ext xmlns:x15="http://schemas.microsoft.com/office/spreadsheetml/2010/11/main" uri="{B97F6D7D-B522-45F9-BDA1-12C45D357490}">
          <x15:cacheHierarchy aggregatedColumn="157"/>
        </ext>
      </extLst>
    </cacheHierarchy>
    <cacheHierarchy uniqueName="[Measures].[Sum of ContraSettlements_Interest 2]" caption="Sum of ContraSettlements_Interest 2" measure="1" displayFolder="" measureGroup="Forecast_Curves  2" count="0" hidden="1">
      <extLst>
        <ext xmlns:x15="http://schemas.microsoft.com/office/spreadsheetml/2010/11/main" uri="{B97F6D7D-B522-45F9-BDA1-12C45D357490}">
          <x15:cacheHierarchy aggregatedColumn="158"/>
        </ext>
      </extLst>
    </cacheHierarchy>
    <cacheHierarchy uniqueName="[Measures].[Sum of WO_DebtSold 2]" caption="Sum of WO_DebtSold 2" measure="1" displayFolder="" measureGroup="Forecast_Curves  2" count="0" hidden="1">
      <extLst>
        <ext xmlns:x15="http://schemas.microsoft.com/office/spreadsheetml/2010/11/main" uri="{B97F6D7D-B522-45F9-BDA1-12C45D357490}">
          <x15:cacheHierarchy aggregatedColumn="159"/>
        </ext>
      </extLst>
    </cacheHierarchy>
    <cacheHierarchy uniqueName="[Measures].[Sum of WO_Other 2]" caption="Sum of WO_Other 2" measure="1" displayFolder="" measureGroup="Forecast_Curves  2" count="0" hidden="1">
      <extLst>
        <ext xmlns:x15="http://schemas.microsoft.com/office/spreadsheetml/2010/11/main" uri="{B97F6D7D-B522-45F9-BDA1-12C45D357490}">
          <x15:cacheHierarchy aggregatedColumn="160"/>
        </ext>
      </extLst>
    </cacheHierarchy>
    <cacheHierarchy uniqueName="[Measures].[Sum of ClosingGBV 3]" caption="Sum of ClosingGBV 3" measure="1" displayFolder="" measureGroup="Forecast_Curves  2" count="0" hidden="1">
      <extLst>
        <ext xmlns:x15="http://schemas.microsoft.com/office/spreadsheetml/2010/11/main" uri="{B97F6D7D-B522-45F9-BDA1-12C45D357490}">
          <x15:cacheHierarchy aggregatedColumn="162"/>
        </ext>
      </extLst>
    </cacheHierarchy>
    <cacheHierarchy uniqueName="[Measures].[Sum of openinggbv 3]" caption="Sum of openinggbv 3" measure="1" displayFolder="" measureGroup="Fact_Raw_Base" count="0" hidden="1">
      <extLst>
        <ext xmlns:x15="http://schemas.microsoft.com/office/spreadsheetml/2010/11/main" uri="{B97F6D7D-B522-45F9-BDA1-12C45D357490}">
          <x15:cacheHierarchy aggregatedColumn="84"/>
        </ext>
      </extLst>
    </cacheHierarchy>
    <cacheHierarchy uniqueName="[Measures].[Sum of closinggbv 4]" caption="Sum of closinggbv 4" measure="1" displayFolder="" measureGroup="Fact_Raw_Base" count="0" hidden="1">
      <extLst>
        <ext xmlns:x15="http://schemas.microsoft.com/office/spreadsheetml/2010/11/main" uri="{B97F6D7D-B522-45F9-BDA1-12C45D357490}">
          <x15:cacheHierarchy aggregatedColumn="94"/>
        </ext>
      </extLst>
    </cacheHierarchy>
    <cacheHierarchy uniqueName="[Measures].[Sum of interestrevenue 5]" caption="Sum of interestrevenue 5" measure="1" displayFolder="" measureGroup="Fact_Raw_Base" count="0" hidden="1">
      <extLst>
        <ext xmlns:x15="http://schemas.microsoft.com/office/spreadsheetml/2010/11/main" uri="{B97F6D7D-B522-45F9-BDA1-12C45D357490}">
          <x15:cacheHierarchy aggregatedColumn="95"/>
        </ext>
      </extLst>
    </cacheHierarchy>
    <cacheHierarchy uniqueName="[Measures].[Sum of OpeningGBV]" caption="Sum of OpeningGBV" measure="1" displayFolder="" measureGroup="Fact_Raw 1" count="0" hidden="1">
      <extLst>
        <ext xmlns:x15="http://schemas.microsoft.com/office/spreadsheetml/2010/11/main" uri="{B97F6D7D-B522-45F9-BDA1-12C45D357490}">
          <x15:cacheHierarchy aggregatedColumn="33"/>
        </ext>
      </extLst>
    </cacheHierarchy>
    <cacheHierarchy uniqueName="[Measures].[Sum of OpeningGBV 5]" caption="Sum of OpeningGBV 5" measure="1" displayFolder="" measureGroup="Fact_Raw 2" count="0" hidden="1">
      <extLst>
        <ext xmlns:x15="http://schemas.microsoft.com/office/spreadsheetml/2010/11/main" uri="{B97F6D7D-B522-45F9-BDA1-12C45D357490}">
          <x15:cacheHierarchy aggregatedColumn="60"/>
        </ext>
      </extLst>
    </cacheHierarchy>
    <cacheHierarchy uniqueName="[Measures].[Sum of OpeningGBV 6]" caption="Sum of OpeningGBV 6" measure="1" displayFolder="" measureGroup="Forecast_Curves 1" count="0" hidden="1">
      <extLst>
        <ext xmlns:x15="http://schemas.microsoft.com/office/spreadsheetml/2010/11/main" uri="{B97F6D7D-B522-45F9-BDA1-12C45D357490}">
          <x15:cacheHierarchy aggregatedColumn="170"/>
        </ext>
      </extLst>
    </cacheHierarchy>
    <cacheHierarchy uniqueName="[Measures].[Sum of Coll_Principal]" caption="Sum of Coll_Principal" measure="1" displayFolder="" measureGroup="Fact_Raw 2" count="0" hidden="1">
      <extLst>
        <ext xmlns:x15="http://schemas.microsoft.com/office/spreadsheetml/2010/11/main" uri="{B97F6D7D-B522-45F9-BDA1-12C45D357490}">
          <x15:cacheHierarchy aggregatedColumn="64"/>
        </ext>
      </extLst>
    </cacheHierarchy>
    <cacheHierarchy uniqueName="[Measures].[Sum of Coll_Interest]" caption="Sum of Coll_Interest" measure="1" displayFolder="" measureGroup="Fact_Raw 2" count="0" hidden="1">
      <extLst>
        <ext xmlns:x15="http://schemas.microsoft.com/office/spreadsheetml/2010/11/main" uri="{B97F6D7D-B522-45F9-BDA1-12C45D357490}">
          <x15:cacheHierarchy aggregatedColumn="65"/>
        </ext>
      </extLst>
    </cacheHierarchy>
    <cacheHierarchy uniqueName="[Measures].[Sum of ClosingGBV_Reported]" caption="Sum of ClosingGBV_Reported" measure="1" displayFolder="" measureGroup="Fact_Raw 2" count="0" hidden="1">
      <extLst>
        <ext xmlns:x15="http://schemas.microsoft.com/office/spreadsheetml/2010/11/main" uri="{B97F6D7D-B522-45F9-BDA1-12C45D357490}">
          <x15:cacheHierarchy aggregatedColumn="70"/>
        </ext>
      </extLst>
    </cacheHierarchy>
    <cacheHierarchy uniqueName="[Measures].[Sum of ClosingGBV]" caption="Sum of ClosingGBV" measure="1" displayFolder="" measureGroup="Fact_Raw 2" count="0" hidden="1">
      <extLst>
        <ext xmlns:x15="http://schemas.microsoft.com/office/spreadsheetml/2010/11/main" uri="{B97F6D7D-B522-45F9-BDA1-12C45D357490}">
          <x15:cacheHierarchy aggregatedColumn="75"/>
        </ext>
      </extLst>
    </cacheHierarchy>
    <cacheHierarchy uniqueName="[Measures].[Sum of NewLoanAmount 2]" caption="Sum of NewLoanAmount 2" measure="1" displayFolder="" measureGroup="Fact_Raw 2" count="0" hidden="1">
      <extLst>
        <ext xmlns:x15="http://schemas.microsoft.com/office/spreadsheetml/2010/11/main" uri="{B97F6D7D-B522-45F9-BDA1-12C45D357490}">
          <x15:cacheHierarchy aggregatedColumn="63"/>
        </ext>
      </extLst>
    </cacheHierarchy>
    <cacheHierarchy uniqueName="[Measures].[Sum of TopUp_IncrCash]" caption="Sum of TopUp_IncrCash" measure="1" displayFolder="" measureGroup="Fact_Raw 2" count="0" hidden="1">
      <extLst>
        <ext xmlns:x15="http://schemas.microsoft.com/office/spreadsheetml/2010/11/main" uri="{B97F6D7D-B522-45F9-BDA1-12C45D357490}">
          <x15:cacheHierarchy aggregatedColumn="62"/>
        </ext>
      </extLst>
    </cacheHierarchy>
    <cacheHierarchy uniqueName="[Measures].[Sum of Disb_ExclTopups]" caption="Sum of Disb_ExclTopups" measure="1" displayFolder="" measureGroup="Fact_Raw 2" count="0" hidden="1">
      <extLst>
        <ext xmlns:x15="http://schemas.microsoft.com/office/spreadsheetml/2010/11/main" uri="{B97F6D7D-B522-45F9-BDA1-12C45D357490}">
          <x15:cacheHierarchy aggregatedColumn="61"/>
        </ext>
      </extLst>
    </cacheHierarchy>
    <cacheHierarchy uniqueName="[Measures].[Sum of WO_DebtSold 3]" caption="Sum of WO_DebtSold 3" measure="1" displayFolder="" measureGroup="Fact_Raw 2" count="0" hidden="1">
      <extLst>
        <ext xmlns:x15="http://schemas.microsoft.com/office/spreadsheetml/2010/11/main" uri="{B97F6D7D-B522-45F9-BDA1-12C45D357490}">
          <x15:cacheHierarchy aggregatedColumn="68"/>
        </ext>
      </extLst>
    </cacheHierarchy>
    <cacheHierarchy uniqueName="[Measures].[Sum of WO_Other 3]" caption="Sum of WO_Other 3" measure="1" displayFolder="" measureGroup="Fact_Raw 2" count="0" hidden="1">
      <extLst>
        <ext xmlns:x15="http://schemas.microsoft.com/office/spreadsheetml/2010/11/main" uri="{B97F6D7D-B522-45F9-BDA1-12C45D357490}">
          <x15:cacheHierarchy aggregatedColumn="69"/>
        </ext>
      </extLst>
    </cacheHierarchy>
    <cacheHierarchy uniqueName="[Measures].[Sum of InterestRevenue]" caption="Sum of InterestRevenue" measure="1" displayFolder="" measureGroup="Fact_Raw 2" count="0" hidden="1">
      <extLst>
        <ext xmlns:x15="http://schemas.microsoft.com/office/spreadsheetml/2010/11/main" uri="{B97F6D7D-B522-45F9-BDA1-12C45D357490}">
          <x15:cacheHierarchy aggregatedColumn="71"/>
        </ext>
      </extLst>
    </cacheHierarchy>
    <cacheHierarchy uniqueName="[Measures].[Sum of ContraSettlements_Principal 3]" caption="Sum of ContraSettlements_Principal 3" measure="1" displayFolder="" measureGroup="Fact_Raw 2" count="0" hidden="1">
      <extLst>
        <ext xmlns:x15="http://schemas.microsoft.com/office/spreadsheetml/2010/11/main" uri="{B97F6D7D-B522-45F9-BDA1-12C45D357490}">
          <x15:cacheHierarchy aggregatedColumn="66"/>
        </ext>
      </extLst>
    </cacheHierarchy>
    <cacheHierarchy uniqueName="[Measures].[Sum of ContraSettlements_Interest 3]" caption="Sum of ContraSettlements_Interest 3" measure="1" displayFolder="" measureGroup="Fact_Raw 2" count="0" hidden="1">
      <extLst>
        <ext xmlns:x15="http://schemas.microsoft.com/office/spreadsheetml/2010/11/main" uri="{B97F6D7D-B522-45F9-BDA1-12C45D357490}">
          <x15:cacheHierarchy aggregatedColumn="67"/>
        </ext>
      </extLst>
    </cacheHierarchy>
    <cacheHierarchy uniqueName="[Measures].[Count of InterestRevenue_Approach]" caption="Count of InterestRevenue_Approach" measure="1" displayFolder="" measureGroup="Forecast_Curves" count="0" hidden="1">
      <extLst>
        <ext xmlns:x15="http://schemas.microsoft.com/office/spreadsheetml/2010/11/main" uri="{B97F6D7D-B522-45F9-BDA1-12C45D357490}">
          <x15:cacheHierarchy aggregatedColumn="110"/>
        </ext>
      </extLst>
    </cacheHierarchy>
    <cacheHierarchy uniqueName="[Measures].[Sum of InterestRevenue 2]" caption="Sum of InterestRevenue 2" measure="1" displayFolder="" measureGroup="Forecast_Curves" count="0" hidden="1">
      <extLst>
        <ext xmlns:x15="http://schemas.microsoft.com/office/spreadsheetml/2010/11/main" uri="{B97F6D7D-B522-45F9-BDA1-12C45D357490}">
          <x15:cacheHierarchy aggregatedColumn="128"/>
        </ext>
      </extLst>
    </cacheHierarchy>
    <cacheHierarchy uniqueName="[Measures].[Sum of Coll_Principal 2]" caption="Sum of Coll_Principal 2" measure="1" displayFolder="" measureGroup="Forecast_Curves" count="0" hidden="1">
      <extLst>
        <ext xmlns:x15="http://schemas.microsoft.com/office/spreadsheetml/2010/11/main" uri="{B97F6D7D-B522-45F9-BDA1-12C45D357490}">
          <x15:cacheHierarchy aggregatedColumn="122"/>
        </ext>
      </extLst>
    </cacheHierarchy>
    <cacheHierarchy uniqueName="[Measures].[Sum of Coll_Interest 2]" caption="Sum of Coll_Interest 2" measure="1" displayFolder="" measureGroup="Forecast_Curves" count="0" hidden="1">
      <extLst>
        <ext xmlns:x15="http://schemas.microsoft.com/office/spreadsheetml/2010/11/main" uri="{B97F6D7D-B522-45F9-BDA1-12C45D357490}">
          <x15:cacheHierarchy aggregatedColumn="123"/>
        </ext>
      </extLst>
    </cacheHierarchy>
    <cacheHierarchy uniqueName="[Measures].[Sum of OpeningGBV 2]" caption="Sum of OpeningGBV 2" measure="1" displayFolder="" measureGroup="Forecast_Curves" count="0" hidden="1">
      <extLst>
        <ext xmlns:x15="http://schemas.microsoft.com/office/spreadsheetml/2010/11/main" uri="{B97F6D7D-B522-45F9-BDA1-12C45D357490}">
          <x15:cacheHierarchy aggregatedColumn="104"/>
        </ext>
      </extLst>
    </cacheHierarchy>
    <cacheHierarchy uniqueName="[Measures].[Sum of ClosingGBV 2]" caption="Sum of ClosingGBV 2" measure="1" displayFolder="" measureGroup="Forecast_Curves" count="0" hidden="1">
      <extLst>
        <ext xmlns:x15="http://schemas.microsoft.com/office/spreadsheetml/2010/11/main" uri="{B97F6D7D-B522-45F9-BDA1-12C45D357490}">
          <x15:cacheHierarchy aggregatedColumn="129"/>
        </ext>
      </extLst>
    </cacheHierarchy>
    <cacheHierarchy uniqueName="[Measures].[Sum of Coll_Interest_Rate]" caption="Sum of Coll_Interest_Rate" measure="1" displayFolder="" measureGroup="Forecast_Curves" count="0" hidden="1">
      <extLst>
        <ext xmlns:x15="http://schemas.microsoft.com/office/spreadsheetml/2010/11/main" uri="{B97F6D7D-B522-45F9-BDA1-12C45D357490}">
          <x15:cacheHierarchy aggregatedColumn="107"/>
        </ext>
      </extLst>
    </cacheHierarchy>
    <cacheHierarchy uniqueName="[Measures].[Sum of Coll_Principal_Rate]" caption="Sum of Coll_Principal_Rate" measure="1" displayFolder="" measureGroup="Forecast_Curves" count="0" hidden="1">
      <extLst>
        <ext xmlns:x15="http://schemas.microsoft.com/office/spreadsheetml/2010/11/main" uri="{B97F6D7D-B522-45F9-BDA1-12C45D357490}">
          <x15:cacheHierarchy aggregatedColumn="105"/>
        </ext>
      </extLst>
    </cacheHierarchy>
    <cacheHierarchy uniqueName="[Measures].[Count of Coll_Interest_Approach]" caption="Count of Coll_Interest_Approach" measure="1" displayFolder="" measureGroup="Forecast_Curves" count="0" hidden="1">
      <extLst>
        <ext xmlns:x15="http://schemas.microsoft.com/office/spreadsheetml/2010/11/main" uri="{B97F6D7D-B522-45F9-BDA1-12C45D357490}">
          <x15:cacheHierarchy aggregatedColumn="108"/>
        </ext>
      </extLst>
    </cacheHierarchy>
    <cacheHierarchy uniqueName="[Measures].[Sum of ContraSettlements_Principal]" caption="Sum of ContraSettlements_Principal" measure="1" displayFolder="" measureGroup="Forecast_Curves" count="0" hidden="1">
      <extLst>
        <ext xmlns:x15="http://schemas.microsoft.com/office/spreadsheetml/2010/11/main" uri="{B97F6D7D-B522-45F9-BDA1-12C45D357490}">
          <x15:cacheHierarchy aggregatedColumn="124"/>
        </ext>
      </extLst>
    </cacheHierarchy>
    <cacheHierarchy uniqueName="[Measures].[Sum of ContraSettlements_Interest]" caption="Sum of ContraSettlements_Interest" measure="1" displayFolder="" measureGroup="Forecast_Curves" count="0" hidden="1">
      <extLst>
        <ext xmlns:x15="http://schemas.microsoft.com/office/spreadsheetml/2010/11/main" uri="{B97F6D7D-B522-45F9-BDA1-12C45D357490}">
          <x15:cacheHierarchy aggregatedColumn="125"/>
        </ext>
      </extLst>
    </cacheHierarchy>
    <cacheHierarchy uniqueName="[Measures].[Sum of WO_DebtSold]" caption="Sum of WO_DebtSold" measure="1" displayFolder="" measureGroup="Forecast_Curves" count="0" hidden="1">
      <extLst>
        <ext xmlns:x15="http://schemas.microsoft.com/office/spreadsheetml/2010/11/main" uri="{B97F6D7D-B522-45F9-BDA1-12C45D357490}">
          <x15:cacheHierarchy aggregatedColumn="126"/>
        </ext>
      </extLst>
    </cacheHierarchy>
    <cacheHierarchy uniqueName="[Measures].[Sum of WO_Other]" caption="Sum of WO_Other" measure="1" displayFolder="" measureGroup="Forecast_Curves" count="0" hidden="1">
      <extLst>
        <ext xmlns:x15="http://schemas.microsoft.com/office/spreadsheetml/2010/11/main" uri="{B97F6D7D-B522-45F9-BDA1-12C45D357490}">
          <x15:cacheHierarchy aggregatedColumn="127"/>
        </ext>
      </extLst>
    </cacheHierarchy>
    <cacheHierarchy uniqueName="[Measures].[Sum of Coll_Principal 5]" caption="Sum of Coll_Principal 5" measure="1" displayFolder="" measureGroup="Fact_Raw 1" count="0" hidden="1">
      <extLst>
        <ext xmlns:x15="http://schemas.microsoft.com/office/spreadsheetml/2010/11/main" uri="{B97F6D7D-B522-45F9-BDA1-12C45D357490}">
          <x15:cacheHierarchy aggregatedColumn="37"/>
        </ext>
      </extLst>
    </cacheHierarchy>
    <cacheHierarchy uniqueName="[Measures].[Sum of Rate]" caption="Sum of Rate" measure="1" displayFolder="" measureGroup="Curves_Rates_Long" count="0" hidden="1">
      <extLst>
        <ext xmlns:x15="http://schemas.microsoft.com/office/spreadsheetml/2010/11/main" uri="{B97F6D7D-B522-45F9-BDA1-12C45D357490}">
          <x15:cacheHierarchy aggregatedColumn="6"/>
        </ext>
      </extLst>
    </cacheHierarchy>
    <cacheHierarchy uniqueName="[Measures].[Sum of Coll_Interest 4]" caption="Sum of Coll_Interest 4" measure="1" displayFolder="" measureGroup="Fact_Raw 1" count="0" hidden="1">
      <extLst>
        <ext xmlns:x15="http://schemas.microsoft.com/office/spreadsheetml/2010/11/main" uri="{B97F6D7D-B522-45F9-BDA1-12C45D357490}">
          <x15:cacheHierarchy aggregatedColumn="38"/>
        </ext>
      </extLst>
    </cacheHierarchy>
    <cacheHierarchy uniqueName="[Measures].[Sum of InterestRevenue 4]" caption="Sum of InterestRevenue 4" measure="1" displayFolder="" measureGroup="Fact_Raw 1" count="0" hidden="1">
      <extLst>
        <ext xmlns:x15="http://schemas.microsoft.com/office/spreadsheetml/2010/11/main" uri="{B97F6D7D-B522-45F9-BDA1-12C45D357490}">
          <x15:cacheHierarchy aggregatedColumn="44"/>
        </ext>
      </extLst>
    </cacheHierarchy>
    <cacheHierarchy uniqueName="[Measures].[Sum of MOB]" caption="Sum of MOB" measure="1" displayFolder="" measureGroup="Fact_Raw" count="0" hidden="1">
      <extLst>
        <ext xmlns:x15="http://schemas.microsoft.com/office/spreadsheetml/2010/11/main" uri="{B97F6D7D-B522-45F9-BDA1-12C45D357490}">
          <x15:cacheHierarchy aggregatedColumn="11"/>
        </ext>
      </extLst>
    </cacheHierarchy>
    <cacheHierarchy uniqueName="[Measures].[Sum of OpeningGBV 7]" caption="Sum of OpeningGBV 7" measure="1" displayFolder="" measureGroup="Fact_Raw" count="0" hidden="1">
      <extLst>
        <ext xmlns:x15="http://schemas.microsoft.com/office/spreadsheetml/2010/11/main" uri="{B97F6D7D-B522-45F9-BDA1-12C45D357490}">
          <x15:cacheHierarchy aggregatedColumn="12"/>
        </ext>
      </extLst>
    </cacheHierarchy>
    <cacheHierarchy uniqueName="[Measures].[Sum of Disb_ExclTopups 2]" caption="Sum of Disb_ExclTopups 2" measure="1" displayFolder="" measureGroup="Fact_Raw" count="0" hidden="1">
      <extLst>
        <ext xmlns:x15="http://schemas.microsoft.com/office/spreadsheetml/2010/11/main" uri="{B97F6D7D-B522-45F9-BDA1-12C45D357490}">
          <x15:cacheHierarchy aggregatedColumn="13"/>
        </ext>
      </extLst>
    </cacheHierarchy>
    <cacheHierarchy uniqueName="[Measures].[Sum of TopUp_IncrCash 2]" caption="Sum of TopUp_IncrCash 2" measure="1" displayFolder="" measureGroup="Fact_Raw" count="0" hidden="1">
      <extLst>
        <ext xmlns:x15="http://schemas.microsoft.com/office/spreadsheetml/2010/11/main" uri="{B97F6D7D-B522-45F9-BDA1-12C45D357490}">
          <x15:cacheHierarchy aggregatedColumn="14"/>
        </ext>
      </extLst>
    </cacheHierarchy>
    <cacheHierarchy uniqueName="[Measures].[Sum of NewLoanAmount]" caption="Sum of NewLoanAmount" measure="1" displayFolder="" measureGroup="Fact_Raw" count="0" hidden="1">
      <extLst>
        <ext xmlns:x15="http://schemas.microsoft.com/office/spreadsheetml/2010/11/main" uri="{B97F6D7D-B522-45F9-BDA1-12C45D357490}">
          <x15:cacheHierarchy aggregatedColumn="15"/>
        </ext>
      </extLst>
    </cacheHierarchy>
    <cacheHierarchy uniqueName="[Measures].[Sum of Coll_Principal 4]" caption="Sum of Coll_Principal 4" measure="1" displayFolder="" measureGroup="Fact_Raw" count="0" hidden="1">
      <extLst>
        <ext xmlns:x15="http://schemas.microsoft.com/office/spreadsheetml/2010/11/main" uri="{B97F6D7D-B522-45F9-BDA1-12C45D357490}">
          <x15:cacheHierarchy aggregatedColumn="16"/>
        </ext>
      </extLst>
    </cacheHierarchy>
    <cacheHierarchy uniqueName="[Measures].[Sum of Coll_Interest 5]" caption="Sum of Coll_Interest 5" measure="1" displayFolder="" measureGroup="Fact_Raw" count="0" hidden="1">
      <extLst>
        <ext xmlns:x15="http://schemas.microsoft.com/office/spreadsheetml/2010/11/main" uri="{B97F6D7D-B522-45F9-BDA1-12C45D357490}">
          <x15:cacheHierarchy aggregatedColumn="17"/>
        </ext>
      </extLst>
    </cacheHierarchy>
    <cacheHierarchy uniqueName="[Measures].[Sum of ContraSettlements_Principal 4]" caption="Sum of ContraSettlements_Principal 4" measure="1" displayFolder="" measureGroup="Fact_Raw" count="0" hidden="1">
      <extLst>
        <ext xmlns:x15="http://schemas.microsoft.com/office/spreadsheetml/2010/11/main" uri="{B97F6D7D-B522-45F9-BDA1-12C45D357490}">
          <x15:cacheHierarchy aggregatedColumn="18"/>
        </ext>
      </extLst>
    </cacheHierarchy>
    <cacheHierarchy uniqueName="[Measures].[Sum of ContraSettlements_Interest 4]" caption="Sum of ContraSettlements_Interest 4" measure="1" displayFolder="" measureGroup="Fact_Raw" count="0" hidden="1">
      <extLst>
        <ext xmlns:x15="http://schemas.microsoft.com/office/spreadsheetml/2010/11/main" uri="{B97F6D7D-B522-45F9-BDA1-12C45D357490}">
          <x15:cacheHierarchy aggregatedColumn="19"/>
        </ext>
      </extLst>
    </cacheHierarchy>
    <cacheHierarchy uniqueName="[Measures].[Sum of WO_DebtSold 4]" caption="Sum of WO_DebtSold 4" measure="1" displayFolder="" measureGroup="Fact_Raw" count="0" hidden="1">
      <extLst>
        <ext xmlns:x15="http://schemas.microsoft.com/office/spreadsheetml/2010/11/main" uri="{B97F6D7D-B522-45F9-BDA1-12C45D357490}">
          <x15:cacheHierarchy aggregatedColumn="20"/>
        </ext>
      </extLst>
    </cacheHierarchy>
    <cacheHierarchy uniqueName="[Measures].[Sum of WO_Other 4]" caption="Sum of WO_Other 4" measure="1" displayFolder="" measureGroup="Fact_Raw" count="0" hidden="1">
      <extLst>
        <ext xmlns:x15="http://schemas.microsoft.com/office/spreadsheetml/2010/11/main" uri="{B97F6D7D-B522-45F9-BDA1-12C45D357490}">
          <x15:cacheHierarchy aggregatedColumn="21"/>
        </ext>
      </extLst>
    </cacheHierarchy>
    <cacheHierarchy uniqueName="[Measures].[Sum of ClosingGBV_Reported 2]" caption="Sum of ClosingGBV_Reported 2" measure="1" displayFolder="" measureGroup="Fact_Raw" count="0" hidden="1">
      <extLst>
        <ext xmlns:x15="http://schemas.microsoft.com/office/spreadsheetml/2010/11/main" uri="{B97F6D7D-B522-45F9-BDA1-12C45D357490}">
          <x15:cacheHierarchy aggregatedColumn="22"/>
        </ext>
      </extLst>
    </cacheHierarchy>
    <cacheHierarchy uniqueName="[Measures].[Sum of InterestRevenue 6]" caption="Sum of InterestRevenue 6" measure="1" displayFolder="" measureGroup="Fact_Raw" count="0" hidden="1">
      <extLst>
        <ext xmlns:x15="http://schemas.microsoft.com/office/spreadsheetml/2010/11/main" uri="{B97F6D7D-B522-45F9-BDA1-12C45D357490}">
          <x15:cacheHierarchy aggregatedColumn="23"/>
        </ext>
      </extLst>
    </cacheHierarchy>
    <cacheHierarchy uniqueName="[Measures].[Sum of Provision]" caption="Sum of Provision" measure="1" displayFolder="" measureGroup="Fact_Raw" count="0" hidden="1">
      <extLst>
        <ext xmlns:x15="http://schemas.microsoft.com/office/spreadsheetml/2010/11/main" uri="{B97F6D7D-B522-45F9-BDA1-12C45D357490}">
          <x15:cacheHierarchy aggregatedColumn="24"/>
        </ext>
      </extLst>
    </cacheHierarchy>
    <cacheHierarchy uniqueName="[Measures].[Sum of DebtSaleProceeds]" caption="Sum of DebtSaleProceeds" measure="1" displayFolder="" measureGroup="Fact_Raw" count="0" hidden="1">
      <extLst>
        <ext xmlns:x15="http://schemas.microsoft.com/office/spreadsheetml/2010/11/main" uri="{B97F6D7D-B522-45F9-BDA1-12C45D357490}">
          <x15:cacheHierarchy aggregatedColumn="25"/>
        </ext>
      </extLst>
    </cacheHierarchy>
    <cacheHierarchy uniqueName="[Measures].[Sum of DaysInMonth]" caption="Sum of DaysInMonth" measure="1" displayFolder="" measureGroup="Fact_Raw" count="0" hidden="1">
      <extLst>
        <ext xmlns:x15="http://schemas.microsoft.com/office/spreadsheetml/2010/11/main" uri="{B97F6D7D-B522-45F9-BDA1-12C45D357490}">
          <x15:cacheHierarchy aggregatedColumn="26"/>
        </ext>
      </extLst>
    </cacheHierarchy>
    <cacheHierarchy uniqueName="[Measures].[Sum of ClosingGBV 5]" caption="Sum of ClosingGBV 5" measure="1" displayFolder="" measureGroup="Fact_Raw" count="0" hidden="1">
      <extLst>
        <ext xmlns:x15="http://schemas.microsoft.com/office/spreadsheetml/2010/11/main" uri="{B97F6D7D-B522-45F9-BDA1-12C45D357490}">
          <x15:cacheHierarchy aggregatedColumn="27"/>
        </ext>
      </extLst>
    </cacheHierarchy>
    <cacheHierarchy uniqueName="[Measures].[Sum of GBV_Variance]" caption="Sum of GBV_Variance" measure="1" displayFolder="" measureGroup="Fact_Raw"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slicerData="1" pivotCacheId="122470119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33A1E5-DE47-4775-B3FF-8970CA70CE00}" name="PivotTable11"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B4:GL84" firstHeaderRow="1" firstDataRow="4" firstDataCol="1" rowPageCount="1" colPageCount="1"/>
  <pivotFields count="6">
    <pivotField axis="axisCol"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Col" allDrilled="1" subtotalTop="0" showAll="0" dataSourceSort="1" defaultSubtotal="0" defaultAttributeDrillState="1">
      <items count="2">
        <item x="0"/>
        <item x="1"/>
      </items>
    </pivotField>
    <pivotField axis="axisCol" allDrilled="1" subtotalTop="0" showAll="0" dataSourceSort="1" defaultSubtotal="0" defaultAttributeDrillState="1">
      <items count="5">
        <item x="0"/>
        <item x="1"/>
        <item x="2"/>
        <item x="3"/>
        <item x="4"/>
      </items>
    </pivotField>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s>
    </pivotField>
  </pivotFields>
  <rowFields count="1">
    <field x="5"/>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t="grand">
      <x/>
    </i>
  </rowItems>
  <colFields count="3">
    <field x="0"/>
    <field x="2"/>
    <field x="1"/>
  </colFields>
  <colItems count="192">
    <i>
      <x/>
      <x/>
      <x/>
    </i>
    <i r="2">
      <x v="1"/>
    </i>
    <i r="1">
      <x v="1"/>
      <x/>
    </i>
    <i r="2">
      <x v="1"/>
    </i>
    <i>
      <x v="1"/>
      <x/>
      <x/>
    </i>
    <i r="2">
      <x v="1"/>
    </i>
    <i r="1">
      <x v="2"/>
      <x/>
    </i>
    <i r="1">
      <x v="1"/>
      <x/>
    </i>
    <i r="2">
      <x v="1"/>
    </i>
    <i>
      <x v="2"/>
      <x/>
      <x/>
    </i>
    <i r="2">
      <x v="1"/>
    </i>
    <i r="1">
      <x v="2"/>
      <x/>
    </i>
    <i r="2">
      <x v="1"/>
    </i>
    <i r="1">
      <x v="1"/>
      <x/>
    </i>
    <i r="2">
      <x v="1"/>
    </i>
    <i r="1">
      <x v="3"/>
      <x/>
    </i>
    <i r="2">
      <x v="1"/>
    </i>
    <i>
      <x v="3"/>
      <x/>
      <x/>
    </i>
    <i r="2">
      <x v="1"/>
    </i>
    <i r="1">
      <x v="2"/>
      <x/>
    </i>
    <i r="2">
      <x v="1"/>
    </i>
    <i r="1">
      <x v="1"/>
      <x/>
    </i>
    <i r="2">
      <x v="1"/>
    </i>
    <i r="1">
      <x v="3"/>
      <x/>
    </i>
    <i r="2">
      <x v="1"/>
    </i>
    <i>
      <x v="4"/>
      <x/>
      <x/>
    </i>
    <i r="2">
      <x v="1"/>
    </i>
    <i r="1">
      <x v="4"/>
      <x/>
    </i>
    <i r="2">
      <x v="1"/>
    </i>
    <i r="1">
      <x v="2"/>
      <x/>
    </i>
    <i r="2">
      <x v="1"/>
    </i>
    <i r="1">
      <x v="1"/>
      <x/>
    </i>
    <i r="2">
      <x v="1"/>
    </i>
    <i>
      <x v="5"/>
      <x/>
      <x/>
    </i>
    <i r="2">
      <x v="1"/>
    </i>
    <i r="1">
      <x v="4"/>
      <x/>
    </i>
    <i r="2">
      <x v="1"/>
    </i>
    <i r="1">
      <x v="2"/>
      <x/>
    </i>
    <i r="2">
      <x v="1"/>
    </i>
    <i r="1">
      <x v="1"/>
      <x/>
    </i>
    <i r="2">
      <x v="1"/>
    </i>
    <i>
      <x v="6"/>
      <x/>
      <x/>
    </i>
    <i r="2">
      <x v="1"/>
    </i>
    <i r="1">
      <x v="4"/>
      <x/>
    </i>
    <i r="2">
      <x v="1"/>
    </i>
    <i r="1">
      <x v="2"/>
      <x/>
    </i>
    <i r="2">
      <x v="1"/>
    </i>
    <i r="1">
      <x v="1"/>
      <x/>
    </i>
    <i r="2">
      <x v="1"/>
    </i>
    <i r="1">
      <x v="3"/>
      <x/>
    </i>
    <i r="2">
      <x v="1"/>
    </i>
    <i>
      <x v="7"/>
      <x/>
      <x/>
    </i>
    <i r="2">
      <x v="1"/>
    </i>
    <i r="1">
      <x v="4"/>
      <x/>
    </i>
    <i r="2">
      <x v="1"/>
    </i>
    <i r="1">
      <x v="2"/>
      <x/>
    </i>
    <i r="2">
      <x v="1"/>
    </i>
    <i r="1">
      <x v="1"/>
      <x/>
    </i>
    <i r="2">
      <x v="1"/>
    </i>
    <i>
      <x v="8"/>
      <x/>
      <x/>
    </i>
    <i r="2">
      <x v="1"/>
    </i>
    <i r="1">
      <x v="4"/>
      <x/>
    </i>
    <i r="2">
      <x v="1"/>
    </i>
    <i r="1">
      <x v="2"/>
      <x/>
    </i>
    <i r="2">
      <x v="1"/>
    </i>
    <i r="1">
      <x v="1"/>
      <x/>
    </i>
    <i r="2">
      <x v="1"/>
    </i>
    <i r="1">
      <x v="3"/>
      <x/>
    </i>
    <i r="2">
      <x v="1"/>
    </i>
    <i>
      <x v="9"/>
      <x/>
      <x/>
    </i>
    <i r="2">
      <x v="1"/>
    </i>
    <i r="1">
      <x v="4"/>
      <x/>
    </i>
    <i r="2">
      <x v="1"/>
    </i>
    <i r="1">
      <x v="2"/>
      <x/>
    </i>
    <i r="2">
      <x v="1"/>
    </i>
    <i r="1">
      <x v="1"/>
      <x/>
    </i>
    <i r="2">
      <x v="1"/>
    </i>
    <i>
      <x v="10"/>
      <x/>
      <x/>
    </i>
    <i r="2">
      <x v="1"/>
    </i>
    <i r="1">
      <x v="4"/>
      <x/>
    </i>
    <i r="2">
      <x v="1"/>
    </i>
    <i r="1">
      <x v="2"/>
      <x/>
    </i>
    <i r="2">
      <x v="1"/>
    </i>
    <i r="1">
      <x v="1"/>
      <x/>
    </i>
    <i r="2">
      <x v="1"/>
    </i>
    <i r="1">
      <x v="3"/>
      <x/>
    </i>
    <i r="2">
      <x v="1"/>
    </i>
    <i>
      <x v="11"/>
      <x/>
      <x/>
    </i>
    <i r="2">
      <x v="1"/>
    </i>
    <i r="1">
      <x v="4"/>
      <x/>
    </i>
    <i r="2">
      <x v="1"/>
    </i>
    <i r="1">
      <x v="2"/>
      <x/>
    </i>
    <i r="2">
      <x v="1"/>
    </i>
    <i r="1">
      <x v="1"/>
      <x/>
    </i>
    <i r="2">
      <x v="1"/>
    </i>
    <i>
      <x v="12"/>
      <x/>
      <x/>
    </i>
    <i r="2">
      <x v="1"/>
    </i>
    <i r="1">
      <x v="4"/>
      <x/>
    </i>
    <i r="2">
      <x v="1"/>
    </i>
    <i r="1">
      <x v="2"/>
      <x/>
    </i>
    <i r="2">
      <x v="1"/>
    </i>
    <i r="1">
      <x v="1"/>
      <x/>
    </i>
    <i r="2">
      <x v="1"/>
    </i>
    <i>
      <x v="13"/>
      <x/>
      <x/>
    </i>
    <i r="2">
      <x v="1"/>
    </i>
    <i r="1">
      <x v="4"/>
      <x/>
    </i>
    <i r="2">
      <x v="1"/>
    </i>
    <i r="1">
      <x v="2"/>
      <x/>
    </i>
    <i r="2">
      <x v="1"/>
    </i>
    <i r="1">
      <x v="1"/>
      <x/>
    </i>
    <i r="2">
      <x v="1"/>
    </i>
    <i>
      <x v="14"/>
      <x/>
      <x/>
    </i>
    <i r="2">
      <x v="1"/>
    </i>
    <i r="1">
      <x v="4"/>
      <x/>
    </i>
    <i r="2">
      <x v="1"/>
    </i>
    <i r="1">
      <x v="2"/>
      <x/>
    </i>
    <i r="2">
      <x v="1"/>
    </i>
    <i r="1">
      <x v="1"/>
      <x/>
    </i>
    <i r="2">
      <x v="1"/>
    </i>
    <i>
      <x v="15"/>
      <x/>
      <x/>
    </i>
    <i r="2">
      <x v="1"/>
    </i>
    <i r="1">
      <x v="4"/>
      <x/>
    </i>
    <i r="2">
      <x v="1"/>
    </i>
    <i r="1">
      <x v="2"/>
      <x/>
    </i>
    <i r="2">
      <x v="1"/>
    </i>
    <i r="1">
      <x v="1"/>
      <x/>
    </i>
    <i r="2">
      <x v="1"/>
    </i>
    <i>
      <x v="16"/>
      <x/>
      <x/>
    </i>
    <i r="2">
      <x v="1"/>
    </i>
    <i r="1">
      <x v="4"/>
      <x/>
    </i>
    <i r="2">
      <x v="1"/>
    </i>
    <i r="1">
      <x v="2"/>
      <x/>
    </i>
    <i r="2">
      <x v="1"/>
    </i>
    <i r="1">
      <x v="1"/>
      <x/>
    </i>
    <i r="2">
      <x v="1"/>
    </i>
    <i>
      <x v="17"/>
      <x/>
      <x/>
    </i>
    <i r="2">
      <x v="1"/>
    </i>
    <i r="1">
      <x v="4"/>
      <x/>
    </i>
    <i r="2">
      <x v="1"/>
    </i>
    <i r="1">
      <x v="2"/>
      <x/>
    </i>
    <i r="2">
      <x v="1"/>
    </i>
    <i r="1">
      <x v="1"/>
      <x/>
    </i>
    <i r="2">
      <x v="1"/>
    </i>
    <i r="1">
      <x v="3"/>
      <x/>
    </i>
    <i r="2">
      <x v="1"/>
    </i>
    <i>
      <x v="18"/>
      <x/>
      <x/>
    </i>
    <i r="2">
      <x v="1"/>
    </i>
    <i r="1">
      <x v="4"/>
      <x/>
    </i>
    <i r="2">
      <x v="1"/>
    </i>
    <i r="1">
      <x v="2"/>
      <x/>
    </i>
    <i r="2">
      <x v="1"/>
    </i>
    <i r="1">
      <x v="1"/>
      <x/>
    </i>
    <i r="2">
      <x v="1"/>
    </i>
    <i>
      <x v="19"/>
      <x/>
      <x/>
    </i>
    <i r="2">
      <x v="1"/>
    </i>
    <i r="1">
      <x v="4"/>
      <x/>
    </i>
    <i r="2">
      <x v="1"/>
    </i>
    <i r="1">
      <x v="2"/>
      <x/>
    </i>
    <i r="2">
      <x v="1"/>
    </i>
    <i r="1">
      <x v="1"/>
      <x/>
    </i>
    <i r="2">
      <x v="1"/>
    </i>
    <i>
      <x v="20"/>
      <x/>
      <x/>
    </i>
    <i r="2">
      <x v="1"/>
    </i>
    <i r="1">
      <x v="4"/>
      <x/>
    </i>
    <i r="2">
      <x v="1"/>
    </i>
    <i r="1">
      <x v="2"/>
      <x/>
    </i>
    <i r="2">
      <x v="1"/>
    </i>
    <i r="1">
      <x v="1"/>
      <x/>
    </i>
    <i r="2">
      <x v="1"/>
    </i>
    <i r="1">
      <x v="3"/>
      <x/>
    </i>
    <i r="2">
      <x v="1"/>
    </i>
    <i>
      <x v="21"/>
      <x/>
      <x/>
    </i>
    <i r="2">
      <x v="1"/>
    </i>
    <i r="1">
      <x v="4"/>
      <x/>
    </i>
    <i r="2">
      <x v="1"/>
    </i>
    <i r="1">
      <x v="2"/>
      <x/>
    </i>
    <i r="2">
      <x v="1"/>
    </i>
    <i r="1">
      <x v="1"/>
      <x/>
    </i>
    <i r="2">
      <x v="1"/>
    </i>
    <i r="1">
      <x v="3"/>
      <x/>
    </i>
    <i r="2">
      <x v="1"/>
    </i>
    <i>
      <x v="22"/>
      <x/>
      <x/>
    </i>
    <i r="2">
      <x v="1"/>
    </i>
    <i r="1">
      <x v="4"/>
      <x/>
    </i>
    <i r="2">
      <x v="1"/>
    </i>
    <i r="1">
      <x v="2"/>
      <x/>
    </i>
    <i r="2">
      <x v="1"/>
    </i>
    <i r="1">
      <x v="1"/>
      <x/>
    </i>
    <i r="2">
      <x v="1"/>
    </i>
    <i r="1">
      <x v="3"/>
      <x/>
    </i>
    <i r="2">
      <x v="1"/>
    </i>
    <i t="grand">
      <x/>
    </i>
  </colItems>
  <pageFields count="1">
    <pageField fld="4" hier="5" name="[Curves_Rates_Long].[Metric].&amp;[InterestRevenue]" cap="InterestRevenue"/>
  </pageFields>
  <dataFields count="1">
    <dataField name="Sum of Rate" fld="3" baseField="0" baseItem="0"/>
  </dataFields>
  <formats count="1">
    <format dxfId="1">
      <pivotArea collapsedLevelsAreSubtotals="1" fieldPosition="0">
        <references count="4">
          <reference field="0" count="1" selected="0">
            <x v="1"/>
          </reference>
          <reference field="1" count="1" selected="0">
            <x v="1"/>
          </reference>
          <reference field="2" count="1" selected="0">
            <x v="0"/>
          </reference>
          <reference field="5" count="7">
            <x v="69"/>
            <x v="70"/>
            <x v="71"/>
            <x v="72"/>
            <x v="73"/>
            <x v="74"/>
            <x v="75"/>
          </reference>
        </references>
      </pivotArea>
    </format>
  </formats>
  <chartFormats count="363">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2">
          <reference field="4294967294" count="1" selected="0">
            <x v="0"/>
          </reference>
          <reference field="5" count="1" selected="0">
            <x v="4"/>
          </reference>
        </references>
      </pivotArea>
    </chartFormat>
    <chartFormat chart="3" format="5" series="1">
      <pivotArea type="data" outline="0" fieldPosition="0">
        <references count="2">
          <reference field="4294967294" count="1" selected="0">
            <x v="0"/>
          </reference>
          <reference field="5" count="1" selected="0">
            <x v="5"/>
          </reference>
        </references>
      </pivotArea>
    </chartFormat>
    <chartFormat chart="3" format="6" series="1">
      <pivotArea type="data" outline="0" fieldPosition="0">
        <references count="2">
          <reference field="4294967294" count="1" selected="0">
            <x v="0"/>
          </reference>
          <reference field="5" count="1" selected="0">
            <x v="6"/>
          </reference>
        </references>
      </pivotArea>
    </chartFormat>
    <chartFormat chart="3" format="7" series="1">
      <pivotArea type="data" outline="0" fieldPosition="0">
        <references count="2">
          <reference field="4294967294" count="1" selected="0">
            <x v="0"/>
          </reference>
          <reference field="5" count="1" selected="0">
            <x v="7"/>
          </reference>
        </references>
      </pivotArea>
    </chartFormat>
    <chartFormat chart="3" format="8" series="1">
      <pivotArea type="data" outline="0" fieldPosition="0">
        <references count="2">
          <reference field="4294967294" count="1" selected="0">
            <x v="0"/>
          </reference>
          <reference field="5" count="1" selected="0">
            <x v="8"/>
          </reference>
        </references>
      </pivotArea>
    </chartFormat>
    <chartFormat chart="3" format="9" series="1">
      <pivotArea type="data" outline="0" fieldPosition="0">
        <references count="2">
          <reference field="4294967294" count="1" selected="0">
            <x v="0"/>
          </reference>
          <reference field="5" count="1" selected="0">
            <x v="9"/>
          </reference>
        </references>
      </pivotArea>
    </chartFormat>
    <chartFormat chart="3" format="10" series="1">
      <pivotArea type="data" outline="0" fieldPosition="0">
        <references count="2">
          <reference field="4294967294" count="1" selected="0">
            <x v="0"/>
          </reference>
          <reference field="5" count="1" selected="0">
            <x v="10"/>
          </reference>
        </references>
      </pivotArea>
    </chartFormat>
    <chartFormat chart="3" format="11" series="1">
      <pivotArea type="data" outline="0" fieldPosition="0">
        <references count="2">
          <reference field="4294967294" count="1" selected="0">
            <x v="0"/>
          </reference>
          <reference field="5" count="1" selected="0">
            <x v="11"/>
          </reference>
        </references>
      </pivotArea>
    </chartFormat>
    <chartFormat chart="3" format="12" series="1">
      <pivotArea type="data" outline="0" fieldPosition="0">
        <references count="2">
          <reference field="4294967294" count="1" selected="0">
            <x v="0"/>
          </reference>
          <reference field="5" count="1" selected="0">
            <x v="12"/>
          </reference>
        </references>
      </pivotArea>
    </chartFormat>
    <chartFormat chart="3" format="13" series="1">
      <pivotArea type="data" outline="0" fieldPosition="0">
        <references count="2">
          <reference field="4294967294" count="1" selected="0">
            <x v="0"/>
          </reference>
          <reference field="5" count="1" selected="0">
            <x v="13"/>
          </reference>
        </references>
      </pivotArea>
    </chartFormat>
    <chartFormat chart="3" format="14" series="1">
      <pivotArea type="data" outline="0" fieldPosition="0">
        <references count="2">
          <reference field="4294967294" count="1" selected="0">
            <x v="0"/>
          </reference>
          <reference field="5" count="1" selected="0">
            <x v="14"/>
          </reference>
        </references>
      </pivotArea>
    </chartFormat>
    <chartFormat chart="3" format="15" series="1">
      <pivotArea type="data" outline="0" fieldPosition="0">
        <references count="2">
          <reference field="4294967294" count="1" selected="0">
            <x v="0"/>
          </reference>
          <reference field="5" count="1" selected="0">
            <x v="15"/>
          </reference>
        </references>
      </pivotArea>
    </chartFormat>
    <chartFormat chart="3" format="16" series="1">
      <pivotArea type="data" outline="0" fieldPosition="0">
        <references count="2">
          <reference field="4294967294" count="1" selected="0">
            <x v="0"/>
          </reference>
          <reference field="5" count="1" selected="0">
            <x v="16"/>
          </reference>
        </references>
      </pivotArea>
    </chartFormat>
    <chartFormat chart="3" format="17" series="1">
      <pivotArea type="data" outline="0" fieldPosition="0">
        <references count="2">
          <reference field="4294967294" count="1" selected="0">
            <x v="0"/>
          </reference>
          <reference field="5" count="1" selected="0">
            <x v="17"/>
          </reference>
        </references>
      </pivotArea>
    </chartFormat>
    <chartFormat chart="3" format="18" series="1">
      <pivotArea type="data" outline="0" fieldPosition="0">
        <references count="2">
          <reference field="4294967294" count="1" selected="0">
            <x v="0"/>
          </reference>
          <reference field="5" count="1" selected="0">
            <x v="18"/>
          </reference>
        </references>
      </pivotArea>
    </chartFormat>
    <chartFormat chart="3" format="19" series="1">
      <pivotArea type="data" outline="0" fieldPosition="0">
        <references count="2">
          <reference field="4294967294" count="1" selected="0">
            <x v="0"/>
          </reference>
          <reference field="5" count="1" selected="0">
            <x v="19"/>
          </reference>
        </references>
      </pivotArea>
    </chartFormat>
    <chartFormat chart="3" format="20" series="1">
      <pivotArea type="data" outline="0" fieldPosition="0">
        <references count="2">
          <reference field="4294967294" count="1" selected="0">
            <x v="0"/>
          </reference>
          <reference field="5" count="1" selected="0">
            <x v="20"/>
          </reference>
        </references>
      </pivotArea>
    </chartFormat>
    <chartFormat chart="3" format="21" series="1">
      <pivotArea type="data" outline="0" fieldPosition="0">
        <references count="2">
          <reference field="4294967294" count="1" selected="0">
            <x v="0"/>
          </reference>
          <reference field="5" count="1" selected="0">
            <x v="21"/>
          </reference>
        </references>
      </pivotArea>
    </chartFormat>
    <chartFormat chart="3" format="22" series="1">
      <pivotArea type="data" outline="0" fieldPosition="0">
        <references count="2">
          <reference field="4294967294" count="1" selected="0">
            <x v="0"/>
          </reference>
          <reference field="5" count="1" selected="0">
            <x v="22"/>
          </reference>
        </references>
      </pivotArea>
    </chartFormat>
    <chartFormat chart="3" format="23" series="1">
      <pivotArea type="data" outline="0" fieldPosition="0">
        <references count="2">
          <reference field="4294967294" count="1" selected="0">
            <x v="0"/>
          </reference>
          <reference field="5" count="1" selected="0">
            <x v="23"/>
          </reference>
        </references>
      </pivotArea>
    </chartFormat>
    <chartFormat chart="3" format="24" series="1">
      <pivotArea type="data" outline="0" fieldPosition="0">
        <references count="2">
          <reference field="4294967294" count="1" selected="0">
            <x v="0"/>
          </reference>
          <reference field="5" count="1" selected="0">
            <x v="24"/>
          </reference>
        </references>
      </pivotArea>
    </chartFormat>
    <chartFormat chart="3" format="25" series="1">
      <pivotArea type="data" outline="0" fieldPosition="0">
        <references count="2">
          <reference field="4294967294" count="1" selected="0">
            <x v="0"/>
          </reference>
          <reference field="5" count="1" selected="0">
            <x v="25"/>
          </reference>
        </references>
      </pivotArea>
    </chartFormat>
    <chartFormat chart="3" format="26" series="1">
      <pivotArea type="data" outline="0" fieldPosition="0">
        <references count="2">
          <reference field="4294967294" count="1" selected="0">
            <x v="0"/>
          </reference>
          <reference field="5" count="1" selected="0">
            <x v="26"/>
          </reference>
        </references>
      </pivotArea>
    </chartFormat>
    <chartFormat chart="3" format="27" series="1">
      <pivotArea type="data" outline="0" fieldPosition="0">
        <references count="2">
          <reference field="4294967294" count="1" selected="0">
            <x v="0"/>
          </reference>
          <reference field="5" count="1" selected="0">
            <x v="27"/>
          </reference>
        </references>
      </pivotArea>
    </chartFormat>
    <chartFormat chart="3" format="28" series="1">
      <pivotArea type="data" outline="0" fieldPosition="0">
        <references count="2">
          <reference field="4294967294" count="1" selected="0">
            <x v="0"/>
          </reference>
          <reference field="5" count="1" selected="0">
            <x v="28"/>
          </reference>
        </references>
      </pivotArea>
    </chartFormat>
    <chartFormat chart="3" format="29" series="1">
      <pivotArea type="data" outline="0" fieldPosition="0">
        <references count="2">
          <reference field="4294967294" count="1" selected="0">
            <x v="0"/>
          </reference>
          <reference field="5" count="1" selected="0">
            <x v="29"/>
          </reference>
        </references>
      </pivotArea>
    </chartFormat>
    <chartFormat chart="3" format="30" series="1">
      <pivotArea type="data" outline="0" fieldPosition="0">
        <references count="2">
          <reference field="4294967294" count="1" selected="0">
            <x v="0"/>
          </reference>
          <reference field="5" count="1" selected="0">
            <x v="30"/>
          </reference>
        </references>
      </pivotArea>
    </chartFormat>
    <chartFormat chart="3" format="31" series="1">
      <pivotArea type="data" outline="0" fieldPosition="0">
        <references count="2">
          <reference field="4294967294" count="1" selected="0">
            <x v="0"/>
          </reference>
          <reference field="5" count="1" selected="0">
            <x v="31"/>
          </reference>
        </references>
      </pivotArea>
    </chartFormat>
    <chartFormat chart="3" format="32" series="1">
      <pivotArea type="data" outline="0" fieldPosition="0">
        <references count="2">
          <reference field="4294967294" count="1" selected="0">
            <x v="0"/>
          </reference>
          <reference field="5" count="1" selected="0">
            <x v="32"/>
          </reference>
        </references>
      </pivotArea>
    </chartFormat>
    <chartFormat chart="3" format="33" series="1">
      <pivotArea type="data" outline="0" fieldPosition="0">
        <references count="2">
          <reference field="4294967294" count="1" selected="0">
            <x v="0"/>
          </reference>
          <reference field="5" count="1" selected="0">
            <x v="33"/>
          </reference>
        </references>
      </pivotArea>
    </chartFormat>
    <chartFormat chart="3" format="34" series="1">
      <pivotArea type="data" outline="0" fieldPosition="0">
        <references count="2">
          <reference field="4294967294" count="1" selected="0">
            <x v="0"/>
          </reference>
          <reference field="5" count="1" selected="0">
            <x v="34"/>
          </reference>
        </references>
      </pivotArea>
    </chartFormat>
    <chartFormat chart="3" format="35" series="1">
      <pivotArea type="data" outline="0" fieldPosition="0">
        <references count="2">
          <reference field="4294967294" count="1" selected="0">
            <x v="0"/>
          </reference>
          <reference field="5" count="1" selected="0">
            <x v="35"/>
          </reference>
        </references>
      </pivotArea>
    </chartFormat>
    <chartFormat chart="3" format="36" series="1">
      <pivotArea type="data" outline="0" fieldPosition="0">
        <references count="2">
          <reference field="4294967294" count="1" selected="0">
            <x v="0"/>
          </reference>
          <reference field="5" count="1" selected="0">
            <x v="36"/>
          </reference>
        </references>
      </pivotArea>
    </chartFormat>
    <chartFormat chart="3" format="37" series="1">
      <pivotArea type="data" outline="0" fieldPosition="0">
        <references count="2">
          <reference field="4294967294" count="1" selected="0">
            <x v="0"/>
          </reference>
          <reference field="5" count="1" selected="0">
            <x v="37"/>
          </reference>
        </references>
      </pivotArea>
    </chartFormat>
    <chartFormat chart="3" format="38" series="1">
      <pivotArea type="data" outline="0" fieldPosition="0">
        <references count="2">
          <reference field="4294967294" count="1" selected="0">
            <x v="0"/>
          </reference>
          <reference field="5" count="1" selected="0">
            <x v="38"/>
          </reference>
        </references>
      </pivotArea>
    </chartFormat>
    <chartFormat chart="3" format="39" series="1">
      <pivotArea type="data" outline="0" fieldPosition="0">
        <references count="2">
          <reference field="4294967294" count="1" selected="0">
            <x v="0"/>
          </reference>
          <reference field="5" count="1" selected="0">
            <x v="39"/>
          </reference>
        </references>
      </pivotArea>
    </chartFormat>
    <chartFormat chart="3" format="40" series="1">
      <pivotArea type="data" outline="0" fieldPosition="0">
        <references count="2">
          <reference field="4294967294" count="1" selected="0">
            <x v="0"/>
          </reference>
          <reference field="5" count="1" selected="0">
            <x v="40"/>
          </reference>
        </references>
      </pivotArea>
    </chartFormat>
    <chartFormat chart="3" format="41" series="1">
      <pivotArea type="data" outline="0" fieldPosition="0">
        <references count="2">
          <reference field="4294967294" count="1" selected="0">
            <x v="0"/>
          </reference>
          <reference field="5" count="1" selected="0">
            <x v="41"/>
          </reference>
        </references>
      </pivotArea>
    </chartFormat>
    <chartFormat chart="3" format="42" series="1">
      <pivotArea type="data" outline="0" fieldPosition="0">
        <references count="2">
          <reference field="4294967294" count="1" selected="0">
            <x v="0"/>
          </reference>
          <reference field="5" count="1" selected="0">
            <x v="42"/>
          </reference>
        </references>
      </pivotArea>
    </chartFormat>
    <chartFormat chart="3" format="43" series="1">
      <pivotArea type="data" outline="0" fieldPosition="0">
        <references count="2">
          <reference field="4294967294" count="1" selected="0">
            <x v="0"/>
          </reference>
          <reference field="5" count="1" selected="0">
            <x v="43"/>
          </reference>
        </references>
      </pivotArea>
    </chartFormat>
    <chartFormat chart="3" format="44" series="1">
      <pivotArea type="data" outline="0" fieldPosition="0">
        <references count="2">
          <reference field="4294967294" count="1" selected="0">
            <x v="0"/>
          </reference>
          <reference field="5" count="1" selected="0">
            <x v="44"/>
          </reference>
        </references>
      </pivotArea>
    </chartFormat>
    <chartFormat chart="3" format="45" series="1">
      <pivotArea type="data" outline="0" fieldPosition="0">
        <references count="2">
          <reference field="4294967294" count="1" selected="0">
            <x v="0"/>
          </reference>
          <reference field="5" count="1" selected="0">
            <x v="45"/>
          </reference>
        </references>
      </pivotArea>
    </chartFormat>
    <chartFormat chart="3" format="46" series="1">
      <pivotArea type="data" outline="0" fieldPosition="0">
        <references count="2">
          <reference field="4294967294" count="1" selected="0">
            <x v="0"/>
          </reference>
          <reference field="5" count="1" selected="0">
            <x v="46"/>
          </reference>
        </references>
      </pivotArea>
    </chartFormat>
    <chartFormat chart="3" format="47" series="1">
      <pivotArea type="data" outline="0" fieldPosition="0">
        <references count="2">
          <reference field="4294967294" count="1" selected="0">
            <x v="0"/>
          </reference>
          <reference field="5" count="1" selected="0">
            <x v="47"/>
          </reference>
        </references>
      </pivotArea>
    </chartFormat>
    <chartFormat chart="3" format="48" series="1">
      <pivotArea type="data" outline="0" fieldPosition="0">
        <references count="2">
          <reference field="4294967294" count="1" selected="0">
            <x v="0"/>
          </reference>
          <reference field="5" count="1" selected="0">
            <x v="48"/>
          </reference>
        </references>
      </pivotArea>
    </chartFormat>
    <chartFormat chart="3" format="49" series="1">
      <pivotArea type="data" outline="0" fieldPosition="0">
        <references count="2">
          <reference field="4294967294" count="1" selected="0">
            <x v="0"/>
          </reference>
          <reference field="5" count="1" selected="0">
            <x v="49"/>
          </reference>
        </references>
      </pivotArea>
    </chartFormat>
    <chartFormat chart="3" format="50" series="1">
      <pivotArea type="data" outline="0" fieldPosition="0">
        <references count="2">
          <reference field="4294967294" count="1" selected="0">
            <x v="0"/>
          </reference>
          <reference field="5" count="1" selected="0">
            <x v="50"/>
          </reference>
        </references>
      </pivotArea>
    </chartFormat>
    <chartFormat chart="3" format="51" series="1">
      <pivotArea type="data" outline="0" fieldPosition="0">
        <references count="2">
          <reference field="4294967294" count="1" selected="0">
            <x v="0"/>
          </reference>
          <reference field="5" count="1" selected="0">
            <x v="51"/>
          </reference>
        </references>
      </pivotArea>
    </chartFormat>
    <chartFormat chart="3" format="52" series="1">
      <pivotArea type="data" outline="0" fieldPosition="0">
        <references count="2">
          <reference field="4294967294" count="1" selected="0">
            <x v="0"/>
          </reference>
          <reference field="5" count="1" selected="0">
            <x v="52"/>
          </reference>
        </references>
      </pivotArea>
    </chartFormat>
    <chartFormat chart="3" format="53" series="1">
      <pivotArea type="data" outline="0" fieldPosition="0">
        <references count="2">
          <reference field="4294967294" count="1" selected="0">
            <x v="0"/>
          </reference>
          <reference field="5" count="1" selected="0">
            <x v="53"/>
          </reference>
        </references>
      </pivotArea>
    </chartFormat>
    <chartFormat chart="3" format="54" series="1">
      <pivotArea type="data" outline="0" fieldPosition="0">
        <references count="2">
          <reference field="4294967294" count="1" selected="0">
            <x v="0"/>
          </reference>
          <reference field="5" count="1" selected="0">
            <x v="54"/>
          </reference>
        </references>
      </pivotArea>
    </chartFormat>
    <chartFormat chart="3" format="55" series="1">
      <pivotArea type="data" outline="0" fieldPosition="0">
        <references count="2">
          <reference field="4294967294" count="1" selected="0">
            <x v="0"/>
          </reference>
          <reference field="5" count="1" selected="0">
            <x v="55"/>
          </reference>
        </references>
      </pivotArea>
    </chartFormat>
    <chartFormat chart="3" format="56" series="1">
      <pivotArea type="data" outline="0" fieldPosition="0">
        <references count="2">
          <reference field="4294967294" count="1" selected="0">
            <x v="0"/>
          </reference>
          <reference field="5" count="1" selected="0">
            <x v="56"/>
          </reference>
        </references>
      </pivotArea>
    </chartFormat>
    <chartFormat chart="3" format="57" series="1">
      <pivotArea type="data" outline="0" fieldPosition="0">
        <references count="2">
          <reference field="4294967294" count="1" selected="0">
            <x v="0"/>
          </reference>
          <reference field="5" count="1" selected="0">
            <x v="57"/>
          </reference>
        </references>
      </pivotArea>
    </chartFormat>
    <chartFormat chart="3" format="58" series="1">
      <pivotArea type="data" outline="0" fieldPosition="0">
        <references count="2">
          <reference field="4294967294" count="1" selected="0">
            <x v="0"/>
          </reference>
          <reference field="5" count="1" selected="0">
            <x v="58"/>
          </reference>
        </references>
      </pivotArea>
    </chartFormat>
    <chartFormat chart="3" format="59" series="1">
      <pivotArea type="data" outline="0" fieldPosition="0">
        <references count="2">
          <reference field="4294967294" count="1" selected="0">
            <x v="0"/>
          </reference>
          <reference field="5" count="1" selected="0">
            <x v="59"/>
          </reference>
        </references>
      </pivotArea>
    </chartFormat>
    <chartFormat chart="3" format="60" series="1">
      <pivotArea type="data" outline="0" fieldPosition="0">
        <references count="2">
          <reference field="4294967294" count="1" selected="0">
            <x v="0"/>
          </reference>
          <reference field="5" count="1" selected="0">
            <x v="60"/>
          </reference>
        </references>
      </pivotArea>
    </chartFormat>
    <chartFormat chart="3" format="61" series="1">
      <pivotArea type="data" outline="0" fieldPosition="0">
        <references count="2">
          <reference field="4294967294" count="1" selected="0">
            <x v="0"/>
          </reference>
          <reference field="5" count="1" selected="0">
            <x v="61"/>
          </reference>
        </references>
      </pivotArea>
    </chartFormat>
    <chartFormat chart="3" format="62" series="1">
      <pivotArea type="data" outline="0" fieldPosition="0">
        <references count="2">
          <reference field="4294967294" count="1" selected="0">
            <x v="0"/>
          </reference>
          <reference field="5" count="1" selected="0">
            <x v="62"/>
          </reference>
        </references>
      </pivotArea>
    </chartFormat>
    <chartFormat chart="3" format="63" series="1">
      <pivotArea type="data" outline="0" fieldPosition="0">
        <references count="2">
          <reference field="4294967294" count="1" selected="0">
            <x v="0"/>
          </reference>
          <reference field="5" count="1" selected="0">
            <x v="63"/>
          </reference>
        </references>
      </pivotArea>
    </chartFormat>
    <chartFormat chart="3" format="64" series="1">
      <pivotArea type="data" outline="0" fieldPosition="0">
        <references count="2">
          <reference field="4294967294" count="1" selected="0">
            <x v="0"/>
          </reference>
          <reference field="5" count="1" selected="0">
            <x v="64"/>
          </reference>
        </references>
      </pivotArea>
    </chartFormat>
    <chartFormat chart="3" format="65" series="1">
      <pivotArea type="data" outline="0" fieldPosition="0">
        <references count="2">
          <reference field="4294967294" count="1" selected="0">
            <x v="0"/>
          </reference>
          <reference field="5" count="1" selected="0">
            <x v="65"/>
          </reference>
        </references>
      </pivotArea>
    </chartFormat>
    <chartFormat chart="3" format="66" series="1">
      <pivotArea type="data" outline="0" fieldPosition="0">
        <references count="2">
          <reference field="4294967294" count="1" selected="0">
            <x v="0"/>
          </reference>
          <reference field="5" count="1" selected="0">
            <x v="66"/>
          </reference>
        </references>
      </pivotArea>
    </chartFormat>
    <chartFormat chart="3" format="67" series="1">
      <pivotArea type="data" outline="0" fieldPosition="0">
        <references count="2">
          <reference field="4294967294" count="1" selected="0">
            <x v="0"/>
          </reference>
          <reference field="5" count="1" selected="0">
            <x v="67"/>
          </reference>
        </references>
      </pivotArea>
    </chartFormat>
    <chartFormat chart="3" format="68" series="1">
      <pivotArea type="data" outline="0" fieldPosition="0">
        <references count="2">
          <reference field="4294967294" count="1" selected="0">
            <x v="0"/>
          </reference>
          <reference field="5" count="1" selected="0">
            <x v="68"/>
          </reference>
        </references>
      </pivotArea>
    </chartFormat>
    <chartFormat chart="3" format="69" series="1">
      <pivotArea type="data" outline="0" fieldPosition="0">
        <references count="2">
          <reference field="4294967294" count="1" selected="0">
            <x v="0"/>
          </reference>
          <reference field="5" count="1" selected="0">
            <x v="69"/>
          </reference>
        </references>
      </pivotArea>
    </chartFormat>
    <chartFormat chart="3" format="70" series="1">
      <pivotArea type="data" outline="0" fieldPosition="0">
        <references count="2">
          <reference field="4294967294" count="1" selected="0">
            <x v="0"/>
          </reference>
          <reference field="5" count="1" selected="0">
            <x v="70"/>
          </reference>
        </references>
      </pivotArea>
    </chartFormat>
    <chartFormat chart="3" format="71" series="1">
      <pivotArea type="data" outline="0" fieldPosition="0">
        <references count="2">
          <reference field="4294967294" count="1" selected="0">
            <x v="0"/>
          </reference>
          <reference field="5" count="1" selected="0">
            <x v="71"/>
          </reference>
        </references>
      </pivotArea>
    </chartFormat>
    <chartFormat chart="3" format="72" series="1">
      <pivotArea type="data" outline="0" fieldPosition="0">
        <references count="2">
          <reference field="4294967294" count="1" selected="0">
            <x v="0"/>
          </reference>
          <reference field="5" count="1" selected="0">
            <x v="72"/>
          </reference>
        </references>
      </pivotArea>
    </chartFormat>
    <chartFormat chart="3" format="73" series="1">
      <pivotArea type="data" outline="0" fieldPosition="0">
        <references count="2">
          <reference field="4294967294" count="1" selected="0">
            <x v="0"/>
          </reference>
          <reference field="5" count="1" selected="0">
            <x v="73"/>
          </reference>
        </references>
      </pivotArea>
    </chartFormat>
    <chartFormat chart="3" format="74" series="1">
      <pivotArea type="data" outline="0" fieldPosition="0">
        <references count="2">
          <reference field="4294967294" count="1" selected="0">
            <x v="0"/>
          </reference>
          <reference field="5" count="1" selected="0">
            <x v="74"/>
          </reference>
        </references>
      </pivotArea>
    </chartFormat>
    <chartFormat chart="3" format="75" series="1">
      <pivotArea type="data" outline="0" fieldPosition="0">
        <references count="2">
          <reference field="4294967294" count="1" selected="0">
            <x v="0"/>
          </reference>
          <reference field="5" count="1" selected="0">
            <x v="75"/>
          </reference>
        </references>
      </pivotArea>
    </chartFormat>
    <chartFormat chart="3" format="82" series="1">
      <pivotArea type="data" outline="0" fieldPosition="0">
        <references count="3">
          <reference field="4294967294" count="1" selected="0">
            <x v="0"/>
          </reference>
          <reference field="0" count="1" selected="0">
            <x v="20"/>
          </reference>
          <reference field="2" count="1" selected="0">
            <x v="4"/>
          </reference>
        </references>
      </pivotArea>
    </chartFormat>
    <chartFormat chart="3" format="83" series="1">
      <pivotArea type="data" outline="0" fieldPosition="0">
        <references count="3">
          <reference field="4294967294" count="1" selected="0">
            <x v="0"/>
          </reference>
          <reference field="0" count="1" selected="0">
            <x v="20"/>
          </reference>
          <reference field="2" count="1" selected="0">
            <x v="2"/>
          </reference>
        </references>
      </pivotArea>
    </chartFormat>
    <chartFormat chart="3" format="84" series="1">
      <pivotArea type="data" outline="0" fieldPosition="0">
        <references count="3">
          <reference field="4294967294" count="1" selected="0">
            <x v="0"/>
          </reference>
          <reference field="0" count="1" selected="0">
            <x v="20"/>
          </reference>
          <reference field="2" count="1" selected="0">
            <x v="1"/>
          </reference>
        </references>
      </pivotArea>
    </chartFormat>
    <chartFormat chart="3" format="85" series="1">
      <pivotArea type="data" outline="0" fieldPosition="0">
        <references count="3">
          <reference field="4294967294" count="1" selected="0">
            <x v="0"/>
          </reference>
          <reference field="0" count="1" selected="0">
            <x v="20"/>
          </reference>
          <reference field="2" count="1" selected="0">
            <x v="3"/>
          </reference>
        </references>
      </pivotArea>
    </chartFormat>
    <chartFormat chart="3" format="86" series="1">
      <pivotArea type="data" outline="0" fieldPosition="0">
        <references count="3">
          <reference field="4294967294" count="1" selected="0">
            <x v="0"/>
          </reference>
          <reference field="0" count="1" selected="0">
            <x v="21"/>
          </reference>
          <reference field="2" count="1" selected="0">
            <x v="0"/>
          </reference>
        </references>
      </pivotArea>
    </chartFormat>
    <chartFormat chart="3" format="87" series="1">
      <pivotArea type="data" outline="0" fieldPosition="0">
        <references count="3">
          <reference field="4294967294" count="1" selected="0">
            <x v="0"/>
          </reference>
          <reference field="0" count="1" selected="0">
            <x v="21"/>
          </reference>
          <reference field="2" count="1" selected="0">
            <x v="4"/>
          </reference>
        </references>
      </pivotArea>
    </chartFormat>
    <chartFormat chart="3" format="88" series="1">
      <pivotArea type="data" outline="0" fieldPosition="0">
        <references count="3">
          <reference field="4294967294" count="1" selected="0">
            <x v="0"/>
          </reference>
          <reference field="0" count="1" selected="0">
            <x v="21"/>
          </reference>
          <reference field="2" count="1" selected="0">
            <x v="2"/>
          </reference>
        </references>
      </pivotArea>
    </chartFormat>
    <chartFormat chart="3" format="89" series="1">
      <pivotArea type="data" outline="0" fieldPosition="0">
        <references count="3">
          <reference field="4294967294" count="1" selected="0">
            <x v="0"/>
          </reference>
          <reference field="0" count="1" selected="0">
            <x v="21"/>
          </reference>
          <reference field="2" count="1" selected="0">
            <x v="1"/>
          </reference>
        </references>
      </pivotArea>
    </chartFormat>
    <chartFormat chart="3" format="90" series="1">
      <pivotArea type="data" outline="0" fieldPosition="0">
        <references count="3">
          <reference field="4294967294" count="1" selected="0">
            <x v="0"/>
          </reference>
          <reference field="0" count="1" selected="0">
            <x v="21"/>
          </reference>
          <reference field="2" count="1" selected="0">
            <x v="3"/>
          </reference>
        </references>
      </pivotArea>
    </chartFormat>
    <chartFormat chart="3" format="91" series="1">
      <pivotArea type="data" outline="0" fieldPosition="0">
        <references count="3">
          <reference field="4294967294" count="1" selected="0">
            <x v="0"/>
          </reference>
          <reference field="0" count="1" selected="0">
            <x v="22"/>
          </reference>
          <reference field="2" count="1" selected="0">
            <x v="0"/>
          </reference>
        </references>
      </pivotArea>
    </chartFormat>
    <chartFormat chart="3" format="92" series="1">
      <pivotArea type="data" outline="0" fieldPosition="0">
        <references count="3">
          <reference field="4294967294" count="1" selected="0">
            <x v="0"/>
          </reference>
          <reference field="0" count="1" selected="0">
            <x v="22"/>
          </reference>
          <reference field="2" count="1" selected="0">
            <x v="4"/>
          </reference>
        </references>
      </pivotArea>
    </chartFormat>
    <chartFormat chart="3" format="93" series="1">
      <pivotArea type="data" outline="0" fieldPosition="0">
        <references count="3">
          <reference field="4294967294" count="1" selected="0">
            <x v="0"/>
          </reference>
          <reference field="0" count="1" selected="0">
            <x v="22"/>
          </reference>
          <reference field="2" count="1" selected="0">
            <x v="2"/>
          </reference>
        </references>
      </pivotArea>
    </chartFormat>
    <chartFormat chart="3" format="94" series="1">
      <pivotArea type="data" outline="0" fieldPosition="0">
        <references count="3">
          <reference field="4294967294" count="1" selected="0">
            <x v="0"/>
          </reference>
          <reference field="0" count="1" selected="0">
            <x v="22"/>
          </reference>
          <reference field="2" count="1" selected="0">
            <x v="1"/>
          </reference>
        </references>
      </pivotArea>
    </chartFormat>
    <chartFormat chart="3" format="95" series="1">
      <pivotArea type="data" outline="0" fieldPosition="0">
        <references count="3">
          <reference field="4294967294" count="1" selected="0">
            <x v="0"/>
          </reference>
          <reference field="0" count="1" selected="0">
            <x v="22"/>
          </reference>
          <reference field="2" count="1" selected="0">
            <x v="3"/>
          </reference>
        </references>
      </pivotArea>
    </chartFormat>
    <chartFormat chart="3" format="96" series="1">
      <pivotArea type="data" outline="0" fieldPosition="0">
        <references count="3">
          <reference field="4294967294" count="1" selected="0">
            <x v="0"/>
          </reference>
          <reference field="0" count="1" selected="0">
            <x v="0"/>
          </reference>
          <reference field="2" count="1" selected="0">
            <x v="0"/>
          </reference>
        </references>
      </pivotArea>
    </chartFormat>
    <chartFormat chart="3" format="97" series="1">
      <pivotArea type="data" outline="0" fieldPosition="0">
        <references count="3">
          <reference field="4294967294" count="1" selected="0">
            <x v="0"/>
          </reference>
          <reference field="0" count="1" selected="0">
            <x v="0"/>
          </reference>
          <reference field="2" count="1" selected="0">
            <x v="1"/>
          </reference>
        </references>
      </pivotArea>
    </chartFormat>
    <chartFormat chart="3" format="98" series="1">
      <pivotArea type="data" outline="0" fieldPosition="0">
        <references count="3">
          <reference field="4294967294" count="1" selected="0">
            <x v="0"/>
          </reference>
          <reference field="0" count="1" selected="0">
            <x v="1"/>
          </reference>
          <reference field="2" count="1" selected="0">
            <x v="0"/>
          </reference>
        </references>
      </pivotArea>
    </chartFormat>
    <chartFormat chart="3" format="99" series="1">
      <pivotArea type="data" outline="0" fieldPosition="0">
        <references count="3">
          <reference field="4294967294" count="1" selected="0">
            <x v="0"/>
          </reference>
          <reference field="0" count="1" selected="0">
            <x v="1"/>
          </reference>
          <reference field="2" count="1" selected="0">
            <x v="2"/>
          </reference>
        </references>
      </pivotArea>
    </chartFormat>
    <chartFormat chart="3" format="100" series="1">
      <pivotArea type="data" outline="0" fieldPosition="0">
        <references count="3">
          <reference field="4294967294" count="1" selected="0">
            <x v="0"/>
          </reference>
          <reference field="0" count="1" selected="0">
            <x v="1"/>
          </reference>
          <reference field="2" count="1" selected="0">
            <x v="1"/>
          </reference>
        </references>
      </pivotArea>
    </chartFormat>
    <chartFormat chart="3" format="101" series="1">
      <pivotArea type="data" outline="0" fieldPosition="0">
        <references count="3">
          <reference field="4294967294" count="1" selected="0">
            <x v="0"/>
          </reference>
          <reference field="0" count="1" selected="0">
            <x v="2"/>
          </reference>
          <reference field="2" count="1" selected="0">
            <x v="0"/>
          </reference>
        </references>
      </pivotArea>
    </chartFormat>
    <chartFormat chart="3" format="102" series="1">
      <pivotArea type="data" outline="0" fieldPosition="0">
        <references count="3">
          <reference field="4294967294" count="1" selected="0">
            <x v="0"/>
          </reference>
          <reference field="0" count="1" selected="0">
            <x v="2"/>
          </reference>
          <reference field="2" count="1" selected="0">
            <x v="2"/>
          </reference>
        </references>
      </pivotArea>
    </chartFormat>
    <chartFormat chart="3" format="103" series="1">
      <pivotArea type="data" outline="0" fieldPosition="0">
        <references count="3">
          <reference field="4294967294" count="1" selected="0">
            <x v="0"/>
          </reference>
          <reference field="0" count="1" selected="0">
            <x v="2"/>
          </reference>
          <reference field="2" count="1" selected="0">
            <x v="1"/>
          </reference>
        </references>
      </pivotArea>
    </chartFormat>
    <chartFormat chart="3" format="104" series="1">
      <pivotArea type="data" outline="0" fieldPosition="0">
        <references count="3">
          <reference field="4294967294" count="1" selected="0">
            <x v="0"/>
          </reference>
          <reference field="0" count="1" selected="0">
            <x v="2"/>
          </reference>
          <reference field="2" count="1" selected="0">
            <x v="3"/>
          </reference>
        </references>
      </pivotArea>
    </chartFormat>
    <chartFormat chart="3" format="105" series="1">
      <pivotArea type="data" outline="0" fieldPosition="0">
        <references count="3">
          <reference field="4294967294" count="1" selected="0">
            <x v="0"/>
          </reference>
          <reference field="0" count="1" selected="0">
            <x v="3"/>
          </reference>
          <reference field="2" count="1" selected="0">
            <x v="0"/>
          </reference>
        </references>
      </pivotArea>
    </chartFormat>
    <chartFormat chart="3" format="106" series="1">
      <pivotArea type="data" outline="0" fieldPosition="0">
        <references count="3">
          <reference field="4294967294" count="1" selected="0">
            <x v="0"/>
          </reference>
          <reference field="0" count="1" selected="0">
            <x v="3"/>
          </reference>
          <reference field="2" count="1" selected="0">
            <x v="2"/>
          </reference>
        </references>
      </pivotArea>
    </chartFormat>
    <chartFormat chart="3" format="107" series="1">
      <pivotArea type="data" outline="0" fieldPosition="0">
        <references count="3">
          <reference field="4294967294" count="1" selected="0">
            <x v="0"/>
          </reference>
          <reference field="0" count="1" selected="0">
            <x v="3"/>
          </reference>
          <reference field="2" count="1" selected="0">
            <x v="1"/>
          </reference>
        </references>
      </pivotArea>
    </chartFormat>
    <chartFormat chart="3" format="108" series="1">
      <pivotArea type="data" outline="0" fieldPosition="0">
        <references count="3">
          <reference field="4294967294" count="1" selected="0">
            <x v="0"/>
          </reference>
          <reference field="0" count="1" selected="0">
            <x v="3"/>
          </reference>
          <reference field="2" count="1" selected="0">
            <x v="3"/>
          </reference>
        </references>
      </pivotArea>
    </chartFormat>
    <chartFormat chart="3" format="109" series="1">
      <pivotArea type="data" outline="0" fieldPosition="0">
        <references count="3">
          <reference field="4294967294" count="1" selected="0">
            <x v="0"/>
          </reference>
          <reference field="0" count="1" selected="0">
            <x v="4"/>
          </reference>
          <reference field="2" count="1" selected="0">
            <x v="0"/>
          </reference>
        </references>
      </pivotArea>
    </chartFormat>
    <chartFormat chart="3" format="110" series="1">
      <pivotArea type="data" outline="0" fieldPosition="0">
        <references count="3">
          <reference field="4294967294" count="1" selected="0">
            <x v="0"/>
          </reference>
          <reference field="0" count="1" selected="0">
            <x v="4"/>
          </reference>
          <reference field="2" count="1" selected="0">
            <x v="4"/>
          </reference>
        </references>
      </pivotArea>
    </chartFormat>
    <chartFormat chart="3" format="111" series="1">
      <pivotArea type="data" outline="0" fieldPosition="0">
        <references count="3">
          <reference field="4294967294" count="1" selected="0">
            <x v="0"/>
          </reference>
          <reference field="0" count="1" selected="0">
            <x v="4"/>
          </reference>
          <reference field="2" count="1" selected="0">
            <x v="2"/>
          </reference>
        </references>
      </pivotArea>
    </chartFormat>
    <chartFormat chart="3" format="112" series="1">
      <pivotArea type="data" outline="0" fieldPosition="0">
        <references count="3">
          <reference field="4294967294" count="1" selected="0">
            <x v="0"/>
          </reference>
          <reference field="0" count="1" selected="0">
            <x v="4"/>
          </reference>
          <reference field="2" count="1" selected="0">
            <x v="1"/>
          </reference>
        </references>
      </pivotArea>
    </chartFormat>
    <chartFormat chart="3" format="113" series="1">
      <pivotArea type="data" outline="0" fieldPosition="0">
        <references count="3">
          <reference field="4294967294" count="1" selected="0">
            <x v="0"/>
          </reference>
          <reference field="0" count="1" selected="0">
            <x v="5"/>
          </reference>
          <reference field="2" count="1" selected="0">
            <x v="0"/>
          </reference>
        </references>
      </pivotArea>
    </chartFormat>
    <chartFormat chart="3" format="114" series="1">
      <pivotArea type="data" outline="0" fieldPosition="0">
        <references count="3">
          <reference field="4294967294" count="1" selected="0">
            <x v="0"/>
          </reference>
          <reference field="0" count="1" selected="0">
            <x v="5"/>
          </reference>
          <reference field="2" count="1" selected="0">
            <x v="4"/>
          </reference>
        </references>
      </pivotArea>
    </chartFormat>
    <chartFormat chart="3" format="115" series="1">
      <pivotArea type="data" outline="0" fieldPosition="0">
        <references count="3">
          <reference field="4294967294" count="1" selected="0">
            <x v="0"/>
          </reference>
          <reference field="0" count="1" selected="0">
            <x v="5"/>
          </reference>
          <reference field="2" count="1" selected="0">
            <x v="2"/>
          </reference>
        </references>
      </pivotArea>
    </chartFormat>
    <chartFormat chart="3" format="116" series="1">
      <pivotArea type="data" outline="0" fieldPosition="0">
        <references count="3">
          <reference field="4294967294" count="1" selected="0">
            <x v="0"/>
          </reference>
          <reference field="0" count="1" selected="0">
            <x v="5"/>
          </reference>
          <reference field="2" count="1" selected="0">
            <x v="1"/>
          </reference>
        </references>
      </pivotArea>
    </chartFormat>
    <chartFormat chart="3" format="117" series="1">
      <pivotArea type="data" outline="0" fieldPosition="0">
        <references count="3">
          <reference field="4294967294" count="1" selected="0">
            <x v="0"/>
          </reference>
          <reference field="0" count="1" selected="0">
            <x v="6"/>
          </reference>
          <reference field="2" count="1" selected="0">
            <x v="0"/>
          </reference>
        </references>
      </pivotArea>
    </chartFormat>
    <chartFormat chart="3" format="118" series="1">
      <pivotArea type="data" outline="0" fieldPosition="0">
        <references count="3">
          <reference field="4294967294" count="1" selected="0">
            <x v="0"/>
          </reference>
          <reference field="0" count="1" selected="0">
            <x v="6"/>
          </reference>
          <reference field="2" count="1" selected="0">
            <x v="4"/>
          </reference>
        </references>
      </pivotArea>
    </chartFormat>
    <chartFormat chart="3" format="119" series="1">
      <pivotArea type="data" outline="0" fieldPosition="0">
        <references count="3">
          <reference field="4294967294" count="1" selected="0">
            <x v="0"/>
          </reference>
          <reference field="0" count="1" selected="0">
            <x v="6"/>
          </reference>
          <reference field="2" count="1" selected="0">
            <x v="2"/>
          </reference>
        </references>
      </pivotArea>
    </chartFormat>
    <chartFormat chart="3" format="120" series="1">
      <pivotArea type="data" outline="0" fieldPosition="0">
        <references count="3">
          <reference field="4294967294" count="1" selected="0">
            <x v="0"/>
          </reference>
          <reference field="0" count="1" selected="0">
            <x v="6"/>
          </reference>
          <reference field="2" count="1" selected="0">
            <x v="1"/>
          </reference>
        </references>
      </pivotArea>
    </chartFormat>
    <chartFormat chart="3" format="121" series="1">
      <pivotArea type="data" outline="0" fieldPosition="0">
        <references count="3">
          <reference field="4294967294" count="1" selected="0">
            <x v="0"/>
          </reference>
          <reference field="0" count="1" selected="0">
            <x v="6"/>
          </reference>
          <reference field="2" count="1" selected="0">
            <x v="3"/>
          </reference>
        </references>
      </pivotArea>
    </chartFormat>
    <chartFormat chart="3" format="122" series="1">
      <pivotArea type="data" outline="0" fieldPosition="0">
        <references count="3">
          <reference field="4294967294" count="1" selected="0">
            <x v="0"/>
          </reference>
          <reference field="0" count="1" selected="0">
            <x v="7"/>
          </reference>
          <reference field="2" count="1" selected="0">
            <x v="0"/>
          </reference>
        </references>
      </pivotArea>
    </chartFormat>
    <chartFormat chart="3" format="123" series="1">
      <pivotArea type="data" outline="0" fieldPosition="0">
        <references count="3">
          <reference field="4294967294" count="1" selected="0">
            <x v="0"/>
          </reference>
          <reference field="0" count="1" selected="0">
            <x v="7"/>
          </reference>
          <reference field="2" count="1" selected="0">
            <x v="4"/>
          </reference>
        </references>
      </pivotArea>
    </chartFormat>
    <chartFormat chart="3" format="124" series="1">
      <pivotArea type="data" outline="0" fieldPosition="0">
        <references count="3">
          <reference field="4294967294" count="1" selected="0">
            <x v="0"/>
          </reference>
          <reference field="0" count="1" selected="0">
            <x v="7"/>
          </reference>
          <reference field="2" count="1" selected="0">
            <x v="2"/>
          </reference>
        </references>
      </pivotArea>
    </chartFormat>
    <chartFormat chart="3" format="125" series="1">
      <pivotArea type="data" outline="0" fieldPosition="0">
        <references count="3">
          <reference field="4294967294" count="1" selected="0">
            <x v="0"/>
          </reference>
          <reference field="0" count="1" selected="0">
            <x v="7"/>
          </reference>
          <reference field="2" count="1" selected="0">
            <x v="1"/>
          </reference>
        </references>
      </pivotArea>
    </chartFormat>
    <chartFormat chart="3" format="126" series="1">
      <pivotArea type="data" outline="0" fieldPosition="0">
        <references count="3">
          <reference field="4294967294" count="1" selected="0">
            <x v="0"/>
          </reference>
          <reference field="0" count="1" selected="0">
            <x v="8"/>
          </reference>
          <reference field="2" count="1" selected="0">
            <x v="0"/>
          </reference>
        </references>
      </pivotArea>
    </chartFormat>
    <chartFormat chart="3" format="127" series="1">
      <pivotArea type="data" outline="0" fieldPosition="0">
        <references count="3">
          <reference field="4294967294" count="1" selected="0">
            <x v="0"/>
          </reference>
          <reference field="0" count="1" selected="0">
            <x v="8"/>
          </reference>
          <reference field="2" count="1" selected="0">
            <x v="4"/>
          </reference>
        </references>
      </pivotArea>
    </chartFormat>
    <chartFormat chart="3" format="128" series="1">
      <pivotArea type="data" outline="0" fieldPosition="0">
        <references count="3">
          <reference field="4294967294" count="1" selected="0">
            <x v="0"/>
          </reference>
          <reference field="0" count="1" selected="0">
            <x v="8"/>
          </reference>
          <reference field="2" count="1" selected="0">
            <x v="2"/>
          </reference>
        </references>
      </pivotArea>
    </chartFormat>
    <chartFormat chart="3" format="129" series="1">
      <pivotArea type="data" outline="0" fieldPosition="0">
        <references count="3">
          <reference field="4294967294" count="1" selected="0">
            <x v="0"/>
          </reference>
          <reference field="0" count="1" selected="0">
            <x v="8"/>
          </reference>
          <reference field="2" count="1" selected="0">
            <x v="1"/>
          </reference>
        </references>
      </pivotArea>
    </chartFormat>
    <chartFormat chart="3" format="130" series="1">
      <pivotArea type="data" outline="0" fieldPosition="0">
        <references count="3">
          <reference field="4294967294" count="1" selected="0">
            <x v="0"/>
          </reference>
          <reference field="0" count="1" selected="0">
            <x v="8"/>
          </reference>
          <reference field="2" count="1" selected="0">
            <x v="3"/>
          </reference>
        </references>
      </pivotArea>
    </chartFormat>
    <chartFormat chart="3" format="131" series="1">
      <pivotArea type="data" outline="0" fieldPosition="0">
        <references count="3">
          <reference field="4294967294" count="1" selected="0">
            <x v="0"/>
          </reference>
          <reference field="0" count="1" selected="0">
            <x v="9"/>
          </reference>
          <reference field="2" count="1" selected="0">
            <x v="0"/>
          </reference>
        </references>
      </pivotArea>
    </chartFormat>
    <chartFormat chart="3" format="132" series="1">
      <pivotArea type="data" outline="0" fieldPosition="0">
        <references count="3">
          <reference field="4294967294" count="1" selected="0">
            <x v="0"/>
          </reference>
          <reference field="0" count="1" selected="0">
            <x v="9"/>
          </reference>
          <reference field="2" count="1" selected="0">
            <x v="4"/>
          </reference>
        </references>
      </pivotArea>
    </chartFormat>
    <chartFormat chart="3" format="133" series="1">
      <pivotArea type="data" outline="0" fieldPosition="0">
        <references count="3">
          <reference field="4294967294" count="1" selected="0">
            <x v="0"/>
          </reference>
          <reference field="0" count="1" selected="0">
            <x v="9"/>
          </reference>
          <reference field="2" count="1" selected="0">
            <x v="2"/>
          </reference>
        </references>
      </pivotArea>
    </chartFormat>
    <chartFormat chart="3" format="134" series="1">
      <pivotArea type="data" outline="0" fieldPosition="0">
        <references count="3">
          <reference field="4294967294" count="1" selected="0">
            <x v="0"/>
          </reference>
          <reference field="0" count="1" selected="0">
            <x v="9"/>
          </reference>
          <reference field="2" count="1" selected="0">
            <x v="1"/>
          </reference>
        </references>
      </pivotArea>
    </chartFormat>
    <chartFormat chart="3" format="135" series="1">
      <pivotArea type="data" outline="0" fieldPosition="0">
        <references count="3">
          <reference field="4294967294" count="1" selected="0">
            <x v="0"/>
          </reference>
          <reference field="0" count="1" selected="0">
            <x v="10"/>
          </reference>
          <reference field="2" count="1" selected="0">
            <x v="0"/>
          </reference>
        </references>
      </pivotArea>
    </chartFormat>
    <chartFormat chart="3" format="136" series="1">
      <pivotArea type="data" outline="0" fieldPosition="0">
        <references count="3">
          <reference field="4294967294" count="1" selected="0">
            <x v="0"/>
          </reference>
          <reference field="0" count="1" selected="0">
            <x v="10"/>
          </reference>
          <reference field="2" count="1" selected="0">
            <x v="4"/>
          </reference>
        </references>
      </pivotArea>
    </chartFormat>
    <chartFormat chart="3" format="137" series="1">
      <pivotArea type="data" outline="0" fieldPosition="0">
        <references count="3">
          <reference field="4294967294" count="1" selected="0">
            <x v="0"/>
          </reference>
          <reference field="0" count="1" selected="0">
            <x v="10"/>
          </reference>
          <reference field="2" count="1" selected="0">
            <x v="2"/>
          </reference>
        </references>
      </pivotArea>
    </chartFormat>
    <chartFormat chart="3" format="138" series="1">
      <pivotArea type="data" outline="0" fieldPosition="0">
        <references count="3">
          <reference field="4294967294" count="1" selected="0">
            <x v="0"/>
          </reference>
          <reference field="0" count="1" selected="0">
            <x v="10"/>
          </reference>
          <reference field="2" count="1" selected="0">
            <x v="1"/>
          </reference>
        </references>
      </pivotArea>
    </chartFormat>
    <chartFormat chart="3" format="139" series="1">
      <pivotArea type="data" outline="0" fieldPosition="0">
        <references count="3">
          <reference field="4294967294" count="1" selected="0">
            <x v="0"/>
          </reference>
          <reference field="0" count="1" selected="0">
            <x v="10"/>
          </reference>
          <reference field="2" count="1" selected="0">
            <x v="3"/>
          </reference>
        </references>
      </pivotArea>
    </chartFormat>
    <chartFormat chart="3" format="140" series="1">
      <pivotArea type="data" outline="0" fieldPosition="0">
        <references count="3">
          <reference field="4294967294" count="1" selected="0">
            <x v="0"/>
          </reference>
          <reference field="0" count="1" selected="0">
            <x v="11"/>
          </reference>
          <reference field="2" count="1" selected="0">
            <x v="0"/>
          </reference>
        </references>
      </pivotArea>
    </chartFormat>
    <chartFormat chart="3" format="141" series="1">
      <pivotArea type="data" outline="0" fieldPosition="0">
        <references count="3">
          <reference field="4294967294" count="1" selected="0">
            <x v="0"/>
          </reference>
          <reference field="0" count="1" selected="0">
            <x v="11"/>
          </reference>
          <reference field="2" count="1" selected="0">
            <x v="4"/>
          </reference>
        </references>
      </pivotArea>
    </chartFormat>
    <chartFormat chart="3" format="142" series="1">
      <pivotArea type="data" outline="0" fieldPosition="0">
        <references count="3">
          <reference field="4294967294" count="1" selected="0">
            <x v="0"/>
          </reference>
          <reference field="0" count="1" selected="0">
            <x v="11"/>
          </reference>
          <reference field="2" count="1" selected="0">
            <x v="2"/>
          </reference>
        </references>
      </pivotArea>
    </chartFormat>
    <chartFormat chart="3" format="143" series="1">
      <pivotArea type="data" outline="0" fieldPosition="0">
        <references count="3">
          <reference field="4294967294" count="1" selected="0">
            <x v="0"/>
          </reference>
          <reference field="0" count="1" selected="0">
            <x v="11"/>
          </reference>
          <reference field="2" count="1" selected="0">
            <x v="1"/>
          </reference>
        </references>
      </pivotArea>
    </chartFormat>
    <chartFormat chart="3" format="144" series="1">
      <pivotArea type="data" outline="0" fieldPosition="0">
        <references count="3">
          <reference field="4294967294" count="1" selected="0">
            <x v="0"/>
          </reference>
          <reference field="0" count="1" selected="0">
            <x v="12"/>
          </reference>
          <reference field="2" count="1" selected="0">
            <x v="0"/>
          </reference>
        </references>
      </pivotArea>
    </chartFormat>
    <chartFormat chart="3" format="145" series="1">
      <pivotArea type="data" outline="0" fieldPosition="0">
        <references count="3">
          <reference field="4294967294" count="1" selected="0">
            <x v="0"/>
          </reference>
          <reference field="0" count="1" selected="0">
            <x v="12"/>
          </reference>
          <reference field="2" count="1" selected="0">
            <x v="4"/>
          </reference>
        </references>
      </pivotArea>
    </chartFormat>
    <chartFormat chart="3" format="146" series="1">
      <pivotArea type="data" outline="0" fieldPosition="0">
        <references count="3">
          <reference field="4294967294" count="1" selected="0">
            <x v="0"/>
          </reference>
          <reference field="0" count="1" selected="0">
            <x v="12"/>
          </reference>
          <reference field="2" count="1" selected="0">
            <x v="2"/>
          </reference>
        </references>
      </pivotArea>
    </chartFormat>
    <chartFormat chart="3" format="147" series="1">
      <pivotArea type="data" outline="0" fieldPosition="0">
        <references count="3">
          <reference field="4294967294" count="1" selected="0">
            <x v="0"/>
          </reference>
          <reference field="0" count="1" selected="0">
            <x v="12"/>
          </reference>
          <reference field="2" count="1" selected="0">
            <x v="1"/>
          </reference>
        </references>
      </pivotArea>
    </chartFormat>
    <chartFormat chart="3" format="148" series="1">
      <pivotArea type="data" outline="0" fieldPosition="0">
        <references count="3">
          <reference field="4294967294" count="1" selected="0">
            <x v="0"/>
          </reference>
          <reference field="0" count="1" selected="0">
            <x v="13"/>
          </reference>
          <reference field="2" count="1" selected="0">
            <x v="0"/>
          </reference>
        </references>
      </pivotArea>
    </chartFormat>
    <chartFormat chart="3" format="149" series="1">
      <pivotArea type="data" outline="0" fieldPosition="0">
        <references count="3">
          <reference field="4294967294" count="1" selected="0">
            <x v="0"/>
          </reference>
          <reference field="0" count="1" selected="0">
            <x v="13"/>
          </reference>
          <reference field="2" count="1" selected="0">
            <x v="4"/>
          </reference>
        </references>
      </pivotArea>
    </chartFormat>
    <chartFormat chart="3" format="150" series="1">
      <pivotArea type="data" outline="0" fieldPosition="0">
        <references count="3">
          <reference field="4294967294" count="1" selected="0">
            <x v="0"/>
          </reference>
          <reference field="0" count="1" selected="0">
            <x v="13"/>
          </reference>
          <reference field="2" count="1" selected="0">
            <x v="2"/>
          </reference>
        </references>
      </pivotArea>
    </chartFormat>
    <chartFormat chart="3" format="151" series="1">
      <pivotArea type="data" outline="0" fieldPosition="0">
        <references count="3">
          <reference field="4294967294" count="1" selected="0">
            <x v="0"/>
          </reference>
          <reference field="0" count="1" selected="0">
            <x v="13"/>
          </reference>
          <reference field="2" count="1" selected="0">
            <x v="1"/>
          </reference>
        </references>
      </pivotArea>
    </chartFormat>
    <chartFormat chart="3" format="152" series="1">
      <pivotArea type="data" outline="0" fieldPosition="0">
        <references count="3">
          <reference field="4294967294" count="1" selected="0">
            <x v="0"/>
          </reference>
          <reference field="0" count="1" selected="0">
            <x v="14"/>
          </reference>
          <reference field="2" count="1" selected="0">
            <x v="0"/>
          </reference>
        </references>
      </pivotArea>
    </chartFormat>
    <chartFormat chart="3" format="153" series="1">
      <pivotArea type="data" outline="0" fieldPosition="0">
        <references count="3">
          <reference field="4294967294" count="1" selected="0">
            <x v="0"/>
          </reference>
          <reference field="0" count="1" selected="0">
            <x v="14"/>
          </reference>
          <reference field="2" count="1" selected="0">
            <x v="4"/>
          </reference>
        </references>
      </pivotArea>
    </chartFormat>
    <chartFormat chart="3" format="154" series="1">
      <pivotArea type="data" outline="0" fieldPosition="0">
        <references count="3">
          <reference field="4294967294" count="1" selected="0">
            <x v="0"/>
          </reference>
          <reference field="0" count="1" selected="0">
            <x v="14"/>
          </reference>
          <reference field="2" count="1" selected="0">
            <x v="2"/>
          </reference>
        </references>
      </pivotArea>
    </chartFormat>
    <chartFormat chart="3" format="155" series="1">
      <pivotArea type="data" outline="0" fieldPosition="0">
        <references count="3">
          <reference field="4294967294" count="1" selected="0">
            <x v="0"/>
          </reference>
          <reference field="0" count="1" selected="0">
            <x v="14"/>
          </reference>
          <reference field="2" count="1" selected="0">
            <x v="1"/>
          </reference>
        </references>
      </pivotArea>
    </chartFormat>
    <chartFormat chart="3" format="156" series="1">
      <pivotArea type="data" outline="0" fieldPosition="0">
        <references count="3">
          <reference field="4294967294" count="1" selected="0">
            <x v="0"/>
          </reference>
          <reference field="0" count="1" selected="0">
            <x v="15"/>
          </reference>
          <reference field="2" count="1" selected="0">
            <x v="0"/>
          </reference>
        </references>
      </pivotArea>
    </chartFormat>
    <chartFormat chart="3" format="157" series="1">
      <pivotArea type="data" outline="0" fieldPosition="0">
        <references count="3">
          <reference field="4294967294" count="1" selected="0">
            <x v="0"/>
          </reference>
          <reference field="0" count="1" selected="0">
            <x v="15"/>
          </reference>
          <reference field="2" count="1" selected="0">
            <x v="4"/>
          </reference>
        </references>
      </pivotArea>
    </chartFormat>
    <chartFormat chart="3" format="158" series="1">
      <pivotArea type="data" outline="0" fieldPosition="0">
        <references count="3">
          <reference field="4294967294" count="1" selected="0">
            <x v="0"/>
          </reference>
          <reference field="0" count="1" selected="0">
            <x v="15"/>
          </reference>
          <reference field="2" count="1" selected="0">
            <x v="2"/>
          </reference>
        </references>
      </pivotArea>
    </chartFormat>
    <chartFormat chart="3" format="159" series="1">
      <pivotArea type="data" outline="0" fieldPosition="0">
        <references count="3">
          <reference field="4294967294" count="1" selected="0">
            <x v="0"/>
          </reference>
          <reference field="0" count="1" selected="0">
            <x v="15"/>
          </reference>
          <reference field="2" count="1" selected="0">
            <x v="1"/>
          </reference>
        </references>
      </pivotArea>
    </chartFormat>
    <chartFormat chart="3" format="160" series="1">
      <pivotArea type="data" outline="0" fieldPosition="0">
        <references count="3">
          <reference field="4294967294" count="1" selected="0">
            <x v="0"/>
          </reference>
          <reference field="0" count="1" selected="0">
            <x v="16"/>
          </reference>
          <reference field="2" count="1" selected="0">
            <x v="0"/>
          </reference>
        </references>
      </pivotArea>
    </chartFormat>
    <chartFormat chart="3" format="161" series="1">
      <pivotArea type="data" outline="0" fieldPosition="0">
        <references count="3">
          <reference field="4294967294" count="1" selected="0">
            <x v="0"/>
          </reference>
          <reference field="0" count="1" selected="0">
            <x v="16"/>
          </reference>
          <reference field="2" count="1" selected="0">
            <x v="4"/>
          </reference>
        </references>
      </pivotArea>
    </chartFormat>
    <chartFormat chart="3" format="162" series="1">
      <pivotArea type="data" outline="0" fieldPosition="0">
        <references count="3">
          <reference field="4294967294" count="1" selected="0">
            <x v="0"/>
          </reference>
          <reference field="0" count="1" selected="0">
            <x v="16"/>
          </reference>
          <reference field="2" count="1" selected="0">
            <x v="2"/>
          </reference>
        </references>
      </pivotArea>
    </chartFormat>
    <chartFormat chart="3" format="163" series="1">
      <pivotArea type="data" outline="0" fieldPosition="0">
        <references count="3">
          <reference field="4294967294" count="1" selected="0">
            <x v="0"/>
          </reference>
          <reference field="0" count="1" selected="0">
            <x v="16"/>
          </reference>
          <reference field="2" count="1" selected="0">
            <x v="1"/>
          </reference>
        </references>
      </pivotArea>
    </chartFormat>
    <chartFormat chart="3" format="164" series="1">
      <pivotArea type="data" outline="0" fieldPosition="0">
        <references count="3">
          <reference field="4294967294" count="1" selected="0">
            <x v="0"/>
          </reference>
          <reference field="0" count="1" selected="0">
            <x v="17"/>
          </reference>
          <reference field="2" count="1" selected="0">
            <x v="0"/>
          </reference>
        </references>
      </pivotArea>
    </chartFormat>
    <chartFormat chart="3" format="165" series="1">
      <pivotArea type="data" outline="0" fieldPosition="0">
        <references count="3">
          <reference field="4294967294" count="1" selected="0">
            <x v="0"/>
          </reference>
          <reference field="0" count="1" selected="0">
            <x v="17"/>
          </reference>
          <reference field="2" count="1" selected="0">
            <x v="4"/>
          </reference>
        </references>
      </pivotArea>
    </chartFormat>
    <chartFormat chart="3" format="166" series="1">
      <pivotArea type="data" outline="0" fieldPosition="0">
        <references count="3">
          <reference field="4294967294" count="1" selected="0">
            <x v="0"/>
          </reference>
          <reference field="0" count="1" selected="0">
            <x v="17"/>
          </reference>
          <reference field="2" count="1" selected="0">
            <x v="2"/>
          </reference>
        </references>
      </pivotArea>
    </chartFormat>
    <chartFormat chart="3" format="167" series="1">
      <pivotArea type="data" outline="0" fieldPosition="0">
        <references count="3">
          <reference field="4294967294" count="1" selected="0">
            <x v="0"/>
          </reference>
          <reference field="0" count="1" selected="0">
            <x v="17"/>
          </reference>
          <reference field="2" count="1" selected="0">
            <x v="1"/>
          </reference>
        </references>
      </pivotArea>
    </chartFormat>
    <chartFormat chart="3" format="168" series="1">
      <pivotArea type="data" outline="0" fieldPosition="0">
        <references count="3">
          <reference field="4294967294" count="1" selected="0">
            <x v="0"/>
          </reference>
          <reference field="0" count="1" selected="0">
            <x v="17"/>
          </reference>
          <reference field="2" count="1" selected="0">
            <x v="3"/>
          </reference>
        </references>
      </pivotArea>
    </chartFormat>
    <chartFormat chart="3" format="169" series="1">
      <pivotArea type="data" outline="0" fieldPosition="0">
        <references count="3">
          <reference field="4294967294" count="1" selected="0">
            <x v="0"/>
          </reference>
          <reference field="0" count="1" selected="0">
            <x v="18"/>
          </reference>
          <reference field="2" count="1" selected="0">
            <x v="0"/>
          </reference>
        </references>
      </pivotArea>
    </chartFormat>
    <chartFormat chart="3" format="170" series="1">
      <pivotArea type="data" outline="0" fieldPosition="0">
        <references count="3">
          <reference field="4294967294" count="1" selected="0">
            <x v="0"/>
          </reference>
          <reference field="0" count="1" selected="0">
            <x v="18"/>
          </reference>
          <reference field="2" count="1" selected="0">
            <x v="4"/>
          </reference>
        </references>
      </pivotArea>
    </chartFormat>
    <chartFormat chart="3" format="171" series="1">
      <pivotArea type="data" outline="0" fieldPosition="0">
        <references count="3">
          <reference field="4294967294" count="1" selected="0">
            <x v="0"/>
          </reference>
          <reference field="0" count="1" selected="0">
            <x v="18"/>
          </reference>
          <reference field="2" count="1" selected="0">
            <x v="2"/>
          </reference>
        </references>
      </pivotArea>
    </chartFormat>
    <chartFormat chart="3" format="172" series="1">
      <pivotArea type="data" outline="0" fieldPosition="0">
        <references count="3">
          <reference field="4294967294" count="1" selected="0">
            <x v="0"/>
          </reference>
          <reference field="0" count="1" selected="0">
            <x v="18"/>
          </reference>
          <reference field="2" count="1" selected="0">
            <x v="1"/>
          </reference>
        </references>
      </pivotArea>
    </chartFormat>
    <chartFormat chart="3" format="173" series="1">
      <pivotArea type="data" outline="0" fieldPosition="0">
        <references count="3">
          <reference field="4294967294" count="1" selected="0">
            <x v="0"/>
          </reference>
          <reference field="0" count="1" selected="0">
            <x v="19"/>
          </reference>
          <reference field="2" count="1" selected="0">
            <x v="0"/>
          </reference>
        </references>
      </pivotArea>
    </chartFormat>
    <chartFormat chart="3" format="174" series="1">
      <pivotArea type="data" outline="0" fieldPosition="0">
        <references count="3">
          <reference field="4294967294" count="1" selected="0">
            <x v="0"/>
          </reference>
          <reference field="0" count="1" selected="0">
            <x v="19"/>
          </reference>
          <reference field="2" count="1" selected="0">
            <x v="4"/>
          </reference>
        </references>
      </pivotArea>
    </chartFormat>
    <chartFormat chart="3" format="175" series="1">
      <pivotArea type="data" outline="0" fieldPosition="0">
        <references count="3">
          <reference field="4294967294" count="1" selected="0">
            <x v="0"/>
          </reference>
          <reference field="0" count="1" selected="0">
            <x v="19"/>
          </reference>
          <reference field="2" count="1" selected="0">
            <x v="2"/>
          </reference>
        </references>
      </pivotArea>
    </chartFormat>
    <chartFormat chart="3" format="176" series="1">
      <pivotArea type="data" outline="0" fieldPosition="0">
        <references count="3">
          <reference field="4294967294" count="1" selected="0">
            <x v="0"/>
          </reference>
          <reference field="0" count="1" selected="0">
            <x v="19"/>
          </reference>
          <reference field="2" count="1" selected="0">
            <x v="1"/>
          </reference>
        </references>
      </pivotArea>
    </chartFormat>
    <chartFormat chart="3" format="177" series="1">
      <pivotArea type="data" outline="0" fieldPosition="0">
        <references count="3">
          <reference field="4294967294" count="1" selected="0">
            <x v="0"/>
          </reference>
          <reference field="0" count="1" selected="0">
            <x v="20"/>
          </reference>
          <reference field="2" count="1" selected="0">
            <x v="0"/>
          </reference>
        </references>
      </pivotArea>
    </chartFormat>
    <chartFormat chart="3" format="178" series="1">
      <pivotArea type="data" outline="0" fieldPosition="0">
        <references count="4">
          <reference field="4294967294" count="1" selected="0">
            <x v="0"/>
          </reference>
          <reference field="0" count="1" selected="0">
            <x v="12"/>
          </reference>
          <reference field="1" count="1" selected="0">
            <x v="1"/>
          </reference>
          <reference field="2" count="1" selected="0">
            <x v="0"/>
          </reference>
        </references>
      </pivotArea>
    </chartFormat>
    <chartFormat chart="3" format="179" series="1">
      <pivotArea type="data" outline="0" fieldPosition="0">
        <references count="4">
          <reference field="4294967294" count="1" selected="0">
            <x v="0"/>
          </reference>
          <reference field="0" count="1" selected="0">
            <x v="12"/>
          </reference>
          <reference field="1" count="1" selected="0">
            <x v="0"/>
          </reference>
          <reference field="2" count="1" selected="0">
            <x v="4"/>
          </reference>
        </references>
      </pivotArea>
    </chartFormat>
    <chartFormat chart="3" format="180" series="1">
      <pivotArea type="data" outline="0" fieldPosition="0">
        <references count="4">
          <reference field="4294967294" count="1" selected="0">
            <x v="0"/>
          </reference>
          <reference field="0" count="1" selected="0">
            <x v="12"/>
          </reference>
          <reference field="1" count="1" selected="0">
            <x v="1"/>
          </reference>
          <reference field="2" count="1" selected="0">
            <x v="4"/>
          </reference>
        </references>
      </pivotArea>
    </chartFormat>
    <chartFormat chart="3" format="181" series="1">
      <pivotArea type="data" outline="0" fieldPosition="0">
        <references count="4">
          <reference field="4294967294" count="1" selected="0">
            <x v="0"/>
          </reference>
          <reference field="0" count="1" selected="0">
            <x v="12"/>
          </reference>
          <reference field="1" count="1" selected="0">
            <x v="0"/>
          </reference>
          <reference field="2" count="1" selected="0">
            <x v="2"/>
          </reference>
        </references>
      </pivotArea>
    </chartFormat>
    <chartFormat chart="3" format="182" series="1">
      <pivotArea type="data" outline="0" fieldPosition="0">
        <references count="4">
          <reference field="4294967294" count="1" selected="0">
            <x v="0"/>
          </reference>
          <reference field="0" count="1" selected="0">
            <x v="12"/>
          </reference>
          <reference field="1" count="1" selected="0">
            <x v="1"/>
          </reference>
          <reference field="2" count="1" selected="0">
            <x v="2"/>
          </reference>
        </references>
      </pivotArea>
    </chartFormat>
    <chartFormat chart="3" format="183" series="1">
      <pivotArea type="data" outline="0" fieldPosition="0">
        <references count="4">
          <reference field="4294967294" count="1" selected="0">
            <x v="0"/>
          </reference>
          <reference field="0" count="1" selected="0">
            <x v="12"/>
          </reference>
          <reference field="1" count="1" selected="0">
            <x v="0"/>
          </reference>
          <reference field="2" count="1" selected="0">
            <x v="1"/>
          </reference>
        </references>
      </pivotArea>
    </chartFormat>
    <chartFormat chart="3" format="184" series="1">
      <pivotArea type="data" outline="0" fieldPosition="0">
        <references count="4">
          <reference field="4294967294" count="1" selected="0">
            <x v="0"/>
          </reference>
          <reference field="0" count="1" selected="0">
            <x v="12"/>
          </reference>
          <reference field="1" count="1" selected="0">
            <x v="1"/>
          </reference>
          <reference field="2" count="1" selected="0">
            <x v="1"/>
          </reference>
        </references>
      </pivotArea>
    </chartFormat>
    <chartFormat chart="3" format="185" series="1">
      <pivotArea type="data" outline="0" fieldPosition="0">
        <references count="4">
          <reference field="4294967294" count="1" selected="0">
            <x v="0"/>
          </reference>
          <reference field="0" count="1" selected="0">
            <x v="13"/>
          </reference>
          <reference field="1" count="1" selected="0">
            <x v="0"/>
          </reference>
          <reference field="2" count="1" selected="0">
            <x v="0"/>
          </reference>
        </references>
      </pivotArea>
    </chartFormat>
    <chartFormat chart="3" format="186" series="1">
      <pivotArea type="data" outline="0" fieldPosition="0">
        <references count="4">
          <reference field="4294967294" count="1" selected="0">
            <x v="0"/>
          </reference>
          <reference field="0" count="1" selected="0">
            <x v="13"/>
          </reference>
          <reference field="1" count="1" selected="0">
            <x v="1"/>
          </reference>
          <reference field="2" count="1" selected="0">
            <x v="0"/>
          </reference>
        </references>
      </pivotArea>
    </chartFormat>
    <chartFormat chart="3" format="187" series="1">
      <pivotArea type="data" outline="0" fieldPosition="0">
        <references count="4">
          <reference field="4294967294" count="1" selected="0">
            <x v="0"/>
          </reference>
          <reference field="0" count="1" selected="0">
            <x v="13"/>
          </reference>
          <reference field="1" count="1" selected="0">
            <x v="0"/>
          </reference>
          <reference field="2" count="1" selected="0">
            <x v="4"/>
          </reference>
        </references>
      </pivotArea>
    </chartFormat>
    <chartFormat chart="3" format="188" series="1">
      <pivotArea type="data" outline="0" fieldPosition="0">
        <references count="4">
          <reference field="4294967294" count="1" selected="0">
            <x v="0"/>
          </reference>
          <reference field="0" count="1" selected="0">
            <x v="13"/>
          </reference>
          <reference field="1" count="1" selected="0">
            <x v="1"/>
          </reference>
          <reference field="2" count="1" selected="0">
            <x v="4"/>
          </reference>
        </references>
      </pivotArea>
    </chartFormat>
    <chartFormat chart="3" format="189" series="1">
      <pivotArea type="data" outline="0" fieldPosition="0">
        <references count="4">
          <reference field="4294967294" count="1" selected="0">
            <x v="0"/>
          </reference>
          <reference field="0" count="1" selected="0">
            <x v="13"/>
          </reference>
          <reference field="1" count="1" selected="0">
            <x v="0"/>
          </reference>
          <reference field="2" count="1" selected="0">
            <x v="2"/>
          </reference>
        </references>
      </pivotArea>
    </chartFormat>
    <chartFormat chart="3" format="190" series="1">
      <pivotArea type="data" outline="0" fieldPosition="0">
        <references count="4">
          <reference field="4294967294" count="1" selected="0">
            <x v="0"/>
          </reference>
          <reference field="0" count="1" selected="0">
            <x v="13"/>
          </reference>
          <reference field="1" count="1" selected="0">
            <x v="1"/>
          </reference>
          <reference field="2" count="1" selected="0">
            <x v="2"/>
          </reference>
        </references>
      </pivotArea>
    </chartFormat>
    <chartFormat chart="3" format="191" series="1">
      <pivotArea type="data" outline="0" fieldPosition="0">
        <references count="4">
          <reference field="4294967294" count="1" selected="0">
            <x v="0"/>
          </reference>
          <reference field="0" count="1" selected="0">
            <x v="13"/>
          </reference>
          <reference field="1" count="1" selected="0">
            <x v="0"/>
          </reference>
          <reference field="2" count="1" selected="0">
            <x v="1"/>
          </reference>
        </references>
      </pivotArea>
    </chartFormat>
    <chartFormat chart="3" format="192" series="1">
      <pivotArea type="data" outline="0" fieldPosition="0">
        <references count="4">
          <reference field="4294967294" count="1" selected="0">
            <x v="0"/>
          </reference>
          <reference field="0" count="1" selected="0">
            <x v="13"/>
          </reference>
          <reference field="1" count="1" selected="0">
            <x v="1"/>
          </reference>
          <reference field="2" count="1" selected="0">
            <x v="1"/>
          </reference>
        </references>
      </pivotArea>
    </chartFormat>
    <chartFormat chart="3" format="193" series="1">
      <pivotArea type="data" outline="0" fieldPosition="0">
        <references count="4">
          <reference field="4294967294" count="1" selected="0">
            <x v="0"/>
          </reference>
          <reference field="0" count="1" selected="0">
            <x v="14"/>
          </reference>
          <reference field="1" count="1" selected="0">
            <x v="0"/>
          </reference>
          <reference field="2" count="1" selected="0">
            <x v="0"/>
          </reference>
        </references>
      </pivotArea>
    </chartFormat>
    <chartFormat chart="3" format="194" series="1">
      <pivotArea type="data" outline="0" fieldPosition="0">
        <references count="4">
          <reference field="4294967294" count="1" selected="0">
            <x v="0"/>
          </reference>
          <reference field="0" count="1" selected="0">
            <x v="14"/>
          </reference>
          <reference field="1" count="1" selected="0">
            <x v="1"/>
          </reference>
          <reference field="2" count="1" selected="0">
            <x v="0"/>
          </reference>
        </references>
      </pivotArea>
    </chartFormat>
    <chartFormat chart="3" format="195" series="1">
      <pivotArea type="data" outline="0" fieldPosition="0">
        <references count="4">
          <reference field="4294967294" count="1" selected="0">
            <x v="0"/>
          </reference>
          <reference field="0" count="1" selected="0">
            <x v="14"/>
          </reference>
          <reference field="1" count="1" selected="0">
            <x v="0"/>
          </reference>
          <reference field="2" count="1" selected="0">
            <x v="4"/>
          </reference>
        </references>
      </pivotArea>
    </chartFormat>
    <chartFormat chart="3" format="196" series="1">
      <pivotArea type="data" outline="0" fieldPosition="0">
        <references count="4">
          <reference field="4294967294" count="1" selected="0">
            <x v="0"/>
          </reference>
          <reference field="0" count="1" selected="0">
            <x v="14"/>
          </reference>
          <reference field="1" count="1" selected="0">
            <x v="1"/>
          </reference>
          <reference field="2" count="1" selected="0">
            <x v="4"/>
          </reference>
        </references>
      </pivotArea>
    </chartFormat>
    <chartFormat chart="3" format="197" series="1">
      <pivotArea type="data" outline="0" fieldPosition="0">
        <references count="4">
          <reference field="4294967294" count="1" selected="0">
            <x v="0"/>
          </reference>
          <reference field="0" count="1" selected="0">
            <x v="14"/>
          </reference>
          <reference field="1" count="1" selected="0">
            <x v="0"/>
          </reference>
          <reference field="2" count="1" selected="0">
            <x v="2"/>
          </reference>
        </references>
      </pivotArea>
    </chartFormat>
    <chartFormat chart="3" format="198" series="1">
      <pivotArea type="data" outline="0" fieldPosition="0">
        <references count="4">
          <reference field="4294967294" count="1" selected="0">
            <x v="0"/>
          </reference>
          <reference field="0" count="1" selected="0">
            <x v="14"/>
          </reference>
          <reference field="1" count="1" selected="0">
            <x v="1"/>
          </reference>
          <reference field="2" count="1" selected="0">
            <x v="2"/>
          </reference>
        </references>
      </pivotArea>
    </chartFormat>
    <chartFormat chart="3" format="199" series="1">
      <pivotArea type="data" outline="0" fieldPosition="0">
        <references count="4">
          <reference field="4294967294" count="1" selected="0">
            <x v="0"/>
          </reference>
          <reference field="0" count="1" selected="0">
            <x v="14"/>
          </reference>
          <reference field="1" count="1" selected="0">
            <x v="0"/>
          </reference>
          <reference field="2" count="1" selected="0">
            <x v="1"/>
          </reference>
        </references>
      </pivotArea>
    </chartFormat>
    <chartFormat chart="3" format="200" series="1">
      <pivotArea type="data" outline="0" fieldPosition="0">
        <references count="4">
          <reference field="4294967294" count="1" selected="0">
            <x v="0"/>
          </reference>
          <reference field="0" count="1" selected="0">
            <x v="14"/>
          </reference>
          <reference field="1" count="1" selected="0">
            <x v="1"/>
          </reference>
          <reference field="2" count="1" selected="0">
            <x v="1"/>
          </reference>
        </references>
      </pivotArea>
    </chartFormat>
    <chartFormat chart="3" format="201" series="1">
      <pivotArea type="data" outline="0" fieldPosition="0">
        <references count="4">
          <reference field="4294967294" count="1" selected="0">
            <x v="0"/>
          </reference>
          <reference field="0" count="1" selected="0">
            <x v="15"/>
          </reference>
          <reference field="1" count="1" selected="0">
            <x v="0"/>
          </reference>
          <reference field="2" count="1" selected="0">
            <x v="0"/>
          </reference>
        </references>
      </pivotArea>
    </chartFormat>
    <chartFormat chart="3" format="202" series="1">
      <pivotArea type="data" outline="0" fieldPosition="0">
        <references count="4">
          <reference field="4294967294" count="1" selected="0">
            <x v="0"/>
          </reference>
          <reference field="0" count="1" selected="0">
            <x v="15"/>
          </reference>
          <reference field="1" count="1" selected="0">
            <x v="1"/>
          </reference>
          <reference field="2" count="1" selected="0">
            <x v="0"/>
          </reference>
        </references>
      </pivotArea>
    </chartFormat>
    <chartFormat chart="3" format="203" series="1">
      <pivotArea type="data" outline="0" fieldPosition="0">
        <references count="4">
          <reference field="4294967294" count="1" selected="0">
            <x v="0"/>
          </reference>
          <reference field="0" count="1" selected="0">
            <x v="15"/>
          </reference>
          <reference field="1" count="1" selected="0">
            <x v="0"/>
          </reference>
          <reference field="2" count="1" selected="0">
            <x v="4"/>
          </reference>
        </references>
      </pivotArea>
    </chartFormat>
    <chartFormat chart="3" format="204" series="1">
      <pivotArea type="data" outline="0" fieldPosition="0">
        <references count="4">
          <reference field="4294967294" count="1" selected="0">
            <x v="0"/>
          </reference>
          <reference field="0" count="1" selected="0">
            <x v="15"/>
          </reference>
          <reference field="1" count="1" selected="0">
            <x v="1"/>
          </reference>
          <reference field="2" count="1" selected="0">
            <x v="4"/>
          </reference>
        </references>
      </pivotArea>
    </chartFormat>
    <chartFormat chart="3" format="205" series="1">
      <pivotArea type="data" outline="0" fieldPosition="0">
        <references count="4">
          <reference field="4294967294" count="1" selected="0">
            <x v="0"/>
          </reference>
          <reference field="0" count="1" selected="0">
            <x v="15"/>
          </reference>
          <reference field="1" count="1" selected="0">
            <x v="0"/>
          </reference>
          <reference field="2" count="1" selected="0">
            <x v="2"/>
          </reference>
        </references>
      </pivotArea>
    </chartFormat>
    <chartFormat chart="3" format="206" series="1">
      <pivotArea type="data" outline="0" fieldPosition="0">
        <references count="4">
          <reference field="4294967294" count="1" selected="0">
            <x v="0"/>
          </reference>
          <reference field="0" count="1" selected="0">
            <x v="15"/>
          </reference>
          <reference field="1" count="1" selected="0">
            <x v="1"/>
          </reference>
          <reference field="2" count="1" selected="0">
            <x v="2"/>
          </reference>
        </references>
      </pivotArea>
    </chartFormat>
    <chartFormat chart="3" format="207" series="1">
      <pivotArea type="data" outline="0" fieldPosition="0">
        <references count="4">
          <reference field="4294967294" count="1" selected="0">
            <x v="0"/>
          </reference>
          <reference field="0" count="1" selected="0">
            <x v="15"/>
          </reference>
          <reference field="1" count="1" selected="0">
            <x v="0"/>
          </reference>
          <reference field="2" count="1" selected="0">
            <x v="1"/>
          </reference>
        </references>
      </pivotArea>
    </chartFormat>
    <chartFormat chart="3" format="208" series="1">
      <pivotArea type="data" outline="0" fieldPosition="0">
        <references count="4">
          <reference field="4294967294" count="1" selected="0">
            <x v="0"/>
          </reference>
          <reference field="0" count="1" selected="0">
            <x v="15"/>
          </reference>
          <reference field="1" count="1" selected="0">
            <x v="1"/>
          </reference>
          <reference field="2" count="1" selected="0">
            <x v="1"/>
          </reference>
        </references>
      </pivotArea>
    </chartFormat>
    <chartFormat chart="3" format="209" series="1">
      <pivotArea type="data" outline="0" fieldPosition="0">
        <references count="4">
          <reference field="4294967294" count="1" selected="0">
            <x v="0"/>
          </reference>
          <reference field="0" count="1" selected="0">
            <x v="16"/>
          </reference>
          <reference field="1" count="1" selected="0">
            <x v="0"/>
          </reference>
          <reference field="2" count="1" selected="0">
            <x v="0"/>
          </reference>
        </references>
      </pivotArea>
    </chartFormat>
    <chartFormat chart="3" format="210" series="1">
      <pivotArea type="data" outline="0" fieldPosition="0">
        <references count="4">
          <reference field="4294967294" count="1" selected="0">
            <x v="0"/>
          </reference>
          <reference field="0" count="1" selected="0">
            <x v="16"/>
          </reference>
          <reference field="1" count="1" selected="0">
            <x v="1"/>
          </reference>
          <reference field="2" count="1" selected="0">
            <x v="0"/>
          </reference>
        </references>
      </pivotArea>
    </chartFormat>
    <chartFormat chart="3" format="211" series="1">
      <pivotArea type="data" outline="0" fieldPosition="0">
        <references count="4">
          <reference field="4294967294" count="1" selected="0">
            <x v="0"/>
          </reference>
          <reference field="0" count="1" selected="0">
            <x v="16"/>
          </reference>
          <reference field="1" count="1" selected="0">
            <x v="0"/>
          </reference>
          <reference field="2" count="1" selected="0">
            <x v="4"/>
          </reference>
        </references>
      </pivotArea>
    </chartFormat>
    <chartFormat chart="3" format="212" series="1">
      <pivotArea type="data" outline="0" fieldPosition="0">
        <references count="4">
          <reference field="4294967294" count="1" selected="0">
            <x v="0"/>
          </reference>
          <reference field="0" count="1" selected="0">
            <x v="16"/>
          </reference>
          <reference field="1" count="1" selected="0">
            <x v="1"/>
          </reference>
          <reference field="2" count="1" selected="0">
            <x v="4"/>
          </reference>
        </references>
      </pivotArea>
    </chartFormat>
    <chartFormat chart="3" format="213" series="1">
      <pivotArea type="data" outline="0" fieldPosition="0">
        <references count="4">
          <reference field="4294967294" count="1" selected="0">
            <x v="0"/>
          </reference>
          <reference field="0" count="1" selected="0">
            <x v="16"/>
          </reference>
          <reference field="1" count="1" selected="0">
            <x v="0"/>
          </reference>
          <reference field="2" count="1" selected="0">
            <x v="2"/>
          </reference>
        </references>
      </pivotArea>
    </chartFormat>
    <chartFormat chart="3" format="214" series="1">
      <pivotArea type="data" outline="0" fieldPosition="0">
        <references count="4">
          <reference field="4294967294" count="1" selected="0">
            <x v="0"/>
          </reference>
          <reference field="0" count="1" selected="0">
            <x v="16"/>
          </reference>
          <reference field="1" count="1" selected="0">
            <x v="1"/>
          </reference>
          <reference field="2" count="1" selected="0">
            <x v="2"/>
          </reference>
        </references>
      </pivotArea>
    </chartFormat>
    <chartFormat chart="3" format="215" series="1">
      <pivotArea type="data" outline="0" fieldPosition="0">
        <references count="4">
          <reference field="4294967294" count="1" selected="0">
            <x v="0"/>
          </reference>
          <reference field="0" count="1" selected="0">
            <x v="16"/>
          </reference>
          <reference field="1" count="1" selected="0">
            <x v="0"/>
          </reference>
          <reference field="2" count="1" selected="0">
            <x v="1"/>
          </reference>
        </references>
      </pivotArea>
    </chartFormat>
    <chartFormat chart="3" format="216" series="1">
      <pivotArea type="data" outline="0" fieldPosition="0">
        <references count="4">
          <reference field="4294967294" count="1" selected="0">
            <x v="0"/>
          </reference>
          <reference field="0" count="1" selected="0">
            <x v="16"/>
          </reference>
          <reference field="1" count="1" selected="0">
            <x v="1"/>
          </reference>
          <reference field="2" count="1" selected="0">
            <x v="1"/>
          </reference>
        </references>
      </pivotArea>
    </chartFormat>
    <chartFormat chart="3" format="217" series="1">
      <pivotArea type="data" outline="0" fieldPosition="0">
        <references count="4">
          <reference field="4294967294" count="1" selected="0">
            <x v="0"/>
          </reference>
          <reference field="0" count="1" selected="0">
            <x v="17"/>
          </reference>
          <reference field="1" count="1" selected="0">
            <x v="0"/>
          </reference>
          <reference field="2" count="1" selected="0">
            <x v="0"/>
          </reference>
        </references>
      </pivotArea>
    </chartFormat>
    <chartFormat chart="3" format="218" series="1">
      <pivotArea type="data" outline="0" fieldPosition="0">
        <references count="4">
          <reference field="4294967294" count="1" selected="0">
            <x v="0"/>
          </reference>
          <reference field="0" count="1" selected="0">
            <x v="17"/>
          </reference>
          <reference field="1" count="1" selected="0">
            <x v="1"/>
          </reference>
          <reference field="2" count="1" selected="0">
            <x v="0"/>
          </reference>
        </references>
      </pivotArea>
    </chartFormat>
    <chartFormat chart="3" format="219" series="1">
      <pivotArea type="data" outline="0" fieldPosition="0">
        <references count="4">
          <reference field="4294967294" count="1" selected="0">
            <x v="0"/>
          </reference>
          <reference field="0" count="1" selected="0">
            <x v="17"/>
          </reference>
          <reference field="1" count="1" selected="0">
            <x v="0"/>
          </reference>
          <reference field="2" count="1" selected="0">
            <x v="4"/>
          </reference>
        </references>
      </pivotArea>
    </chartFormat>
    <chartFormat chart="3" format="220" series="1">
      <pivotArea type="data" outline="0" fieldPosition="0">
        <references count="4">
          <reference field="4294967294" count="1" selected="0">
            <x v="0"/>
          </reference>
          <reference field="0" count="1" selected="0">
            <x v="17"/>
          </reference>
          <reference field="1" count="1" selected="0">
            <x v="1"/>
          </reference>
          <reference field="2" count="1" selected="0">
            <x v="4"/>
          </reference>
        </references>
      </pivotArea>
    </chartFormat>
    <chartFormat chart="3" format="221" series="1">
      <pivotArea type="data" outline="0" fieldPosition="0">
        <references count="4">
          <reference field="4294967294" count="1" selected="0">
            <x v="0"/>
          </reference>
          <reference field="0" count="1" selected="0">
            <x v="17"/>
          </reference>
          <reference field="1" count="1" selected="0">
            <x v="0"/>
          </reference>
          <reference field="2" count="1" selected="0">
            <x v="2"/>
          </reference>
        </references>
      </pivotArea>
    </chartFormat>
    <chartFormat chart="3" format="222" series="1">
      <pivotArea type="data" outline="0" fieldPosition="0">
        <references count="4">
          <reference field="4294967294" count="1" selected="0">
            <x v="0"/>
          </reference>
          <reference field="0" count="1" selected="0">
            <x v="17"/>
          </reference>
          <reference field="1" count="1" selected="0">
            <x v="1"/>
          </reference>
          <reference field="2" count="1" selected="0">
            <x v="2"/>
          </reference>
        </references>
      </pivotArea>
    </chartFormat>
    <chartFormat chart="3" format="223" series="1">
      <pivotArea type="data" outline="0" fieldPosition="0">
        <references count="4">
          <reference field="4294967294" count="1" selected="0">
            <x v="0"/>
          </reference>
          <reference field="0" count="1" selected="0">
            <x v="17"/>
          </reference>
          <reference field="1" count="1" selected="0">
            <x v="0"/>
          </reference>
          <reference field="2" count="1" selected="0">
            <x v="1"/>
          </reference>
        </references>
      </pivotArea>
    </chartFormat>
    <chartFormat chart="3" format="224" series="1">
      <pivotArea type="data" outline="0" fieldPosition="0">
        <references count="4">
          <reference field="4294967294" count="1" selected="0">
            <x v="0"/>
          </reference>
          <reference field="0" count="1" selected="0">
            <x v="17"/>
          </reference>
          <reference field="1" count="1" selected="0">
            <x v="1"/>
          </reference>
          <reference field="2" count="1" selected="0">
            <x v="1"/>
          </reference>
        </references>
      </pivotArea>
    </chartFormat>
    <chartFormat chart="3" format="225" series="1">
      <pivotArea type="data" outline="0" fieldPosition="0">
        <references count="4">
          <reference field="4294967294" count="1" selected="0">
            <x v="0"/>
          </reference>
          <reference field="0" count="1" selected="0">
            <x v="17"/>
          </reference>
          <reference field="1" count="1" selected="0">
            <x v="0"/>
          </reference>
          <reference field="2" count="1" selected="0">
            <x v="3"/>
          </reference>
        </references>
      </pivotArea>
    </chartFormat>
    <chartFormat chart="3" format="226" series="1">
      <pivotArea type="data" outline="0" fieldPosition="0">
        <references count="4">
          <reference field="4294967294" count="1" selected="0">
            <x v="0"/>
          </reference>
          <reference field="0" count="1" selected="0">
            <x v="17"/>
          </reference>
          <reference field="1" count="1" selected="0">
            <x v="1"/>
          </reference>
          <reference field="2" count="1" selected="0">
            <x v="3"/>
          </reference>
        </references>
      </pivotArea>
    </chartFormat>
    <chartFormat chart="3" format="227" series="1">
      <pivotArea type="data" outline="0" fieldPosition="0">
        <references count="4">
          <reference field="4294967294" count="1" selected="0">
            <x v="0"/>
          </reference>
          <reference field="0" count="1" selected="0">
            <x v="18"/>
          </reference>
          <reference field="1" count="1" selected="0">
            <x v="0"/>
          </reference>
          <reference field="2" count="1" selected="0">
            <x v="0"/>
          </reference>
        </references>
      </pivotArea>
    </chartFormat>
    <chartFormat chart="3" format="228" series="1">
      <pivotArea type="data" outline="0" fieldPosition="0">
        <references count="4">
          <reference field="4294967294" count="1" selected="0">
            <x v="0"/>
          </reference>
          <reference field="0" count="1" selected="0">
            <x v="18"/>
          </reference>
          <reference field="1" count="1" selected="0">
            <x v="1"/>
          </reference>
          <reference field="2" count="1" selected="0">
            <x v="0"/>
          </reference>
        </references>
      </pivotArea>
    </chartFormat>
    <chartFormat chart="3" format="229" series="1">
      <pivotArea type="data" outline="0" fieldPosition="0">
        <references count="4">
          <reference field="4294967294" count="1" selected="0">
            <x v="0"/>
          </reference>
          <reference field="0" count="1" selected="0">
            <x v="18"/>
          </reference>
          <reference field="1" count="1" selected="0">
            <x v="0"/>
          </reference>
          <reference field="2" count="1" selected="0">
            <x v="4"/>
          </reference>
        </references>
      </pivotArea>
    </chartFormat>
    <chartFormat chart="3" format="230" series="1">
      <pivotArea type="data" outline="0" fieldPosition="0">
        <references count="4">
          <reference field="4294967294" count="1" selected="0">
            <x v="0"/>
          </reference>
          <reference field="0" count="1" selected="0">
            <x v="18"/>
          </reference>
          <reference field="1" count="1" selected="0">
            <x v="1"/>
          </reference>
          <reference field="2" count="1" selected="0">
            <x v="4"/>
          </reference>
        </references>
      </pivotArea>
    </chartFormat>
    <chartFormat chart="3" format="231" series="1">
      <pivotArea type="data" outline="0" fieldPosition="0">
        <references count="4">
          <reference field="4294967294" count="1" selected="0">
            <x v="0"/>
          </reference>
          <reference field="0" count="1" selected="0">
            <x v="18"/>
          </reference>
          <reference field="1" count="1" selected="0">
            <x v="0"/>
          </reference>
          <reference field="2" count="1" selected="0">
            <x v="2"/>
          </reference>
        </references>
      </pivotArea>
    </chartFormat>
    <chartFormat chart="3" format="232" series="1">
      <pivotArea type="data" outline="0" fieldPosition="0">
        <references count="4">
          <reference field="4294967294" count="1" selected="0">
            <x v="0"/>
          </reference>
          <reference field="0" count="1" selected="0">
            <x v="18"/>
          </reference>
          <reference field="1" count="1" selected="0">
            <x v="1"/>
          </reference>
          <reference field="2" count="1" selected="0">
            <x v="2"/>
          </reference>
        </references>
      </pivotArea>
    </chartFormat>
    <chartFormat chart="3" format="233" series="1">
      <pivotArea type="data" outline="0" fieldPosition="0">
        <references count="4">
          <reference field="4294967294" count="1" selected="0">
            <x v="0"/>
          </reference>
          <reference field="0" count="1" selected="0">
            <x v="18"/>
          </reference>
          <reference field="1" count="1" selected="0">
            <x v="0"/>
          </reference>
          <reference field="2" count="1" selected="0">
            <x v="1"/>
          </reference>
        </references>
      </pivotArea>
    </chartFormat>
    <chartFormat chart="3" format="234" series="1">
      <pivotArea type="data" outline="0" fieldPosition="0">
        <references count="4">
          <reference field="4294967294" count="1" selected="0">
            <x v="0"/>
          </reference>
          <reference field="0" count="1" selected="0">
            <x v="18"/>
          </reference>
          <reference field="1" count="1" selected="0">
            <x v="1"/>
          </reference>
          <reference field="2" count="1" selected="0">
            <x v="1"/>
          </reference>
        </references>
      </pivotArea>
    </chartFormat>
    <chartFormat chart="3" format="235" series="1">
      <pivotArea type="data" outline="0" fieldPosition="0">
        <references count="4">
          <reference field="4294967294" count="1" selected="0">
            <x v="0"/>
          </reference>
          <reference field="0" count="1" selected="0">
            <x v="19"/>
          </reference>
          <reference field="1" count="1" selected="0">
            <x v="0"/>
          </reference>
          <reference field="2" count="1" selected="0">
            <x v="0"/>
          </reference>
        </references>
      </pivotArea>
    </chartFormat>
    <chartFormat chart="3" format="236" series="1">
      <pivotArea type="data" outline="0" fieldPosition="0">
        <references count="4">
          <reference field="4294967294" count="1" selected="0">
            <x v="0"/>
          </reference>
          <reference field="0" count="1" selected="0">
            <x v="19"/>
          </reference>
          <reference field="1" count="1" selected="0">
            <x v="1"/>
          </reference>
          <reference field="2" count="1" selected="0">
            <x v="0"/>
          </reference>
        </references>
      </pivotArea>
    </chartFormat>
    <chartFormat chart="3" format="237" series="1">
      <pivotArea type="data" outline="0" fieldPosition="0">
        <references count="4">
          <reference field="4294967294" count="1" selected="0">
            <x v="0"/>
          </reference>
          <reference field="0" count="1" selected="0">
            <x v="19"/>
          </reference>
          <reference field="1" count="1" selected="0">
            <x v="0"/>
          </reference>
          <reference field="2" count="1" selected="0">
            <x v="4"/>
          </reference>
        </references>
      </pivotArea>
    </chartFormat>
    <chartFormat chart="3" format="238" series="1">
      <pivotArea type="data" outline="0" fieldPosition="0">
        <references count="4">
          <reference field="4294967294" count="1" selected="0">
            <x v="0"/>
          </reference>
          <reference field="0" count="1" selected="0">
            <x v="19"/>
          </reference>
          <reference field="1" count="1" selected="0">
            <x v="1"/>
          </reference>
          <reference field="2" count="1" selected="0">
            <x v="4"/>
          </reference>
        </references>
      </pivotArea>
    </chartFormat>
    <chartFormat chart="3" format="239" series="1">
      <pivotArea type="data" outline="0" fieldPosition="0">
        <references count="4">
          <reference field="4294967294" count="1" selected="0">
            <x v="0"/>
          </reference>
          <reference field="0" count="1" selected="0">
            <x v="19"/>
          </reference>
          <reference field="1" count="1" selected="0">
            <x v="0"/>
          </reference>
          <reference field="2" count="1" selected="0">
            <x v="2"/>
          </reference>
        </references>
      </pivotArea>
    </chartFormat>
    <chartFormat chart="3" format="240" series="1">
      <pivotArea type="data" outline="0" fieldPosition="0">
        <references count="4">
          <reference field="4294967294" count="1" selected="0">
            <x v="0"/>
          </reference>
          <reference field="0" count="1" selected="0">
            <x v="19"/>
          </reference>
          <reference field="1" count="1" selected="0">
            <x v="1"/>
          </reference>
          <reference field="2" count="1" selected="0">
            <x v="2"/>
          </reference>
        </references>
      </pivotArea>
    </chartFormat>
    <chartFormat chart="3" format="241" series="1">
      <pivotArea type="data" outline="0" fieldPosition="0">
        <references count="4">
          <reference field="4294967294" count="1" selected="0">
            <x v="0"/>
          </reference>
          <reference field="0" count="1" selected="0">
            <x v="19"/>
          </reference>
          <reference field="1" count="1" selected="0">
            <x v="0"/>
          </reference>
          <reference field="2" count="1" selected="0">
            <x v="1"/>
          </reference>
        </references>
      </pivotArea>
    </chartFormat>
    <chartFormat chart="3" format="242" series="1">
      <pivotArea type="data" outline="0" fieldPosition="0">
        <references count="4">
          <reference field="4294967294" count="1" selected="0">
            <x v="0"/>
          </reference>
          <reference field="0" count="1" selected="0">
            <x v="19"/>
          </reference>
          <reference field="1" count="1" selected="0">
            <x v="1"/>
          </reference>
          <reference field="2" count="1" selected="0">
            <x v="1"/>
          </reference>
        </references>
      </pivotArea>
    </chartFormat>
    <chartFormat chart="3" format="243" series="1">
      <pivotArea type="data" outline="0" fieldPosition="0">
        <references count="4">
          <reference field="4294967294" count="1" selected="0">
            <x v="0"/>
          </reference>
          <reference field="0" count="1" selected="0">
            <x v="20"/>
          </reference>
          <reference field="1" count="1" selected="0">
            <x v="0"/>
          </reference>
          <reference field="2" count="1" selected="0">
            <x v="0"/>
          </reference>
        </references>
      </pivotArea>
    </chartFormat>
    <chartFormat chart="3" format="244" series="1">
      <pivotArea type="data" outline="0" fieldPosition="0">
        <references count="4">
          <reference field="4294967294" count="1" selected="0">
            <x v="0"/>
          </reference>
          <reference field="0" count="1" selected="0">
            <x v="20"/>
          </reference>
          <reference field="1" count="1" selected="0">
            <x v="1"/>
          </reference>
          <reference field="2" count="1" selected="0">
            <x v="0"/>
          </reference>
        </references>
      </pivotArea>
    </chartFormat>
    <chartFormat chart="3" format="245" series="1">
      <pivotArea type="data" outline="0" fieldPosition="0">
        <references count="4">
          <reference field="4294967294" count="1" selected="0">
            <x v="0"/>
          </reference>
          <reference field="0" count="1" selected="0">
            <x v="20"/>
          </reference>
          <reference field="1" count="1" selected="0">
            <x v="0"/>
          </reference>
          <reference field="2" count="1" selected="0">
            <x v="4"/>
          </reference>
        </references>
      </pivotArea>
    </chartFormat>
    <chartFormat chart="3" format="246" series="1">
      <pivotArea type="data" outline="0" fieldPosition="0">
        <references count="4">
          <reference field="4294967294" count="1" selected="0">
            <x v="0"/>
          </reference>
          <reference field="0" count="1" selected="0">
            <x v="20"/>
          </reference>
          <reference field="1" count="1" selected="0">
            <x v="1"/>
          </reference>
          <reference field="2" count="1" selected="0">
            <x v="4"/>
          </reference>
        </references>
      </pivotArea>
    </chartFormat>
    <chartFormat chart="3" format="247" series="1">
      <pivotArea type="data" outline="0" fieldPosition="0">
        <references count="4">
          <reference field="4294967294" count="1" selected="0">
            <x v="0"/>
          </reference>
          <reference field="0" count="1" selected="0">
            <x v="20"/>
          </reference>
          <reference field="1" count="1" selected="0">
            <x v="0"/>
          </reference>
          <reference field="2" count="1" selected="0">
            <x v="2"/>
          </reference>
        </references>
      </pivotArea>
    </chartFormat>
    <chartFormat chart="3" format="248" series="1">
      <pivotArea type="data" outline="0" fieldPosition="0">
        <references count="4">
          <reference field="4294967294" count="1" selected="0">
            <x v="0"/>
          </reference>
          <reference field="0" count="1" selected="0">
            <x v="20"/>
          </reference>
          <reference field="1" count="1" selected="0">
            <x v="1"/>
          </reference>
          <reference field="2" count="1" selected="0">
            <x v="2"/>
          </reference>
        </references>
      </pivotArea>
    </chartFormat>
    <chartFormat chart="3" format="249" series="1">
      <pivotArea type="data" outline="0" fieldPosition="0">
        <references count="4">
          <reference field="4294967294" count="1" selected="0">
            <x v="0"/>
          </reference>
          <reference field="0" count="1" selected="0">
            <x v="20"/>
          </reference>
          <reference field="1" count="1" selected="0">
            <x v="0"/>
          </reference>
          <reference field="2" count="1" selected="0">
            <x v="1"/>
          </reference>
        </references>
      </pivotArea>
    </chartFormat>
    <chartFormat chart="3" format="250" series="1">
      <pivotArea type="data" outline="0" fieldPosition="0">
        <references count="4">
          <reference field="4294967294" count="1" selected="0">
            <x v="0"/>
          </reference>
          <reference field="0" count="1" selected="0">
            <x v="20"/>
          </reference>
          <reference field="1" count="1" selected="0">
            <x v="1"/>
          </reference>
          <reference field="2" count="1" selected="0">
            <x v="1"/>
          </reference>
        </references>
      </pivotArea>
    </chartFormat>
    <chartFormat chart="3" format="251" series="1">
      <pivotArea type="data" outline="0" fieldPosition="0">
        <references count="4">
          <reference field="4294967294" count="1" selected="0">
            <x v="0"/>
          </reference>
          <reference field="0" count="1" selected="0">
            <x v="20"/>
          </reference>
          <reference field="1" count="1" selected="0">
            <x v="0"/>
          </reference>
          <reference field="2" count="1" selected="0">
            <x v="3"/>
          </reference>
        </references>
      </pivotArea>
    </chartFormat>
    <chartFormat chart="3" format="252" series="1">
      <pivotArea type="data" outline="0" fieldPosition="0">
        <references count="4">
          <reference field="4294967294" count="1" selected="0">
            <x v="0"/>
          </reference>
          <reference field="0" count="1" selected="0">
            <x v="20"/>
          </reference>
          <reference field="1" count="1" selected="0">
            <x v="1"/>
          </reference>
          <reference field="2" count="1" selected="0">
            <x v="3"/>
          </reference>
        </references>
      </pivotArea>
    </chartFormat>
    <chartFormat chart="3" format="253" series="1">
      <pivotArea type="data" outline="0" fieldPosition="0">
        <references count="4">
          <reference field="4294967294" count="1" selected="0">
            <x v="0"/>
          </reference>
          <reference field="0" count="1" selected="0">
            <x v="21"/>
          </reference>
          <reference field="1" count="1" selected="0">
            <x v="0"/>
          </reference>
          <reference field="2" count="1" selected="0">
            <x v="0"/>
          </reference>
        </references>
      </pivotArea>
    </chartFormat>
    <chartFormat chart="3" format="254" series="1">
      <pivotArea type="data" outline="0" fieldPosition="0">
        <references count="4">
          <reference field="4294967294" count="1" selected="0">
            <x v="0"/>
          </reference>
          <reference field="0" count="1" selected="0">
            <x v="21"/>
          </reference>
          <reference field="1" count="1" selected="0">
            <x v="1"/>
          </reference>
          <reference field="2" count="1" selected="0">
            <x v="0"/>
          </reference>
        </references>
      </pivotArea>
    </chartFormat>
    <chartFormat chart="3" format="255" series="1">
      <pivotArea type="data" outline="0" fieldPosition="0">
        <references count="4">
          <reference field="4294967294" count="1" selected="0">
            <x v="0"/>
          </reference>
          <reference field="0" count="1" selected="0">
            <x v="21"/>
          </reference>
          <reference field="1" count="1" selected="0">
            <x v="0"/>
          </reference>
          <reference field="2" count="1" selected="0">
            <x v="4"/>
          </reference>
        </references>
      </pivotArea>
    </chartFormat>
    <chartFormat chart="3" format="256" series="1">
      <pivotArea type="data" outline="0" fieldPosition="0">
        <references count="4">
          <reference field="4294967294" count="1" selected="0">
            <x v="0"/>
          </reference>
          <reference field="0" count="1" selected="0">
            <x v="21"/>
          </reference>
          <reference field="1" count="1" selected="0">
            <x v="1"/>
          </reference>
          <reference field="2" count="1" selected="0">
            <x v="4"/>
          </reference>
        </references>
      </pivotArea>
    </chartFormat>
    <chartFormat chart="3" format="257" series="1">
      <pivotArea type="data" outline="0" fieldPosition="0">
        <references count="4">
          <reference field="4294967294" count="1" selected="0">
            <x v="0"/>
          </reference>
          <reference field="0" count="1" selected="0">
            <x v="21"/>
          </reference>
          <reference field="1" count="1" selected="0">
            <x v="0"/>
          </reference>
          <reference field="2" count="1" selected="0">
            <x v="2"/>
          </reference>
        </references>
      </pivotArea>
    </chartFormat>
    <chartFormat chart="3" format="258" series="1">
      <pivotArea type="data" outline="0" fieldPosition="0">
        <references count="4">
          <reference field="4294967294" count="1" selected="0">
            <x v="0"/>
          </reference>
          <reference field="0" count="1" selected="0">
            <x v="21"/>
          </reference>
          <reference field="1" count="1" selected="0">
            <x v="1"/>
          </reference>
          <reference field="2" count="1" selected="0">
            <x v="2"/>
          </reference>
        </references>
      </pivotArea>
    </chartFormat>
    <chartFormat chart="3" format="259" series="1">
      <pivotArea type="data" outline="0" fieldPosition="0">
        <references count="4">
          <reference field="4294967294" count="1" selected="0">
            <x v="0"/>
          </reference>
          <reference field="0" count="1" selected="0">
            <x v="21"/>
          </reference>
          <reference field="1" count="1" selected="0">
            <x v="0"/>
          </reference>
          <reference field="2" count="1" selected="0">
            <x v="1"/>
          </reference>
        </references>
      </pivotArea>
    </chartFormat>
    <chartFormat chart="3" format="260" series="1">
      <pivotArea type="data" outline="0" fieldPosition="0">
        <references count="4">
          <reference field="4294967294" count="1" selected="0">
            <x v="0"/>
          </reference>
          <reference field="0" count="1" selected="0">
            <x v="21"/>
          </reference>
          <reference field="1" count="1" selected="0">
            <x v="1"/>
          </reference>
          <reference field="2" count="1" selected="0">
            <x v="1"/>
          </reference>
        </references>
      </pivotArea>
    </chartFormat>
    <chartFormat chart="3" format="261" series="1">
      <pivotArea type="data" outline="0" fieldPosition="0">
        <references count="4">
          <reference field="4294967294" count="1" selected="0">
            <x v="0"/>
          </reference>
          <reference field="0" count="1" selected="0">
            <x v="21"/>
          </reference>
          <reference field="1" count="1" selected="0">
            <x v="0"/>
          </reference>
          <reference field="2" count="1" selected="0">
            <x v="3"/>
          </reference>
        </references>
      </pivotArea>
    </chartFormat>
    <chartFormat chart="3" format="262" series="1">
      <pivotArea type="data" outline="0" fieldPosition="0">
        <references count="4">
          <reference field="4294967294" count="1" selected="0">
            <x v="0"/>
          </reference>
          <reference field="0" count="1" selected="0">
            <x v="21"/>
          </reference>
          <reference field="1" count="1" selected="0">
            <x v="1"/>
          </reference>
          <reference field="2" count="1" selected="0">
            <x v="3"/>
          </reference>
        </references>
      </pivotArea>
    </chartFormat>
    <chartFormat chart="3" format="263" series="1">
      <pivotArea type="data" outline="0" fieldPosition="0">
        <references count="4">
          <reference field="4294967294" count="1" selected="0">
            <x v="0"/>
          </reference>
          <reference field="0" count="1" selected="0">
            <x v="22"/>
          </reference>
          <reference field="1" count="1" selected="0">
            <x v="0"/>
          </reference>
          <reference field="2" count="1" selected="0">
            <x v="0"/>
          </reference>
        </references>
      </pivotArea>
    </chartFormat>
    <chartFormat chart="3" format="264" series="1">
      <pivotArea type="data" outline="0" fieldPosition="0">
        <references count="4">
          <reference field="4294967294" count="1" selected="0">
            <x v="0"/>
          </reference>
          <reference field="0" count="1" selected="0">
            <x v="22"/>
          </reference>
          <reference field="1" count="1" selected="0">
            <x v="1"/>
          </reference>
          <reference field="2" count="1" selected="0">
            <x v="0"/>
          </reference>
        </references>
      </pivotArea>
    </chartFormat>
    <chartFormat chart="3" format="265" series="1">
      <pivotArea type="data" outline="0" fieldPosition="0">
        <references count="4">
          <reference field="4294967294" count="1" selected="0">
            <x v="0"/>
          </reference>
          <reference field="0" count="1" selected="0">
            <x v="22"/>
          </reference>
          <reference field="1" count="1" selected="0">
            <x v="0"/>
          </reference>
          <reference field="2" count="1" selected="0">
            <x v="4"/>
          </reference>
        </references>
      </pivotArea>
    </chartFormat>
    <chartFormat chart="3" format="266" series="1">
      <pivotArea type="data" outline="0" fieldPosition="0">
        <references count="4">
          <reference field="4294967294" count="1" selected="0">
            <x v="0"/>
          </reference>
          <reference field="0" count="1" selected="0">
            <x v="22"/>
          </reference>
          <reference field="1" count="1" selected="0">
            <x v="1"/>
          </reference>
          <reference field="2" count="1" selected="0">
            <x v="4"/>
          </reference>
        </references>
      </pivotArea>
    </chartFormat>
    <chartFormat chart="3" format="267" series="1">
      <pivotArea type="data" outline="0" fieldPosition="0">
        <references count="4">
          <reference field="4294967294" count="1" selected="0">
            <x v="0"/>
          </reference>
          <reference field="0" count="1" selected="0">
            <x v="22"/>
          </reference>
          <reference field="1" count="1" selected="0">
            <x v="0"/>
          </reference>
          <reference field="2" count="1" selected="0">
            <x v="2"/>
          </reference>
        </references>
      </pivotArea>
    </chartFormat>
    <chartFormat chart="3" format="268" series="1">
      <pivotArea type="data" outline="0" fieldPosition="0">
        <references count="4">
          <reference field="4294967294" count="1" selected="0">
            <x v="0"/>
          </reference>
          <reference field="0" count="1" selected="0">
            <x v="22"/>
          </reference>
          <reference field="1" count="1" selected="0">
            <x v="1"/>
          </reference>
          <reference field="2" count="1" selected="0">
            <x v="2"/>
          </reference>
        </references>
      </pivotArea>
    </chartFormat>
    <chartFormat chart="3" format="269" series="1">
      <pivotArea type="data" outline="0" fieldPosition="0">
        <references count="4">
          <reference field="4294967294" count="1" selected="0">
            <x v="0"/>
          </reference>
          <reference field="0" count="1" selected="0">
            <x v="22"/>
          </reference>
          <reference field="1" count="1" selected="0">
            <x v="0"/>
          </reference>
          <reference field="2" count="1" selected="0">
            <x v="1"/>
          </reference>
        </references>
      </pivotArea>
    </chartFormat>
    <chartFormat chart="3" format="270" series="1">
      <pivotArea type="data" outline="0" fieldPosition="0">
        <references count="4">
          <reference field="4294967294" count="1" selected="0">
            <x v="0"/>
          </reference>
          <reference field="0" count="1" selected="0">
            <x v="22"/>
          </reference>
          <reference field="1" count="1" selected="0">
            <x v="1"/>
          </reference>
          <reference field="2" count="1" selected="0">
            <x v="1"/>
          </reference>
        </references>
      </pivotArea>
    </chartFormat>
    <chartFormat chart="3" format="271" series="1">
      <pivotArea type="data" outline="0" fieldPosition="0">
        <references count="4">
          <reference field="4294967294" count="1" selected="0">
            <x v="0"/>
          </reference>
          <reference field="0" count="1" selected="0">
            <x v="22"/>
          </reference>
          <reference field="1" count="1" selected="0">
            <x v="0"/>
          </reference>
          <reference field="2" count="1" selected="0">
            <x v="3"/>
          </reference>
        </references>
      </pivotArea>
    </chartFormat>
    <chartFormat chart="3" format="272" series="1">
      <pivotArea type="data" outline="0" fieldPosition="0">
        <references count="4">
          <reference field="4294967294" count="1" selected="0">
            <x v="0"/>
          </reference>
          <reference field="0" count="1" selected="0">
            <x v="22"/>
          </reference>
          <reference field="1" count="1" selected="0">
            <x v="1"/>
          </reference>
          <reference field="2" count="1" selected="0">
            <x v="3"/>
          </reference>
        </references>
      </pivotArea>
    </chartFormat>
    <chartFormat chart="3" format="273" series="1">
      <pivotArea type="data" outline="0" fieldPosition="0">
        <references count="4">
          <reference field="4294967294" count="1" selected="0">
            <x v="0"/>
          </reference>
          <reference field="0" count="1" selected="0">
            <x v="0"/>
          </reference>
          <reference field="1" count="1" selected="0">
            <x v="0"/>
          </reference>
          <reference field="2" count="1" selected="0">
            <x v="0"/>
          </reference>
        </references>
      </pivotArea>
    </chartFormat>
    <chartFormat chart="3" format="274" series="1">
      <pivotArea type="data" outline="0" fieldPosition="0">
        <references count="4">
          <reference field="4294967294" count="1" selected="0">
            <x v="0"/>
          </reference>
          <reference field="0" count="1" selected="0">
            <x v="0"/>
          </reference>
          <reference field="1" count="1" selected="0">
            <x v="1"/>
          </reference>
          <reference field="2" count="1" selected="0">
            <x v="0"/>
          </reference>
        </references>
      </pivotArea>
    </chartFormat>
    <chartFormat chart="3" format="275" series="1">
      <pivotArea type="data" outline="0" fieldPosition="0">
        <references count="4">
          <reference field="4294967294" count="1" selected="0">
            <x v="0"/>
          </reference>
          <reference field="0" count="1" selected="0">
            <x v="0"/>
          </reference>
          <reference field="1" count="1" selected="0">
            <x v="0"/>
          </reference>
          <reference field="2" count="1" selected="0">
            <x v="1"/>
          </reference>
        </references>
      </pivotArea>
    </chartFormat>
    <chartFormat chart="3" format="276" series="1">
      <pivotArea type="data" outline="0" fieldPosition="0">
        <references count="4">
          <reference field="4294967294" count="1" selected="0">
            <x v="0"/>
          </reference>
          <reference field="0" count="1" selected="0">
            <x v="0"/>
          </reference>
          <reference field="1" count="1" selected="0">
            <x v="1"/>
          </reference>
          <reference field="2" count="1" selected="0">
            <x v="1"/>
          </reference>
        </references>
      </pivotArea>
    </chartFormat>
    <chartFormat chart="3" format="277" series="1">
      <pivotArea type="data" outline="0" fieldPosition="0">
        <references count="4">
          <reference field="4294967294" count="1" selected="0">
            <x v="0"/>
          </reference>
          <reference field="0" count="1" selected="0">
            <x v="1"/>
          </reference>
          <reference field="1" count="1" selected="0">
            <x v="0"/>
          </reference>
          <reference field="2" count="1" selected="0">
            <x v="0"/>
          </reference>
        </references>
      </pivotArea>
    </chartFormat>
    <chartFormat chart="3" format="278" series="1">
      <pivotArea type="data" outline="0" fieldPosition="0">
        <references count="4">
          <reference field="4294967294" count="1" selected="0">
            <x v="0"/>
          </reference>
          <reference field="0" count="1" selected="0">
            <x v="1"/>
          </reference>
          <reference field="1" count="1" selected="0">
            <x v="1"/>
          </reference>
          <reference field="2" count="1" selected="0">
            <x v="0"/>
          </reference>
        </references>
      </pivotArea>
    </chartFormat>
    <chartFormat chart="3" format="279" series="1">
      <pivotArea type="data" outline="0" fieldPosition="0">
        <references count="4">
          <reference field="4294967294" count="1" selected="0">
            <x v="0"/>
          </reference>
          <reference field="0" count="1" selected="0">
            <x v="1"/>
          </reference>
          <reference field="1" count="1" selected="0">
            <x v="0"/>
          </reference>
          <reference field="2" count="1" selected="0">
            <x v="2"/>
          </reference>
        </references>
      </pivotArea>
    </chartFormat>
    <chartFormat chart="3" format="280" series="1">
      <pivotArea type="data" outline="0" fieldPosition="0">
        <references count="4">
          <reference field="4294967294" count="1" selected="0">
            <x v="0"/>
          </reference>
          <reference field="0" count="1" selected="0">
            <x v="1"/>
          </reference>
          <reference field="1" count="1" selected="0">
            <x v="0"/>
          </reference>
          <reference field="2" count="1" selected="0">
            <x v="1"/>
          </reference>
        </references>
      </pivotArea>
    </chartFormat>
    <chartFormat chart="3" format="281" series="1">
      <pivotArea type="data" outline="0" fieldPosition="0">
        <references count="4">
          <reference field="4294967294" count="1" selected="0">
            <x v="0"/>
          </reference>
          <reference field="0" count="1" selected="0">
            <x v="1"/>
          </reference>
          <reference field="1" count="1" selected="0">
            <x v="1"/>
          </reference>
          <reference field="2" count="1" selected="0">
            <x v="1"/>
          </reference>
        </references>
      </pivotArea>
    </chartFormat>
    <chartFormat chart="3" format="282" series="1">
      <pivotArea type="data" outline="0" fieldPosition="0">
        <references count="4">
          <reference field="4294967294" count="1" selected="0">
            <x v="0"/>
          </reference>
          <reference field="0" count="1" selected="0">
            <x v="2"/>
          </reference>
          <reference field="1" count="1" selected="0">
            <x v="0"/>
          </reference>
          <reference field="2" count="1" selected="0">
            <x v="0"/>
          </reference>
        </references>
      </pivotArea>
    </chartFormat>
    <chartFormat chart="3" format="283" series="1">
      <pivotArea type="data" outline="0" fieldPosition="0">
        <references count="4">
          <reference field="4294967294" count="1" selected="0">
            <x v="0"/>
          </reference>
          <reference field="0" count="1" selected="0">
            <x v="2"/>
          </reference>
          <reference field="1" count="1" selected="0">
            <x v="1"/>
          </reference>
          <reference field="2" count="1" selected="0">
            <x v="0"/>
          </reference>
        </references>
      </pivotArea>
    </chartFormat>
    <chartFormat chart="3" format="284" series="1">
      <pivotArea type="data" outline="0" fieldPosition="0">
        <references count="4">
          <reference field="4294967294" count="1" selected="0">
            <x v="0"/>
          </reference>
          <reference field="0" count="1" selected="0">
            <x v="2"/>
          </reference>
          <reference field="1" count="1" selected="0">
            <x v="0"/>
          </reference>
          <reference field="2" count="1" selected="0">
            <x v="2"/>
          </reference>
        </references>
      </pivotArea>
    </chartFormat>
    <chartFormat chart="3" format="285" series="1">
      <pivotArea type="data" outline="0" fieldPosition="0">
        <references count="4">
          <reference field="4294967294" count="1" selected="0">
            <x v="0"/>
          </reference>
          <reference field="0" count="1" selected="0">
            <x v="2"/>
          </reference>
          <reference field="1" count="1" selected="0">
            <x v="1"/>
          </reference>
          <reference field="2" count="1" selected="0">
            <x v="2"/>
          </reference>
        </references>
      </pivotArea>
    </chartFormat>
    <chartFormat chart="3" format="286" series="1">
      <pivotArea type="data" outline="0" fieldPosition="0">
        <references count="4">
          <reference field="4294967294" count="1" selected="0">
            <x v="0"/>
          </reference>
          <reference field="0" count="1" selected="0">
            <x v="2"/>
          </reference>
          <reference field="1" count="1" selected="0">
            <x v="0"/>
          </reference>
          <reference field="2" count="1" selected="0">
            <x v="1"/>
          </reference>
        </references>
      </pivotArea>
    </chartFormat>
    <chartFormat chart="3" format="287" series="1">
      <pivotArea type="data" outline="0" fieldPosition="0">
        <references count="4">
          <reference field="4294967294" count="1" selected="0">
            <x v="0"/>
          </reference>
          <reference field="0" count="1" selected="0">
            <x v="2"/>
          </reference>
          <reference field="1" count="1" selected="0">
            <x v="1"/>
          </reference>
          <reference field="2" count="1" selected="0">
            <x v="1"/>
          </reference>
        </references>
      </pivotArea>
    </chartFormat>
    <chartFormat chart="3" format="288" series="1">
      <pivotArea type="data" outline="0" fieldPosition="0">
        <references count="4">
          <reference field="4294967294" count="1" selected="0">
            <x v="0"/>
          </reference>
          <reference field="0" count="1" selected="0">
            <x v="2"/>
          </reference>
          <reference field="1" count="1" selected="0">
            <x v="0"/>
          </reference>
          <reference field="2" count="1" selected="0">
            <x v="3"/>
          </reference>
        </references>
      </pivotArea>
    </chartFormat>
    <chartFormat chart="3" format="289" series="1">
      <pivotArea type="data" outline="0" fieldPosition="0">
        <references count="4">
          <reference field="4294967294" count="1" selected="0">
            <x v="0"/>
          </reference>
          <reference field="0" count="1" selected="0">
            <x v="2"/>
          </reference>
          <reference field="1" count="1" selected="0">
            <x v="1"/>
          </reference>
          <reference field="2" count="1" selected="0">
            <x v="3"/>
          </reference>
        </references>
      </pivotArea>
    </chartFormat>
    <chartFormat chart="3" format="290" series="1">
      <pivotArea type="data" outline="0" fieldPosition="0">
        <references count="4">
          <reference field="4294967294" count="1" selected="0">
            <x v="0"/>
          </reference>
          <reference field="0" count="1" selected="0">
            <x v="3"/>
          </reference>
          <reference field="1" count="1" selected="0">
            <x v="0"/>
          </reference>
          <reference field="2" count="1" selected="0">
            <x v="0"/>
          </reference>
        </references>
      </pivotArea>
    </chartFormat>
    <chartFormat chart="3" format="291" series="1">
      <pivotArea type="data" outline="0" fieldPosition="0">
        <references count="4">
          <reference field="4294967294" count="1" selected="0">
            <x v="0"/>
          </reference>
          <reference field="0" count="1" selected="0">
            <x v="3"/>
          </reference>
          <reference field="1" count="1" selected="0">
            <x v="1"/>
          </reference>
          <reference field="2" count="1" selected="0">
            <x v="0"/>
          </reference>
        </references>
      </pivotArea>
    </chartFormat>
    <chartFormat chart="3" format="292" series="1">
      <pivotArea type="data" outline="0" fieldPosition="0">
        <references count="4">
          <reference field="4294967294" count="1" selected="0">
            <x v="0"/>
          </reference>
          <reference field="0" count="1" selected="0">
            <x v="3"/>
          </reference>
          <reference field="1" count="1" selected="0">
            <x v="0"/>
          </reference>
          <reference field="2" count="1" selected="0">
            <x v="2"/>
          </reference>
        </references>
      </pivotArea>
    </chartFormat>
    <chartFormat chart="3" format="293" series="1">
      <pivotArea type="data" outline="0" fieldPosition="0">
        <references count="4">
          <reference field="4294967294" count="1" selected="0">
            <x v="0"/>
          </reference>
          <reference field="0" count="1" selected="0">
            <x v="3"/>
          </reference>
          <reference field="1" count="1" selected="0">
            <x v="1"/>
          </reference>
          <reference field="2" count="1" selected="0">
            <x v="2"/>
          </reference>
        </references>
      </pivotArea>
    </chartFormat>
    <chartFormat chart="3" format="294" series="1">
      <pivotArea type="data" outline="0" fieldPosition="0">
        <references count="4">
          <reference field="4294967294" count="1" selected="0">
            <x v="0"/>
          </reference>
          <reference field="0" count="1" selected="0">
            <x v="3"/>
          </reference>
          <reference field="1" count="1" selected="0">
            <x v="0"/>
          </reference>
          <reference field="2" count="1" selected="0">
            <x v="1"/>
          </reference>
        </references>
      </pivotArea>
    </chartFormat>
    <chartFormat chart="3" format="295" series="1">
      <pivotArea type="data" outline="0" fieldPosition="0">
        <references count="4">
          <reference field="4294967294" count="1" selected="0">
            <x v="0"/>
          </reference>
          <reference field="0" count="1" selected="0">
            <x v="3"/>
          </reference>
          <reference field="1" count="1" selected="0">
            <x v="1"/>
          </reference>
          <reference field="2" count="1" selected="0">
            <x v="1"/>
          </reference>
        </references>
      </pivotArea>
    </chartFormat>
    <chartFormat chart="3" format="296" series="1">
      <pivotArea type="data" outline="0" fieldPosition="0">
        <references count="4">
          <reference field="4294967294" count="1" selected="0">
            <x v="0"/>
          </reference>
          <reference field="0" count="1" selected="0">
            <x v="3"/>
          </reference>
          <reference field="1" count="1" selected="0">
            <x v="0"/>
          </reference>
          <reference field="2" count="1" selected="0">
            <x v="3"/>
          </reference>
        </references>
      </pivotArea>
    </chartFormat>
    <chartFormat chart="3" format="297" series="1">
      <pivotArea type="data" outline="0" fieldPosition="0">
        <references count="4">
          <reference field="4294967294" count="1" selected="0">
            <x v="0"/>
          </reference>
          <reference field="0" count="1" selected="0">
            <x v="3"/>
          </reference>
          <reference field="1" count="1" selected="0">
            <x v="1"/>
          </reference>
          <reference field="2" count="1" selected="0">
            <x v="3"/>
          </reference>
        </references>
      </pivotArea>
    </chartFormat>
    <chartFormat chart="3" format="298" series="1">
      <pivotArea type="data" outline="0" fieldPosition="0">
        <references count="4">
          <reference field="4294967294" count="1" selected="0">
            <x v="0"/>
          </reference>
          <reference field="0" count="1" selected="0">
            <x v="4"/>
          </reference>
          <reference field="1" count="1" selected="0">
            <x v="0"/>
          </reference>
          <reference field="2" count="1" selected="0">
            <x v="0"/>
          </reference>
        </references>
      </pivotArea>
    </chartFormat>
    <chartFormat chart="3" format="299" series="1">
      <pivotArea type="data" outline="0" fieldPosition="0">
        <references count="4">
          <reference field="4294967294" count="1" selected="0">
            <x v="0"/>
          </reference>
          <reference field="0" count="1" selected="0">
            <x v="4"/>
          </reference>
          <reference field="1" count="1" selected="0">
            <x v="1"/>
          </reference>
          <reference field="2" count="1" selected="0">
            <x v="0"/>
          </reference>
        </references>
      </pivotArea>
    </chartFormat>
    <chartFormat chart="3" format="300" series="1">
      <pivotArea type="data" outline="0" fieldPosition="0">
        <references count="4">
          <reference field="4294967294" count="1" selected="0">
            <x v="0"/>
          </reference>
          <reference field="0" count="1" selected="0">
            <x v="4"/>
          </reference>
          <reference field="1" count="1" selected="0">
            <x v="0"/>
          </reference>
          <reference field="2" count="1" selected="0">
            <x v="4"/>
          </reference>
        </references>
      </pivotArea>
    </chartFormat>
    <chartFormat chart="3" format="301" series="1">
      <pivotArea type="data" outline="0" fieldPosition="0">
        <references count="4">
          <reference field="4294967294" count="1" selected="0">
            <x v="0"/>
          </reference>
          <reference field="0" count="1" selected="0">
            <x v="4"/>
          </reference>
          <reference field="1" count="1" selected="0">
            <x v="1"/>
          </reference>
          <reference field="2" count="1" selected="0">
            <x v="4"/>
          </reference>
        </references>
      </pivotArea>
    </chartFormat>
    <chartFormat chart="3" format="302" series="1">
      <pivotArea type="data" outline="0" fieldPosition="0">
        <references count="4">
          <reference field="4294967294" count="1" selected="0">
            <x v="0"/>
          </reference>
          <reference field="0" count="1" selected="0">
            <x v="4"/>
          </reference>
          <reference field="1" count="1" selected="0">
            <x v="0"/>
          </reference>
          <reference field="2" count="1" selected="0">
            <x v="2"/>
          </reference>
        </references>
      </pivotArea>
    </chartFormat>
    <chartFormat chart="3" format="303" series="1">
      <pivotArea type="data" outline="0" fieldPosition="0">
        <references count="4">
          <reference field="4294967294" count="1" selected="0">
            <x v="0"/>
          </reference>
          <reference field="0" count="1" selected="0">
            <x v="4"/>
          </reference>
          <reference field="1" count="1" selected="0">
            <x v="1"/>
          </reference>
          <reference field="2" count="1" selected="0">
            <x v="2"/>
          </reference>
        </references>
      </pivotArea>
    </chartFormat>
    <chartFormat chart="3" format="304" series="1">
      <pivotArea type="data" outline="0" fieldPosition="0">
        <references count="4">
          <reference field="4294967294" count="1" selected="0">
            <x v="0"/>
          </reference>
          <reference field="0" count="1" selected="0">
            <x v="4"/>
          </reference>
          <reference field="1" count="1" selected="0">
            <x v="0"/>
          </reference>
          <reference field="2" count="1" selected="0">
            <x v="1"/>
          </reference>
        </references>
      </pivotArea>
    </chartFormat>
    <chartFormat chart="3" format="305" series="1">
      <pivotArea type="data" outline="0" fieldPosition="0">
        <references count="4">
          <reference field="4294967294" count="1" selected="0">
            <x v="0"/>
          </reference>
          <reference field="0" count="1" selected="0">
            <x v="4"/>
          </reference>
          <reference field="1" count="1" selected="0">
            <x v="1"/>
          </reference>
          <reference field="2" count="1" selected="0">
            <x v="1"/>
          </reference>
        </references>
      </pivotArea>
    </chartFormat>
    <chartFormat chart="3" format="306" series="1">
      <pivotArea type="data" outline="0" fieldPosition="0">
        <references count="4">
          <reference field="4294967294" count="1" selected="0">
            <x v="0"/>
          </reference>
          <reference field="0" count="1" selected="0">
            <x v="5"/>
          </reference>
          <reference field="1" count="1" selected="0">
            <x v="0"/>
          </reference>
          <reference field="2" count="1" selected="0">
            <x v="0"/>
          </reference>
        </references>
      </pivotArea>
    </chartFormat>
    <chartFormat chart="3" format="307" series="1">
      <pivotArea type="data" outline="0" fieldPosition="0">
        <references count="4">
          <reference field="4294967294" count="1" selected="0">
            <x v="0"/>
          </reference>
          <reference field="0" count="1" selected="0">
            <x v="5"/>
          </reference>
          <reference field="1" count="1" selected="0">
            <x v="1"/>
          </reference>
          <reference field="2" count="1" selected="0">
            <x v="0"/>
          </reference>
        </references>
      </pivotArea>
    </chartFormat>
    <chartFormat chart="3" format="308" series="1">
      <pivotArea type="data" outline="0" fieldPosition="0">
        <references count="4">
          <reference field="4294967294" count="1" selected="0">
            <x v="0"/>
          </reference>
          <reference field="0" count="1" selected="0">
            <x v="5"/>
          </reference>
          <reference field="1" count="1" selected="0">
            <x v="0"/>
          </reference>
          <reference field="2" count="1" selected="0">
            <x v="4"/>
          </reference>
        </references>
      </pivotArea>
    </chartFormat>
    <chartFormat chart="3" format="309" series="1">
      <pivotArea type="data" outline="0" fieldPosition="0">
        <references count="4">
          <reference field="4294967294" count="1" selected="0">
            <x v="0"/>
          </reference>
          <reference field="0" count="1" selected="0">
            <x v="5"/>
          </reference>
          <reference field="1" count="1" selected="0">
            <x v="1"/>
          </reference>
          <reference field="2" count="1" selected="0">
            <x v="4"/>
          </reference>
        </references>
      </pivotArea>
    </chartFormat>
    <chartFormat chart="3" format="310" series="1">
      <pivotArea type="data" outline="0" fieldPosition="0">
        <references count="4">
          <reference field="4294967294" count="1" selected="0">
            <x v="0"/>
          </reference>
          <reference field="0" count="1" selected="0">
            <x v="5"/>
          </reference>
          <reference field="1" count="1" selected="0">
            <x v="0"/>
          </reference>
          <reference field="2" count="1" selected="0">
            <x v="2"/>
          </reference>
        </references>
      </pivotArea>
    </chartFormat>
    <chartFormat chart="3" format="311" series="1">
      <pivotArea type="data" outline="0" fieldPosition="0">
        <references count="4">
          <reference field="4294967294" count="1" selected="0">
            <x v="0"/>
          </reference>
          <reference field="0" count="1" selected="0">
            <x v="5"/>
          </reference>
          <reference field="1" count="1" selected="0">
            <x v="1"/>
          </reference>
          <reference field="2" count="1" selected="0">
            <x v="2"/>
          </reference>
        </references>
      </pivotArea>
    </chartFormat>
    <chartFormat chart="3" format="312" series="1">
      <pivotArea type="data" outline="0" fieldPosition="0">
        <references count="4">
          <reference field="4294967294" count="1" selected="0">
            <x v="0"/>
          </reference>
          <reference field="0" count="1" selected="0">
            <x v="5"/>
          </reference>
          <reference field="1" count="1" selected="0">
            <x v="0"/>
          </reference>
          <reference field="2" count="1" selected="0">
            <x v="1"/>
          </reference>
        </references>
      </pivotArea>
    </chartFormat>
    <chartFormat chart="3" format="313" series="1">
      <pivotArea type="data" outline="0" fieldPosition="0">
        <references count="4">
          <reference field="4294967294" count="1" selected="0">
            <x v="0"/>
          </reference>
          <reference field="0" count="1" selected="0">
            <x v="5"/>
          </reference>
          <reference field="1" count="1" selected="0">
            <x v="1"/>
          </reference>
          <reference field="2" count="1" selected="0">
            <x v="1"/>
          </reference>
        </references>
      </pivotArea>
    </chartFormat>
    <chartFormat chart="3" format="314" series="1">
      <pivotArea type="data" outline="0" fieldPosition="0">
        <references count="4">
          <reference field="4294967294" count="1" selected="0">
            <x v="0"/>
          </reference>
          <reference field="0" count="1" selected="0">
            <x v="6"/>
          </reference>
          <reference field="1" count="1" selected="0">
            <x v="0"/>
          </reference>
          <reference field="2" count="1" selected="0">
            <x v="0"/>
          </reference>
        </references>
      </pivotArea>
    </chartFormat>
    <chartFormat chart="3" format="315" series="1">
      <pivotArea type="data" outline="0" fieldPosition="0">
        <references count="4">
          <reference field="4294967294" count="1" selected="0">
            <x v="0"/>
          </reference>
          <reference field="0" count="1" selected="0">
            <x v="6"/>
          </reference>
          <reference field="1" count="1" selected="0">
            <x v="1"/>
          </reference>
          <reference field="2" count="1" selected="0">
            <x v="0"/>
          </reference>
        </references>
      </pivotArea>
    </chartFormat>
    <chartFormat chart="3" format="316" series="1">
      <pivotArea type="data" outline="0" fieldPosition="0">
        <references count="4">
          <reference field="4294967294" count="1" selected="0">
            <x v="0"/>
          </reference>
          <reference field="0" count="1" selected="0">
            <x v="6"/>
          </reference>
          <reference field="1" count="1" selected="0">
            <x v="0"/>
          </reference>
          <reference field="2" count="1" selected="0">
            <x v="4"/>
          </reference>
        </references>
      </pivotArea>
    </chartFormat>
    <chartFormat chart="3" format="317" series="1">
      <pivotArea type="data" outline="0" fieldPosition="0">
        <references count="4">
          <reference field="4294967294" count="1" selected="0">
            <x v="0"/>
          </reference>
          <reference field="0" count="1" selected="0">
            <x v="6"/>
          </reference>
          <reference field="1" count="1" selected="0">
            <x v="1"/>
          </reference>
          <reference field="2" count="1" selected="0">
            <x v="4"/>
          </reference>
        </references>
      </pivotArea>
    </chartFormat>
    <chartFormat chart="3" format="318" series="1">
      <pivotArea type="data" outline="0" fieldPosition="0">
        <references count="4">
          <reference field="4294967294" count="1" selected="0">
            <x v="0"/>
          </reference>
          <reference field="0" count="1" selected="0">
            <x v="6"/>
          </reference>
          <reference field="1" count="1" selected="0">
            <x v="0"/>
          </reference>
          <reference field="2" count="1" selected="0">
            <x v="2"/>
          </reference>
        </references>
      </pivotArea>
    </chartFormat>
    <chartFormat chart="3" format="319" series="1">
      <pivotArea type="data" outline="0" fieldPosition="0">
        <references count="4">
          <reference field="4294967294" count="1" selected="0">
            <x v="0"/>
          </reference>
          <reference field="0" count="1" selected="0">
            <x v="6"/>
          </reference>
          <reference field="1" count="1" selected="0">
            <x v="1"/>
          </reference>
          <reference field="2" count="1" selected="0">
            <x v="2"/>
          </reference>
        </references>
      </pivotArea>
    </chartFormat>
    <chartFormat chart="3" format="320" series="1">
      <pivotArea type="data" outline="0" fieldPosition="0">
        <references count="4">
          <reference field="4294967294" count="1" selected="0">
            <x v="0"/>
          </reference>
          <reference field="0" count="1" selected="0">
            <x v="6"/>
          </reference>
          <reference field="1" count="1" selected="0">
            <x v="0"/>
          </reference>
          <reference field="2" count="1" selected="0">
            <x v="1"/>
          </reference>
        </references>
      </pivotArea>
    </chartFormat>
    <chartFormat chart="3" format="321" series="1">
      <pivotArea type="data" outline="0" fieldPosition="0">
        <references count="4">
          <reference field="4294967294" count="1" selected="0">
            <x v="0"/>
          </reference>
          <reference field="0" count="1" selected="0">
            <x v="6"/>
          </reference>
          <reference field="1" count="1" selected="0">
            <x v="1"/>
          </reference>
          <reference field="2" count="1" selected="0">
            <x v="1"/>
          </reference>
        </references>
      </pivotArea>
    </chartFormat>
    <chartFormat chart="3" format="322" series="1">
      <pivotArea type="data" outline="0" fieldPosition="0">
        <references count="4">
          <reference field="4294967294" count="1" selected="0">
            <x v="0"/>
          </reference>
          <reference field="0" count="1" selected="0">
            <x v="6"/>
          </reference>
          <reference field="1" count="1" selected="0">
            <x v="0"/>
          </reference>
          <reference field="2" count="1" selected="0">
            <x v="3"/>
          </reference>
        </references>
      </pivotArea>
    </chartFormat>
    <chartFormat chart="3" format="323" series="1">
      <pivotArea type="data" outline="0" fieldPosition="0">
        <references count="4">
          <reference field="4294967294" count="1" selected="0">
            <x v="0"/>
          </reference>
          <reference field="0" count="1" selected="0">
            <x v="6"/>
          </reference>
          <reference field="1" count="1" selected="0">
            <x v="1"/>
          </reference>
          <reference field="2" count="1" selected="0">
            <x v="3"/>
          </reference>
        </references>
      </pivotArea>
    </chartFormat>
    <chartFormat chart="3" format="324" series="1">
      <pivotArea type="data" outline="0" fieldPosition="0">
        <references count="4">
          <reference field="4294967294" count="1" selected="0">
            <x v="0"/>
          </reference>
          <reference field="0" count="1" selected="0">
            <x v="7"/>
          </reference>
          <reference field="1" count="1" selected="0">
            <x v="0"/>
          </reference>
          <reference field="2" count="1" selected="0">
            <x v="0"/>
          </reference>
        </references>
      </pivotArea>
    </chartFormat>
    <chartFormat chart="3" format="325" series="1">
      <pivotArea type="data" outline="0" fieldPosition="0">
        <references count="4">
          <reference field="4294967294" count="1" selected="0">
            <x v="0"/>
          </reference>
          <reference field="0" count="1" selected="0">
            <x v="7"/>
          </reference>
          <reference field="1" count="1" selected="0">
            <x v="1"/>
          </reference>
          <reference field="2" count="1" selected="0">
            <x v="0"/>
          </reference>
        </references>
      </pivotArea>
    </chartFormat>
    <chartFormat chart="3" format="326" series="1">
      <pivotArea type="data" outline="0" fieldPosition="0">
        <references count="4">
          <reference field="4294967294" count="1" selected="0">
            <x v="0"/>
          </reference>
          <reference field="0" count="1" selected="0">
            <x v="7"/>
          </reference>
          <reference field="1" count="1" selected="0">
            <x v="0"/>
          </reference>
          <reference field="2" count="1" selected="0">
            <x v="4"/>
          </reference>
        </references>
      </pivotArea>
    </chartFormat>
    <chartFormat chart="3" format="327" series="1">
      <pivotArea type="data" outline="0" fieldPosition="0">
        <references count="4">
          <reference field="4294967294" count="1" selected="0">
            <x v="0"/>
          </reference>
          <reference field="0" count="1" selected="0">
            <x v="7"/>
          </reference>
          <reference field="1" count="1" selected="0">
            <x v="1"/>
          </reference>
          <reference field="2" count="1" selected="0">
            <x v="4"/>
          </reference>
        </references>
      </pivotArea>
    </chartFormat>
    <chartFormat chart="3" format="328" series="1">
      <pivotArea type="data" outline="0" fieldPosition="0">
        <references count="4">
          <reference field="4294967294" count="1" selected="0">
            <x v="0"/>
          </reference>
          <reference field="0" count="1" selected="0">
            <x v="7"/>
          </reference>
          <reference field="1" count="1" selected="0">
            <x v="0"/>
          </reference>
          <reference field="2" count="1" selected="0">
            <x v="2"/>
          </reference>
        </references>
      </pivotArea>
    </chartFormat>
    <chartFormat chart="3" format="329" series="1">
      <pivotArea type="data" outline="0" fieldPosition="0">
        <references count="4">
          <reference field="4294967294" count="1" selected="0">
            <x v="0"/>
          </reference>
          <reference field="0" count="1" selected="0">
            <x v="7"/>
          </reference>
          <reference field="1" count="1" selected="0">
            <x v="1"/>
          </reference>
          <reference field="2" count="1" selected="0">
            <x v="2"/>
          </reference>
        </references>
      </pivotArea>
    </chartFormat>
    <chartFormat chart="3" format="330" series="1">
      <pivotArea type="data" outline="0" fieldPosition="0">
        <references count="4">
          <reference field="4294967294" count="1" selected="0">
            <x v="0"/>
          </reference>
          <reference field="0" count="1" selected="0">
            <x v="7"/>
          </reference>
          <reference field="1" count="1" selected="0">
            <x v="0"/>
          </reference>
          <reference field="2" count="1" selected="0">
            <x v="1"/>
          </reference>
        </references>
      </pivotArea>
    </chartFormat>
    <chartFormat chart="3" format="331" series="1">
      <pivotArea type="data" outline="0" fieldPosition="0">
        <references count="4">
          <reference field="4294967294" count="1" selected="0">
            <x v="0"/>
          </reference>
          <reference field="0" count="1" selected="0">
            <x v="7"/>
          </reference>
          <reference field="1" count="1" selected="0">
            <x v="1"/>
          </reference>
          <reference field="2" count="1" selected="0">
            <x v="1"/>
          </reference>
        </references>
      </pivotArea>
    </chartFormat>
    <chartFormat chart="3" format="332" series="1">
      <pivotArea type="data" outline="0" fieldPosition="0">
        <references count="4">
          <reference field="4294967294" count="1" selected="0">
            <x v="0"/>
          </reference>
          <reference field="0" count="1" selected="0">
            <x v="8"/>
          </reference>
          <reference field="1" count="1" selected="0">
            <x v="0"/>
          </reference>
          <reference field="2" count="1" selected="0">
            <x v="0"/>
          </reference>
        </references>
      </pivotArea>
    </chartFormat>
    <chartFormat chart="3" format="333" series="1">
      <pivotArea type="data" outline="0" fieldPosition="0">
        <references count="4">
          <reference field="4294967294" count="1" selected="0">
            <x v="0"/>
          </reference>
          <reference field="0" count="1" selected="0">
            <x v="8"/>
          </reference>
          <reference field="1" count="1" selected="0">
            <x v="1"/>
          </reference>
          <reference field="2" count="1" selected="0">
            <x v="0"/>
          </reference>
        </references>
      </pivotArea>
    </chartFormat>
    <chartFormat chart="3" format="334" series="1">
      <pivotArea type="data" outline="0" fieldPosition="0">
        <references count="4">
          <reference field="4294967294" count="1" selected="0">
            <x v="0"/>
          </reference>
          <reference field="0" count="1" selected="0">
            <x v="8"/>
          </reference>
          <reference field="1" count="1" selected="0">
            <x v="0"/>
          </reference>
          <reference field="2" count="1" selected="0">
            <x v="4"/>
          </reference>
        </references>
      </pivotArea>
    </chartFormat>
    <chartFormat chart="3" format="335" series="1">
      <pivotArea type="data" outline="0" fieldPosition="0">
        <references count="4">
          <reference field="4294967294" count="1" selected="0">
            <x v="0"/>
          </reference>
          <reference field="0" count="1" selected="0">
            <x v="8"/>
          </reference>
          <reference field="1" count="1" selected="0">
            <x v="1"/>
          </reference>
          <reference field="2" count="1" selected="0">
            <x v="4"/>
          </reference>
        </references>
      </pivotArea>
    </chartFormat>
    <chartFormat chart="3" format="336" series="1">
      <pivotArea type="data" outline="0" fieldPosition="0">
        <references count="4">
          <reference field="4294967294" count="1" selected="0">
            <x v="0"/>
          </reference>
          <reference field="0" count="1" selected="0">
            <x v="8"/>
          </reference>
          <reference field="1" count="1" selected="0">
            <x v="0"/>
          </reference>
          <reference field="2" count="1" selected="0">
            <x v="2"/>
          </reference>
        </references>
      </pivotArea>
    </chartFormat>
    <chartFormat chart="3" format="337" series="1">
      <pivotArea type="data" outline="0" fieldPosition="0">
        <references count="4">
          <reference field="4294967294" count="1" selected="0">
            <x v="0"/>
          </reference>
          <reference field="0" count="1" selected="0">
            <x v="8"/>
          </reference>
          <reference field="1" count="1" selected="0">
            <x v="1"/>
          </reference>
          <reference field="2" count="1" selected="0">
            <x v="2"/>
          </reference>
        </references>
      </pivotArea>
    </chartFormat>
    <chartFormat chart="3" format="338" series="1">
      <pivotArea type="data" outline="0" fieldPosition="0">
        <references count="4">
          <reference field="4294967294" count="1" selected="0">
            <x v="0"/>
          </reference>
          <reference field="0" count="1" selected="0">
            <x v="8"/>
          </reference>
          <reference field="1" count="1" selected="0">
            <x v="0"/>
          </reference>
          <reference field="2" count="1" selected="0">
            <x v="1"/>
          </reference>
        </references>
      </pivotArea>
    </chartFormat>
    <chartFormat chart="3" format="339" series="1">
      <pivotArea type="data" outline="0" fieldPosition="0">
        <references count="4">
          <reference field="4294967294" count="1" selected="0">
            <x v="0"/>
          </reference>
          <reference field="0" count="1" selected="0">
            <x v="8"/>
          </reference>
          <reference field="1" count="1" selected="0">
            <x v="1"/>
          </reference>
          <reference field="2" count="1" selected="0">
            <x v="1"/>
          </reference>
        </references>
      </pivotArea>
    </chartFormat>
    <chartFormat chart="3" format="340" series="1">
      <pivotArea type="data" outline="0" fieldPosition="0">
        <references count="4">
          <reference field="4294967294" count="1" selected="0">
            <x v="0"/>
          </reference>
          <reference field="0" count="1" selected="0">
            <x v="8"/>
          </reference>
          <reference field="1" count="1" selected="0">
            <x v="0"/>
          </reference>
          <reference field="2" count="1" selected="0">
            <x v="3"/>
          </reference>
        </references>
      </pivotArea>
    </chartFormat>
    <chartFormat chart="3" format="341" series="1">
      <pivotArea type="data" outline="0" fieldPosition="0">
        <references count="4">
          <reference field="4294967294" count="1" selected="0">
            <x v="0"/>
          </reference>
          <reference field="0" count="1" selected="0">
            <x v="8"/>
          </reference>
          <reference field="1" count="1" selected="0">
            <x v="1"/>
          </reference>
          <reference field="2" count="1" selected="0">
            <x v="3"/>
          </reference>
        </references>
      </pivotArea>
    </chartFormat>
    <chartFormat chart="3" format="342" series="1">
      <pivotArea type="data" outline="0" fieldPosition="0">
        <references count="4">
          <reference field="4294967294" count="1" selected="0">
            <x v="0"/>
          </reference>
          <reference field="0" count="1" selected="0">
            <x v="9"/>
          </reference>
          <reference field="1" count="1" selected="0">
            <x v="0"/>
          </reference>
          <reference field="2" count="1" selected="0">
            <x v="0"/>
          </reference>
        </references>
      </pivotArea>
    </chartFormat>
    <chartFormat chart="3" format="343" series="1">
      <pivotArea type="data" outline="0" fieldPosition="0">
        <references count="4">
          <reference field="4294967294" count="1" selected="0">
            <x v="0"/>
          </reference>
          <reference field="0" count="1" selected="0">
            <x v="9"/>
          </reference>
          <reference field="1" count="1" selected="0">
            <x v="1"/>
          </reference>
          <reference field="2" count="1" selected="0">
            <x v="0"/>
          </reference>
        </references>
      </pivotArea>
    </chartFormat>
    <chartFormat chart="3" format="344" series="1">
      <pivotArea type="data" outline="0" fieldPosition="0">
        <references count="4">
          <reference field="4294967294" count="1" selected="0">
            <x v="0"/>
          </reference>
          <reference field="0" count="1" selected="0">
            <x v="9"/>
          </reference>
          <reference field="1" count="1" selected="0">
            <x v="0"/>
          </reference>
          <reference field="2" count="1" selected="0">
            <x v="4"/>
          </reference>
        </references>
      </pivotArea>
    </chartFormat>
    <chartFormat chart="3" format="345" series="1">
      <pivotArea type="data" outline="0" fieldPosition="0">
        <references count="4">
          <reference field="4294967294" count="1" selected="0">
            <x v="0"/>
          </reference>
          <reference field="0" count="1" selected="0">
            <x v="9"/>
          </reference>
          <reference field="1" count="1" selected="0">
            <x v="1"/>
          </reference>
          <reference field="2" count="1" selected="0">
            <x v="4"/>
          </reference>
        </references>
      </pivotArea>
    </chartFormat>
    <chartFormat chart="3" format="346" series="1">
      <pivotArea type="data" outline="0" fieldPosition="0">
        <references count="4">
          <reference field="4294967294" count="1" selected="0">
            <x v="0"/>
          </reference>
          <reference field="0" count="1" selected="0">
            <x v="9"/>
          </reference>
          <reference field="1" count="1" selected="0">
            <x v="0"/>
          </reference>
          <reference field="2" count="1" selected="0">
            <x v="2"/>
          </reference>
        </references>
      </pivotArea>
    </chartFormat>
    <chartFormat chart="3" format="347" series="1">
      <pivotArea type="data" outline="0" fieldPosition="0">
        <references count="4">
          <reference field="4294967294" count="1" selected="0">
            <x v="0"/>
          </reference>
          <reference field="0" count="1" selected="0">
            <x v="9"/>
          </reference>
          <reference field="1" count="1" selected="0">
            <x v="1"/>
          </reference>
          <reference field="2" count="1" selected="0">
            <x v="2"/>
          </reference>
        </references>
      </pivotArea>
    </chartFormat>
    <chartFormat chart="3" format="348" series="1">
      <pivotArea type="data" outline="0" fieldPosition="0">
        <references count="4">
          <reference field="4294967294" count="1" selected="0">
            <x v="0"/>
          </reference>
          <reference field="0" count="1" selected="0">
            <x v="9"/>
          </reference>
          <reference field="1" count="1" selected="0">
            <x v="0"/>
          </reference>
          <reference field="2" count="1" selected="0">
            <x v="1"/>
          </reference>
        </references>
      </pivotArea>
    </chartFormat>
    <chartFormat chart="3" format="349" series="1">
      <pivotArea type="data" outline="0" fieldPosition="0">
        <references count="4">
          <reference field="4294967294" count="1" selected="0">
            <x v="0"/>
          </reference>
          <reference field="0" count="1" selected="0">
            <x v="9"/>
          </reference>
          <reference field="1" count="1" selected="0">
            <x v="1"/>
          </reference>
          <reference field="2" count="1" selected="0">
            <x v="1"/>
          </reference>
        </references>
      </pivotArea>
    </chartFormat>
    <chartFormat chart="3" format="350" series="1">
      <pivotArea type="data" outline="0" fieldPosition="0">
        <references count="4">
          <reference field="4294967294" count="1" selected="0">
            <x v="0"/>
          </reference>
          <reference field="0" count="1" selected="0">
            <x v="10"/>
          </reference>
          <reference field="1" count="1" selected="0">
            <x v="0"/>
          </reference>
          <reference field="2" count="1" selected="0">
            <x v="0"/>
          </reference>
        </references>
      </pivotArea>
    </chartFormat>
    <chartFormat chart="3" format="351" series="1">
      <pivotArea type="data" outline="0" fieldPosition="0">
        <references count="4">
          <reference field="4294967294" count="1" selected="0">
            <x v="0"/>
          </reference>
          <reference field="0" count="1" selected="0">
            <x v="10"/>
          </reference>
          <reference field="1" count="1" selected="0">
            <x v="1"/>
          </reference>
          <reference field="2" count="1" selected="0">
            <x v="0"/>
          </reference>
        </references>
      </pivotArea>
    </chartFormat>
    <chartFormat chart="3" format="352" series="1">
      <pivotArea type="data" outline="0" fieldPosition="0">
        <references count="4">
          <reference field="4294967294" count="1" selected="0">
            <x v="0"/>
          </reference>
          <reference field="0" count="1" selected="0">
            <x v="10"/>
          </reference>
          <reference field="1" count="1" selected="0">
            <x v="0"/>
          </reference>
          <reference field="2" count="1" selected="0">
            <x v="4"/>
          </reference>
        </references>
      </pivotArea>
    </chartFormat>
    <chartFormat chart="3" format="353" series="1">
      <pivotArea type="data" outline="0" fieldPosition="0">
        <references count="4">
          <reference field="4294967294" count="1" selected="0">
            <x v="0"/>
          </reference>
          <reference field="0" count="1" selected="0">
            <x v="10"/>
          </reference>
          <reference field="1" count="1" selected="0">
            <x v="1"/>
          </reference>
          <reference field="2" count="1" selected="0">
            <x v="4"/>
          </reference>
        </references>
      </pivotArea>
    </chartFormat>
    <chartFormat chart="3" format="354" series="1">
      <pivotArea type="data" outline="0" fieldPosition="0">
        <references count="4">
          <reference field="4294967294" count="1" selected="0">
            <x v="0"/>
          </reference>
          <reference field="0" count="1" selected="0">
            <x v="10"/>
          </reference>
          <reference field="1" count="1" selected="0">
            <x v="0"/>
          </reference>
          <reference field="2" count="1" selected="0">
            <x v="2"/>
          </reference>
        </references>
      </pivotArea>
    </chartFormat>
    <chartFormat chart="3" format="355" series="1">
      <pivotArea type="data" outline="0" fieldPosition="0">
        <references count="4">
          <reference field="4294967294" count="1" selected="0">
            <x v="0"/>
          </reference>
          <reference field="0" count="1" selected="0">
            <x v="10"/>
          </reference>
          <reference field="1" count="1" selected="0">
            <x v="1"/>
          </reference>
          <reference field="2" count="1" selected="0">
            <x v="2"/>
          </reference>
        </references>
      </pivotArea>
    </chartFormat>
    <chartFormat chart="3" format="356" series="1">
      <pivotArea type="data" outline="0" fieldPosition="0">
        <references count="4">
          <reference field="4294967294" count="1" selected="0">
            <x v="0"/>
          </reference>
          <reference field="0" count="1" selected="0">
            <x v="10"/>
          </reference>
          <reference field="1" count="1" selected="0">
            <x v="0"/>
          </reference>
          <reference field="2" count="1" selected="0">
            <x v="1"/>
          </reference>
        </references>
      </pivotArea>
    </chartFormat>
    <chartFormat chart="3" format="357" series="1">
      <pivotArea type="data" outline="0" fieldPosition="0">
        <references count="4">
          <reference field="4294967294" count="1" selected="0">
            <x v="0"/>
          </reference>
          <reference field="0" count="1" selected="0">
            <x v="10"/>
          </reference>
          <reference field="1" count="1" selected="0">
            <x v="1"/>
          </reference>
          <reference field="2" count="1" selected="0">
            <x v="1"/>
          </reference>
        </references>
      </pivotArea>
    </chartFormat>
    <chartFormat chart="3" format="358" series="1">
      <pivotArea type="data" outline="0" fieldPosition="0">
        <references count="4">
          <reference field="4294967294" count="1" selected="0">
            <x v="0"/>
          </reference>
          <reference field="0" count="1" selected="0">
            <x v="10"/>
          </reference>
          <reference field="1" count="1" selected="0">
            <x v="0"/>
          </reference>
          <reference field="2" count="1" selected="0">
            <x v="3"/>
          </reference>
        </references>
      </pivotArea>
    </chartFormat>
    <chartFormat chart="3" format="359" series="1">
      <pivotArea type="data" outline="0" fieldPosition="0">
        <references count="4">
          <reference field="4294967294" count="1" selected="0">
            <x v="0"/>
          </reference>
          <reference field="0" count="1" selected="0">
            <x v="10"/>
          </reference>
          <reference field="1" count="1" selected="0">
            <x v="1"/>
          </reference>
          <reference field="2" count="1" selected="0">
            <x v="3"/>
          </reference>
        </references>
      </pivotArea>
    </chartFormat>
    <chartFormat chart="3" format="360" series="1">
      <pivotArea type="data" outline="0" fieldPosition="0">
        <references count="4">
          <reference field="4294967294" count="1" selected="0">
            <x v="0"/>
          </reference>
          <reference field="0" count="1" selected="0">
            <x v="11"/>
          </reference>
          <reference field="1" count="1" selected="0">
            <x v="0"/>
          </reference>
          <reference field="2" count="1" selected="0">
            <x v="0"/>
          </reference>
        </references>
      </pivotArea>
    </chartFormat>
    <chartFormat chart="3" format="361" series="1">
      <pivotArea type="data" outline="0" fieldPosition="0">
        <references count="4">
          <reference field="4294967294" count="1" selected="0">
            <x v="0"/>
          </reference>
          <reference field="0" count="1" selected="0">
            <x v="11"/>
          </reference>
          <reference field="1" count="1" selected="0">
            <x v="1"/>
          </reference>
          <reference field="2" count="1" selected="0">
            <x v="0"/>
          </reference>
        </references>
      </pivotArea>
    </chartFormat>
    <chartFormat chart="3" format="362" series="1">
      <pivotArea type="data" outline="0" fieldPosition="0">
        <references count="4">
          <reference field="4294967294" count="1" selected="0">
            <x v="0"/>
          </reference>
          <reference field="0" count="1" selected="0">
            <x v="11"/>
          </reference>
          <reference field="1" count="1" selected="0">
            <x v="0"/>
          </reference>
          <reference field="2" count="1" selected="0">
            <x v="4"/>
          </reference>
        </references>
      </pivotArea>
    </chartFormat>
    <chartFormat chart="3" format="363" series="1">
      <pivotArea type="data" outline="0" fieldPosition="0">
        <references count="4">
          <reference field="4294967294" count="1" selected="0">
            <x v="0"/>
          </reference>
          <reference field="0" count="1" selected="0">
            <x v="11"/>
          </reference>
          <reference field="1" count="1" selected="0">
            <x v="1"/>
          </reference>
          <reference field="2" count="1" selected="0">
            <x v="4"/>
          </reference>
        </references>
      </pivotArea>
    </chartFormat>
    <chartFormat chart="3" format="364" series="1">
      <pivotArea type="data" outline="0" fieldPosition="0">
        <references count="4">
          <reference field="4294967294" count="1" selected="0">
            <x v="0"/>
          </reference>
          <reference field="0" count="1" selected="0">
            <x v="11"/>
          </reference>
          <reference field="1" count="1" selected="0">
            <x v="0"/>
          </reference>
          <reference field="2" count="1" selected="0">
            <x v="2"/>
          </reference>
        </references>
      </pivotArea>
    </chartFormat>
    <chartFormat chart="3" format="365" series="1">
      <pivotArea type="data" outline="0" fieldPosition="0">
        <references count="4">
          <reference field="4294967294" count="1" selected="0">
            <x v="0"/>
          </reference>
          <reference field="0" count="1" selected="0">
            <x v="11"/>
          </reference>
          <reference field="1" count="1" selected="0">
            <x v="1"/>
          </reference>
          <reference field="2" count="1" selected="0">
            <x v="2"/>
          </reference>
        </references>
      </pivotArea>
    </chartFormat>
    <chartFormat chart="3" format="366" series="1">
      <pivotArea type="data" outline="0" fieldPosition="0">
        <references count="4">
          <reference field="4294967294" count="1" selected="0">
            <x v="0"/>
          </reference>
          <reference field="0" count="1" selected="0">
            <x v="11"/>
          </reference>
          <reference field="1" count="1" selected="0">
            <x v="0"/>
          </reference>
          <reference field="2" count="1" selected="0">
            <x v="1"/>
          </reference>
        </references>
      </pivotArea>
    </chartFormat>
    <chartFormat chart="3" format="367" series="1">
      <pivotArea type="data" outline="0" fieldPosition="0">
        <references count="4">
          <reference field="4294967294" count="1" selected="0">
            <x v="0"/>
          </reference>
          <reference field="0" count="1" selected="0">
            <x v="11"/>
          </reference>
          <reference field="1" count="1" selected="0">
            <x v="1"/>
          </reference>
          <reference field="2" count="1" selected="0">
            <x v="1"/>
          </reference>
        </references>
      </pivotArea>
    </chartFormat>
    <chartFormat chart="3" format="368" series="1">
      <pivotArea type="data" outline="0" fieldPosition="0">
        <references count="4">
          <reference field="4294967294" count="1" selected="0">
            <x v="0"/>
          </reference>
          <reference field="0" count="1" selected="0">
            <x v="12"/>
          </reference>
          <reference field="1" count="1" selected="0">
            <x v="0"/>
          </reference>
          <reference field="2" count="1" selected="0">
            <x v="0"/>
          </reference>
        </references>
      </pivotArea>
    </chartFormat>
  </chartFormats>
  <pivotHierarchies count="326">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Curves_Rates_Long].[Metric].&amp;[InterestReven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2"/>
  </rowHierarchiesUsage>
  <colHierarchiesUsage count="3">
    <colHierarchyUsage hierarchyUsage="1"/>
    <colHierarchyUsage hierarchyUsage="0"/>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rves_Rates_Lo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D1CB53-2D98-486E-A911-1D5FA269E46B}" name="PivotTable12" cacheId="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B77:CT176" firstHeaderRow="1" firstDataRow="3" firstDataCol="1"/>
  <pivotFields count="4">
    <pivotField axis="axisCol"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s>
    </pivotField>
    <pivotField dataField="1" subtotalTop="0" showAll="0" defaultSubtotal="0"/>
  </pivotFields>
  <rowFields count="1">
    <field x="2"/>
  </rowFields>
  <rowItems count="9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t="grand">
      <x/>
    </i>
  </rowItems>
  <colFields count="2">
    <field x="0"/>
    <field x="1"/>
  </colFields>
  <colItems count="96">
    <i>
      <x/>
      <x/>
    </i>
    <i r="1">
      <x v="1"/>
    </i>
    <i>
      <x v="1"/>
      <x/>
    </i>
    <i r="1">
      <x v="1"/>
    </i>
    <i>
      <x v="2"/>
      <x/>
    </i>
    <i r="1">
      <x v="2"/>
    </i>
    <i r="1">
      <x v="1"/>
    </i>
    <i r="1">
      <x v="3"/>
    </i>
    <i>
      <x v="3"/>
      <x/>
    </i>
    <i r="1">
      <x v="2"/>
    </i>
    <i r="1">
      <x v="1"/>
    </i>
    <i r="1">
      <x v="3"/>
    </i>
    <i>
      <x v="4"/>
      <x/>
    </i>
    <i r="1">
      <x v="4"/>
    </i>
    <i r="1">
      <x v="2"/>
    </i>
    <i r="1">
      <x v="1"/>
    </i>
    <i>
      <x v="5"/>
      <x/>
    </i>
    <i r="1">
      <x v="4"/>
    </i>
    <i r="1">
      <x v="2"/>
    </i>
    <i r="1">
      <x v="1"/>
    </i>
    <i>
      <x v="6"/>
      <x/>
    </i>
    <i r="1">
      <x v="4"/>
    </i>
    <i r="1">
      <x v="2"/>
    </i>
    <i r="1">
      <x v="1"/>
    </i>
    <i r="1">
      <x v="3"/>
    </i>
    <i>
      <x v="7"/>
      <x/>
    </i>
    <i r="1">
      <x v="4"/>
    </i>
    <i r="1">
      <x v="2"/>
    </i>
    <i r="1">
      <x v="1"/>
    </i>
    <i>
      <x v="8"/>
      <x/>
    </i>
    <i r="1">
      <x v="4"/>
    </i>
    <i r="1">
      <x v="2"/>
    </i>
    <i r="1">
      <x v="1"/>
    </i>
    <i r="1">
      <x v="3"/>
    </i>
    <i>
      <x v="9"/>
      <x/>
    </i>
    <i r="1">
      <x v="4"/>
    </i>
    <i r="1">
      <x v="2"/>
    </i>
    <i r="1">
      <x v="1"/>
    </i>
    <i>
      <x v="10"/>
      <x/>
    </i>
    <i r="1">
      <x v="4"/>
    </i>
    <i r="1">
      <x v="2"/>
    </i>
    <i r="1">
      <x v="1"/>
    </i>
    <i r="1">
      <x v="3"/>
    </i>
    <i>
      <x v="11"/>
      <x/>
    </i>
    <i r="1">
      <x v="4"/>
    </i>
    <i r="1">
      <x v="2"/>
    </i>
    <i r="1">
      <x v="1"/>
    </i>
    <i>
      <x v="12"/>
      <x/>
    </i>
    <i r="1">
      <x v="4"/>
    </i>
    <i r="1">
      <x v="2"/>
    </i>
    <i r="1">
      <x v="1"/>
    </i>
    <i>
      <x v="13"/>
      <x/>
    </i>
    <i r="1">
      <x v="4"/>
    </i>
    <i r="1">
      <x v="2"/>
    </i>
    <i r="1">
      <x v="1"/>
    </i>
    <i>
      <x v="14"/>
      <x/>
    </i>
    <i r="1">
      <x v="4"/>
    </i>
    <i r="1">
      <x v="2"/>
    </i>
    <i r="1">
      <x v="1"/>
    </i>
    <i>
      <x v="15"/>
      <x/>
    </i>
    <i r="1">
      <x v="4"/>
    </i>
    <i r="1">
      <x v="2"/>
    </i>
    <i r="1">
      <x v="1"/>
    </i>
    <i>
      <x v="16"/>
      <x/>
    </i>
    <i r="1">
      <x v="4"/>
    </i>
    <i r="1">
      <x v="2"/>
    </i>
    <i r="1">
      <x v="1"/>
    </i>
    <i>
      <x v="17"/>
      <x/>
    </i>
    <i r="1">
      <x v="4"/>
    </i>
    <i r="1">
      <x v="2"/>
    </i>
    <i r="1">
      <x v="1"/>
    </i>
    <i r="1">
      <x v="3"/>
    </i>
    <i>
      <x v="18"/>
      <x/>
    </i>
    <i r="1">
      <x v="4"/>
    </i>
    <i r="1">
      <x v="2"/>
    </i>
    <i r="1">
      <x v="1"/>
    </i>
    <i>
      <x v="19"/>
      <x/>
    </i>
    <i r="1">
      <x v="4"/>
    </i>
    <i r="1">
      <x v="2"/>
    </i>
    <i r="1">
      <x v="1"/>
    </i>
    <i>
      <x v="20"/>
      <x/>
    </i>
    <i r="1">
      <x v="4"/>
    </i>
    <i r="1">
      <x v="2"/>
    </i>
    <i r="1">
      <x v="1"/>
    </i>
    <i r="1">
      <x v="3"/>
    </i>
    <i>
      <x v="21"/>
      <x/>
    </i>
    <i r="1">
      <x v="4"/>
    </i>
    <i r="1">
      <x v="2"/>
    </i>
    <i r="1">
      <x v="1"/>
    </i>
    <i r="1">
      <x v="3"/>
    </i>
    <i>
      <x v="22"/>
      <x/>
    </i>
    <i r="1">
      <x v="4"/>
    </i>
    <i r="1">
      <x v="2"/>
    </i>
    <i r="1">
      <x v="1"/>
    </i>
    <i r="1">
      <x v="3"/>
    </i>
    <i t="grand">
      <x/>
    </i>
  </colItems>
  <dataFields count="1">
    <dataField name="Sum of InterestRevenue" fld="3" baseField="0" baseItem="0"/>
  </dataFields>
  <formats count="1">
    <format dxfId="0">
      <pivotArea collapsedLevelsAreSubtotals="1" fieldPosition="0">
        <references count="3">
          <reference field="0" count="1" selected="0">
            <x v="1"/>
          </reference>
          <reference field="1" count="1" selected="0">
            <x v="0"/>
          </reference>
          <reference field="2" count="0"/>
        </references>
      </pivotArea>
    </format>
  </formats>
  <chartFormats count="190">
    <chartFormat chart="1" format="95" series="1">
      <pivotArea type="data" outline="0" fieldPosition="0">
        <references count="2">
          <reference field="0" count="1" selected="0">
            <x v="0"/>
          </reference>
          <reference field="1" count="1" selected="0">
            <x v="0"/>
          </reference>
        </references>
      </pivotArea>
    </chartFormat>
    <chartFormat chart="1" format="96" series="1">
      <pivotArea type="data" outline="0" fieldPosition="0">
        <references count="2">
          <reference field="0" count="1" selected="0">
            <x v="0"/>
          </reference>
          <reference field="1" count="1" selected="0">
            <x v="1"/>
          </reference>
        </references>
      </pivotArea>
    </chartFormat>
    <chartFormat chart="1" format="97" series="1">
      <pivotArea type="data" outline="0" fieldPosition="0">
        <references count="2">
          <reference field="0" count="1" selected="0">
            <x v="1"/>
          </reference>
          <reference field="1" count="1" selected="0">
            <x v="0"/>
          </reference>
        </references>
      </pivotArea>
    </chartFormat>
    <chartFormat chart="1" format="98" series="1">
      <pivotArea type="data" outline="0" fieldPosition="0">
        <references count="2">
          <reference field="0" count="1" selected="0">
            <x v="1"/>
          </reference>
          <reference field="1" count="1" selected="0">
            <x v="1"/>
          </reference>
        </references>
      </pivotArea>
    </chartFormat>
    <chartFormat chart="1" format="99" series="1">
      <pivotArea type="data" outline="0" fieldPosition="0">
        <references count="2">
          <reference field="0" count="1" selected="0">
            <x v="2"/>
          </reference>
          <reference field="1" count="1" selected="0">
            <x v="0"/>
          </reference>
        </references>
      </pivotArea>
    </chartFormat>
    <chartFormat chart="1" format="100" series="1">
      <pivotArea type="data" outline="0" fieldPosition="0">
        <references count="2">
          <reference field="0" count="1" selected="0">
            <x v="2"/>
          </reference>
          <reference field="1" count="1" selected="0">
            <x v="2"/>
          </reference>
        </references>
      </pivotArea>
    </chartFormat>
    <chartFormat chart="1" format="101" series="1">
      <pivotArea type="data" outline="0" fieldPosition="0">
        <references count="2">
          <reference field="0" count="1" selected="0">
            <x v="2"/>
          </reference>
          <reference field="1" count="1" selected="0">
            <x v="1"/>
          </reference>
        </references>
      </pivotArea>
    </chartFormat>
    <chartFormat chart="1" format="102" series="1">
      <pivotArea type="data" outline="0" fieldPosition="0">
        <references count="2">
          <reference field="0" count="1" selected="0">
            <x v="2"/>
          </reference>
          <reference field="1" count="1" selected="0">
            <x v="3"/>
          </reference>
        </references>
      </pivotArea>
    </chartFormat>
    <chartFormat chart="1" format="103" series="1">
      <pivotArea type="data" outline="0" fieldPosition="0">
        <references count="2">
          <reference field="0" count="1" selected="0">
            <x v="3"/>
          </reference>
          <reference field="1" count="1" selected="0">
            <x v="0"/>
          </reference>
        </references>
      </pivotArea>
    </chartFormat>
    <chartFormat chart="1" format="104" series="1">
      <pivotArea type="data" outline="0" fieldPosition="0">
        <references count="2">
          <reference field="0" count="1" selected="0">
            <x v="3"/>
          </reference>
          <reference field="1" count="1" selected="0">
            <x v="2"/>
          </reference>
        </references>
      </pivotArea>
    </chartFormat>
    <chartFormat chart="1" format="105" series="1">
      <pivotArea type="data" outline="0" fieldPosition="0">
        <references count="2">
          <reference field="0" count="1" selected="0">
            <x v="3"/>
          </reference>
          <reference field="1" count="1" selected="0">
            <x v="1"/>
          </reference>
        </references>
      </pivotArea>
    </chartFormat>
    <chartFormat chart="1" format="106" series="1">
      <pivotArea type="data" outline="0" fieldPosition="0">
        <references count="2">
          <reference field="0" count="1" selected="0">
            <x v="3"/>
          </reference>
          <reference field="1" count="1" selected="0">
            <x v="3"/>
          </reference>
        </references>
      </pivotArea>
    </chartFormat>
    <chartFormat chart="1" format="107" series="1">
      <pivotArea type="data" outline="0" fieldPosition="0">
        <references count="2">
          <reference field="0" count="1" selected="0">
            <x v="4"/>
          </reference>
          <reference field="1" count="1" selected="0">
            <x v="0"/>
          </reference>
        </references>
      </pivotArea>
    </chartFormat>
    <chartFormat chart="1" format="108" series="1">
      <pivotArea type="data" outline="0" fieldPosition="0">
        <references count="2">
          <reference field="0" count="1" selected="0">
            <x v="4"/>
          </reference>
          <reference field="1" count="1" selected="0">
            <x v="4"/>
          </reference>
        </references>
      </pivotArea>
    </chartFormat>
    <chartFormat chart="1" format="109" series="1">
      <pivotArea type="data" outline="0" fieldPosition="0">
        <references count="2">
          <reference field="0" count="1" selected="0">
            <x v="4"/>
          </reference>
          <reference field="1" count="1" selected="0">
            <x v="2"/>
          </reference>
        </references>
      </pivotArea>
    </chartFormat>
    <chartFormat chart="1" format="110" series="1">
      <pivotArea type="data" outline="0" fieldPosition="0">
        <references count="2">
          <reference field="0" count="1" selected="0">
            <x v="4"/>
          </reference>
          <reference field="1" count="1" selected="0">
            <x v="1"/>
          </reference>
        </references>
      </pivotArea>
    </chartFormat>
    <chartFormat chart="1" format="111" series="1">
      <pivotArea type="data" outline="0" fieldPosition="0">
        <references count="2">
          <reference field="0" count="1" selected="0">
            <x v="5"/>
          </reference>
          <reference field="1" count="1" selected="0">
            <x v="0"/>
          </reference>
        </references>
      </pivotArea>
    </chartFormat>
    <chartFormat chart="1" format="112" series="1">
      <pivotArea type="data" outline="0" fieldPosition="0">
        <references count="2">
          <reference field="0" count="1" selected="0">
            <x v="5"/>
          </reference>
          <reference field="1" count="1" selected="0">
            <x v="4"/>
          </reference>
        </references>
      </pivotArea>
    </chartFormat>
    <chartFormat chart="1" format="113" series="1">
      <pivotArea type="data" outline="0" fieldPosition="0">
        <references count="2">
          <reference field="0" count="1" selected="0">
            <x v="5"/>
          </reference>
          <reference field="1" count="1" selected="0">
            <x v="2"/>
          </reference>
        </references>
      </pivotArea>
    </chartFormat>
    <chartFormat chart="1" format="114" series="1">
      <pivotArea type="data" outline="0" fieldPosition="0">
        <references count="2">
          <reference field="0" count="1" selected="0">
            <x v="5"/>
          </reference>
          <reference field="1" count="1" selected="0">
            <x v="1"/>
          </reference>
        </references>
      </pivotArea>
    </chartFormat>
    <chartFormat chart="1" format="115" series="1">
      <pivotArea type="data" outline="0" fieldPosition="0">
        <references count="2">
          <reference field="0" count="1" selected="0">
            <x v="6"/>
          </reference>
          <reference field="1" count="1" selected="0">
            <x v="0"/>
          </reference>
        </references>
      </pivotArea>
    </chartFormat>
    <chartFormat chart="1" format="116" series="1">
      <pivotArea type="data" outline="0" fieldPosition="0">
        <references count="2">
          <reference field="0" count="1" selected="0">
            <x v="6"/>
          </reference>
          <reference field="1" count="1" selected="0">
            <x v="4"/>
          </reference>
        </references>
      </pivotArea>
    </chartFormat>
    <chartFormat chart="1" format="117" series="1">
      <pivotArea type="data" outline="0" fieldPosition="0">
        <references count="2">
          <reference field="0" count="1" selected="0">
            <x v="6"/>
          </reference>
          <reference field="1" count="1" selected="0">
            <x v="2"/>
          </reference>
        </references>
      </pivotArea>
    </chartFormat>
    <chartFormat chart="1" format="118" series="1">
      <pivotArea type="data" outline="0" fieldPosition="0">
        <references count="2">
          <reference field="0" count="1" selected="0">
            <x v="6"/>
          </reference>
          <reference field="1" count="1" selected="0">
            <x v="1"/>
          </reference>
        </references>
      </pivotArea>
    </chartFormat>
    <chartFormat chart="1" format="119" series="1">
      <pivotArea type="data" outline="0" fieldPosition="0">
        <references count="2">
          <reference field="0" count="1" selected="0">
            <x v="6"/>
          </reference>
          <reference field="1" count="1" selected="0">
            <x v="3"/>
          </reference>
        </references>
      </pivotArea>
    </chartFormat>
    <chartFormat chart="1" format="120" series="1">
      <pivotArea type="data" outline="0" fieldPosition="0">
        <references count="2">
          <reference field="0" count="1" selected="0">
            <x v="7"/>
          </reference>
          <reference field="1" count="1" selected="0">
            <x v="0"/>
          </reference>
        </references>
      </pivotArea>
    </chartFormat>
    <chartFormat chart="1" format="121" series="1">
      <pivotArea type="data" outline="0" fieldPosition="0">
        <references count="2">
          <reference field="0" count="1" selected="0">
            <x v="7"/>
          </reference>
          <reference field="1" count="1" selected="0">
            <x v="4"/>
          </reference>
        </references>
      </pivotArea>
    </chartFormat>
    <chartFormat chart="1" format="122" series="1">
      <pivotArea type="data" outline="0" fieldPosition="0">
        <references count="2">
          <reference field="0" count="1" selected="0">
            <x v="7"/>
          </reference>
          <reference field="1" count="1" selected="0">
            <x v="2"/>
          </reference>
        </references>
      </pivotArea>
    </chartFormat>
    <chartFormat chart="1" format="123" series="1">
      <pivotArea type="data" outline="0" fieldPosition="0">
        <references count="2">
          <reference field="0" count="1" selected="0">
            <x v="7"/>
          </reference>
          <reference field="1" count="1" selected="0">
            <x v="1"/>
          </reference>
        </references>
      </pivotArea>
    </chartFormat>
    <chartFormat chart="1" format="124" series="1">
      <pivotArea type="data" outline="0" fieldPosition="0">
        <references count="2">
          <reference field="0" count="1" selected="0">
            <x v="8"/>
          </reference>
          <reference field="1" count="1" selected="0">
            <x v="0"/>
          </reference>
        </references>
      </pivotArea>
    </chartFormat>
    <chartFormat chart="1" format="125" series="1">
      <pivotArea type="data" outline="0" fieldPosition="0">
        <references count="2">
          <reference field="0" count="1" selected="0">
            <x v="8"/>
          </reference>
          <reference field="1" count="1" selected="0">
            <x v="4"/>
          </reference>
        </references>
      </pivotArea>
    </chartFormat>
    <chartFormat chart="1" format="126" series="1">
      <pivotArea type="data" outline="0" fieldPosition="0">
        <references count="2">
          <reference field="0" count="1" selected="0">
            <x v="8"/>
          </reference>
          <reference field="1" count="1" selected="0">
            <x v="2"/>
          </reference>
        </references>
      </pivotArea>
    </chartFormat>
    <chartFormat chart="1" format="127" series="1">
      <pivotArea type="data" outline="0" fieldPosition="0">
        <references count="2">
          <reference field="0" count="1" selected="0">
            <x v="8"/>
          </reference>
          <reference field="1" count="1" selected="0">
            <x v="1"/>
          </reference>
        </references>
      </pivotArea>
    </chartFormat>
    <chartFormat chart="1" format="128" series="1">
      <pivotArea type="data" outline="0" fieldPosition="0">
        <references count="2">
          <reference field="0" count="1" selected="0">
            <x v="8"/>
          </reference>
          <reference field="1" count="1" selected="0">
            <x v="3"/>
          </reference>
        </references>
      </pivotArea>
    </chartFormat>
    <chartFormat chart="1" format="129" series="1">
      <pivotArea type="data" outline="0" fieldPosition="0">
        <references count="2">
          <reference field="0" count="1" selected="0">
            <x v="9"/>
          </reference>
          <reference field="1" count="1" selected="0">
            <x v="0"/>
          </reference>
        </references>
      </pivotArea>
    </chartFormat>
    <chartFormat chart="1" format="130" series="1">
      <pivotArea type="data" outline="0" fieldPosition="0">
        <references count="2">
          <reference field="0" count="1" selected="0">
            <x v="9"/>
          </reference>
          <reference field="1" count="1" selected="0">
            <x v="4"/>
          </reference>
        </references>
      </pivotArea>
    </chartFormat>
    <chartFormat chart="1" format="131" series="1">
      <pivotArea type="data" outline="0" fieldPosition="0">
        <references count="2">
          <reference field="0" count="1" selected="0">
            <x v="9"/>
          </reference>
          <reference field="1" count="1" selected="0">
            <x v="2"/>
          </reference>
        </references>
      </pivotArea>
    </chartFormat>
    <chartFormat chart="1" format="132" series="1">
      <pivotArea type="data" outline="0" fieldPosition="0">
        <references count="2">
          <reference field="0" count="1" selected="0">
            <x v="9"/>
          </reference>
          <reference field="1" count="1" selected="0">
            <x v="1"/>
          </reference>
        </references>
      </pivotArea>
    </chartFormat>
    <chartFormat chart="1" format="133" series="1">
      <pivotArea type="data" outline="0" fieldPosition="0">
        <references count="2">
          <reference field="0" count="1" selected="0">
            <x v="10"/>
          </reference>
          <reference field="1" count="1" selected="0">
            <x v="0"/>
          </reference>
        </references>
      </pivotArea>
    </chartFormat>
    <chartFormat chart="1" format="134" series="1">
      <pivotArea type="data" outline="0" fieldPosition="0">
        <references count="2">
          <reference field="0" count="1" selected="0">
            <x v="10"/>
          </reference>
          <reference field="1" count="1" selected="0">
            <x v="4"/>
          </reference>
        </references>
      </pivotArea>
    </chartFormat>
    <chartFormat chart="1" format="135" series="1">
      <pivotArea type="data" outline="0" fieldPosition="0">
        <references count="2">
          <reference field="0" count="1" selected="0">
            <x v="10"/>
          </reference>
          <reference field="1" count="1" selected="0">
            <x v="2"/>
          </reference>
        </references>
      </pivotArea>
    </chartFormat>
    <chartFormat chart="1" format="136" series="1">
      <pivotArea type="data" outline="0" fieldPosition="0">
        <references count="2">
          <reference field="0" count="1" selected="0">
            <x v="10"/>
          </reference>
          <reference field="1" count="1" selected="0">
            <x v="1"/>
          </reference>
        </references>
      </pivotArea>
    </chartFormat>
    <chartFormat chart="1" format="137" series="1">
      <pivotArea type="data" outline="0" fieldPosition="0">
        <references count="2">
          <reference field="0" count="1" selected="0">
            <x v="10"/>
          </reference>
          <reference field="1" count="1" selected="0">
            <x v="3"/>
          </reference>
        </references>
      </pivotArea>
    </chartFormat>
    <chartFormat chart="1" format="138" series="1">
      <pivotArea type="data" outline="0" fieldPosition="0">
        <references count="2">
          <reference field="0" count="1" selected="0">
            <x v="11"/>
          </reference>
          <reference field="1" count="1" selected="0">
            <x v="0"/>
          </reference>
        </references>
      </pivotArea>
    </chartFormat>
    <chartFormat chart="1" format="139" series="1">
      <pivotArea type="data" outline="0" fieldPosition="0">
        <references count="2">
          <reference field="0" count="1" selected="0">
            <x v="11"/>
          </reference>
          <reference field="1" count="1" selected="0">
            <x v="4"/>
          </reference>
        </references>
      </pivotArea>
    </chartFormat>
    <chartFormat chart="1" format="140" series="1">
      <pivotArea type="data" outline="0" fieldPosition="0">
        <references count="2">
          <reference field="0" count="1" selected="0">
            <x v="11"/>
          </reference>
          <reference field="1" count="1" selected="0">
            <x v="2"/>
          </reference>
        </references>
      </pivotArea>
    </chartFormat>
    <chartFormat chart="1" format="141" series="1">
      <pivotArea type="data" outline="0" fieldPosition="0">
        <references count="2">
          <reference field="0" count="1" selected="0">
            <x v="11"/>
          </reference>
          <reference field="1" count="1" selected="0">
            <x v="1"/>
          </reference>
        </references>
      </pivotArea>
    </chartFormat>
    <chartFormat chart="1" format="142" series="1">
      <pivotArea type="data" outline="0" fieldPosition="0">
        <references count="2">
          <reference field="0" count="1" selected="0">
            <x v="12"/>
          </reference>
          <reference field="1" count="1" selected="0">
            <x v="0"/>
          </reference>
        </references>
      </pivotArea>
    </chartFormat>
    <chartFormat chart="1" format="143" series="1">
      <pivotArea type="data" outline="0" fieldPosition="0">
        <references count="2">
          <reference field="0" count="1" selected="0">
            <x v="12"/>
          </reference>
          <reference field="1" count="1" selected="0">
            <x v="4"/>
          </reference>
        </references>
      </pivotArea>
    </chartFormat>
    <chartFormat chart="1" format="144" series="1">
      <pivotArea type="data" outline="0" fieldPosition="0">
        <references count="2">
          <reference field="0" count="1" selected="0">
            <x v="12"/>
          </reference>
          <reference field="1" count="1" selected="0">
            <x v="2"/>
          </reference>
        </references>
      </pivotArea>
    </chartFormat>
    <chartFormat chart="1" format="145" series="1">
      <pivotArea type="data" outline="0" fieldPosition="0">
        <references count="2">
          <reference field="0" count="1" selected="0">
            <x v="12"/>
          </reference>
          <reference field="1" count="1" selected="0">
            <x v="1"/>
          </reference>
        </references>
      </pivotArea>
    </chartFormat>
    <chartFormat chart="1" format="146" series="1">
      <pivotArea type="data" outline="0" fieldPosition="0">
        <references count="2">
          <reference field="0" count="1" selected="0">
            <x v="13"/>
          </reference>
          <reference field="1" count="1" selected="0">
            <x v="0"/>
          </reference>
        </references>
      </pivotArea>
    </chartFormat>
    <chartFormat chart="1" format="147" series="1">
      <pivotArea type="data" outline="0" fieldPosition="0">
        <references count="2">
          <reference field="0" count="1" selected="0">
            <x v="13"/>
          </reference>
          <reference field="1" count="1" selected="0">
            <x v="4"/>
          </reference>
        </references>
      </pivotArea>
    </chartFormat>
    <chartFormat chart="1" format="148" series="1">
      <pivotArea type="data" outline="0" fieldPosition="0">
        <references count="2">
          <reference field="0" count="1" selected="0">
            <x v="13"/>
          </reference>
          <reference field="1" count="1" selected="0">
            <x v="2"/>
          </reference>
        </references>
      </pivotArea>
    </chartFormat>
    <chartFormat chart="1" format="149" series="1">
      <pivotArea type="data" outline="0" fieldPosition="0">
        <references count="2">
          <reference field="0" count="1" selected="0">
            <x v="13"/>
          </reference>
          <reference field="1" count="1" selected="0">
            <x v="1"/>
          </reference>
        </references>
      </pivotArea>
    </chartFormat>
    <chartFormat chart="1" format="150" series="1">
      <pivotArea type="data" outline="0" fieldPosition="0">
        <references count="2">
          <reference field="0" count="1" selected="0">
            <x v="14"/>
          </reference>
          <reference field="1" count="1" selected="0">
            <x v="0"/>
          </reference>
        </references>
      </pivotArea>
    </chartFormat>
    <chartFormat chart="1" format="151" series="1">
      <pivotArea type="data" outline="0" fieldPosition="0">
        <references count="2">
          <reference field="0" count="1" selected="0">
            <x v="14"/>
          </reference>
          <reference field="1" count="1" selected="0">
            <x v="4"/>
          </reference>
        </references>
      </pivotArea>
    </chartFormat>
    <chartFormat chart="1" format="152" series="1">
      <pivotArea type="data" outline="0" fieldPosition="0">
        <references count="2">
          <reference field="0" count="1" selected="0">
            <x v="14"/>
          </reference>
          <reference field="1" count="1" selected="0">
            <x v="2"/>
          </reference>
        </references>
      </pivotArea>
    </chartFormat>
    <chartFormat chart="1" format="153" series="1">
      <pivotArea type="data" outline="0" fieldPosition="0">
        <references count="2">
          <reference field="0" count="1" selected="0">
            <x v="14"/>
          </reference>
          <reference field="1" count="1" selected="0">
            <x v="1"/>
          </reference>
        </references>
      </pivotArea>
    </chartFormat>
    <chartFormat chart="1" format="154" series="1">
      <pivotArea type="data" outline="0" fieldPosition="0">
        <references count="2">
          <reference field="0" count="1" selected="0">
            <x v="15"/>
          </reference>
          <reference field="1" count="1" selected="0">
            <x v="0"/>
          </reference>
        </references>
      </pivotArea>
    </chartFormat>
    <chartFormat chart="1" format="155" series="1">
      <pivotArea type="data" outline="0" fieldPosition="0">
        <references count="2">
          <reference field="0" count="1" selected="0">
            <x v="15"/>
          </reference>
          <reference field="1" count="1" selected="0">
            <x v="4"/>
          </reference>
        </references>
      </pivotArea>
    </chartFormat>
    <chartFormat chart="1" format="156" series="1">
      <pivotArea type="data" outline="0" fieldPosition="0">
        <references count="2">
          <reference field="0" count="1" selected="0">
            <x v="15"/>
          </reference>
          <reference field="1" count="1" selected="0">
            <x v="2"/>
          </reference>
        </references>
      </pivotArea>
    </chartFormat>
    <chartFormat chart="1" format="157" series="1">
      <pivotArea type="data" outline="0" fieldPosition="0">
        <references count="2">
          <reference field="0" count="1" selected="0">
            <x v="15"/>
          </reference>
          <reference field="1" count="1" selected="0">
            <x v="1"/>
          </reference>
        </references>
      </pivotArea>
    </chartFormat>
    <chartFormat chart="1" format="158" series="1">
      <pivotArea type="data" outline="0" fieldPosition="0">
        <references count="2">
          <reference field="0" count="1" selected="0">
            <x v="16"/>
          </reference>
          <reference field="1" count="1" selected="0">
            <x v="0"/>
          </reference>
        </references>
      </pivotArea>
    </chartFormat>
    <chartFormat chart="1" format="159" series="1">
      <pivotArea type="data" outline="0" fieldPosition="0">
        <references count="2">
          <reference field="0" count="1" selected="0">
            <x v="16"/>
          </reference>
          <reference field="1" count="1" selected="0">
            <x v="4"/>
          </reference>
        </references>
      </pivotArea>
    </chartFormat>
    <chartFormat chart="1" format="160" series="1">
      <pivotArea type="data" outline="0" fieldPosition="0">
        <references count="2">
          <reference field="0" count="1" selected="0">
            <x v="16"/>
          </reference>
          <reference field="1" count="1" selected="0">
            <x v="2"/>
          </reference>
        </references>
      </pivotArea>
    </chartFormat>
    <chartFormat chart="1" format="161" series="1">
      <pivotArea type="data" outline="0" fieldPosition="0">
        <references count="2">
          <reference field="0" count="1" selected="0">
            <x v="16"/>
          </reference>
          <reference field="1" count="1" selected="0">
            <x v="1"/>
          </reference>
        </references>
      </pivotArea>
    </chartFormat>
    <chartFormat chart="1" format="162" series="1">
      <pivotArea type="data" outline="0" fieldPosition="0">
        <references count="2">
          <reference field="0" count="1" selected="0">
            <x v="17"/>
          </reference>
          <reference field="1" count="1" selected="0">
            <x v="0"/>
          </reference>
        </references>
      </pivotArea>
    </chartFormat>
    <chartFormat chart="1" format="163" series="1">
      <pivotArea type="data" outline="0" fieldPosition="0">
        <references count="2">
          <reference field="0" count="1" selected="0">
            <x v="17"/>
          </reference>
          <reference field="1" count="1" selected="0">
            <x v="4"/>
          </reference>
        </references>
      </pivotArea>
    </chartFormat>
    <chartFormat chart="1" format="164" series="1">
      <pivotArea type="data" outline="0" fieldPosition="0">
        <references count="2">
          <reference field="0" count="1" selected="0">
            <x v="17"/>
          </reference>
          <reference field="1" count="1" selected="0">
            <x v="2"/>
          </reference>
        </references>
      </pivotArea>
    </chartFormat>
    <chartFormat chart="1" format="165" series="1">
      <pivotArea type="data" outline="0" fieldPosition="0">
        <references count="2">
          <reference field="0" count="1" selected="0">
            <x v="17"/>
          </reference>
          <reference field="1" count="1" selected="0">
            <x v="1"/>
          </reference>
        </references>
      </pivotArea>
    </chartFormat>
    <chartFormat chart="1" format="166" series="1">
      <pivotArea type="data" outline="0" fieldPosition="0">
        <references count="2">
          <reference field="0" count="1" selected="0">
            <x v="17"/>
          </reference>
          <reference field="1" count="1" selected="0">
            <x v="3"/>
          </reference>
        </references>
      </pivotArea>
    </chartFormat>
    <chartFormat chart="1" format="167" series="1">
      <pivotArea type="data" outline="0" fieldPosition="0">
        <references count="2">
          <reference field="0" count="1" selected="0">
            <x v="18"/>
          </reference>
          <reference field="1" count="1" selected="0">
            <x v="0"/>
          </reference>
        </references>
      </pivotArea>
    </chartFormat>
    <chartFormat chart="1" format="168" series="1">
      <pivotArea type="data" outline="0" fieldPosition="0">
        <references count="2">
          <reference field="0" count="1" selected="0">
            <x v="18"/>
          </reference>
          <reference field="1" count="1" selected="0">
            <x v="4"/>
          </reference>
        </references>
      </pivotArea>
    </chartFormat>
    <chartFormat chart="1" format="169" series="1">
      <pivotArea type="data" outline="0" fieldPosition="0">
        <references count="2">
          <reference field="0" count="1" selected="0">
            <x v="18"/>
          </reference>
          <reference field="1" count="1" selected="0">
            <x v="2"/>
          </reference>
        </references>
      </pivotArea>
    </chartFormat>
    <chartFormat chart="1" format="170" series="1">
      <pivotArea type="data" outline="0" fieldPosition="0">
        <references count="2">
          <reference field="0" count="1" selected="0">
            <x v="18"/>
          </reference>
          <reference field="1" count="1" selected="0">
            <x v="1"/>
          </reference>
        </references>
      </pivotArea>
    </chartFormat>
    <chartFormat chart="1" format="171" series="1">
      <pivotArea type="data" outline="0" fieldPosition="0">
        <references count="2">
          <reference field="0" count="1" selected="0">
            <x v="19"/>
          </reference>
          <reference field="1" count="1" selected="0">
            <x v="0"/>
          </reference>
        </references>
      </pivotArea>
    </chartFormat>
    <chartFormat chart="1" format="172" series="1">
      <pivotArea type="data" outline="0" fieldPosition="0">
        <references count="2">
          <reference field="0" count="1" selected="0">
            <x v="19"/>
          </reference>
          <reference field="1" count="1" selected="0">
            <x v="4"/>
          </reference>
        </references>
      </pivotArea>
    </chartFormat>
    <chartFormat chart="1" format="173" series="1">
      <pivotArea type="data" outline="0" fieldPosition="0">
        <references count="2">
          <reference field="0" count="1" selected="0">
            <x v="19"/>
          </reference>
          <reference field="1" count="1" selected="0">
            <x v="2"/>
          </reference>
        </references>
      </pivotArea>
    </chartFormat>
    <chartFormat chart="1" format="174" series="1">
      <pivotArea type="data" outline="0" fieldPosition="0">
        <references count="2">
          <reference field="0" count="1" selected="0">
            <x v="19"/>
          </reference>
          <reference field="1" count="1" selected="0">
            <x v="1"/>
          </reference>
        </references>
      </pivotArea>
    </chartFormat>
    <chartFormat chart="1" format="175" series="1">
      <pivotArea type="data" outline="0" fieldPosition="0">
        <references count="2">
          <reference field="0" count="1" selected="0">
            <x v="20"/>
          </reference>
          <reference field="1" count="1" selected="0">
            <x v="0"/>
          </reference>
        </references>
      </pivotArea>
    </chartFormat>
    <chartFormat chart="1" format="176" series="1">
      <pivotArea type="data" outline="0" fieldPosition="0">
        <references count="2">
          <reference field="0" count="1" selected="0">
            <x v="20"/>
          </reference>
          <reference field="1" count="1" selected="0">
            <x v="4"/>
          </reference>
        </references>
      </pivotArea>
    </chartFormat>
    <chartFormat chart="1" format="177" series="1">
      <pivotArea type="data" outline="0" fieldPosition="0">
        <references count="2">
          <reference field="0" count="1" selected="0">
            <x v="20"/>
          </reference>
          <reference field="1" count="1" selected="0">
            <x v="2"/>
          </reference>
        </references>
      </pivotArea>
    </chartFormat>
    <chartFormat chart="1" format="178" series="1">
      <pivotArea type="data" outline="0" fieldPosition="0">
        <references count="2">
          <reference field="0" count="1" selected="0">
            <x v="20"/>
          </reference>
          <reference field="1" count="1" selected="0">
            <x v="1"/>
          </reference>
        </references>
      </pivotArea>
    </chartFormat>
    <chartFormat chart="1" format="179" series="1">
      <pivotArea type="data" outline="0" fieldPosition="0">
        <references count="2">
          <reference field="0" count="1" selected="0">
            <x v="20"/>
          </reference>
          <reference field="1" count="1" selected="0">
            <x v="3"/>
          </reference>
        </references>
      </pivotArea>
    </chartFormat>
    <chartFormat chart="1" format="180" series="1">
      <pivotArea type="data" outline="0" fieldPosition="0">
        <references count="2">
          <reference field="0" count="1" selected="0">
            <x v="21"/>
          </reference>
          <reference field="1" count="1" selected="0">
            <x v="0"/>
          </reference>
        </references>
      </pivotArea>
    </chartFormat>
    <chartFormat chart="1" format="181" series="1">
      <pivotArea type="data" outline="0" fieldPosition="0">
        <references count="2">
          <reference field="0" count="1" selected="0">
            <x v="21"/>
          </reference>
          <reference field="1" count="1" selected="0">
            <x v="4"/>
          </reference>
        </references>
      </pivotArea>
    </chartFormat>
    <chartFormat chart="1" format="182" series="1">
      <pivotArea type="data" outline="0" fieldPosition="0">
        <references count="2">
          <reference field="0" count="1" selected="0">
            <x v="21"/>
          </reference>
          <reference field="1" count="1" selected="0">
            <x v="2"/>
          </reference>
        </references>
      </pivotArea>
    </chartFormat>
    <chartFormat chart="1" format="183" series="1">
      <pivotArea type="data" outline="0" fieldPosition="0">
        <references count="2">
          <reference field="0" count="1" selected="0">
            <x v="21"/>
          </reference>
          <reference field="1" count="1" selected="0">
            <x v="1"/>
          </reference>
        </references>
      </pivotArea>
    </chartFormat>
    <chartFormat chart="1" format="184" series="1">
      <pivotArea type="data" outline="0" fieldPosition="0">
        <references count="2">
          <reference field="0" count="1" selected="0">
            <x v="21"/>
          </reference>
          <reference field="1" count="1" selected="0">
            <x v="3"/>
          </reference>
        </references>
      </pivotArea>
    </chartFormat>
    <chartFormat chart="1" format="185" series="1">
      <pivotArea type="data" outline="0" fieldPosition="0">
        <references count="2">
          <reference field="0" count="1" selected="0">
            <x v="22"/>
          </reference>
          <reference field="1" count="1" selected="0">
            <x v="0"/>
          </reference>
        </references>
      </pivotArea>
    </chartFormat>
    <chartFormat chart="1" format="186" series="1">
      <pivotArea type="data" outline="0" fieldPosition="0">
        <references count="2">
          <reference field="0" count="1" selected="0">
            <x v="22"/>
          </reference>
          <reference field="1" count="1" selected="0">
            <x v="4"/>
          </reference>
        </references>
      </pivotArea>
    </chartFormat>
    <chartFormat chart="1" format="187" series="1">
      <pivotArea type="data" outline="0" fieldPosition="0">
        <references count="2">
          <reference field="0" count="1" selected="0">
            <x v="22"/>
          </reference>
          <reference field="1" count="1" selected="0">
            <x v="2"/>
          </reference>
        </references>
      </pivotArea>
    </chartFormat>
    <chartFormat chart="1" format="188" series="1">
      <pivotArea type="data" outline="0" fieldPosition="0">
        <references count="2">
          <reference field="0" count="1" selected="0">
            <x v="22"/>
          </reference>
          <reference field="1" count="1" selected="0">
            <x v="1"/>
          </reference>
        </references>
      </pivotArea>
    </chartFormat>
    <chartFormat chart="1" format="189" series="1">
      <pivotArea type="data" outline="0" fieldPosition="0">
        <references count="2">
          <reference field="0" count="1" selected="0">
            <x v="22"/>
          </reference>
          <reference field="1" count="1" selected="0">
            <x v="3"/>
          </reference>
        </references>
      </pivotArea>
    </chartFormat>
    <chartFormat chart="1" format="285" series="1">
      <pivotArea type="data" outline="0" fieldPosition="0">
        <references count="3">
          <reference field="4294967294" count="1" selected="0">
            <x v="0"/>
          </reference>
          <reference field="0" count="1" selected="0">
            <x v="0"/>
          </reference>
          <reference field="1" count="1" selected="0">
            <x v="0"/>
          </reference>
        </references>
      </pivotArea>
    </chartFormat>
    <chartFormat chart="1" format="286" series="1">
      <pivotArea type="data" outline="0" fieldPosition="0">
        <references count="3">
          <reference field="4294967294" count="1" selected="0">
            <x v="0"/>
          </reference>
          <reference field="0" count="1" selected="0">
            <x v="0"/>
          </reference>
          <reference field="1" count="1" selected="0">
            <x v="1"/>
          </reference>
        </references>
      </pivotArea>
    </chartFormat>
    <chartFormat chart="1" format="287" series="1">
      <pivotArea type="data" outline="0" fieldPosition="0">
        <references count="3">
          <reference field="4294967294" count="1" selected="0">
            <x v="0"/>
          </reference>
          <reference field="0" count="1" selected="0">
            <x v="1"/>
          </reference>
          <reference field="1" count="1" selected="0">
            <x v="0"/>
          </reference>
        </references>
      </pivotArea>
    </chartFormat>
    <chartFormat chart="1" format="288" series="1">
      <pivotArea type="data" outline="0" fieldPosition="0">
        <references count="3">
          <reference field="4294967294" count="1" selected="0">
            <x v="0"/>
          </reference>
          <reference field="0" count="1" selected="0">
            <x v="1"/>
          </reference>
          <reference field="1" count="1" selected="0">
            <x v="1"/>
          </reference>
        </references>
      </pivotArea>
    </chartFormat>
    <chartFormat chart="1" format="289" series="1">
      <pivotArea type="data" outline="0" fieldPosition="0">
        <references count="3">
          <reference field="4294967294" count="1" selected="0">
            <x v="0"/>
          </reference>
          <reference field="0" count="1" selected="0">
            <x v="2"/>
          </reference>
          <reference field="1" count="1" selected="0">
            <x v="0"/>
          </reference>
        </references>
      </pivotArea>
    </chartFormat>
    <chartFormat chart="1" format="290" series="1">
      <pivotArea type="data" outline="0" fieldPosition="0">
        <references count="3">
          <reference field="4294967294" count="1" selected="0">
            <x v="0"/>
          </reference>
          <reference field="0" count="1" selected="0">
            <x v="2"/>
          </reference>
          <reference field="1" count="1" selected="0">
            <x v="2"/>
          </reference>
        </references>
      </pivotArea>
    </chartFormat>
    <chartFormat chart="1" format="291" series="1">
      <pivotArea type="data" outline="0" fieldPosition="0">
        <references count="3">
          <reference field="4294967294" count="1" selected="0">
            <x v="0"/>
          </reference>
          <reference field="0" count="1" selected="0">
            <x v="2"/>
          </reference>
          <reference field="1" count="1" selected="0">
            <x v="1"/>
          </reference>
        </references>
      </pivotArea>
    </chartFormat>
    <chartFormat chart="1" format="292" series="1">
      <pivotArea type="data" outline="0" fieldPosition="0">
        <references count="3">
          <reference field="4294967294" count="1" selected="0">
            <x v="0"/>
          </reference>
          <reference field="0" count="1" selected="0">
            <x v="2"/>
          </reference>
          <reference field="1" count="1" selected="0">
            <x v="3"/>
          </reference>
        </references>
      </pivotArea>
    </chartFormat>
    <chartFormat chart="1" format="293" series="1">
      <pivotArea type="data" outline="0" fieldPosition="0">
        <references count="3">
          <reference field="4294967294" count="1" selected="0">
            <x v="0"/>
          </reference>
          <reference field="0" count="1" selected="0">
            <x v="3"/>
          </reference>
          <reference field="1" count="1" selected="0">
            <x v="0"/>
          </reference>
        </references>
      </pivotArea>
    </chartFormat>
    <chartFormat chart="1" format="294" series="1">
      <pivotArea type="data" outline="0" fieldPosition="0">
        <references count="3">
          <reference field="4294967294" count="1" selected="0">
            <x v="0"/>
          </reference>
          <reference field="0" count="1" selected="0">
            <x v="3"/>
          </reference>
          <reference field="1" count="1" selected="0">
            <x v="2"/>
          </reference>
        </references>
      </pivotArea>
    </chartFormat>
    <chartFormat chart="1" format="295" series="1">
      <pivotArea type="data" outline="0" fieldPosition="0">
        <references count="3">
          <reference field="4294967294" count="1" selected="0">
            <x v="0"/>
          </reference>
          <reference field="0" count="1" selected="0">
            <x v="3"/>
          </reference>
          <reference field="1" count="1" selected="0">
            <x v="1"/>
          </reference>
        </references>
      </pivotArea>
    </chartFormat>
    <chartFormat chart="1" format="296" series="1">
      <pivotArea type="data" outline="0" fieldPosition="0">
        <references count="3">
          <reference field="4294967294" count="1" selected="0">
            <x v="0"/>
          </reference>
          <reference field="0" count="1" selected="0">
            <x v="3"/>
          </reference>
          <reference field="1" count="1" selected="0">
            <x v="3"/>
          </reference>
        </references>
      </pivotArea>
    </chartFormat>
    <chartFormat chart="1" format="297" series="1">
      <pivotArea type="data" outline="0" fieldPosition="0">
        <references count="3">
          <reference field="4294967294" count="1" selected="0">
            <x v="0"/>
          </reference>
          <reference field="0" count="1" selected="0">
            <x v="4"/>
          </reference>
          <reference field="1" count="1" selected="0">
            <x v="0"/>
          </reference>
        </references>
      </pivotArea>
    </chartFormat>
    <chartFormat chart="1" format="298" series="1">
      <pivotArea type="data" outline="0" fieldPosition="0">
        <references count="3">
          <reference field="4294967294" count="1" selected="0">
            <x v="0"/>
          </reference>
          <reference field="0" count="1" selected="0">
            <x v="4"/>
          </reference>
          <reference field="1" count="1" selected="0">
            <x v="4"/>
          </reference>
        </references>
      </pivotArea>
    </chartFormat>
    <chartFormat chart="1" format="299" series="1">
      <pivotArea type="data" outline="0" fieldPosition="0">
        <references count="3">
          <reference field="4294967294" count="1" selected="0">
            <x v="0"/>
          </reference>
          <reference field="0" count="1" selected="0">
            <x v="4"/>
          </reference>
          <reference field="1" count="1" selected="0">
            <x v="2"/>
          </reference>
        </references>
      </pivotArea>
    </chartFormat>
    <chartFormat chart="1" format="300" series="1">
      <pivotArea type="data" outline="0" fieldPosition="0">
        <references count="3">
          <reference field="4294967294" count="1" selected="0">
            <x v="0"/>
          </reference>
          <reference field="0" count="1" selected="0">
            <x v="4"/>
          </reference>
          <reference field="1" count="1" selected="0">
            <x v="1"/>
          </reference>
        </references>
      </pivotArea>
    </chartFormat>
    <chartFormat chart="1" format="301" series="1">
      <pivotArea type="data" outline="0" fieldPosition="0">
        <references count="3">
          <reference field="4294967294" count="1" selected="0">
            <x v="0"/>
          </reference>
          <reference field="0" count="1" selected="0">
            <x v="5"/>
          </reference>
          <reference field="1" count="1" selected="0">
            <x v="0"/>
          </reference>
        </references>
      </pivotArea>
    </chartFormat>
    <chartFormat chart="1" format="302" series="1">
      <pivotArea type="data" outline="0" fieldPosition="0">
        <references count="3">
          <reference field="4294967294" count="1" selected="0">
            <x v="0"/>
          </reference>
          <reference field="0" count="1" selected="0">
            <x v="5"/>
          </reference>
          <reference field="1" count="1" selected="0">
            <x v="4"/>
          </reference>
        </references>
      </pivotArea>
    </chartFormat>
    <chartFormat chart="1" format="303" series="1">
      <pivotArea type="data" outline="0" fieldPosition="0">
        <references count="3">
          <reference field="4294967294" count="1" selected="0">
            <x v="0"/>
          </reference>
          <reference field="0" count="1" selected="0">
            <x v="5"/>
          </reference>
          <reference field="1" count="1" selected="0">
            <x v="2"/>
          </reference>
        </references>
      </pivotArea>
    </chartFormat>
    <chartFormat chart="1" format="304" series="1">
      <pivotArea type="data" outline="0" fieldPosition="0">
        <references count="3">
          <reference field="4294967294" count="1" selected="0">
            <x v="0"/>
          </reference>
          <reference field="0" count="1" selected="0">
            <x v="5"/>
          </reference>
          <reference field="1" count="1" selected="0">
            <x v="1"/>
          </reference>
        </references>
      </pivotArea>
    </chartFormat>
    <chartFormat chart="1" format="305" series="1">
      <pivotArea type="data" outline="0" fieldPosition="0">
        <references count="3">
          <reference field="4294967294" count="1" selected="0">
            <x v="0"/>
          </reference>
          <reference field="0" count="1" selected="0">
            <x v="6"/>
          </reference>
          <reference field="1" count="1" selected="0">
            <x v="0"/>
          </reference>
        </references>
      </pivotArea>
    </chartFormat>
    <chartFormat chart="1" format="306" series="1">
      <pivotArea type="data" outline="0" fieldPosition="0">
        <references count="3">
          <reference field="4294967294" count="1" selected="0">
            <x v="0"/>
          </reference>
          <reference field="0" count="1" selected="0">
            <x v="6"/>
          </reference>
          <reference field="1" count="1" selected="0">
            <x v="4"/>
          </reference>
        </references>
      </pivotArea>
    </chartFormat>
    <chartFormat chart="1" format="307" series="1">
      <pivotArea type="data" outline="0" fieldPosition="0">
        <references count="3">
          <reference field="4294967294" count="1" selected="0">
            <x v="0"/>
          </reference>
          <reference field="0" count="1" selected="0">
            <x v="6"/>
          </reference>
          <reference field="1" count="1" selected="0">
            <x v="2"/>
          </reference>
        </references>
      </pivotArea>
    </chartFormat>
    <chartFormat chart="1" format="308" series="1">
      <pivotArea type="data" outline="0" fieldPosition="0">
        <references count="3">
          <reference field="4294967294" count="1" selected="0">
            <x v="0"/>
          </reference>
          <reference field="0" count="1" selected="0">
            <x v="6"/>
          </reference>
          <reference field="1" count="1" selected="0">
            <x v="1"/>
          </reference>
        </references>
      </pivotArea>
    </chartFormat>
    <chartFormat chart="1" format="309" series="1">
      <pivotArea type="data" outline="0" fieldPosition="0">
        <references count="3">
          <reference field="4294967294" count="1" selected="0">
            <x v="0"/>
          </reference>
          <reference field="0" count="1" selected="0">
            <x v="6"/>
          </reference>
          <reference field="1" count="1" selected="0">
            <x v="3"/>
          </reference>
        </references>
      </pivotArea>
    </chartFormat>
    <chartFormat chart="1" format="310" series="1">
      <pivotArea type="data" outline="0" fieldPosition="0">
        <references count="3">
          <reference field="4294967294" count="1" selected="0">
            <x v="0"/>
          </reference>
          <reference field="0" count="1" selected="0">
            <x v="7"/>
          </reference>
          <reference field="1" count="1" selected="0">
            <x v="0"/>
          </reference>
        </references>
      </pivotArea>
    </chartFormat>
    <chartFormat chart="1" format="311" series="1">
      <pivotArea type="data" outline="0" fieldPosition="0">
        <references count="3">
          <reference field="4294967294" count="1" selected="0">
            <x v="0"/>
          </reference>
          <reference field="0" count="1" selected="0">
            <x v="7"/>
          </reference>
          <reference field="1" count="1" selected="0">
            <x v="4"/>
          </reference>
        </references>
      </pivotArea>
    </chartFormat>
    <chartFormat chart="1" format="312" series="1">
      <pivotArea type="data" outline="0" fieldPosition="0">
        <references count="3">
          <reference field="4294967294" count="1" selected="0">
            <x v="0"/>
          </reference>
          <reference field="0" count="1" selected="0">
            <x v="7"/>
          </reference>
          <reference field="1" count="1" selected="0">
            <x v="2"/>
          </reference>
        </references>
      </pivotArea>
    </chartFormat>
    <chartFormat chart="1" format="313" series="1">
      <pivotArea type="data" outline="0" fieldPosition="0">
        <references count="3">
          <reference field="4294967294" count="1" selected="0">
            <x v="0"/>
          </reference>
          <reference field="0" count="1" selected="0">
            <x v="7"/>
          </reference>
          <reference field="1" count="1" selected="0">
            <x v="1"/>
          </reference>
        </references>
      </pivotArea>
    </chartFormat>
    <chartFormat chart="1" format="314" series="1">
      <pivotArea type="data" outline="0" fieldPosition="0">
        <references count="3">
          <reference field="4294967294" count="1" selected="0">
            <x v="0"/>
          </reference>
          <reference field="0" count="1" selected="0">
            <x v="8"/>
          </reference>
          <reference field="1" count="1" selected="0">
            <x v="0"/>
          </reference>
        </references>
      </pivotArea>
    </chartFormat>
    <chartFormat chart="1" format="315" series="1">
      <pivotArea type="data" outline="0" fieldPosition="0">
        <references count="3">
          <reference field="4294967294" count="1" selected="0">
            <x v="0"/>
          </reference>
          <reference field="0" count="1" selected="0">
            <x v="8"/>
          </reference>
          <reference field="1" count="1" selected="0">
            <x v="4"/>
          </reference>
        </references>
      </pivotArea>
    </chartFormat>
    <chartFormat chart="1" format="316" series="1">
      <pivotArea type="data" outline="0" fieldPosition="0">
        <references count="3">
          <reference field="4294967294" count="1" selected="0">
            <x v="0"/>
          </reference>
          <reference field="0" count="1" selected="0">
            <x v="8"/>
          </reference>
          <reference field="1" count="1" selected="0">
            <x v="2"/>
          </reference>
        </references>
      </pivotArea>
    </chartFormat>
    <chartFormat chart="1" format="317" series="1">
      <pivotArea type="data" outline="0" fieldPosition="0">
        <references count="3">
          <reference field="4294967294" count="1" selected="0">
            <x v="0"/>
          </reference>
          <reference field="0" count="1" selected="0">
            <x v="8"/>
          </reference>
          <reference field="1" count="1" selected="0">
            <x v="1"/>
          </reference>
        </references>
      </pivotArea>
    </chartFormat>
    <chartFormat chart="1" format="318" series="1">
      <pivotArea type="data" outline="0" fieldPosition="0">
        <references count="3">
          <reference field="4294967294" count="1" selected="0">
            <x v="0"/>
          </reference>
          <reference field="0" count="1" selected="0">
            <x v="8"/>
          </reference>
          <reference field="1" count="1" selected="0">
            <x v="3"/>
          </reference>
        </references>
      </pivotArea>
    </chartFormat>
    <chartFormat chart="1" format="319" series="1">
      <pivotArea type="data" outline="0" fieldPosition="0">
        <references count="3">
          <reference field="4294967294" count="1" selected="0">
            <x v="0"/>
          </reference>
          <reference field="0" count="1" selected="0">
            <x v="9"/>
          </reference>
          <reference field="1" count="1" selected="0">
            <x v="0"/>
          </reference>
        </references>
      </pivotArea>
    </chartFormat>
    <chartFormat chart="1" format="320" series="1">
      <pivotArea type="data" outline="0" fieldPosition="0">
        <references count="3">
          <reference field="4294967294" count="1" selected="0">
            <x v="0"/>
          </reference>
          <reference field="0" count="1" selected="0">
            <x v="9"/>
          </reference>
          <reference field="1" count="1" selected="0">
            <x v="4"/>
          </reference>
        </references>
      </pivotArea>
    </chartFormat>
    <chartFormat chart="1" format="321" series="1">
      <pivotArea type="data" outline="0" fieldPosition="0">
        <references count="3">
          <reference field="4294967294" count="1" selected="0">
            <x v="0"/>
          </reference>
          <reference field="0" count="1" selected="0">
            <x v="9"/>
          </reference>
          <reference field="1" count="1" selected="0">
            <x v="2"/>
          </reference>
        </references>
      </pivotArea>
    </chartFormat>
    <chartFormat chart="1" format="322" series="1">
      <pivotArea type="data" outline="0" fieldPosition="0">
        <references count="3">
          <reference field="4294967294" count="1" selected="0">
            <x v="0"/>
          </reference>
          <reference field="0" count="1" selected="0">
            <x v="9"/>
          </reference>
          <reference field="1" count="1" selected="0">
            <x v="1"/>
          </reference>
        </references>
      </pivotArea>
    </chartFormat>
    <chartFormat chart="1" format="323" series="1">
      <pivotArea type="data" outline="0" fieldPosition="0">
        <references count="3">
          <reference field="4294967294" count="1" selected="0">
            <x v="0"/>
          </reference>
          <reference field="0" count="1" selected="0">
            <x v="10"/>
          </reference>
          <reference field="1" count="1" selected="0">
            <x v="0"/>
          </reference>
        </references>
      </pivotArea>
    </chartFormat>
    <chartFormat chart="1" format="324" series="1">
      <pivotArea type="data" outline="0" fieldPosition="0">
        <references count="3">
          <reference field="4294967294" count="1" selected="0">
            <x v="0"/>
          </reference>
          <reference field="0" count="1" selected="0">
            <x v="10"/>
          </reference>
          <reference field="1" count="1" selected="0">
            <x v="4"/>
          </reference>
        </references>
      </pivotArea>
    </chartFormat>
    <chartFormat chart="1" format="325" series="1">
      <pivotArea type="data" outline="0" fieldPosition="0">
        <references count="3">
          <reference field="4294967294" count="1" selected="0">
            <x v="0"/>
          </reference>
          <reference field="0" count="1" selected="0">
            <x v="10"/>
          </reference>
          <reference field="1" count="1" selected="0">
            <x v="2"/>
          </reference>
        </references>
      </pivotArea>
    </chartFormat>
    <chartFormat chart="1" format="326" series="1">
      <pivotArea type="data" outline="0" fieldPosition="0">
        <references count="3">
          <reference field="4294967294" count="1" selected="0">
            <x v="0"/>
          </reference>
          <reference field="0" count="1" selected="0">
            <x v="10"/>
          </reference>
          <reference field="1" count="1" selected="0">
            <x v="1"/>
          </reference>
        </references>
      </pivotArea>
    </chartFormat>
    <chartFormat chart="1" format="327" series="1">
      <pivotArea type="data" outline="0" fieldPosition="0">
        <references count="3">
          <reference field="4294967294" count="1" selected="0">
            <x v="0"/>
          </reference>
          <reference field="0" count="1" selected="0">
            <x v="10"/>
          </reference>
          <reference field="1" count="1" selected="0">
            <x v="3"/>
          </reference>
        </references>
      </pivotArea>
    </chartFormat>
    <chartFormat chart="1" format="328" series="1">
      <pivotArea type="data" outline="0" fieldPosition="0">
        <references count="3">
          <reference field="4294967294" count="1" selected="0">
            <x v="0"/>
          </reference>
          <reference field="0" count="1" selected="0">
            <x v="11"/>
          </reference>
          <reference field="1" count="1" selected="0">
            <x v="0"/>
          </reference>
        </references>
      </pivotArea>
    </chartFormat>
    <chartFormat chart="1" format="329" series="1">
      <pivotArea type="data" outline="0" fieldPosition="0">
        <references count="3">
          <reference field="4294967294" count="1" selected="0">
            <x v="0"/>
          </reference>
          <reference field="0" count="1" selected="0">
            <x v="11"/>
          </reference>
          <reference field="1" count="1" selected="0">
            <x v="4"/>
          </reference>
        </references>
      </pivotArea>
    </chartFormat>
    <chartFormat chart="1" format="330" series="1">
      <pivotArea type="data" outline="0" fieldPosition="0">
        <references count="3">
          <reference field="4294967294" count="1" selected="0">
            <x v="0"/>
          </reference>
          <reference field="0" count="1" selected="0">
            <x v="11"/>
          </reference>
          <reference field="1" count="1" selected="0">
            <x v="2"/>
          </reference>
        </references>
      </pivotArea>
    </chartFormat>
    <chartFormat chart="1" format="331" series="1">
      <pivotArea type="data" outline="0" fieldPosition="0">
        <references count="3">
          <reference field="4294967294" count="1" selected="0">
            <x v="0"/>
          </reference>
          <reference field="0" count="1" selected="0">
            <x v="11"/>
          </reference>
          <reference field="1" count="1" selected="0">
            <x v="1"/>
          </reference>
        </references>
      </pivotArea>
    </chartFormat>
    <chartFormat chart="1" format="332" series="1">
      <pivotArea type="data" outline="0" fieldPosition="0">
        <references count="3">
          <reference field="4294967294" count="1" selected="0">
            <x v="0"/>
          </reference>
          <reference field="0" count="1" selected="0">
            <x v="12"/>
          </reference>
          <reference field="1" count="1" selected="0">
            <x v="0"/>
          </reference>
        </references>
      </pivotArea>
    </chartFormat>
    <chartFormat chart="1" format="333" series="1">
      <pivotArea type="data" outline="0" fieldPosition="0">
        <references count="3">
          <reference field="4294967294" count="1" selected="0">
            <x v="0"/>
          </reference>
          <reference field="0" count="1" selected="0">
            <x v="12"/>
          </reference>
          <reference field="1" count="1" selected="0">
            <x v="4"/>
          </reference>
        </references>
      </pivotArea>
    </chartFormat>
    <chartFormat chart="1" format="334" series="1">
      <pivotArea type="data" outline="0" fieldPosition="0">
        <references count="3">
          <reference field="4294967294" count="1" selected="0">
            <x v="0"/>
          </reference>
          <reference field="0" count="1" selected="0">
            <x v="12"/>
          </reference>
          <reference field="1" count="1" selected="0">
            <x v="2"/>
          </reference>
        </references>
      </pivotArea>
    </chartFormat>
    <chartFormat chart="1" format="335" series="1">
      <pivotArea type="data" outline="0" fieldPosition="0">
        <references count="3">
          <reference field="4294967294" count="1" selected="0">
            <x v="0"/>
          </reference>
          <reference field="0" count="1" selected="0">
            <x v="12"/>
          </reference>
          <reference field="1" count="1" selected="0">
            <x v="1"/>
          </reference>
        </references>
      </pivotArea>
    </chartFormat>
    <chartFormat chart="1" format="336" series="1">
      <pivotArea type="data" outline="0" fieldPosition="0">
        <references count="3">
          <reference field="4294967294" count="1" selected="0">
            <x v="0"/>
          </reference>
          <reference field="0" count="1" selected="0">
            <x v="13"/>
          </reference>
          <reference field="1" count="1" selected="0">
            <x v="0"/>
          </reference>
        </references>
      </pivotArea>
    </chartFormat>
    <chartFormat chart="1" format="337" series="1">
      <pivotArea type="data" outline="0" fieldPosition="0">
        <references count="3">
          <reference field="4294967294" count="1" selected="0">
            <x v="0"/>
          </reference>
          <reference field="0" count="1" selected="0">
            <x v="13"/>
          </reference>
          <reference field="1" count="1" selected="0">
            <x v="4"/>
          </reference>
        </references>
      </pivotArea>
    </chartFormat>
    <chartFormat chart="1" format="338" series="1">
      <pivotArea type="data" outline="0" fieldPosition="0">
        <references count="3">
          <reference field="4294967294" count="1" selected="0">
            <x v="0"/>
          </reference>
          <reference field="0" count="1" selected="0">
            <x v="13"/>
          </reference>
          <reference field="1" count="1" selected="0">
            <x v="2"/>
          </reference>
        </references>
      </pivotArea>
    </chartFormat>
    <chartFormat chart="1" format="339" series="1">
      <pivotArea type="data" outline="0" fieldPosition="0">
        <references count="3">
          <reference field="4294967294" count="1" selected="0">
            <x v="0"/>
          </reference>
          <reference field="0" count="1" selected="0">
            <x v="13"/>
          </reference>
          <reference field="1" count="1" selected="0">
            <x v="1"/>
          </reference>
        </references>
      </pivotArea>
    </chartFormat>
    <chartFormat chart="1" format="340" series="1">
      <pivotArea type="data" outline="0" fieldPosition="0">
        <references count="3">
          <reference field="4294967294" count="1" selected="0">
            <x v="0"/>
          </reference>
          <reference field="0" count="1" selected="0">
            <x v="14"/>
          </reference>
          <reference field="1" count="1" selected="0">
            <x v="0"/>
          </reference>
        </references>
      </pivotArea>
    </chartFormat>
    <chartFormat chart="1" format="341" series="1">
      <pivotArea type="data" outline="0" fieldPosition="0">
        <references count="3">
          <reference field="4294967294" count="1" selected="0">
            <x v="0"/>
          </reference>
          <reference field="0" count="1" selected="0">
            <x v="14"/>
          </reference>
          <reference field="1" count="1" selected="0">
            <x v="4"/>
          </reference>
        </references>
      </pivotArea>
    </chartFormat>
    <chartFormat chart="1" format="342" series="1">
      <pivotArea type="data" outline="0" fieldPosition="0">
        <references count="3">
          <reference field="4294967294" count="1" selected="0">
            <x v="0"/>
          </reference>
          <reference field="0" count="1" selected="0">
            <x v="14"/>
          </reference>
          <reference field="1" count="1" selected="0">
            <x v="2"/>
          </reference>
        </references>
      </pivotArea>
    </chartFormat>
    <chartFormat chart="1" format="343" series="1">
      <pivotArea type="data" outline="0" fieldPosition="0">
        <references count="3">
          <reference field="4294967294" count="1" selected="0">
            <x v="0"/>
          </reference>
          <reference field="0" count="1" selected="0">
            <x v="14"/>
          </reference>
          <reference field="1" count="1" selected="0">
            <x v="1"/>
          </reference>
        </references>
      </pivotArea>
    </chartFormat>
    <chartFormat chart="1" format="344" series="1">
      <pivotArea type="data" outline="0" fieldPosition="0">
        <references count="3">
          <reference field="4294967294" count="1" selected="0">
            <x v="0"/>
          </reference>
          <reference field="0" count="1" selected="0">
            <x v="15"/>
          </reference>
          <reference field="1" count="1" selected="0">
            <x v="0"/>
          </reference>
        </references>
      </pivotArea>
    </chartFormat>
    <chartFormat chart="1" format="345" series="1">
      <pivotArea type="data" outline="0" fieldPosition="0">
        <references count="3">
          <reference field="4294967294" count="1" selected="0">
            <x v="0"/>
          </reference>
          <reference field="0" count="1" selected="0">
            <x v="15"/>
          </reference>
          <reference field="1" count="1" selected="0">
            <x v="4"/>
          </reference>
        </references>
      </pivotArea>
    </chartFormat>
    <chartFormat chart="1" format="346" series="1">
      <pivotArea type="data" outline="0" fieldPosition="0">
        <references count="3">
          <reference field="4294967294" count="1" selected="0">
            <x v="0"/>
          </reference>
          <reference field="0" count="1" selected="0">
            <x v="15"/>
          </reference>
          <reference field="1" count="1" selected="0">
            <x v="2"/>
          </reference>
        </references>
      </pivotArea>
    </chartFormat>
    <chartFormat chart="1" format="347" series="1">
      <pivotArea type="data" outline="0" fieldPosition="0">
        <references count="3">
          <reference field="4294967294" count="1" selected="0">
            <x v="0"/>
          </reference>
          <reference field="0" count="1" selected="0">
            <x v="15"/>
          </reference>
          <reference field="1" count="1" selected="0">
            <x v="1"/>
          </reference>
        </references>
      </pivotArea>
    </chartFormat>
    <chartFormat chart="1" format="348" series="1">
      <pivotArea type="data" outline="0" fieldPosition="0">
        <references count="3">
          <reference field="4294967294" count="1" selected="0">
            <x v="0"/>
          </reference>
          <reference field="0" count="1" selected="0">
            <x v="16"/>
          </reference>
          <reference field="1" count="1" selected="0">
            <x v="0"/>
          </reference>
        </references>
      </pivotArea>
    </chartFormat>
    <chartFormat chart="1" format="349" series="1">
      <pivotArea type="data" outline="0" fieldPosition="0">
        <references count="3">
          <reference field="4294967294" count="1" selected="0">
            <x v="0"/>
          </reference>
          <reference field="0" count="1" selected="0">
            <x v="16"/>
          </reference>
          <reference field="1" count="1" selected="0">
            <x v="4"/>
          </reference>
        </references>
      </pivotArea>
    </chartFormat>
    <chartFormat chart="1" format="350" series="1">
      <pivotArea type="data" outline="0" fieldPosition="0">
        <references count="3">
          <reference field="4294967294" count="1" selected="0">
            <x v="0"/>
          </reference>
          <reference field="0" count="1" selected="0">
            <x v="16"/>
          </reference>
          <reference field="1" count="1" selected="0">
            <x v="2"/>
          </reference>
        </references>
      </pivotArea>
    </chartFormat>
    <chartFormat chart="1" format="351" series="1">
      <pivotArea type="data" outline="0" fieldPosition="0">
        <references count="3">
          <reference field="4294967294" count="1" selected="0">
            <x v="0"/>
          </reference>
          <reference field="0" count="1" selected="0">
            <x v="16"/>
          </reference>
          <reference field="1" count="1" selected="0">
            <x v="1"/>
          </reference>
        </references>
      </pivotArea>
    </chartFormat>
    <chartFormat chart="1" format="352" series="1">
      <pivotArea type="data" outline="0" fieldPosition="0">
        <references count="3">
          <reference field="4294967294" count="1" selected="0">
            <x v="0"/>
          </reference>
          <reference field="0" count="1" selected="0">
            <x v="17"/>
          </reference>
          <reference field="1" count="1" selected="0">
            <x v="0"/>
          </reference>
        </references>
      </pivotArea>
    </chartFormat>
    <chartFormat chart="1" format="353" series="1">
      <pivotArea type="data" outline="0" fieldPosition="0">
        <references count="3">
          <reference field="4294967294" count="1" selected="0">
            <x v="0"/>
          </reference>
          <reference field="0" count="1" selected="0">
            <x v="17"/>
          </reference>
          <reference field="1" count="1" selected="0">
            <x v="4"/>
          </reference>
        </references>
      </pivotArea>
    </chartFormat>
    <chartFormat chart="1" format="354" series="1">
      <pivotArea type="data" outline="0" fieldPosition="0">
        <references count="3">
          <reference field="4294967294" count="1" selected="0">
            <x v="0"/>
          </reference>
          <reference field="0" count="1" selected="0">
            <x v="17"/>
          </reference>
          <reference field="1" count="1" selected="0">
            <x v="2"/>
          </reference>
        </references>
      </pivotArea>
    </chartFormat>
    <chartFormat chart="1" format="355" series="1">
      <pivotArea type="data" outline="0" fieldPosition="0">
        <references count="3">
          <reference field="4294967294" count="1" selected="0">
            <x v="0"/>
          </reference>
          <reference field="0" count="1" selected="0">
            <x v="17"/>
          </reference>
          <reference field="1" count="1" selected="0">
            <x v="1"/>
          </reference>
        </references>
      </pivotArea>
    </chartFormat>
    <chartFormat chart="1" format="356" series="1">
      <pivotArea type="data" outline="0" fieldPosition="0">
        <references count="3">
          <reference field="4294967294" count="1" selected="0">
            <x v="0"/>
          </reference>
          <reference field="0" count="1" selected="0">
            <x v="17"/>
          </reference>
          <reference field="1" count="1" selected="0">
            <x v="3"/>
          </reference>
        </references>
      </pivotArea>
    </chartFormat>
    <chartFormat chart="1" format="357" series="1">
      <pivotArea type="data" outline="0" fieldPosition="0">
        <references count="3">
          <reference field="4294967294" count="1" selected="0">
            <x v="0"/>
          </reference>
          <reference field="0" count="1" selected="0">
            <x v="18"/>
          </reference>
          <reference field="1" count="1" selected="0">
            <x v="0"/>
          </reference>
        </references>
      </pivotArea>
    </chartFormat>
    <chartFormat chart="1" format="358" series="1">
      <pivotArea type="data" outline="0" fieldPosition="0">
        <references count="3">
          <reference field="4294967294" count="1" selected="0">
            <x v="0"/>
          </reference>
          <reference field="0" count="1" selected="0">
            <x v="18"/>
          </reference>
          <reference field="1" count="1" selected="0">
            <x v="4"/>
          </reference>
        </references>
      </pivotArea>
    </chartFormat>
    <chartFormat chart="1" format="359" series="1">
      <pivotArea type="data" outline="0" fieldPosition="0">
        <references count="3">
          <reference field="4294967294" count="1" selected="0">
            <x v="0"/>
          </reference>
          <reference field="0" count="1" selected="0">
            <x v="18"/>
          </reference>
          <reference field="1" count="1" selected="0">
            <x v="2"/>
          </reference>
        </references>
      </pivotArea>
    </chartFormat>
    <chartFormat chart="1" format="360" series="1">
      <pivotArea type="data" outline="0" fieldPosition="0">
        <references count="3">
          <reference field="4294967294" count="1" selected="0">
            <x v="0"/>
          </reference>
          <reference field="0" count="1" selected="0">
            <x v="18"/>
          </reference>
          <reference field="1" count="1" selected="0">
            <x v="1"/>
          </reference>
        </references>
      </pivotArea>
    </chartFormat>
    <chartFormat chart="1" format="361" series="1">
      <pivotArea type="data" outline="0" fieldPosition="0">
        <references count="3">
          <reference field="4294967294" count="1" selected="0">
            <x v="0"/>
          </reference>
          <reference field="0" count="1" selected="0">
            <x v="19"/>
          </reference>
          <reference field="1" count="1" selected="0">
            <x v="0"/>
          </reference>
        </references>
      </pivotArea>
    </chartFormat>
    <chartFormat chart="1" format="362" series="1">
      <pivotArea type="data" outline="0" fieldPosition="0">
        <references count="3">
          <reference field="4294967294" count="1" selected="0">
            <x v="0"/>
          </reference>
          <reference field="0" count="1" selected="0">
            <x v="19"/>
          </reference>
          <reference field="1" count="1" selected="0">
            <x v="4"/>
          </reference>
        </references>
      </pivotArea>
    </chartFormat>
    <chartFormat chart="1" format="363" series="1">
      <pivotArea type="data" outline="0" fieldPosition="0">
        <references count="3">
          <reference field="4294967294" count="1" selected="0">
            <x v="0"/>
          </reference>
          <reference field="0" count="1" selected="0">
            <x v="19"/>
          </reference>
          <reference field="1" count="1" selected="0">
            <x v="2"/>
          </reference>
        </references>
      </pivotArea>
    </chartFormat>
    <chartFormat chart="1" format="364" series="1">
      <pivotArea type="data" outline="0" fieldPosition="0">
        <references count="3">
          <reference field="4294967294" count="1" selected="0">
            <x v="0"/>
          </reference>
          <reference field="0" count="1" selected="0">
            <x v="19"/>
          </reference>
          <reference field="1" count="1" selected="0">
            <x v="1"/>
          </reference>
        </references>
      </pivotArea>
    </chartFormat>
    <chartFormat chart="1" format="365" series="1">
      <pivotArea type="data" outline="0" fieldPosition="0">
        <references count="3">
          <reference field="4294967294" count="1" selected="0">
            <x v="0"/>
          </reference>
          <reference field="0" count="1" selected="0">
            <x v="20"/>
          </reference>
          <reference field="1" count="1" selected="0">
            <x v="0"/>
          </reference>
        </references>
      </pivotArea>
    </chartFormat>
    <chartFormat chart="1" format="366" series="1">
      <pivotArea type="data" outline="0" fieldPosition="0">
        <references count="3">
          <reference field="4294967294" count="1" selected="0">
            <x v="0"/>
          </reference>
          <reference field="0" count="1" selected="0">
            <x v="20"/>
          </reference>
          <reference field="1" count="1" selected="0">
            <x v="4"/>
          </reference>
        </references>
      </pivotArea>
    </chartFormat>
    <chartFormat chart="1" format="367" series="1">
      <pivotArea type="data" outline="0" fieldPosition="0">
        <references count="3">
          <reference field="4294967294" count="1" selected="0">
            <x v="0"/>
          </reference>
          <reference field="0" count="1" selected="0">
            <x v="20"/>
          </reference>
          <reference field="1" count="1" selected="0">
            <x v="2"/>
          </reference>
        </references>
      </pivotArea>
    </chartFormat>
    <chartFormat chart="1" format="368" series="1">
      <pivotArea type="data" outline="0" fieldPosition="0">
        <references count="3">
          <reference field="4294967294" count="1" selected="0">
            <x v="0"/>
          </reference>
          <reference field="0" count="1" selected="0">
            <x v="20"/>
          </reference>
          <reference field="1" count="1" selected="0">
            <x v="1"/>
          </reference>
        </references>
      </pivotArea>
    </chartFormat>
    <chartFormat chart="1" format="369" series="1">
      <pivotArea type="data" outline="0" fieldPosition="0">
        <references count="3">
          <reference field="4294967294" count="1" selected="0">
            <x v="0"/>
          </reference>
          <reference field="0" count="1" selected="0">
            <x v="20"/>
          </reference>
          <reference field="1" count="1" selected="0">
            <x v="3"/>
          </reference>
        </references>
      </pivotArea>
    </chartFormat>
    <chartFormat chart="1" format="370" series="1">
      <pivotArea type="data" outline="0" fieldPosition="0">
        <references count="3">
          <reference field="4294967294" count="1" selected="0">
            <x v="0"/>
          </reference>
          <reference field="0" count="1" selected="0">
            <x v="21"/>
          </reference>
          <reference field="1" count="1" selected="0">
            <x v="0"/>
          </reference>
        </references>
      </pivotArea>
    </chartFormat>
    <chartFormat chart="1" format="371" series="1">
      <pivotArea type="data" outline="0" fieldPosition="0">
        <references count="3">
          <reference field="4294967294" count="1" selected="0">
            <x v="0"/>
          </reference>
          <reference field="0" count="1" selected="0">
            <x v="21"/>
          </reference>
          <reference field="1" count="1" selected="0">
            <x v="4"/>
          </reference>
        </references>
      </pivotArea>
    </chartFormat>
    <chartFormat chart="1" format="372" series="1">
      <pivotArea type="data" outline="0" fieldPosition="0">
        <references count="3">
          <reference field="4294967294" count="1" selected="0">
            <x v="0"/>
          </reference>
          <reference field="0" count="1" selected="0">
            <x v="21"/>
          </reference>
          <reference field="1" count="1" selected="0">
            <x v="2"/>
          </reference>
        </references>
      </pivotArea>
    </chartFormat>
    <chartFormat chart="1" format="373" series="1">
      <pivotArea type="data" outline="0" fieldPosition="0">
        <references count="3">
          <reference field="4294967294" count="1" selected="0">
            <x v="0"/>
          </reference>
          <reference field="0" count="1" selected="0">
            <x v="21"/>
          </reference>
          <reference field="1" count="1" selected="0">
            <x v="1"/>
          </reference>
        </references>
      </pivotArea>
    </chartFormat>
    <chartFormat chart="1" format="374" series="1">
      <pivotArea type="data" outline="0" fieldPosition="0">
        <references count="3">
          <reference field="4294967294" count="1" selected="0">
            <x v="0"/>
          </reference>
          <reference field="0" count="1" selected="0">
            <x v="21"/>
          </reference>
          <reference field="1" count="1" selected="0">
            <x v="3"/>
          </reference>
        </references>
      </pivotArea>
    </chartFormat>
    <chartFormat chart="1" format="375" series="1">
      <pivotArea type="data" outline="0" fieldPosition="0">
        <references count="3">
          <reference field="4294967294" count="1" selected="0">
            <x v="0"/>
          </reference>
          <reference field="0" count="1" selected="0">
            <x v="22"/>
          </reference>
          <reference field="1" count="1" selected="0">
            <x v="0"/>
          </reference>
        </references>
      </pivotArea>
    </chartFormat>
    <chartFormat chart="1" format="376" series="1">
      <pivotArea type="data" outline="0" fieldPosition="0">
        <references count="3">
          <reference field="4294967294" count="1" selected="0">
            <x v="0"/>
          </reference>
          <reference field="0" count="1" selected="0">
            <x v="22"/>
          </reference>
          <reference field="1" count="1" selected="0">
            <x v="4"/>
          </reference>
        </references>
      </pivotArea>
    </chartFormat>
    <chartFormat chart="1" format="377" series="1">
      <pivotArea type="data" outline="0" fieldPosition="0">
        <references count="3">
          <reference field="4294967294" count="1" selected="0">
            <x v="0"/>
          </reference>
          <reference field="0" count="1" selected="0">
            <x v="22"/>
          </reference>
          <reference field="1" count="1" selected="0">
            <x v="2"/>
          </reference>
        </references>
      </pivotArea>
    </chartFormat>
    <chartFormat chart="1" format="378" series="1">
      <pivotArea type="data" outline="0" fieldPosition="0">
        <references count="3">
          <reference field="4294967294" count="1" selected="0">
            <x v="0"/>
          </reference>
          <reference field="0" count="1" selected="0">
            <x v="22"/>
          </reference>
          <reference field="1" count="1" selected="0">
            <x v="1"/>
          </reference>
        </references>
      </pivotArea>
    </chartFormat>
    <chartFormat chart="1" format="379" series="1">
      <pivotArea type="data" outline="0" fieldPosition="0">
        <references count="3">
          <reference field="4294967294" count="1" selected="0">
            <x v="0"/>
          </reference>
          <reference field="0" count="1" selected="0">
            <x v="22"/>
          </reference>
          <reference field="1" count="1" selected="0">
            <x v="3"/>
          </reference>
        </references>
      </pivotArea>
    </chartFormat>
  </chartFormats>
  <pivotHierarchies count="3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03"/>
  </rowHierarchiesUsage>
  <colHierarchiesUsage count="2">
    <colHierarchyUsage hierarchyUsage="102"/>
    <colHierarchyUsage hierarchyUsage="10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ecast_Curv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62466F-C25B-4097-B317-1E5BBC6C4F4C}" name="PivotTable7" cacheId="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B2:CU75" firstHeaderRow="1" firstDataRow="3" firstDataCol="1"/>
  <pivotFields count="4">
    <pivotField axis="axisCol"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pivotField>
    <pivotField dataField="1" subtotalTop="0" showAll="0" defaultSubtotal="0"/>
  </pivotFields>
  <rowFields count="1">
    <field x="2"/>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Fields count="2">
    <field x="0"/>
    <field x="1"/>
  </colFields>
  <colItems count="97">
    <i>
      <x/>
      <x/>
    </i>
    <i r="1">
      <x v="1"/>
    </i>
    <i>
      <x v="1"/>
      <x/>
    </i>
    <i r="1">
      <x v="2"/>
    </i>
    <i r="1">
      <x v="1"/>
    </i>
    <i>
      <x v="2"/>
      <x/>
    </i>
    <i r="1">
      <x v="2"/>
    </i>
    <i r="1">
      <x v="1"/>
    </i>
    <i r="1">
      <x v="3"/>
    </i>
    <i>
      <x v="3"/>
      <x/>
    </i>
    <i r="1">
      <x v="2"/>
    </i>
    <i r="1">
      <x v="1"/>
    </i>
    <i r="1">
      <x v="3"/>
    </i>
    <i>
      <x v="4"/>
      <x/>
    </i>
    <i r="1">
      <x v="4"/>
    </i>
    <i r="1">
      <x v="2"/>
    </i>
    <i r="1">
      <x v="1"/>
    </i>
    <i>
      <x v="5"/>
      <x/>
    </i>
    <i r="1">
      <x v="4"/>
    </i>
    <i r="1">
      <x v="2"/>
    </i>
    <i r="1">
      <x v="1"/>
    </i>
    <i>
      <x v="6"/>
      <x/>
    </i>
    <i r="1">
      <x v="4"/>
    </i>
    <i r="1">
      <x v="2"/>
    </i>
    <i r="1">
      <x v="1"/>
    </i>
    <i r="1">
      <x v="3"/>
    </i>
    <i>
      <x v="7"/>
      <x/>
    </i>
    <i r="1">
      <x v="4"/>
    </i>
    <i r="1">
      <x v="2"/>
    </i>
    <i r="1">
      <x v="1"/>
    </i>
    <i>
      <x v="8"/>
      <x/>
    </i>
    <i r="1">
      <x v="4"/>
    </i>
    <i r="1">
      <x v="2"/>
    </i>
    <i r="1">
      <x v="1"/>
    </i>
    <i r="1">
      <x v="3"/>
    </i>
    <i>
      <x v="9"/>
      <x/>
    </i>
    <i r="1">
      <x v="4"/>
    </i>
    <i r="1">
      <x v="2"/>
    </i>
    <i r="1">
      <x v="1"/>
    </i>
    <i>
      <x v="10"/>
      <x/>
    </i>
    <i r="1">
      <x v="4"/>
    </i>
    <i r="1">
      <x v="2"/>
    </i>
    <i r="1">
      <x v="1"/>
    </i>
    <i r="1">
      <x v="3"/>
    </i>
    <i>
      <x v="11"/>
      <x/>
    </i>
    <i r="1">
      <x v="4"/>
    </i>
    <i r="1">
      <x v="2"/>
    </i>
    <i r="1">
      <x v="1"/>
    </i>
    <i>
      <x v="12"/>
      <x/>
    </i>
    <i r="1">
      <x v="4"/>
    </i>
    <i r="1">
      <x v="2"/>
    </i>
    <i r="1">
      <x v="1"/>
    </i>
    <i>
      <x v="13"/>
      <x/>
    </i>
    <i r="1">
      <x v="4"/>
    </i>
    <i r="1">
      <x v="2"/>
    </i>
    <i r="1">
      <x v="1"/>
    </i>
    <i>
      <x v="14"/>
      <x/>
    </i>
    <i r="1">
      <x v="4"/>
    </i>
    <i r="1">
      <x v="2"/>
    </i>
    <i r="1">
      <x v="1"/>
    </i>
    <i>
      <x v="15"/>
      <x/>
    </i>
    <i r="1">
      <x v="4"/>
    </i>
    <i r="1">
      <x v="2"/>
    </i>
    <i r="1">
      <x v="1"/>
    </i>
    <i>
      <x v="16"/>
      <x/>
    </i>
    <i r="1">
      <x v="4"/>
    </i>
    <i r="1">
      <x v="2"/>
    </i>
    <i r="1">
      <x v="1"/>
    </i>
    <i>
      <x v="17"/>
      <x/>
    </i>
    <i r="1">
      <x v="4"/>
    </i>
    <i r="1">
      <x v="2"/>
    </i>
    <i r="1">
      <x v="1"/>
    </i>
    <i r="1">
      <x v="3"/>
    </i>
    <i>
      <x v="18"/>
      <x/>
    </i>
    <i r="1">
      <x v="4"/>
    </i>
    <i r="1">
      <x v="2"/>
    </i>
    <i r="1">
      <x v="1"/>
    </i>
    <i>
      <x v="19"/>
      <x/>
    </i>
    <i r="1">
      <x v="4"/>
    </i>
    <i r="1">
      <x v="2"/>
    </i>
    <i r="1">
      <x v="1"/>
    </i>
    <i>
      <x v="20"/>
      <x/>
    </i>
    <i r="1">
      <x v="4"/>
    </i>
    <i r="1">
      <x v="2"/>
    </i>
    <i r="1">
      <x v="1"/>
    </i>
    <i r="1">
      <x v="3"/>
    </i>
    <i>
      <x v="21"/>
      <x/>
    </i>
    <i r="1">
      <x v="4"/>
    </i>
    <i r="1">
      <x v="2"/>
    </i>
    <i r="1">
      <x v="1"/>
    </i>
    <i r="1">
      <x v="3"/>
    </i>
    <i>
      <x v="22"/>
      <x/>
    </i>
    <i r="1">
      <x v="4"/>
    </i>
    <i r="1">
      <x v="2"/>
    </i>
    <i r="1">
      <x v="1"/>
    </i>
    <i r="1">
      <x v="3"/>
    </i>
    <i t="grand">
      <x/>
    </i>
  </colItems>
  <dataFields count="1">
    <dataField name="Sum of InterestRevenue" fld="3" baseField="0" baseItem="0"/>
  </dataFields>
  <chartFormats count="192">
    <chartFormat chart="7" format="96" series="1">
      <pivotArea type="data" outline="0" fieldPosition="0">
        <references count="2">
          <reference field="0" count="1" selected="0">
            <x v="0"/>
          </reference>
          <reference field="1" count="1" selected="0">
            <x v="0"/>
          </reference>
        </references>
      </pivotArea>
    </chartFormat>
    <chartFormat chart="7" format="97" series="1">
      <pivotArea type="data" outline="0" fieldPosition="0">
        <references count="2">
          <reference field="0" count="1" selected="0">
            <x v="0"/>
          </reference>
          <reference field="1" count="1" selected="0">
            <x v="1"/>
          </reference>
        </references>
      </pivotArea>
    </chartFormat>
    <chartFormat chart="7" format="98" series="1">
      <pivotArea type="data" outline="0" fieldPosition="0">
        <references count="2">
          <reference field="0" count="1" selected="0">
            <x v="1"/>
          </reference>
          <reference field="1" count="1" selected="0">
            <x v="0"/>
          </reference>
        </references>
      </pivotArea>
    </chartFormat>
    <chartFormat chart="7" format="99" series="1">
      <pivotArea type="data" outline="0" fieldPosition="0">
        <references count="2">
          <reference field="0" count="1" selected="0">
            <x v="1"/>
          </reference>
          <reference field="1" count="1" selected="0">
            <x v="2"/>
          </reference>
        </references>
      </pivotArea>
    </chartFormat>
    <chartFormat chart="7" format="100" series="1">
      <pivotArea type="data" outline="0" fieldPosition="0">
        <references count="2">
          <reference field="0" count="1" selected="0">
            <x v="1"/>
          </reference>
          <reference field="1" count="1" selected="0">
            <x v="1"/>
          </reference>
        </references>
      </pivotArea>
    </chartFormat>
    <chartFormat chart="7" format="101" series="1">
      <pivotArea type="data" outline="0" fieldPosition="0">
        <references count="2">
          <reference field="0" count="1" selected="0">
            <x v="2"/>
          </reference>
          <reference field="1" count="1" selected="0">
            <x v="0"/>
          </reference>
        </references>
      </pivotArea>
    </chartFormat>
    <chartFormat chart="7" format="102" series="1">
      <pivotArea type="data" outline="0" fieldPosition="0">
        <references count="2">
          <reference field="0" count="1" selected="0">
            <x v="2"/>
          </reference>
          <reference field="1" count="1" selected="0">
            <x v="2"/>
          </reference>
        </references>
      </pivotArea>
    </chartFormat>
    <chartFormat chart="7" format="103" series="1">
      <pivotArea type="data" outline="0" fieldPosition="0">
        <references count="2">
          <reference field="0" count="1" selected="0">
            <x v="2"/>
          </reference>
          <reference field="1" count="1" selected="0">
            <x v="1"/>
          </reference>
        </references>
      </pivotArea>
    </chartFormat>
    <chartFormat chart="7" format="104" series="1">
      <pivotArea type="data" outline="0" fieldPosition="0">
        <references count="2">
          <reference field="0" count="1" selected="0">
            <x v="2"/>
          </reference>
          <reference field="1" count="1" selected="0">
            <x v="3"/>
          </reference>
        </references>
      </pivotArea>
    </chartFormat>
    <chartFormat chart="7" format="105" series="1">
      <pivotArea type="data" outline="0" fieldPosition="0">
        <references count="2">
          <reference field="0" count="1" selected="0">
            <x v="3"/>
          </reference>
          <reference field="1" count="1" selected="0">
            <x v="0"/>
          </reference>
        </references>
      </pivotArea>
    </chartFormat>
    <chartFormat chart="7" format="106" series="1">
      <pivotArea type="data" outline="0" fieldPosition="0">
        <references count="2">
          <reference field="0" count="1" selected="0">
            <x v="3"/>
          </reference>
          <reference field="1" count="1" selected="0">
            <x v="2"/>
          </reference>
        </references>
      </pivotArea>
    </chartFormat>
    <chartFormat chart="7" format="107" series="1">
      <pivotArea type="data" outline="0" fieldPosition="0">
        <references count="2">
          <reference field="0" count="1" selected="0">
            <x v="3"/>
          </reference>
          <reference field="1" count="1" selected="0">
            <x v="1"/>
          </reference>
        </references>
      </pivotArea>
    </chartFormat>
    <chartFormat chart="7" format="108" series="1">
      <pivotArea type="data" outline="0" fieldPosition="0">
        <references count="2">
          <reference field="0" count="1" selected="0">
            <x v="3"/>
          </reference>
          <reference field="1" count="1" selected="0">
            <x v="3"/>
          </reference>
        </references>
      </pivotArea>
    </chartFormat>
    <chartFormat chart="7" format="109" series="1">
      <pivotArea type="data" outline="0" fieldPosition="0">
        <references count="2">
          <reference field="0" count="1" selected="0">
            <x v="4"/>
          </reference>
          <reference field="1" count="1" selected="0">
            <x v="0"/>
          </reference>
        </references>
      </pivotArea>
    </chartFormat>
    <chartFormat chart="7" format="110" series="1">
      <pivotArea type="data" outline="0" fieldPosition="0">
        <references count="2">
          <reference field="0" count="1" selected="0">
            <x v="4"/>
          </reference>
          <reference field="1" count="1" selected="0">
            <x v="4"/>
          </reference>
        </references>
      </pivotArea>
    </chartFormat>
    <chartFormat chart="7" format="111" series="1">
      <pivotArea type="data" outline="0" fieldPosition="0">
        <references count="2">
          <reference field="0" count="1" selected="0">
            <x v="4"/>
          </reference>
          <reference field="1" count="1" selected="0">
            <x v="2"/>
          </reference>
        </references>
      </pivotArea>
    </chartFormat>
    <chartFormat chart="7" format="112" series="1">
      <pivotArea type="data" outline="0" fieldPosition="0">
        <references count="2">
          <reference field="0" count="1" selected="0">
            <x v="4"/>
          </reference>
          <reference field="1" count="1" selected="0">
            <x v="1"/>
          </reference>
        </references>
      </pivotArea>
    </chartFormat>
    <chartFormat chart="7" format="113" series="1">
      <pivotArea type="data" outline="0" fieldPosition="0">
        <references count="2">
          <reference field="0" count="1" selected="0">
            <x v="5"/>
          </reference>
          <reference field="1" count="1" selected="0">
            <x v="0"/>
          </reference>
        </references>
      </pivotArea>
    </chartFormat>
    <chartFormat chart="7" format="114" series="1">
      <pivotArea type="data" outline="0" fieldPosition="0">
        <references count="2">
          <reference field="0" count="1" selected="0">
            <x v="5"/>
          </reference>
          <reference field="1" count="1" selected="0">
            <x v="4"/>
          </reference>
        </references>
      </pivotArea>
    </chartFormat>
    <chartFormat chart="7" format="115" series="1">
      <pivotArea type="data" outline="0" fieldPosition="0">
        <references count="2">
          <reference field="0" count="1" selected="0">
            <x v="5"/>
          </reference>
          <reference field="1" count="1" selected="0">
            <x v="2"/>
          </reference>
        </references>
      </pivotArea>
    </chartFormat>
    <chartFormat chart="7" format="116" series="1">
      <pivotArea type="data" outline="0" fieldPosition="0">
        <references count="2">
          <reference field="0" count="1" selected="0">
            <x v="5"/>
          </reference>
          <reference field="1" count="1" selected="0">
            <x v="1"/>
          </reference>
        </references>
      </pivotArea>
    </chartFormat>
    <chartFormat chart="7" format="117" series="1">
      <pivotArea type="data" outline="0" fieldPosition="0">
        <references count="2">
          <reference field="0" count="1" selected="0">
            <x v="6"/>
          </reference>
          <reference field="1" count="1" selected="0">
            <x v="0"/>
          </reference>
        </references>
      </pivotArea>
    </chartFormat>
    <chartFormat chart="7" format="118" series="1">
      <pivotArea type="data" outline="0" fieldPosition="0">
        <references count="2">
          <reference field="0" count="1" selected="0">
            <x v="6"/>
          </reference>
          <reference field="1" count="1" selected="0">
            <x v="4"/>
          </reference>
        </references>
      </pivotArea>
    </chartFormat>
    <chartFormat chart="7" format="119" series="1">
      <pivotArea type="data" outline="0" fieldPosition="0">
        <references count="2">
          <reference field="0" count="1" selected="0">
            <x v="6"/>
          </reference>
          <reference field="1" count="1" selected="0">
            <x v="2"/>
          </reference>
        </references>
      </pivotArea>
    </chartFormat>
    <chartFormat chart="7" format="120" series="1">
      <pivotArea type="data" outline="0" fieldPosition="0">
        <references count="2">
          <reference field="0" count="1" selected="0">
            <x v="6"/>
          </reference>
          <reference field="1" count="1" selected="0">
            <x v="1"/>
          </reference>
        </references>
      </pivotArea>
    </chartFormat>
    <chartFormat chart="7" format="121" series="1">
      <pivotArea type="data" outline="0" fieldPosition="0">
        <references count="2">
          <reference field="0" count="1" selected="0">
            <x v="6"/>
          </reference>
          <reference field="1" count="1" selected="0">
            <x v="3"/>
          </reference>
        </references>
      </pivotArea>
    </chartFormat>
    <chartFormat chart="7" format="122" series="1">
      <pivotArea type="data" outline="0" fieldPosition="0">
        <references count="2">
          <reference field="0" count="1" selected="0">
            <x v="7"/>
          </reference>
          <reference field="1" count="1" selected="0">
            <x v="0"/>
          </reference>
        </references>
      </pivotArea>
    </chartFormat>
    <chartFormat chart="7" format="123" series="1">
      <pivotArea type="data" outline="0" fieldPosition="0">
        <references count="2">
          <reference field="0" count="1" selected="0">
            <x v="7"/>
          </reference>
          <reference field="1" count="1" selected="0">
            <x v="4"/>
          </reference>
        </references>
      </pivotArea>
    </chartFormat>
    <chartFormat chart="7" format="124" series="1">
      <pivotArea type="data" outline="0" fieldPosition="0">
        <references count="2">
          <reference field="0" count="1" selected="0">
            <x v="7"/>
          </reference>
          <reference field="1" count="1" selected="0">
            <x v="2"/>
          </reference>
        </references>
      </pivotArea>
    </chartFormat>
    <chartFormat chart="7" format="125" series="1">
      <pivotArea type="data" outline="0" fieldPosition="0">
        <references count="2">
          <reference field="0" count="1" selected="0">
            <x v="7"/>
          </reference>
          <reference field="1" count="1" selected="0">
            <x v="1"/>
          </reference>
        </references>
      </pivotArea>
    </chartFormat>
    <chartFormat chart="7" format="126" series="1">
      <pivotArea type="data" outline="0" fieldPosition="0">
        <references count="2">
          <reference field="0" count="1" selected="0">
            <x v="8"/>
          </reference>
          <reference field="1" count="1" selected="0">
            <x v="0"/>
          </reference>
        </references>
      </pivotArea>
    </chartFormat>
    <chartFormat chart="7" format="127" series="1">
      <pivotArea type="data" outline="0" fieldPosition="0">
        <references count="2">
          <reference field="0" count="1" selected="0">
            <x v="8"/>
          </reference>
          <reference field="1" count="1" selected="0">
            <x v="4"/>
          </reference>
        </references>
      </pivotArea>
    </chartFormat>
    <chartFormat chart="7" format="128" series="1">
      <pivotArea type="data" outline="0" fieldPosition="0">
        <references count="2">
          <reference field="0" count="1" selected="0">
            <x v="8"/>
          </reference>
          <reference field="1" count="1" selected="0">
            <x v="2"/>
          </reference>
        </references>
      </pivotArea>
    </chartFormat>
    <chartFormat chart="7" format="129" series="1">
      <pivotArea type="data" outline="0" fieldPosition="0">
        <references count="2">
          <reference field="0" count="1" selected="0">
            <x v="8"/>
          </reference>
          <reference field="1" count="1" selected="0">
            <x v="1"/>
          </reference>
        </references>
      </pivotArea>
    </chartFormat>
    <chartFormat chart="7" format="130" series="1">
      <pivotArea type="data" outline="0" fieldPosition="0">
        <references count="2">
          <reference field="0" count="1" selected="0">
            <x v="8"/>
          </reference>
          <reference field="1" count="1" selected="0">
            <x v="3"/>
          </reference>
        </references>
      </pivotArea>
    </chartFormat>
    <chartFormat chart="7" format="131" series="1">
      <pivotArea type="data" outline="0" fieldPosition="0">
        <references count="2">
          <reference field="0" count="1" selected="0">
            <x v="9"/>
          </reference>
          <reference field="1" count="1" selected="0">
            <x v="0"/>
          </reference>
        </references>
      </pivotArea>
    </chartFormat>
    <chartFormat chart="7" format="132" series="1">
      <pivotArea type="data" outline="0" fieldPosition="0">
        <references count="2">
          <reference field="0" count="1" selected="0">
            <x v="9"/>
          </reference>
          <reference field="1" count="1" selected="0">
            <x v="4"/>
          </reference>
        </references>
      </pivotArea>
    </chartFormat>
    <chartFormat chart="7" format="133" series="1">
      <pivotArea type="data" outline="0" fieldPosition="0">
        <references count="2">
          <reference field="0" count="1" selected="0">
            <x v="9"/>
          </reference>
          <reference field="1" count="1" selected="0">
            <x v="2"/>
          </reference>
        </references>
      </pivotArea>
    </chartFormat>
    <chartFormat chart="7" format="134" series="1">
      <pivotArea type="data" outline="0" fieldPosition="0">
        <references count="2">
          <reference field="0" count="1" selected="0">
            <x v="9"/>
          </reference>
          <reference field="1" count="1" selected="0">
            <x v="1"/>
          </reference>
        </references>
      </pivotArea>
    </chartFormat>
    <chartFormat chart="7" format="135" series="1">
      <pivotArea type="data" outline="0" fieldPosition="0">
        <references count="2">
          <reference field="0" count="1" selected="0">
            <x v="10"/>
          </reference>
          <reference field="1" count="1" selected="0">
            <x v="0"/>
          </reference>
        </references>
      </pivotArea>
    </chartFormat>
    <chartFormat chart="7" format="136" series="1">
      <pivotArea type="data" outline="0" fieldPosition="0">
        <references count="2">
          <reference field="0" count="1" selected="0">
            <x v="10"/>
          </reference>
          <reference field="1" count="1" selected="0">
            <x v="4"/>
          </reference>
        </references>
      </pivotArea>
    </chartFormat>
    <chartFormat chart="7" format="137" series="1">
      <pivotArea type="data" outline="0" fieldPosition="0">
        <references count="2">
          <reference field="0" count="1" selected="0">
            <x v="10"/>
          </reference>
          <reference field="1" count="1" selected="0">
            <x v="2"/>
          </reference>
        </references>
      </pivotArea>
    </chartFormat>
    <chartFormat chart="7" format="138" series="1">
      <pivotArea type="data" outline="0" fieldPosition="0">
        <references count="2">
          <reference field="0" count="1" selected="0">
            <x v="10"/>
          </reference>
          <reference field="1" count="1" selected="0">
            <x v="1"/>
          </reference>
        </references>
      </pivotArea>
    </chartFormat>
    <chartFormat chart="7" format="139" series="1">
      <pivotArea type="data" outline="0" fieldPosition="0">
        <references count="2">
          <reference field="0" count="1" selected="0">
            <x v="10"/>
          </reference>
          <reference field="1" count="1" selected="0">
            <x v="3"/>
          </reference>
        </references>
      </pivotArea>
    </chartFormat>
    <chartFormat chart="7" format="140" series="1">
      <pivotArea type="data" outline="0" fieldPosition="0">
        <references count="2">
          <reference field="0" count="1" selected="0">
            <x v="11"/>
          </reference>
          <reference field="1" count="1" selected="0">
            <x v="0"/>
          </reference>
        </references>
      </pivotArea>
    </chartFormat>
    <chartFormat chart="7" format="141" series="1">
      <pivotArea type="data" outline="0" fieldPosition="0">
        <references count="2">
          <reference field="0" count="1" selected="0">
            <x v="11"/>
          </reference>
          <reference field="1" count="1" selected="0">
            <x v="4"/>
          </reference>
        </references>
      </pivotArea>
    </chartFormat>
    <chartFormat chart="7" format="142" series="1">
      <pivotArea type="data" outline="0" fieldPosition="0">
        <references count="2">
          <reference field="0" count="1" selected="0">
            <x v="11"/>
          </reference>
          <reference field="1" count="1" selected="0">
            <x v="2"/>
          </reference>
        </references>
      </pivotArea>
    </chartFormat>
    <chartFormat chart="7" format="143" series="1">
      <pivotArea type="data" outline="0" fieldPosition="0">
        <references count="2">
          <reference field="0" count="1" selected="0">
            <x v="11"/>
          </reference>
          <reference field="1" count="1" selected="0">
            <x v="1"/>
          </reference>
        </references>
      </pivotArea>
    </chartFormat>
    <chartFormat chart="7" format="144" series="1">
      <pivotArea type="data" outline="0" fieldPosition="0">
        <references count="2">
          <reference field="0" count="1" selected="0">
            <x v="12"/>
          </reference>
          <reference field="1" count="1" selected="0">
            <x v="0"/>
          </reference>
        </references>
      </pivotArea>
    </chartFormat>
    <chartFormat chart="7" format="145" series="1">
      <pivotArea type="data" outline="0" fieldPosition="0">
        <references count="2">
          <reference field="0" count="1" selected="0">
            <x v="12"/>
          </reference>
          <reference field="1" count="1" selected="0">
            <x v="4"/>
          </reference>
        </references>
      </pivotArea>
    </chartFormat>
    <chartFormat chart="7" format="146" series="1">
      <pivotArea type="data" outline="0" fieldPosition="0">
        <references count="2">
          <reference field="0" count="1" selected="0">
            <x v="12"/>
          </reference>
          <reference field="1" count="1" selected="0">
            <x v="2"/>
          </reference>
        </references>
      </pivotArea>
    </chartFormat>
    <chartFormat chart="7" format="147" series="1">
      <pivotArea type="data" outline="0" fieldPosition="0">
        <references count="2">
          <reference field="0" count="1" selected="0">
            <x v="12"/>
          </reference>
          <reference field="1" count="1" selected="0">
            <x v="1"/>
          </reference>
        </references>
      </pivotArea>
    </chartFormat>
    <chartFormat chart="7" format="148" series="1">
      <pivotArea type="data" outline="0" fieldPosition="0">
        <references count="2">
          <reference field="0" count="1" selected="0">
            <x v="13"/>
          </reference>
          <reference field="1" count="1" selected="0">
            <x v="0"/>
          </reference>
        </references>
      </pivotArea>
    </chartFormat>
    <chartFormat chart="7" format="149" series="1">
      <pivotArea type="data" outline="0" fieldPosition="0">
        <references count="2">
          <reference field="0" count="1" selected="0">
            <x v="13"/>
          </reference>
          <reference field="1" count="1" selected="0">
            <x v="4"/>
          </reference>
        </references>
      </pivotArea>
    </chartFormat>
    <chartFormat chart="7" format="150" series="1">
      <pivotArea type="data" outline="0" fieldPosition="0">
        <references count="2">
          <reference field="0" count="1" selected="0">
            <x v="13"/>
          </reference>
          <reference field="1" count="1" selected="0">
            <x v="2"/>
          </reference>
        </references>
      </pivotArea>
    </chartFormat>
    <chartFormat chart="7" format="151" series="1">
      <pivotArea type="data" outline="0" fieldPosition="0">
        <references count="2">
          <reference field="0" count="1" selected="0">
            <x v="13"/>
          </reference>
          <reference field="1" count="1" selected="0">
            <x v="1"/>
          </reference>
        </references>
      </pivotArea>
    </chartFormat>
    <chartFormat chart="7" format="152" series="1">
      <pivotArea type="data" outline="0" fieldPosition="0">
        <references count="2">
          <reference field="0" count="1" selected="0">
            <x v="14"/>
          </reference>
          <reference field="1" count="1" selected="0">
            <x v="0"/>
          </reference>
        </references>
      </pivotArea>
    </chartFormat>
    <chartFormat chart="7" format="153" series="1">
      <pivotArea type="data" outline="0" fieldPosition="0">
        <references count="2">
          <reference field="0" count="1" selected="0">
            <x v="14"/>
          </reference>
          <reference field="1" count="1" selected="0">
            <x v="4"/>
          </reference>
        </references>
      </pivotArea>
    </chartFormat>
    <chartFormat chart="7" format="154" series="1">
      <pivotArea type="data" outline="0" fieldPosition="0">
        <references count="2">
          <reference field="0" count="1" selected="0">
            <x v="14"/>
          </reference>
          <reference field="1" count="1" selected="0">
            <x v="2"/>
          </reference>
        </references>
      </pivotArea>
    </chartFormat>
    <chartFormat chart="7" format="155" series="1">
      <pivotArea type="data" outline="0" fieldPosition="0">
        <references count="2">
          <reference field="0" count="1" selected="0">
            <x v="14"/>
          </reference>
          <reference field="1" count="1" selected="0">
            <x v="1"/>
          </reference>
        </references>
      </pivotArea>
    </chartFormat>
    <chartFormat chart="7" format="156" series="1">
      <pivotArea type="data" outline="0" fieldPosition="0">
        <references count="2">
          <reference field="0" count="1" selected="0">
            <x v="15"/>
          </reference>
          <reference field="1" count="1" selected="0">
            <x v="0"/>
          </reference>
        </references>
      </pivotArea>
    </chartFormat>
    <chartFormat chart="7" format="157" series="1">
      <pivotArea type="data" outline="0" fieldPosition="0">
        <references count="2">
          <reference field="0" count="1" selected="0">
            <x v="15"/>
          </reference>
          <reference field="1" count="1" selected="0">
            <x v="4"/>
          </reference>
        </references>
      </pivotArea>
    </chartFormat>
    <chartFormat chart="7" format="158" series="1">
      <pivotArea type="data" outline="0" fieldPosition="0">
        <references count="2">
          <reference field="0" count="1" selected="0">
            <x v="15"/>
          </reference>
          <reference field="1" count="1" selected="0">
            <x v="2"/>
          </reference>
        </references>
      </pivotArea>
    </chartFormat>
    <chartFormat chart="7" format="159" series="1">
      <pivotArea type="data" outline="0" fieldPosition="0">
        <references count="2">
          <reference field="0" count="1" selected="0">
            <x v="15"/>
          </reference>
          <reference field="1" count="1" selected="0">
            <x v="1"/>
          </reference>
        </references>
      </pivotArea>
    </chartFormat>
    <chartFormat chart="7" format="160" series="1">
      <pivotArea type="data" outline="0" fieldPosition="0">
        <references count="2">
          <reference field="0" count="1" selected="0">
            <x v="16"/>
          </reference>
          <reference field="1" count="1" selected="0">
            <x v="0"/>
          </reference>
        </references>
      </pivotArea>
    </chartFormat>
    <chartFormat chart="7" format="161" series="1">
      <pivotArea type="data" outline="0" fieldPosition="0">
        <references count="2">
          <reference field="0" count="1" selected="0">
            <x v="16"/>
          </reference>
          <reference field="1" count="1" selected="0">
            <x v="4"/>
          </reference>
        </references>
      </pivotArea>
    </chartFormat>
    <chartFormat chart="7" format="162" series="1">
      <pivotArea type="data" outline="0" fieldPosition="0">
        <references count="2">
          <reference field="0" count="1" selected="0">
            <x v="16"/>
          </reference>
          <reference field="1" count="1" selected="0">
            <x v="2"/>
          </reference>
        </references>
      </pivotArea>
    </chartFormat>
    <chartFormat chart="7" format="163" series="1">
      <pivotArea type="data" outline="0" fieldPosition="0">
        <references count="2">
          <reference field="0" count="1" selected="0">
            <x v="16"/>
          </reference>
          <reference field="1" count="1" selected="0">
            <x v="1"/>
          </reference>
        </references>
      </pivotArea>
    </chartFormat>
    <chartFormat chart="7" format="164" series="1">
      <pivotArea type="data" outline="0" fieldPosition="0">
        <references count="2">
          <reference field="0" count="1" selected="0">
            <x v="17"/>
          </reference>
          <reference field="1" count="1" selected="0">
            <x v="0"/>
          </reference>
        </references>
      </pivotArea>
    </chartFormat>
    <chartFormat chart="7" format="165" series="1">
      <pivotArea type="data" outline="0" fieldPosition="0">
        <references count="2">
          <reference field="0" count="1" selected="0">
            <x v="17"/>
          </reference>
          <reference field="1" count="1" selected="0">
            <x v="4"/>
          </reference>
        </references>
      </pivotArea>
    </chartFormat>
    <chartFormat chart="7" format="166" series="1">
      <pivotArea type="data" outline="0" fieldPosition="0">
        <references count="2">
          <reference field="0" count="1" selected="0">
            <x v="17"/>
          </reference>
          <reference field="1" count="1" selected="0">
            <x v="2"/>
          </reference>
        </references>
      </pivotArea>
    </chartFormat>
    <chartFormat chart="7" format="167" series="1">
      <pivotArea type="data" outline="0" fieldPosition="0">
        <references count="2">
          <reference field="0" count="1" selected="0">
            <x v="17"/>
          </reference>
          <reference field="1" count="1" selected="0">
            <x v="1"/>
          </reference>
        </references>
      </pivotArea>
    </chartFormat>
    <chartFormat chart="7" format="168" series="1">
      <pivotArea type="data" outline="0" fieldPosition="0">
        <references count="2">
          <reference field="0" count="1" selected="0">
            <x v="17"/>
          </reference>
          <reference field="1" count="1" selected="0">
            <x v="3"/>
          </reference>
        </references>
      </pivotArea>
    </chartFormat>
    <chartFormat chart="7" format="169" series="1">
      <pivotArea type="data" outline="0" fieldPosition="0">
        <references count="2">
          <reference field="0" count="1" selected="0">
            <x v="18"/>
          </reference>
          <reference field="1" count="1" selected="0">
            <x v="0"/>
          </reference>
        </references>
      </pivotArea>
    </chartFormat>
    <chartFormat chart="7" format="170" series="1">
      <pivotArea type="data" outline="0" fieldPosition="0">
        <references count="2">
          <reference field="0" count="1" selected="0">
            <x v="18"/>
          </reference>
          <reference field="1" count="1" selected="0">
            <x v="4"/>
          </reference>
        </references>
      </pivotArea>
    </chartFormat>
    <chartFormat chart="7" format="171" series="1">
      <pivotArea type="data" outline="0" fieldPosition="0">
        <references count="2">
          <reference field="0" count="1" selected="0">
            <x v="18"/>
          </reference>
          <reference field="1" count="1" selected="0">
            <x v="2"/>
          </reference>
        </references>
      </pivotArea>
    </chartFormat>
    <chartFormat chart="7" format="172" series="1">
      <pivotArea type="data" outline="0" fieldPosition="0">
        <references count="2">
          <reference field="0" count="1" selected="0">
            <x v="18"/>
          </reference>
          <reference field="1" count="1" selected="0">
            <x v="1"/>
          </reference>
        </references>
      </pivotArea>
    </chartFormat>
    <chartFormat chart="7" format="173" series="1">
      <pivotArea type="data" outline="0" fieldPosition="0">
        <references count="2">
          <reference field="0" count="1" selected="0">
            <x v="19"/>
          </reference>
          <reference field="1" count="1" selected="0">
            <x v="0"/>
          </reference>
        </references>
      </pivotArea>
    </chartFormat>
    <chartFormat chart="7" format="174" series="1">
      <pivotArea type="data" outline="0" fieldPosition="0">
        <references count="2">
          <reference field="0" count="1" selected="0">
            <x v="19"/>
          </reference>
          <reference field="1" count="1" selected="0">
            <x v="4"/>
          </reference>
        </references>
      </pivotArea>
    </chartFormat>
    <chartFormat chart="7" format="175" series="1">
      <pivotArea type="data" outline="0" fieldPosition="0">
        <references count="2">
          <reference field="0" count="1" selected="0">
            <x v="19"/>
          </reference>
          <reference field="1" count="1" selected="0">
            <x v="2"/>
          </reference>
        </references>
      </pivotArea>
    </chartFormat>
    <chartFormat chart="7" format="176" series="1">
      <pivotArea type="data" outline="0" fieldPosition="0">
        <references count="2">
          <reference field="0" count="1" selected="0">
            <x v="19"/>
          </reference>
          <reference field="1" count="1" selected="0">
            <x v="1"/>
          </reference>
        </references>
      </pivotArea>
    </chartFormat>
    <chartFormat chart="7" format="177" series="1">
      <pivotArea type="data" outline="0" fieldPosition="0">
        <references count="2">
          <reference field="0" count="1" selected="0">
            <x v="20"/>
          </reference>
          <reference field="1" count="1" selected="0">
            <x v="0"/>
          </reference>
        </references>
      </pivotArea>
    </chartFormat>
    <chartFormat chart="7" format="178" series="1">
      <pivotArea type="data" outline="0" fieldPosition="0">
        <references count="2">
          <reference field="0" count="1" selected="0">
            <x v="20"/>
          </reference>
          <reference field="1" count="1" selected="0">
            <x v="4"/>
          </reference>
        </references>
      </pivotArea>
    </chartFormat>
    <chartFormat chart="7" format="179" series="1">
      <pivotArea type="data" outline="0" fieldPosition="0">
        <references count="2">
          <reference field="0" count="1" selected="0">
            <x v="20"/>
          </reference>
          <reference field="1" count="1" selected="0">
            <x v="2"/>
          </reference>
        </references>
      </pivotArea>
    </chartFormat>
    <chartFormat chart="7" format="180" series="1">
      <pivotArea type="data" outline="0" fieldPosition="0">
        <references count="2">
          <reference field="0" count="1" selected="0">
            <x v="20"/>
          </reference>
          <reference field="1" count="1" selected="0">
            <x v="1"/>
          </reference>
        </references>
      </pivotArea>
    </chartFormat>
    <chartFormat chart="7" format="181" series="1">
      <pivotArea type="data" outline="0" fieldPosition="0">
        <references count="2">
          <reference field="0" count="1" selected="0">
            <x v="20"/>
          </reference>
          <reference field="1" count="1" selected="0">
            <x v="3"/>
          </reference>
        </references>
      </pivotArea>
    </chartFormat>
    <chartFormat chart="7" format="182" series="1">
      <pivotArea type="data" outline="0" fieldPosition="0">
        <references count="2">
          <reference field="0" count="1" selected="0">
            <x v="21"/>
          </reference>
          <reference field="1" count="1" selected="0">
            <x v="0"/>
          </reference>
        </references>
      </pivotArea>
    </chartFormat>
    <chartFormat chart="7" format="183" series="1">
      <pivotArea type="data" outline="0" fieldPosition="0">
        <references count="2">
          <reference field="0" count="1" selected="0">
            <x v="21"/>
          </reference>
          <reference field="1" count="1" selected="0">
            <x v="4"/>
          </reference>
        </references>
      </pivotArea>
    </chartFormat>
    <chartFormat chart="7" format="184" series="1">
      <pivotArea type="data" outline="0" fieldPosition="0">
        <references count="2">
          <reference field="0" count="1" selected="0">
            <x v="21"/>
          </reference>
          <reference field="1" count="1" selected="0">
            <x v="2"/>
          </reference>
        </references>
      </pivotArea>
    </chartFormat>
    <chartFormat chart="7" format="185" series="1">
      <pivotArea type="data" outline="0" fieldPosition="0">
        <references count="2">
          <reference field="0" count="1" selected="0">
            <x v="21"/>
          </reference>
          <reference field="1" count="1" selected="0">
            <x v="1"/>
          </reference>
        </references>
      </pivotArea>
    </chartFormat>
    <chartFormat chart="7" format="186" series="1">
      <pivotArea type="data" outline="0" fieldPosition="0">
        <references count="2">
          <reference field="0" count="1" selected="0">
            <x v="21"/>
          </reference>
          <reference field="1" count="1" selected="0">
            <x v="3"/>
          </reference>
        </references>
      </pivotArea>
    </chartFormat>
    <chartFormat chart="7" format="187" series="1">
      <pivotArea type="data" outline="0" fieldPosition="0">
        <references count="2">
          <reference field="0" count="1" selected="0">
            <x v="22"/>
          </reference>
          <reference field="1" count="1" selected="0">
            <x v="0"/>
          </reference>
        </references>
      </pivotArea>
    </chartFormat>
    <chartFormat chart="7" format="188" series="1">
      <pivotArea type="data" outline="0" fieldPosition="0">
        <references count="2">
          <reference field="0" count="1" selected="0">
            <x v="22"/>
          </reference>
          <reference field="1" count="1" selected="0">
            <x v="4"/>
          </reference>
        </references>
      </pivotArea>
    </chartFormat>
    <chartFormat chart="7" format="189" series="1">
      <pivotArea type="data" outline="0" fieldPosition="0">
        <references count="2">
          <reference field="0" count="1" selected="0">
            <x v="22"/>
          </reference>
          <reference field="1" count="1" selected="0">
            <x v="2"/>
          </reference>
        </references>
      </pivotArea>
    </chartFormat>
    <chartFormat chart="7" format="190" series="1">
      <pivotArea type="data" outline="0" fieldPosition="0">
        <references count="2">
          <reference field="0" count="1" selected="0">
            <x v="22"/>
          </reference>
          <reference field="1" count="1" selected="0">
            <x v="1"/>
          </reference>
        </references>
      </pivotArea>
    </chartFormat>
    <chartFormat chart="7" format="191" series="1">
      <pivotArea type="data" outline="0" fieldPosition="0">
        <references count="2">
          <reference field="0" count="1" selected="0">
            <x v="22"/>
          </reference>
          <reference field="1" count="1" selected="0">
            <x v="3"/>
          </reference>
        </references>
      </pivotArea>
    </chartFormat>
    <chartFormat chart="7" format="288" series="1">
      <pivotArea type="data" outline="0" fieldPosition="0">
        <references count="3">
          <reference field="4294967294" count="1" selected="0">
            <x v="0"/>
          </reference>
          <reference field="0" count="1" selected="0">
            <x v="0"/>
          </reference>
          <reference field="1" count="1" selected="0">
            <x v="0"/>
          </reference>
        </references>
      </pivotArea>
    </chartFormat>
    <chartFormat chart="7" format="289" series="1">
      <pivotArea type="data" outline="0" fieldPosition="0">
        <references count="3">
          <reference field="4294967294" count="1" selected="0">
            <x v="0"/>
          </reference>
          <reference field="0" count="1" selected="0">
            <x v="0"/>
          </reference>
          <reference field="1" count="1" selected="0">
            <x v="1"/>
          </reference>
        </references>
      </pivotArea>
    </chartFormat>
    <chartFormat chart="7" format="290" series="1">
      <pivotArea type="data" outline="0" fieldPosition="0">
        <references count="3">
          <reference field="4294967294" count="1" selected="0">
            <x v="0"/>
          </reference>
          <reference field="0" count="1" selected="0">
            <x v="1"/>
          </reference>
          <reference field="1" count="1" selected="0">
            <x v="0"/>
          </reference>
        </references>
      </pivotArea>
    </chartFormat>
    <chartFormat chart="7" format="291" series="1">
      <pivotArea type="data" outline="0" fieldPosition="0">
        <references count="3">
          <reference field="4294967294" count="1" selected="0">
            <x v="0"/>
          </reference>
          <reference field="0" count="1" selected="0">
            <x v="1"/>
          </reference>
          <reference field="1" count="1" selected="0">
            <x v="2"/>
          </reference>
        </references>
      </pivotArea>
    </chartFormat>
    <chartFormat chart="7" format="292" series="1">
      <pivotArea type="data" outline="0" fieldPosition="0">
        <references count="3">
          <reference field="4294967294" count="1" selected="0">
            <x v="0"/>
          </reference>
          <reference field="0" count="1" selected="0">
            <x v="1"/>
          </reference>
          <reference field="1" count="1" selected="0">
            <x v="1"/>
          </reference>
        </references>
      </pivotArea>
    </chartFormat>
    <chartFormat chart="7" format="293" series="1">
      <pivotArea type="data" outline="0" fieldPosition="0">
        <references count="3">
          <reference field="4294967294" count="1" selected="0">
            <x v="0"/>
          </reference>
          <reference field="0" count="1" selected="0">
            <x v="2"/>
          </reference>
          <reference field="1" count="1" selected="0">
            <x v="0"/>
          </reference>
        </references>
      </pivotArea>
    </chartFormat>
    <chartFormat chart="7" format="294" series="1">
      <pivotArea type="data" outline="0" fieldPosition="0">
        <references count="3">
          <reference field="4294967294" count="1" selected="0">
            <x v="0"/>
          </reference>
          <reference field="0" count="1" selected="0">
            <x v="2"/>
          </reference>
          <reference field="1" count="1" selected="0">
            <x v="2"/>
          </reference>
        </references>
      </pivotArea>
    </chartFormat>
    <chartFormat chart="7" format="295" series="1">
      <pivotArea type="data" outline="0" fieldPosition="0">
        <references count="3">
          <reference field="4294967294" count="1" selected="0">
            <x v="0"/>
          </reference>
          <reference field="0" count="1" selected="0">
            <x v="2"/>
          </reference>
          <reference field="1" count="1" selected="0">
            <x v="1"/>
          </reference>
        </references>
      </pivotArea>
    </chartFormat>
    <chartFormat chart="7" format="296" series="1">
      <pivotArea type="data" outline="0" fieldPosition="0">
        <references count="3">
          <reference field="4294967294" count="1" selected="0">
            <x v="0"/>
          </reference>
          <reference field="0" count="1" selected="0">
            <x v="2"/>
          </reference>
          <reference field="1" count="1" selected="0">
            <x v="3"/>
          </reference>
        </references>
      </pivotArea>
    </chartFormat>
    <chartFormat chart="7" format="297" series="1">
      <pivotArea type="data" outline="0" fieldPosition="0">
        <references count="3">
          <reference field="4294967294" count="1" selected="0">
            <x v="0"/>
          </reference>
          <reference field="0" count="1" selected="0">
            <x v="3"/>
          </reference>
          <reference field="1" count="1" selected="0">
            <x v="0"/>
          </reference>
        </references>
      </pivotArea>
    </chartFormat>
    <chartFormat chart="7" format="298" series="1">
      <pivotArea type="data" outline="0" fieldPosition="0">
        <references count="3">
          <reference field="4294967294" count="1" selected="0">
            <x v="0"/>
          </reference>
          <reference field="0" count="1" selected="0">
            <x v="3"/>
          </reference>
          <reference field="1" count="1" selected="0">
            <x v="2"/>
          </reference>
        </references>
      </pivotArea>
    </chartFormat>
    <chartFormat chart="7" format="299" series="1">
      <pivotArea type="data" outline="0" fieldPosition="0">
        <references count="3">
          <reference field="4294967294" count="1" selected="0">
            <x v="0"/>
          </reference>
          <reference field="0" count="1" selected="0">
            <x v="3"/>
          </reference>
          <reference field="1" count="1" selected="0">
            <x v="1"/>
          </reference>
        </references>
      </pivotArea>
    </chartFormat>
    <chartFormat chart="7" format="300" series="1">
      <pivotArea type="data" outline="0" fieldPosition="0">
        <references count="3">
          <reference field="4294967294" count="1" selected="0">
            <x v="0"/>
          </reference>
          <reference field="0" count="1" selected="0">
            <x v="3"/>
          </reference>
          <reference field="1" count="1" selected="0">
            <x v="3"/>
          </reference>
        </references>
      </pivotArea>
    </chartFormat>
    <chartFormat chart="7" format="301" series="1">
      <pivotArea type="data" outline="0" fieldPosition="0">
        <references count="3">
          <reference field="4294967294" count="1" selected="0">
            <x v="0"/>
          </reference>
          <reference field="0" count="1" selected="0">
            <x v="4"/>
          </reference>
          <reference field="1" count="1" selected="0">
            <x v="0"/>
          </reference>
        </references>
      </pivotArea>
    </chartFormat>
    <chartFormat chart="7" format="302" series="1">
      <pivotArea type="data" outline="0" fieldPosition="0">
        <references count="3">
          <reference field="4294967294" count="1" selected="0">
            <x v="0"/>
          </reference>
          <reference field="0" count="1" selected="0">
            <x v="4"/>
          </reference>
          <reference field="1" count="1" selected="0">
            <x v="4"/>
          </reference>
        </references>
      </pivotArea>
    </chartFormat>
    <chartFormat chart="7" format="303" series="1">
      <pivotArea type="data" outline="0" fieldPosition="0">
        <references count="3">
          <reference field="4294967294" count="1" selected="0">
            <x v="0"/>
          </reference>
          <reference field="0" count="1" selected="0">
            <x v="4"/>
          </reference>
          <reference field="1" count="1" selected="0">
            <x v="2"/>
          </reference>
        </references>
      </pivotArea>
    </chartFormat>
    <chartFormat chart="7" format="304" series="1">
      <pivotArea type="data" outline="0" fieldPosition="0">
        <references count="3">
          <reference field="4294967294" count="1" selected="0">
            <x v="0"/>
          </reference>
          <reference field="0" count="1" selected="0">
            <x v="4"/>
          </reference>
          <reference field="1" count="1" selected="0">
            <x v="1"/>
          </reference>
        </references>
      </pivotArea>
    </chartFormat>
    <chartFormat chart="7" format="305" series="1">
      <pivotArea type="data" outline="0" fieldPosition="0">
        <references count="3">
          <reference field="4294967294" count="1" selected="0">
            <x v="0"/>
          </reference>
          <reference field="0" count="1" selected="0">
            <x v="5"/>
          </reference>
          <reference field="1" count="1" selected="0">
            <x v="0"/>
          </reference>
        </references>
      </pivotArea>
    </chartFormat>
    <chartFormat chart="7" format="306" series="1">
      <pivotArea type="data" outline="0" fieldPosition="0">
        <references count="3">
          <reference field="4294967294" count="1" selected="0">
            <x v="0"/>
          </reference>
          <reference field="0" count="1" selected="0">
            <x v="5"/>
          </reference>
          <reference field="1" count="1" selected="0">
            <x v="4"/>
          </reference>
        </references>
      </pivotArea>
    </chartFormat>
    <chartFormat chart="7" format="307" series="1">
      <pivotArea type="data" outline="0" fieldPosition="0">
        <references count="3">
          <reference field="4294967294" count="1" selected="0">
            <x v="0"/>
          </reference>
          <reference field="0" count="1" selected="0">
            <x v="5"/>
          </reference>
          <reference field="1" count="1" selected="0">
            <x v="2"/>
          </reference>
        </references>
      </pivotArea>
    </chartFormat>
    <chartFormat chart="7" format="308" series="1">
      <pivotArea type="data" outline="0" fieldPosition="0">
        <references count="3">
          <reference field="4294967294" count="1" selected="0">
            <x v="0"/>
          </reference>
          <reference field="0" count="1" selected="0">
            <x v="5"/>
          </reference>
          <reference field="1" count="1" selected="0">
            <x v="1"/>
          </reference>
        </references>
      </pivotArea>
    </chartFormat>
    <chartFormat chart="7" format="309" series="1">
      <pivotArea type="data" outline="0" fieldPosition="0">
        <references count="3">
          <reference field="4294967294" count="1" selected="0">
            <x v="0"/>
          </reference>
          <reference field="0" count="1" selected="0">
            <x v="6"/>
          </reference>
          <reference field="1" count="1" selected="0">
            <x v="0"/>
          </reference>
        </references>
      </pivotArea>
    </chartFormat>
    <chartFormat chart="7" format="310" series="1">
      <pivotArea type="data" outline="0" fieldPosition="0">
        <references count="3">
          <reference field="4294967294" count="1" selected="0">
            <x v="0"/>
          </reference>
          <reference field="0" count="1" selected="0">
            <x v="6"/>
          </reference>
          <reference field="1" count="1" selected="0">
            <x v="4"/>
          </reference>
        </references>
      </pivotArea>
    </chartFormat>
    <chartFormat chart="7" format="311" series="1">
      <pivotArea type="data" outline="0" fieldPosition="0">
        <references count="3">
          <reference field="4294967294" count="1" selected="0">
            <x v="0"/>
          </reference>
          <reference field="0" count="1" selected="0">
            <x v="6"/>
          </reference>
          <reference field="1" count="1" selected="0">
            <x v="2"/>
          </reference>
        </references>
      </pivotArea>
    </chartFormat>
    <chartFormat chart="7" format="312" series="1">
      <pivotArea type="data" outline="0" fieldPosition="0">
        <references count="3">
          <reference field="4294967294" count="1" selected="0">
            <x v="0"/>
          </reference>
          <reference field="0" count="1" selected="0">
            <x v="6"/>
          </reference>
          <reference field="1" count="1" selected="0">
            <x v="1"/>
          </reference>
        </references>
      </pivotArea>
    </chartFormat>
    <chartFormat chart="7" format="313" series="1">
      <pivotArea type="data" outline="0" fieldPosition="0">
        <references count="3">
          <reference field="4294967294" count="1" selected="0">
            <x v="0"/>
          </reference>
          <reference field="0" count="1" selected="0">
            <x v="6"/>
          </reference>
          <reference field="1" count="1" selected="0">
            <x v="3"/>
          </reference>
        </references>
      </pivotArea>
    </chartFormat>
    <chartFormat chart="7" format="314" series="1">
      <pivotArea type="data" outline="0" fieldPosition="0">
        <references count="3">
          <reference field="4294967294" count="1" selected="0">
            <x v="0"/>
          </reference>
          <reference field="0" count="1" selected="0">
            <x v="7"/>
          </reference>
          <reference field="1" count="1" selected="0">
            <x v="0"/>
          </reference>
        </references>
      </pivotArea>
    </chartFormat>
    <chartFormat chart="7" format="315" series="1">
      <pivotArea type="data" outline="0" fieldPosition="0">
        <references count="3">
          <reference field="4294967294" count="1" selected="0">
            <x v="0"/>
          </reference>
          <reference field="0" count="1" selected="0">
            <x v="7"/>
          </reference>
          <reference field="1" count="1" selected="0">
            <x v="4"/>
          </reference>
        </references>
      </pivotArea>
    </chartFormat>
    <chartFormat chart="7" format="316" series="1">
      <pivotArea type="data" outline="0" fieldPosition="0">
        <references count="3">
          <reference field="4294967294" count="1" selected="0">
            <x v="0"/>
          </reference>
          <reference field="0" count="1" selected="0">
            <x v="7"/>
          </reference>
          <reference field="1" count="1" selected="0">
            <x v="2"/>
          </reference>
        </references>
      </pivotArea>
    </chartFormat>
    <chartFormat chart="7" format="317" series="1">
      <pivotArea type="data" outline="0" fieldPosition="0">
        <references count="3">
          <reference field="4294967294" count="1" selected="0">
            <x v="0"/>
          </reference>
          <reference field="0" count="1" selected="0">
            <x v="7"/>
          </reference>
          <reference field="1" count="1" selected="0">
            <x v="1"/>
          </reference>
        </references>
      </pivotArea>
    </chartFormat>
    <chartFormat chart="7" format="318" series="1">
      <pivotArea type="data" outline="0" fieldPosition="0">
        <references count="3">
          <reference field="4294967294" count="1" selected="0">
            <x v="0"/>
          </reference>
          <reference field="0" count="1" selected="0">
            <x v="8"/>
          </reference>
          <reference field="1" count="1" selected="0">
            <x v="0"/>
          </reference>
        </references>
      </pivotArea>
    </chartFormat>
    <chartFormat chart="7" format="319" series="1">
      <pivotArea type="data" outline="0" fieldPosition="0">
        <references count="3">
          <reference field="4294967294" count="1" selected="0">
            <x v="0"/>
          </reference>
          <reference field="0" count="1" selected="0">
            <x v="8"/>
          </reference>
          <reference field="1" count="1" selected="0">
            <x v="4"/>
          </reference>
        </references>
      </pivotArea>
    </chartFormat>
    <chartFormat chart="7" format="320" series="1">
      <pivotArea type="data" outline="0" fieldPosition="0">
        <references count="3">
          <reference field="4294967294" count="1" selected="0">
            <x v="0"/>
          </reference>
          <reference field="0" count="1" selected="0">
            <x v="8"/>
          </reference>
          <reference field="1" count="1" selected="0">
            <x v="2"/>
          </reference>
        </references>
      </pivotArea>
    </chartFormat>
    <chartFormat chart="7" format="321" series="1">
      <pivotArea type="data" outline="0" fieldPosition="0">
        <references count="3">
          <reference field="4294967294" count="1" selected="0">
            <x v="0"/>
          </reference>
          <reference field="0" count="1" selected="0">
            <x v="8"/>
          </reference>
          <reference field="1" count="1" selected="0">
            <x v="1"/>
          </reference>
        </references>
      </pivotArea>
    </chartFormat>
    <chartFormat chart="7" format="322" series="1">
      <pivotArea type="data" outline="0" fieldPosition="0">
        <references count="3">
          <reference field="4294967294" count="1" selected="0">
            <x v="0"/>
          </reference>
          <reference field="0" count="1" selected="0">
            <x v="8"/>
          </reference>
          <reference field="1" count="1" selected="0">
            <x v="3"/>
          </reference>
        </references>
      </pivotArea>
    </chartFormat>
    <chartFormat chart="7" format="323" series="1">
      <pivotArea type="data" outline="0" fieldPosition="0">
        <references count="3">
          <reference field="4294967294" count="1" selected="0">
            <x v="0"/>
          </reference>
          <reference field="0" count="1" selected="0">
            <x v="9"/>
          </reference>
          <reference field="1" count="1" selected="0">
            <x v="0"/>
          </reference>
        </references>
      </pivotArea>
    </chartFormat>
    <chartFormat chart="7" format="324" series="1">
      <pivotArea type="data" outline="0" fieldPosition="0">
        <references count="3">
          <reference field="4294967294" count="1" selected="0">
            <x v="0"/>
          </reference>
          <reference field="0" count="1" selected="0">
            <x v="9"/>
          </reference>
          <reference field="1" count="1" selected="0">
            <x v="4"/>
          </reference>
        </references>
      </pivotArea>
    </chartFormat>
    <chartFormat chart="7" format="325" series="1">
      <pivotArea type="data" outline="0" fieldPosition="0">
        <references count="3">
          <reference field="4294967294" count="1" selected="0">
            <x v="0"/>
          </reference>
          <reference field="0" count="1" selected="0">
            <x v="9"/>
          </reference>
          <reference field="1" count="1" selected="0">
            <x v="2"/>
          </reference>
        </references>
      </pivotArea>
    </chartFormat>
    <chartFormat chart="7" format="326" series="1">
      <pivotArea type="data" outline="0" fieldPosition="0">
        <references count="3">
          <reference field="4294967294" count="1" selected="0">
            <x v="0"/>
          </reference>
          <reference field="0" count="1" selected="0">
            <x v="9"/>
          </reference>
          <reference field="1" count="1" selected="0">
            <x v="1"/>
          </reference>
        </references>
      </pivotArea>
    </chartFormat>
    <chartFormat chart="7" format="327" series="1">
      <pivotArea type="data" outline="0" fieldPosition="0">
        <references count="3">
          <reference field="4294967294" count="1" selected="0">
            <x v="0"/>
          </reference>
          <reference field="0" count="1" selected="0">
            <x v="10"/>
          </reference>
          <reference field="1" count="1" selected="0">
            <x v="0"/>
          </reference>
        </references>
      </pivotArea>
    </chartFormat>
    <chartFormat chart="7" format="328" series="1">
      <pivotArea type="data" outline="0" fieldPosition="0">
        <references count="3">
          <reference field="4294967294" count="1" selected="0">
            <x v="0"/>
          </reference>
          <reference field="0" count="1" selected="0">
            <x v="10"/>
          </reference>
          <reference field="1" count="1" selected="0">
            <x v="4"/>
          </reference>
        </references>
      </pivotArea>
    </chartFormat>
    <chartFormat chart="7" format="329" series="1">
      <pivotArea type="data" outline="0" fieldPosition="0">
        <references count="3">
          <reference field="4294967294" count="1" selected="0">
            <x v="0"/>
          </reference>
          <reference field="0" count="1" selected="0">
            <x v="10"/>
          </reference>
          <reference field="1" count="1" selected="0">
            <x v="2"/>
          </reference>
        </references>
      </pivotArea>
    </chartFormat>
    <chartFormat chart="7" format="330" series="1">
      <pivotArea type="data" outline="0" fieldPosition="0">
        <references count="3">
          <reference field="4294967294" count="1" selected="0">
            <x v="0"/>
          </reference>
          <reference field="0" count="1" selected="0">
            <x v="10"/>
          </reference>
          <reference field="1" count="1" selected="0">
            <x v="1"/>
          </reference>
        </references>
      </pivotArea>
    </chartFormat>
    <chartFormat chart="7" format="331" series="1">
      <pivotArea type="data" outline="0" fieldPosition="0">
        <references count="3">
          <reference field="4294967294" count="1" selected="0">
            <x v="0"/>
          </reference>
          <reference field="0" count="1" selected="0">
            <x v="10"/>
          </reference>
          <reference field="1" count="1" selected="0">
            <x v="3"/>
          </reference>
        </references>
      </pivotArea>
    </chartFormat>
    <chartFormat chart="7" format="332" series="1">
      <pivotArea type="data" outline="0" fieldPosition="0">
        <references count="3">
          <reference field="4294967294" count="1" selected="0">
            <x v="0"/>
          </reference>
          <reference field="0" count="1" selected="0">
            <x v="11"/>
          </reference>
          <reference field="1" count="1" selected="0">
            <x v="0"/>
          </reference>
        </references>
      </pivotArea>
    </chartFormat>
    <chartFormat chart="7" format="333" series="1">
      <pivotArea type="data" outline="0" fieldPosition="0">
        <references count="3">
          <reference field="4294967294" count="1" selected="0">
            <x v="0"/>
          </reference>
          <reference field="0" count="1" selected="0">
            <x v="11"/>
          </reference>
          <reference field="1" count="1" selected="0">
            <x v="4"/>
          </reference>
        </references>
      </pivotArea>
    </chartFormat>
    <chartFormat chart="7" format="334" series="1">
      <pivotArea type="data" outline="0" fieldPosition="0">
        <references count="3">
          <reference field="4294967294" count="1" selected="0">
            <x v="0"/>
          </reference>
          <reference field="0" count="1" selected="0">
            <x v="11"/>
          </reference>
          <reference field="1" count="1" selected="0">
            <x v="2"/>
          </reference>
        </references>
      </pivotArea>
    </chartFormat>
    <chartFormat chart="7" format="335" series="1">
      <pivotArea type="data" outline="0" fieldPosition="0">
        <references count="3">
          <reference field="4294967294" count="1" selected="0">
            <x v="0"/>
          </reference>
          <reference field="0" count="1" selected="0">
            <x v="11"/>
          </reference>
          <reference field="1" count="1" selected="0">
            <x v="1"/>
          </reference>
        </references>
      </pivotArea>
    </chartFormat>
    <chartFormat chart="7" format="336" series="1">
      <pivotArea type="data" outline="0" fieldPosition="0">
        <references count="3">
          <reference field="4294967294" count="1" selected="0">
            <x v="0"/>
          </reference>
          <reference field="0" count="1" selected="0">
            <x v="12"/>
          </reference>
          <reference field="1" count="1" selected="0">
            <x v="0"/>
          </reference>
        </references>
      </pivotArea>
    </chartFormat>
    <chartFormat chart="7" format="337" series="1">
      <pivotArea type="data" outline="0" fieldPosition="0">
        <references count="3">
          <reference field="4294967294" count="1" selected="0">
            <x v="0"/>
          </reference>
          <reference field="0" count="1" selected="0">
            <x v="12"/>
          </reference>
          <reference field="1" count="1" selected="0">
            <x v="4"/>
          </reference>
        </references>
      </pivotArea>
    </chartFormat>
    <chartFormat chart="7" format="338" series="1">
      <pivotArea type="data" outline="0" fieldPosition="0">
        <references count="3">
          <reference field="4294967294" count="1" selected="0">
            <x v="0"/>
          </reference>
          <reference field="0" count="1" selected="0">
            <x v="12"/>
          </reference>
          <reference field="1" count="1" selected="0">
            <x v="2"/>
          </reference>
        </references>
      </pivotArea>
    </chartFormat>
    <chartFormat chart="7" format="339" series="1">
      <pivotArea type="data" outline="0" fieldPosition="0">
        <references count="3">
          <reference field="4294967294" count="1" selected="0">
            <x v="0"/>
          </reference>
          <reference field="0" count="1" selected="0">
            <x v="12"/>
          </reference>
          <reference field="1" count="1" selected="0">
            <x v="1"/>
          </reference>
        </references>
      </pivotArea>
    </chartFormat>
    <chartFormat chart="7" format="340" series="1">
      <pivotArea type="data" outline="0" fieldPosition="0">
        <references count="3">
          <reference field="4294967294" count="1" selected="0">
            <x v="0"/>
          </reference>
          <reference field="0" count="1" selected="0">
            <x v="13"/>
          </reference>
          <reference field="1" count="1" selected="0">
            <x v="0"/>
          </reference>
        </references>
      </pivotArea>
    </chartFormat>
    <chartFormat chart="7" format="341" series="1">
      <pivotArea type="data" outline="0" fieldPosition="0">
        <references count="3">
          <reference field="4294967294" count="1" selected="0">
            <x v="0"/>
          </reference>
          <reference field="0" count="1" selected="0">
            <x v="13"/>
          </reference>
          <reference field="1" count="1" selected="0">
            <x v="4"/>
          </reference>
        </references>
      </pivotArea>
    </chartFormat>
    <chartFormat chart="7" format="342" series="1">
      <pivotArea type="data" outline="0" fieldPosition="0">
        <references count="3">
          <reference field="4294967294" count="1" selected="0">
            <x v="0"/>
          </reference>
          <reference field="0" count="1" selected="0">
            <x v="13"/>
          </reference>
          <reference field="1" count="1" selected="0">
            <x v="2"/>
          </reference>
        </references>
      </pivotArea>
    </chartFormat>
    <chartFormat chart="7" format="343" series="1">
      <pivotArea type="data" outline="0" fieldPosition="0">
        <references count="3">
          <reference field="4294967294" count="1" selected="0">
            <x v="0"/>
          </reference>
          <reference field="0" count="1" selected="0">
            <x v="13"/>
          </reference>
          <reference field="1" count="1" selected="0">
            <x v="1"/>
          </reference>
        </references>
      </pivotArea>
    </chartFormat>
    <chartFormat chart="7" format="344" series="1">
      <pivotArea type="data" outline="0" fieldPosition="0">
        <references count="3">
          <reference field="4294967294" count="1" selected="0">
            <x v="0"/>
          </reference>
          <reference field="0" count="1" selected="0">
            <x v="14"/>
          </reference>
          <reference field="1" count="1" selected="0">
            <x v="0"/>
          </reference>
        </references>
      </pivotArea>
    </chartFormat>
    <chartFormat chart="7" format="345" series="1">
      <pivotArea type="data" outline="0" fieldPosition="0">
        <references count="3">
          <reference field="4294967294" count="1" selected="0">
            <x v="0"/>
          </reference>
          <reference field="0" count="1" selected="0">
            <x v="14"/>
          </reference>
          <reference field="1" count="1" selected="0">
            <x v="4"/>
          </reference>
        </references>
      </pivotArea>
    </chartFormat>
    <chartFormat chart="7" format="346" series="1">
      <pivotArea type="data" outline="0" fieldPosition="0">
        <references count="3">
          <reference field="4294967294" count="1" selected="0">
            <x v="0"/>
          </reference>
          <reference field="0" count="1" selected="0">
            <x v="14"/>
          </reference>
          <reference field="1" count="1" selected="0">
            <x v="2"/>
          </reference>
        </references>
      </pivotArea>
    </chartFormat>
    <chartFormat chart="7" format="347" series="1">
      <pivotArea type="data" outline="0" fieldPosition="0">
        <references count="3">
          <reference field="4294967294" count="1" selected="0">
            <x v="0"/>
          </reference>
          <reference field="0" count="1" selected="0">
            <x v="14"/>
          </reference>
          <reference field="1" count="1" selected="0">
            <x v="1"/>
          </reference>
        </references>
      </pivotArea>
    </chartFormat>
    <chartFormat chart="7" format="348" series="1">
      <pivotArea type="data" outline="0" fieldPosition="0">
        <references count="3">
          <reference field="4294967294" count="1" selected="0">
            <x v="0"/>
          </reference>
          <reference field="0" count="1" selected="0">
            <x v="15"/>
          </reference>
          <reference field="1" count="1" selected="0">
            <x v="0"/>
          </reference>
        </references>
      </pivotArea>
    </chartFormat>
    <chartFormat chart="7" format="349" series="1">
      <pivotArea type="data" outline="0" fieldPosition="0">
        <references count="3">
          <reference field="4294967294" count="1" selected="0">
            <x v="0"/>
          </reference>
          <reference field="0" count="1" selected="0">
            <x v="15"/>
          </reference>
          <reference field="1" count="1" selected="0">
            <x v="4"/>
          </reference>
        </references>
      </pivotArea>
    </chartFormat>
    <chartFormat chart="7" format="350" series="1">
      <pivotArea type="data" outline="0" fieldPosition="0">
        <references count="3">
          <reference field="4294967294" count="1" selected="0">
            <x v="0"/>
          </reference>
          <reference field="0" count="1" selected="0">
            <x v="15"/>
          </reference>
          <reference field="1" count="1" selected="0">
            <x v="2"/>
          </reference>
        </references>
      </pivotArea>
    </chartFormat>
    <chartFormat chart="7" format="351" series="1">
      <pivotArea type="data" outline="0" fieldPosition="0">
        <references count="3">
          <reference field="4294967294" count="1" selected="0">
            <x v="0"/>
          </reference>
          <reference field="0" count="1" selected="0">
            <x v="15"/>
          </reference>
          <reference field="1" count="1" selected="0">
            <x v="1"/>
          </reference>
        </references>
      </pivotArea>
    </chartFormat>
    <chartFormat chart="7" format="352" series="1">
      <pivotArea type="data" outline="0" fieldPosition="0">
        <references count="3">
          <reference field="4294967294" count="1" selected="0">
            <x v="0"/>
          </reference>
          <reference field="0" count="1" selected="0">
            <x v="16"/>
          </reference>
          <reference field="1" count="1" selected="0">
            <x v="0"/>
          </reference>
        </references>
      </pivotArea>
    </chartFormat>
    <chartFormat chart="7" format="353" series="1">
      <pivotArea type="data" outline="0" fieldPosition="0">
        <references count="3">
          <reference field="4294967294" count="1" selected="0">
            <x v="0"/>
          </reference>
          <reference field="0" count="1" selected="0">
            <x v="16"/>
          </reference>
          <reference field="1" count="1" selected="0">
            <x v="4"/>
          </reference>
        </references>
      </pivotArea>
    </chartFormat>
    <chartFormat chart="7" format="354" series="1">
      <pivotArea type="data" outline="0" fieldPosition="0">
        <references count="3">
          <reference field="4294967294" count="1" selected="0">
            <x v="0"/>
          </reference>
          <reference field="0" count="1" selected="0">
            <x v="16"/>
          </reference>
          <reference field="1" count="1" selected="0">
            <x v="2"/>
          </reference>
        </references>
      </pivotArea>
    </chartFormat>
    <chartFormat chart="7" format="355" series="1">
      <pivotArea type="data" outline="0" fieldPosition="0">
        <references count="3">
          <reference field="4294967294" count="1" selected="0">
            <x v="0"/>
          </reference>
          <reference field="0" count="1" selected="0">
            <x v="16"/>
          </reference>
          <reference field="1" count="1" selected="0">
            <x v="1"/>
          </reference>
        </references>
      </pivotArea>
    </chartFormat>
    <chartFormat chart="7" format="356" series="1">
      <pivotArea type="data" outline="0" fieldPosition="0">
        <references count="3">
          <reference field="4294967294" count="1" selected="0">
            <x v="0"/>
          </reference>
          <reference field="0" count="1" selected="0">
            <x v="17"/>
          </reference>
          <reference field="1" count="1" selected="0">
            <x v="0"/>
          </reference>
        </references>
      </pivotArea>
    </chartFormat>
    <chartFormat chart="7" format="357" series="1">
      <pivotArea type="data" outline="0" fieldPosition="0">
        <references count="3">
          <reference field="4294967294" count="1" selected="0">
            <x v="0"/>
          </reference>
          <reference field="0" count="1" selected="0">
            <x v="17"/>
          </reference>
          <reference field="1" count="1" selected="0">
            <x v="4"/>
          </reference>
        </references>
      </pivotArea>
    </chartFormat>
    <chartFormat chart="7" format="358" series="1">
      <pivotArea type="data" outline="0" fieldPosition="0">
        <references count="3">
          <reference field="4294967294" count="1" selected="0">
            <x v="0"/>
          </reference>
          <reference field="0" count="1" selected="0">
            <x v="17"/>
          </reference>
          <reference field="1" count="1" selected="0">
            <x v="2"/>
          </reference>
        </references>
      </pivotArea>
    </chartFormat>
    <chartFormat chart="7" format="359" series="1">
      <pivotArea type="data" outline="0" fieldPosition="0">
        <references count="3">
          <reference field="4294967294" count="1" selected="0">
            <x v="0"/>
          </reference>
          <reference field="0" count="1" selected="0">
            <x v="17"/>
          </reference>
          <reference field="1" count="1" selected="0">
            <x v="1"/>
          </reference>
        </references>
      </pivotArea>
    </chartFormat>
    <chartFormat chart="7" format="360" series="1">
      <pivotArea type="data" outline="0" fieldPosition="0">
        <references count="3">
          <reference field="4294967294" count="1" selected="0">
            <x v="0"/>
          </reference>
          <reference field="0" count="1" selected="0">
            <x v="17"/>
          </reference>
          <reference field="1" count="1" selected="0">
            <x v="3"/>
          </reference>
        </references>
      </pivotArea>
    </chartFormat>
    <chartFormat chart="7" format="361" series="1">
      <pivotArea type="data" outline="0" fieldPosition="0">
        <references count="3">
          <reference field="4294967294" count="1" selected="0">
            <x v="0"/>
          </reference>
          <reference field="0" count="1" selected="0">
            <x v="18"/>
          </reference>
          <reference field="1" count="1" selected="0">
            <x v="0"/>
          </reference>
        </references>
      </pivotArea>
    </chartFormat>
    <chartFormat chart="7" format="362" series="1">
      <pivotArea type="data" outline="0" fieldPosition="0">
        <references count="3">
          <reference field="4294967294" count="1" selected="0">
            <x v="0"/>
          </reference>
          <reference field="0" count="1" selected="0">
            <x v="18"/>
          </reference>
          <reference field="1" count="1" selected="0">
            <x v="4"/>
          </reference>
        </references>
      </pivotArea>
    </chartFormat>
    <chartFormat chart="7" format="363" series="1">
      <pivotArea type="data" outline="0" fieldPosition="0">
        <references count="3">
          <reference field="4294967294" count="1" selected="0">
            <x v="0"/>
          </reference>
          <reference field="0" count="1" selected="0">
            <x v="18"/>
          </reference>
          <reference field="1" count="1" selected="0">
            <x v="2"/>
          </reference>
        </references>
      </pivotArea>
    </chartFormat>
    <chartFormat chart="7" format="364" series="1">
      <pivotArea type="data" outline="0" fieldPosition="0">
        <references count="3">
          <reference field="4294967294" count="1" selected="0">
            <x v="0"/>
          </reference>
          <reference field="0" count="1" selected="0">
            <x v="18"/>
          </reference>
          <reference field="1" count="1" selected="0">
            <x v="1"/>
          </reference>
        </references>
      </pivotArea>
    </chartFormat>
    <chartFormat chart="7" format="365" series="1">
      <pivotArea type="data" outline="0" fieldPosition="0">
        <references count="3">
          <reference field="4294967294" count="1" selected="0">
            <x v="0"/>
          </reference>
          <reference field="0" count="1" selected="0">
            <x v="19"/>
          </reference>
          <reference field="1" count="1" selected="0">
            <x v="0"/>
          </reference>
        </references>
      </pivotArea>
    </chartFormat>
    <chartFormat chart="7" format="366" series="1">
      <pivotArea type="data" outline="0" fieldPosition="0">
        <references count="3">
          <reference field="4294967294" count="1" selected="0">
            <x v="0"/>
          </reference>
          <reference field="0" count="1" selected="0">
            <x v="19"/>
          </reference>
          <reference field="1" count="1" selected="0">
            <x v="4"/>
          </reference>
        </references>
      </pivotArea>
    </chartFormat>
    <chartFormat chart="7" format="367" series="1">
      <pivotArea type="data" outline="0" fieldPosition="0">
        <references count="3">
          <reference field="4294967294" count="1" selected="0">
            <x v="0"/>
          </reference>
          <reference field="0" count="1" selected="0">
            <x v="19"/>
          </reference>
          <reference field="1" count="1" selected="0">
            <x v="2"/>
          </reference>
        </references>
      </pivotArea>
    </chartFormat>
    <chartFormat chart="7" format="368" series="1">
      <pivotArea type="data" outline="0" fieldPosition="0">
        <references count="3">
          <reference field="4294967294" count="1" selected="0">
            <x v="0"/>
          </reference>
          <reference field="0" count="1" selected="0">
            <x v="19"/>
          </reference>
          <reference field="1" count="1" selected="0">
            <x v="1"/>
          </reference>
        </references>
      </pivotArea>
    </chartFormat>
    <chartFormat chart="7" format="369" series="1">
      <pivotArea type="data" outline="0" fieldPosition="0">
        <references count="3">
          <reference field="4294967294" count="1" selected="0">
            <x v="0"/>
          </reference>
          <reference field="0" count="1" selected="0">
            <x v="20"/>
          </reference>
          <reference field="1" count="1" selected="0">
            <x v="0"/>
          </reference>
        </references>
      </pivotArea>
    </chartFormat>
    <chartFormat chart="7" format="370" series="1">
      <pivotArea type="data" outline="0" fieldPosition="0">
        <references count="3">
          <reference field="4294967294" count="1" selected="0">
            <x v="0"/>
          </reference>
          <reference field="0" count="1" selected="0">
            <x v="20"/>
          </reference>
          <reference field="1" count="1" selected="0">
            <x v="4"/>
          </reference>
        </references>
      </pivotArea>
    </chartFormat>
    <chartFormat chart="7" format="371" series="1">
      <pivotArea type="data" outline="0" fieldPosition="0">
        <references count="3">
          <reference field="4294967294" count="1" selected="0">
            <x v="0"/>
          </reference>
          <reference field="0" count="1" selected="0">
            <x v="20"/>
          </reference>
          <reference field="1" count="1" selected="0">
            <x v="2"/>
          </reference>
        </references>
      </pivotArea>
    </chartFormat>
    <chartFormat chart="7" format="372" series="1">
      <pivotArea type="data" outline="0" fieldPosition="0">
        <references count="3">
          <reference field="4294967294" count="1" selected="0">
            <x v="0"/>
          </reference>
          <reference field="0" count="1" selected="0">
            <x v="20"/>
          </reference>
          <reference field="1" count="1" selected="0">
            <x v="1"/>
          </reference>
        </references>
      </pivotArea>
    </chartFormat>
    <chartFormat chart="7" format="373" series="1">
      <pivotArea type="data" outline="0" fieldPosition="0">
        <references count="3">
          <reference field="4294967294" count="1" selected="0">
            <x v="0"/>
          </reference>
          <reference field="0" count="1" selected="0">
            <x v="20"/>
          </reference>
          <reference field="1" count="1" selected="0">
            <x v="3"/>
          </reference>
        </references>
      </pivotArea>
    </chartFormat>
    <chartFormat chart="7" format="374" series="1">
      <pivotArea type="data" outline="0" fieldPosition="0">
        <references count="3">
          <reference field="4294967294" count="1" selected="0">
            <x v="0"/>
          </reference>
          <reference field="0" count="1" selected="0">
            <x v="21"/>
          </reference>
          <reference field="1" count="1" selected="0">
            <x v="0"/>
          </reference>
        </references>
      </pivotArea>
    </chartFormat>
    <chartFormat chart="7" format="375" series="1">
      <pivotArea type="data" outline="0" fieldPosition="0">
        <references count="3">
          <reference field="4294967294" count="1" selected="0">
            <x v="0"/>
          </reference>
          <reference field="0" count="1" selected="0">
            <x v="21"/>
          </reference>
          <reference field="1" count="1" selected="0">
            <x v="4"/>
          </reference>
        </references>
      </pivotArea>
    </chartFormat>
    <chartFormat chart="7" format="376" series="1">
      <pivotArea type="data" outline="0" fieldPosition="0">
        <references count="3">
          <reference field="4294967294" count="1" selected="0">
            <x v="0"/>
          </reference>
          <reference field="0" count="1" selected="0">
            <x v="21"/>
          </reference>
          <reference field="1" count="1" selected="0">
            <x v="2"/>
          </reference>
        </references>
      </pivotArea>
    </chartFormat>
    <chartFormat chart="7" format="377" series="1">
      <pivotArea type="data" outline="0" fieldPosition="0">
        <references count="3">
          <reference field="4294967294" count="1" selected="0">
            <x v="0"/>
          </reference>
          <reference field="0" count="1" selected="0">
            <x v="21"/>
          </reference>
          <reference field="1" count="1" selected="0">
            <x v="1"/>
          </reference>
        </references>
      </pivotArea>
    </chartFormat>
    <chartFormat chart="7" format="378" series="1">
      <pivotArea type="data" outline="0" fieldPosition="0">
        <references count="3">
          <reference field="4294967294" count="1" selected="0">
            <x v="0"/>
          </reference>
          <reference field="0" count="1" selected="0">
            <x v="21"/>
          </reference>
          <reference field="1" count="1" selected="0">
            <x v="3"/>
          </reference>
        </references>
      </pivotArea>
    </chartFormat>
    <chartFormat chart="7" format="379" series="1">
      <pivotArea type="data" outline="0" fieldPosition="0">
        <references count="3">
          <reference field="4294967294" count="1" selected="0">
            <x v="0"/>
          </reference>
          <reference field="0" count="1" selected="0">
            <x v="22"/>
          </reference>
          <reference field="1" count="1" selected="0">
            <x v="0"/>
          </reference>
        </references>
      </pivotArea>
    </chartFormat>
    <chartFormat chart="7" format="380" series="1">
      <pivotArea type="data" outline="0" fieldPosition="0">
        <references count="3">
          <reference field="4294967294" count="1" selected="0">
            <x v="0"/>
          </reference>
          <reference field="0" count="1" selected="0">
            <x v="22"/>
          </reference>
          <reference field="1" count="1" selected="0">
            <x v="4"/>
          </reference>
        </references>
      </pivotArea>
    </chartFormat>
    <chartFormat chart="7" format="381" series="1">
      <pivotArea type="data" outline="0" fieldPosition="0">
        <references count="3">
          <reference field="4294967294" count="1" selected="0">
            <x v="0"/>
          </reference>
          <reference field="0" count="1" selected="0">
            <x v="22"/>
          </reference>
          <reference field="1" count="1" selected="0">
            <x v="2"/>
          </reference>
        </references>
      </pivotArea>
    </chartFormat>
    <chartFormat chart="7" format="382" series="1">
      <pivotArea type="data" outline="0" fieldPosition="0">
        <references count="3">
          <reference field="4294967294" count="1" selected="0">
            <x v="0"/>
          </reference>
          <reference field="0" count="1" selected="0">
            <x v="22"/>
          </reference>
          <reference field="1" count="1" selected="0">
            <x v="1"/>
          </reference>
        </references>
      </pivotArea>
    </chartFormat>
    <chartFormat chart="7" format="383" series="1">
      <pivotArea type="data" outline="0" fieldPosition="0">
        <references count="3">
          <reference field="4294967294" count="1" selected="0">
            <x v="0"/>
          </reference>
          <reference field="0" count="1" selected="0">
            <x v="22"/>
          </reference>
          <reference field="1" count="1" selected="0">
            <x v="3"/>
          </reference>
        </references>
      </pivotArea>
    </chartFormat>
  </chartFormats>
  <pivotHierarchies count="3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29"/>
  </rowHierarchiesUsage>
  <colHierarchiesUsage count="2">
    <colHierarchyUsage hierarchyUsage="30"/>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Raw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1C7610-0A75-44F6-AEEC-B0709E617908}" name="PivotTable13" cacheId="28" dataOnRows="1" dataPosition="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2:AE48" firstHeaderRow="1" firstDataRow="2" firstDataCol="2"/>
  <pivotFields count="11">
    <pivotField axis="axisCol" compact="0" allDrilled="1" outline="0"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s>
  <rowFields count="2">
    <field x="-2"/>
    <field x="4"/>
  </rowFields>
  <rowItems count="45">
    <i>
      <x/>
      <x/>
    </i>
    <i r="1">
      <x v="1"/>
    </i>
    <i r="1">
      <x v="2"/>
    </i>
    <i r="1">
      <x v="3"/>
    </i>
    <i r="1">
      <x v="4"/>
    </i>
    <i i="1">
      <x v="1"/>
      <x/>
    </i>
    <i r="1" i="1">
      <x v="1"/>
    </i>
    <i r="1" i="1">
      <x v="2"/>
    </i>
    <i r="1" i="1">
      <x v="3"/>
    </i>
    <i r="1" i="1">
      <x v="4"/>
    </i>
    <i i="2">
      <x v="2"/>
      <x/>
    </i>
    <i r="1" i="2">
      <x v="1"/>
    </i>
    <i r="1" i="2">
      <x v="2"/>
    </i>
    <i r="1" i="2">
      <x v="3"/>
    </i>
    <i r="1" i="2">
      <x v="4"/>
    </i>
    <i i="3">
      <x v="3"/>
      <x/>
    </i>
    <i r="1" i="3">
      <x v="1"/>
    </i>
    <i r="1" i="3">
      <x v="2"/>
    </i>
    <i r="1" i="3">
      <x v="3"/>
    </i>
    <i r="1" i="3">
      <x v="4"/>
    </i>
    <i i="4">
      <x v="4"/>
      <x/>
    </i>
    <i r="1" i="4">
      <x v="1"/>
    </i>
    <i r="1" i="4">
      <x v="2"/>
    </i>
    <i r="1" i="4">
      <x v="3"/>
    </i>
    <i r="1" i="4">
      <x v="4"/>
    </i>
    <i i="5">
      <x v="5"/>
      <x/>
    </i>
    <i r="1" i="5">
      <x v="1"/>
    </i>
    <i r="1" i="5">
      <x v="2"/>
    </i>
    <i r="1" i="5">
      <x v="3"/>
    </i>
    <i r="1" i="5">
      <x v="4"/>
    </i>
    <i i="6">
      <x v="6"/>
      <x/>
    </i>
    <i r="1" i="6">
      <x v="1"/>
    </i>
    <i r="1" i="6">
      <x v="2"/>
    </i>
    <i r="1" i="6">
      <x v="3"/>
    </i>
    <i r="1" i="6">
      <x v="4"/>
    </i>
    <i i="7">
      <x v="7"/>
      <x/>
    </i>
    <i r="1" i="7">
      <x v="1"/>
    </i>
    <i r="1" i="7">
      <x v="2"/>
    </i>
    <i r="1" i="7">
      <x v="3"/>
    </i>
    <i r="1" i="7">
      <x v="4"/>
    </i>
    <i i="8">
      <x v="8"/>
      <x/>
    </i>
    <i r="1" i="8">
      <x v="1"/>
    </i>
    <i r="1" i="8">
      <x v="2"/>
    </i>
    <i r="1" i="8">
      <x v="3"/>
    </i>
    <i r="1" i="8">
      <x v="4"/>
    </i>
  </rowItems>
  <colFields count="1">
    <field x="0"/>
  </colFields>
  <colItems count="27">
    <i>
      <x/>
    </i>
    <i>
      <x v="1"/>
    </i>
    <i>
      <x v="2"/>
    </i>
    <i>
      <x v="3"/>
    </i>
    <i>
      <x v="4"/>
    </i>
    <i>
      <x v="5"/>
    </i>
    <i>
      <x v="6"/>
    </i>
    <i>
      <x v="7"/>
    </i>
    <i>
      <x v="8"/>
    </i>
    <i>
      <x v="9"/>
    </i>
    <i>
      <x v="10"/>
    </i>
    <i>
      <x v="11"/>
    </i>
    <i>
      <x v="12"/>
    </i>
    <i>
      <x v="13"/>
    </i>
    <i>
      <x v="14"/>
    </i>
    <i>
      <x v="15"/>
    </i>
    <i>
      <x v="16"/>
    </i>
    <i>
      <x v="17"/>
    </i>
    <i>
      <x v="18"/>
    </i>
    <i>
      <x v="19"/>
    </i>
    <i>
      <x v="20"/>
    </i>
    <i>
      <x v="21"/>
    </i>
    <i>
      <x v="22"/>
    </i>
    <i>
      <x v="23"/>
    </i>
    <i>
      <x v="24"/>
    </i>
    <i>
      <x v="25"/>
    </i>
    <i>
      <x v="26"/>
    </i>
  </colItems>
  <dataFields count="9">
    <dataField name="Sum of OpeningGBV" fld="1" baseField="0" baseItem="0"/>
    <dataField name="Sum of Coll_Principal" fld="2" baseField="0" baseItem="0"/>
    <dataField name="Sum of Coll_Interest" fld="3" baseField="0" baseItem="0"/>
    <dataField name="Sum of ContraSettlements_Principal" fld="5" baseField="0" baseItem="0"/>
    <dataField name="Sum of ContraSettlements_Interest" fld="6" baseField="0" baseItem="0"/>
    <dataField name="Sum of WO_DebtSold" fld="7" baseField="0" baseItem="0"/>
    <dataField name="Sum of WO_Other" fld="8" baseField="0" baseItem="0"/>
    <dataField name="Sum of InterestRevenue" fld="9" baseField="0" baseItem="0"/>
    <dataField name="Sum of ClosingGBV" fld="10" baseField="0" baseItem="0"/>
  </dataFields>
  <pivotHierarchies count="3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2">
    <rowHierarchyUsage hierarchyUsage="-2"/>
    <rowHierarchyUsage hierarchyUsage="101"/>
  </rowHierarchiesUsage>
  <colHierarchiesUsage count="1">
    <colHierarchyUsage hierarchyUsage="10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ecast_Curv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62D3F3-C4AC-4567-8089-8EACEF3A6A70}" name="PivotTable3" cacheId="29" dataOnRows="1" dataPosition="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50:AF906" firstHeaderRow="1" firstDataRow="2" firstDataCol="3"/>
  <pivotFields count="12">
    <pivotField axis="axisCol" compact="0" allDrilled="1" outline="0"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s>
  <rowFields count="3">
    <field x="-2"/>
    <field x="11"/>
    <field x="4"/>
  </rowFields>
  <rowItems count="855">
    <i>
      <x/>
      <x/>
      <x/>
    </i>
    <i r="2">
      <x v="1"/>
    </i>
    <i r="1">
      <x v="1"/>
      <x/>
    </i>
    <i r="2">
      <x v="1"/>
    </i>
    <i r="1">
      <x v="2"/>
      <x/>
    </i>
    <i r="2">
      <x v="2"/>
    </i>
    <i r="2">
      <x v="1"/>
    </i>
    <i r="2">
      <x v="3"/>
    </i>
    <i r="1">
      <x v="3"/>
      <x/>
    </i>
    <i r="2">
      <x v="2"/>
    </i>
    <i r="2">
      <x v="1"/>
    </i>
    <i r="2">
      <x v="3"/>
    </i>
    <i r="1">
      <x v="4"/>
      <x/>
    </i>
    <i r="2">
      <x v="4"/>
    </i>
    <i r="2">
      <x v="2"/>
    </i>
    <i r="2">
      <x v="1"/>
    </i>
    <i r="1">
      <x v="5"/>
      <x/>
    </i>
    <i r="2">
      <x v="4"/>
    </i>
    <i r="2">
      <x v="2"/>
    </i>
    <i r="2">
      <x v="1"/>
    </i>
    <i r="1">
      <x v="6"/>
      <x/>
    </i>
    <i r="2">
      <x v="4"/>
    </i>
    <i r="2">
      <x v="2"/>
    </i>
    <i r="2">
      <x v="1"/>
    </i>
    <i r="2">
      <x v="3"/>
    </i>
    <i r="1">
      <x v="7"/>
      <x/>
    </i>
    <i r="2">
      <x v="4"/>
    </i>
    <i r="2">
      <x v="2"/>
    </i>
    <i r="2">
      <x v="1"/>
    </i>
    <i r="1">
      <x v="8"/>
      <x/>
    </i>
    <i r="2">
      <x v="4"/>
    </i>
    <i r="2">
      <x v="2"/>
    </i>
    <i r="2">
      <x v="1"/>
    </i>
    <i r="2">
      <x v="3"/>
    </i>
    <i r="1">
      <x v="9"/>
      <x/>
    </i>
    <i r="2">
      <x v="4"/>
    </i>
    <i r="2">
      <x v="2"/>
    </i>
    <i r="2">
      <x v="1"/>
    </i>
    <i r="1">
      <x v="10"/>
      <x/>
    </i>
    <i r="2">
      <x v="4"/>
    </i>
    <i r="2">
      <x v="2"/>
    </i>
    <i r="2">
      <x v="1"/>
    </i>
    <i r="2">
      <x v="3"/>
    </i>
    <i r="1">
      <x v="11"/>
      <x/>
    </i>
    <i r="2">
      <x v="4"/>
    </i>
    <i r="2">
      <x v="2"/>
    </i>
    <i r="2">
      <x v="1"/>
    </i>
    <i r="1">
      <x v="12"/>
      <x/>
    </i>
    <i r="2">
      <x v="4"/>
    </i>
    <i r="2">
      <x v="2"/>
    </i>
    <i r="2">
      <x v="1"/>
    </i>
    <i r="1">
      <x v="13"/>
      <x/>
    </i>
    <i r="2">
      <x v="4"/>
    </i>
    <i r="2">
      <x v="2"/>
    </i>
    <i r="2">
      <x v="1"/>
    </i>
    <i r="1">
      <x v="14"/>
      <x/>
    </i>
    <i r="2">
      <x v="4"/>
    </i>
    <i r="2">
      <x v="2"/>
    </i>
    <i r="2">
      <x v="1"/>
    </i>
    <i r="1">
      <x v="15"/>
      <x/>
    </i>
    <i r="2">
      <x v="4"/>
    </i>
    <i r="2">
      <x v="2"/>
    </i>
    <i r="2">
      <x v="1"/>
    </i>
    <i r="1">
      <x v="16"/>
      <x/>
    </i>
    <i r="2">
      <x v="4"/>
    </i>
    <i r="2">
      <x v="2"/>
    </i>
    <i r="2">
      <x v="1"/>
    </i>
    <i r="1">
      <x v="17"/>
      <x/>
    </i>
    <i r="2">
      <x v="4"/>
    </i>
    <i r="2">
      <x v="2"/>
    </i>
    <i r="2">
      <x v="1"/>
    </i>
    <i r="2">
      <x v="3"/>
    </i>
    <i r="1">
      <x v="18"/>
      <x/>
    </i>
    <i r="2">
      <x v="4"/>
    </i>
    <i r="2">
      <x v="2"/>
    </i>
    <i r="2">
      <x v="1"/>
    </i>
    <i r="1">
      <x v="19"/>
      <x/>
    </i>
    <i r="2">
      <x v="4"/>
    </i>
    <i r="2">
      <x v="2"/>
    </i>
    <i r="2">
      <x v="1"/>
    </i>
    <i r="1">
      <x v="20"/>
      <x/>
    </i>
    <i r="2">
      <x v="4"/>
    </i>
    <i r="2">
      <x v="2"/>
    </i>
    <i r="2">
      <x v="1"/>
    </i>
    <i r="2">
      <x v="3"/>
    </i>
    <i r="1">
      <x v="21"/>
      <x/>
    </i>
    <i r="2">
      <x v="4"/>
    </i>
    <i r="2">
      <x v="2"/>
    </i>
    <i r="2">
      <x v="1"/>
    </i>
    <i r="2">
      <x v="3"/>
    </i>
    <i r="1">
      <x v="22"/>
      <x/>
    </i>
    <i r="2">
      <x v="4"/>
    </i>
    <i r="2">
      <x v="2"/>
    </i>
    <i r="2">
      <x v="1"/>
    </i>
    <i r="2">
      <x v="3"/>
    </i>
    <i i="1">
      <x v="1"/>
      <x/>
      <x/>
    </i>
    <i r="2" i="1">
      <x v="1"/>
    </i>
    <i r="1" i="1">
      <x v="1"/>
      <x/>
    </i>
    <i r="2" i="1">
      <x v="1"/>
    </i>
    <i r="1" i="1">
      <x v="2"/>
      <x/>
    </i>
    <i r="2" i="1">
      <x v="2"/>
    </i>
    <i r="2" i="1">
      <x v="1"/>
    </i>
    <i r="2" i="1">
      <x v="3"/>
    </i>
    <i r="1" i="1">
      <x v="3"/>
      <x/>
    </i>
    <i r="2" i="1">
      <x v="2"/>
    </i>
    <i r="2" i="1">
      <x v="1"/>
    </i>
    <i r="2" i="1">
      <x v="3"/>
    </i>
    <i r="1" i="1">
      <x v="4"/>
      <x/>
    </i>
    <i r="2" i="1">
      <x v="4"/>
    </i>
    <i r="2" i="1">
      <x v="2"/>
    </i>
    <i r="2" i="1">
      <x v="1"/>
    </i>
    <i r="1" i="1">
      <x v="5"/>
      <x/>
    </i>
    <i r="2" i="1">
      <x v="4"/>
    </i>
    <i r="2" i="1">
      <x v="2"/>
    </i>
    <i r="2" i="1">
      <x v="1"/>
    </i>
    <i r="1" i="1">
      <x v="6"/>
      <x/>
    </i>
    <i r="2" i="1">
      <x v="4"/>
    </i>
    <i r="2" i="1">
      <x v="2"/>
    </i>
    <i r="2" i="1">
      <x v="1"/>
    </i>
    <i r="2" i="1">
      <x v="3"/>
    </i>
    <i r="1" i="1">
      <x v="7"/>
      <x/>
    </i>
    <i r="2" i="1">
      <x v="4"/>
    </i>
    <i r="2" i="1">
      <x v="2"/>
    </i>
    <i r="2" i="1">
      <x v="1"/>
    </i>
    <i r="1" i="1">
      <x v="8"/>
      <x/>
    </i>
    <i r="2" i="1">
      <x v="4"/>
    </i>
    <i r="2" i="1">
      <x v="2"/>
    </i>
    <i r="2" i="1">
      <x v="1"/>
    </i>
    <i r="2" i="1">
      <x v="3"/>
    </i>
    <i r="1" i="1">
      <x v="9"/>
      <x/>
    </i>
    <i r="2" i="1">
      <x v="4"/>
    </i>
    <i r="2" i="1">
      <x v="2"/>
    </i>
    <i r="2" i="1">
      <x v="1"/>
    </i>
    <i r="1" i="1">
      <x v="10"/>
      <x/>
    </i>
    <i r="2" i="1">
      <x v="4"/>
    </i>
    <i r="2" i="1">
      <x v="2"/>
    </i>
    <i r="2" i="1">
      <x v="1"/>
    </i>
    <i r="2" i="1">
      <x v="3"/>
    </i>
    <i r="1" i="1">
      <x v="11"/>
      <x/>
    </i>
    <i r="2" i="1">
      <x v="4"/>
    </i>
    <i r="2" i="1">
      <x v="2"/>
    </i>
    <i r="2" i="1">
      <x v="1"/>
    </i>
    <i r="1" i="1">
      <x v="12"/>
      <x/>
    </i>
    <i r="2" i="1">
      <x v="4"/>
    </i>
    <i r="2" i="1">
      <x v="2"/>
    </i>
    <i r="2" i="1">
      <x v="1"/>
    </i>
    <i r="1" i="1">
      <x v="13"/>
      <x/>
    </i>
    <i r="2" i="1">
      <x v="4"/>
    </i>
    <i r="2" i="1">
      <x v="2"/>
    </i>
    <i r="2" i="1">
      <x v="1"/>
    </i>
    <i r="1" i="1">
      <x v="14"/>
      <x/>
    </i>
    <i r="2" i="1">
      <x v="4"/>
    </i>
    <i r="2" i="1">
      <x v="2"/>
    </i>
    <i r="2" i="1">
      <x v="1"/>
    </i>
    <i r="1" i="1">
      <x v="15"/>
      <x/>
    </i>
    <i r="2" i="1">
      <x v="4"/>
    </i>
    <i r="2" i="1">
      <x v="2"/>
    </i>
    <i r="2" i="1">
      <x v="1"/>
    </i>
    <i r="1" i="1">
      <x v="16"/>
      <x/>
    </i>
    <i r="2" i="1">
      <x v="4"/>
    </i>
    <i r="2" i="1">
      <x v="2"/>
    </i>
    <i r="2" i="1">
      <x v="1"/>
    </i>
    <i r="1" i="1">
      <x v="17"/>
      <x/>
    </i>
    <i r="2" i="1">
      <x v="4"/>
    </i>
    <i r="2" i="1">
      <x v="2"/>
    </i>
    <i r="2" i="1">
      <x v="1"/>
    </i>
    <i r="2" i="1">
      <x v="3"/>
    </i>
    <i r="1" i="1">
      <x v="18"/>
      <x/>
    </i>
    <i r="2" i="1">
      <x v="4"/>
    </i>
    <i r="2" i="1">
      <x v="2"/>
    </i>
    <i r="2" i="1">
      <x v="1"/>
    </i>
    <i r="1" i="1">
      <x v="19"/>
      <x/>
    </i>
    <i r="2" i="1">
      <x v="4"/>
    </i>
    <i r="2" i="1">
      <x v="2"/>
    </i>
    <i r="2" i="1">
      <x v="1"/>
    </i>
    <i r="1" i="1">
      <x v="20"/>
      <x/>
    </i>
    <i r="2" i="1">
      <x v="4"/>
    </i>
    <i r="2" i="1">
      <x v="2"/>
    </i>
    <i r="2" i="1">
      <x v="1"/>
    </i>
    <i r="2" i="1">
      <x v="3"/>
    </i>
    <i r="1" i="1">
      <x v="21"/>
      <x/>
    </i>
    <i r="2" i="1">
      <x v="4"/>
    </i>
    <i r="2" i="1">
      <x v="2"/>
    </i>
    <i r="2" i="1">
      <x v="1"/>
    </i>
    <i r="2" i="1">
      <x v="3"/>
    </i>
    <i r="1" i="1">
      <x v="22"/>
      <x/>
    </i>
    <i r="2" i="1">
      <x v="4"/>
    </i>
    <i r="2" i="1">
      <x v="2"/>
    </i>
    <i r="2" i="1">
      <x v="1"/>
    </i>
    <i r="2" i="1">
      <x v="3"/>
    </i>
    <i i="2">
      <x v="2"/>
      <x/>
      <x/>
    </i>
    <i r="2" i="2">
      <x v="1"/>
    </i>
    <i r="1" i="2">
      <x v="1"/>
      <x/>
    </i>
    <i r="2" i="2">
      <x v="1"/>
    </i>
    <i r="1" i="2">
      <x v="2"/>
      <x/>
    </i>
    <i r="2" i="2">
      <x v="2"/>
    </i>
    <i r="2" i="2">
      <x v="1"/>
    </i>
    <i r="2" i="2">
      <x v="3"/>
    </i>
    <i r="1" i="2">
      <x v="3"/>
      <x/>
    </i>
    <i r="2" i="2">
      <x v="2"/>
    </i>
    <i r="2" i="2">
      <x v="1"/>
    </i>
    <i r="2" i="2">
      <x v="3"/>
    </i>
    <i r="1" i="2">
      <x v="4"/>
      <x/>
    </i>
    <i r="2" i="2">
      <x v="4"/>
    </i>
    <i r="2" i="2">
      <x v="2"/>
    </i>
    <i r="2" i="2">
      <x v="1"/>
    </i>
    <i r="1" i="2">
      <x v="5"/>
      <x/>
    </i>
    <i r="2" i="2">
      <x v="4"/>
    </i>
    <i r="2" i="2">
      <x v="2"/>
    </i>
    <i r="2" i="2">
      <x v="1"/>
    </i>
    <i r="1" i="2">
      <x v="6"/>
      <x/>
    </i>
    <i r="2" i="2">
      <x v="4"/>
    </i>
    <i r="2" i="2">
      <x v="2"/>
    </i>
    <i r="2" i="2">
      <x v="1"/>
    </i>
    <i r="2" i="2">
      <x v="3"/>
    </i>
    <i r="1" i="2">
      <x v="7"/>
      <x/>
    </i>
    <i r="2" i="2">
      <x v="4"/>
    </i>
    <i r="2" i="2">
      <x v="2"/>
    </i>
    <i r="2" i="2">
      <x v="1"/>
    </i>
    <i r="1" i="2">
      <x v="8"/>
      <x/>
    </i>
    <i r="2" i="2">
      <x v="4"/>
    </i>
    <i r="2" i="2">
      <x v="2"/>
    </i>
    <i r="2" i="2">
      <x v="1"/>
    </i>
    <i r="2" i="2">
      <x v="3"/>
    </i>
    <i r="1" i="2">
      <x v="9"/>
      <x/>
    </i>
    <i r="2" i="2">
      <x v="4"/>
    </i>
    <i r="2" i="2">
      <x v="2"/>
    </i>
    <i r="2" i="2">
      <x v="1"/>
    </i>
    <i r="1" i="2">
      <x v="10"/>
      <x/>
    </i>
    <i r="2" i="2">
      <x v="4"/>
    </i>
    <i r="2" i="2">
      <x v="2"/>
    </i>
    <i r="2" i="2">
      <x v="1"/>
    </i>
    <i r="2" i="2">
      <x v="3"/>
    </i>
    <i r="1" i="2">
      <x v="11"/>
      <x/>
    </i>
    <i r="2" i="2">
      <x v="4"/>
    </i>
    <i r="2" i="2">
      <x v="2"/>
    </i>
    <i r="2" i="2">
      <x v="1"/>
    </i>
    <i r="1" i="2">
      <x v="12"/>
      <x/>
    </i>
    <i r="2" i="2">
      <x v="4"/>
    </i>
    <i r="2" i="2">
      <x v="2"/>
    </i>
    <i r="2" i="2">
      <x v="1"/>
    </i>
    <i r="1" i="2">
      <x v="13"/>
      <x/>
    </i>
    <i r="2" i="2">
      <x v="4"/>
    </i>
    <i r="2" i="2">
      <x v="2"/>
    </i>
    <i r="2" i="2">
      <x v="1"/>
    </i>
    <i r="1" i="2">
      <x v="14"/>
      <x/>
    </i>
    <i r="2" i="2">
      <x v="4"/>
    </i>
    <i r="2" i="2">
      <x v="2"/>
    </i>
    <i r="2" i="2">
      <x v="1"/>
    </i>
    <i r="1" i="2">
      <x v="15"/>
      <x/>
    </i>
    <i r="2" i="2">
      <x v="4"/>
    </i>
    <i r="2" i="2">
      <x v="2"/>
    </i>
    <i r="2" i="2">
      <x v="1"/>
    </i>
    <i r="1" i="2">
      <x v="16"/>
      <x/>
    </i>
    <i r="2" i="2">
      <x v="4"/>
    </i>
    <i r="2" i="2">
      <x v="2"/>
    </i>
    <i r="2" i="2">
      <x v="1"/>
    </i>
    <i r="1" i="2">
      <x v="17"/>
      <x/>
    </i>
    <i r="2" i="2">
      <x v="4"/>
    </i>
    <i r="2" i="2">
      <x v="2"/>
    </i>
    <i r="2" i="2">
      <x v="1"/>
    </i>
    <i r="2" i="2">
      <x v="3"/>
    </i>
    <i r="1" i="2">
      <x v="18"/>
      <x/>
    </i>
    <i r="2" i="2">
      <x v="4"/>
    </i>
    <i r="2" i="2">
      <x v="2"/>
    </i>
    <i r="2" i="2">
      <x v="1"/>
    </i>
    <i r="1" i="2">
      <x v="19"/>
      <x/>
    </i>
    <i r="2" i="2">
      <x v="4"/>
    </i>
    <i r="2" i="2">
      <x v="2"/>
    </i>
    <i r="2" i="2">
      <x v="1"/>
    </i>
    <i r="1" i="2">
      <x v="20"/>
      <x/>
    </i>
    <i r="2" i="2">
      <x v="4"/>
    </i>
    <i r="2" i="2">
      <x v="2"/>
    </i>
    <i r="2" i="2">
      <x v="1"/>
    </i>
    <i r="2" i="2">
      <x v="3"/>
    </i>
    <i r="1" i="2">
      <x v="21"/>
      <x/>
    </i>
    <i r="2" i="2">
      <x v="4"/>
    </i>
    <i r="2" i="2">
      <x v="2"/>
    </i>
    <i r="2" i="2">
      <x v="1"/>
    </i>
    <i r="2" i="2">
      <x v="3"/>
    </i>
    <i r="1" i="2">
      <x v="22"/>
      <x/>
    </i>
    <i r="2" i="2">
      <x v="4"/>
    </i>
    <i r="2" i="2">
      <x v="2"/>
    </i>
    <i r="2" i="2">
      <x v="1"/>
    </i>
    <i r="2" i="2">
      <x v="3"/>
    </i>
    <i i="3">
      <x v="3"/>
      <x/>
      <x/>
    </i>
    <i r="2" i="3">
      <x v="1"/>
    </i>
    <i r="1" i="3">
      <x v="1"/>
      <x/>
    </i>
    <i r="2" i="3">
      <x v="1"/>
    </i>
    <i r="1" i="3">
      <x v="2"/>
      <x/>
    </i>
    <i r="2" i="3">
      <x v="2"/>
    </i>
    <i r="2" i="3">
      <x v="1"/>
    </i>
    <i r="2" i="3">
      <x v="3"/>
    </i>
    <i r="1" i="3">
      <x v="3"/>
      <x/>
    </i>
    <i r="2" i="3">
      <x v="2"/>
    </i>
    <i r="2" i="3">
      <x v="1"/>
    </i>
    <i r="2" i="3">
      <x v="3"/>
    </i>
    <i r="1" i="3">
      <x v="4"/>
      <x/>
    </i>
    <i r="2" i="3">
      <x v="4"/>
    </i>
    <i r="2" i="3">
      <x v="2"/>
    </i>
    <i r="2" i="3">
      <x v="1"/>
    </i>
    <i r="1" i="3">
      <x v="5"/>
      <x/>
    </i>
    <i r="2" i="3">
      <x v="4"/>
    </i>
    <i r="2" i="3">
      <x v="2"/>
    </i>
    <i r="2" i="3">
      <x v="1"/>
    </i>
    <i r="1" i="3">
      <x v="6"/>
      <x/>
    </i>
    <i r="2" i="3">
      <x v="4"/>
    </i>
    <i r="2" i="3">
      <x v="2"/>
    </i>
    <i r="2" i="3">
      <x v="1"/>
    </i>
    <i r="2" i="3">
      <x v="3"/>
    </i>
    <i r="1" i="3">
      <x v="7"/>
      <x/>
    </i>
    <i r="2" i="3">
      <x v="4"/>
    </i>
    <i r="2" i="3">
      <x v="2"/>
    </i>
    <i r="2" i="3">
      <x v="1"/>
    </i>
    <i r="1" i="3">
      <x v="8"/>
      <x/>
    </i>
    <i r="2" i="3">
      <x v="4"/>
    </i>
    <i r="2" i="3">
      <x v="2"/>
    </i>
    <i r="2" i="3">
      <x v="1"/>
    </i>
    <i r="2" i="3">
      <x v="3"/>
    </i>
    <i r="1" i="3">
      <x v="9"/>
      <x/>
    </i>
    <i r="2" i="3">
      <x v="4"/>
    </i>
    <i r="2" i="3">
      <x v="2"/>
    </i>
    <i r="2" i="3">
      <x v="1"/>
    </i>
    <i r="1" i="3">
      <x v="10"/>
      <x/>
    </i>
    <i r="2" i="3">
      <x v="4"/>
    </i>
    <i r="2" i="3">
      <x v="2"/>
    </i>
    <i r="2" i="3">
      <x v="1"/>
    </i>
    <i r="2" i="3">
      <x v="3"/>
    </i>
    <i r="1" i="3">
      <x v="11"/>
      <x/>
    </i>
    <i r="2" i="3">
      <x v="4"/>
    </i>
    <i r="2" i="3">
      <x v="2"/>
    </i>
    <i r="2" i="3">
      <x v="1"/>
    </i>
    <i r="1" i="3">
      <x v="12"/>
      <x/>
    </i>
    <i r="2" i="3">
      <x v="4"/>
    </i>
    <i r="2" i="3">
      <x v="2"/>
    </i>
    <i r="2" i="3">
      <x v="1"/>
    </i>
    <i r="1" i="3">
      <x v="13"/>
      <x/>
    </i>
    <i r="2" i="3">
      <x v="4"/>
    </i>
    <i r="2" i="3">
      <x v="2"/>
    </i>
    <i r="2" i="3">
      <x v="1"/>
    </i>
    <i r="1" i="3">
      <x v="14"/>
      <x/>
    </i>
    <i r="2" i="3">
      <x v="4"/>
    </i>
    <i r="2" i="3">
      <x v="2"/>
    </i>
    <i r="2" i="3">
      <x v="1"/>
    </i>
    <i r="1" i="3">
      <x v="15"/>
      <x/>
    </i>
    <i r="2" i="3">
      <x v="4"/>
    </i>
    <i r="2" i="3">
      <x v="2"/>
    </i>
    <i r="2" i="3">
      <x v="1"/>
    </i>
    <i r="1" i="3">
      <x v="16"/>
      <x/>
    </i>
    <i r="2" i="3">
      <x v="4"/>
    </i>
    <i r="2" i="3">
      <x v="2"/>
    </i>
    <i r="2" i="3">
      <x v="1"/>
    </i>
    <i r="1" i="3">
      <x v="17"/>
      <x/>
    </i>
    <i r="2" i="3">
      <x v="4"/>
    </i>
    <i r="2" i="3">
      <x v="2"/>
    </i>
    <i r="2" i="3">
      <x v="1"/>
    </i>
    <i r="2" i="3">
      <x v="3"/>
    </i>
    <i r="1" i="3">
      <x v="18"/>
      <x/>
    </i>
    <i r="2" i="3">
      <x v="4"/>
    </i>
    <i r="2" i="3">
      <x v="2"/>
    </i>
    <i r="2" i="3">
      <x v="1"/>
    </i>
    <i r="1" i="3">
      <x v="19"/>
      <x/>
    </i>
    <i r="2" i="3">
      <x v="4"/>
    </i>
    <i r="2" i="3">
      <x v="2"/>
    </i>
    <i r="2" i="3">
      <x v="1"/>
    </i>
    <i r="1" i="3">
      <x v="20"/>
      <x/>
    </i>
    <i r="2" i="3">
      <x v="4"/>
    </i>
    <i r="2" i="3">
      <x v="2"/>
    </i>
    <i r="2" i="3">
      <x v="1"/>
    </i>
    <i r="2" i="3">
      <x v="3"/>
    </i>
    <i r="1" i="3">
      <x v="21"/>
      <x/>
    </i>
    <i r="2" i="3">
      <x v="4"/>
    </i>
    <i r="2" i="3">
      <x v="2"/>
    </i>
    <i r="2" i="3">
      <x v="1"/>
    </i>
    <i r="2" i="3">
      <x v="3"/>
    </i>
    <i r="1" i="3">
      <x v="22"/>
      <x/>
    </i>
    <i r="2" i="3">
      <x v="4"/>
    </i>
    <i r="2" i="3">
      <x v="2"/>
    </i>
    <i r="2" i="3">
      <x v="1"/>
    </i>
    <i r="2" i="3">
      <x v="3"/>
    </i>
    <i i="4">
      <x v="4"/>
      <x/>
      <x/>
    </i>
    <i r="2" i="4">
      <x v="1"/>
    </i>
    <i r="1" i="4">
      <x v="1"/>
      <x/>
    </i>
    <i r="2" i="4">
      <x v="1"/>
    </i>
    <i r="1" i="4">
      <x v="2"/>
      <x/>
    </i>
    <i r="2" i="4">
      <x v="2"/>
    </i>
    <i r="2" i="4">
      <x v="1"/>
    </i>
    <i r="2" i="4">
      <x v="3"/>
    </i>
    <i r="1" i="4">
      <x v="3"/>
      <x/>
    </i>
    <i r="2" i="4">
      <x v="2"/>
    </i>
    <i r="2" i="4">
      <x v="1"/>
    </i>
    <i r="2" i="4">
      <x v="3"/>
    </i>
    <i r="1" i="4">
      <x v="4"/>
      <x/>
    </i>
    <i r="2" i="4">
      <x v="4"/>
    </i>
    <i r="2" i="4">
      <x v="2"/>
    </i>
    <i r="2" i="4">
      <x v="1"/>
    </i>
    <i r="1" i="4">
      <x v="5"/>
      <x/>
    </i>
    <i r="2" i="4">
      <x v="4"/>
    </i>
    <i r="2" i="4">
      <x v="2"/>
    </i>
    <i r="2" i="4">
      <x v="1"/>
    </i>
    <i r="1" i="4">
      <x v="6"/>
      <x/>
    </i>
    <i r="2" i="4">
      <x v="4"/>
    </i>
    <i r="2" i="4">
      <x v="2"/>
    </i>
    <i r="2" i="4">
      <x v="1"/>
    </i>
    <i r="2" i="4">
      <x v="3"/>
    </i>
    <i r="1" i="4">
      <x v="7"/>
      <x/>
    </i>
    <i r="2" i="4">
      <x v="4"/>
    </i>
    <i r="2" i="4">
      <x v="2"/>
    </i>
    <i r="2" i="4">
      <x v="1"/>
    </i>
    <i r="1" i="4">
      <x v="8"/>
      <x/>
    </i>
    <i r="2" i="4">
      <x v="4"/>
    </i>
    <i r="2" i="4">
      <x v="2"/>
    </i>
    <i r="2" i="4">
      <x v="1"/>
    </i>
    <i r="2" i="4">
      <x v="3"/>
    </i>
    <i r="1" i="4">
      <x v="9"/>
      <x/>
    </i>
    <i r="2" i="4">
      <x v="4"/>
    </i>
    <i r="2" i="4">
      <x v="2"/>
    </i>
    <i r="2" i="4">
      <x v="1"/>
    </i>
    <i r="1" i="4">
      <x v="10"/>
      <x/>
    </i>
    <i r="2" i="4">
      <x v="4"/>
    </i>
    <i r="2" i="4">
      <x v="2"/>
    </i>
    <i r="2" i="4">
      <x v="1"/>
    </i>
    <i r="2" i="4">
      <x v="3"/>
    </i>
    <i r="1" i="4">
      <x v="11"/>
      <x/>
    </i>
    <i r="2" i="4">
      <x v="4"/>
    </i>
    <i r="2" i="4">
      <x v="2"/>
    </i>
    <i r="2" i="4">
      <x v="1"/>
    </i>
    <i r="1" i="4">
      <x v="12"/>
      <x/>
    </i>
    <i r="2" i="4">
      <x v="4"/>
    </i>
    <i r="2" i="4">
      <x v="2"/>
    </i>
    <i r="2" i="4">
      <x v="1"/>
    </i>
    <i r="1" i="4">
      <x v="13"/>
      <x/>
    </i>
    <i r="2" i="4">
      <x v="4"/>
    </i>
    <i r="2" i="4">
      <x v="2"/>
    </i>
    <i r="2" i="4">
      <x v="1"/>
    </i>
    <i r="1" i="4">
      <x v="14"/>
      <x/>
    </i>
    <i r="2" i="4">
      <x v="4"/>
    </i>
    <i r="2" i="4">
      <x v="2"/>
    </i>
    <i r="2" i="4">
      <x v="1"/>
    </i>
    <i r="1" i="4">
      <x v="15"/>
      <x/>
    </i>
    <i r="2" i="4">
      <x v="4"/>
    </i>
    <i r="2" i="4">
      <x v="2"/>
    </i>
    <i r="2" i="4">
      <x v="1"/>
    </i>
    <i r="1" i="4">
      <x v="16"/>
      <x/>
    </i>
    <i r="2" i="4">
      <x v="4"/>
    </i>
    <i r="2" i="4">
      <x v="2"/>
    </i>
    <i r="2" i="4">
      <x v="1"/>
    </i>
    <i r="1" i="4">
      <x v="17"/>
      <x/>
    </i>
    <i r="2" i="4">
      <x v="4"/>
    </i>
    <i r="2" i="4">
      <x v="2"/>
    </i>
    <i r="2" i="4">
      <x v="1"/>
    </i>
    <i r="2" i="4">
      <x v="3"/>
    </i>
    <i r="1" i="4">
      <x v="18"/>
      <x/>
    </i>
    <i r="2" i="4">
      <x v="4"/>
    </i>
    <i r="2" i="4">
      <x v="2"/>
    </i>
    <i r="2" i="4">
      <x v="1"/>
    </i>
    <i r="1" i="4">
      <x v="19"/>
      <x/>
    </i>
    <i r="2" i="4">
      <x v="4"/>
    </i>
    <i r="2" i="4">
      <x v="2"/>
    </i>
    <i r="2" i="4">
      <x v="1"/>
    </i>
    <i r="1" i="4">
      <x v="20"/>
      <x/>
    </i>
    <i r="2" i="4">
      <x v="4"/>
    </i>
    <i r="2" i="4">
      <x v="2"/>
    </i>
    <i r="2" i="4">
      <x v="1"/>
    </i>
    <i r="2" i="4">
      <x v="3"/>
    </i>
    <i r="1" i="4">
      <x v="21"/>
      <x/>
    </i>
    <i r="2" i="4">
      <x v="4"/>
    </i>
    <i r="2" i="4">
      <x v="2"/>
    </i>
    <i r="2" i="4">
      <x v="1"/>
    </i>
    <i r="2" i="4">
      <x v="3"/>
    </i>
    <i r="1" i="4">
      <x v="22"/>
      <x/>
    </i>
    <i r="2" i="4">
      <x v="4"/>
    </i>
    <i r="2" i="4">
      <x v="2"/>
    </i>
    <i r="2" i="4">
      <x v="1"/>
    </i>
    <i r="2" i="4">
      <x v="3"/>
    </i>
    <i i="5">
      <x v="5"/>
      <x/>
      <x/>
    </i>
    <i r="2" i="5">
      <x v="1"/>
    </i>
    <i r="1" i="5">
      <x v="1"/>
      <x/>
    </i>
    <i r="2" i="5">
      <x v="1"/>
    </i>
    <i r="1" i="5">
      <x v="2"/>
      <x/>
    </i>
    <i r="2" i="5">
      <x v="2"/>
    </i>
    <i r="2" i="5">
      <x v="1"/>
    </i>
    <i r="2" i="5">
      <x v="3"/>
    </i>
    <i r="1" i="5">
      <x v="3"/>
      <x/>
    </i>
    <i r="2" i="5">
      <x v="2"/>
    </i>
    <i r="2" i="5">
      <x v="1"/>
    </i>
    <i r="2" i="5">
      <x v="3"/>
    </i>
    <i r="1" i="5">
      <x v="4"/>
      <x/>
    </i>
    <i r="2" i="5">
      <x v="4"/>
    </i>
    <i r="2" i="5">
      <x v="2"/>
    </i>
    <i r="2" i="5">
      <x v="1"/>
    </i>
    <i r="1" i="5">
      <x v="5"/>
      <x/>
    </i>
    <i r="2" i="5">
      <x v="4"/>
    </i>
    <i r="2" i="5">
      <x v="2"/>
    </i>
    <i r="2" i="5">
      <x v="1"/>
    </i>
    <i r="1" i="5">
      <x v="6"/>
      <x/>
    </i>
    <i r="2" i="5">
      <x v="4"/>
    </i>
    <i r="2" i="5">
      <x v="2"/>
    </i>
    <i r="2" i="5">
      <x v="1"/>
    </i>
    <i r="2" i="5">
      <x v="3"/>
    </i>
    <i r="1" i="5">
      <x v="7"/>
      <x/>
    </i>
    <i r="2" i="5">
      <x v="4"/>
    </i>
    <i r="2" i="5">
      <x v="2"/>
    </i>
    <i r="2" i="5">
      <x v="1"/>
    </i>
    <i r="1" i="5">
      <x v="8"/>
      <x/>
    </i>
    <i r="2" i="5">
      <x v="4"/>
    </i>
    <i r="2" i="5">
      <x v="2"/>
    </i>
    <i r="2" i="5">
      <x v="1"/>
    </i>
    <i r="2" i="5">
      <x v="3"/>
    </i>
    <i r="1" i="5">
      <x v="9"/>
      <x/>
    </i>
    <i r="2" i="5">
      <x v="4"/>
    </i>
    <i r="2" i="5">
      <x v="2"/>
    </i>
    <i r="2" i="5">
      <x v="1"/>
    </i>
    <i r="1" i="5">
      <x v="10"/>
      <x/>
    </i>
    <i r="2" i="5">
      <x v="4"/>
    </i>
    <i r="2" i="5">
      <x v="2"/>
    </i>
    <i r="2" i="5">
      <x v="1"/>
    </i>
    <i r="2" i="5">
      <x v="3"/>
    </i>
    <i r="1" i="5">
      <x v="11"/>
      <x/>
    </i>
    <i r="2" i="5">
      <x v="4"/>
    </i>
    <i r="2" i="5">
      <x v="2"/>
    </i>
    <i r="2" i="5">
      <x v="1"/>
    </i>
    <i r="1" i="5">
      <x v="12"/>
      <x/>
    </i>
    <i r="2" i="5">
      <x v="4"/>
    </i>
    <i r="2" i="5">
      <x v="2"/>
    </i>
    <i r="2" i="5">
      <x v="1"/>
    </i>
    <i r="1" i="5">
      <x v="13"/>
      <x/>
    </i>
    <i r="2" i="5">
      <x v="4"/>
    </i>
    <i r="2" i="5">
      <x v="2"/>
    </i>
    <i r="2" i="5">
      <x v="1"/>
    </i>
    <i r="1" i="5">
      <x v="14"/>
      <x/>
    </i>
    <i r="2" i="5">
      <x v="4"/>
    </i>
    <i r="2" i="5">
      <x v="2"/>
    </i>
    <i r="2" i="5">
      <x v="1"/>
    </i>
    <i r="1" i="5">
      <x v="15"/>
      <x/>
    </i>
    <i r="2" i="5">
      <x v="4"/>
    </i>
    <i r="2" i="5">
      <x v="2"/>
    </i>
    <i r="2" i="5">
      <x v="1"/>
    </i>
    <i r="1" i="5">
      <x v="16"/>
      <x/>
    </i>
    <i r="2" i="5">
      <x v="4"/>
    </i>
    <i r="2" i="5">
      <x v="2"/>
    </i>
    <i r="2" i="5">
      <x v="1"/>
    </i>
    <i r="1" i="5">
      <x v="17"/>
      <x/>
    </i>
    <i r="2" i="5">
      <x v="4"/>
    </i>
    <i r="2" i="5">
      <x v="2"/>
    </i>
    <i r="2" i="5">
      <x v="1"/>
    </i>
    <i r="2" i="5">
      <x v="3"/>
    </i>
    <i r="1" i="5">
      <x v="18"/>
      <x/>
    </i>
    <i r="2" i="5">
      <x v="4"/>
    </i>
    <i r="2" i="5">
      <x v="2"/>
    </i>
    <i r="2" i="5">
      <x v="1"/>
    </i>
    <i r="1" i="5">
      <x v="19"/>
      <x/>
    </i>
    <i r="2" i="5">
      <x v="4"/>
    </i>
    <i r="2" i="5">
      <x v="2"/>
    </i>
    <i r="2" i="5">
      <x v="1"/>
    </i>
    <i r="1" i="5">
      <x v="20"/>
      <x/>
    </i>
    <i r="2" i="5">
      <x v="4"/>
    </i>
    <i r="2" i="5">
      <x v="2"/>
    </i>
    <i r="2" i="5">
      <x v="1"/>
    </i>
    <i r="2" i="5">
      <x v="3"/>
    </i>
    <i r="1" i="5">
      <x v="21"/>
      <x/>
    </i>
    <i r="2" i="5">
      <x v="4"/>
    </i>
    <i r="2" i="5">
      <x v="2"/>
    </i>
    <i r="2" i="5">
      <x v="1"/>
    </i>
    <i r="2" i="5">
      <x v="3"/>
    </i>
    <i r="1" i="5">
      <x v="22"/>
      <x/>
    </i>
    <i r="2" i="5">
      <x v="4"/>
    </i>
    <i r="2" i="5">
      <x v="2"/>
    </i>
    <i r="2" i="5">
      <x v="1"/>
    </i>
    <i r="2" i="5">
      <x v="3"/>
    </i>
    <i i="6">
      <x v="6"/>
      <x/>
      <x/>
    </i>
    <i r="2" i="6">
      <x v="1"/>
    </i>
    <i r="1" i="6">
      <x v="1"/>
      <x/>
    </i>
    <i r="2" i="6">
      <x v="1"/>
    </i>
    <i r="1" i="6">
      <x v="2"/>
      <x/>
    </i>
    <i r="2" i="6">
      <x v="2"/>
    </i>
    <i r="2" i="6">
      <x v="1"/>
    </i>
    <i r="2" i="6">
      <x v="3"/>
    </i>
    <i r="1" i="6">
      <x v="3"/>
      <x/>
    </i>
    <i r="2" i="6">
      <x v="2"/>
    </i>
    <i r="2" i="6">
      <x v="1"/>
    </i>
    <i r="2" i="6">
      <x v="3"/>
    </i>
    <i r="1" i="6">
      <x v="4"/>
      <x/>
    </i>
    <i r="2" i="6">
      <x v="4"/>
    </i>
    <i r="2" i="6">
      <x v="2"/>
    </i>
    <i r="2" i="6">
      <x v="1"/>
    </i>
    <i r="1" i="6">
      <x v="5"/>
      <x/>
    </i>
    <i r="2" i="6">
      <x v="4"/>
    </i>
    <i r="2" i="6">
      <x v="2"/>
    </i>
    <i r="2" i="6">
      <x v="1"/>
    </i>
    <i r="1" i="6">
      <x v="6"/>
      <x/>
    </i>
    <i r="2" i="6">
      <x v="4"/>
    </i>
    <i r="2" i="6">
      <x v="2"/>
    </i>
    <i r="2" i="6">
      <x v="1"/>
    </i>
    <i r="2" i="6">
      <x v="3"/>
    </i>
    <i r="1" i="6">
      <x v="7"/>
      <x/>
    </i>
    <i r="2" i="6">
      <x v="4"/>
    </i>
    <i r="2" i="6">
      <x v="2"/>
    </i>
    <i r="2" i="6">
      <x v="1"/>
    </i>
    <i r="1" i="6">
      <x v="8"/>
      <x/>
    </i>
    <i r="2" i="6">
      <x v="4"/>
    </i>
    <i r="2" i="6">
      <x v="2"/>
    </i>
    <i r="2" i="6">
      <x v="1"/>
    </i>
    <i r="2" i="6">
      <x v="3"/>
    </i>
    <i r="1" i="6">
      <x v="9"/>
      <x/>
    </i>
    <i r="2" i="6">
      <x v="4"/>
    </i>
    <i r="2" i="6">
      <x v="2"/>
    </i>
    <i r="2" i="6">
      <x v="1"/>
    </i>
    <i r="1" i="6">
      <x v="10"/>
      <x/>
    </i>
    <i r="2" i="6">
      <x v="4"/>
    </i>
    <i r="2" i="6">
      <x v="2"/>
    </i>
    <i r="2" i="6">
      <x v="1"/>
    </i>
    <i r="2" i="6">
      <x v="3"/>
    </i>
    <i r="1" i="6">
      <x v="11"/>
      <x/>
    </i>
    <i r="2" i="6">
      <x v="4"/>
    </i>
    <i r="2" i="6">
      <x v="2"/>
    </i>
    <i r="2" i="6">
      <x v="1"/>
    </i>
    <i r="1" i="6">
      <x v="12"/>
      <x/>
    </i>
    <i r="2" i="6">
      <x v="4"/>
    </i>
    <i r="2" i="6">
      <x v="2"/>
    </i>
    <i r="2" i="6">
      <x v="1"/>
    </i>
    <i r="1" i="6">
      <x v="13"/>
      <x/>
    </i>
    <i r="2" i="6">
      <x v="4"/>
    </i>
    <i r="2" i="6">
      <x v="2"/>
    </i>
    <i r="2" i="6">
      <x v="1"/>
    </i>
    <i r="1" i="6">
      <x v="14"/>
      <x/>
    </i>
    <i r="2" i="6">
      <x v="4"/>
    </i>
    <i r="2" i="6">
      <x v="2"/>
    </i>
    <i r="2" i="6">
      <x v="1"/>
    </i>
    <i r="1" i="6">
      <x v="15"/>
      <x/>
    </i>
    <i r="2" i="6">
      <x v="4"/>
    </i>
    <i r="2" i="6">
      <x v="2"/>
    </i>
    <i r="2" i="6">
      <x v="1"/>
    </i>
    <i r="1" i="6">
      <x v="16"/>
      <x/>
    </i>
    <i r="2" i="6">
      <x v="4"/>
    </i>
    <i r="2" i="6">
      <x v="2"/>
    </i>
    <i r="2" i="6">
      <x v="1"/>
    </i>
    <i r="1" i="6">
      <x v="17"/>
      <x/>
    </i>
    <i r="2" i="6">
      <x v="4"/>
    </i>
    <i r="2" i="6">
      <x v="2"/>
    </i>
    <i r="2" i="6">
      <x v="1"/>
    </i>
    <i r="2" i="6">
      <x v="3"/>
    </i>
    <i r="1" i="6">
      <x v="18"/>
      <x/>
    </i>
    <i r="2" i="6">
      <x v="4"/>
    </i>
    <i r="2" i="6">
      <x v="2"/>
    </i>
    <i r="2" i="6">
      <x v="1"/>
    </i>
    <i r="1" i="6">
      <x v="19"/>
      <x/>
    </i>
    <i r="2" i="6">
      <x v="4"/>
    </i>
    <i r="2" i="6">
      <x v="2"/>
    </i>
    <i r="2" i="6">
      <x v="1"/>
    </i>
    <i r="1" i="6">
      <x v="20"/>
      <x/>
    </i>
    <i r="2" i="6">
      <x v="4"/>
    </i>
    <i r="2" i="6">
      <x v="2"/>
    </i>
    <i r="2" i="6">
      <x v="1"/>
    </i>
    <i r="2" i="6">
      <x v="3"/>
    </i>
    <i r="1" i="6">
      <x v="21"/>
      <x/>
    </i>
    <i r="2" i="6">
      <x v="4"/>
    </i>
    <i r="2" i="6">
      <x v="2"/>
    </i>
    <i r="2" i="6">
      <x v="1"/>
    </i>
    <i r="2" i="6">
      <x v="3"/>
    </i>
    <i r="1" i="6">
      <x v="22"/>
      <x/>
    </i>
    <i r="2" i="6">
      <x v="4"/>
    </i>
    <i r="2" i="6">
      <x v="2"/>
    </i>
    <i r="2" i="6">
      <x v="1"/>
    </i>
    <i r="2" i="6">
      <x v="3"/>
    </i>
    <i i="7">
      <x v="7"/>
      <x/>
      <x/>
    </i>
    <i r="2" i="7">
      <x v="1"/>
    </i>
    <i r="1" i="7">
      <x v="1"/>
      <x/>
    </i>
    <i r="2" i="7">
      <x v="1"/>
    </i>
    <i r="1" i="7">
      <x v="2"/>
      <x/>
    </i>
    <i r="2" i="7">
      <x v="2"/>
    </i>
    <i r="2" i="7">
      <x v="1"/>
    </i>
    <i r="2" i="7">
      <x v="3"/>
    </i>
    <i r="1" i="7">
      <x v="3"/>
      <x/>
    </i>
    <i r="2" i="7">
      <x v="2"/>
    </i>
    <i r="2" i="7">
      <x v="1"/>
    </i>
    <i r="2" i="7">
      <x v="3"/>
    </i>
    <i r="1" i="7">
      <x v="4"/>
      <x/>
    </i>
    <i r="2" i="7">
      <x v="4"/>
    </i>
    <i r="2" i="7">
      <x v="2"/>
    </i>
    <i r="2" i="7">
      <x v="1"/>
    </i>
    <i r="1" i="7">
      <x v="5"/>
      <x/>
    </i>
    <i r="2" i="7">
      <x v="4"/>
    </i>
    <i r="2" i="7">
      <x v="2"/>
    </i>
    <i r="2" i="7">
      <x v="1"/>
    </i>
    <i r="1" i="7">
      <x v="6"/>
      <x/>
    </i>
    <i r="2" i="7">
      <x v="4"/>
    </i>
    <i r="2" i="7">
      <x v="2"/>
    </i>
    <i r="2" i="7">
      <x v="1"/>
    </i>
    <i r="2" i="7">
      <x v="3"/>
    </i>
    <i r="1" i="7">
      <x v="7"/>
      <x/>
    </i>
    <i r="2" i="7">
      <x v="4"/>
    </i>
    <i r="2" i="7">
      <x v="2"/>
    </i>
    <i r="2" i="7">
      <x v="1"/>
    </i>
    <i r="1" i="7">
      <x v="8"/>
      <x/>
    </i>
    <i r="2" i="7">
      <x v="4"/>
    </i>
    <i r="2" i="7">
      <x v="2"/>
    </i>
    <i r="2" i="7">
      <x v="1"/>
    </i>
    <i r="2" i="7">
      <x v="3"/>
    </i>
    <i r="1" i="7">
      <x v="9"/>
      <x/>
    </i>
    <i r="2" i="7">
      <x v="4"/>
    </i>
    <i r="2" i="7">
      <x v="2"/>
    </i>
    <i r="2" i="7">
      <x v="1"/>
    </i>
    <i r="1" i="7">
      <x v="10"/>
      <x/>
    </i>
    <i r="2" i="7">
      <x v="4"/>
    </i>
    <i r="2" i="7">
      <x v="2"/>
    </i>
    <i r="2" i="7">
      <x v="1"/>
    </i>
    <i r="2" i="7">
      <x v="3"/>
    </i>
    <i r="1" i="7">
      <x v="11"/>
      <x/>
    </i>
    <i r="2" i="7">
      <x v="4"/>
    </i>
    <i r="2" i="7">
      <x v="2"/>
    </i>
    <i r="2" i="7">
      <x v="1"/>
    </i>
    <i r="1" i="7">
      <x v="12"/>
      <x/>
    </i>
    <i r="2" i="7">
      <x v="4"/>
    </i>
    <i r="2" i="7">
      <x v="2"/>
    </i>
    <i r="2" i="7">
      <x v="1"/>
    </i>
    <i r="1" i="7">
      <x v="13"/>
      <x/>
    </i>
    <i r="2" i="7">
      <x v="4"/>
    </i>
    <i r="2" i="7">
      <x v="2"/>
    </i>
    <i r="2" i="7">
      <x v="1"/>
    </i>
    <i r="1" i="7">
      <x v="14"/>
      <x/>
    </i>
    <i r="2" i="7">
      <x v="4"/>
    </i>
    <i r="2" i="7">
      <x v="2"/>
    </i>
    <i r="2" i="7">
      <x v="1"/>
    </i>
    <i r="1" i="7">
      <x v="15"/>
      <x/>
    </i>
    <i r="2" i="7">
      <x v="4"/>
    </i>
    <i r="2" i="7">
      <x v="2"/>
    </i>
    <i r="2" i="7">
      <x v="1"/>
    </i>
    <i r="1" i="7">
      <x v="16"/>
      <x/>
    </i>
    <i r="2" i="7">
      <x v="4"/>
    </i>
    <i r="2" i="7">
      <x v="2"/>
    </i>
    <i r="2" i="7">
      <x v="1"/>
    </i>
    <i r="1" i="7">
      <x v="17"/>
      <x/>
    </i>
    <i r="2" i="7">
      <x v="4"/>
    </i>
    <i r="2" i="7">
      <x v="2"/>
    </i>
    <i r="2" i="7">
      <x v="1"/>
    </i>
    <i r="2" i="7">
      <x v="3"/>
    </i>
    <i r="1" i="7">
      <x v="18"/>
      <x/>
    </i>
    <i r="2" i="7">
      <x v="4"/>
    </i>
    <i r="2" i="7">
      <x v="2"/>
    </i>
    <i r="2" i="7">
      <x v="1"/>
    </i>
    <i r="1" i="7">
      <x v="19"/>
      <x/>
    </i>
    <i r="2" i="7">
      <x v="4"/>
    </i>
    <i r="2" i="7">
      <x v="2"/>
    </i>
    <i r="2" i="7">
      <x v="1"/>
    </i>
    <i r="1" i="7">
      <x v="20"/>
      <x/>
    </i>
    <i r="2" i="7">
      <x v="4"/>
    </i>
    <i r="2" i="7">
      <x v="2"/>
    </i>
    <i r="2" i="7">
      <x v="1"/>
    </i>
    <i r="2" i="7">
      <x v="3"/>
    </i>
    <i r="1" i="7">
      <x v="21"/>
      <x/>
    </i>
    <i r="2" i="7">
      <x v="4"/>
    </i>
    <i r="2" i="7">
      <x v="2"/>
    </i>
    <i r="2" i="7">
      <x v="1"/>
    </i>
    <i r="2" i="7">
      <x v="3"/>
    </i>
    <i r="1" i="7">
      <x v="22"/>
      <x/>
    </i>
    <i r="2" i="7">
      <x v="4"/>
    </i>
    <i r="2" i="7">
      <x v="2"/>
    </i>
    <i r="2" i="7">
      <x v="1"/>
    </i>
    <i r="2" i="7">
      <x v="3"/>
    </i>
    <i i="8">
      <x v="8"/>
      <x/>
      <x/>
    </i>
    <i r="2" i="8">
      <x v="1"/>
    </i>
    <i r="1" i="8">
      <x v="1"/>
      <x/>
    </i>
    <i r="2" i="8">
      <x v="1"/>
    </i>
    <i r="1" i="8">
      <x v="2"/>
      <x/>
    </i>
    <i r="2" i="8">
      <x v="2"/>
    </i>
    <i r="2" i="8">
      <x v="1"/>
    </i>
    <i r="2" i="8">
      <x v="3"/>
    </i>
    <i r="1" i="8">
      <x v="3"/>
      <x/>
    </i>
    <i r="2" i="8">
      <x v="2"/>
    </i>
    <i r="2" i="8">
      <x v="1"/>
    </i>
    <i r="2" i="8">
      <x v="3"/>
    </i>
    <i r="1" i="8">
      <x v="4"/>
      <x/>
    </i>
    <i r="2" i="8">
      <x v="4"/>
    </i>
    <i r="2" i="8">
      <x v="2"/>
    </i>
    <i r="2" i="8">
      <x v="1"/>
    </i>
    <i r="1" i="8">
      <x v="5"/>
      <x/>
    </i>
    <i r="2" i="8">
      <x v="4"/>
    </i>
    <i r="2" i="8">
      <x v="2"/>
    </i>
    <i r="2" i="8">
      <x v="1"/>
    </i>
    <i r="1" i="8">
      <x v="6"/>
      <x/>
    </i>
    <i r="2" i="8">
      <x v="4"/>
    </i>
    <i r="2" i="8">
      <x v="2"/>
    </i>
    <i r="2" i="8">
      <x v="1"/>
    </i>
    <i r="2" i="8">
      <x v="3"/>
    </i>
    <i r="1" i="8">
      <x v="7"/>
      <x/>
    </i>
    <i r="2" i="8">
      <x v="4"/>
    </i>
    <i r="2" i="8">
      <x v="2"/>
    </i>
    <i r="2" i="8">
      <x v="1"/>
    </i>
    <i r="1" i="8">
      <x v="8"/>
      <x/>
    </i>
    <i r="2" i="8">
      <x v="4"/>
    </i>
    <i r="2" i="8">
      <x v="2"/>
    </i>
    <i r="2" i="8">
      <x v="1"/>
    </i>
    <i r="2" i="8">
      <x v="3"/>
    </i>
    <i r="1" i="8">
      <x v="9"/>
      <x/>
    </i>
    <i r="2" i="8">
      <x v="4"/>
    </i>
    <i r="2" i="8">
      <x v="2"/>
    </i>
    <i r="2" i="8">
      <x v="1"/>
    </i>
    <i r="1" i="8">
      <x v="10"/>
      <x/>
    </i>
    <i r="2" i="8">
      <x v="4"/>
    </i>
    <i r="2" i="8">
      <x v="2"/>
    </i>
    <i r="2" i="8">
      <x v="1"/>
    </i>
    <i r="2" i="8">
      <x v="3"/>
    </i>
    <i r="1" i="8">
      <x v="11"/>
      <x/>
    </i>
    <i r="2" i="8">
      <x v="4"/>
    </i>
    <i r="2" i="8">
      <x v="2"/>
    </i>
    <i r="2" i="8">
      <x v="1"/>
    </i>
    <i r="1" i="8">
      <x v="12"/>
      <x/>
    </i>
    <i r="2" i="8">
      <x v="4"/>
    </i>
    <i r="2" i="8">
      <x v="2"/>
    </i>
    <i r="2" i="8">
      <x v="1"/>
    </i>
    <i r="1" i="8">
      <x v="13"/>
      <x/>
    </i>
    <i r="2" i="8">
      <x v="4"/>
    </i>
    <i r="2" i="8">
      <x v="2"/>
    </i>
    <i r="2" i="8">
      <x v="1"/>
    </i>
    <i r="1" i="8">
      <x v="14"/>
      <x/>
    </i>
    <i r="2" i="8">
      <x v="4"/>
    </i>
    <i r="2" i="8">
      <x v="2"/>
    </i>
    <i r="2" i="8">
      <x v="1"/>
    </i>
    <i r="1" i="8">
      <x v="15"/>
      <x/>
    </i>
    <i r="2" i="8">
      <x v="4"/>
    </i>
    <i r="2" i="8">
      <x v="2"/>
    </i>
    <i r="2" i="8">
      <x v="1"/>
    </i>
    <i r="1" i="8">
      <x v="16"/>
      <x/>
    </i>
    <i r="2" i="8">
      <x v="4"/>
    </i>
    <i r="2" i="8">
      <x v="2"/>
    </i>
    <i r="2" i="8">
      <x v="1"/>
    </i>
    <i r="1" i="8">
      <x v="17"/>
      <x/>
    </i>
    <i r="2" i="8">
      <x v="4"/>
    </i>
    <i r="2" i="8">
      <x v="2"/>
    </i>
    <i r="2" i="8">
      <x v="1"/>
    </i>
    <i r="2" i="8">
      <x v="3"/>
    </i>
    <i r="1" i="8">
      <x v="18"/>
      <x/>
    </i>
    <i r="2" i="8">
      <x v="4"/>
    </i>
    <i r="2" i="8">
      <x v="2"/>
    </i>
    <i r="2" i="8">
      <x v="1"/>
    </i>
    <i r="1" i="8">
      <x v="19"/>
      <x/>
    </i>
    <i r="2" i="8">
      <x v="4"/>
    </i>
    <i r="2" i="8">
      <x v="2"/>
    </i>
    <i r="2" i="8">
      <x v="1"/>
    </i>
    <i r="1" i="8">
      <x v="20"/>
      <x/>
    </i>
    <i r="2" i="8">
      <x v="4"/>
    </i>
    <i r="2" i="8">
      <x v="2"/>
    </i>
    <i r="2" i="8">
      <x v="1"/>
    </i>
    <i r="2" i="8">
      <x v="3"/>
    </i>
    <i r="1" i="8">
      <x v="21"/>
      <x/>
    </i>
    <i r="2" i="8">
      <x v="4"/>
    </i>
    <i r="2" i="8">
      <x v="2"/>
    </i>
    <i r="2" i="8">
      <x v="1"/>
    </i>
    <i r="2" i="8">
      <x v="3"/>
    </i>
    <i r="1" i="8">
      <x v="22"/>
      <x/>
    </i>
    <i r="2" i="8">
      <x v="4"/>
    </i>
    <i r="2" i="8">
      <x v="2"/>
    </i>
    <i r="2" i="8">
      <x v="1"/>
    </i>
    <i r="2" i="8">
      <x v="3"/>
    </i>
  </rowItems>
  <colFields count="1">
    <field x="0"/>
  </colFields>
  <colItems count="27">
    <i>
      <x/>
    </i>
    <i>
      <x v="1"/>
    </i>
    <i>
      <x v="2"/>
    </i>
    <i>
      <x v="3"/>
    </i>
    <i>
      <x v="4"/>
    </i>
    <i>
      <x v="5"/>
    </i>
    <i>
      <x v="6"/>
    </i>
    <i>
      <x v="7"/>
    </i>
    <i>
      <x v="8"/>
    </i>
    <i>
      <x v="9"/>
    </i>
    <i>
      <x v="10"/>
    </i>
    <i>
      <x v="11"/>
    </i>
    <i>
      <x v="12"/>
    </i>
    <i>
      <x v="13"/>
    </i>
    <i>
      <x v="14"/>
    </i>
    <i>
      <x v="15"/>
    </i>
    <i>
      <x v="16"/>
    </i>
    <i>
      <x v="17"/>
    </i>
    <i>
      <x v="18"/>
    </i>
    <i>
      <x v="19"/>
    </i>
    <i>
      <x v="20"/>
    </i>
    <i>
      <x v="21"/>
    </i>
    <i>
      <x v="22"/>
    </i>
    <i>
      <x v="23"/>
    </i>
    <i>
      <x v="24"/>
    </i>
    <i>
      <x v="25"/>
    </i>
    <i>
      <x v="26"/>
    </i>
  </colItems>
  <dataFields count="9">
    <dataField name="Sum of OpeningGBV" fld="1" baseField="0" baseItem="0"/>
    <dataField name="Sum of Coll_Principal" fld="2" baseField="0" baseItem="0"/>
    <dataField name="Sum of Coll_Interest" fld="3" baseField="0" baseItem="0"/>
    <dataField name="Sum of ContraSettlements_Principal" fld="5" baseField="0" baseItem="0"/>
    <dataField name="Sum of ContraSettlements_Interest" fld="6" baseField="0" baseItem="0"/>
    <dataField name="Sum of WO_DebtSold" fld="7" baseField="0" baseItem="0"/>
    <dataField name="Sum of WO_Other" fld="8" baseField="0" baseItem="0"/>
    <dataField name="Sum of InterestRevenue" fld="9" baseField="0" baseItem="0"/>
    <dataField name="Sum of ClosingGBV" fld="10" baseField="0" baseItem="0"/>
  </dataFields>
  <pivotHierarchies count="3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3">
    <rowHierarchyUsage hierarchyUsage="-2"/>
    <rowHierarchyUsage hierarchyUsage="102"/>
    <rowHierarchyUsage hierarchyUsage="101"/>
  </rowHierarchiesUsage>
  <colHierarchiesUsage count="1">
    <colHierarchyUsage hierarchyUsage="10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ecast_Curv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hort" xr10:uid="{0D749186-3D6F-4AD3-8B73-617D009B4172}" sourceName="[Curves_Rates_Long].[Cohort]">
  <pivotTables>
    <pivotTable tabId="217" name="PivotTable11"/>
  </pivotTables>
  <data>
    <olap pivotCacheId="1970557813">
      <levels count="2">
        <level uniqueName="[Curves_Rates_Long].[Cohort].[(All)]" sourceCaption="(All)" count="0"/>
        <level uniqueName="[Curves_Rates_Long].[Cohort].[Cohort]" sourceCaption="Cohort" count="23">
          <ranges>
            <range startItem="0">
              <i n="[Curves_Rates_Long].[Cohort].&amp;[201912]" c="201912"/>
              <i n="[Curves_Rates_Long].[Cohort].&amp;[202001]" c="202001"/>
              <i n="[Curves_Rates_Long].[Cohort].&amp;[202101]" c="202101"/>
              <i n="[Curves_Rates_Long].[Cohort].&amp;[202201]" c="202201"/>
              <i n="[Curves_Rates_Long].[Cohort].&amp;[202301]" c="202301"/>
              <i n="[Curves_Rates_Long].[Cohort].&amp;[202404]" c="202404"/>
              <i n="[Curves_Rates_Long].[Cohort].&amp;[202405]" c="202405"/>
              <i n="[Curves_Rates_Long].[Cohort].&amp;[202406]" c="202406"/>
              <i n="[Curves_Rates_Long].[Cohort].&amp;[202407]" c="202407"/>
              <i n="[Curves_Rates_Long].[Cohort].&amp;[202408]" c="202408"/>
              <i n="[Curves_Rates_Long].[Cohort].&amp;[202409]" c="202409"/>
              <i n="[Curves_Rates_Long].[Cohort].&amp;[202410]" c="202410"/>
              <i n="[Curves_Rates_Long].[Cohort].&amp;[202411]" c="202411"/>
              <i n="[Curves_Rates_Long].[Cohort].&amp;[202412]" c="202412"/>
              <i n="[Curves_Rates_Long].[Cohort].&amp;[202501]" c="202501"/>
              <i n="[Curves_Rates_Long].[Cohort].&amp;[202502]" c="202502"/>
              <i n="[Curves_Rates_Long].[Cohort].&amp;[202503]" c="202503"/>
              <i n="[Curves_Rates_Long].[Cohort].&amp;[202504]" c="202504"/>
              <i n="[Curves_Rates_Long].[Cohort].&amp;[202505]" c="202505"/>
              <i n="[Curves_Rates_Long].[Cohort].&amp;[202506]" c="202506"/>
              <i n="[Curves_Rates_Long].[Cohort].&amp;[202507]" c="202507"/>
              <i n="[Curves_Rates_Long].[Cohort].&amp;[202508]" c="202508"/>
              <i n="[Curves_Rates_Long].[Cohort].&amp;[202509]" c="202509"/>
            </range>
          </ranges>
        </level>
      </levels>
      <selections count="1">
        <selection n="[Curves_Rates_Long].[Co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tric" xr10:uid="{1269F665-AD77-4696-B273-527C2A80F71D}" sourceName="[Curves_Rates_Long].[Metric]">
  <pivotTables>
    <pivotTable tabId="217" name="PivotTable11"/>
  </pivotTables>
  <data>
    <olap pivotCacheId="1970557813">
      <levels count="2">
        <level uniqueName="[Curves_Rates_Long].[Metric].[(All)]" sourceCaption="(All)" count="0"/>
        <level uniqueName="[Curves_Rates_Long].[Metric].[Metric]" sourceCaption="Metric" count="8">
          <ranges>
            <range startItem="0">
              <i n="[Curves_Rates_Long].[Metric].&amp;[Coll_Interest]" c="Coll_Interest"/>
              <i n="[Curves_Rates_Long].[Metric].&amp;[Coll_Principal]" c="Coll_Principal"/>
              <i n="[Curves_Rates_Long].[Metric].&amp;[ContraSettlements_Interest]" c="ContraSettlements_Interest"/>
              <i n="[Curves_Rates_Long].[Metric].&amp;[ContraSettlements_Principal]" c="ContraSettlements_Principal"/>
              <i n="[Curves_Rates_Long].[Metric].&amp;[InterestRevenue]" c="InterestRevenue"/>
              <i n="[Curves_Rates_Long].[Metric].&amp;[NewLoanAmount]" c="NewLoanAmount"/>
              <i n="[Curves_Rates_Long].[Metric].&amp;[WO_DebtSold]" c="WO_DebtSold"/>
              <i n="[Curves_Rates_Long].[Metric].&amp;[WO_Other]" c="WO_Other"/>
            </range>
          </ranges>
        </level>
      </levels>
      <selections count="1">
        <selection n="[Curves_Rates_Long].[Metric].&amp;[InterestRevenu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861C169-4D0E-473D-9D8D-D2A55E10C847}" sourceName="[Curves_Rates_Long].[Segment]">
  <pivotTables>
    <pivotTable tabId="217" name="PivotTable11"/>
  </pivotTables>
  <data>
    <olap pivotCacheId="1970557813">
      <levels count="2">
        <level uniqueName="[Curves_Rates_Long].[Segment].[(All)]" sourceCaption="(All)" count="0"/>
        <level uniqueName="[Curves_Rates_Long].[Segment].[Segment]" sourceCaption="Segment" count="5">
          <ranges>
            <range startItem="0">
              <i n="[Curves_Rates_Long].[Segment].&amp;[NON PRIME]" c="NON PRIME"/>
              <i n="[Curves_Rates_Long].[Segment].&amp;[NRP-L]" c="NRP-L"/>
              <i n="[Curves_Rates_Long].[Segment].&amp;[NRP-M]" c="NRP-M"/>
              <i n="[Curves_Rates_Long].[Segment].&amp;[NRP-S]" c="NRP-S"/>
              <i n="[Curves_Rates_Long].[Segment].&amp;[PRIME]" c="PRIME"/>
            </range>
          </ranges>
        </level>
      </levels>
      <selections count="1">
        <selection n="[Curves_Rates_Long].[Segmen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hort1" xr10:uid="{52D54E6F-7D62-44FF-A9FB-82E86DBB0FCD}" sourceName="[Forecast_Curves].[Cohort]">
  <pivotTables>
    <pivotTable tabId="213" name="PivotTable12"/>
  </pivotTables>
  <data>
    <olap pivotCacheId="1027479814">
      <levels count="2">
        <level uniqueName="[Forecast_Curves].[Cohort].[(All)]" sourceCaption="(All)" count="0"/>
        <level uniqueName="[Forecast_Curves].[Cohort].[Cohort]" sourceCaption="Cohort" count="23">
          <ranges>
            <range startItem="0">
              <i n="[Forecast_Curves].[Cohort].&amp;[201912]" c="201912"/>
              <i n="[Forecast_Curves].[Cohort].&amp;[202001]" c="202001"/>
              <i n="[Forecast_Curves].[Cohort].&amp;[202101]" c="202101"/>
              <i n="[Forecast_Curves].[Cohort].&amp;[202201]" c="202201"/>
              <i n="[Forecast_Curves].[Cohort].&amp;[202301]" c="202301"/>
              <i n="[Forecast_Curves].[Cohort].&amp;[202404]" c="202404"/>
              <i n="[Forecast_Curves].[Cohort].&amp;[202405]" c="202405"/>
              <i n="[Forecast_Curves].[Cohort].&amp;[202406]" c="202406"/>
              <i n="[Forecast_Curves].[Cohort].&amp;[202407]" c="202407"/>
              <i n="[Forecast_Curves].[Cohort].&amp;[202408]" c="202408"/>
              <i n="[Forecast_Curves].[Cohort].&amp;[202409]" c="202409"/>
              <i n="[Forecast_Curves].[Cohort].&amp;[202410]" c="202410"/>
              <i n="[Forecast_Curves].[Cohort].&amp;[202411]" c="202411"/>
              <i n="[Forecast_Curves].[Cohort].&amp;[202412]" c="202412"/>
              <i n="[Forecast_Curves].[Cohort].&amp;[202501]" c="202501"/>
              <i n="[Forecast_Curves].[Cohort].&amp;[202502]" c="202502"/>
              <i n="[Forecast_Curves].[Cohort].&amp;[202503]" c="202503"/>
              <i n="[Forecast_Curves].[Cohort].&amp;[202504]" c="202504"/>
              <i n="[Forecast_Curves].[Cohort].&amp;[202505]" c="202505"/>
              <i n="[Forecast_Curves].[Cohort].&amp;[202506]" c="202506"/>
              <i n="[Forecast_Curves].[Cohort].&amp;[202507]" c="202507"/>
              <i n="[Forecast_Curves].[Cohort].&amp;[202508]" c="202508"/>
              <i n="[Forecast_Curves].[Cohort].&amp;[202509]" c="202509"/>
            </range>
          </ranges>
        </level>
      </levels>
      <selections count="1">
        <selection n="[Forecast_Curves].[Cohort].[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hort2" xr10:uid="{15F46409-6502-4D4C-8E7A-7C011CFF8072}" sourceName="[Fact_Raw 1].[Cohort]">
  <pivotTables>
    <pivotTable tabId="213" name="PivotTable7"/>
  </pivotTables>
  <data>
    <olap pivotCacheId="1224701196">
      <levels count="2">
        <level uniqueName="[Fact_Raw 1].[Cohort].[(All)]" sourceCaption="(All)" count="0"/>
        <level uniqueName="[Fact_Raw 1].[Cohort].[Cohort]" sourceCaption="Cohort" count="23">
          <ranges>
            <range startItem="0">
              <i n="[Fact_Raw 1].[Cohort].&amp;[201912]" c="201912"/>
              <i n="[Fact_Raw 1].[Cohort].&amp;[202001]" c="202001"/>
              <i n="[Fact_Raw 1].[Cohort].&amp;[202101]" c="202101"/>
              <i n="[Fact_Raw 1].[Cohort].&amp;[202201]" c="202201"/>
              <i n="[Fact_Raw 1].[Cohort].&amp;[202301]" c="202301"/>
              <i n="[Fact_Raw 1].[Cohort].&amp;[202404]" c="202404"/>
              <i n="[Fact_Raw 1].[Cohort].&amp;[202405]" c="202405"/>
              <i n="[Fact_Raw 1].[Cohort].&amp;[202406]" c="202406"/>
              <i n="[Fact_Raw 1].[Cohort].&amp;[202407]" c="202407"/>
              <i n="[Fact_Raw 1].[Cohort].&amp;[202408]" c="202408"/>
              <i n="[Fact_Raw 1].[Cohort].&amp;[202409]" c="202409"/>
              <i n="[Fact_Raw 1].[Cohort].&amp;[202410]" c="202410"/>
              <i n="[Fact_Raw 1].[Cohort].&amp;[202411]" c="202411"/>
              <i n="[Fact_Raw 1].[Cohort].&amp;[202412]" c="202412"/>
              <i n="[Fact_Raw 1].[Cohort].&amp;[202501]" c="202501"/>
              <i n="[Fact_Raw 1].[Cohort].&amp;[202502]" c="202502"/>
              <i n="[Fact_Raw 1].[Cohort].&amp;[202503]" c="202503"/>
              <i n="[Fact_Raw 1].[Cohort].&amp;[202504]" c="202504"/>
              <i n="[Fact_Raw 1].[Cohort].&amp;[202505]" c="202505"/>
              <i n="[Fact_Raw 1].[Cohort].&amp;[202506]" c="202506"/>
              <i n="[Fact_Raw 1].[Cohort].&amp;[202507]" c="202507"/>
              <i n="[Fact_Raw 1].[Cohort].&amp;[202508]" c="202508"/>
              <i n="[Fact_Raw 1].[Cohort].&amp;[202509]" c="202509"/>
            </range>
          </ranges>
        </level>
      </levels>
      <selections count="1">
        <selection n="[Fact_Raw 1].[Cohort].[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1921596D-8FFF-4FD6-9C8D-049F9458CE74}" sourceName="[Fact_Raw 1].[Segment]">
  <pivotTables>
    <pivotTable tabId="213" name="PivotTable7"/>
  </pivotTables>
  <data>
    <olap pivotCacheId="1224701196">
      <levels count="2">
        <level uniqueName="[Fact_Raw 1].[Segment].[(All)]" sourceCaption="(All)" count="0"/>
        <level uniqueName="[Fact_Raw 1].[Segment].[Segment]" sourceCaption="Segment" count="5">
          <ranges>
            <range startItem="0">
              <i n="[Fact_Raw 1].[Segment].&amp;[NON PRIME]" c="NON PRIME"/>
              <i n="[Fact_Raw 1].[Segment].&amp;[NRP-L]" c="NRP-L"/>
              <i n="[Fact_Raw 1].[Segment].&amp;[NRP-M]" c="NRP-M"/>
              <i n="[Fact_Raw 1].[Segment].&amp;[NRP-S]" c="NRP-S"/>
              <i n="[Fact_Raw 1].[Segment].&amp;[PRIME]" c="PRIME"/>
            </range>
          </ranges>
        </level>
      </levels>
      <selections count="1">
        <selection n="[Fact_Raw 1].[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hort" xr10:uid="{2F8D1C31-488F-467F-BE8F-C240CDD3B3B1}" cache="Slicer_Cohort" caption="Cohort" level="1" rowHeight="247650"/>
  <slicer name="Metric" xr10:uid="{E2B73A77-7228-4841-AAFA-B8FC43E3DA28}" cache="Slicer_Metric" caption="Metric" level="1" rowHeight="247650"/>
  <slicer name="Segment" xr10:uid="{CBA780DE-EC11-4037-B3BA-FBD1FEC47280}" cache="Slicer_Segment" caption="Segment"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hort 1" xr10:uid="{FCF79188-4694-4A01-B4DA-81BC1D3D6E07}" cache="Slicer_Cohort1" caption="Cohort" level="1" rowHeight="247650"/>
  <slicer name="Cohort 2" xr10:uid="{B3F82339-2A8E-44C7-A712-1896F817A6F8}" cache="Slicer_Cohort2" caption="Cohort" level="1" rowHeight="247650"/>
  <slicer name="Segment 1" xr10:uid="{583C7926-4621-402A-8ACF-4D890E83288B}" cache="Slicer_Segment1" caption="Segment" level="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A95F91-C153-4822-8F75-1050D16122E6}" name="Rate_Methodology" displayName="Rate_Methodology" ref="A1:H85" headerRowDxfId="12" dataDxfId="11" totalsRowDxfId="10">
  <autoFilter ref="A1:H85" xr:uid="{35A95F91-C153-4822-8F75-1050D16122E6}"/>
  <tableColumns count="8">
    <tableColumn id="1" xr3:uid="{431F3952-CE1E-4665-85F7-4042571E700D}" name="Segment" dataDxfId="9"/>
    <tableColumn id="2" xr3:uid="{B02C3CE1-C061-47EA-A29E-607B90ECE1A4}" name="Cohort" dataDxfId="8"/>
    <tableColumn id="3" xr3:uid="{69F00D3C-B870-4A47-B6B4-3C43FD5A0B31}" name="Metric" dataDxfId="7"/>
    <tableColumn id="4" xr3:uid="{7E58C9C5-DB25-479A-8F8A-7C875505F087}" name="MOB_Start" dataDxfId="6"/>
    <tableColumn id="5" xr3:uid="{93090945-44AF-4009-A887-7B7A4C187855}" name="MOB_End" dataDxfId="5"/>
    <tableColumn id="6" xr3:uid="{BE36D7AB-8D68-437C-9BA5-57D42A250831}" name="Approach" dataDxfId="4"/>
    <tableColumn id="7" xr3:uid="{E259A438-DA6C-44F3-9998-17DF3FFF6900}" name="Param1" dataDxfId="3"/>
    <tableColumn id="8" xr3:uid="{CB36D22C-B259-4BBB-A195-84189E2C68F8}" name="Param2"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868"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295712A-E1AA-4738-822E-05DFDD8356BF}">
  <we:reference id="wa200009152" version="1.0.0.2" store="en-US" storeType="OMEX"/>
  <we:alternateReferences>
    <we:reference id="wa200009152" version="1.0.0.2" store="wa200009152"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D765B-CD82-46D0-B2B4-D036C3BDFDE8}">
  <dimension ref="A3:AQ1213"/>
  <sheetViews>
    <sheetView tabSelected="1" zoomScale="60" zoomScaleNormal="60" workbookViewId="0">
      <selection activeCell="D14" sqref="D14"/>
    </sheetView>
  </sheetViews>
  <sheetFormatPr defaultRowHeight="14.4" x14ac:dyDescent="0.3"/>
  <cols>
    <col min="1" max="1" width="84.6640625" customWidth="1"/>
    <col min="2" max="2" width="59.5546875" bestFit="1" customWidth="1"/>
    <col min="3" max="3" width="26.33203125" customWidth="1"/>
    <col min="4" max="4" width="26.33203125" bestFit="1" customWidth="1"/>
    <col min="5" max="5" width="31.44140625" bestFit="1" customWidth="1"/>
    <col min="6" max="8" width="17" bestFit="1" customWidth="1"/>
    <col min="9" max="9" width="18.44140625" bestFit="1" customWidth="1"/>
    <col min="10" max="10" width="17.5546875" bestFit="1" customWidth="1"/>
    <col min="11" max="11" width="18.44140625" bestFit="1" customWidth="1"/>
    <col min="12" max="12" width="17.5546875" bestFit="1" customWidth="1"/>
    <col min="13" max="13" width="18.44140625" bestFit="1" customWidth="1"/>
    <col min="14" max="15" width="17.5546875" bestFit="1" customWidth="1"/>
    <col min="16" max="16" width="18.44140625" bestFit="1" customWidth="1"/>
    <col min="17" max="20" width="17" bestFit="1" customWidth="1"/>
    <col min="21" max="21" width="18.44140625" bestFit="1" customWidth="1"/>
    <col min="22" max="22" width="17.5546875" bestFit="1" customWidth="1"/>
    <col min="23" max="23" width="18.44140625" bestFit="1" customWidth="1"/>
    <col min="24" max="24" width="17.5546875" bestFit="1" customWidth="1"/>
    <col min="25" max="25" width="18.44140625" bestFit="1" customWidth="1"/>
    <col min="26" max="27" width="17.5546875" bestFit="1" customWidth="1"/>
    <col min="28" max="28" width="18.44140625" bestFit="1" customWidth="1"/>
    <col min="29" max="32" width="17" bestFit="1" customWidth="1"/>
    <col min="33" max="33" width="18.44140625" bestFit="1" customWidth="1"/>
    <col min="34" max="34" width="17.5546875" bestFit="1" customWidth="1"/>
    <col min="35" max="35" width="18.44140625" bestFit="1" customWidth="1"/>
    <col min="36" max="36" width="12.44140625" bestFit="1" customWidth="1"/>
    <col min="37" max="154" width="31.6640625" bestFit="1" customWidth="1"/>
    <col min="155" max="155" width="22.33203125" bestFit="1" customWidth="1"/>
    <col min="156" max="156" width="23.44140625" bestFit="1" customWidth="1"/>
    <col min="157" max="157" width="22.44140625" bestFit="1" customWidth="1"/>
    <col min="158" max="158" width="36.33203125" bestFit="1" customWidth="1"/>
    <col min="159" max="159" width="35.33203125" bestFit="1" customWidth="1"/>
    <col min="160" max="160" width="23.33203125" bestFit="1" customWidth="1"/>
    <col min="161" max="161" width="20.33203125" bestFit="1" customWidth="1"/>
    <col min="162" max="162" width="25.6640625" bestFit="1" customWidth="1"/>
    <col min="163" max="163" width="21.44140625" bestFit="1" customWidth="1"/>
  </cols>
  <sheetData>
    <row r="3" spans="1:43" x14ac:dyDescent="0.3">
      <c r="D3" s="14">
        <f>DAY(EOMONTH(D6,0))</f>
        <v>31</v>
      </c>
      <c r="E3" s="14">
        <f t="shared" ref="E3:AQ3" si="0">DAY(EOMONTH(E6,0))</f>
        <v>30</v>
      </c>
      <c r="F3" s="14">
        <f t="shared" si="0"/>
        <v>31</v>
      </c>
      <c r="G3" s="14">
        <f t="shared" si="0"/>
        <v>31</v>
      </c>
      <c r="H3" s="14">
        <f t="shared" si="0"/>
        <v>28</v>
      </c>
      <c r="I3" s="14">
        <f t="shared" si="0"/>
        <v>31</v>
      </c>
      <c r="J3" s="14">
        <f t="shared" si="0"/>
        <v>30</v>
      </c>
      <c r="K3" s="14">
        <f t="shared" si="0"/>
        <v>31</v>
      </c>
      <c r="L3" s="14">
        <f t="shared" si="0"/>
        <v>30</v>
      </c>
      <c r="M3" s="14">
        <f t="shared" si="0"/>
        <v>31</v>
      </c>
      <c r="N3" s="14">
        <f t="shared" si="0"/>
        <v>31</v>
      </c>
      <c r="O3" s="14">
        <f t="shared" si="0"/>
        <v>30</v>
      </c>
      <c r="P3" s="14">
        <f t="shared" si="0"/>
        <v>31</v>
      </c>
      <c r="Q3" s="14">
        <f t="shared" si="0"/>
        <v>30</v>
      </c>
      <c r="R3" s="14">
        <f t="shared" si="0"/>
        <v>31</v>
      </c>
      <c r="S3" s="14">
        <f t="shared" si="0"/>
        <v>31</v>
      </c>
      <c r="T3" s="14">
        <f t="shared" si="0"/>
        <v>28</v>
      </c>
      <c r="U3" s="14">
        <f t="shared" si="0"/>
        <v>31</v>
      </c>
      <c r="V3" s="14">
        <f t="shared" si="0"/>
        <v>30</v>
      </c>
      <c r="W3" s="14">
        <f t="shared" si="0"/>
        <v>31</v>
      </c>
      <c r="X3" s="14">
        <f t="shared" si="0"/>
        <v>30</v>
      </c>
      <c r="Y3" s="14">
        <f t="shared" si="0"/>
        <v>31</v>
      </c>
      <c r="Z3" s="14">
        <f t="shared" si="0"/>
        <v>31</v>
      </c>
      <c r="AA3" s="14">
        <f t="shared" si="0"/>
        <v>30</v>
      </c>
      <c r="AB3" s="14">
        <f t="shared" si="0"/>
        <v>31</v>
      </c>
      <c r="AC3" s="14">
        <f t="shared" si="0"/>
        <v>30</v>
      </c>
      <c r="AD3" s="14">
        <f t="shared" si="0"/>
        <v>31</v>
      </c>
      <c r="AE3" s="14">
        <f t="shared" si="0"/>
        <v>31</v>
      </c>
      <c r="AF3" s="14">
        <f t="shared" si="0"/>
        <v>29</v>
      </c>
      <c r="AG3" s="14">
        <f t="shared" si="0"/>
        <v>31</v>
      </c>
      <c r="AH3" s="14">
        <f t="shared" si="0"/>
        <v>30</v>
      </c>
      <c r="AI3" s="14">
        <f t="shared" si="0"/>
        <v>31</v>
      </c>
      <c r="AJ3" s="14">
        <f t="shared" si="0"/>
        <v>30</v>
      </c>
      <c r="AK3" s="14">
        <f t="shared" si="0"/>
        <v>31</v>
      </c>
      <c r="AL3" s="14">
        <f t="shared" si="0"/>
        <v>31</v>
      </c>
      <c r="AM3" s="14">
        <f t="shared" si="0"/>
        <v>30</v>
      </c>
      <c r="AN3" s="14">
        <f t="shared" si="0"/>
        <v>31</v>
      </c>
      <c r="AO3" s="14">
        <f t="shared" si="0"/>
        <v>30</v>
      </c>
      <c r="AP3" s="14">
        <f t="shared" si="0"/>
        <v>31</v>
      </c>
      <c r="AQ3" s="14">
        <f t="shared" si="0"/>
        <v>31</v>
      </c>
    </row>
    <row r="4" spans="1:43" ht="15.6" x14ac:dyDescent="0.3">
      <c r="B4" s="15" t="s">
        <v>91</v>
      </c>
      <c r="C4" s="15"/>
      <c r="D4" s="15"/>
      <c r="E4" s="15"/>
      <c r="F4" s="15"/>
      <c r="G4" s="15"/>
      <c r="H4" s="15"/>
      <c r="I4" s="15"/>
      <c r="J4" s="15"/>
      <c r="K4" s="15"/>
      <c r="L4" s="15"/>
      <c r="M4" s="15"/>
      <c r="N4" s="15"/>
      <c r="O4" s="15"/>
      <c r="P4" s="15"/>
      <c r="Q4" s="15"/>
      <c r="R4" s="15"/>
    </row>
    <row r="6" spans="1:43" x14ac:dyDescent="0.3">
      <c r="B6" s="13" t="s">
        <v>82</v>
      </c>
      <c r="C6" s="13" t="s">
        <v>0</v>
      </c>
      <c r="D6" s="16">
        <v>45961</v>
      </c>
      <c r="E6" s="16">
        <v>45991</v>
      </c>
      <c r="F6" s="16">
        <v>46022</v>
      </c>
      <c r="G6" s="16">
        <v>46053</v>
      </c>
      <c r="H6" s="16">
        <v>46081</v>
      </c>
      <c r="I6" s="16">
        <v>46112</v>
      </c>
      <c r="J6" s="16">
        <v>46142</v>
      </c>
      <c r="K6" s="16">
        <v>46173</v>
      </c>
      <c r="L6" s="16">
        <v>46203</v>
      </c>
      <c r="M6" s="16">
        <v>46234</v>
      </c>
      <c r="N6" s="16">
        <v>46265</v>
      </c>
      <c r="O6" s="16">
        <v>46295</v>
      </c>
      <c r="P6" s="16">
        <v>46326</v>
      </c>
      <c r="Q6" s="16">
        <v>46356</v>
      </c>
      <c r="R6" s="16">
        <v>46387</v>
      </c>
      <c r="S6" s="16">
        <v>46418</v>
      </c>
      <c r="T6" s="16">
        <v>46446</v>
      </c>
      <c r="U6" s="16">
        <v>46477</v>
      </c>
      <c r="V6" s="16">
        <v>46507</v>
      </c>
      <c r="W6" s="16">
        <v>46538</v>
      </c>
      <c r="X6" s="16">
        <v>46568</v>
      </c>
      <c r="Y6" s="16">
        <v>46599</v>
      </c>
      <c r="Z6" s="16">
        <v>46630</v>
      </c>
      <c r="AA6" s="16">
        <v>46660</v>
      </c>
      <c r="AB6" s="16">
        <v>46691</v>
      </c>
      <c r="AC6" s="16">
        <v>46721</v>
      </c>
      <c r="AD6" s="16">
        <v>46752</v>
      </c>
      <c r="AE6" s="16">
        <v>46783</v>
      </c>
      <c r="AF6" s="16">
        <v>46812</v>
      </c>
      <c r="AG6" s="16">
        <v>46843</v>
      </c>
      <c r="AH6" s="16">
        <f t="shared" ref="AH6:AQ6" si="1">AH56</f>
        <v>46873</v>
      </c>
      <c r="AI6" s="16">
        <f t="shared" si="1"/>
        <v>46904</v>
      </c>
      <c r="AJ6" s="16">
        <f t="shared" si="1"/>
        <v>46934</v>
      </c>
      <c r="AK6" s="16">
        <f t="shared" si="1"/>
        <v>46965</v>
      </c>
      <c r="AL6" s="16">
        <f t="shared" si="1"/>
        <v>46996</v>
      </c>
      <c r="AM6" s="16">
        <f t="shared" si="1"/>
        <v>47026</v>
      </c>
      <c r="AN6" s="16">
        <f t="shared" si="1"/>
        <v>47057</v>
      </c>
      <c r="AO6" s="16">
        <f t="shared" si="1"/>
        <v>47087</v>
      </c>
      <c r="AP6" s="16">
        <f t="shared" si="1"/>
        <v>47118</v>
      </c>
      <c r="AQ6" s="16">
        <f t="shared" si="1"/>
        <v>47149</v>
      </c>
    </row>
    <row r="7" spans="1:43" x14ac:dyDescent="0.3">
      <c r="A7" s="17"/>
      <c r="B7" t="s">
        <v>92</v>
      </c>
      <c r="C7" s="18" t="s">
        <v>93</v>
      </c>
      <c r="D7" s="19">
        <f>SUMIF($C$359:$C$453," NON PRIME ",D$359:D$453)</f>
        <v>117689684.21999998</v>
      </c>
      <c r="E7" s="19">
        <f t="shared" ref="E7:AQ7" si="2">SUMIF($C$359:$C$453," NON PRIME ",E$359:E$453)</f>
        <v>112065914.37440789</v>
      </c>
      <c r="F7" s="19">
        <f t="shared" si="2"/>
        <v>106710835.39408158</v>
      </c>
      <c r="G7" s="19">
        <f t="shared" si="2"/>
        <v>101661422.32520595</v>
      </c>
      <c r="H7" s="19">
        <f t="shared" si="2"/>
        <v>96912209.512031987</v>
      </c>
      <c r="I7" s="19">
        <f t="shared" si="2"/>
        <v>92417208.040219665</v>
      </c>
      <c r="J7" s="19">
        <f t="shared" si="2"/>
        <v>88201002.753225505</v>
      </c>
      <c r="K7" s="19">
        <f t="shared" si="2"/>
        <v>84247904.498460829</v>
      </c>
      <c r="L7" s="19">
        <f t="shared" si="2"/>
        <v>80542692.390575841</v>
      </c>
      <c r="M7" s="19">
        <f t="shared" si="2"/>
        <v>77070811.255942702</v>
      </c>
      <c r="N7" s="19">
        <f t="shared" si="2"/>
        <v>73818456.412243068</v>
      </c>
      <c r="O7" s="19">
        <f t="shared" si="2"/>
        <v>70772599.104098782</v>
      </c>
      <c r="P7" s="19">
        <f t="shared" si="2"/>
        <v>67920980.047012359</v>
      </c>
      <c r="Q7" s="19">
        <f t="shared" si="2"/>
        <v>65252085.857481003</v>
      </c>
      <c r="R7" s="19">
        <f t="shared" si="2"/>
        <v>62755116.597013578</v>
      </c>
      <c r="S7" s="19">
        <f t="shared" si="2"/>
        <v>60419949.122582942</v>
      </c>
      <c r="T7" s="19">
        <f t="shared" si="2"/>
        <v>58237098.959148332</v>
      </c>
      <c r="U7" s="19">
        <f t="shared" si="2"/>
        <v>56197682.271976851</v>
      </c>
      <c r="V7" s="19">
        <f t="shared" si="2"/>
        <v>54293378.846175194</v>
      </c>
      <c r="W7" s="19">
        <f t="shared" si="2"/>
        <v>52516396.578894325</v>
      </c>
      <c r="X7" s="19">
        <f t="shared" si="2"/>
        <v>50859437.745647512</v>
      </c>
      <c r="Y7" s="19">
        <f t="shared" si="2"/>
        <v>49315667.153085247</v>
      </c>
      <c r="Z7" s="19">
        <f t="shared" si="2"/>
        <v>47878682.199543923</v>
      </c>
      <c r="AA7" s="19">
        <f t="shared" si="2"/>
        <v>46542484.809697263</v>
      </c>
      <c r="AB7" s="19">
        <f t="shared" si="2"/>
        <v>45301433.249064282</v>
      </c>
      <c r="AC7" s="19">
        <f t="shared" si="2"/>
        <v>44150267.146165475</v>
      </c>
      <c r="AD7" s="19">
        <f t="shared" si="2"/>
        <v>43084057.652575091</v>
      </c>
      <c r="AE7" s="19">
        <f t="shared" si="2"/>
        <v>42098183.825640969</v>
      </c>
      <c r="AF7" s="19">
        <f t="shared" si="2"/>
        <v>41188313.018222794</v>
      </c>
      <c r="AG7" s="19">
        <f t="shared" si="2"/>
        <v>40350382.552018091</v>
      </c>
      <c r="AH7" s="19">
        <f t="shared" si="2"/>
        <v>39580582.59593001</v>
      </c>
      <c r="AI7" s="19">
        <f t="shared" si="2"/>
        <v>38875078.103219673</v>
      </c>
      <c r="AJ7" s="19">
        <f t="shared" si="2"/>
        <v>38230775.855498828</v>
      </c>
      <c r="AK7" s="19">
        <f t="shared" si="2"/>
        <v>37644532.710725836</v>
      </c>
      <c r="AL7" s="19">
        <f t="shared" si="2"/>
        <v>37113400.465486482</v>
      </c>
      <c r="AM7" s="19">
        <f t="shared" si="2"/>
        <v>36634613.685821205</v>
      </c>
      <c r="AN7" s="19">
        <f t="shared" si="2"/>
        <v>36205578.339771479</v>
      </c>
      <c r="AO7" s="19">
        <f t="shared" si="2"/>
        <v>35823861.177501865</v>
      </c>
      <c r="AP7" s="19">
        <f t="shared" si="2"/>
        <v>35487179.808405548</v>
      </c>
      <c r="AQ7" s="19">
        <f t="shared" si="2"/>
        <v>35193393.427981198</v>
      </c>
    </row>
    <row r="8" spans="1:43" x14ac:dyDescent="0.3">
      <c r="A8" s="17"/>
      <c r="C8" s="18" t="s">
        <v>26</v>
      </c>
      <c r="D8" s="19">
        <f>SUMIF($C$359:$C$453," NRP-L ",D$359:D$453)</f>
        <v>5517434.6399999987</v>
      </c>
      <c r="E8" s="19">
        <f t="shared" ref="E8:AQ8" si="3">SUMIF($C$359:$C$453," NRP-L ",E$359:E$453)</f>
        <v>5363846.6951703699</v>
      </c>
      <c r="F8" s="19">
        <f t="shared" si="3"/>
        <v>5205570.3637778601</v>
      </c>
      <c r="G8" s="19">
        <f t="shared" si="3"/>
        <v>5045799.8769675698</v>
      </c>
      <c r="H8" s="19">
        <f t="shared" si="3"/>
        <v>4886344.969627222</v>
      </c>
      <c r="I8" s="19">
        <f t="shared" si="3"/>
        <v>4727648.7394056944</v>
      </c>
      <c r="J8" s="19">
        <f t="shared" si="3"/>
        <v>4575698.3503300305</v>
      </c>
      <c r="K8" s="19">
        <f t="shared" si="3"/>
        <v>4430223.3794309534</v>
      </c>
      <c r="L8" s="19">
        <f t="shared" si="3"/>
        <v>4290945.7831751751</v>
      </c>
      <c r="M8" s="19">
        <f t="shared" si="3"/>
        <v>4157587.9102812009</v>
      </c>
      <c r="N8" s="19">
        <f t="shared" si="3"/>
        <v>4029877.2763771587</v>
      </c>
      <c r="O8" s="19">
        <f t="shared" si="3"/>
        <v>3907549.3874366088</v>
      </c>
      <c r="P8" s="19">
        <f t="shared" si="3"/>
        <v>3790349.3568828078</v>
      </c>
      <c r="Q8" s="19">
        <f t="shared" si="3"/>
        <v>3678032.762054516</v>
      </c>
      <c r="R8" s="19">
        <f t="shared" si="3"/>
        <v>3570366.0145310625</v>
      </c>
      <c r="S8" s="19">
        <f t="shared" si="3"/>
        <v>3467126.4175882284</v>
      </c>
      <c r="T8" s="19">
        <f t="shared" si="3"/>
        <v>3368102.0224378533</v>
      </c>
      <c r="U8" s="19">
        <f t="shared" si="3"/>
        <v>3273091.3564287522</v>
      </c>
      <c r="V8" s="19">
        <f t="shared" si="3"/>
        <v>3181903.0718219937</v>
      </c>
      <c r="W8" s="19">
        <f t="shared" si="3"/>
        <v>3094355.5477634324</v>
      </c>
      <c r="X8" s="19">
        <f t="shared" si="3"/>
        <v>3010276.4674907569</v>
      </c>
      <c r="Y8" s="19">
        <f t="shared" si="3"/>
        <v>2929502.3857015073</v>
      </c>
      <c r="Z8" s="19">
        <f t="shared" si="3"/>
        <v>2851878.296172258</v>
      </c>
      <c r="AA8" s="19">
        <f t="shared" si="3"/>
        <v>2777257.2063951893</v>
      </c>
      <c r="AB8" s="19">
        <f t="shared" si="3"/>
        <v>2705499.7236945294</v>
      </c>
      <c r="AC8" s="19">
        <f t="shared" si="3"/>
        <v>2636473.6556784068</v>
      </c>
      <c r="AD8" s="19">
        <f t="shared" si="3"/>
        <v>2570053.6267560683</v>
      </c>
      <c r="AE8" s="19">
        <f t="shared" si="3"/>
        <v>2506120.7116607483</v>
      </c>
      <c r="AF8" s="19">
        <f t="shared" si="3"/>
        <v>2444562.086365107</v>
      </c>
      <c r="AG8" s="19">
        <f t="shared" si="3"/>
        <v>2385270.6963903932</v>
      </c>
      <c r="AH8" s="19">
        <f t="shared" si="3"/>
        <v>2328144.9422441795</v>
      </c>
      <c r="AI8" s="19">
        <f t="shared" si="3"/>
        <v>2273088.381540902</v>
      </c>
      <c r="AJ8" s="19">
        <f t="shared" si="3"/>
        <v>2220009.4472403675</v>
      </c>
      <c r="AK8" s="19">
        <f t="shared" si="3"/>
        <v>2168821.1813646252</v>
      </c>
      <c r="AL8" s="19">
        <f t="shared" si="3"/>
        <v>2119440.9835108048</v>
      </c>
      <c r="AM8" s="19">
        <f t="shared" si="3"/>
        <v>2071790.3734575668</v>
      </c>
      <c r="AN8" s="19">
        <f t="shared" si="3"/>
        <v>2025794.7671592578</v>
      </c>
      <c r="AO8" s="19">
        <f t="shared" si="3"/>
        <v>1981383.2654298109</v>
      </c>
      <c r="AP8" s="19">
        <f t="shared" si="3"/>
        <v>1938488.454634473</v>
      </c>
      <c r="AQ8" s="19">
        <f t="shared" si="3"/>
        <v>1897046.2187288899</v>
      </c>
    </row>
    <row r="9" spans="1:43" x14ac:dyDescent="0.3">
      <c r="A9" s="17"/>
      <c r="C9" s="18" t="s">
        <v>23</v>
      </c>
      <c r="D9" s="19">
        <f>SUMIF($C$359:$C$453," NRP-M ",D$359:D$453)</f>
        <v>106116574.60999998</v>
      </c>
      <c r="E9" s="19">
        <f t="shared" ref="E9:AQ9" si="4">SUMIF($C$359:$C$453," NRP-M ",E$359:E$453)</f>
        <v>103500997.79888637</v>
      </c>
      <c r="F9" s="19">
        <f t="shared" si="4"/>
        <v>100939874.57809329</v>
      </c>
      <c r="G9" s="19">
        <f t="shared" si="4"/>
        <v>98459417.605678245</v>
      </c>
      <c r="H9" s="19">
        <f t="shared" si="4"/>
        <v>96055033.775694758</v>
      </c>
      <c r="I9" s="19">
        <f t="shared" si="4"/>
        <v>93712806.181833342</v>
      </c>
      <c r="J9" s="19">
        <f t="shared" si="4"/>
        <v>91441283.593844861</v>
      </c>
      <c r="K9" s="19">
        <f t="shared" si="4"/>
        <v>89238573.701367989</v>
      </c>
      <c r="L9" s="19">
        <f t="shared" si="4"/>
        <v>87102636.519202992</v>
      </c>
      <c r="M9" s="19">
        <f t="shared" si="4"/>
        <v>85031376.566107959</v>
      </c>
      <c r="N9" s="19">
        <f t="shared" si="4"/>
        <v>83022695.349603042</v>
      </c>
      <c r="O9" s="19">
        <f t="shared" si="4"/>
        <v>81074521.940351903</v>
      </c>
      <c r="P9" s="19">
        <f t="shared" si="4"/>
        <v>79184830.878045753</v>
      </c>
      <c r="Q9" s="19">
        <f t="shared" si="4"/>
        <v>77351652.48509331</v>
      </c>
      <c r="R9" s="19">
        <f t="shared" si="4"/>
        <v>75573078.50464505</v>
      </c>
      <c r="S9" s="19">
        <f t="shared" si="4"/>
        <v>73847264.801602393</v>
      </c>
      <c r="T9" s="19">
        <f t="shared" si="4"/>
        <v>72172432.195137367</v>
      </c>
      <c r="U9" s="19">
        <f t="shared" si="4"/>
        <v>70546866.096128553</v>
      </c>
      <c r="V9" s="19">
        <f t="shared" si="4"/>
        <v>68968915.382755816</v>
      </c>
      <c r="W9" s="19">
        <f t="shared" si="4"/>
        <v>67436990.797659785</v>
      </c>
      <c r="X9" s="19">
        <f t="shared" si="4"/>
        <v>65949563.054475032</v>
      </c>
      <c r="Y9" s="19">
        <f t="shared" si="4"/>
        <v>64505160.779361919</v>
      </c>
      <c r="Z9" s="19">
        <f t="shared" si="4"/>
        <v>63102368.372040562</v>
      </c>
      <c r="AA9" s="19">
        <f t="shared" si="4"/>
        <v>61739823.843247652</v>
      </c>
      <c r="AB9" s="19">
        <f t="shared" si="4"/>
        <v>60416216.666815773</v>
      </c>
      <c r="AC9" s="19">
        <f t="shared" si="4"/>
        <v>59130285.671743996</v>
      </c>
      <c r="AD9" s="19">
        <f t="shared" si="4"/>
        <v>57880816.990766674</v>
      </c>
      <c r="AE9" s="19">
        <f t="shared" si="4"/>
        <v>56666642.075774021</v>
      </c>
      <c r="AF9" s="19">
        <f t="shared" si="4"/>
        <v>55486635.786151871</v>
      </c>
      <c r="AG9" s="19">
        <f t="shared" si="4"/>
        <v>54339714.553121172</v>
      </c>
      <c r="AH9" s="19">
        <f t="shared" si="4"/>
        <v>53224834.621082783</v>
      </c>
      <c r="AI9" s="19">
        <f t="shared" si="4"/>
        <v>52140990.365541182</v>
      </c>
      <c r="AJ9" s="19">
        <f t="shared" si="4"/>
        <v>51087212.686205998</v>
      </c>
      <c r="AK9" s="19">
        <f t="shared" si="4"/>
        <v>50062567.473219961</v>
      </c>
      <c r="AL9" s="19">
        <f t="shared" si="4"/>
        <v>49066154.144044861</v>
      </c>
      <c r="AM9" s="19">
        <f t="shared" si="4"/>
        <v>48097104.248284243</v>
      </c>
      <c r="AN9" s="19">
        <f t="shared" si="4"/>
        <v>47154580.137588307</v>
      </c>
      <c r="AO9" s="19">
        <f t="shared" si="4"/>
        <v>46237773.697735727</v>
      </c>
      <c r="AP9" s="19">
        <f t="shared" si="4"/>
        <v>45345905.139995292</v>
      </c>
      <c r="AQ9" s="19">
        <f t="shared" si="4"/>
        <v>44478221.848920122</v>
      </c>
    </row>
    <row r="10" spans="1:43" x14ac:dyDescent="0.3">
      <c r="A10" s="17"/>
      <c r="C10" s="18" t="s">
        <v>20</v>
      </c>
      <c r="D10" s="19">
        <f>SUMIF($C$359:$C$453," NRP-S ",D$359:D$453)</f>
        <v>43014489.960000001</v>
      </c>
      <c r="E10" s="19">
        <f t="shared" ref="E10:AQ10" si="5">SUMIF($C$359:$C$453," NRP-S ",E$359:E$453)</f>
        <v>40883744.800353281</v>
      </c>
      <c r="F10" s="19">
        <f t="shared" si="5"/>
        <v>38855732.219084911</v>
      </c>
      <c r="G10" s="19">
        <f t="shared" si="5"/>
        <v>36939577.307258174</v>
      </c>
      <c r="H10" s="19">
        <f t="shared" si="5"/>
        <v>35124178.73493652</v>
      </c>
      <c r="I10" s="19">
        <f t="shared" si="5"/>
        <v>33395817.647808418</v>
      </c>
      <c r="J10" s="19">
        <f t="shared" si="5"/>
        <v>31766441.994272873</v>
      </c>
      <c r="K10" s="19">
        <f t="shared" si="5"/>
        <v>30230460.26722879</v>
      </c>
      <c r="L10" s="19">
        <f t="shared" si="5"/>
        <v>28782560.828369215</v>
      </c>
      <c r="M10" s="19">
        <f t="shared" si="5"/>
        <v>27417656.743376739</v>
      </c>
      <c r="N10" s="19">
        <f t="shared" si="5"/>
        <v>26130904.914151527</v>
      </c>
      <c r="O10" s="19">
        <f t="shared" si="5"/>
        <v>24917728.622303102</v>
      </c>
      <c r="P10" s="19">
        <f t="shared" si="5"/>
        <v>23773810.878173418</v>
      </c>
      <c r="Q10" s="19">
        <f t="shared" si="5"/>
        <v>22695084.767247867</v>
      </c>
      <c r="R10" s="19">
        <f t="shared" si="5"/>
        <v>21677722.230183315</v>
      </c>
      <c r="S10" s="19">
        <f t="shared" si="5"/>
        <v>20718118.401498802</v>
      </c>
      <c r="T10" s="19">
        <f t="shared" si="5"/>
        <v>19812877.690799803</v>
      </c>
      <c r="U10" s="19">
        <f t="shared" si="5"/>
        <v>18958816.930236619</v>
      </c>
      <c r="V10" s="19">
        <f t="shared" si="5"/>
        <v>18152944.097622223</v>
      </c>
      <c r="W10" s="19">
        <f t="shared" si="5"/>
        <v>17392447.096569017</v>
      </c>
      <c r="X10" s="19">
        <f t="shared" si="5"/>
        <v>16674683.036799451</v>
      </c>
      <c r="Y10" s="19">
        <f t="shared" si="5"/>
        <v>15997198.846995475</v>
      </c>
      <c r="Z10" s="19">
        <f t="shared" si="5"/>
        <v>15357656.545898873</v>
      </c>
      <c r="AA10" s="19">
        <f t="shared" si="5"/>
        <v>14753854.384386733</v>
      </c>
      <c r="AB10" s="19">
        <f t="shared" si="5"/>
        <v>14183723.606152095</v>
      </c>
      <c r="AC10" s="19">
        <f t="shared" si="5"/>
        <v>13645320.169751521</v>
      </c>
      <c r="AD10" s="19">
        <f t="shared" si="5"/>
        <v>13136816.982389361</v>
      </c>
      <c r="AE10" s="19">
        <f t="shared" si="5"/>
        <v>12656496.618851323</v>
      </c>
      <c r="AF10" s="19">
        <f t="shared" si="5"/>
        <v>12202744.498699173</v>
      </c>
      <c r="AG10" s="19">
        <f t="shared" si="5"/>
        <v>11774042.495152455</v>
      </c>
      <c r="AH10" s="19">
        <f t="shared" si="5"/>
        <v>11368962.949796328</v>
      </c>
      <c r="AI10" s="19">
        <f t="shared" si="5"/>
        <v>10985643.056173183</v>
      </c>
      <c r="AJ10" s="19">
        <f t="shared" si="5"/>
        <v>10622447.556243338</v>
      </c>
      <c r="AK10" s="19">
        <f t="shared" si="5"/>
        <v>10279193.174766248</v>
      </c>
      <c r="AL10" s="19">
        <f t="shared" si="5"/>
        <v>9954744.6831118055</v>
      </c>
      <c r="AM10" s="19">
        <f t="shared" si="5"/>
        <v>9648035.0322113875</v>
      </c>
      <c r="AN10" s="19">
        <f t="shared" si="5"/>
        <v>9358060.9828179479</v>
      </c>
      <c r="AO10" s="19">
        <f t="shared" si="5"/>
        <v>9083879.0398823917</v>
      </c>
      <c r="AP10" s="19">
        <f t="shared" si="5"/>
        <v>8824601.6676044092</v>
      </c>
      <c r="AQ10" s="19">
        <f t="shared" si="5"/>
        <v>8579393.7637369707</v>
      </c>
    </row>
    <row r="11" spans="1:43" x14ac:dyDescent="0.3">
      <c r="A11" s="17"/>
      <c r="C11" s="18" t="s">
        <v>94</v>
      </c>
      <c r="D11" s="19">
        <f>SUMIF($C$359:$C$453," PRIME ",D$359:D$453)</f>
        <v>3643667.2</v>
      </c>
      <c r="E11" s="19">
        <f t="shared" ref="E11:AQ11" si="6">SUMIF($C$359:$C$453," PRIME ",E$359:E$453)</f>
        <v>3422761.0664403965</v>
      </c>
      <c r="F11" s="19">
        <f t="shared" si="6"/>
        <v>3215752.7806238085</v>
      </c>
      <c r="G11" s="19">
        <f t="shared" si="6"/>
        <v>3021744.4354473562</v>
      </c>
      <c r="H11" s="19">
        <f t="shared" si="6"/>
        <v>2839900.2569288523</v>
      </c>
      <c r="I11" s="19">
        <f t="shared" si="6"/>
        <v>2669438.7022479884</v>
      </c>
      <c r="J11" s="19">
        <f t="shared" si="6"/>
        <v>2509631.4959238567</v>
      </c>
      <c r="K11" s="19">
        <f t="shared" si="6"/>
        <v>2359893.5419646669</v>
      </c>
      <c r="L11" s="19">
        <f t="shared" si="6"/>
        <v>2219888.847886642</v>
      </c>
      <c r="M11" s="19">
        <f t="shared" si="6"/>
        <v>2088924.3410680871</v>
      </c>
      <c r="N11" s="19">
        <f t="shared" si="6"/>
        <v>1966362.7165140393</v>
      </c>
      <c r="O11" s="19">
        <f t="shared" si="6"/>
        <v>1851617.2735776894</v>
      </c>
      <c r="P11" s="19">
        <f t="shared" si="6"/>
        <v>1744147.3007637507</v>
      </c>
      <c r="Q11" s="19">
        <f t="shared" si="6"/>
        <v>1643453.9431954303</v>
      </c>
      <c r="R11" s="19">
        <f t="shared" si="6"/>
        <v>1549076.4958749288</v>
      </c>
      <c r="S11" s="19">
        <f t="shared" si="6"/>
        <v>1460589.4996024584</v>
      </c>
      <c r="T11" s="19">
        <f t="shared" si="6"/>
        <v>1377598.7642613242</v>
      </c>
      <c r="U11" s="19">
        <f t="shared" si="6"/>
        <v>1299739.2024846645</v>
      </c>
      <c r="V11" s="19">
        <f t="shared" si="6"/>
        <v>1226672.4498876266</v>
      </c>
      <c r="W11" s="19">
        <f t="shared" si="6"/>
        <v>1158084.6494095279</v>
      </c>
      <c r="X11" s="19">
        <f t="shared" si="6"/>
        <v>1093684.4462008611</v>
      </c>
      <c r="Y11" s="19">
        <f t="shared" si="6"/>
        <v>1033201.1702978505</v>
      </c>
      <c r="Z11" s="19">
        <f t="shared" si="6"/>
        <v>976383.18707714719</v>
      </c>
      <c r="AA11" s="19">
        <f t="shared" si="6"/>
        <v>922996.39786766586</v>
      </c>
      <c r="AB11" s="19">
        <f t="shared" si="6"/>
        <v>872822.87516821059</v>
      </c>
      <c r="AC11" s="19">
        <f t="shared" si="6"/>
        <v>825659.61872313509</v>
      </c>
      <c r="AD11" s="19">
        <f t="shared" si="6"/>
        <v>781317.42028149904</v>
      </c>
      <c r="AE11" s="19">
        <f t="shared" si="6"/>
        <v>739619.82624009391</v>
      </c>
      <c r="AF11" s="19">
        <f t="shared" si="6"/>
        <v>700402.18857447722</v>
      </c>
      <c r="AG11" s="19">
        <f t="shared" si="6"/>
        <v>663510.79551801854</v>
      </c>
      <c r="AH11" s="19">
        <f t="shared" si="6"/>
        <v>628802.07437663362</v>
      </c>
      <c r="AI11" s="19">
        <f t="shared" si="6"/>
        <v>596141.85968336521</v>
      </c>
      <c r="AJ11" s="19">
        <f t="shared" si="6"/>
        <v>565404.72061673703</v>
      </c>
      <c r="AK11" s="19">
        <f t="shared" si="6"/>
        <v>536473.34224233613</v>
      </c>
      <c r="AL11" s="19">
        <f t="shared" si="6"/>
        <v>509237.95569910784</v>
      </c>
      <c r="AM11" s="19">
        <f t="shared" si="6"/>
        <v>483595.81294963736</v>
      </c>
      <c r="AN11" s="19">
        <f t="shared" si="6"/>
        <v>459450.70215523086</v>
      </c>
      <c r="AO11" s="19">
        <f t="shared" si="6"/>
        <v>436712.50012883381</v>
      </c>
      <c r="AP11" s="19">
        <f t="shared" si="6"/>
        <v>415296.7586677334</v>
      </c>
      <c r="AQ11" s="19">
        <f t="shared" si="6"/>
        <v>395124.32187880867</v>
      </c>
    </row>
    <row r="12" spans="1:43" x14ac:dyDescent="0.3">
      <c r="A12" s="17"/>
      <c r="B12" t="s">
        <v>95</v>
      </c>
      <c r="C12" s="18" t="s">
        <v>93</v>
      </c>
      <c r="D12" s="20">
        <f>SUMIF($C$454:$C$548," NON PRIME ",D$454:D$548)+SUMIF($C$549:$C$643," NON PRIME ",D$549:D$643)</f>
        <v>-9262561.8162890319</v>
      </c>
      <c r="E12" s="20">
        <f t="shared" ref="E12:AQ12" si="7">SUMIF($C$454:$C$548," NON PRIME ",E$454:E$548)+SUMIF($C$549:$C$643," NON PRIME ",E$549:E$643)</f>
        <v>-8819734.103952989</v>
      </c>
      <c r="F12" s="20">
        <f t="shared" si="7"/>
        <v>-8390325.5064548999</v>
      </c>
      <c r="G12" s="20">
        <f t="shared" si="7"/>
        <v>-7939295.7190586533</v>
      </c>
      <c r="H12" s="20">
        <f t="shared" si="7"/>
        <v>-7545507.400907075</v>
      </c>
      <c r="I12" s="20">
        <f t="shared" si="7"/>
        <v>-7135775.2299633864</v>
      </c>
      <c r="J12" s="20">
        <f t="shared" si="7"/>
        <v>-6750227.1415814646</v>
      </c>
      <c r="K12" s="20">
        <f t="shared" si="7"/>
        <v>-6387594.7198913414</v>
      </c>
      <c r="L12" s="20">
        <f t="shared" si="7"/>
        <v>-6046601.8514692616</v>
      </c>
      <c r="M12" s="20">
        <f t="shared" si="7"/>
        <v>-5726000.4311497742</v>
      </c>
      <c r="N12" s="20">
        <f t="shared" si="7"/>
        <v>-5424589.4327718746</v>
      </c>
      <c r="O12" s="20">
        <f t="shared" si="7"/>
        <v>-5141224.4021214405</v>
      </c>
      <c r="P12" s="20">
        <f t="shared" si="7"/>
        <v>-4874821.4333080621</v>
      </c>
      <c r="Q12" s="20">
        <f t="shared" si="7"/>
        <v>-4624357.9618609929</v>
      </c>
      <c r="R12" s="20">
        <f t="shared" si="7"/>
        <v>-4388871.7305832934</v>
      </c>
      <c r="S12" s="20">
        <f t="shared" si="7"/>
        <v>-4167458.7276261351</v>
      </c>
      <c r="T12" s="20">
        <f t="shared" si="7"/>
        <v>-3959270.5742719886</v>
      </c>
      <c r="U12" s="20">
        <f t="shared" si="7"/>
        <v>-3763511.650310684</v>
      </c>
      <c r="V12" s="20">
        <f t="shared" si="7"/>
        <v>-3579436.131276798</v>
      </c>
      <c r="W12" s="20">
        <f t="shared" si="7"/>
        <v>-3406345.0426543467</v>
      </c>
      <c r="X12" s="20">
        <f t="shared" si="7"/>
        <v>-3243583.3934839386</v>
      </c>
      <c r="Y12" s="20">
        <f t="shared" si="7"/>
        <v>-3090537.4252024638</v>
      </c>
      <c r="Z12" s="20">
        <f t="shared" si="7"/>
        <v>-2946631.9948399467</v>
      </c>
      <c r="AA12" s="20">
        <f t="shared" si="7"/>
        <v>-2811350.0293779043</v>
      </c>
      <c r="AB12" s="20">
        <f t="shared" si="7"/>
        <v>-2684158.5304125249</v>
      </c>
      <c r="AC12" s="20">
        <f t="shared" si="7"/>
        <v>-2564583.2939750277</v>
      </c>
      <c r="AD12" s="20">
        <f t="shared" si="7"/>
        <v>-2452181.9499679571</v>
      </c>
      <c r="AE12" s="20">
        <f t="shared" si="7"/>
        <v>-2346539.4590864773</v>
      </c>
      <c r="AF12" s="20">
        <f t="shared" si="7"/>
        <v>-2247266.3863947242</v>
      </c>
      <c r="AG12" s="20">
        <f t="shared" si="7"/>
        <v>-2153997.2814593296</v>
      </c>
      <c r="AH12" s="20">
        <f t="shared" si="7"/>
        <v>-2066651.2302285524</v>
      </c>
      <c r="AI12" s="20">
        <f t="shared" si="7"/>
        <v>-1984384.1983629083</v>
      </c>
      <c r="AJ12" s="20">
        <f t="shared" si="7"/>
        <v>-1907153.9995180641</v>
      </c>
      <c r="AK12" s="20">
        <f t="shared" si="7"/>
        <v>-1834676.8753520092</v>
      </c>
      <c r="AL12" s="20">
        <f t="shared" si="7"/>
        <v>-1766686.3709241406</v>
      </c>
      <c r="AM12" s="20">
        <f t="shared" si="7"/>
        <v>-1702932.2455250695</v>
      </c>
      <c r="AN12" s="20">
        <f t="shared" si="7"/>
        <v>-1643179.4542703452</v>
      </c>
      <c r="AO12" s="20">
        <f t="shared" si="7"/>
        <v>-1587207.1959185055</v>
      </c>
      <c r="AP12" s="20">
        <f t="shared" si="7"/>
        <v>-1534808.0226175822</v>
      </c>
      <c r="AQ12" s="20">
        <f t="shared" si="7"/>
        <v>-1485787.0075294212</v>
      </c>
    </row>
    <row r="13" spans="1:43" x14ac:dyDescent="0.3">
      <c r="A13" s="17"/>
      <c r="C13" s="18" t="s">
        <v>26</v>
      </c>
      <c r="D13" s="20">
        <f>SUMIF($C$454:$C$548," NRP-L ",D$454:D$548)+SUMIF($C$549:$C$643," NRP-L ",D$549:D$643)</f>
        <v>-230213.96390644426</v>
      </c>
      <c r="E13" s="20">
        <f t="shared" ref="E13:AQ13" si="8">SUMIF($C$454:$C$548," NRP-L ",E$454:E$548)+SUMIF($C$549:$C$643," NRP-L ",E$549:E$643)</f>
        <v>-231305.28163493465</v>
      </c>
      <c r="F13" s="20">
        <f t="shared" si="8"/>
        <v>-229551.04046460683</v>
      </c>
      <c r="G13" s="20">
        <f t="shared" si="8"/>
        <v>-226393.76479601761</v>
      </c>
      <c r="H13" s="20">
        <f t="shared" si="8"/>
        <v>-223358.16086655075</v>
      </c>
      <c r="I13" s="20">
        <f t="shared" si="8"/>
        <v>-214381.18859401217</v>
      </c>
      <c r="J13" s="20">
        <f t="shared" si="8"/>
        <v>-205804.2095649546</v>
      </c>
      <c r="K13" s="20">
        <f t="shared" si="8"/>
        <v>-197619.92303078578</v>
      </c>
      <c r="L13" s="20">
        <f t="shared" si="8"/>
        <v>-189816.47834758091</v>
      </c>
      <c r="M13" s="20">
        <f t="shared" si="8"/>
        <v>-182379.57216238888</v>
      </c>
      <c r="N13" s="20">
        <f t="shared" si="8"/>
        <v>-175293.69531127799</v>
      </c>
      <c r="O13" s="20">
        <f t="shared" si="8"/>
        <v>-168542.88826789163</v>
      </c>
      <c r="P13" s="20">
        <f t="shared" si="8"/>
        <v>-162111.20380711954</v>
      </c>
      <c r="Q13" s="20">
        <f t="shared" si="8"/>
        <v>-155982.99052759269</v>
      </c>
      <c r="R13" s="20">
        <f t="shared" si="8"/>
        <v>-150143.06430352287</v>
      </c>
      <c r="S13" s="20">
        <f t="shared" si="8"/>
        <v>-144576.80837342766</v>
      </c>
      <c r="T13" s="20">
        <f t="shared" si="8"/>
        <v>-139270.22738629614</v>
      </c>
      <c r="U13" s="20">
        <f t="shared" si="8"/>
        <v>-134209.97149331385</v>
      </c>
      <c r="V13" s="20">
        <f t="shared" si="8"/>
        <v>-129383.34089533365</v>
      </c>
      <c r="W13" s="20">
        <f t="shared" si="8"/>
        <v>-124778.2776869474</v>
      </c>
      <c r="X13" s="20">
        <f t="shared" si="8"/>
        <v>-120383.34955008482</v>
      </c>
      <c r="Y13" s="20">
        <f t="shared" si="8"/>
        <v>-116187.72835796874</v>
      </c>
      <c r="Z13" s="20">
        <f t="shared" si="8"/>
        <v>-112181.16576218262</v>
      </c>
      <c r="AA13" s="20">
        <f t="shared" si="8"/>
        <v>-108353.96717245026</v>
      </c>
      <c r="AB13" s="20">
        <f t="shared" si="8"/>
        <v>-104696.96508840017</v>
      </c>
      <c r="AC13" s="20">
        <f t="shared" si="8"/>
        <v>-101201.49243370121</v>
      </c>
      <c r="AD13" s="20">
        <f t="shared" si="8"/>
        <v>-97859.356329304457</v>
      </c>
      <c r="AE13" s="20">
        <f t="shared" si="8"/>
        <v>-94662.812593763185</v>
      </c>
      <c r="AF13" s="20">
        <f t="shared" si="8"/>
        <v>-91604.541154516221</v>
      </c>
      <c r="AG13" s="20">
        <f t="shared" si="8"/>
        <v>-88677.622480995662</v>
      </c>
      <c r="AH13" s="20">
        <f t="shared" si="8"/>
        <v>-85875.515099165961</v>
      </c>
      <c r="AI13" s="20">
        <f t="shared" si="8"/>
        <v>-83192.034211218997</v>
      </c>
      <c r="AJ13" s="20">
        <f t="shared" si="8"/>
        <v>-80621.331419191876</v>
      </c>
      <c r="AK13" s="20">
        <f t="shared" si="8"/>
        <v>-78157.875534110935</v>
      </c>
      <c r="AL13" s="20">
        <f t="shared" si="8"/>
        <v>-75796.434440690951</v>
      </c>
      <c r="AM13" s="20">
        <f t="shared" si="8"/>
        <v>-73532.057980057914</v>
      </c>
      <c r="AN13" s="20">
        <f t="shared" si="8"/>
        <v>-71360.061808285434</v>
      </c>
      <c r="AO13" s="20">
        <f t="shared" si="8"/>
        <v>-69276.012185927131</v>
      </c>
      <c r="AP13" s="20">
        <f t="shared" si="8"/>
        <v>-67275.711652599217</v>
      </c>
      <c r="AQ13" s="20">
        <f t="shared" si="8"/>
        <v>-65355.185540588907</v>
      </c>
    </row>
    <row r="14" spans="1:43" x14ac:dyDescent="0.3">
      <c r="A14" s="17"/>
      <c r="C14" s="18" t="s">
        <v>23</v>
      </c>
      <c r="D14" s="20">
        <f>SUMIF($C$454:$C$548," NRP-M ",D$454:D$548)+SUMIF($C$549:$C$643," NRP-M ",D$549:D$643)</f>
        <v>-4242222.4683029577</v>
      </c>
      <c r="E14" s="20">
        <f t="shared" ref="E14:AQ14" si="9">SUMIF($C$454:$C$548," NRP-M ",E$454:E$548)+SUMIF($C$549:$C$643," NRP-M ",E$549:E$643)</f>
        <v>-4140503.5643163165</v>
      </c>
      <c r="F14" s="20">
        <f t="shared" si="9"/>
        <v>-4018949.381896507</v>
      </c>
      <c r="G14" s="20">
        <f t="shared" si="9"/>
        <v>-3905309.418116197</v>
      </c>
      <c r="H14" s="20">
        <f t="shared" si="9"/>
        <v>-3807325.0933415545</v>
      </c>
      <c r="I14" s="20">
        <f t="shared" si="9"/>
        <v>-3701984.1892178198</v>
      </c>
      <c r="J14" s="20">
        <f t="shared" si="9"/>
        <v>-3599713.2345841946</v>
      </c>
      <c r="K14" s="20">
        <f t="shared" si="9"/>
        <v>-3500543.951986711</v>
      </c>
      <c r="L14" s="20">
        <f t="shared" si="9"/>
        <v>-3404452.6889152685</v>
      </c>
      <c r="M14" s="20">
        <f t="shared" si="9"/>
        <v>-3311384.5432104529</v>
      </c>
      <c r="N14" s="20">
        <f t="shared" si="9"/>
        <v>-3221266.8663420165</v>
      </c>
      <c r="O14" s="20">
        <f t="shared" si="9"/>
        <v>-3134017.1680421019</v>
      </c>
      <c r="P14" s="20">
        <f t="shared" si="9"/>
        <v>-3049547.9041714082</v>
      </c>
      <c r="Q14" s="20">
        <f t="shared" si="9"/>
        <v>-2967769.4501076448</v>
      </c>
      <c r="R14" s="20">
        <f t="shared" si="9"/>
        <v>-2888591.9781406531</v>
      </c>
      <c r="S14" s="20">
        <f t="shared" si="9"/>
        <v>-2811926.6523744413</v>
      </c>
      <c r="T14" s="20">
        <f t="shared" si="9"/>
        <v>-2737686.3878169795</v>
      </c>
      <c r="U14" s="20">
        <f t="shared" si="9"/>
        <v>-2665786.3254179358</v>
      </c>
      <c r="V14" s="20">
        <f t="shared" si="9"/>
        <v>-2596144.1189248268</v>
      </c>
      <c r="W14" s="20">
        <f t="shared" si="9"/>
        <v>-2528680.0955225485</v>
      </c>
      <c r="X14" s="20">
        <f t="shared" si="9"/>
        <v>-2463317.3311057533</v>
      </c>
      <c r="Y14" s="20">
        <f t="shared" si="9"/>
        <v>-2399981.6675754739</v>
      </c>
      <c r="Z14" s="20">
        <f t="shared" si="9"/>
        <v>-2338601.6907960409</v>
      </c>
      <c r="AA14" s="20">
        <f t="shared" si="9"/>
        <v>-2279108.6820477005</v>
      </c>
      <c r="AB14" s="20">
        <f t="shared" si="9"/>
        <v>-2221436.5519045833</v>
      </c>
      <c r="AC14" s="20">
        <f t="shared" si="9"/>
        <v>-2165521.7627995973</v>
      </c>
      <c r="AD14" s="20">
        <f t="shared" si="9"/>
        <v>-2111303.2446918595</v>
      </c>
      <c r="AE14" s="20">
        <f t="shared" si="9"/>
        <v>-2058722.3069606372</v>
      </c>
      <c r="AF14" s="20">
        <f t="shared" si="9"/>
        <v>-2007722.5487370419</v>
      </c>
      <c r="AG14" s="20">
        <f t="shared" si="9"/>
        <v>-1958249.769234227</v>
      </c>
      <c r="AH14" s="20">
        <f t="shared" si="9"/>
        <v>-1910251.8791699302</v>
      </c>
      <c r="AI14" s="20">
        <f t="shared" si="9"/>
        <v>-1863678.8140380494</v>
      </c>
      <c r="AJ14" s="20">
        <f t="shared" si="9"/>
        <v>-1818482.4497414557</v>
      </c>
      <c r="AK14" s="20">
        <f t="shared" si="9"/>
        <v>-1774616.5209203595</v>
      </c>
      <c r="AL14" s="20">
        <f t="shared" si="9"/>
        <v>-1732036.5421810218</v>
      </c>
      <c r="AM14" s="20">
        <f t="shared" si="9"/>
        <v>-1690699.7323352655</v>
      </c>
      <c r="AN14" s="20">
        <f t="shared" si="9"/>
        <v>-1650564.9416928259</v>
      </c>
      <c r="AO14" s="20">
        <f t="shared" si="9"/>
        <v>-1611592.5823991601</v>
      </c>
      <c r="AP14" s="20">
        <f t="shared" si="9"/>
        <v>-1573744.5617760716</v>
      </c>
      <c r="AQ14" s="20">
        <f t="shared" si="9"/>
        <v>-1536984.2185976931</v>
      </c>
    </row>
    <row r="15" spans="1:43" x14ac:dyDescent="0.3">
      <c r="A15" s="17"/>
      <c r="C15" s="18" t="s">
        <v>20</v>
      </c>
      <c r="D15" s="20">
        <f>SUMIF($C$454:$C$548," NRP-S ",D$454:D$548)+SUMIF($C$549:$C$643," NRP-S ",D$549:D$643)</f>
        <v>-2912791.4603969031</v>
      </c>
      <c r="E15" s="20">
        <f t="shared" ref="E15:AQ15" si="10">SUMIF($C$454:$C$548," NRP-S ",E$454:E$548)+SUMIF($C$549:$C$643," NRP-S ",E$549:E$643)</f>
        <v>-2768166.629759246</v>
      </c>
      <c r="F15" s="20">
        <f t="shared" si="10"/>
        <v>-2621046.6956804483</v>
      </c>
      <c r="G15" s="20">
        <f t="shared" si="10"/>
        <v>-2485493.1247596592</v>
      </c>
      <c r="H15" s="20">
        <f t="shared" si="10"/>
        <v>-2365865.8415494575</v>
      </c>
      <c r="I15" s="20">
        <f t="shared" si="10"/>
        <v>-2236048.743788064</v>
      </c>
      <c r="J15" s="20">
        <f t="shared" si="10"/>
        <v>-2113683.6205202276</v>
      </c>
      <c r="K15" s="20">
        <f t="shared" si="10"/>
        <v>-1998385.9703478022</v>
      </c>
      <c r="L15" s="20">
        <f t="shared" si="10"/>
        <v>-1889772.3749765155</v>
      </c>
      <c r="M15" s="20">
        <f t="shared" si="10"/>
        <v>-1787467.8362011788</v>
      </c>
      <c r="N15" s="20">
        <f t="shared" si="10"/>
        <v>-1691110.5546738813</v>
      </c>
      <c r="O15" s="20">
        <f t="shared" si="10"/>
        <v>-1600354.6516478769</v>
      </c>
      <c r="P15" s="20">
        <f t="shared" si="10"/>
        <v>-1514871.2991860919</v>
      </c>
      <c r="Q15" s="20">
        <f t="shared" si="10"/>
        <v>-1434349.0499106054</v>
      </c>
      <c r="R15" s="20">
        <f t="shared" si="10"/>
        <v>-1358497.4147521723</v>
      </c>
      <c r="S15" s="20">
        <f t="shared" si="10"/>
        <v>-1287044.4546851374</v>
      </c>
      <c r="T15" s="20">
        <f t="shared" si="10"/>
        <v>-1219719.2113651</v>
      </c>
      <c r="U15" s="20">
        <f t="shared" si="10"/>
        <v>-1156275.8670243542</v>
      </c>
      <c r="V15" s="20">
        <f t="shared" si="10"/>
        <v>-1096483.2842569971</v>
      </c>
      <c r="W15" s="20">
        <f t="shared" si="10"/>
        <v>-1040124.231250569</v>
      </c>
      <c r="X15" s="20">
        <f t="shared" si="10"/>
        <v>-986994.61231770786</v>
      </c>
      <c r="Y15" s="20">
        <f t="shared" si="10"/>
        <v>-936904.99698156165</v>
      </c>
      <c r="Z15" s="20">
        <f t="shared" si="10"/>
        <v>-889675.07584513898</v>
      </c>
      <c r="AA15" s="20">
        <f t="shared" si="10"/>
        <v>-845135.2055156033</v>
      </c>
      <c r="AB15" s="20">
        <f t="shared" si="10"/>
        <v>-803126.14256931387</v>
      </c>
      <c r="AC15" s="20">
        <f t="shared" si="10"/>
        <v>-763498.40108102444</v>
      </c>
      <c r="AD15" s="20">
        <f t="shared" si="10"/>
        <v>-726111.64633094473</v>
      </c>
      <c r="AE15" s="20">
        <f t="shared" si="10"/>
        <v>-690834.12387759308</v>
      </c>
      <c r="AF15" s="20">
        <f t="shared" si="10"/>
        <v>-657542.12280151865</v>
      </c>
      <c r="AG15" s="20">
        <f t="shared" si="10"/>
        <v>-626119.47169169167</v>
      </c>
      <c r="AH15" s="20">
        <f t="shared" si="10"/>
        <v>-596977.07786170323</v>
      </c>
      <c r="AI15" s="20">
        <f t="shared" si="10"/>
        <v>-569860.19492939976</v>
      </c>
      <c r="AJ15" s="20">
        <f t="shared" si="10"/>
        <v>-543292.17032164731</v>
      </c>
      <c r="AK15" s="20">
        <f t="shared" si="10"/>
        <v>-518212.98459181824</v>
      </c>
      <c r="AL15" s="20">
        <f t="shared" si="10"/>
        <v>-494535.11661428958</v>
      </c>
      <c r="AM15" s="20">
        <f t="shared" si="10"/>
        <v>-472176.51638573193</v>
      </c>
      <c r="AN15" s="20">
        <f t="shared" si="10"/>
        <v>-451060.23523972556</v>
      </c>
      <c r="AO15" s="20">
        <f t="shared" si="10"/>
        <v>-431114.08367054351</v>
      </c>
      <c r="AP15" s="20">
        <f t="shared" si="10"/>
        <v>-412270.3144508308</v>
      </c>
      <c r="AQ15" s="20">
        <f t="shared" si="10"/>
        <v>-394465.32894449378</v>
      </c>
    </row>
    <row r="16" spans="1:43" x14ac:dyDescent="0.3">
      <c r="A16" s="17"/>
      <c r="C16" s="18" t="s">
        <v>94</v>
      </c>
      <c r="D16" s="20">
        <f>SUMIF($C$454:$C$548," PRIME ",D$454:D$548)+SUMIF($C$549:$C$643," PRIME ",D$549:D$643)</f>
        <v>-251568.11749904556</v>
      </c>
      <c r="E16" s="20">
        <f t="shared" ref="E16:AQ16" si="11">SUMIF($C$454:$C$548," PRIME ",E$454:E$548)+SUMIF($C$549:$C$643," PRIME ",E$549:E$643)</f>
        <v>-235811.76654129205</v>
      </c>
      <c r="F16" s="20">
        <f t="shared" si="11"/>
        <v>-221072.8869086584</v>
      </c>
      <c r="G16" s="20">
        <f t="shared" si="11"/>
        <v>-207280.88171066728</v>
      </c>
      <c r="H16" s="20">
        <f t="shared" si="11"/>
        <v>-194373.92880907786</v>
      </c>
      <c r="I16" s="20">
        <f t="shared" si="11"/>
        <v>-182291.79000725882</v>
      </c>
      <c r="J16" s="20">
        <f t="shared" si="11"/>
        <v>-170984.27012500243</v>
      </c>
      <c r="K16" s="20">
        <f t="shared" si="11"/>
        <v>-160406.512209754</v>
      </c>
      <c r="L16" s="20">
        <f t="shared" si="11"/>
        <v>-150531.23801552938</v>
      </c>
      <c r="M16" s="20">
        <f t="shared" si="11"/>
        <v>-141307.11406680019</v>
      </c>
      <c r="N16" s="20">
        <f t="shared" si="11"/>
        <v>-132687.03238118323</v>
      </c>
      <c r="O16" s="20">
        <f t="shared" si="11"/>
        <v>-124627.71657402246</v>
      </c>
      <c r="P16" s="20">
        <f t="shared" si="11"/>
        <v>-117089.3689011996</v>
      </c>
      <c r="Q16" s="20">
        <f t="shared" si="11"/>
        <v>-110035.3536383844</v>
      </c>
      <c r="R16" s="20">
        <f t="shared" si="11"/>
        <v>-103431.91272666365</v>
      </c>
      <c r="S16" s="20">
        <f t="shared" si="11"/>
        <v>-97247.96109510315</v>
      </c>
      <c r="T16" s="20">
        <f t="shared" si="11"/>
        <v>-91454.739328886673</v>
      </c>
      <c r="U16" s="20">
        <f t="shared" si="11"/>
        <v>-86025.670236460501</v>
      </c>
      <c r="V16" s="20">
        <f t="shared" si="11"/>
        <v>-80936.178737068709</v>
      </c>
      <c r="W16" s="20">
        <f t="shared" si="11"/>
        <v>-76163.521487791964</v>
      </c>
      <c r="X16" s="20">
        <f t="shared" si="11"/>
        <v>-71686.632909603621</v>
      </c>
      <c r="Y16" s="20">
        <f t="shared" si="11"/>
        <v>-67485.985852796453</v>
      </c>
      <c r="Z16" s="20">
        <f t="shared" si="11"/>
        <v>-63543.465348637867</v>
      </c>
      <c r="AA16" s="20">
        <f t="shared" si="11"/>
        <v>-59842.254074533543</v>
      </c>
      <c r="AB16" s="20">
        <f t="shared" si="11"/>
        <v>-56366.72831781859</v>
      </c>
      <c r="AC16" s="20">
        <f t="shared" si="11"/>
        <v>-53102.363361550357</v>
      </c>
      <c r="AD16" s="20">
        <f t="shared" si="11"/>
        <v>-50035.647336946211</v>
      </c>
      <c r="AE16" s="20">
        <f t="shared" si="11"/>
        <v>-47154.002693615388</v>
      </c>
      <c r="AF16" s="20">
        <f t="shared" si="11"/>
        <v>-44445.714532399856</v>
      </c>
      <c r="AG16" s="20">
        <f t="shared" si="11"/>
        <v>-41899.865128121608</v>
      </c>
      <c r="AH16" s="20">
        <f t="shared" si="11"/>
        <v>-39506.27404225881</v>
      </c>
      <c r="AI16" s="20">
        <f t="shared" si="11"/>
        <v>-37255.443289779687</v>
      </c>
      <c r="AJ16" s="20">
        <f t="shared" si="11"/>
        <v>-35138.507081117292</v>
      </c>
      <c r="AK16" s="20">
        <f t="shared" si="11"/>
        <v>-33147.185710497579</v>
      </c>
      <c r="AL16" s="20">
        <f t="shared" si="11"/>
        <v>-31273.743206341424</v>
      </c>
      <c r="AM16" s="20">
        <f t="shared" si="11"/>
        <v>-29510.948398946024</v>
      </c>
      <c r="AN16" s="20">
        <f t="shared" si="11"/>
        <v>-27852.039095721004</v>
      </c>
      <c r="AO16" s="20">
        <f t="shared" si="11"/>
        <v>-26290.689085438906</v>
      </c>
      <c r="AP16" s="20">
        <f t="shared" si="11"/>
        <v>-24820.977720719282</v>
      </c>
      <c r="AQ16" s="20">
        <f t="shared" si="11"/>
        <v>-23437.36185270605</v>
      </c>
    </row>
    <row r="17" spans="1:43" x14ac:dyDescent="0.3">
      <c r="A17" s="17"/>
      <c r="B17" t="s">
        <v>96</v>
      </c>
      <c r="C17" s="18" t="s">
        <v>93</v>
      </c>
      <c r="D17" s="20">
        <f>SUMIF($C$644:$C$738," NON PRIME ",D$644:D$738)+SUMIF($C$739:$C$833," NON PRIME ",D$739:D$833)</f>
        <v>-1194559.3292696399</v>
      </c>
      <c r="E17" s="20">
        <f t="shared" ref="E17:AQ17" si="12">SUMIF($C$644:$C$738," NON PRIME ",E$644:E$738)+SUMIF($C$739:$C$833," NON PRIME ",E$739:E$833)</f>
        <v>-1163158.3751795699</v>
      </c>
      <c r="F17" s="20">
        <f t="shared" si="12"/>
        <v>-1108184.7323459571</v>
      </c>
      <c r="G17" s="20">
        <f t="shared" si="12"/>
        <v>-940529.07184218219</v>
      </c>
      <c r="H17" s="20">
        <f t="shared" si="12"/>
        <v>-792200.32419207075</v>
      </c>
      <c r="I17" s="20">
        <f t="shared" si="12"/>
        <v>-737377.26159330783</v>
      </c>
      <c r="J17" s="20">
        <f t="shared" si="12"/>
        <v>-686289.58255754935</v>
      </c>
      <c r="K17" s="20">
        <f t="shared" si="12"/>
        <v>-638719.52473625564</v>
      </c>
      <c r="L17" s="20">
        <f t="shared" si="12"/>
        <v>-594445.04077032499</v>
      </c>
      <c r="M17" s="20">
        <f t="shared" si="12"/>
        <v>-553248.83930042665</v>
      </c>
      <c r="N17" s="20">
        <f t="shared" si="12"/>
        <v>-514922.71938770328</v>
      </c>
      <c r="O17" s="20">
        <f t="shared" si="12"/>
        <v>-479269.53206366295</v>
      </c>
      <c r="P17" s="20">
        <f t="shared" si="12"/>
        <v>-446103.8981241138</v>
      </c>
      <c r="Q17" s="20">
        <f t="shared" si="12"/>
        <v>-415252.2596580729</v>
      </c>
      <c r="R17" s="20">
        <f t="shared" si="12"/>
        <v>-386552.57375835505</v>
      </c>
      <c r="S17" s="20">
        <f t="shared" si="12"/>
        <v>-359853.81873810757</v>
      </c>
      <c r="T17" s="20">
        <f t="shared" si="12"/>
        <v>-335015.40921643027</v>
      </c>
      <c r="U17" s="20">
        <f t="shared" si="12"/>
        <v>-311906.57543037127</v>
      </c>
      <c r="V17" s="20">
        <f t="shared" si="12"/>
        <v>-290405.73873719346</v>
      </c>
      <c r="W17" s="20">
        <f t="shared" si="12"/>
        <v>-270399.90161399072</v>
      </c>
      <c r="X17" s="20">
        <f t="shared" si="12"/>
        <v>-251784.0623455841</v>
      </c>
      <c r="Y17" s="20">
        <f t="shared" si="12"/>
        <v>-234460.65970739821</v>
      </c>
      <c r="Z17" s="20">
        <f t="shared" si="12"/>
        <v>-218339.0499910512</v>
      </c>
      <c r="AA17" s="20">
        <f t="shared" si="12"/>
        <v>-203335.01692862913</v>
      </c>
      <c r="AB17" s="20">
        <f t="shared" si="12"/>
        <v>-189370.31399767008</v>
      </c>
      <c r="AC17" s="20">
        <f t="shared" si="12"/>
        <v>-176372.23796120429</v>
      </c>
      <c r="AD17" s="20">
        <f t="shared" si="12"/>
        <v>-164273.23214898698</v>
      </c>
      <c r="AE17" s="20">
        <f t="shared" si="12"/>
        <v>-153010.51781339009</v>
      </c>
      <c r="AF17" s="20">
        <f t="shared" si="12"/>
        <v>-142525.75183074898</v>
      </c>
      <c r="AG17" s="20">
        <f t="shared" si="12"/>
        <v>-132764.70902456276</v>
      </c>
      <c r="AH17" s="20">
        <f t="shared" si="12"/>
        <v>-123676.98743406624</v>
      </c>
      <c r="AI17" s="20">
        <f t="shared" si="12"/>
        <v>-115215.73492308267</v>
      </c>
      <c r="AJ17" s="20">
        <f t="shared" si="12"/>
        <v>-107337.39560861167</v>
      </c>
      <c r="AK17" s="20">
        <f t="shared" si="12"/>
        <v>-100001.47467915439</v>
      </c>
      <c r="AL17" s="20">
        <f t="shared" si="12"/>
        <v>-93170.320264759881</v>
      </c>
      <c r="AM17" s="20">
        <f t="shared" si="12"/>
        <v>-86808.921111334988</v>
      </c>
      <c r="AN17" s="20">
        <f t="shared" si="12"/>
        <v>-80884.718899144616</v>
      </c>
      <c r="AO17" s="20">
        <f t="shared" si="12"/>
        <v>-75367.434128633628</v>
      </c>
      <c r="AP17" s="20">
        <f t="shared" si="12"/>
        <v>-70228.904575199951</v>
      </c>
      <c r="AQ17" s="20">
        <f t="shared" si="12"/>
        <v>-65442.935388128601</v>
      </c>
    </row>
    <row r="18" spans="1:43" x14ac:dyDescent="0.3">
      <c r="A18" s="17"/>
      <c r="C18" s="18" t="s">
        <v>26</v>
      </c>
      <c r="D18" s="20">
        <f>SUMIF($C$644:$C$738," NRP-L ",D$644:D$738)+SUMIF($C$739:$C$833," NRP-L ",D$739:D$833)</f>
        <v>0</v>
      </c>
      <c r="E18" s="20">
        <f t="shared" ref="E18:AQ18" si="13">SUMIF($C$644:$C$738," NRP-L ",E$644:E$738)+SUMIF($C$739:$C$833," NRP-L ",E$739:E$833)</f>
        <v>0</v>
      </c>
      <c r="F18" s="20">
        <f t="shared" si="13"/>
        <v>0</v>
      </c>
      <c r="G18" s="20">
        <f t="shared" si="13"/>
        <v>0</v>
      </c>
      <c r="H18" s="20">
        <f t="shared" si="13"/>
        <v>0</v>
      </c>
      <c r="I18" s="20">
        <f t="shared" si="13"/>
        <v>0</v>
      </c>
      <c r="J18" s="20">
        <f t="shared" si="13"/>
        <v>0</v>
      </c>
      <c r="K18" s="20">
        <f t="shared" si="13"/>
        <v>0</v>
      </c>
      <c r="L18" s="20">
        <f t="shared" si="13"/>
        <v>0</v>
      </c>
      <c r="M18" s="20">
        <f t="shared" si="13"/>
        <v>0</v>
      </c>
      <c r="N18" s="20">
        <f t="shared" si="13"/>
        <v>0</v>
      </c>
      <c r="O18" s="20">
        <f t="shared" si="13"/>
        <v>0</v>
      </c>
      <c r="P18" s="20">
        <f t="shared" si="13"/>
        <v>0</v>
      </c>
      <c r="Q18" s="20">
        <f t="shared" si="13"/>
        <v>0</v>
      </c>
      <c r="R18" s="20">
        <f t="shared" si="13"/>
        <v>0</v>
      </c>
      <c r="S18" s="20">
        <f t="shared" si="13"/>
        <v>0</v>
      </c>
      <c r="T18" s="20">
        <f t="shared" si="13"/>
        <v>0</v>
      </c>
      <c r="U18" s="20">
        <f t="shared" si="13"/>
        <v>0</v>
      </c>
      <c r="V18" s="20">
        <f t="shared" si="13"/>
        <v>0</v>
      </c>
      <c r="W18" s="20">
        <f t="shared" si="13"/>
        <v>0</v>
      </c>
      <c r="X18" s="20">
        <f t="shared" si="13"/>
        <v>0</v>
      </c>
      <c r="Y18" s="20">
        <f t="shared" si="13"/>
        <v>0</v>
      </c>
      <c r="Z18" s="20">
        <f t="shared" si="13"/>
        <v>0</v>
      </c>
      <c r="AA18" s="20">
        <f t="shared" si="13"/>
        <v>0</v>
      </c>
      <c r="AB18" s="20">
        <f t="shared" si="13"/>
        <v>0</v>
      </c>
      <c r="AC18" s="20">
        <f t="shared" si="13"/>
        <v>0</v>
      </c>
      <c r="AD18" s="20">
        <f t="shared" si="13"/>
        <v>0</v>
      </c>
      <c r="AE18" s="20">
        <f t="shared" si="13"/>
        <v>0</v>
      </c>
      <c r="AF18" s="20">
        <f t="shared" si="13"/>
        <v>0</v>
      </c>
      <c r="AG18" s="20">
        <f t="shared" si="13"/>
        <v>0</v>
      </c>
      <c r="AH18" s="20">
        <f t="shared" si="13"/>
        <v>0</v>
      </c>
      <c r="AI18" s="20">
        <f t="shared" si="13"/>
        <v>0</v>
      </c>
      <c r="AJ18" s="20">
        <f t="shared" si="13"/>
        <v>0</v>
      </c>
      <c r="AK18" s="20">
        <f t="shared" si="13"/>
        <v>0</v>
      </c>
      <c r="AL18" s="20">
        <f t="shared" si="13"/>
        <v>0</v>
      </c>
      <c r="AM18" s="20">
        <f t="shared" si="13"/>
        <v>0</v>
      </c>
      <c r="AN18" s="20">
        <f t="shared" si="13"/>
        <v>0</v>
      </c>
      <c r="AO18" s="20">
        <f t="shared" si="13"/>
        <v>0</v>
      </c>
      <c r="AP18" s="20">
        <f t="shared" si="13"/>
        <v>0</v>
      </c>
      <c r="AQ18" s="20">
        <f t="shared" si="13"/>
        <v>0</v>
      </c>
    </row>
    <row r="19" spans="1:43" x14ac:dyDescent="0.3">
      <c r="A19" s="17"/>
      <c r="C19" s="18" t="s">
        <v>23</v>
      </c>
      <c r="D19" s="20">
        <f>SUMIF($C$644:$C$738," NRP-M ",D$644:D$738)+SUMIF($C$739:$C$833," NRP-M ",D$739:D$833)</f>
        <v>-519234.05672114337</v>
      </c>
      <c r="E19" s="20">
        <f t="shared" ref="E19:AQ19" si="14">SUMIF($C$644:$C$738," NRP-M ",E$644:E$738)+SUMIF($C$739:$C$833," NRP-M ",E$739:E$833)</f>
        <v>-486297.06865121907</v>
      </c>
      <c r="F19" s="20">
        <f t="shared" si="14"/>
        <v>-469349.15795650915</v>
      </c>
      <c r="G19" s="20">
        <f t="shared" si="14"/>
        <v>-447532.55832120398</v>
      </c>
      <c r="H19" s="20">
        <f t="shared" si="14"/>
        <v>-398642.99048901239</v>
      </c>
      <c r="I19" s="20">
        <f t="shared" si="14"/>
        <v>-385207.40975254355</v>
      </c>
      <c r="J19" s="20">
        <f t="shared" si="14"/>
        <v>-372222.90127110714</v>
      </c>
      <c r="K19" s="20">
        <f t="shared" si="14"/>
        <v>-359681.15855255333</v>
      </c>
      <c r="L19" s="20">
        <f t="shared" si="14"/>
        <v>-347570.87818682735</v>
      </c>
      <c r="M19" s="20">
        <f t="shared" si="14"/>
        <v>-335879.30708114913</v>
      </c>
      <c r="N19" s="20">
        <f t="shared" si="14"/>
        <v>-324593.06617869064</v>
      </c>
      <c r="O19" s="20">
        <f t="shared" si="14"/>
        <v>-313698.60729293484</v>
      </c>
      <c r="P19" s="20">
        <f t="shared" si="14"/>
        <v>-303182.47321051621</v>
      </c>
      <c r="Q19" s="20">
        <f t="shared" si="14"/>
        <v>-293031.44750844804</v>
      </c>
      <c r="R19" s="20">
        <f t="shared" si="14"/>
        <v>-283232.64031571784</v>
      </c>
      <c r="S19" s="20">
        <f t="shared" si="14"/>
        <v>-273773.53581484291</v>
      </c>
      <c r="T19" s="20">
        <f t="shared" si="14"/>
        <v>-264642.01639716048</v>
      </c>
      <c r="U19" s="20">
        <f t="shared" si="14"/>
        <v>-255826.37235558277</v>
      </c>
      <c r="V19" s="20">
        <f t="shared" si="14"/>
        <v>-247315.30254126288</v>
      </c>
      <c r="W19" s="20">
        <f t="shared" si="14"/>
        <v>-239097.90936930128</v>
      </c>
      <c r="X19" s="20">
        <f t="shared" si="14"/>
        <v>-231163.69032224934</v>
      </c>
      <c r="Y19" s="20">
        <f t="shared" si="14"/>
        <v>-223502.52733455758</v>
      </c>
      <c r="Z19" s="20">
        <f t="shared" si="14"/>
        <v>-216104.6749577958</v>
      </c>
      <c r="AA19" s="20">
        <f t="shared" si="14"/>
        <v>-208960.74789622077</v>
      </c>
      <c r="AB19" s="20">
        <f t="shared" si="14"/>
        <v>-202061.70830021621</v>
      </c>
      <c r="AC19" s="20">
        <f t="shared" si="14"/>
        <v>-195398.85307192802</v>
      </c>
      <c r="AD19" s="20">
        <f t="shared" si="14"/>
        <v>-188963.8013487054</v>
      </c>
      <c r="AE19" s="20">
        <f t="shared" si="14"/>
        <v>-182748.48227039207</v>
      </c>
      <c r="AF19" s="20">
        <f t="shared" si="14"/>
        <v>-176745.12309628256</v>
      </c>
      <c r="AG19" s="20">
        <f t="shared" si="14"/>
        <v>-170946.23771028573</v>
      </c>
      <c r="AH19" s="20">
        <f t="shared" si="14"/>
        <v>-165344.61553433278</v>
      </c>
      <c r="AI19" s="20">
        <f t="shared" si="14"/>
        <v>-159933.31085754721</v>
      </c>
      <c r="AJ19" s="20">
        <f t="shared" si="14"/>
        <v>-154705.63258027099</v>
      </c>
      <c r="AK19" s="20">
        <f t="shared" si="14"/>
        <v>-149655.13436645738</v>
      </c>
      <c r="AL19" s="20">
        <f t="shared" si="14"/>
        <v>-144775.60519430996</v>
      </c>
      <c r="AM19" s="20">
        <f t="shared" si="14"/>
        <v>-140061.06029278133</v>
      </c>
      <c r="AN19" s="20">
        <f t="shared" si="14"/>
        <v>-135505.73245021558</v>
      </c>
      <c r="AO19" s="20">
        <f t="shared" si="14"/>
        <v>-131104.06368074348</v>
      </c>
      <c r="AP19" s="20">
        <f t="shared" si="14"/>
        <v>-126850.69723380989</v>
      </c>
      <c r="AQ19" s="20">
        <f t="shared" si="14"/>
        <v>-122740.46993228546</v>
      </c>
    </row>
    <row r="20" spans="1:43" x14ac:dyDescent="0.3">
      <c r="A20" s="17"/>
      <c r="C20" s="18" t="s">
        <v>20</v>
      </c>
      <c r="D20" s="20">
        <f>SUMIF($C$644:$C$738," NRP-S ",D$644:D$738)+SUMIF($C$739:$C$833," NRP-S ",D$739:D$833)</f>
        <v>-487716.87596938037</v>
      </c>
      <c r="E20" s="20">
        <f t="shared" ref="E20:AQ20" si="15">SUMIF($C$644:$C$738," NRP-S ",E$644:E$738)+SUMIF($C$739:$C$833," NRP-S ",E$739:E$833)</f>
        <v>-472833.09035730333</v>
      </c>
      <c r="F20" s="20">
        <f t="shared" si="15"/>
        <v>-463987.2186126092</v>
      </c>
      <c r="G20" s="20">
        <f t="shared" si="15"/>
        <v>-420237.94635126239</v>
      </c>
      <c r="H20" s="20">
        <f t="shared" si="15"/>
        <v>-370932.27112962742</v>
      </c>
      <c r="I20" s="20">
        <f t="shared" si="15"/>
        <v>-350232.46930680738</v>
      </c>
      <c r="J20" s="20">
        <f t="shared" si="15"/>
        <v>-330687.22883175511</v>
      </c>
      <c r="K20" s="20">
        <f t="shared" si="15"/>
        <v>-312237.76921008812</v>
      </c>
      <c r="L20" s="20">
        <f t="shared" si="15"/>
        <v>-294825.69739821728</v>
      </c>
      <c r="M20" s="20">
        <f t="shared" si="15"/>
        <v>-278394.23714266805</v>
      </c>
      <c r="N20" s="20">
        <f t="shared" si="15"/>
        <v>-262888.83844418073</v>
      </c>
      <c r="O20" s="20">
        <f t="shared" si="15"/>
        <v>-248257.45904128364</v>
      </c>
      <c r="P20" s="20">
        <f t="shared" si="15"/>
        <v>-234450.66594324776</v>
      </c>
      <c r="Q20" s="20">
        <f t="shared" si="15"/>
        <v>-221421.63603403338</v>
      </c>
      <c r="R20" s="20">
        <f t="shared" si="15"/>
        <v>-209126.09970131278</v>
      </c>
      <c r="S20" s="20">
        <f t="shared" si="15"/>
        <v>-197522.25275195809</v>
      </c>
      <c r="T20" s="20">
        <f t="shared" si="15"/>
        <v>-186570.65150413982</v>
      </c>
      <c r="U20" s="20">
        <f t="shared" si="15"/>
        <v>-176234.09999440293</v>
      </c>
      <c r="V20" s="20">
        <f t="shared" si="15"/>
        <v>-166477.53472391283</v>
      </c>
      <c r="W20" s="20">
        <f t="shared" si="15"/>
        <v>-157267.9102430591</v>
      </c>
      <c r="X20" s="20">
        <f t="shared" si="15"/>
        <v>-148574.08756308825</v>
      </c>
      <c r="Y20" s="20">
        <f t="shared" si="15"/>
        <v>-140366.72656244313</v>
      </c>
      <c r="Z20" s="20">
        <f t="shared" si="15"/>
        <v>-132618.18303513093</v>
      </c>
      <c r="AA20" s="20">
        <f t="shared" si="15"/>
        <v>-125302.41069620455</v>
      </c>
      <c r="AB20" s="20">
        <f t="shared" si="15"/>
        <v>-118394.86824684979</v>
      </c>
      <c r="AC20" s="20">
        <f t="shared" si="15"/>
        <v>-111872.43146609687</v>
      </c>
      <c r="AD20" s="20">
        <f t="shared" si="15"/>
        <v>-105713.31021099059</v>
      </c>
      <c r="AE20" s="20">
        <f t="shared" si="15"/>
        <v>-99896.970154931259</v>
      </c>
      <c r="AF20" s="20">
        <f t="shared" si="15"/>
        <v>-94404.05906365237</v>
      </c>
      <c r="AG20" s="20">
        <f t="shared" si="15"/>
        <v>-89216.33739256335</v>
      </c>
      <c r="AH20" s="20">
        <f t="shared" si="15"/>
        <v>-84316.612983061859</v>
      </c>
      <c r="AI20" s="20">
        <f t="shared" si="15"/>
        <v>-79688.679635627224</v>
      </c>
      <c r="AJ20" s="20">
        <f t="shared" si="15"/>
        <v>-75317.25934182512</v>
      </c>
      <c r="AK20" s="20">
        <f t="shared" si="15"/>
        <v>-71187.947964281848</v>
      </c>
      <c r="AL20" s="20">
        <f t="shared" si="15"/>
        <v>-67287.164162195884</v>
      </c>
      <c r="AM20" s="20">
        <f t="shared" si="15"/>
        <v>-63602.101369349286</v>
      </c>
      <c r="AN20" s="20">
        <f t="shared" si="15"/>
        <v>-60120.682641384934</v>
      </c>
      <c r="AO20" s="20">
        <f t="shared" si="15"/>
        <v>-56831.518199009712</v>
      </c>
      <c r="AP20" s="20">
        <f t="shared" si="15"/>
        <v>-53723.865503551366</v>
      </c>
      <c r="AQ20" s="20">
        <f t="shared" si="15"/>
        <v>-50787.591710800181</v>
      </c>
    </row>
    <row r="21" spans="1:43" x14ac:dyDescent="0.3">
      <c r="A21" s="17"/>
      <c r="C21" s="18" t="s">
        <v>94</v>
      </c>
      <c r="D21" s="20">
        <f>SUMIF($C$644:$C$738," PRIME ",D$644:D$738)+SUMIF($C$739:$C$833," PRIME ",D$739:D$833)</f>
        <v>0</v>
      </c>
      <c r="E21" s="20">
        <f t="shared" ref="E21:AQ21" si="16">SUMIF($C$644:$C$738," PRIME ",E$644:E$738)+SUMIF($C$739:$C$833," PRIME ",E$739:E$833)</f>
        <v>0</v>
      </c>
      <c r="F21" s="20">
        <f t="shared" si="16"/>
        <v>0</v>
      </c>
      <c r="G21" s="20">
        <f t="shared" si="16"/>
        <v>0</v>
      </c>
      <c r="H21" s="20">
        <f t="shared" si="16"/>
        <v>0</v>
      </c>
      <c r="I21" s="20">
        <f t="shared" si="16"/>
        <v>0</v>
      </c>
      <c r="J21" s="20">
        <f t="shared" si="16"/>
        <v>0</v>
      </c>
      <c r="K21" s="20">
        <f t="shared" si="16"/>
        <v>0</v>
      </c>
      <c r="L21" s="20">
        <f t="shared" si="16"/>
        <v>0</v>
      </c>
      <c r="M21" s="20">
        <f t="shared" si="16"/>
        <v>0</v>
      </c>
      <c r="N21" s="20">
        <f t="shared" si="16"/>
        <v>0</v>
      </c>
      <c r="O21" s="20">
        <f t="shared" si="16"/>
        <v>0</v>
      </c>
      <c r="P21" s="20">
        <f t="shared" si="16"/>
        <v>0</v>
      </c>
      <c r="Q21" s="20">
        <f t="shared" si="16"/>
        <v>0</v>
      </c>
      <c r="R21" s="20">
        <f t="shared" si="16"/>
        <v>0</v>
      </c>
      <c r="S21" s="20">
        <f t="shared" si="16"/>
        <v>0</v>
      </c>
      <c r="T21" s="20">
        <f t="shared" si="16"/>
        <v>0</v>
      </c>
      <c r="U21" s="20">
        <f t="shared" si="16"/>
        <v>0</v>
      </c>
      <c r="V21" s="20">
        <f t="shared" si="16"/>
        <v>0</v>
      </c>
      <c r="W21" s="20">
        <f t="shared" si="16"/>
        <v>0</v>
      </c>
      <c r="X21" s="20">
        <f t="shared" si="16"/>
        <v>0</v>
      </c>
      <c r="Y21" s="20">
        <f t="shared" si="16"/>
        <v>0</v>
      </c>
      <c r="Z21" s="20">
        <f t="shared" si="16"/>
        <v>0</v>
      </c>
      <c r="AA21" s="20">
        <f t="shared" si="16"/>
        <v>0</v>
      </c>
      <c r="AB21" s="20">
        <f t="shared" si="16"/>
        <v>0</v>
      </c>
      <c r="AC21" s="20">
        <f t="shared" si="16"/>
        <v>0</v>
      </c>
      <c r="AD21" s="20">
        <f t="shared" si="16"/>
        <v>0</v>
      </c>
      <c r="AE21" s="20">
        <f t="shared" si="16"/>
        <v>0</v>
      </c>
      <c r="AF21" s="20">
        <f t="shared" si="16"/>
        <v>0</v>
      </c>
      <c r="AG21" s="20">
        <f t="shared" si="16"/>
        <v>0</v>
      </c>
      <c r="AH21" s="20">
        <f t="shared" si="16"/>
        <v>0</v>
      </c>
      <c r="AI21" s="20">
        <f t="shared" si="16"/>
        <v>0</v>
      </c>
      <c r="AJ21" s="20">
        <f t="shared" si="16"/>
        <v>0</v>
      </c>
      <c r="AK21" s="20">
        <f t="shared" si="16"/>
        <v>0</v>
      </c>
      <c r="AL21" s="20">
        <f t="shared" si="16"/>
        <v>0</v>
      </c>
      <c r="AM21" s="20">
        <f t="shared" si="16"/>
        <v>0</v>
      </c>
      <c r="AN21" s="20">
        <f t="shared" si="16"/>
        <v>0</v>
      </c>
      <c r="AO21" s="20">
        <f t="shared" si="16"/>
        <v>0</v>
      </c>
      <c r="AP21" s="20">
        <f t="shared" si="16"/>
        <v>0</v>
      </c>
      <c r="AQ21" s="20">
        <f t="shared" si="16"/>
        <v>0</v>
      </c>
    </row>
    <row r="22" spans="1:43" x14ac:dyDescent="0.3">
      <c r="A22" s="17"/>
      <c r="B22" t="s">
        <v>97</v>
      </c>
      <c r="C22" s="18" t="s">
        <v>93</v>
      </c>
      <c r="D22" s="20">
        <f>D12+D17</f>
        <v>-10457121.145558672</v>
      </c>
      <c r="E22" s="20">
        <f t="shared" ref="E22:AQ26" si="17">E12+E17</f>
        <v>-9982892.4791325592</v>
      </c>
      <c r="F22" s="20">
        <f t="shared" si="17"/>
        <v>-9498510.2388008572</v>
      </c>
      <c r="G22" s="20">
        <f t="shared" si="17"/>
        <v>-8879824.7909008358</v>
      </c>
      <c r="H22" s="20">
        <f t="shared" si="17"/>
        <v>-8337707.7250991454</v>
      </c>
      <c r="I22" s="20">
        <f t="shared" si="17"/>
        <v>-7873152.4915566947</v>
      </c>
      <c r="J22" s="20">
        <f t="shared" si="17"/>
        <v>-7436516.7241390143</v>
      </c>
      <c r="K22" s="20">
        <f t="shared" si="17"/>
        <v>-7026314.2446275968</v>
      </c>
      <c r="L22" s="20">
        <f t="shared" si="17"/>
        <v>-6641046.8922395865</v>
      </c>
      <c r="M22" s="20">
        <f t="shared" si="17"/>
        <v>-6279249.2704502009</v>
      </c>
      <c r="N22" s="20">
        <f t="shared" si="17"/>
        <v>-5939512.1521595782</v>
      </c>
      <c r="O22" s="20">
        <f t="shared" si="17"/>
        <v>-5620493.9341851035</v>
      </c>
      <c r="P22" s="20">
        <f t="shared" si="17"/>
        <v>-5320925.3314321758</v>
      </c>
      <c r="Q22" s="20">
        <f t="shared" si="17"/>
        <v>-5039610.221519066</v>
      </c>
      <c r="R22" s="20">
        <f t="shared" si="17"/>
        <v>-4775424.3043416487</v>
      </c>
      <c r="S22" s="20">
        <f t="shared" si="17"/>
        <v>-4527312.5463642422</v>
      </c>
      <c r="T22" s="20">
        <f t="shared" si="17"/>
        <v>-4294285.9834884191</v>
      </c>
      <c r="U22" s="20">
        <f t="shared" si="17"/>
        <v>-4075418.2257410553</v>
      </c>
      <c r="V22" s="20">
        <f t="shared" si="17"/>
        <v>-3869841.8700139914</v>
      </c>
      <c r="W22" s="20">
        <f t="shared" si="17"/>
        <v>-3676744.9442683375</v>
      </c>
      <c r="X22" s="20">
        <f t="shared" si="17"/>
        <v>-3495367.4558295226</v>
      </c>
      <c r="Y22" s="20">
        <f t="shared" si="17"/>
        <v>-3324998.0849098619</v>
      </c>
      <c r="Z22" s="20">
        <f t="shared" si="17"/>
        <v>-3164971.0448309979</v>
      </c>
      <c r="AA22" s="20">
        <f t="shared" si="17"/>
        <v>-3014685.0463065333</v>
      </c>
      <c r="AB22" s="20">
        <f t="shared" si="17"/>
        <v>-2873528.844410195</v>
      </c>
      <c r="AC22" s="20">
        <f t="shared" si="17"/>
        <v>-2740955.531936232</v>
      </c>
      <c r="AD22" s="20">
        <f t="shared" si="17"/>
        <v>-2616455.1821169439</v>
      </c>
      <c r="AE22" s="20">
        <f t="shared" si="17"/>
        <v>-2499549.9768998674</v>
      </c>
      <c r="AF22" s="20">
        <f t="shared" si="17"/>
        <v>-2389792.1382254735</v>
      </c>
      <c r="AG22" s="20">
        <f t="shared" si="17"/>
        <v>-2286761.9904838926</v>
      </c>
      <c r="AH22" s="20">
        <f t="shared" si="17"/>
        <v>-2190328.2176626185</v>
      </c>
      <c r="AI22" s="20">
        <f t="shared" si="17"/>
        <v>-2099599.9332859912</v>
      </c>
      <c r="AJ22" s="20">
        <f t="shared" si="17"/>
        <v>-2014491.3951266757</v>
      </c>
      <c r="AK22" s="20">
        <f t="shared" si="17"/>
        <v>-1934678.3500311635</v>
      </c>
      <c r="AL22" s="20">
        <f t="shared" si="17"/>
        <v>-1859856.6911889005</v>
      </c>
      <c r="AM22" s="20">
        <f t="shared" si="17"/>
        <v>-1789741.1666364046</v>
      </c>
      <c r="AN22" s="20">
        <f t="shared" si="17"/>
        <v>-1724064.1731694897</v>
      </c>
      <c r="AO22" s="20">
        <f t="shared" si="17"/>
        <v>-1662574.6300471392</v>
      </c>
      <c r="AP22" s="20">
        <f t="shared" si="17"/>
        <v>-1605036.9271927823</v>
      </c>
      <c r="AQ22" s="20">
        <f t="shared" si="17"/>
        <v>-1551229.9429175497</v>
      </c>
    </row>
    <row r="23" spans="1:43" x14ac:dyDescent="0.3">
      <c r="A23" s="17"/>
      <c r="C23" s="18" t="s">
        <v>26</v>
      </c>
      <c r="D23" s="20">
        <f>D13+D18</f>
        <v>-230213.96390644426</v>
      </c>
      <c r="E23" s="20">
        <f t="shared" si="17"/>
        <v>-231305.28163493465</v>
      </c>
      <c r="F23" s="20">
        <f t="shared" si="17"/>
        <v>-229551.04046460683</v>
      </c>
      <c r="G23" s="20">
        <f t="shared" si="17"/>
        <v>-226393.76479601761</v>
      </c>
      <c r="H23" s="20">
        <f t="shared" si="17"/>
        <v>-223358.16086655075</v>
      </c>
      <c r="I23" s="20">
        <f t="shared" si="17"/>
        <v>-214381.18859401217</v>
      </c>
      <c r="J23" s="20">
        <f t="shared" si="17"/>
        <v>-205804.2095649546</v>
      </c>
      <c r="K23" s="20">
        <f t="shared" si="17"/>
        <v>-197619.92303078578</v>
      </c>
      <c r="L23" s="20">
        <f t="shared" si="17"/>
        <v>-189816.47834758091</v>
      </c>
      <c r="M23" s="20">
        <f t="shared" si="17"/>
        <v>-182379.57216238888</v>
      </c>
      <c r="N23" s="20">
        <f t="shared" si="17"/>
        <v>-175293.69531127799</v>
      </c>
      <c r="O23" s="20">
        <f t="shared" si="17"/>
        <v>-168542.88826789163</v>
      </c>
      <c r="P23" s="20">
        <f t="shared" si="17"/>
        <v>-162111.20380711954</v>
      </c>
      <c r="Q23" s="20">
        <f t="shared" si="17"/>
        <v>-155982.99052759269</v>
      </c>
      <c r="R23" s="20">
        <f t="shared" si="17"/>
        <v>-150143.06430352287</v>
      </c>
      <c r="S23" s="20">
        <f t="shared" si="17"/>
        <v>-144576.80837342766</v>
      </c>
      <c r="T23" s="20">
        <f t="shared" si="17"/>
        <v>-139270.22738629614</v>
      </c>
      <c r="U23" s="20">
        <f t="shared" si="17"/>
        <v>-134209.97149331385</v>
      </c>
      <c r="V23" s="20">
        <f t="shared" si="17"/>
        <v>-129383.34089533365</v>
      </c>
      <c r="W23" s="20">
        <f t="shared" si="17"/>
        <v>-124778.2776869474</v>
      </c>
      <c r="X23" s="20">
        <f t="shared" si="17"/>
        <v>-120383.34955008482</v>
      </c>
      <c r="Y23" s="20">
        <f t="shared" si="17"/>
        <v>-116187.72835796874</v>
      </c>
      <c r="Z23" s="20">
        <f t="shared" si="17"/>
        <v>-112181.16576218262</v>
      </c>
      <c r="AA23" s="20">
        <f t="shared" si="17"/>
        <v>-108353.96717245026</v>
      </c>
      <c r="AB23" s="20">
        <f t="shared" si="17"/>
        <v>-104696.96508840017</v>
      </c>
      <c r="AC23" s="20">
        <f t="shared" si="17"/>
        <v>-101201.49243370121</v>
      </c>
      <c r="AD23" s="20">
        <f t="shared" si="17"/>
        <v>-97859.356329304457</v>
      </c>
      <c r="AE23" s="20">
        <f t="shared" si="17"/>
        <v>-94662.812593763185</v>
      </c>
      <c r="AF23" s="20">
        <f t="shared" si="17"/>
        <v>-91604.541154516221</v>
      </c>
      <c r="AG23" s="20">
        <f t="shared" si="17"/>
        <v>-88677.622480995662</v>
      </c>
      <c r="AH23" s="20">
        <f t="shared" si="17"/>
        <v>-85875.515099165961</v>
      </c>
      <c r="AI23" s="20">
        <f t="shared" si="17"/>
        <v>-83192.034211218997</v>
      </c>
      <c r="AJ23" s="20">
        <f t="shared" si="17"/>
        <v>-80621.331419191876</v>
      </c>
      <c r="AK23" s="20">
        <f t="shared" si="17"/>
        <v>-78157.875534110935</v>
      </c>
      <c r="AL23" s="20">
        <f t="shared" si="17"/>
        <v>-75796.434440690951</v>
      </c>
      <c r="AM23" s="20">
        <f t="shared" si="17"/>
        <v>-73532.057980057914</v>
      </c>
      <c r="AN23" s="20">
        <f t="shared" si="17"/>
        <v>-71360.061808285434</v>
      </c>
      <c r="AO23" s="20">
        <f t="shared" si="17"/>
        <v>-69276.012185927131</v>
      </c>
      <c r="AP23" s="20">
        <f t="shared" si="17"/>
        <v>-67275.711652599217</v>
      </c>
      <c r="AQ23" s="20">
        <f t="shared" si="17"/>
        <v>-65355.185540588907</v>
      </c>
    </row>
    <row r="24" spans="1:43" x14ac:dyDescent="0.3">
      <c r="A24" s="17"/>
      <c r="C24" s="18" t="s">
        <v>23</v>
      </c>
      <c r="D24" s="20">
        <f>D14+D19</f>
        <v>-4761456.5250241011</v>
      </c>
      <c r="E24" s="20">
        <f t="shared" si="17"/>
        <v>-4626800.6329675354</v>
      </c>
      <c r="F24" s="20">
        <f t="shared" si="17"/>
        <v>-4488298.5398530159</v>
      </c>
      <c r="G24" s="20">
        <f t="shared" si="17"/>
        <v>-4352841.976437401</v>
      </c>
      <c r="H24" s="20">
        <f t="shared" si="17"/>
        <v>-4205968.0838305671</v>
      </c>
      <c r="I24" s="20">
        <f t="shared" si="17"/>
        <v>-4087191.5989703634</v>
      </c>
      <c r="J24" s="20">
        <f t="shared" si="17"/>
        <v>-3971936.1358553017</v>
      </c>
      <c r="K24" s="20">
        <f t="shared" si="17"/>
        <v>-3860225.1105392645</v>
      </c>
      <c r="L24" s="20">
        <f t="shared" si="17"/>
        <v>-3752023.567102096</v>
      </c>
      <c r="M24" s="20">
        <f t="shared" si="17"/>
        <v>-3647263.8502916018</v>
      </c>
      <c r="N24" s="20">
        <f t="shared" si="17"/>
        <v>-3545859.9325207071</v>
      </c>
      <c r="O24" s="20">
        <f t="shared" si="17"/>
        <v>-3447715.7753350367</v>
      </c>
      <c r="P24" s="20">
        <f t="shared" si="17"/>
        <v>-3352730.3773819245</v>
      </c>
      <c r="Q24" s="20">
        <f t="shared" si="17"/>
        <v>-3260800.897616093</v>
      </c>
      <c r="R24" s="20">
        <f t="shared" si="17"/>
        <v>-3171824.6184563711</v>
      </c>
      <c r="S24" s="20">
        <f t="shared" si="17"/>
        <v>-3085700.1881892839</v>
      </c>
      <c r="T24" s="20">
        <f t="shared" si="17"/>
        <v>-3002328.40421414</v>
      </c>
      <c r="U24" s="20">
        <f t="shared" si="17"/>
        <v>-2921612.6977735185</v>
      </c>
      <c r="V24" s="20">
        <f t="shared" si="17"/>
        <v>-2843459.4214660898</v>
      </c>
      <c r="W24" s="20">
        <f t="shared" si="17"/>
        <v>-2767778.0048918501</v>
      </c>
      <c r="X24" s="20">
        <f t="shared" si="17"/>
        <v>-2694481.0214280025</v>
      </c>
      <c r="Y24" s="20">
        <f t="shared" si="17"/>
        <v>-2623484.1949100313</v>
      </c>
      <c r="Z24" s="20">
        <f t="shared" si="17"/>
        <v>-2554706.3657538369</v>
      </c>
      <c r="AA24" s="20">
        <f t="shared" si="17"/>
        <v>-2488069.429943921</v>
      </c>
      <c r="AB24" s="20">
        <f t="shared" si="17"/>
        <v>-2423498.2602047995</v>
      </c>
      <c r="AC24" s="20">
        <f t="shared" si="17"/>
        <v>-2360920.6158715254</v>
      </c>
      <c r="AD24" s="20">
        <f t="shared" si="17"/>
        <v>-2300267.0460405648</v>
      </c>
      <c r="AE24" s="20">
        <f t="shared" si="17"/>
        <v>-2241470.7892310293</v>
      </c>
      <c r="AF24" s="20">
        <f t="shared" si="17"/>
        <v>-2184467.6718333242</v>
      </c>
      <c r="AG24" s="20">
        <f t="shared" si="17"/>
        <v>-2129196.0069445129</v>
      </c>
      <c r="AH24" s="20">
        <f t="shared" si="17"/>
        <v>-2075596.4947042631</v>
      </c>
      <c r="AI24" s="20">
        <f t="shared" si="17"/>
        <v>-2023612.1248955966</v>
      </c>
      <c r="AJ24" s="20">
        <f t="shared" si="17"/>
        <v>-1973188.0823217267</v>
      </c>
      <c r="AK24" s="20">
        <f t="shared" si="17"/>
        <v>-1924271.6552868169</v>
      </c>
      <c r="AL24" s="20">
        <f t="shared" si="17"/>
        <v>-1876812.1473753317</v>
      </c>
      <c r="AM24" s="20">
        <f t="shared" si="17"/>
        <v>-1830760.7926280468</v>
      </c>
      <c r="AN24" s="20">
        <f t="shared" si="17"/>
        <v>-1786070.6741430415</v>
      </c>
      <c r="AO24" s="20">
        <f t="shared" si="17"/>
        <v>-1742696.6460799037</v>
      </c>
      <c r="AP24" s="20">
        <f t="shared" si="17"/>
        <v>-1700595.2590098814</v>
      </c>
      <c r="AQ24" s="20">
        <f t="shared" si="17"/>
        <v>-1659724.6885299785</v>
      </c>
    </row>
    <row r="25" spans="1:43" x14ac:dyDescent="0.3">
      <c r="A25" s="17"/>
      <c r="C25" s="18" t="s">
        <v>20</v>
      </c>
      <c r="D25" s="20">
        <f>D15+D20</f>
        <v>-3400508.3363662837</v>
      </c>
      <c r="E25" s="20">
        <f t="shared" si="17"/>
        <v>-3240999.7201165492</v>
      </c>
      <c r="F25" s="20">
        <f t="shared" si="17"/>
        <v>-3085033.9142930573</v>
      </c>
      <c r="G25" s="20">
        <f t="shared" si="17"/>
        <v>-2905731.0711109214</v>
      </c>
      <c r="H25" s="20">
        <f t="shared" si="17"/>
        <v>-2736798.1126790848</v>
      </c>
      <c r="I25" s="20">
        <f t="shared" si="17"/>
        <v>-2586281.2130948715</v>
      </c>
      <c r="J25" s="20">
        <f t="shared" si="17"/>
        <v>-2444370.8493519826</v>
      </c>
      <c r="K25" s="20">
        <f t="shared" si="17"/>
        <v>-2310623.7395578902</v>
      </c>
      <c r="L25" s="20">
        <f t="shared" si="17"/>
        <v>-2184598.0723747327</v>
      </c>
      <c r="M25" s="20">
        <f t="shared" si="17"/>
        <v>-2065862.0733438469</v>
      </c>
      <c r="N25" s="20">
        <f t="shared" si="17"/>
        <v>-1953999.3931180621</v>
      </c>
      <c r="O25" s="20">
        <f t="shared" si="17"/>
        <v>-1848612.1106891606</v>
      </c>
      <c r="P25" s="20">
        <f t="shared" si="17"/>
        <v>-1749321.9651293396</v>
      </c>
      <c r="Q25" s="20">
        <f t="shared" si="17"/>
        <v>-1655770.6859446387</v>
      </c>
      <c r="R25" s="20">
        <f t="shared" si="17"/>
        <v>-1567623.5144534851</v>
      </c>
      <c r="S25" s="20">
        <f t="shared" si="17"/>
        <v>-1484566.7074370955</v>
      </c>
      <c r="T25" s="20">
        <f t="shared" si="17"/>
        <v>-1406289.8628692399</v>
      </c>
      <c r="U25" s="20">
        <f t="shared" si="17"/>
        <v>-1332509.967018757</v>
      </c>
      <c r="V25" s="20">
        <f t="shared" si="17"/>
        <v>-1262960.8189809099</v>
      </c>
      <c r="W25" s="20">
        <f t="shared" si="17"/>
        <v>-1197392.141493628</v>
      </c>
      <c r="X25" s="20">
        <f t="shared" si="17"/>
        <v>-1135568.699880796</v>
      </c>
      <c r="Y25" s="20">
        <f t="shared" si="17"/>
        <v>-1077271.7235440048</v>
      </c>
      <c r="Z25" s="20">
        <f t="shared" si="17"/>
        <v>-1022293.2588802699</v>
      </c>
      <c r="AA25" s="20">
        <f t="shared" si="17"/>
        <v>-970437.61621180782</v>
      </c>
      <c r="AB25" s="20">
        <f t="shared" si="17"/>
        <v>-921521.01081616362</v>
      </c>
      <c r="AC25" s="20">
        <f t="shared" si="17"/>
        <v>-875370.83254712133</v>
      </c>
      <c r="AD25" s="20">
        <f t="shared" si="17"/>
        <v>-831824.95654193533</v>
      </c>
      <c r="AE25" s="20">
        <f t="shared" si="17"/>
        <v>-790731.09403252439</v>
      </c>
      <c r="AF25" s="20">
        <f t="shared" si="17"/>
        <v>-751946.18186517106</v>
      </c>
      <c r="AG25" s="20">
        <f t="shared" si="17"/>
        <v>-715335.80908425502</v>
      </c>
      <c r="AH25" s="20">
        <f t="shared" si="17"/>
        <v>-681293.69084476505</v>
      </c>
      <c r="AI25" s="20">
        <f t="shared" si="17"/>
        <v>-649548.87456502696</v>
      </c>
      <c r="AJ25" s="20">
        <f t="shared" si="17"/>
        <v>-618609.42966347246</v>
      </c>
      <c r="AK25" s="20">
        <f t="shared" si="17"/>
        <v>-589400.93255610007</v>
      </c>
      <c r="AL25" s="20">
        <f t="shared" si="17"/>
        <v>-561822.28077648545</v>
      </c>
      <c r="AM25" s="20">
        <f t="shared" si="17"/>
        <v>-535778.61775508127</v>
      </c>
      <c r="AN25" s="20">
        <f t="shared" si="17"/>
        <v>-511180.91788111051</v>
      </c>
      <c r="AO25" s="20">
        <f t="shared" si="17"/>
        <v>-487945.60186955321</v>
      </c>
      <c r="AP25" s="20">
        <f t="shared" si="17"/>
        <v>-465994.17995438218</v>
      </c>
      <c r="AQ25" s="20">
        <f t="shared" si="17"/>
        <v>-445252.92065529397</v>
      </c>
    </row>
    <row r="26" spans="1:43" x14ac:dyDescent="0.3">
      <c r="A26" s="17"/>
      <c r="C26" s="18" t="s">
        <v>94</v>
      </c>
      <c r="D26" s="20">
        <f>D16+D21</f>
        <v>-251568.11749904556</v>
      </c>
      <c r="E26" s="20">
        <f t="shared" si="17"/>
        <v>-235811.76654129205</v>
      </c>
      <c r="F26" s="20">
        <f t="shared" si="17"/>
        <v>-221072.8869086584</v>
      </c>
      <c r="G26" s="20">
        <f t="shared" si="17"/>
        <v>-207280.88171066728</v>
      </c>
      <c r="H26" s="20">
        <f t="shared" si="17"/>
        <v>-194373.92880907786</v>
      </c>
      <c r="I26" s="20">
        <f t="shared" si="17"/>
        <v>-182291.79000725882</v>
      </c>
      <c r="J26" s="20">
        <f t="shared" si="17"/>
        <v>-170984.27012500243</v>
      </c>
      <c r="K26" s="20">
        <f t="shared" si="17"/>
        <v>-160406.512209754</v>
      </c>
      <c r="L26" s="20">
        <f t="shared" si="17"/>
        <v>-150531.23801552938</v>
      </c>
      <c r="M26" s="20">
        <f t="shared" si="17"/>
        <v>-141307.11406680019</v>
      </c>
      <c r="N26" s="20">
        <f t="shared" si="17"/>
        <v>-132687.03238118323</v>
      </c>
      <c r="O26" s="20">
        <f t="shared" si="17"/>
        <v>-124627.71657402246</v>
      </c>
      <c r="P26" s="20">
        <f t="shared" si="17"/>
        <v>-117089.3689011996</v>
      </c>
      <c r="Q26" s="20">
        <f t="shared" si="17"/>
        <v>-110035.3536383844</v>
      </c>
      <c r="R26" s="20">
        <f t="shared" si="17"/>
        <v>-103431.91272666365</v>
      </c>
      <c r="S26" s="20">
        <f t="shared" si="17"/>
        <v>-97247.96109510315</v>
      </c>
      <c r="T26" s="20">
        <f t="shared" si="17"/>
        <v>-91454.739328886673</v>
      </c>
      <c r="U26" s="20">
        <f t="shared" si="17"/>
        <v>-86025.670236460501</v>
      </c>
      <c r="V26" s="20">
        <f t="shared" si="17"/>
        <v>-80936.178737068709</v>
      </c>
      <c r="W26" s="20">
        <f t="shared" si="17"/>
        <v>-76163.521487791964</v>
      </c>
      <c r="X26" s="20">
        <f t="shared" si="17"/>
        <v>-71686.632909603621</v>
      </c>
      <c r="Y26" s="20">
        <f t="shared" si="17"/>
        <v>-67485.985852796453</v>
      </c>
      <c r="Z26" s="20">
        <f t="shared" si="17"/>
        <v>-63543.465348637867</v>
      </c>
      <c r="AA26" s="20">
        <f t="shared" si="17"/>
        <v>-59842.254074533543</v>
      </c>
      <c r="AB26" s="20">
        <f t="shared" si="17"/>
        <v>-56366.72831781859</v>
      </c>
      <c r="AC26" s="20">
        <f t="shared" si="17"/>
        <v>-53102.363361550357</v>
      </c>
      <c r="AD26" s="20">
        <f t="shared" si="17"/>
        <v>-50035.647336946211</v>
      </c>
      <c r="AE26" s="20">
        <f t="shared" si="17"/>
        <v>-47154.002693615388</v>
      </c>
      <c r="AF26" s="20">
        <f t="shared" si="17"/>
        <v>-44445.714532399856</v>
      </c>
      <c r="AG26" s="20">
        <f t="shared" si="17"/>
        <v>-41899.865128121608</v>
      </c>
      <c r="AH26" s="20">
        <f t="shared" si="17"/>
        <v>-39506.27404225881</v>
      </c>
      <c r="AI26" s="20">
        <f t="shared" si="17"/>
        <v>-37255.443289779687</v>
      </c>
      <c r="AJ26" s="20">
        <f t="shared" si="17"/>
        <v>-35138.507081117292</v>
      </c>
      <c r="AK26" s="20">
        <f t="shared" si="17"/>
        <v>-33147.185710497579</v>
      </c>
      <c r="AL26" s="20">
        <f t="shared" si="17"/>
        <v>-31273.743206341424</v>
      </c>
      <c r="AM26" s="20">
        <f t="shared" si="17"/>
        <v>-29510.948398946024</v>
      </c>
      <c r="AN26" s="20">
        <f t="shared" si="17"/>
        <v>-27852.039095721004</v>
      </c>
      <c r="AO26" s="20">
        <f t="shared" si="17"/>
        <v>-26290.689085438906</v>
      </c>
      <c r="AP26" s="20">
        <f t="shared" si="17"/>
        <v>-24820.977720719282</v>
      </c>
      <c r="AQ26" s="20">
        <f t="shared" si="17"/>
        <v>-23437.36185270605</v>
      </c>
    </row>
    <row r="27" spans="1:43" x14ac:dyDescent="0.3">
      <c r="A27" s="17"/>
      <c r="B27" t="s">
        <v>47</v>
      </c>
      <c r="C27" s="18" t="s">
        <v>93</v>
      </c>
      <c r="D27" s="20">
        <f>SUMIF($C$834:$C$928," NON PRIME ",D$834:D$928)</f>
        <v>1623820.4578977139</v>
      </c>
      <c r="E27" s="20">
        <f t="shared" ref="E27:AQ27" si="18">SUMIF($C$834:$C$928," NON PRIME ",E$834:E$928)</f>
        <v>2037043.8240830919</v>
      </c>
      <c r="F27" s="20">
        <f t="shared" si="18"/>
        <v>2072996.362137483</v>
      </c>
      <c r="G27" s="20">
        <f t="shared" si="18"/>
        <v>2370259.4492197586</v>
      </c>
      <c r="H27" s="20">
        <f t="shared" si="18"/>
        <v>2625123.5987552083</v>
      </c>
      <c r="I27" s="20">
        <f t="shared" si="18"/>
        <v>2445457.0111941411</v>
      </c>
      <c r="J27" s="20">
        <f t="shared" si="18"/>
        <v>2277974.2639493989</v>
      </c>
      <c r="K27" s="20">
        <f t="shared" si="18"/>
        <v>2121956.2123336708</v>
      </c>
      <c r="L27" s="20">
        <f t="shared" si="18"/>
        <v>1976680.0610448809</v>
      </c>
      <c r="M27" s="20">
        <f t="shared" si="18"/>
        <v>1841441.4672652017</v>
      </c>
      <c r="N27" s="20">
        <f t="shared" si="18"/>
        <v>1715565.8688084469</v>
      </c>
      <c r="O27" s="20">
        <f t="shared" si="18"/>
        <v>1598413.9380544487</v>
      </c>
      <c r="P27" s="20">
        <f t="shared" si="18"/>
        <v>1489383.7341346184</v>
      </c>
      <c r="Q27" s="20">
        <f t="shared" si="18"/>
        <v>1387910.9682669926</v>
      </c>
      <c r="R27" s="20">
        <f t="shared" si="18"/>
        <v>1293468.1894090534</v>
      </c>
      <c r="S27" s="20">
        <f t="shared" si="18"/>
        <v>1205563.3638827959</v>
      </c>
      <c r="T27" s="20">
        <f t="shared" si="18"/>
        <v>1123738.1327852097</v>
      </c>
      <c r="U27" s="20">
        <f t="shared" si="18"/>
        <v>1047565.919605262</v>
      </c>
      <c r="V27" s="20">
        <f t="shared" si="18"/>
        <v>976649.99344003759</v>
      </c>
      <c r="W27" s="20">
        <f t="shared" si="18"/>
        <v>910621.55202748009</v>
      </c>
      <c r="X27" s="20">
        <f t="shared" si="18"/>
        <v>849137.86309941753</v>
      </c>
      <c r="Y27" s="20">
        <f t="shared" si="18"/>
        <v>791880.48630070651</v>
      </c>
      <c r="Z27" s="20">
        <f t="shared" si="18"/>
        <v>738553.58755803702</v>
      </c>
      <c r="AA27" s="20">
        <f t="shared" si="18"/>
        <v>688882.35115642659</v>
      </c>
      <c r="AB27" s="20">
        <f t="shared" si="18"/>
        <v>642610.55326966592</v>
      </c>
      <c r="AC27" s="20">
        <f t="shared" si="18"/>
        <v>599501.28806692292</v>
      </c>
      <c r="AD27" s="20">
        <f t="shared" si="18"/>
        <v>559334.51808996941</v>
      </c>
      <c r="AE27" s="20">
        <f t="shared" si="18"/>
        <v>521905.76950390177</v>
      </c>
      <c r="AF27" s="20">
        <f t="shared" si="18"/>
        <v>487025.02200091694</v>
      </c>
      <c r="AG27" s="20">
        <f t="shared" si="18"/>
        <v>454515.67596840824</v>
      </c>
      <c r="AH27" s="20">
        <f t="shared" si="18"/>
        <v>424213.59238714253</v>
      </c>
      <c r="AI27" s="20">
        <f t="shared" si="18"/>
        <v>395966.20092608413</v>
      </c>
      <c r="AJ27" s="20">
        <f t="shared" si="18"/>
        <v>369631.67179654865</v>
      </c>
      <c r="AK27" s="20">
        <f t="shared" si="18"/>
        <v>345078.14708516304</v>
      </c>
      <c r="AL27" s="20">
        <f t="shared" si="18"/>
        <v>322183.02747876209</v>
      </c>
      <c r="AM27" s="20">
        <f t="shared" si="18"/>
        <v>300832.31050843734</v>
      </c>
      <c r="AN27" s="20">
        <f t="shared" si="18"/>
        <v>280919.97666324605</v>
      </c>
      <c r="AO27" s="20">
        <f t="shared" si="18"/>
        <v>262347.41994893365</v>
      </c>
      <c r="AP27" s="20">
        <f t="shared" si="18"/>
        <v>245022.91968829243</v>
      </c>
      <c r="AQ27" s="20">
        <f t="shared" si="18"/>
        <v>228861.15057412835</v>
      </c>
    </row>
    <row r="28" spans="1:43" x14ac:dyDescent="0.3">
      <c r="A28" s="17"/>
      <c r="C28" s="18" t="s">
        <v>26</v>
      </c>
      <c r="D28" s="20">
        <f>SUMIF($C$834:$C$928," NRP-L ",D$834:D$928)</f>
        <v>55382.127535037362</v>
      </c>
      <c r="E28" s="20">
        <f t="shared" ref="E28:AQ28" si="19">SUMIF($C$834:$C$928," NRP-L ",E$834:E$928)</f>
        <v>61846.260977352125</v>
      </c>
      <c r="F28" s="20">
        <f t="shared" si="19"/>
        <v>55877.083823987174</v>
      </c>
      <c r="G28" s="20">
        <f t="shared" si="19"/>
        <v>60416.194643934556</v>
      </c>
      <c r="H28" s="20">
        <f t="shared" si="19"/>
        <v>69254.150615392398</v>
      </c>
      <c r="I28" s="20">
        <f t="shared" si="19"/>
        <v>67397.313139302976</v>
      </c>
      <c r="J28" s="20">
        <f t="shared" si="19"/>
        <v>65605.187243251028</v>
      </c>
      <c r="K28" s="20">
        <f t="shared" si="19"/>
        <v>63875.820576473692</v>
      </c>
      <c r="L28" s="20">
        <f t="shared" si="19"/>
        <v>62207.11929990608</v>
      </c>
      <c r="M28" s="20">
        <f t="shared" si="19"/>
        <v>60596.934928108982</v>
      </c>
      <c r="N28" s="20">
        <f t="shared" si="19"/>
        <v>59043.115341523633</v>
      </c>
      <c r="O28" s="20">
        <f t="shared" si="19"/>
        <v>57543.535424707625</v>
      </c>
      <c r="P28" s="20">
        <f t="shared" si="19"/>
        <v>56096.115625924933</v>
      </c>
      <c r="Q28" s="20">
        <f t="shared" si="19"/>
        <v>54698.833108121231</v>
      </c>
      <c r="R28" s="20">
        <f t="shared" si="19"/>
        <v>53349.728229050248</v>
      </c>
      <c r="S28" s="20">
        <f t="shared" si="19"/>
        <v>52046.908012049753</v>
      </c>
      <c r="T28" s="20">
        <f t="shared" si="19"/>
        <v>50788.547646179519</v>
      </c>
      <c r="U28" s="20">
        <f t="shared" si="19"/>
        <v>49572.890681870456</v>
      </c>
      <c r="V28" s="20">
        <f t="shared" si="19"/>
        <v>48398.248358762699</v>
      </c>
      <c r="W28" s="20">
        <f t="shared" si="19"/>
        <v>47262.998357394834</v>
      </c>
      <c r="X28" s="20">
        <f t="shared" si="19"/>
        <v>46165.58317265637</v>
      </c>
      <c r="Y28" s="20">
        <f t="shared" si="19"/>
        <v>45104.508245073521</v>
      </c>
      <c r="Z28" s="20">
        <f t="shared" si="19"/>
        <v>44078.339944469059</v>
      </c>
      <c r="AA28" s="20">
        <f t="shared" si="19"/>
        <v>43085.703472200083</v>
      </c>
      <c r="AB28" s="20">
        <f t="shared" si="19"/>
        <v>42125.280728569502</v>
      </c>
      <c r="AC28" s="20">
        <f t="shared" si="19"/>
        <v>41195.808178268126</v>
      </c>
      <c r="AD28" s="20">
        <f t="shared" si="19"/>
        <v>40296.074736972761</v>
      </c>
      <c r="AE28" s="20">
        <f t="shared" si="19"/>
        <v>39424.919695266421</v>
      </c>
      <c r="AF28" s="20">
        <f t="shared" si="19"/>
        <v>38581.230691031742</v>
      </c>
      <c r="AG28" s="20">
        <f t="shared" si="19"/>
        <v>37763.941737828405</v>
      </c>
      <c r="AH28" s="20">
        <f t="shared" si="19"/>
        <v>36972.03131411194</v>
      </c>
      <c r="AI28" s="20">
        <f t="shared" si="19"/>
        <v>36204.520516208438</v>
      </c>
      <c r="AJ28" s="20">
        <f t="shared" si="19"/>
        <v>35460.471276536191</v>
      </c>
      <c r="AK28" s="20">
        <f t="shared" si="19"/>
        <v>34738.984647521786</v>
      </c>
      <c r="AL28" s="20">
        <f t="shared" si="19"/>
        <v>34039.199150895729</v>
      </c>
      <c r="AM28" s="20">
        <f t="shared" si="19"/>
        <v>33360.289191499629</v>
      </c>
      <c r="AN28" s="20">
        <f t="shared" si="19"/>
        <v>32701.46353433888</v>
      </c>
      <c r="AO28" s="20">
        <f t="shared" si="19"/>
        <v>32061.963843334594</v>
      </c>
      <c r="AP28" s="20">
        <f t="shared" si="19"/>
        <v>31441.063280035283</v>
      </c>
      <c r="AQ28" s="20">
        <f t="shared" si="19"/>
        <v>30838.065160422313</v>
      </c>
    </row>
    <row r="29" spans="1:43" x14ac:dyDescent="0.3">
      <c r="A29" s="17"/>
      <c r="C29" s="18" t="s">
        <v>23</v>
      </c>
      <c r="D29" s="20">
        <f>SUMIF($C$834:$C$928," NRP-M ",D$834:D$928)</f>
        <v>591202.25695305108</v>
      </c>
      <c r="E29" s="20">
        <f t="shared" ref="E29:AQ29" si="20">SUMIF($C$834:$C$928," NRP-M ",E$834:E$928)</f>
        <v>720037.84803918796</v>
      </c>
      <c r="F29" s="20">
        <f t="shared" si="20"/>
        <v>743688.34156360442</v>
      </c>
      <c r="G29" s="20">
        <f t="shared" si="20"/>
        <v>845192.09167204308</v>
      </c>
      <c r="H29" s="20">
        <f t="shared" si="20"/>
        <v>926920.32237182604</v>
      </c>
      <c r="I29" s="20">
        <f t="shared" si="20"/>
        <v>897968.73914589221</v>
      </c>
      <c r="J29" s="20">
        <f t="shared" si="20"/>
        <v>869922.81998887658</v>
      </c>
      <c r="K29" s="20">
        <f t="shared" si="20"/>
        <v>842771.05242322164</v>
      </c>
      <c r="L29" s="20">
        <f t="shared" si="20"/>
        <v>816495.74845935544</v>
      </c>
      <c r="M29" s="20">
        <f t="shared" si="20"/>
        <v>791075.57209432276</v>
      </c>
      <c r="N29" s="20">
        <f t="shared" si="20"/>
        <v>766487.09066481271</v>
      </c>
      <c r="O29" s="20">
        <f t="shared" si="20"/>
        <v>742705.75792504009</v>
      </c>
      <c r="P29" s="20">
        <f t="shared" si="20"/>
        <v>719706.55157840031</v>
      </c>
      <c r="Q29" s="20">
        <f t="shared" si="20"/>
        <v>697464.39323151414</v>
      </c>
      <c r="R29" s="20">
        <f t="shared" si="20"/>
        <v>675954.42740203114</v>
      </c>
      <c r="S29" s="20">
        <f t="shared" si="20"/>
        <v>655152.2070723956</v>
      </c>
      <c r="T29" s="20">
        <f t="shared" si="20"/>
        <v>635033.816086123</v>
      </c>
      <c r="U29" s="20">
        <f t="shared" si="20"/>
        <v>615575.94819529261</v>
      </c>
      <c r="V29" s="20">
        <f t="shared" si="20"/>
        <v>596755.95598754811</v>
      </c>
      <c r="W29" s="20">
        <f t="shared" si="20"/>
        <v>578551.8786894168</v>
      </c>
      <c r="X29" s="20">
        <f t="shared" si="20"/>
        <v>560942.45506256016</v>
      </c>
      <c r="Y29" s="20">
        <f t="shared" si="20"/>
        <v>543907.12574788905</v>
      </c>
      <c r="Z29" s="20">
        <f t="shared" si="20"/>
        <v>527426.02814472769</v>
      </c>
      <c r="AA29" s="20">
        <f t="shared" si="20"/>
        <v>511479.98603582976</v>
      </c>
      <c r="AB29" s="20">
        <f t="shared" si="20"/>
        <v>496050.49555505731</v>
      </c>
      <c r="AC29" s="20">
        <f t="shared" si="20"/>
        <v>481119.70865915861</v>
      </c>
      <c r="AD29" s="20">
        <f t="shared" si="20"/>
        <v>466670.41495302675</v>
      </c>
      <c r="AE29" s="20">
        <f t="shared" si="20"/>
        <v>452686.02249198768</v>
      </c>
      <c r="AF29" s="20">
        <f t="shared" si="20"/>
        <v>439150.53801981936</v>
      </c>
      <c r="AG29" s="20">
        <f t="shared" si="20"/>
        <v>426048.54697995988</v>
      </c>
      <c r="AH29" s="20">
        <f t="shared" si="20"/>
        <v>413365.1935475822</v>
      </c>
      <c r="AI29" s="20">
        <f t="shared" si="20"/>
        <v>401086.16086335445</v>
      </c>
      <c r="AJ29" s="20">
        <f t="shared" si="20"/>
        <v>389197.65159966965</v>
      </c>
      <c r="AK29" s="20">
        <f t="shared" si="20"/>
        <v>377686.3689525355</v>
      </c>
      <c r="AL29" s="20">
        <f t="shared" si="20"/>
        <v>366539.49812399212</v>
      </c>
      <c r="AM29" s="20">
        <f t="shared" si="20"/>
        <v>355744.6883385409</v>
      </c>
      <c r="AN29" s="20">
        <f t="shared" si="20"/>
        <v>345290.03542091436</v>
      </c>
      <c r="AO29" s="20">
        <f t="shared" si="20"/>
        <v>335164.06495032588</v>
      </c>
      <c r="AP29" s="20">
        <f t="shared" si="20"/>
        <v>325355.71599714964</v>
      </c>
      <c r="AQ29" s="20">
        <f t="shared" si="20"/>
        <v>315854.32544110296</v>
      </c>
    </row>
    <row r="30" spans="1:43" x14ac:dyDescent="0.3">
      <c r="A30" s="17"/>
      <c r="C30" s="18" t="s">
        <v>20</v>
      </c>
      <c r="D30" s="20">
        <f>SUMIF($C$834:$C$928," NRP-S ",D$834:D$928)</f>
        <v>334459.5211666759</v>
      </c>
      <c r="E30" s="20">
        <f t="shared" ref="E30:AQ30" si="21">SUMIF($C$834:$C$928," NRP-S ",E$834:E$928)</f>
        <v>391358.67139102187</v>
      </c>
      <c r="F30" s="20">
        <f t="shared" si="21"/>
        <v>400326.25725184544</v>
      </c>
      <c r="G30" s="20">
        <f t="shared" si="21"/>
        <v>458302.96680671984</v>
      </c>
      <c r="H30" s="20">
        <f t="shared" si="21"/>
        <v>510299.28063247818</v>
      </c>
      <c r="I30" s="20">
        <f t="shared" si="21"/>
        <v>480723.23384912807</v>
      </c>
      <c r="J30" s="20">
        <f t="shared" si="21"/>
        <v>452935.24513633462</v>
      </c>
      <c r="K30" s="20">
        <f t="shared" si="21"/>
        <v>426833.3211550187</v>
      </c>
      <c r="L30" s="20">
        <f t="shared" si="21"/>
        <v>402319.83309588442</v>
      </c>
      <c r="M30" s="20">
        <f t="shared" si="21"/>
        <v>379299.97294783336</v>
      </c>
      <c r="N30" s="20">
        <f t="shared" si="21"/>
        <v>357682.69902038528</v>
      </c>
      <c r="O30" s="20">
        <f t="shared" si="21"/>
        <v>337381.77607429156</v>
      </c>
      <c r="P30" s="20">
        <f t="shared" si="21"/>
        <v>318315.81078931654</v>
      </c>
      <c r="Q30" s="20">
        <f t="shared" si="21"/>
        <v>300408.16668730148</v>
      </c>
      <c r="R30" s="20">
        <f t="shared" si="21"/>
        <v>283586.80875347531</v>
      </c>
      <c r="S30" s="20">
        <f t="shared" si="21"/>
        <v>267784.10848392767</v>
      </c>
      <c r="T30" s="20">
        <f t="shared" si="21"/>
        <v>252936.62850227021</v>
      </c>
      <c r="U30" s="20">
        <f t="shared" si="21"/>
        <v>238984.89881031998</v>
      </c>
      <c r="V30" s="20">
        <f t="shared" si="21"/>
        <v>225873.19230815273</v>
      </c>
      <c r="W30" s="20">
        <f t="shared" si="21"/>
        <v>213549.30439178908</v>
      </c>
      <c r="X30" s="20">
        <f t="shared" si="21"/>
        <v>201964.33960370807</v>
      </c>
      <c r="Y30" s="20">
        <f t="shared" si="21"/>
        <v>191072.50710845573</v>
      </c>
      <c r="Z30" s="20">
        <f t="shared" si="21"/>
        <v>180830.92596976573</v>
      </c>
      <c r="AA30" s="20">
        <f t="shared" si="21"/>
        <v>171199.44067701147</v>
      </c>
      <c r="AB30" s="20">
        <f t="shared" si="21"/>
        <v>162140.4470181136</v>
      </c>
      <c r="AC30" s="20">
        <f t="shared" si="21"/>
        <v>153618.7281651191</v>
      </c>
      <c r="AD30" s="20">
        <f t="shared" si="21"/>
        <v>145601.30068915209</v>
      </c>
      <c r="AE30" s="20">
        <f t="shared" si="21"/>
        <v>138057.2701276154</v>
      </c>
      <c r="AF30" s="20">
        <f t="shared" si="21"/>
        <v>130957.69567095423</v>
      </c>
      <c r="AG30" s="20">
        <f t="shared" si="21"/>
        <v>124275.46350704697</v>
      </c>
      <c r="AH30" s="20">
        <f t="shared" si="21"/>
        <v>117985.1683501013</v>
      </c>
      <c r="AI30" s="20">
        <f t="shared" si="21"/>
        <v>112063.0026820565</v>
      </c>
      <c r="AJ30" s="20">
        <f t="shared" si="21"/>
        <v>106486.65324389095</v>
      </c>
      <c r="AK30" s="20">
        <f t="shared" si="21"/>
        <v>101235.20432907002</v>
      </c>
      <c r="AL30" s="20">
        <f t="shared" si="21"/>
        <v>96289.047449639285</v>
      </c>
      <c r="AM30" s="20">
        <f t="shared" si="21"/>
        <v>91629.79696575705</v>
      </c>
      <c r="AN30" s="20">
        <f t="shared" si="21"/>
        <v>87240.211290770851</v>
      </c>
      <c r="AO30" s="20">
        <f t="shared" si="21"/>
        <v>83104.119305578002</v>
      </c>
      <c r="AP30" s="20">
        <f t="shared" si="21"/>
        <v>79206.351637484477</v>
      </c>
      <c r="AQ30" s="20">
        <f t="shared" si="21"/>
        <v>75532.676479759233</v>
      </c>
    </row>
    <row r="31" spans="1:43" x14ac:dyDescent="0.3">
      <c r="A31" s="17"/>
      <c r="C31" s="18" t="s">
        <v>94</v>
      </c>
      <c r="D31" s="20">
        <f>SUMIF($C$834:$C$928," PRIME ",D$834:D$928)</f>
        <v>88808.961171586998</v>
      </c>
      <c r="E31" s="20">
        <f t="shared" ref="E31:AQ31" si="22">SUMIF($C$834:$C$928," PRIME ",E$834:E$928)</f>
        <v>83431.536385098079</v>
      </c>
      <c r="F31" s="20">
        <f t="shared" si="22"/>
        <v>74714.621784171963</v>
      </c>
      <c r="G31" s="20">
        <f t="shared" si="22"/>
        <v>67837.433686145203</v>
      </c>
      <c r="H31" s="20">
        <f t="shared" si="22"/>
        <v>0</v>
      </c>
      <c r="I31" s="20">
        <f t="shared" si="22"/>
        <v>0</v>
      </c>
      <c r="J31" s="20">
        <f t="shared" si="22"/>
        <v>0</v>
      </c>
      <c r="K31" s="20">
        <f t="shared" si="22"/>
        <v>0</v>
      </c>
      <c r="L31" s="20">
        <f t="shared" si="22"/>
        <v>0</v>
      </c>
      <c r="M31" s="20">
        <f t="shared" si="22"/>
        <v>0</v>
      </c>
      <c r="N31" s="20">
        <f t="shared" si="22"/>
        <v>0</v>
      </c>
      <c r="O31" s="20">
        <f t="shared" si="22"/>
        <v>0</v>
      </c>
      <c r="P31" s="20">
        <f t="shared" si="22"/>
        <v>0</v>
      </c>
      <c r="Q31" s="20">
        <f t="shared" si="22"/>
        <v>0</v>
      </c>
      <c r="R31" s="20">
        <f t="shared" si="22"/>
        <v>0</v>
      </c>
      <c r="S31" s="20">
        <f t="shared" si="22"/>
        <v>0</v>
      </c>
      <c r="T31" s="20">
        <f t="shared" si="22"/>
        <v>0</v>
      </c>
      <c r="U31" s="20">
        <f t="shared" si="22"/>
        <v>0</v>
      </c>
      <c r="V31" s="20">
        <f t="shared" si="22"/>
        <v>0</v>
      </c>
      <c r="W31" s="20">
        <f t="shared" si="22"/>
        <v>0</v>
      </c>
      <c r="X31" s="20">
        <f t="shared" si="22"/>
        <v>0</v>
      </c>
      <c r="Y31" s="20">
        <f t="shared" si="22"/>
        <v>0</v>
      </c>
      <c r="Z31" s="20">
        <f t="shared" si="22"/>
        <v>0</v>
      </c>
      <c r="AA31" s="20">
        <f t="shared" si="22"/>
        <v>0</v>
      </c>
      <c r="AB31" s="20">
        <f t="shared" si="22"/>
        <v>0</v>
      </c>
      <c r="AC31" s="20">
        <f t="shared" si="22"/>
        <v>0</v>
      </c>
      <c r="AD31" s="20">
        <f t="shared" si="22"/>
        <v>0</v>
      </c>
      <c r="AE31" s="20">
        <f t="shared" si="22"/>
        <v>0</v>
      </c>
      <c r="AF31" s="20">
        <f t="shared" si="22"/>
        <v>0</v>
      </c>
      <c r="AG31" s="20">
        <f t="shared" si="22"/>
        <v>0</v>
      </c>
      <c r="AH31" s="20">
        <f t="shared" si="22"/>
        <v>0</v>
      </c>
      <c r="AI31" s="20">
        <f t="shared" si="22"/>
        <v>0</v>
      </c>
      <c r="AJ31" s="20">
        <f t="shared" si="22"/>
        <v>0</v>
      </c>
      <c r="AK31" s="20">
        <f t="shared" si="22"/>
        <v>0</v>
      </c>
      <c r="AL31" s="20">
        <f t="shared" si="22"/>
        <v>0</v>
      </c>
      <c r="AM31" s="20">
        <f t="shared" si="22"/>
        <v>0</v>
      </c>
      <c r="AN31" s="20">
        <f t="shared" si="22"/>
        <v>0</v>
      </c>
      <c r="AO31" s="20">
        <f t="shared" si="22"/>
        <v>0</v>
      </c>
      <c r="AP31" s="20">
        <f t="shared" si="22"/>
        <v>0</v>
      </c>
      <c r="AQ31" s="20">
        <f t="shared" si="22"/>
        <v>0</v>
      </c>
    </row>
    <row r="32" spans="1:43" x14ac:dyDescent="0.3">
      <c r="A32" s="17"/>
      <c r="B32" t="s">
        <v>49</v>
      </c>
      <c r="C32" s="18" t="s">
        <v>93</v>
      </c>
      <c r="D32" s="20">
        <f>SUMIF($C$929:$C$1023," NON PRIME ",D$929:D$1023)</f>
        <v>10743.225008970887</v>
      </c>
      <c r="E32" s="20">
        <f t="shared" ref="E32:AQ32" si="23">SUMIF($C$929:$C$1023," NON PRIME ",E$929:E$1023)</f>
        <v>9886.0109558023887</v>
      </c>
      <c r="F32" s="20">
        <f t="shared" si="23"/>
        <v>8017.7893836564699</v>
      </c>
      <c r="G32" s="20">
        <f t="shared" si="23"/>
        <v>8150.9945194253432</v>
      </c>
      <c r="H32" s="20">
        <f t="shared" si="23"/>
        <v>7711.1073430249044</v>
      </c>
      <c r="I32" s="20">
        <f t="shared" si="23"/>
        <v>6948.6652770824085</v>
      </c>
      <c r="J32" s="20">
        <f t="shared" si="23"/>
        <v>6130.7572581558388</v>
      </c>
      <c r="K32" s="20">
        <f t="shared" si="23"/>
        <v>5635.3926897837027</v>
      </c>
      <c r="L32" s="20">
        <f t="shared" si="23"/>
        <v>5183.3985991287418</v>
      </c>
      <c r="M32" s="20">
        <f t="shared" si="23"/>
        <v>4770.5114057315868</v>
      </c>
      <c r="N32" s="20">
        <f t="shared" si="23"/>
        <v>4392.9537530622438</v>
      </c>
      <c r="O32" s="20">
        <f t="shared" si="23"/>
        <v>4047.3705325407682</v>
      </c>
      <c r="P32" s="20">
        <f t="shared" si="23"/>
        <v>3730.7738317730154</v>
      </c>
      <c r="Q32" s="20">
        <f t="shared" si="23"/>
        <v>3440.4958344127726</v>
      </c>
      <c r="R32" s="20">
        <f t="shared" si="23"/>
        <v>3174.1485810582026</v>
      </c>
      <c r="S32" s="20">
        <f t="shared" si="23"/>
        <v>2929.5895607842845</v>
      </c>
      <c r="T32" s="20">
        <f t="shared" si="23"/>
        <v>2704.8922234928727</v>
      </c>
      <c r="U32" s="20">
        <f t="shared" si="23"/>
        <v>2498.3206350691889</v>
      </c>
      <c r="V32" s="20">
        <f t="shared" si="23"/>
        <v>2308.3076207224553</v>
      </c>
      <c r="W32" s="20">
        <f t="shared" si="23"/>
        <v>2133.4358501214347</v>
      </c>
      <c r="X32" s="20">
        <f t="shared" si="23"/>
        <v>1972.4214098634468</v>
      </c>
      <c r="Y32" s="20">
        <f t="shared" si="23"/>
        <v>1824.0994855743013</v>
      </c>
      <c r="Z32" s="20">
        <f t="shared" si="23"/>
        <v>1687.4118394528355</v>
      </c>
      <c r="AA32" s="20">
        <f t="shared" si="23"/>
        <v>1561.3958213996923</v>
      </c>
      <c r="AB32" s="20">
        <f t="shared" si="23"/>
        <v>1445.0748591785582</v>
      </c>
      <c r="AC32" s="20">
        <f t="shared" si="23"/>
        <v>1337.6755343954471</v>
      </c>
      <c r="AD32" s="20">
        <f t="shared" si="23"/>
        <v>1238.4973752741328</v>
      </c>
      <c r="AE32" s="20">
        <f t="shared" si="23"/>
        <v>1146.89589868403</v>
      </c>
      <c r="AF32" s="20">
        <f t="shared" si="23"/>
        <v>1062.2780844900153</v>
      </c>
      <c r="AG32" s="20">
        <f t="shared" si="23"/>
        <v>984.09821548250022</v>
      </c>
      <c r="AH32" s="20">
        <f t="shared" si="23"/>
        <v>911.85405427238913</v>
      </c>
      <c r="AI32" s="20">
        <f t="shared" si="23"/>
        <v>845.08333047511508</v>
      </c>
      <c r="AJ32" s="20">
        <f t="shared" si="23"/>
        <v>783.36051340575318</v>
      </c>
      <c r="AK32" s="20">
        <f t="shared" si="23"/>
        <v>726.29384733298082</v>
      </c>
      <c r="AL32" s="20">
        <f t="shared" si="23"/>
        <v>673.5226280756392</v>
      </c>
      <c r="AM32" s="20">
        <f t="shared" si="23"/>
        <v>624.71470136233654</v>
      </c>
      <c r="AN32" s="20">
        <f t="shared" si="23"/>
        <v>579.56416490798051</v>
      </c>
      <c r="AO32" s="20">
        <f t="shared" si="23"/>
        <v>537.78925759115691</v>
      </c>
      <c r="AP32" s="20">
        <f t="shared" si="23"/>
        <v>499.13042044505914</v>
      </c>
      <c r="AQ32" s="20">
        <f t="shared" si="23"/>
        <v>463.34851540601505</v>
      </c>
    </row>
    <row r="33" spans="1:43" x14ac:dyDescent="0.3">
      <c r="A33" s="17"/>
      <c r="C33" s="18" t="s">
        <v>26</v>
      </c>
      <c r="D33" s="20">
        <f>SUMIF($C$929:$C$1023," NRP-L ",D$929:D$1023)</f>
        <v>0</v>
      </c>
      <c r="E33" s="20">
        <f t="shared" ref="E33:AQ33" si="24">SUMIF($C$929:$C$1023," NRP-L ",E$929:E$1023)</f>
        <v>0</v>
      </c>
      <c r="F33" s="20">
        <f t="shared" si="24"/>
        <v>0</v>
      </c>
      <c r="G33" s="20">
        <f t="shared" si="24"/>
        <v>0</v>
      </c>
      <c r="H33" s="20">
        <f t="shared" si="24"/>
        <v>0</v>
      </c>
      <c r="I33" s="20">
        <f t="shared" si="24"/>
        <v>0</v>
      </c>
      <c r="J33" s="20">
        <f t="shared" si="24"/>
        <v>0</v>
      </c>
      <c r="K33" s="20">
        <f t="shared" si="24"/>
        <v>0</v>
      </c>
      <c r="L33" s="20">
        <f t="shared" si="24"/>
        <v>0</v>
      </c>
      <c r="M33" s="20">
        <f t="shared" si="24"/>
        <v>0</v>
      </c>
      <c r="N33" s="20">
        <f t="shared" si="24"/>
        <v>0</v>
      </c>
      <c r="O33" s="20">
        <f t="shared" si="24"/>
        <v>0</v>
      </c>
      <c r="P33" s="20">
        <f t="shared" si="24"/>
        <v>0</v>
      </c>
      <c r="Q33" s="20">
        <f t="shared" si="24"/>
        <v>0</v>
      </c>
      <c r="R33" s="20">
        <f t="shared" si="24"/>
        <v>0</v>
      </c>
      <c r="S33" s="20">
        <f t="shared" si="24"/>
        <v>0</v>
      </c>
      <c r="T33" s="20">
        <f t="shared" si="24"/>
        <v>0</v>
      </c>
      <c r="U33" s="20">
        <f t="shared" si="24"/>
        <v>0</v>
      </c>
      <c r="V33" s="20">
        <f t="shared" si="24"/>
        <v>0</v>
      </c>
      <c r="W33" s="20">
        <f t="shared" si="24"/>
        <v>0</v>
      </c>
      <c r="X33" s="20">
        <f t="shared" si="24"/>
        <v>0</v>
      </c>
      <c r="Y33" s="20">
        <f t="shared" si="24"/>
        <v>0</v>
      </c>
      <c r="Z33" s="20">
        <f t="shared" si="24"/>
        <v>0</v>
      </c>
      <c r="AA33" s="20">
        <f t="shared" si="24"/>
        <v>0</v>
      </c>
      <c r="AB33" s="20">
        <f t="shared" si="24"/>
        <v>0</v>
      </c>
      <c r="AC33" s="20">
        <f t="shared" si="24"/>
        <v>0</v>
      </c>
      <c r="AD33" s="20">
        <f t="shared" si="24"/>
        <v>0</v>
      </c>
      <c r="AE33" s="20">
        <f t="shared" si="24"/>
        <v>0</v>
      </c>
      <c r="AF33" s="20">
        <f t="shared" si="24"/>
        <v>0</v>
      </c>
      <c r="AG33" s="20">
        <f t="shared" si="24"/>
        <v>0</v>
      </c>
      <c r="AH33" s="20">
        <f t="shared" si="24"/>
        <v>0</v>
      </c>
      <c r="AI33" s="20">
        <f t="shared" si="24"/>
        <v>0</v>
      </c>
      <c r="AJ33" s="20">
        <f t="shared" si="24"/>
        <v>0</v>
      </c>
      <c r="AK33" s="20">
        <f t="shared" si="24"/>
        <v>0</v>
      </c>
      <c r="AL33" s="20">
        <f t="shared" si="24"/>
        <v>0</v>
      </c>
      <c r="AM33" s="20">
        <f t="shared" si="24"/>
        <v>0</v>
      </c>
      <c r="AN33" s="20">
        <f t="shared" si="24"/>
        <v>0</v>
      </c>
      <c r="AO33" s="20">
        <f t="shared" si="24"/>
        <v>0</v>
      </c>
      <c r="AP33" s="20">
        <f t="shared" si="24"/>
        <v>0</v>
      </c>
      <c r="AQ33" s="20">
        <f t="shared" si="24"/>
        <v>0</v>
      </c>
    </row>
    <row r="34" spans="1:43" x14ac:dyDescent="0.3">
      <c r="A34" s="17"/>
      <c r="C34" s="18" t="s">
        <v>23</v>
      </c>
      <c r="D34" s="20">
        <f>SUMIF($C$929:$C$1023," NRP-M ",D$929:D$1023)</f>
        <v>1874.1699043761914</v>
      </c>
      <c r="E34" s="20">
        <f t="shared" ref="E34:AQ34" si="25">SUMIF($C$929:$C$1023," NRP-M ",E$929:E$1023)</f>
        <v>1338.9458721408448</v>
      </c>
      <c r="F34" s="20">
        <f t="shared" si="25"/>
        <v>1282.4422316762389</v>
      </c>
      <c r="G34" s="20">
        <f t="shared" si="25"/>
        <v>1242.3266449251116</v>
      </c>
      <c r="H34" s="20">
        <f t="shared" si="25"/>
        <v>53.865754833231207</v>
      </c>
      <c r="I34" s="20">
        <f t="shared" si="25"/>
        <v>299.20182260715632</v>
      </c>
      <c r="J34" s="20">
        <f t="shared" si="25"/>
        <v>288.60351294693157</v>
      </c>
      <c r="K34" s="20">
        <f t="shared" si="25"/>
        <v>283.1634731550011</v>
      </c>
      <c r="L34" s="20">
        <f t="shared" si="25"/>
        <v>277.83391234446469</v>
      </c>
      <c r="M34" s="20">
        <f t="shared" si="25"/>
        <v>272.61294532848035</v>
      </c>
      <c r="N34" s="20">
        <f t="shared" si="25"/>
        <v>267.49853977639293</v>
      </c>
      <c r="O34" s="20">
        <f t="shared" si="25"/>
        <v>262.48857874402142</v>
      </c>
      <c r="P34" s="20">
        <f t="shared" si="25"/>
        <v>257.58090259005178</v>
      </c>
      <c r="Q34" s="20">
        <f t="shared" si="25"/>
        <v>252.77333744999754</v>
      </c>
      <c r="R34" s="20">
        <f t="shared" si="25"/>
        <v>248.06371475551987</v>
      </c>
      <c r="S34" s="20">
        <f t="shared" si="25"/>
        <v>243.44988467781104</v>
      </c>
      <c r="T34" s="20">
        <f t="shared" si="25"/>
        <v>238.92972538220755</v>
      </c>
      <c r="U34" s="20">
        <f t="shared" si="25"/>
        <v>234.50114935526608</v>
      </c>
      <c r="V34" s="20">
        <f t="shared" si="25"/>
        <v>230.16210766179799</v>
      </c>
      <c r="W34" s="20">
        <f t="shared" si="25"/>
        <v>225.91059272386903</v>
      </c>
      <c r="X34" s="20">
        <f t="shared" si="25"/>
        <v>221.74464003613161</v>
      </c>
      <c r="Y34" s="20">
        <f t="shared" si="25"/>
        <v>217.66232911111445</v>
      </c>
      <c r="Z34" s="20">
        <f t="shared" si="25"/>
        <v>213.66178386483801</v>
      </c>
      <c r="AA34" s="20">
        <f t="shared" si="25"/>
        <v>209.74117259497311</v>
      </c>
      <c r="AB34" s="20">
        <f t="shared" si="25"/>
        <v>205.89870766264434</v>
      </c>
      <c r="AC34" s="20">
        <f t="shared" si="25"/>
        <v>202.13264495960632</v>
      </c>
      <c r="AD34" s="20">
        <f t="shared" si="25"/>
        <v>198.44128322130888</v>
      </c>
      <c r="AE34" s="20">
        <f t="shared" si="25"/>
        <v>194.82296323092405</v>
      </c>
      <c r="AF34" s="20">
        <f t="shared" si="25"/>
        <v>191.27606694805681</v>
      </c>
      <c r="AG34" s="20">
        <f t="shared" si="25"/>
        <v>187.79901658746516</v>
      </c>
      <c r="AH34" s="20">
        <f t="shared" si="25"/>
        <v>184.39027366685039</v>
      </c>
      <c r="AI34" s="20">
        <f t="shared" si="25"/>
        <v>181.04833803808475</v>
      </c>
      <c r="AJ34" s="20">
        <f t="shared" si="25"/>
        <v>177.77174691269769</v>
      </c>
      <c r="AK34" s="20">
        <f t="shared" si="25"/>
        <v>174.55907388975609</v>
      </c>
      <c r="AL34" s="20">
        <f t="shared" si="25"/>
        <v>171.40892799222598</v>
      </c>
      <c r="AM34" s="20">
        <f t="shared" si="25"/>
        <v>168.31995271633878</v>
      </c>
      <c r="AN34" s="20">
        <f t="shared" si="25"/>
        <v>165.29082509728266</v>
      </c>
      <c r="AO34" s="20">
        <f t="shared" si="25"/>
        <v>162.32025479361803</v>
      </c>
      <c r="AP34" s="20">
        <f t="shared" si="25"/>
        <v>159.40698319210156</v>
      </c>
      <c r="AQ34" s="20">
        <f t="shared" si="25"/>
        <v>156.54978253405702</v>
      </c>
    </row>
    <row r="35" spans="1:43" x14ac:dyDescent="0.3">
      <c r="A35" s="17"/>
      <c r="C35" s="18" t="s">
        <v>20</v>
      </c>
      <c r="D35" s="20">
        <f>SUMIF($C$929:$C$1023," NRP-S ",D$929:D$1023)</f>
        <v>1432.9693002797696</v>
      </c>
      <c r="E35" s="20">
        <f t="shared" ref="E35:AQ35" si="26">SUMIF($C$929:$C$1023," NRP-S ",E$929:E$1023)</f>
        <v>1195.9528031211396</v>
      </c>
      <c r="F35" s="20">
        <f t="shared" si="26"/>
        <v>1207.0173096879457</v>
      </c>
      <c r="G35" s="20">
        <f t="shared" si="26"/>
        <v>1155.8633920381178</v>
      </c>
      <c r="H35" s="20">
        <f t="shared" si="26"/>
        <v>1246.0766911090154</v>
      </c>
      <c r="I35" s="20">
        <f t="shared" si="26"/>
        <v>1188.3950991110746</v>
      </c>
      <c r="J35" s="20">
        <f t="shared" si="26"/>
        <v>1124.9892743471758</v>
      </c>
      <c r="K35" s="20">
        <f t="shared" si="26"/>
        <v>1085.7367372921024</v>
      </c>
      <c r="L35" s="20">
        <f t="shared" si="26"/>
        <v>1048.5746946901825</v>
      </c>
      <c r="M35" s="20">
        <f t="shared" si="26"/>
        <v>1013.4078147231423</v>
      </c>
      <c r="N35" s="20">
        <f t="shared" si="26"/>
        <v>980.12563870510144</v>
      </c>
      <c r="O35" s="20">
        <f t="shared" si="26"/>
        <v>948.62388574742272</v>
      </c>
      <c r="P35" s="20">
        <f t="shared" si="26"/>
        <v>918.80414129378357</v>
      </c>
      <c r="Q35" s="20">
        <f t="shared" si="26"/>
        <v>890.57353655864858</v>
      </c>
      <c r="R35" s="20">
        <f t="shared" si="26"/>
        <v>863.84443374971966</v>
      </c>
      <c r="S35" s="20">
        <f t="shared" si="26"/>
        <v>838.53412385732179</v>
      </c>
      <c r="T35" s="20">
        <f t="shared" si="26"/>
        <v>814.56453983955748</v>
      </c>
      <c r="U35" s="20">
        <f t="shared" si="26"/>
        <v>791.86198606424125</v>
      </c>
      <c r="V35" s="20">
        <f t="shared" si="26"/>
        <v>770.35688388800588</v>
      </c>
      <c r="W35" s="20">
        <f t="shared" si="26"/>
        <v>749.98353277645924</v>
      </c>
      <c r="X35" s="20">
        <f t="shared" si="26"/>
        <v>730.67988615482955</v>
      </c>
      <c r="Y35" s="20">
        <f t="shared" si="26"/>
        <v>712.38734110134862</v>
      </c>
      <c r="Z35" s="20">
        <f t="shared" si="26"/>
        <v>695.05054098982657</v>
      </c>
      <c r="AA35" s="20">
        <f t="shared" si="26"/>
        <v>678.6171902181452</v>
      </c>
      <c r="AB35" s="20">
        <f t="shared" si="26"/>
        <v>663.03788020663956</v>
      </c>
      <c r="AC35" s="20">
        <f t="shared" si="26"/>
        <v>648.26592590420023</v>
      </c>
      <c r="AD35" s="20">
        <f t="shared" si="26"/>
        <v>634.25721209488972</v>
      </c>
      <c r="AE35" s="20">
        <f t="shared" si="26"/>
        <v>620.97004885104934</v>
      </c>
      <c r="AF35" s="20">
        <f t="shared" si="26"/>
        <v>608.36503552893646</v>
      </c>
      <c r="AG35" s="20">
        <f t="shared" si="26"/>
        <v>596.40493274926951</v>
      </c>
      <c r="AH35" s="20">
        <f t="shared" si="26"/>
        <v>585.05454184761322</v>
      </c>
      <c r="AI35" s="20">
        <f t="shared" si="26"/>
        <v>574.28059131839245</v>
      </c>
      <c r="AJ35" s="20">
        <f t="shared" si="26"/>
        <v>564.05162981174556</v>
      </c>
      <c r="AK35" s="20">
        <f t="shared" si="26"/>
        <v>554.33792527469473</v>
      </c>
      <c r="AL35" s="20">
        <f t="shared" si="26"/>
        <v>545.11136985749943</v>
      </c>
      <c r="AM35" s="20">
        <f t="shared" si="26"/>
        <v>536.34539023288983</v>
      </c>
      <c r="AN35" s="20">
        <f t="shared" si="26"/>
        <v>528.01486300037504</v>
      </c>
      <c r="AO35" s="20">
        <f t="shared" si="26"/>
        <v>520.09603487024549</v>
      </c>
      <c r="AP35" s="20">
        <f t="shared" si="26"/>
        <v>512.56644734245947</v>
      </c>
      <c r="AQ35" s="20">
        <f t="shared" si="26"/>
        <v>505.40486561448938</v>
      </c>
    </row>
    <row r="36" spans="1:43" x14ac:dyDescent="0.3">
      <c r="A36" s="17"/>
      <c r="C36" s="18" t="s">
        <v>94</v>
      </c>
      <c r="D36" s="20">
        <f>SUMIF($C$929:$C$1023," PRIME ",D$929:D$1023)</f>
        <v>0</v>
      </c>
      <c r="E36" s="20">
        <f t="shared" ref="E36:AQ36" si="27">SUMIF($C$929:$C$1023," PRIME ",E$929:E$1023)</f>
        <v>0</v>
      </c>
      <c r="F36" s="20">
        <f t="shared" si="27"/>
        <v>0</v>
      </c>
      <c r="G36" s="20">
        <f t="shared" si="27"/>
        <v>0</v>
      </c>
      <c r="H36" s="20">
        <f t="shared" si="27"/>
        <v>0</v>
      </c>
      <c r="I36" s="20">
        <f t="shared" si="27"/>
        <v>0</v>
      </c>
      <c r="J36" s="20">
        <f t="shared" si="27"/>
        <v>0</v>
      </c>
      <c r="K36" s="20">
        <f t="shared" si="27"/>
        <v>0</v>
      </c>
      <c r="L36" s="20">
        <f t="shared" si="27"/>
        <v>0</v>
      </c>
      <c r="M36" s="20">
        <f t="shared" si="27"/>
        <v>0</v>
      </c>
      <c r="N36" s="20">
        <f t="shared" si="27"/>
        <v>0</v>
      </c>
      <c r="O36" s="20">
        <f t="shared" si="27"/>
        <v>0</v>
      </c>
      <c r="P36" s="20">
        <f t="shared" si="27"/>
        <v>0</v>
      </c>
      <c r="Q36" s="20">
        <f t="shared" si="27"/>
        <v>0</v>
      </c>
      <c r="R36" s="20">
        <f t="shared" si="27"/>
        <v>0</v>
      </c>
      <c r="S36" s="20">
        <f t="shared" si="27"/>
        <v>0</v>
      </c>
      <c r="T36" s="20">
        <f t="shared" si="27"/>
        <v>0</v>
      </c>
      <c r="U36" s="20">
        <f t="shared" si="27"/>
        <v>0</v>
      </c>
      <c r="V36" s="20">
        <f t="shared" si="27"/>
        <v>0</v>
      </c>
      <c r="W36" s="20">
        <f t="shared" si="27"/>
        <v>0</v>
      </c>
      <c r="X36" s="20">
        <f t="shared" si="27"/>
        <v>0</v>
      </c>
      <c r="Y36" s="20">
        <f t="shared" si="27"/>
        <v>0</v>
      </c>
      <c r="Z36" s="20">
        <f t="shared" si="27"/>
        <v>0</v>
      </c>
      <c r="AA36" s="20">
        <f t="shared" si="27"/>
        <v>0</v>
      </c>
      <c r="AB36" s="20">
        <f t="shared" si="27"/>
        <v>0</v>
      </c>
      <c r="AC36" s="20">
        <f t="shared" si="27"/>
        <v>0</v>
      </c>
      <c r="AD36" s="20">
        <f t="shared" si="27"/>
        <v>0</v>
      </c>
      <c r="AE36" s="20">
        <f t="shared" si="27"/>
        <v>0</v>
      </c>
      <c r="AF36" s="20">
        <f t="shared" si="27"/>
        <v>0</v>
      </c>
      <c r="AG36" s="20">
        <f t="shared" si="27"/>
        <v>0</v>
      </c>
      <c r="AH36" s="20">
        <f t="shared" si="27"/>
        <v>0</v>
      </c>
      <c r="AI36" s="20">
        <f t="shared" si="27"/>
        <v>0</v>
      </c>
      <c r="AJ36" s="20">
        <f t="shared" si="27"/>
        <v>0</v>
      </c>
      <c r="AK36" s="20">
        <f t="shared" si="27"/>
        <v>0</v>
      </c>
      <c r="AL36" s="20">
        <f t="shared" si="27"/>
        <v>0</v>
      </c>
      <c r="AM36" s="20">
        <f t="shared" si="27"/>
        <v>0</v>
      </c>
      <c r="AN36" s="20">
        <f t="shared" si="27"/>
        <v>0</v>
      </c>
      <c r="AO36" s="20">
        <f t="shared" si="27"/>
        <v>0</v>
      </c>
      <c r="AP36" s="20">
        <f t="shared" si="27"/>
        <v>0</v>
      </c>
      <c r="AQ36" s="20">
        <f t="shared" si="27"/>
        <v>0</v>
      </c>
    </row>
    <row r="37" spans="1:43" x14ac:dyDescent="0.3">
      <c r="A37" s="17"/>
      <c r="B37" t="s">
        <v>98</v>
      </c>
      <c r="C37" s="18" t="s">
        <v>93</v>
      </c>
      <c r="D37" s="20">
        <f>D27+D32</f>
        <v>1634563.6829066847</v>
      </c>
      <c r="E37" s="20">
        <f t="shared" ref="E37:AQ41" si="28">E27+E32</f>
        <v>2046929.8350388943</v>
      </c>
      <c r="F37" s="20">
        <f t="shared" si="28"/>
        <v>2081014.1515211395</v>
      </c>
      <c r="G37" s="20">
        <f t="shared" si="28"/>
        <v>2378410.4437391842</v>
      </c>
      <c r="H37" s="20">
        <f t="shared" si="28"/>
        <v>2632834.7060982333</v>
      </c>
      <c r="I37" s="20">
        <f t="shared" si="28"/>
        <v>2452405.6764712236</v>
      </c>
      <c r="J37" s="20">
        <f t="shared" si="28"/>
        <v>2284105.0212075547</v>
      </c>
      <c r="K37" s="20">
        <f t="shared" si="28"/>
        <v>2127591.6050234544</v>
      </c>
      <c r="L37" s="20">
        <f t="shared" si="28"/>
        <v>1981863.4596440096</v>
      </c>
      <c r="M37" s="20">
        <f t="shared" si="28"/>
        <v>1846211.9786709333</v>
      </c>
      <c r="N37" s="20">
        <f t="shared" si="28"/>
        <v>1719958.8225615092</v>
      </c>
      <c r="O37" s="20">
        <f t="shared" si="28"/>
        <v>1602461.3085869895</v>
      </c>
      <c r="P37" s="20">
        <f t="shared" si="28"/>
        <v>1493114.5079663915</v>
      </c>
      <c r="Q37" s="20">
        <f t="shared" si="28"/>
        <v>1391351.4641014053</v>
      </c>
      <c r="R37" s="20">
        <f t="shared" si="28"/>
        <v>1296642.3379901117</v>
      </c>
      <c r="S37" s="20">
        <f t="shared" si="28"/>
        <v>1208492.9534435803</v>
      </c>
      <c r="T37" s="20">
        <f t="shared" si="28"/>
        <v>1126443.0250087027</v>
      </c>
      <c r="U37" s="20">
        <f t="shared" si="28"/>
        <v>1050064.2402403313</v>
      </c>
      <c r="V37" s="20">
        <f t="shared" si="28"/>
        <v>978958.30106076004</v>
      </c>
      <c r="W37" s="20">
        <f t="shared" si="28"/>
        <v>912754.98787760152</v>
      </c>
      <c r="X37" s="20">
        <f t="shared" si="28"/>
        <v>851110.28450928093</v>
      </c>
      <c r="Y37" s="20">
        <f t="shared" si="28"/>
        <v>793704.5857862808</v>
      </c>
      <c r="Z37" s="20">
        <f t="shared" si="28"/>
        <v>740240.99939748982</v>
      </c>
      <c r="AA37" s="20">
        <f t="shared" si="28"/>
        <v>690443.74697782623</v>
      </c>
      <c r="AB37" s="20">
        <f t="shared" si="28"/>
        <v>644055.62812884443</v>
      </c>
      <c r="AC37" s="20">
        <f t="shared" si="28"/>
        <v>600838.96360131842</v>
      </c>
      <c r="AD37" s="20">
        <f t="shared" si="28"/>
        <v>560573.01546524349</v>
      </c>
      <c r="AE37" s="20">
        <f t="shared" si="28"/>
        <v>523052.66540258582</v>
      </c>
      <c r="AF37" s="20">
        <f t="shared" si="28"/>
        <v>488087.30008540698</v>
      </c>
      <c r="AG37" s="20">
        <f t="shared" si="28"/>
        <v>455499.77418389072</v>
      </c>
      <c r="AH37" s="20">
        <f t="shared" si="28"/>
        <v>425125.44644141494</v>
      </c>
      <c r="AI37" s="20">
        <f t="shared" si="28"/>
        <v>396811.28425655927</v>
      </c>
      <c r="AJ37" s="20">
        <f t="shared" si="28"/>
        <v>370415.0323099544</v>
      </c>
      <c r="AK37" s="20">
        <f t="shared" si="28"/>
        <v>345804.44093249604</v>
      </c>
      <c r="AL37" s="20">
        <f t="shared" si="28"/>
        <v>322856.55010683771</v>
      </c>
      <c r="AM37" s="20">
        <f t="shared" si="28"/>
        <v>301457.0252097997</v>
      </c>
      <c r="AN37" s="20">
        <f t="shared" si="28"/>
        <v>281499.54082815401</v>
      </c>
      <c r="AO37" s="20">
        <f t="shared" si="28"/>
        <v>262885.20920652483</v>
      </c>
      <c r="AP37" s="20">
        <f t="shared" si="28"/>
        <v>245522.05010873749</v>
      </c>
      <c r="AQ37" s="20">
        <f t="shared" si="28"/>
        <v>229324.49908953437</v>
      </c>
    </row>
    <row r="38" spans="1:43" x14ac:dyDescent="0.3">
      <c r="A38" s="17"/>
      <c r="C38" s="18" t="s">
        <v>26</v>
      </c>
      <c r="D38" s="20">
        <f>D28+D33</f>
        <v>55382.127535037362</v>
      </c>
      <c r="E38" s="20">
        <f t="shared" si="28"/>
        <v>61846.260977352125</v>
      </c>
      <c r="F38" s="20">
        <f t="shared" si="28"/>
        <v>55877.083823987174</v>
      </c>
      <c r="G38" s="20">
        <f t="shared" si="28"/>
        <v>60416.194643934556</v>
      </c>
      <c r="H38" s="20">
        <f t="shared" si="28"/>
        <v>69254.150615392398</v>
      </c>
      <c r="I38" s="20">
        <f t="shared" si="28"/>
        <v>67397.313139302976</v>
      </c>
      <c r="J38" s="20">
        <f t="shared" si="28"/>
        <v>65605.187243251028</v>
      </c>
      <c r="K38" s="20">
        <f t="shared" si="28"/>
        <v>63875.820576473692</v>
      </c>
      <c r="L38" s="20">
        <f t="shared" si="28"/>
        <v>62207.11929990608</v>
      </c>
      <c r="M38" s="20">
        <f t="shared" si="28"/>
        <v>60596.934928108982</v>
      </c>
      <c r="N38" s="20">
        <f t="shared" si="28"/>
        <v>59043.115341523633</v>
      </c>
      <c r="O38" s="20">
        <f t="shared" si="28"/>
        <v>57543.535424707625</v>
      </c>
      <c r="P38" s="20">
        <f t="shared" si="28"/>
        <v>56096.115625924933</v>
      </c>
      <c r="Q38" s="20">
        <f t="shared" si="28"/>
        <v>54698.833108121231</v>
      </c>
      <c r="R38" s="20">
        <f t="shared" si="28"/>
        <v>53349.728229050248</v>
      </c>
      <c r="S38" s="20">
        <f t="shared" si="28"/>
        <v>52046.908012049753</v>
      </c>
      <c r="T38" s="20">
        <f t="shared" si="28"/>
        <v>50788.547646179519</v>
      </c>
      <c r="U38" s="20">
        <f t="shared" si="28"/>
        <v>49572.890681870456</v>
      </c>
      <c r="V38" s="20">
        <f t="shared" si="28"/>
        <v>48398.248358762699</v>
      </c>
      <c r="W38" s="20">
        <f t="shared" si="28"/>
        <v>47262.998357394834</v>
      </c>
      <c r="X38" s="20">
        <f t="shared" si="28"/>
        <v>46165.58317265637</v>
      </c>
      <c r="Y38" s="20">
        <f t="shared" si="28"/>
        <v>45104.508245073521</v>
      </c>
      <c r="Z38" s="20">
        <f t="shared" si="28"/>
        <v>44078.339944469059</v>
      </c>
      <c r="AA38" s="20">
        <f t="shared" si="28"/>
        <v>43085.703472200083</v>
      </c>
      <c r="AB38" s="20">
        <f t="shared" si="28"/>
        <v>42125.280728569502</v>
      </c>
      <c r="AC38" s="20">
        <f t="shared" si="28"/>
        <v>41195.808178268126</v>
      </c>
      <c r="AD38" s="20">
        <f t="shared" si="28"/>
        <v>40296.074736972761</v>
      </c>
      <c r="AE38" s="20">
        <f t="shared" si="28"/>
        <v>39424.919695266421</v>
      </c>
      <c r="AF38" s="20">
        <f t="shared" si="28"/>
        <v>38581.230691031742</v>
      </c>
      <c r="AG38" s="20">
        <f t="shared" si="28"/>
        <v>37763.941737828405</v>
      </c>
      <c r="AH38" s="20">
        <f t="shared" si="28"/>
        <v>36972.03131411194</v>
      </c>
      <c r="AI38" s="20">
        <f t="shared" si="28"/>
        <v>36204.520516208438</v>
      </c>
      <c r="AJ38" s="20">
        <f t="shared" si="28"/>
        <v>35460.471276536191</v>
      </c>
      <c r="AK38" s="20">
        <f t="shared" si="28"/>
        <v>34738.984647521786</v>
      </c>
      <c r="AL38" s="20">
        <f t="shared" si="28"/>
        <v>34039.199150895729</v>
      </c>
      <c r="AM38" s="20">
        <f t="shared" si="28"/>
        <v>33360.289191499629</v>
      </c>
      <c r="AN38" s="20">
        <f t="shared" si="28"/>
        <v>32701.46353433888</v>
      </c>
      <c r="AO38" s="20">
        <f t="shared" si="28"/>
        <v>32061.963843334594</v>
      </c>
      <c r="AP38" s="20">
        <f t="shared" si="28"/>
        <v>31441.063280035283</v>
      </c>
      <c r="AQ38" s="20">
        <f t="shared" si="28"/>
        <v>30838.065160422313</v>
      </c>
    </row>
    <row r="39" spans="1:43" x14ac:dyDescent="0.3">
      <c r="A39" s="17"/>
      <c r="C39" s="18" t="s">
        <v>23</v>
      </c>
      <c r="D39" s="20">
        <f>D29+D34</f>
        <v>593076.42685742723</v>
      </c>
      <c r="E39" s="20">
        <f t="shared" si="28"/>
        <v>721376.79391132877</v>
      </c>
      <c r="F39" s="20">
        <f t="shared" si="28"/>
        <v>744970.78379528061</v>
      </c>
      <c r="G39" s="20">
        <f t="shared" si="28"/>
        <v>846434.41831696825</v>
      </c>
      <c r="H39" s="20">
        <f t="shared" si="28"/>
        <v>926974.18812665925</v>
      </c>
      <c r="I39" s="20">
        <f t="shared" si="28"/>
        <v>898267.9409684994</v>
      </c>
      <c r="J39" s="20">
        <f t="shared" si="28"/>
        <v>870211.42350182356</v>
      </c>
      <c r="K39" s="20">
        <f t="shared" si="28"/>
        <v>843054.21589637664</v>
      </c>
      <c r="L39" s="20">
        <f t="shared" si="28"/>
        <v>816773.58237169986</v>
      </c>
      <c r="M39" s="20">
        <f t="shared" si="28"/>
        <v>791348.18503965123</v>
      </c>
      <c r="N39" s="20">
        <f t="shared" si="28"/>
        <v>766754.58920458914</v>
      </c>
      <c r="O39" s="20">
        <f t="shared" si="28"/>
        <v>742968.24650378409</v>
      </c>
      <c r="P39" s="20">
        <f t="shared" si="28"/>
        <v>719964.13248099037</v>
      </c>
      <c r="Q39" s="20">
        <f t="shared" si="28"/>
        <v>697717.16656896414</v>
      </c>
      <c r="R39" s="20">
        <f t="shared" si="28"/>
        <v>676202.49111678661</v>
      </c>
      <c r="S39" s="20">
        <f t="shared" si="28"/>
        <v>655395.65695707337</v>
      </c>
      <c r="T39" s="20">
        <f t="shared" si="28"/>
        <v>635272.74581150524</v>
      </c>
      <c r="U39" s="20">
        <f t="shared" si="28"/>
        <v>615810.44934464793</v>
      </c>
      <c r="V39" s="20">
        <f t="shared" si="28"/>
        <v>596986.11809520994</v>
      </c>
      <c r="W39" s="20">
        <f t="shared" si="28"/>
        <v>578777.78928214067</v>
      </c>
      <c r="X39" s="20">
        <f t="shared" si="28"/>
        <v>561164.19970259629</v>
      </c>
      <c r="Y39" s="20">
        <f t="shared" si="28"/>
        <v>544124.78807700018</v>
      </c>
      <c r="Z39" s="20">
        <f t="shared" si="28"/>
        <v>527639.68992859253</v>
      </c>
      <c r="AA39" s="20">
        <f t="shared" si="28"/>
        <v>511689.72720842471</v>
      </c>
      <c r="AB39" s="20">
        <f t="shared" si="28"/>
        <v>496256.39426271996</v>
      </c>
      <c r="AC39" s="20">
        <f t="shared" si="28"/>
        <v>481321.84130411822</v>
      </c>
      <c r="AD39" s="20">
        <f t="shared" si="28"/>
        <v>466868.85623624804</v>
      </c>
      <c r="AE39" s="20">
        <f t="shared" si="28"/>
        <v>452880.84545521863</v>
      </c>
      <c r="AF39" s="20">
        <f t="shared" si="28"/>
        <v>439341.81408676744</v>
      </c>
      <c r="AG39" s="20">
        <f t="shared" si="28"/>
        <v>426236.34599654732</v>
      </c>
      <c r="AH39" s="20">
        <f t="shared" si="28"/>
        <v>413549.58382124902</v>
      </c>
      <c r="AI39" s="20">
        <f t="shared" si="28"/>
        <v>401267.20920139254</v>
      </c>
      <c r="AJ39" s="20">
        <f t="shared" si="28"/>
        <v>389375.42334658233</v>
      </c>
      <c r="AK39" s="20">
        <f t="shared" si="28"/>
        <v>377860.92802642524</v>
      </c>
      <c r="AL39" s="20">
        <f t="shared" si="28"/>
        <v>366710.90705198434</v>
      </c>
      <c r="AM39" s="20">
        <f t="shared" si="28"/>
        <v>355913.00829125725</v>
      </c>
      <c r="AN39" s="20">
        <f t="shared" si="28"/>
        <v>345455.32624601165</v>
      </c>
      <c r="AO39" s="20">
        <f t="shared" si="28"/>
        <v>335326.3852051195</v>
      </c>
      <c r="AP39" s="20">
        <f t="shared" si="28"/>
        <v>325515.12298034172</v>
      </c>
      <c r="AQ39" s="20">
        <f t="shared" si="28"/>
        <v>316010.87522363703</v>
      </c>
    </row>
    <row r="40" spans="1:43" x14ac:dyDescent="0.3">
      <c r="A40" s="17"/>
      <c r="C40" s="18" t="s">
        <v>20</v>
      </c>
      <c r="D40" s="20">
        <f>D30+D35</f>
        <v>335892.49046695564</v>
      </c>
      <c r="E40" s="20">
        <f t="shared" si="28"/>
        <v>392554.62419414299</v>
      </c>
      <c r="F40" s="20">
        <f t="shared" si="28"/>
        <v>401533.27456153341</v>
      </c>
      <c r="G40" s="20">
        <f t="shared" si="28"/>
        <v>459458.83019875793</v>
      </c>
      <c r="H40" s="20">
        <f t="shared" si="28"/>
        <v>511545.35732358717</v>
      </c>
      <c r="I40" s="20">
        <f t="shared" si="28"/>
        <v>481911.62894823914</v>
      </c>
      <c r="J40" s="20">
        <f t="shared" si="28"/>
        <v>454060.23441068182</v>
      </c>
      <c r="K40" s="20">
        <f t="shared" si="28"/>
        <v>427919.05789231078</v>
      </c>
      <c r="L40" s="20">
        <f t="shared" si="28"/>
        <v>403368.40779057459</v>
      </c>
      <c r="M40" s="20">
        <f t="shared" si="28"/>
        <v>380313.38076255651</v>
      </c>
      <c r="N40" s="20">
        <f t="shared" si="28"/>
        <v>358662.82465909037</v>
      </c>
      <c r="O40" s="20">
        <f t="shared" si="28"/>
        <v>338330.39996003895</v>
      </c>
      <c r="P40" s="20">
        <f t="shared" si="28"/>
        <v>319234.61493061035</v>
      </c>
      <c r="Q40" s="20">
        <f t="shared" si="28"/>
        <v>301298.74022386014</v>
      </c>
      <c r="R40" s="20">
        <f t="shared" si="28"/>
        <v>284450.65318722505</v>
      </c>
      <c r="S40" s="20">
        <f t="shared" si="28"/>
        <v>268622.642607785</v>
      </c>
      <c r="T40" s="20">
        <f t="shared" si="28"/>
        <v>253751.19304210978</v>
      </c>
      <c r="U40" s="20">
        <f t="shared" si="28"/>
        <v>239776.76079638422</v>
      </c>
      <c r="V40" s="20">
        <f t="shared" si="28"/>
        <v>226643.54919204075</v>
      </c>
      <c r="W40" s="20">
        <f t="shared" si="28"/>
        <v>214299.28792456552</v>
      </c>
      <c r="X40" s="20">
        <f t="shared" si="28"/>
        <v>202695.0194898629</v>
      </c>
      <c r="Y40" s="20">
        <f t="shared" si="28"/>
        <v>191784.89444955709</v>
      </c>
      <c r="Z40" s="20">
        <f t="shared" si="28"/>
        <v>181525.97651075554</v>
      </c>
      <c r="AA40" s="20">
        <f t="shared" si="28"/>
        <v>171878.05786722963</v>
      </c>
      <c r="AB40" s="20">
        <f t="shared" si="28"/>
        <v>162803.48489832022</v>
      </c>
      <c r="AC40" s="20">
        <f t="shared" si="28"/>
        <v>154266.99409102331</v>
      </c>
      <c r="AD40" s="20">
        <f t="shared" si="28"/>
        <v>146235.55790124697</v>
      </c>
      <c r="AE40" s="20">
        <f t="shared" si="28"/>
        <v>138678.24017646644</v>
      </c>
      <c r="AF40" s="20">
        <f t="shared" si="28"/>
        <v>131566.06070648317</v>
      </c>
      <c r="AG40" s="20">
        <f t="shared" si="28"/>
        <v>124871.86843979624</v>
      </c>
      <c r="AH40" s="20">
        <f t="shared" si="28"/>
        <v>118570.22289194891</v>
      </c>
      <c r="AI40" s="20">
        <f t="shared" si="28"/>
        <v>112637.28327337489</v>
      </c>
      <c r="AJ40" s="20">
        <f t="shared" si="28"/>
        <v>107050.70487370269</v>
      </c>
      <c r="AK40" s="20">
        <f t="shared" si="28"/>
        <v>101789.54225434472</v>
      </c>
      <c r="AL40" s="20">
        <f t="shared" si="28"/>
        <v>96834.158819496792</v>
      </c>
      <c r="AM40" s="20">
        <f t="shared" si="28"/>
        <v>92166.142355989941</v>
      </c>
      <c r="AN40" s="20">
        <f t="shared" si="28"/>
        <v>87768.226153771218</v>
      </c>
      <c r="AO40" s="20">
        <f t="shared" si="28"/>
        <v>83624.215340448252</v>
      </c>
      <c r="AP40" s="20">
        <f t="shared" si="28"/>
        <v>79718.918084826932</v>
      </c>
      <c r="AQ40" s="20">
        <f t="shared" si="28"/>
        <v>76038.081345373721</v>
      </c>
    </row>
    <row r="41" spans="1:43" x14ac:dyDescent="0.3">
      <c r="A41" s="17"/>
      <c r="C41" s="18" t="s">
        <v>94</v>
      </c>
      <c r="D41" s="20">
        <f>D31+D36</f>
        <v>88808.961171586998</v>
      </c>
      <c r="E41" s="20">
        <f t="shared" si="28"/>
        <v>83431.536385098079</v>
      </c>
      <c r="F41" s="20">
        <f t="shared" si="28"/>
        <v>74714.621784171963</v>
      </c>
      <c r="G41" s="20">
        <f t="shared" si="28"/>
        <v>67837.433686145203</v>
      </c>
      <c r="H41" s="20">
        <f t="shared" si="28"/>
        <v>0</v>
      </c>
      <c r="I41" s="20">
        <f t="shared" si="28"/>
        <v>0</v>
      </c>
      <c r="J41" s="20">
        <f t="shared" si="28"/>
        <v>0</v>
      </c>
      <c r="K41" s="20">
        <f t="shared" si="28"/>
        <v>0</v>
      </c>
      <c r="L41" s="20">
        <f t="shared" si="28"/>
        <v>0</v>
      </c>
      <c r="M41" s="20">
        <f t="shared" si="28"/>
        <v>0</v>
      </c>
      <c r="N41" s="20">
        <f t="shared" si="28"/>
        <v>0</v>
      </c>
      <c r="O41" s="20">
        <f t="shared" si="28"/>
        <v>0</v>
      </c>
      <c r="P41" s="20">
        <f t="shared" si="28"/>
        <v>0</v>
      </c>
      <c r="Q41" s="20">
        <f t="shared" si="28"/>
        <v>0</v>
      </c>
      <c r="R41" s="20">
        <f t="shared" si="28"/>
        <v>0</v>
      </c>
      <c r="S41" s="20">
        <f t="shared" si="28"/>
        <v>0</v>
      </c>
      <c r="T41" s="20">
        <f t="shared" si="28"/>
        <v>0</v>
      </c>
      <c r="U41" s="20">
        <f t="shared" si="28"/>
        <v>0</v>
      </c>
      <c r="V41" s="20">
        <f t="shared" si="28"/>
        <v>0</v>
      </c>
      <c r="W41" s="20">
        <f t="shared" si="28"/>
        <v>0</v>
      </c>
      <c r="X41" s="20">
        <f t="shared" si="28"/>
        <v>0</v>
      </c>
      <c r="Y41" s="20">
        <f t="shared" si="28"/>
        <v>0</v>
      </c>
      <c r="Z41" s="20">
        <f t="shared" si="28"/>
        <v>0</v>
      </c>
      <c r="AA41" s="20">
        <f t="shared" si="28"/>
        <v>0</v>
      </c>
      <c r="AB41" s="20">
        <f t="shared" si="28"/>
        <v>0</v>
      </c>
      <c r="AC41" s="20">
        <f t="shared" si="28"/>
        <v>0</v>
      </c>
      <c r="AD41" s="20">
        <f t="shared" si="28"/>
        <v>0</v>
      </c>
      <c r="AE41" s="20">
        <f t="shared" si="28"/>
        <v>0</v>
      </c>
      <c r="AF41" s="20">
        <f t="shared" si="28"/>
        <v>0</v>
      </c>
      <c r="AG41" s="20">
        <f t="shared" si="28"/>
        <v>0</v>
      </c>
      <c r="AH41" s="20">
        <f t="shared" si="28"/>
        <v>0</v>
      </c>
      <c r="AI41" s="20">
        <f t="shared" si="28"/>
        <v>0</v>
      </c>
      <c r="AJ41" s="20">
        <f t="shared" si="28"/>
        <v>0</v>
      </c>
      <c r="AK41" s="20">
        <f t="shared" si="28"/>
        <v>0</v>
      </c>
      <c r="AL41" s="20">
        <f t="shared" si="28"/>
        <v>0</v>
      </c>
      <c r="AM41" s="20">
        <f t="shared" si="28"/>
        <v>0</v>
      </c>
      <c r="AN41" s="20">
        <f t="shared" si="28"/>
        <v>0</v>
      </c>
      <c r="AO41" s="20">
        <f t="shared" si="28"/>
        <v>0</v>
      </c>
      <c r="AP41" s="20">
        <f t="shared" si="28"/>
        <v>0</v>
      </c>
      <c r="AQ41" s="20">
        <f t="shared" si="28"/>
        <v>0</v>
      </c>
    </row>
    <row r="42" spans="1:43" x14ac:dyDescent="0.3">
      <c r="A42" s="17"/>
      <c r="B42" t="s">
        <v>15</v>
      </c>
      <c r="C42" s="18" t="s">
        <v>93</v>
      </c>
      <c r="D42" s="20">
        <f t="shared" ref="D42:AQ42" si="29">SUMIF($C$1024:$C$1118," NON PRIME ",D$1024:D$1118)*D$3*12/365</f>
        <v>3708577.0221897373</v>
      </c>
      <c r="E42" s="20">
        <f t="shared" si="29"/>
        <v>3417194.0945359138</v>
      </c>
      <c r="F42" s="20">
        <f t="shared" si="29"/>
        <v>3404984.7309027058</v>
      </c>
      <c r="G42" s="20">
        <f t="shared" si="29"/>
        <v>3251262.5780523345</v>
      </c>
      <c r="H42" s="20">
        <f t="shared" si="29"/>
        <v>2808136.9648652952</v>
      </c>
      <c r="I42" s="20">
        <f t="shared" si="29"/>
        <v>2975561.6953001618</v>
      </c>
      <c r="J42" s="20">
        <f t="shared" si="29"/>
        <v>2758812.0527507993</v>
      </c>
      <c r="K42" s="20">
        <f t="shared" si="29"/>
        <v>2733825.5662092087</v>
      </c>
      <c r="L42" s="20">
        <f t="shared" si="29"/>
        <v>2539450.5700301463</v>
      </c>
      <c r="M42" s="20">
        <f t="shared" si="29"/>
        <v>2521085.3658396094</v>
      </c>
      <c r="N42" s="20">
        <f t="shared" si="29"/>
        <v>2424351.6448259046</v>
      </c>
      <c r="O42" s="20">
        <f t="shared" si="29"/>
        <v>2258240.8882537275</v>
      </c>
      <c r="P42" s="20">
        <f t="shared" si="29"/>
        <v>2248232.6977669378</v>
      </c>
      <c r="Q42" s="20">
        <f t="shared" si="29"/>
        <v>2098246.3904155758</v>
      </c>
      <c r="R42" s="20">
        <f t="shared" si="29"/>
        <v>2093090.3651747673</v>
      </c>
      <c r="S42" s="20">
        <f t="shared" si="29"/>
        <v>2022669.5503541101</v>
      </c>
      <c r="T42" s="20">
        <f t="shared" si="29"/>
        <v>1767317.5508651116</v>
      </c>
      <c r="U42" s="20">
        <f t="shared" si="29"/>
        <v>1894864.2726503012</v>
      </c>
      <c r="V42" s="20">
        <f t="shared" si="29"/>
        <v>1777762.7151740694</v>
      </c>
      <c r="W42" s="20">
        <f t="shared" si="29"/>
        <v>1782936.0819167176</v>
      </c>
      <c r="X42" s="20">
        <f t="shared" si="29"/>
        <v>1676527.6940597298</v>
      </c>
      <c r="Y42" s="20">
        <f t="shared" si="29"/>
        <v>1685264.4368710793</v>
      </c>
      <c r="Z42" s="20">
        <f t="shared" si="29"/>
        <v>1641319.652212339</v>
      </c>
      <c r="AA42" s="20">
        <f t="shared" si="29"/>
        <v>1548787.5308169124</v>
      </c>
      <c r="AB42" s="20">
        <f t="shared" si="29"/>
        <v>1562392.2822879471</v>
      </c>
      <c r="AC42" s="20">
        <f t="shared" si="29"/>
        <v>1477848.1318862261</v>
      </c>
      <c r="AD42" s="20">
        <f t="shared" si="29"/>
        <v>1494429.1007358567</v>
      </c>
      <c r="AE42" s="20">
        <f t="shared" si="29"/>
        <v>1464221.2011523566</v>
      </c>
      <c r="AF42" s="20">
        <f t="shared" si="29"/>
        <v>1343695.617057875</v>
      </c>
      <c r="AG42" s="20">
        <f t="shared" si="29"/>
        <v>1410743.5754468711</v>
      </c>
      <c r="AH42" s="20">
        <f t="shared" si="29"/>
        <v>1342500.8917987775</v>
      </c>
      <c r="AI42" s="20">
        <f t="shared" si="29"/>
        <v>1365782.1524352047</v>
      </c>
      <c r="AJ42" s="20">
        <f t="shared" si="29"/>
        <v>1302816.1855019866</v>
      </c>
      <c r="AK42" s="20">
        <f t="shared" si="29"/>
        <v>1328544.1161696108</v>
      </c>
      <c r="AL42" s="20">
        <f t="shared" si="29"/>
        <v>1312599.0354747891</v>
      </c>
      <c r="AM42" s="20">
        <f t="shared" si="29"/>
        <v>1256446.257016775</v>
      </c>
      <c r="AN42" s="20">
        <f t="shared" si="29"/>
        <v>1285654.719518549</v>
      </c>
      <c r="AO42" s="20">
        <f t="shared" si="29"/>
        <v>1233395.3360438047</v>
      </c>
      <c r="AP42" s="20">
        <f t="shared" si="29"/>
        <v>1264822.0572489949</v>
      </c>
      <c r="AQ42" s="20">
        <f t="shared" si="29"/>
        <v>1256532.1522335056</v>
      </c>
    </row>
    <row r="43" spans="1:43" x14ac:dyDescent="0.3">
      <c r="A43" s="17"/>
      <c r="C43" s="18" t="s">
        <v>26</v>
      </c>
      <c r="D43" s="20">
        <f t="shared" ref="D43:AQ43" si="30">SUMIF($C$1024:$C$1118," NRP-L ",D$1024:D$1118)*D$3*12/365</f>
        <v>78095.559168697408</v>
      </c>
      <c r="E43" s="20">
        <f t="shared" si="30"/>
        <v>72028.553663760787</v>
      </c>
      <c r="F43" s="20">
        <f t="shared" si="30"/>
        <v>71118.810847688088</v>
      </c>
      <c r="G43" s="20">
        <f t="shared" si="30"/>
        <v>68222.616365777634</v>
      </c>
      <c r="H43" s="20">
        <f t="shared" si="30"/>
        <v>59524.407388297011</v>
      </c>
      <c r="I43" s="20">
        <f t="shared" si="30"/>
        <v>63628.102522808724</v>
      </c>
      <c r="J43" s="20">
        <f t="shared" si="30"/>
        <v>59502.810738947832</v>
      </c>
      <c r="K43" s="20">
        <f t="shared" si="30"/>
        <v>59461.220713157731</v>
      </c>
      <c r="L43" s="20">
        <f t="shared" si="30"/>
        <v>55685.199899448606</v>
      </c>
      <c r="M43" s="20">
        <f t="shared" si="30"/>
        <v>55717.383649602663</v>
      </c>
      <c r="N43" s="20">
        <f t="shared" si="30"/>
        <v>53981.588958659726</v>
      </c>
      <c r="O43" s="20">
        <f t="shared" si="30"/>
        <v>50639.53089608952</v>
      </c>
      <c r="P43" s="20">
        <f t="shared" si="30"/>
        <v>50749.574082529914</v>
      </c>
      <c r="Q43" s="20">
        <f t="shared" si="30"/>
        <v>47654.376661617207</v>
      </c>
      <c r="R43" s="20">
        <f t="shared" si="30"/>
        <v>47802.985912811637</v>
      </c>
      <c r="S43" s="20">
        <f t="shared" si="30"/>
        <v>46426.021147878069</v>
      </c>
      <c r="T43" s="20">
        <f t="shared" si="30"/>
        <v>40743.048281473413</v>
      </c>
      <c r="U43" s="20">
        <f t="shared" si="30"/>
        <v>43846.760333693695</v>
      </c>
      <c r="V43" s="20">
        <f t="shared" si="30"/>
        <v>41262.723455447267</v>
      </c>
      <c r="W43" s="20">
        <f t="shared" si="30"/>
        <v>41479.729967421976</v>
      </c>
      <c r="X43" s="20">
        <f t="shared" si="30"/>
        <v>39066.675051783168</v>
      </c>
      <c r="Y43" s="20">
        <f t="shared" si="30"/>
        <v>39303.215463791108</v>
      </c>
      <c r="Z43" s="20">
        <f t="shared" si="30"/>
        <v>38280.406209485081</v>
      </c>
      <c r="AA43" s="20">
        <f t="shared" si="30"/>
        <v>36095.162766697351</v>
      </c>
      <c r="AB43" s="20">
        <f t="shared" si="30"/>
        <v>36354.996468184676</v>
      </c>
      <c r="AC43" s="20">
        <f t="shared" si="30"/>
        <v>34305.005107098114</v>
      </c>
      <c r="AD43" s="20">
        <f t="shared" si="30"/>
        <v>34577.085312444106</v>
      </c>
      <c r="AE43" s="20">
        <f t="shared" si="30"/>
        <v>33739.062123017582</v>
      </c>
      <c r="AF43" s="20">
        <f t="shared" si="30"/>
        <v>30808.155097455532</v>
      </c>
      <c r="AG43" s="20">
        <f t="shared" si="30"/>
        <v>32156.972659009956</v>
      </c>
      <c r="AH43" s="20">
        <f t="shared" si="30"/>
        <v>30396.776938410869</v>
      </c>
      <c r="AI43" s="20">
        <f t="shared" si="30"/>
        <v>30690.611415821088</v>
      </c>
      <c r="AJ43" s="20">
        <f t="shared" si="30"/>
        <v>29029.87286477266</v>
      </c>
      <c r="AK43" s="20">
        <f t="shared" si="30"/>
        <v>29329.578348131752</v>
      </c>
      <c r="AL43" s="20">
        <f t="shared" si="30"/>
        <v>28685.607320911447</v>
      </c>
      <c r="AM43" s="20">
        <f t="shared" si="30"/>
        <v>27159.24001487526</v>
      </c>
      <c r="AN43" s="20">
        <f t="shared" si="30"/>
        <v>27465.381778980107</v>
      </c>
      <c r="AO43" s="20">
        <f t="shared" si="30"/>
        <v>26019.815070170571</v>
      </c>
      <c r="AP43" s="20">
        <f t="shared" si="30"/>
        <v>26328.912268191554</v>
      </c>
      <c r="AQ43" s="20">
        <f t="shared" si="30"/>
        <v>25789.821155372094</v>
      </c>
    </row>
    <row r="44" spans="1:43" x14ac:dyDescent="0.3">
      <c r="A44" s="17"/>
      <c r="C44" s="18" t="s">
        <v>23</v>
      </c>
      <c r="D44" s="20">
        <f t="shared" ref="D44:AQ44" si="31">SUMIF($C$1024:$C$1118," NRP-M ",D$1024:D$1118)*D$3*12/365</f>
        <v>1657841.6012998205</v>
      </c>
      <c r="E44" s="20">
        <f t="shared" si="31"/>
        <v>1557744.9963516572</v>
      </c>
      <c r="F44" s="20">
        <f t="shared" si="31"/>
        <v>1567997.7433619369</v>
      </c>
      <c r="G44" s="20">
        <f t="shared" si="31"/>
        <v>1529710.4624256713</v>
      </c>
      <c r="H44" s="20">
        <f t="shared" si="31"/>
        <v>1348692.4926721151</v>
      </c>
      <c r="I44" s="20">
        <f t="shared" si="31"/>
        <v>1457895.111389921</v>
      </c>
      <c r="J44" s="20">
        <f t="shared" si="31"/>
        <v>1377866.3100236573</v>
      </c>
      <c r="K44" s="20">
        <f t="shared" si="31"/>
        <v>1390777.3106128061</v>
      </c>
      <c r="L44" s="20">
        <f t="shared" si="31"/>
        <v>1314929.8216309263</v>
      </c>
      <c r="M44" s="20">
        <f t="shared" si="31"/>
        <v>1327686.6781766294</v>
      </c>
      <c r="N44" s="20">
        <f t="shared" si="31"/>
        <v>1297508.9480487788</v>
      </c>
      <c r="O44" s="20">
        <f t="shared" si="31"/>
        <v>1227280.5426436693</v>
      </c>
      <c r="P44" s="20">
        <f t="shared" si="31"/>
        <v>1239697.1456807202</v>
      </c>
      <c r="Q44" s="20">
        <f t="shared" si="31"/>
        <v>1172905.1207599253</v>
      </c>
      <c r="R44" s="20">
        <f t="shared" si="31"/>
        <v>1185078.1324286491</v>
      </c>
      <c r="S44" s="20">
        <f t="shared" si="31"/>
        <v>1158901.3289816333</v>
      </c>
      <c r="T44" s="20">
        <f t="shared" si="31"/>
        <v>1023760.046683691</v>
      </c>
      <c r="U44" s="20">
        <f t="shared" si="31"/>
        <v>1108698.2128241376</v>
      </c>
      <c r="V44" s="20">
        <f t="shared" si="31"/>
        <v>1049641.1840503321</v>
      </c>
      <c r="W44" s="20">
        <f t="shared" si="31"/>
        <v>1061221.5755333132</v>
      </c>
      <c r="X44" s="20">
        <f t="shared" si="31"/>
        <v>1004957.315499581</v>
      </c>
      <c r="Y44" s="20">
        <f t="shared" si="31"/>
        <v>1016313.4378480341</v>
      </c>
      <c r="Z44" s="20">
        <f t="shared" si="31"/>
        <v>994776.06647990341</v>
      </c>
      <c r="AA44" s="20">
        <f t="shared" si="31"/>
        <v>942412.44389505812</v>
      </c>
      <c r="AB44" s="20">
        <f t="shared" si="31"/>
        <v>953446.75929261337</v>
      </c>
      <c r="AC44" s="20">
        <f t="shared" si="31"/>
        <v>903504.40946854209</v>
      </c>
      <c r="AD44" s="20">
        <f t="shared" si="31"/>
        <v>914333.53054275527</v>
      </c>
      <c r="AE44" s="20">
        <f t="shared" si="31"/>
        <v>895568.10534223821</v>
      </c>
      <c r="AF44" s="20">
        <f t="shared" si="31"/>
        <v>820709.1996323507</v>
      </c>
      <c r="AG44" s="20">
        <f t="shared" si="31"/>
        <v>859544.05325164227</v>
      </c>
      <c r="AH44" s="20">
        <f t="shared" si="31"/>
        <v>815086.97124986467</v>
      </c>
      <c r="AI44" s="20">
        <f t="shared" si="31"/>
        <v>825433.48523140687</v>
      </c>
      <c r="AJ44" s="20">
        <f t="shared" si="31"/>
        <v>782962.75406014873</v>
      </c>
      <c r="AK44" s="20">
        <f t="shared" si="31"/>
        <v>793127.63651845162</v>
      </c>
      <c r="AL44" s="20">
        <f t="shared" si="31"/>
        <v>777619.26703667385</v>
      </c>
      <c r="AM44" s="20">
        <f t="shared" si="31"/>
        <v>737926.64052099362</v>
      </c>
      <c r="AN44" s="20">
        <f t="shared" si="31"/>
        <v>747830.58269745228</v>
      </c>
      <c r="AO44" s="20">
        <f t="shared" si="31"/>
        <v>709864.79144421732</v>
      </c>
      <c r="AP44" s="20">
        <f t="shared" si="31"/>
        <v>719602.17178283294</v>
      </c>
      <c r="AQ44" s="20">
        <f t="shared" si="31"/>
        <v>706045.45505457034</v>
      </c>
    </row>
    <row r="45" spans="1:43" x14ac:dyDescent="0.3">
      <c r="A45" s="17"/>
      <c r="C45" s="18" t="s">
        <v>20</v>
      </c>
      <c r="D45" s="20">
        <f t="shared" ref="D45:AQ45" si="32">SUMIF($C$1024:$C$1118," NRP-S ",D$1024:D$1118)*D$3*12/365</f>
        <v>797044.4489837474</v>
      </c>
      <c r="E45" s="20">
        <f t="shared" si="32"/>
        <v>730014.95193620876</v>
      </c>
      <c r="F45" s="20">
        <f t="shared" si="32"/>
        <v>718410.25642076635</v>
      </c>
      <c r="G45" s="20">
        <f t="shared" si="32"/>
        <v>682945.680840938</v>
      </c>
      <c r="H45" s="20">
        <f t="shared" si="32"/>
        <v>586853.69174129388</v>
      </c>
      <c r="I45" s="20">
        <f t="shared" si="32"/>
        <v>618307.91664092382</v>
      </c>
      <c r="J45" s="20">
        <f t="shared" si="32"/>
        <v>569788.16890798381</v>
      </c>
      <c r="K45" s="20">
        <f t="shared" si="32"/>
        <v>561043.80743457703</v>
      </c>
      <c r="L45" s="20">
        <f t="shared" si="32"/>
        <v>517678.31340891484</v>
      </c>
      <c r="M45" s="20">
        <f t="shared" si="32"/>
        <v>510318.77971248364</v>
      </c>
      <c r="N45" s="20">
        <f t="shared" si="32"/>
        <v>487100.12540019536</v>
      </c>
      <c r="O45" s="20">
        <f t="shared" si="32"/>
        <v>450184.34714123467</v>
      </c>
      <c r="P45" s="20">
        <f t="shared" si="32"/>
        <v>444509.61652855173</v>
      </c>
      <c r="Q45" s="20">
        <f t="shared" si="32"/>
        <v>411274.36883446196</v>
      </c>
      <c r="R45" s="20">
        <f t="shared" si="32"/>
        <v>406543.60004703858</v>
      </c>
      <c r="S45" s="20">
        <f t="shared" si="32"/>
        <v>389126.00756943325</v>
      </c>
      <c r="T45" s="20">
        <f t="shared" si="32"/>
        <v>336606.13553272223</v>
      </c>
      <c r="U45" s="20">
        <f t="shared" si="32"/>
        <v>357123.09260412323</v>
      </c>
      <c r="V45" s="20">
        <f t="shared" si="32"/>
        <v>331383.73137908481</v>
      </c>
      <c r="W45" s="20">
        <f t="shared" si="32"/>
        <v>328542.42134501773</v>
      </c>
      <c r="X45" s="20">
        <f t="shared" si="32"/>
        <v>305270.55371217447</v>
      </c>
      <c r="Y45" s="20">
        <f t="shared" si="32"/>
        <v>303065.54210741119</v>
      </c>
      <c r="Z45" s="20">
        <f t="shared" si="32"/>
        <v>291355.40858048166</v>
      </c>
      <c r="AA45" s="20">
        <f t="shared" si="32"/>
        <v>271237.24334560992</v>
      </c>
      <c r="AB45" s="20">
        <f t="shared" si="32"/>
        <v>269799.57998567517</v>
      </c>
      <c r="AC45" s="20">
        <f t="shared" si="32"/>
        <v>251502.12859942554</v>
      </c>
      <c r="AD45" s="20">
        <f t="shared" si="32"/>
        <v>250505.08821633214</v>
      </c>
      <c r="AE45" s="20">
        <f t="shared" si="32"/>
        <v>241628.78187908494</v>
      </c>
      <c r="AF45" s="20">
        <f t="shared" si="32"/>
        <v>218181.81233060328</v>
      </c>
      <c r="AG45" s="20">
        <f t="shared" si="32"/>
        <v>225279.0482104939</v>
      </c>
      <c r="AH45" s="20">
        <f t="shared" si="32"/>
        <v>210730.37349556349</v>
      </c>
      <c r="AI45" s="20">
        <f t="shared" si="32"/>
        <v>210628.12750639484</v>
      </c>
      <c r="AJ45" s="20">
        <f t="shared" si="32"/>
        <v>197297.54516175509</v>
      </c>
      <c r="AK45" s="20">
        <f t="shared" si="32"/>
        <v>197480.52430877849</v>
      </c>
      <c r="AL45" s="20">
        <f t="shared" si="32"/>
        <v>191427.59793304131</v>
      </c>
      <c r="AM45" s="20">
        <f t="shared" si="32"/>
        <v>179706.54278691986</v>
      </c>
      <c r="AN45" s="20">
        <f t="shared" si="32"/>
        <v>180270.47873192027</v>
      </c>
      <c r="AO45" s="20">
        <f t="shared" si="32"/>
        <v>169482.78383923825</v>
      </c>
      <c r="AP45" s="20">
        <f t="shared" si="32"/>
        <v>170266.34722471764</v>
      </c>
      <c r="AQ45" s="20">
        <f t="shared" si="32"/>
        <v>165658.16224416863</v>
      </c>
    </row>
    <row r="46" spans="1:43" x14ac:dyDescent="0.3">
      <c r="A46" s="17"/>
      <c r="C46" s="18" t="s">
        <v>94</v>
      </c>
      <c r="D46" s="20">
        <f t="shared" ref="D46:AQ46" si="33">SUMIF($C$1024:$C$1118," PRIME ",D$1024:D$1118)*D$3*12/365</f>
        <v>31250.021987595941</v>
      </c>
      <c r="E46" s="20">
        <f t="shared" si="33"/>
        <v>28408.91249559851</v>
      </c>
      <c r="F46" s="20">
        <f t="shared" si="33"/>
        <v>27583.58773802927</v>
      </c>
      <c r="G46" s="20">
        <f t="shared" si="33"/>
        <v>25924.530376671275</v>
      </c>
      <c r="H46" s="20">
        <f t="shared" si="33"/>
        <v>22012.486868712254</v>
      </c>
      <c r="I46" s="20">
        <f t="shared" si="33"/>
        <v>22915.794877049408</v>
      </c>
      <c r="J46" s="20">
        <f t="shared" si="33"/>
        <v>20955.270738883384</v>
      </c>
      <c r="K46" s="20">
        <f t="shared" si="33"/>
        <v>20793.085876721041</v>
      </c>
      <c r="L46" s="20">
        <f t="shared" si="33"/>
        <v>19298.693783317492</v>
      </c>
      <c r="M46" s="20">
        <f t="shared" si="33"/>
        <v>19104.992051352812</v>
      </c>
      <c r="N46" s="20">
        <f t="shared" si="33"/>
        <v>18285.674721857406</v>
      </c>
      <c r="O46" s="20">
        <f t="shared" si="33"/>
        <v>16922.706174329589</v>
      </c>
      <c r="P46" s="20">
        <f t="shared" si="33"/>
        <v>16710.455385838341</v>
      </c>
      <c r="Q46" s="20">
        <f t="shared" si="33"/>
        <v>15443.414450514669</v>
      </c>
      <c r="R46" s="20">
        <f t="shared" si="33"/>
        <v>15231.531290301116</v>
      </c>
      <c r="S46" s="20">
        <f t="shared" si="33"/>
        <v>14530.652001305572</v>
      </c>
      <c r="T46" s="20">
        <f t="shared" si="33"/>
        <v>12515.012760406074</v>
      </c>
      <c r="U46" s="20">
        <f t="shared" si="33"/>
        <v>13207.444827028106</v>
      </c>
      <c r="V46" s="20">
        <f t="shared" si="33"/>
        <v>12179.222392408379</v>
      </c>
      <c r="W46" s="20">
        <f t="shared" si="33"/>
        <v>11988.916163930617</v>
      </c>
      <c r="X46" s="20">
        <f t="shared" si="33"/>
        <v>11049.886362666892</v>
      </c>
      <c r="Y46" s="20">
        <f t="shared" si="33"/>
        <v>10872.594463393702</v>
      </c>
      <c r="Z46" s="20">
        <f t="shared" si="33"/>
        <v>10351.4617089485</v>
      </c>
      <c r="AA46" s="20">
        <f t="shared" si="33"/>
        <v>9536.2830000771828</v>
      </c>
      <c r="AB46" s="20">
        <f t="shared" si="33"/>
        <v>9379.9768127681364</v>
      </c>
      <c r="AC46" s="20">
        <f t="shared" si="33"/>
        <v>8640.1626607377002</v>
      </c>
      <c r="AD46" s="20">
        <f t="shared" si="33"/>
        <v>8497.9611669621445</v>
      </c>
      <c r="AE46" s="20">
        <f t="shared" si="33"/>
        <v>8088.5692888094472</v>
      </c>
      <c r="AF46" s="20">
        <f t="shared" si="33"/>
        <v>7202.4763661029037</v>
      </c>
      <c r="AG46" s="20">
        <f t="shared" si="33"/>
        <v>7329.0563371672706</v>
      </c>
      <c r="AH46" s="20">
        <f t="shared" si="33"/>
        <v>6752.2777140726857</v>
      </c>
      <c r="AI46" s="20">
        <f t="shared" si="33"/>
        <v>6643.3127972942229</v>
      </c>
      <c r="AJ46" s="20">
        <f t="shared" si="33"/>
        <v>6122.0995463503768</v>
      </c>
      <c r="AK46" s="20">
        <f t="shared" si="33"/>
        <v>6025.1761376004051</v>
      </c>
      <c r="AL46" s="20">
        <f t="shared" si="33"/>
        <v>5739.6037533041081</v>
      </c>
      <c r="AM46" s="20">
        <f t="shared" si="33"/>
        <v>5292.3329798199438</v>
      </c>
      <c r="AN46" s="20">
        <f t="shared" si="33"/>
        <v>5211.9106569548103</v>
      </c>
      <c r="AO46" s="20">
        <f t="shared" si="33"/>
        <v>4808.1675198953344</v>
      </c>
      <c r="AP46" s="20">
        <f t="shared" si="33"/>
        <v>4737.6910318564624</v>
      </c>
      <c r="AQ46" s="20">
        <f t="shared" si="33"/>
        <v>4519.047704141567</v>
      </c>
    </row>
    <row r="47" spans="1:43" x14ac:dyDescent="0.3">
      <c r="A47" s="17"/>
      <c r="B47" t="s">
        <v>99</v>
      </c>
      <c r="C47" s="18" t="s">
        <v>93</v>
      </c>
      <c r="D47" s="20">
        <f>SUMIF($C$58:$C$152," NON PRIME ",D$58:D$152)</f>
        <v>112065914.37440789</v>
      </c>
      <c r="E47" s="20">
        <f t="shared" ref="E47:AQ47" si="34">SUMIF($C$58:$C$152," NON PRIME ",E$58:E$152)</f>
        <v>106710835.39408158</v>
      </c>
      <c r="F47" s="20">
        <f t="shared" si="34"/>
        <v>101661422.32520595</v>
      </c>
      <c r="G47" s="20">
        <f t="shared" si="34"/>
        <v>96912209.512031987</v>
      </c>
      <c r="H47" s="20">
        <f t="shared" si="34"/>
        <v>92417208.040219665</v>
      </c>
      <c r="I47" s="20">
        <f t="shared" si="34"/>
        <v>88201002.753225505</v>
      </c>
      <c r="J47" s="20">
        <f t="shared" si="34"/>
        <v>84247904.498460829</v>
      </c>
      <c r="K47" s="20">
        <f t="shared" si="34"/>
        <v>80542692.390575841</v>
      </c>
      <c r="L47" s="20">
        <f t="shared" si="34"/>
        <v>77070811.255942702</v>
      </c>
      <c r="M47" s="20">
        <f t="shared" si="34"/>
        <v>73818456.412243068</v>
      </c>
      <c r="N47" s="20">
        <f t="shared" si="34"/>
        <v>70772599.104098782</v>
      </c>
      <c r="O47" s="20">
        <f t="shared" si="34"/>
        <v>67920980.047012359</v>
      </c>
      <c r="P47" s="20">
        <f t="shared" si="34"/>
        <v>65252085.857481003</v>
      </c>
      <c r="Q47" s="20">
        <f t="shared" si="34"/>
        <v>62755116.597013578</v>
      </c>
      <c r="R47" s="20">
        <f t="shared" si="34"/>
        <v>60419949.122582942</v>
      </c>
      <c r="S47" s="20">
        <f t="shared" si="34"/>
        <v>58237098.959148332</v>
      </c>
      <c r="T47" s="20">
        <f t="shared" si="34"/>
        <v>56197682.271976851</v>
      </c>
      <c r="U47" s="20">
        <f t="shared" si="34"/>
        <v>54293378.846175194</v>
      </c>
      <c r="V47" s="20">
        <f t="shared" si="34"/>
        <v>52516396.578894325</v>
      </c>
      <c r="W47" s="20">
        <f t="shared" si="34"/>
        <v>50859437.745647512</v>
      </c>
      <c r="X47" s="20">
        <f t="shared" si="34"/>
        <v>49315667.153085247</v>
      </c>
      <c r="Y47" s="20">
        <f t="shared" si="34"/>
        <v>47878682.199543923</v>
      </c>
      <c r="Z47" s="20">
        <f t="shared" si="34"/>
        <v>46542484.809697263</v>
      </c>
      <c r="AA47" s="20">
        <f t="shared" si="34"/>
        <v>45301433.249064282</v>
      </c>
      <c r="AB47" s="20">
        <f t="shared" si="34"/>
        <v>44150267.146165475</v>
      </c>
      <c r="AC47" s="20">
        <f t="shared" si="34"/>
        <v>43084057.652575091</v>
      </c>
      <c r="AD47" s="20">
        <f t="shared" si="34"/>
        <v>42098183.825640969</v>
      </c>
      <c r="AE47" s="20">
        <f t="shared" si="34"/>
        <v>41188313.018222794</v>
      </c>
      <c r="AF47" s="20">
        <f t="shared" si="34"/>
        <v>40350382.552018091</v>
      </c>
      <c r="AG47" s="20">
        <f t="shared" si="34"/>
        <v>39580582.59593001</v>
      </c>
      <c r="AH47" s="20">
        <f t="shared" si="34"/>
        <v>38875078.103219673</v>
      </c>
      <c r="AI47" s="20">
        <f t="shared" si="34"/>
        <v>38230775.855498828</v>
      </c>
      <c r="AJ47" s="20">
        <f t="shared" si="34"/>
        <v>37644532.710725836</v>
      </c>
      <c r="AK47" s="20">
        <f t="shared" si="34"/>
        <v>37113400.465486482</v>
      </c>
      <c r="AL47" s="20">
        <f t="shared" si="34"/>
        <v>36634613.685821205</v>
      </c>
      <c r="AM47" s="20">
        <f t="shared" si="34"/>
        <v>36205578.339771479</v>
      </c>
      <c r="AN47" s="20">
        <f t="shared" si="34"/>
        <v>35823861.177501865</v>
      </c>
      <c r="AO47" s="20">
        <f t="shared" si="34"/>
        <v>35487179.808405548</v>
      </c>
      <c r="AP47" s="20">
        <f t="shared" si="34"/>
        <v>35193393.427981198</v>
      </c>
      <c r="AQ47" s="20">
        <f t="shared" si="34"/>
        <v>34940494.150465839</v>
      </c>
    </row>
    <row r="48" spans="1:43" x14ac:dyDescent="0.3">
      <c r="A48" s="17"/>
      <c r="C48" s="18" t="s">
        <v>26</v>
      </c>
      <c r="D48" s="20">
        <f>SUMIF($C$58:$C$152," NRP-L ",D$58:D$152)</f>
        <v>5363846.6951703699</v>
      </c>
      <c r="E48" s="20">
        <f t="shared" ref="E48:AQ48" si="35">SUMIF($C$58:$C$152," NRP-L ",E$58:E$152)</f>
        <v>5205570.3637778601</v>
      </c>
      <c r="F48" s="20">
        <f t="shared" si="35"/>
        <v>5045799.8769675698</v>
      </c>
      <c r="G48" s="20">
        <f t="shared" si="35"/>
        <v>4886344.969627222</v>
      </c>
      <c r="H48" s="20">
        <f t="shared" si="35"/>
        <v>4727648.7394056944</v>
      </c>
      <c r="I48" s="20">
        <f t="shared" si="35"/>
        <v>4575698.3503300305</v>
      </c>
      <c r="J48" s="20">
        <f t="shared" si="35"/>
        <v>4430223.3794309534</v>
      </c>
      <c r="K48" s="20">
        <f t="shared" si="35"/>
        <v>4290945.7831751751</v>
      </c>
      <c r="L48" s="20">
        <f t="shared" si="35"/>
        <v>4157587.9102812009</v>
      </c>
      <c r="M48" s="20">
        <f t="shared" si="35"/>
        <v>4029877.2763771587</v>
      </c>
      <c r="N48" s="20">
        <f t="shared" si="35"/>
        <v>3907549.3874366088</v>
      </c>
      <c r="O48" s="20">
        <f t="shared" si="35"/>
        <v>3790349.3568828078</v>
      </c>
      <c r="P48" s="20">
        <f t="shared" si="35"/>
        <v>3678032.762054516</v>
      </c>
      <c r="Q48" s="20">
        <f t="shared" si="35"/>
        <v>3570366.0145310625</v>
      </c>
      <c r="R48" s="20">
        <f t="shared" si="35"/>
        <v>3467126.4175882284</v>
      </c>
      <c r="S48" s="20">
        <f t="shared" si="35"/>
        <v>3368102.0224378533</v>
      </c>
      <c r="T48" s="20">
        <f t="shared" si="35"/>
        <v>3273091.3564287522</v>
      </c>
      <c r="U48" s="20">
        <f t="shared" si="35"/>
        <v>3181903.0718219937</v>
      </c>
      <c r="V48" s="20">
        <f t="shared" si="35"/>
        <v>3094355.5477634324</v>
      </c>
      <c r="W48" s="20">
        <f t="shared" si="35"/>
        <v>3010276.4674907569</v>
      </c>
      <c r="X48" s="20">
        <f t="shared" si="35"/>
        <v>2929502.3857015073</v>
      </c>
      <c r="Y48" s="20">
        <f t="shared" si="35"/>
        <v>2851878.296172258</v>
      </c>
      <c r="Z48" s="20">
        <f t="shared" si="35"/>
        <v>2777257.2063951893</v>
      </c>
      <c r="AA48" s="20">
        <f t="shared" si="35"/>
        <v>2705499.7236945294</v>
      </c>
      <c r="AB48" s="20">
        <f t="shared" si="35"/>
        <v>2636473.6556784068</v>
      </c>
      <c r="AC48" s="20">
        <f t="shared" si="35"/>
        <v>2570053.6267560683</v>
      </c>
      <c r="AD48" s="20">
        <f t="shared" si="35"/>
        <v>2506120.7116607483</v>
      </c>
      <c r="AE48" s="20">
        <f t="shared" si="35"/>
        <v>2444562.086365107</v>
      </c>
      <c r="AF48" s="20">
        <f t="shared" si="35"/>
        <v>2385270.6963903932</v>
      </c>
      <c r="AG48" s="20">
        <f t="shared" si="35"/>
        <v>2328144.9422441795</v>
      </c>
      <c r="AH48" s="20">
        <f t="shared" si="35"/>
        <v>2273088.381540902</v>
      </c>
      <c r="AI48" s="20">
        <f t="shared" si="35"/>
        <v>2220009.4472403675</v>
      </c>
      <c r="AJ48" s="20">
        <f t="shared" si="35"/>
        <v>2168821.1813646252</v>
      </c>
      <c r="AK48" s="20">
        <f t="shared" si="35"/>
        <v>2119440.9835108048</v>
      </c>
      <c r="AL48" s="20">
        <f t="shared" si="35"/>
        <v>2071790.3734575668</v>
      </c>
      <c r="AM48" s="20">
        <f t="shared" si="35"/>
        <v>2025794.7671592578</v>
      </c>
      <c r="AN48" s="20">
        <f t="shared" si="35"/>
        <v>1981383.2654298109</v>
      </c>
      <c r="AO48" s="20">
        <f t="shared" si="35"/>
        <v>1938488.454634473</v>
      </c>
      <c r="AP48" s="20">
        <f t="shared" si="35"/>
        <v>1897046.2187288899</v>
      </c>
      <c r="AQ48" s="20">
        <f t="shared" si="35"/>
        <v>1856995.5620101043</v>
      </c>
    </row>
    <row r="49" spans="1:43" x14ac:dyDescent="0.3">
      <c r="A49" s="17"/>
      <c r="C49" s="18" t="s">
        <v>23</v>
      </c>
      <c r="D49" s="20">
        <f>SUMIF($C$58:$C$152," NRP-M ",D$58:D$152)</f>
        <v>103500997.79888637</v>
      </c>
      <c r="E49" s="20">
        <f t="shared" ref="E49:AQ49" si="36">SUMIF($C$58:$C$152," NRP-M ",E$58:E$152)</f>
        <v>100939874.57809329</v>
      </c>
      <c r="F49" s="20">
        <f t="shared" si="36"/>
        <v>98459417.605678245</v>
      </c>
      <c r="G49" s="20">
        <f t="shared" si="36"/>
        <v>96055033.775694758</v>
      </c>
      <c r="H49" s="20">
        <f t="shared" si="36"/>
        <v>93712806.181833342</v>
      </c>
      <c r="I49" s="20">
        <f t="shared" si="36"/>
        <v>91441283.593844861</v>
      </c>
      <c r="J49" s="20">
        <f t="shared" si="36"/>
        <v>89238573.701367989</v>
      </c>
      <c r="K49" s="20">
        <f t="shared" si="36"/>
        <v>87102636.519202992</v>
      </c>
      <c r="L49" s="20">
        <f t="shared" si="36"/>
        <v>85031376.566107959</v>
      </c>
      <c r="M49" s="20">
        <f t="shared" si="36"/>
        <v>83022695.349603042</v>
      </c>
      <c r="N49" s="20">
        <f t="shared" si="36"/>
        <v>81074521.940351903</v>
      </c>
      <c r="O49" s="20">
        <f t="shared" si="36"/>
        <v>79184830.878045753</v>
      </c>
      <c r="P49" s="20">
        <f t="shared" si="36"/>
        <v>77351652.48509331</v>
      </c>
      <c r="Q49" s="20">
        <f t="shared" si="36"/>
        <v>75573078.50464505</v>
      </c>
      <c r="R49" s="20">
        <f t="shared" si="36"/>
        <v>73847264.801602393</v>
      </c>
      <c r="S49" s="20">
        <f t="shared" si="36"/>
        <v>72172432.195137367</v>
      </c>
      <c r="T49" s="20">
        <f t="shared" si="36"/>
        <v>70546866.096128553</v>
      </c>
      <c r="U49" s="20">
        <f t="shared" si="36"/>
        <v>68968915.382755816</v>
      </c>
      <c r="V49" s="20">
        <f t="shared" si="36"/>
        <v>67436990.797659785</v>
      </c>
      <c r="W49" s="20">
        <f t="shared" si="36"/>
        <v>65949563.054475032</v>
      </c>
      <c r="X49" s="20">
        <f t="shared" si="36"/>
        <v>64505160.779361919</v>
      </c>
      <c r="Y49" s="20">
        <f t="shared" si="36"/>
        <v>63102368.372040562</v>
      </c>
      <c r="Z49" s="20">
        <f t="shared" si="36"/>
        <v>61739823.843247652</v>
      </c>
      <c r="AA49" s="20">
        <f t="shared" si="36"/>
        <v>60416216.666815773</v>
      </c>
      <c r="AB49" s="20">
        <f t="shared" si="36"/>
        <v>59130285.671743996</v>
      </c>
      <c r="AC49" s="20">
        <f t="shared" si="36"/>
        <v>57880816.990766674</v>
      </c>
      <c r="AD49" s="20">
        <f t="shared" si="36"/>
        <v>56666642.075774021</v>
      </c>
      <c r="AE49" s="20">
        <f t="shared" si="36"/>
        <v>55486635.786151871</v>
      </c>
      <c r="AF49" s="20">
        <f t="shared" si="36"/>
        <v>54339714.553121172</v>
      </c>
      <c r="AG49" s="20">
        <f t="shared" si="36"/>
        <v>53224834.621082783</v>
      </c>
      <c r="AH49" s="20">
        <f t="shared" si="36"/>
        <v>52140990.365541182</v>
      </c>
      <c r="AI49" s="20">
        <f t="shared" si="36"/>
        <v>51087212.686205998</v>
      </c>
      <c r="AJ49" s="20">
        <f t="shared" si="36"/>
        <v>50062567.473219961</v>
      </c>
      <c r="AK49" s="20">
        <f t="shared" si="36"/>
        <v>49066154.144044861</v>
      </c>
      <c r="AL49" s="20">
        <f t="shared" si="36"/>
        <v>48097104.248284243</v>
      </c>
      <c r="AM49" s="20">
        <f t="shared" si="36"/>
        <v>47154580.137588307</v>
      </c>
      <c r="AN49" s="20">
        <f t="shared" si="36"/>
        <v>46237773.697735727</v>
      </c>
      <c r="AO49" s="20">
        <f t="shared" si="36"/>
        <v>45345905.139995292</v>
      </c>
      <c r="AP49" s="20">
        <f t="shared" si="36"/>
        <v>44478221.848920122</v>
      </c>
      <c r="AQ49" s="20">
        <f t="shared" si="36"/>
        <v>43633997.283803388</v>
      </c>
    </row>
    <row r="50" spans="1:43" x14ac:dyDescent="0.3">
      <c r="A50" s="17"/>
      <c r="C50" s="18" t="s">
        <v>20</v>
      </c>
      <c r="D50" s="20">
        <f>SUMIF($C$58:$C$152," NRP-S ",D$58:D$152)</f>
        <v>40883744.800353281</v>
      </c>
      <c r="E50" s="20">
        <f t="shared" ref="E50:AQ50" si="37">SUMIF($C$58:$C$152," NRP-S ",E$58:E$152)</f>
        <v>38855732.219084911</v>
      </c>
      <c r="F50" s="20">
        <f t="shared" si="37"/>
        <v>36939577.307258174</v>
      </c>
      <c r="G50" s="20">
        <f t="shared" si="37"/>
        <v>35124178.73493652</v>
      </c>
      <c r="H50" s="20">
        <f t="shared" si="37"/>
        <v>33395817.647808418</v>
      </c>
      <c r="I50" s="20">
        <f t="shared" si="37"/>
        <v>31766441.994272873</v>
      </c>
      <c r="J50" s="20">
        <f t="shared" si="37"/>
        <v>30230460.26722879</v>
      </c>
      <c r="K50" s="20">
        <f t="shared" si="37"/>
        <v>28782560.828369215</v>
      </c>
      <c r="L50" s="20">
        <f t="shared" si="37"/>
        <v>27417656.743376739</v>
      </c>
      <c r="M50" s="20">
        <f t="shared" si="37"/>
        <v>26130904.914151527</v>
      </c>
      <c r="N50" s="20">
        <f t="shared" si="37"/>
        <v>24917728.622303102</v>
      </c>
      <c r="O50" s="20">
        <f t="shared" si="37"/>
        <v>23773810.878173418</v>
      </c>
      <c r="P50" s="20">
        <f t="shared" si="37"/>
        <v>22695084.767247867</v>
      </c>
      <c r="Q50" s="20">
        <f t="shared" si="37"/>
        <v>21677722.230183315</v>
      </c>
      <c r="R50" s="20">
        <f t="shared" si="37"/>
        <v>20718118.401498802</v>
      </c>
      <c r="S50" s="20">
        <f t="shared" si="37"/>
        <v>19812877.690799803</v>
      </c>
      <c r="T50" s="20">
        <f t="shared" si="37"/>
        <v>18958816.930236619</v>
      </c>
      <c r="U50" s="20">
        <f t="shared" si="37"/>
        <v>18152944.097622223</v>
      </c>
      <c r="V50" s="20">
        <f t="shared" si="37"/>
        <v>17392447.096569017</v>
      </c>
      <c r="W50" s="20">
        <f t="shared" si="37"/>
        <v>16674683.036799451</v>
      </c>
      <c r="X50" s="20">
        <f t="shared" si="37"/>
        <v>15997198.846995475</v>
      </c>
      <c r="Y50" s="20">
        <f t="shared" si="37"/>
        <v>15357656.545898873</v>
      </c>
      <c r="Z50" s="20">
        <f t="shared" si="37"/>
        <v>14753854.384386733</v>
      </c>
      <c r="AA50" s="20">
        <f t="shared" si="37"/>
        <v>14183723.606152095</v>
      </c>
      <c r="AB50" s="20">
        <f t="shared" si="37"/>
        <v>13645320.169751521</v>
      </c>
      <c r="AC50" s="20">
        <f t="shared" si="37"/>
        <v>13136816.982389361</v>
      </c>
      <c r="AD50" s="20">
        <f t="shared" si="37"/>
        <v>12656496.618851323</v>
      </c>
      <c r="AE50" s="20">
        <f t="shared" si="37"/>
        <v>12202744.498699173</v>
      </c>
      <c r="AF50" s="20">
        <f t="shared" si="37"/>
        <v>11774042.495152455</v>
      </c>
      <c r="AG50" s="20">
        <f t="shared" si="37"/>
        <v>11368962.949796328</v>
      </c>
      <c r="AH50" s="20">
        <f t="shared" si="37"/>
        <v>10985643.056173183</v>
      </c>
      <c r="AI50" s="20">
        <f t="shared" si="37"/>
        <v>10622447.556243338</v>
      </c>
      <c r="AJ50" s="20">
        <f t="shared" si="37"/>
        <v>10279193.174766248</v>
      </c>
      <c r="AK50" s="20">
        <f t="shared" si="37"/>
        <v>9954744.6831118055</v>
      </c>
      <c r="AL50" s="20">
        <f t="shared" si="37"/>
        <v>9648035.0322113875</v>
      </c>
      <c r="AM50" s="20">
        <f t="shared" si="37"/>
        <v>9358060.9828179479</v>
      </c>
      <c r="AN50" s="20">
        <f t="shared" si="37"/>
        <v>9083879.0398823917</v>
      </c>
      <c r="AO50" s="20">
        <f t="shared" si="37"/>
        <v>8824601.6676044092</v>
      </c>
      <c r="AP50" s="20">
        <f t="shared" si="37"/>
        <v>8579393.7637369707</v>
      </c>
      <c r="AQ50" s="20">
        <f t="shared" si="37"/>
        <v>8347469.3735535573</v>
      </c>
    </row>
    <row r="51" spans="1:43" x14ac:dyDescent="0.3">
      <c r="A51" s="17"/>
      <c r="C51" s="18" t="s">
        <v>94</v>
      </c>
      <c r="D51" s="20">
        <f>SUMIF($C$58:$C$152," PRIME ",D$58:D$152)</f>
        <v>3422761.0664403965</v>
      </c>
      <c r="E51" s="20">
        <f t="shared" ref="E51:AQ51" si="38">SUMIF($C$58:$C$152," PRIME ",E$58:E$152)</f>
        <v>3215752.7806238085</v>
      </c>
      <c r="F51" s="20">
        <f t="shared" si="38"/>
        <v>3021744.4354473562</v>
      </c>
      <c r="G51" s="20">
        <f t="shared" si="38"/>
        <v>2839900.2569288523</v>
      </c>
      <c r="H51" s="20">
        <f t="shared" si="38"/>
        <v>2669438.7022479884</v>
      </c>
      <c r="I51" s="20">
        <f t="shared" si="38"/>
        <v>2509631.4959238567</v>
      </c>
      <c r="J51" s="20">
        <f t="shared" si="38"/>
        <v>2359893.5419646669</v>
      </c>
      <c r="K51" s="20">
        <f t="shared" si="38"/>
        <v>2219888.847886642</v>
      </c>
      <c r="L51" s="20">
        <f t="shared" si="38"/>
        <v>2088924.3410680871</v>
      </c>
      <c r="M51" s="20">
        <f t="shared" si="38"/>
        <v>1966362.7165140393</v>
      </c>
      <c r="N51" s="20">
        <f t="shared" si="38"/>
        <v>1851617.2735776894</v>
      </c>
      <c r="O51" s="20">
        <f t="shared" si="38"/>
        <v>1744147.3007637507</v>
      </c>
      <c r="P51" s="20">
        <f t="shared" si="38"/>
        <v>1643453.9431954303</v>
      </c>
      <c r="Q51" s="20">
        <f t="shared" si="38"/>
        <v>1549076.4958749288</v>
      </c>
      <c r="R51" s="20">
        <f t="shared" si="38"/>
        <v>1460589.4996024584</v>
      </c>
      <c r="S51" s="20">
        <f t="shared" si="38"/>
        <v>1377598.7642613242</v>
      </c>
      <c r="T51" s="20">
        <f t="shared" si="38"/>
        <v>1299739.2024846645</v>
      </c>
      <c r="U51" s="20">
        <f t="shared" si="38"/>
        <v>1226672.4498876266</v>
      </c>
      <c r="V51" s="20">
        <f t="shared" si="38"/>
        <v>1158084.6494095279</v>
      </c>
      <c r="W51" s="20">
        <f t="shared" si="38"/>
        <v>1093684.4462008611</v>
      </c>
      <c r="X51" s="20">
        <f t="shared" si="38"/>
        <v>1033201.1702978505</v>
      </c>
      <c r="Y51" s="20">
        <f t="shared" si="38"/>
        <v>976383.18707714719</v>
      </c>
      <c r="Z51" s="20">
        <f t="shared" si="38"/>
        <v>922996.39786766586</v>
      </c>
      <c r="AA51" s="20">
        <f t="shared" si="38"/>
        <v>872822.87516821059</v>
      </c>
      <c r="AB51" s="20">
        <f t="shared" si="38"/>
        <v>825659.61872313509</v>
      </c>
      <c r="AC51" s="20">
        <f t="shared" si="38"/>
        <v>781317.42028149904</v>
      </c>
      <c r="AD51" s="20">
        <f t="shared" si="38"/>
        <v>739619.82624009391</v>
      </c>
      <c r="AE51" s="20">
        <f t="shared" si="38"/>
        <v>700402.18857447722</v>
      </c>
      <c r="AF51" s="20">
        <f t="shared" si="38"/>
        <v>663510.79551801854</v>
      </c>
      <c r="AG51" s="20">
        <f t="shared" si="38"/>
        <v>628802.07437663362</v>
      </c>
      <c r="AH51" s="20">
        <f t="shared" si="38"/>
        <v>596141.85968336521</v>
      </c>
      <c r="AI51" s="20">
        <f t="shared" si="38"/>
        <v>565404.72061673703</v>
      </c>
      <c r="AJ51" s="20">
        <f t="shared" si="38"/>
        <v>536473.34224233613</v>
      </c>
      <c r="AK51" s="20">
        <f t="shared" si="38"/>
        <v>509237.95569910784</v>
      </c>
      <c r="AL51" s="20">
        <f t="shared" si="38"/>
        <v>483595.81294963736</v>
      </c>
      <c r="AM51" s="20">
        <f t="shared" si="38"/>
        <v>459450.70215523086</v>
      </c>
      <c r="AN51" s="20">
        <f t="shared" si="38"/>
        <v>436712.50012883381</v>
      </c>
      <c r="AO51" s="20">
        <f t="shared" si="38"/>
        <v>415296.7586677334</v>
      </c>
      <c r="AP51" s="20">
        <f t="shared" si="38"/>
        <v>395124.32187880867</v>
      </c>
      <c r="AQ51" s="20">
        <f t="shared" si="38"/>
        <v>376120.97188634909</v>
      </c>
    </row>
    <row r="52" spans="1:43" x14ac:dyDescent="0.3">
      <c r="A52" s="17"/>
    </row>
    <row r="53" spans="1:43" x14ac:dyDescent="0.3">
      <c r="A53" s="17"/>
    </row>
    <row r="54" spans="1:43" x14ac:dyDescent="0.3">
      <c r="A54" s="17"/>
      <c r="B54" s="13" t="s">
        <v>100</v>
      </c>
    </row>
    <row r="55" spans="1:43" ht="15" thickBot="1" x14ac:dyDescent="0.35">
      <c r="A55" s="17"/>
    </row>
    <row r="56" spans="1:43" x14ac:dyDescent="0.3">
      <c r="A56" s="17"/>
      <c r="B56" s="21" t="s">
        <v>99</v>
      </c>
      <c r="C56" s="21"/>
      <c r="D56" s="22">
        <v>45961</v>
      </c>
      <c r="E56" s="22">
        <v>45991</v>
      </c>
      <c r="F56" s="22">
        <v>46022</v>
      </c>
      <c r="G56" s="22">
        <v>46053</v>
      </c>
      <c r="H56" s="22">
        <v>46081</v>
      </c>
      <c r="I56" s="22">
        <v>46112</v>
      </c>
      <c r="J56" s="22">
        <v>46142</v>
      </c>
      <c r="K56" s="22">
        <v>46173</v>
      </c>
      <c r="L56" s="22">
        <v>46203</v>
      </c>
      <c r="M56" s="22">
        <v>46234</v>
      </c>
      <c r="N56" s="22">
        <v>46265</v>
      </c>
      <c r="O56" s="22">
        <v>46295</v>
      </c>
      <c r="P56" s="22">
        <v>46326</v>
      </c>
      <c r="Q56" s="22">
        <v>46356</v>
      </c>
      <c r="R56" s="22">
        <v>46387</v>
      </c>
      <c r="S56" s="22">
        <v>46418</v>
      </c>
      <c r="T56" s="22">
        <v>46446</v>
      </c>
      <c r="U56" s="22">
        <v>46477</v>
      </c>
      <c r="V56" s="22">
        <v>46507</v>
      </c>
      <c r="W56" s="22">
        <v>46538</v>
      </c>
      <c r="X56" s="22">
        <v>46568</v>
      </c>
      <c r="Y56" s="22">
        <v>46599</v>
      </c>
      <c r="Z56" s="22">
        <v>46630</v>
      </c>
      <c r="AA56" s="22">
        <v>46660</v>
      </c>
      <c r="AB56" s="22">
        <v>46691</v>
      </c>
      <c r="AC56" s="22">
        <v>46721</v>
      </c>
      <c r="AD56" s="22">
        <v>46752</v>
      </c>
      <c r="AE56" s="22">
        <v>46783</v>
      </c>
      <c r="AF56" s="22">
        <v>46812</v>
      </c>
      <c r="AG56" s="22">
        <v>46843</v>
      </c>
      <c r="AH56" s="22">
        <f t="shared" ref="AH56:AQ56" si="39">AH358</f>
        <v>46873</v>
      </c>
      <c r="AI56" s="22">
        <f t="shared" si="39"/>
        <v>46904</v>
      </c>
      <c r="AJ56" s="22">
        <f t="shared" si="39"/>
        <v>46934</v>
      </c>
      <c r="AK56" s="22">
        <f t="shared" si="39"/>
        <v>46965</v>
      </c>
      <c r="AL56" s="22">
        <f t="shared" si="39"/>
        <v>46996</v>
      </c>
      <c r="AM56" s="22">
        <f t="shared" si="39"/>
        <v>47026</v>
      </c>
      <c r="AN56" s="22">
        <f t="shared" si="39"/>
        <v>47057</v>
      </c>
      <c r="AO56" s="22">
        <f t="shared" si="39"/>
        <v>47087</v>
      </c>
      <c r="AP56" s="22">
        <f t="shared" si="39"/>
        <v>47118</v>
      </c>
      <c r="AQ56" s="22">
        <f t="shared" si="39"/>
        <v>47149</v>
      </c>
    </row>
    <row r="57" spans="1:43" x14ac:dyDescent="0.3">
      <c r="A57" s="17"/>
      <c r="B57" s="23" t="s">
        <v>1</v>
      </c>
      <c r="C57" s="23" t="s">
        <v>0</v>
      </c>
    </row>
    <row r="58" spans="1:43" x14ac:dyDescent="0.3">
      <c r="A58" s="17"/>
      <c r="B58" s="24">
        <v>201912</v>
      </c>
      <c r="C58" s="18" t="s">
        <v>101</v>
      </c>
      <c r="D58" s="25">
        <f>SUMIFS(D$359:D$453,$B$359:$B$453,$B58,$C$359:$C$453,$C58)+SUMIFS(D$454:D$548,$B$454:$B$548,$B58,$C$454:$C$548,$C58)+SUMIFS(D$549:D$643,$B$549:$B$643,$B58,$C$549:$C$643,$C58)+SUMIFS(D$1024:D$1118,$B$1024:$B$1118,$B58,$C$1024:$C$1118,$C58)</f>
        <v>391174.46683333331</v>
      </c>
      <c r="E58" s="25">
        <f t="shared" ref="E58:AH66" si="40">SUMIFS(E$359:E$453,$B$359:$B$453,$B58,$C$359:$C$453,$C58)+SUMIFS(E$454:E$548,$B$454:$B$548,$B58,$C$454:$C$548,$C58)+SUMIFS(E$549:E$643,$B$549:$B$643,$B58,$C$549:$C$643,$C58)+SUMIFS(E$1024:E$1118,$B$1024:$B$1118,$B58,$C$1024:$C$1118,$C58)</f>
        <v>394434.2540569444</v>
      </c>
      <c r="F58" s="25">
        <f t="shared" si="40"/>
        <v>397721.20617408562</v>
      </c>
      <c r="G58" s="25">
        <f t="shared" si="40"/>
        <v>401035.54955886968</v>
      </c>
      <c r="H58" s="25">
        <f t="shared" si="40"/>
        <v>404377.51247186027</v>
      </c>
      <c r="I58" s="25">
        <f t="shared" si="40"/>
        <v>407747.32507579244</v>
      </c>
      <c r="J58" s="25">
        <f t="shared" si="40"/>
        <v>411145.21945142403</v>
      </c>
      <c r="K58" s="25">
        <f t="shared" si="40"/>
        <v>414571.42961351923</v>
      </c>
      <c r="L58" s="25">
        <f t="shared" si="40"/>
        <v>418026.19152696524</v>
      </c>
      <c r="M58" s="25">
        <f t="shared" si="40"/>
        <v>421509.74312302331</v>
      </c>
      <c r="N58" s="25">
        <f t="shared" si="40"/>
        <v>425022.32431571517</v>
      </c>
      <c r="O58" s="25">
        <f t="shared" si="40"/>
        <v>428564.17701834615</v>
      </c>
      <c r="P58" s="25">
        <f t="shared" si="40"/>
        <v>432135.5451601657</v>
      </c>
      <c r="Q58" s="25">
        <f t="shared" si="40"/>
        <v>435736.67470316705</v>
      </c>
      <c r="R58" s="25">
        <f t="shared" si="40"/>
        <v>439367.81365902675</v>
      </c>
      <c r="S58" s="25">
        <f t="shared" si="40"/>
        <v>443029.21210618532</v>
      </c>
      <c r="T58" s="25">
        <f t="shared" si="40"/>
        <v>446721.12220707018</v>
      </c>
      <c r="U58" s="25">
        <f t="shared" si="40"/>
        <v>450443.79822546244</v>
      </c>
      <c r="V58" s="25">
        <f t="shared" si="40"/>
        <v>454197.49654400797</v>
      </c>
      <c r="W58" s="25">
        <f t="shared" si="40"/>
        <v>457982.47568187473</v>
      </c>
      <c r="X58" s="25">
        <f t="shared" si="40"/>
        <v>461798.99631255702</v>
      </c>
      <c r="Y58" s="25">
        <f t="shared" si="40"/>
        <v>465647.32128182834</v>
      </c>
      <c r="Z58" s="25">
        <f t="shared" si="40"/>
        <v>469527.71562584356</v>
      </c>
      <c r="AA58" s="25">
        <f t="shared" si="40"/>
        <v>473440.44658939226</v>
      </c>
      <c r="AB58" s="25">
        <f t="shared" si="40"/>
        <v>477385.78364430385</v>
      </c>
      <c r="AC58" s="25">
        <f t="shared" si="40"/>
        <v>481363.99850800639</v>
      </c>
      <c r="AD58" s="25">
        <f t="shared" si="40"/>
        <v>485375.36516223976</v>
      </c>
      <c r="AE58" s="25">
        <f t="shared" si="40"/>
        <v>489420.15987192508</v>
      </c>
      <c r="AF58" s="25">
        <f t="shared" si="40"/>
        <v>493498.6612041911</v>
      </c>
      <c r="AG58" s="25">
        <f t="shared" si="40"/>
        <v>497611.15004755935</v>
      </c>
      <c r="AH58" s="25">
        <f t="shared" si="40"/>
        <v>501495.83947440895</v>
      </c>
      <c r="AI58" s="25">
        <f t="shared" ref="AI58:AQ73" si="41">SUMIFS(AI$359:AI$453,$B$359:$B$453,$B58,$C$359:$C$453,$C58)+SUMIFS(AI$454:AI$548,$B$454:$B$548,$B58,$C$454:$C$548,$C58)+SUMIFS(AI$549:AI$643,$B$549:$B$643,$B58,$C$549:$C$643,$C58)+SUMIFS(AI$1024:AI$1118,$B$1024:$B$1118,$B58,$C$1024:$C$1118,$C58)</f>
        <v>505410.85541613196</v>
      </c>
      <c r="AJ58" s="25">
        <f t="shared" si="41"/>
        <v>509356.43462202878</v>
      </c>
      <c r="AK58" s="25">
        <f t="shared" si="41"/>
        <v>513332.81568962522</v>
      </c>
      <c r="AL58" s="25">
        <f t="shared" si="41"/>
        <v>517340.23907910078</v>
      </c>
      <c r="AM58" s="25">
        <f t="shared" si="41"/>
        <v>521378.94712782989</v>
      </c>
      <c r="AN58" s="25">
        <f t="shared" si="41"/>
        <v>525449.18406503659</v>
      </c>
      <c r="AO58" s="25">
        <f t="shared" si="41"/>
        <v>529551.19602656341</v>
      </c>
      <c r="AP58" s="25">
        <f t="shared" si="41"/>
        <v>533685.23106975597</v>
      </c>
      <c r="AQ58" s="25">
        <f t="shared" si="41"/>
        <v>537851.53918846336</v>
      </c>
    </row>
    <row r="59" spans="1:43" x14ac:dyDescent="0.3">
      <c r="A59" s="17"/>
      <c r="B59" s="24">
        <v>201912</v>
      </c>
      <c r="C59" s="18" t="s">
        <v>102</v>
      </c>
      <c r="D59" s="25">
        <f t="shared" ref="D59:S82" si="42">SUMIFS(D$359:D$453,$B$359:$B$453,$B59,$C$359:$C$453,$C59)+SUMIFS(D$454:D$548,$B$454:$B$548,$B59,$C$454:$C$548,$C59)+SUMIFS(D$549:D$643,$B$549:$B$643,$B59,$C$549:$C$643,$C59)+SUMIFS(D$1024:D$1118,$B$1024:$B$1118,$B59,$C$1024:$C$1118,$C59)</f>
        <v>61179.309926456226</v>
      </c>
      <c r="E59" s="25">
        <f t="shared" si="40"/>
        <v>61466.353291974658</v>
      </c>
      <c r="F59" s="25">
        <f t="shared" si="40"/>
        <v>61778.509365262769</v>
      </c>
      <c r="G59" s="25">
        <f t="shared" si="40"/>
        <v>62114.831596960736</v>
      </c>
      <c r="H59" s="25">
        <f t="shared" si="40"/>
        <v>62474.458399990704</v>
      </c>
      <c r="I59" s="25">
        <f t="shared" si="40"/>
        <v>62856.604991695123</v>
      </c>
      <c r="J59" s="25">
        <f t="shared" si="40"/>
        <v>63260.556159448191</v>
      </c>
      <c r="K59" s="25">
        <f t="shared" si="40"/>
        <v>63685.659831458863</v>
      </c>
      <c r="L59" s="25">
        <f t="shared" si="40"/>
        <v>64131.321351336839</v>
      </c>
      <c r="M59" s="25">
        <f t="shared" si="40"/>
        <v>64596.998369212306</v>
      </c>
      <c r="N59" s="25">
        <f t="shared" si="40"/>
        <v>65082.19627423209</v>
      </c>
      <c r="O59" s="25">
        <f t="shared" si="40"/>
        <v>65586.464103465085</v>
      </c>
      <c r="P59" s="25">
        <f t="shared" si="40"/>
        <v>66109.390870937146</v>
      </c>
      <c r="Q59" s="25">
        <f t="shared" si="40"/>
        <v>66650.602267927112</v>
      </c>
      <c r="R59" s="25">
        <f t="shared" si="40"/>
        <v>67206.023953493175</v>
      </c>
      <c r="S59" s="25">
        <f t="shared" si="40"/>
        <v>67766.074153105612</v>
      </c>
      <c r="T59" s="25">
        <f t="shared" si="40"/>
        <v>68330.791437714826</v>
      </c>
      <c r="U59" s="25">
        <f t="shared" si="40"/>
        <v>68900.214699695789</v>
      </c>
      <c r="V59" s="25">
        <f t="shared" si="40"/>
        <v>69474.383155526593</v>
      </c>
      <c r="W59" s="25">
        <f t="shared" si="40"/>
        <v>70053.33634848932</v>
      </c>
      <c r="X59" s="25">
        <f t="shared" si="40"/>
        <v>70637.114151393398</v>
      </c>
      <c r="Y59" s="25">
        <f t="shared" si="40"/>
        <v>71225.75676932167</v>
      </c>
      <c r="Z59" s="25">
        <f t="shared" si="40"/>
        <v>71819.304742399356</v>
      </c>
      <c r="AA59" s="25">
        <f t="shared" si="40"/>
        <v>72417.798948586016</v>
      </c>
      <c r="AB59" s="25">
        <f t="shared" si="40"/>
        <v>73021.280606490895</v>
      </c>
      <c r="AC59" s="25">
        <f t="shared" si="40"/>
        <v>73629.791278211647</v>
      </c>
      <c r="AD59" s="25">
        <f t="shared" si="40"/>
        <v>74243.372872196749</v>
      </c>
      <c r="AE59" s="25">
        <f t="shared" si="40"/>
        <v>74862.06764613172</v>
      </c>
      <c r="AF59" s="25">
        <f t="shared" si="40"/>
        <v>75485.918209849478</v>
      </c>
      <c r="AG59" s="25">
        <f t="shared" si="40"/>
        <v>76114.967528264897</v>
      </c>
      <c r="AH59" s="25">
        <f t="shared" si="40"/>
        <v>76229.246878569669</v>
      </c>
      <c r="AI59" s="25">
        <f t="shared" si="41"/>
        <v>76343.697808398545</v>
      </c>
      <c r="AJ59" s="25">
        <f t="shared" si="41"/>
        <v>76458.320575361795</v>
      </c>
      <c r="AK59" s="25">
        <f t="shared" si="41"/>
        <v>76573.115437456436</v>
      </c>
      <c r="AL59" s="25">
        <f t="shared" si="41"/>
        <v>76688.082653066886</v>
      </c>
      <c r="AM59" s="25">
        <f t="shared" si="41"/>
        <v>76803.222480965473</v>
      </c>
      <c r="AN59" s="25">
        <f t="shared" si="41"/>
        <v>76918.535180313047</v>
      </c>
      <c r="AO59" s="25">
        <f t="shared" si="41"/>
        <v>77034.021010659577</v>
      </c>
      <c r="AP59" s="25">
        <f t="shared" si="41"/>
        <v>77149.680231944702</v>
      </c>
      <c r="AQ59" s="25">
        <f t="shared" si="41"/>
        <v>77265.513104498357</v>
      </c>
    </row>
    <row r="60" spans="1:43" x14ac:dyDescent="0.3">
      <c r="A60" s="17"/>
      <c r="B60" s="24">
        <v>202001</v>
      </c>
      <c r="C60" s="18" t="s">
        <v>101</v>
      </c>
      <c r="D60" s="25">
        <f t="shared" si="42"/>
        <v>99571.424333333358</v>
      </c>
      <c r="E60" s="25">
        <f t="shared" si="40"/>
        <v>100401.1862027778</v>
      </c>
      <c r="F60" s="25">
        <f t="shared" si="40"/>
        <v>101237.86275446761</v>
      </c>
      <c r="G60" s="25">
        <f t="shared" si="40"/>
        <v>102081.51161075484</v>
      </c>
      <c r="H60" s="25">
        <f t="shared" si="40"/>
        <v>102932.1908741778</v>
      </c>
      <c r="I60" s="25">
        <f t="shared" si="40"/>
        <v>103789.95913146262</v>
      </c>
      <c r="J60" s="25">
        <f t="shared" si="40"/>
        <v>104654.87545755814</v>
      </c>
      <c r="K60" s="25">
        <f t="shared" si="40"/>
        <v>105526.99941970446</v>
      </c>
      <c r="L60" s="25">
        <f t="shared" si="40"/>
        <v>106406.39108153533</v>
      </c>
      <c r="M60" s="25">
        <f t="shared" si="40"/>
        <v>107293.11100721479</v>
      </c>
      <c r="N60" s="25">
        <f t="shared" si="40"/>
        <v>108187.22026560824</v>
      </c>
      <c r="O60" s="25">
        <f t="shared" si="40"/>
        <v>109088.7804344883</v>
      </c>
      <c r="P60" s="25">
        <f t="shared" si="40"/>
        <v>109997.85360477571</v>
      </c>
      <c r="Q60" s="25">
        <f t="shared" si="40"/>
        <v>110914.50238481551</v>
      </c>
      <c r="R60" s="25">
        <f t="shared" si="40"/>
        <v>111838.78990468898</v>
      </c>
      <c r="S60" s="25">
        <f t="shared" si="40"/>
        <v>112770.77982056139</v>
      </c>
      <c r="T60" s="25">
        <f t="shared" si="40"/>
        <v>113710.53631906607</v>
      </c>
      <c r="U60" s="25">
        <f t="shared" si="40"/>
        <v>114658.12412172496</v>
      </c>
      <c r="V60" s="25">
        <f t="shared" si="40"/>
        <v>115613.608489406</v>
      </c>
      <c r="W60" s="25">
        <f t="shared" si="40"/>
        <v>116577.05522681773</v>
      </c>
      <c r="X60" s="25">
        <f t="shared" si="40"/>
        <v>117548.5306870412</v>
      </c>
      <c r="Y60" s="25">
        <f t="shared" si="40"/>
        <v>118528.10177609988</v>
      </c>
      <c r="Z60" s="25">
        <f t="shared" si="40"/>
        <v>119515.83595756738</v>
      </c>
      <c r="AA60" s="25">
        <f t="shared" si="40"/>
        <v>120511.80125721378</v>
      </c>
      <c r="AB60" s="25">
        <f t="shared" si="40"/>
        <v>121516.06626769056</v>
      </c>
      <c r="AC60" s="25">
        <f t="shared" si="40"/>
        <v>122528.70015325466</v>
      </c>
      <c r="AD60" s="25">
        <f t="shared" si="40"/>
        <v>123549.77265453179</v>
      </c>
      <c r="AE60" s="25">
        <f t="shared" si="40"/>
        <v>124579.35409331955</v>
      </c>
      <c r="AF60" s="25">
        <f t="shared" si="40"/>
        <v>125617.51537743054</v>
      </c>
      <c r="AG60" s="25">
        <f t="shared" si="40"/>
        <v>126664.32800557579</v>
      </c>
      <c r="AH60" s="25">
        <f t="shared" si="40"/>
        <v>127719.86407228892</v>
      </c>
      <c r="AI60" s="25">
        <f t="shared" si="41"/>
        <v>128784.19627289133</v>
      </c>
      <c r="AJ60" s="25">
        <f t="shared" si="41"/>
        <v>129857.39790849877</v>
      </c>
      <c r="AK60" s="25">
        <f t="shared" si="41"/>
        <v>130939.54289106959</v>
      </c>
      <c r="AL60" s="25">
        <f t="shared" si="41"/>
        <v>132030.70574849518</v>
      </c>
      <c r="AM60" s="25">
        <f t="shared" si="41"/>
        <v>133130.96162973263</v>
      </c>
      <c r="AN60" s="25">
        <f t="shared" si="41"/>
        <v>134240.38630998041</v>
      </c>
      <c r="AO60" s="25">
        <f t="shared" si="41"/>
        <v>135359.0561958969</v>
      </c>
      <c r="AP60" s="25">
        <f t="shared" si="41"/>
        <v>136487.04833086272</v>
      </c>
      <c r="AQ60" s="25">
        <f t="shared" si="41"/>
        <v>137624.44040028658</v>
      </c>
    </row>
    <row r="61" spans="1:43" x14ac:dyDescent="0.3">
      <c r="A61" s="17"/>
      <c r="B61" s="24">
        <v>202001</v>
      </c>
      <c r="C61" s="18" t="s">
        <v>102</v>
      </c>
      <c r="D61" s="25">
        <f t="shared" si="42"/>
        <v>4609.9689166666676</v>
      </c>
      <c r="E61" s="25">
        <f t="shared" si="40"/>
        <v>4648.3853243055564</v>
      </c>
      <c r="F61" s="25">
        <f t="shared" si="40"/>
        <v>4687.1218686747698</v>
      </c>
      <c r="G61" s="25">
        <f t="shared" si="40"/>
        <v>4726.1812175803925</v>
      </c>
      <c r="H61" s="25">
        <f t="shared" si="40"/>
        <v>4765.566061060229</v>
      </c>
      <c r="I61" s="25">
        <f t="shared" si="40"/>
        <v>4805.2791115690643</v>
      </c>
      <c r="J61" s="25">
        <f t="shared" si="40"/>
        <v>4845.3231041654735</v>
      </c>
      <c r="K61" s="25">
        <f t="shared" si="40"/>
        <v>4885.7007967001855</v>
      </c>
      <c r="L61" s="25">
        <f t="shared" si="40"/>
        <v>4926.4149700060207</v>
      </c>
      <c r="M61" s="25">
        <f t="shared" si="40"/>
        <v>4967.4684280894044</v>
      </c>
      <c r="N61" s="25">
        <f t="shared" si="40"/>
        <v>5008.8639983234825</v>
      </c>
      <c r="O61" s="25">
        <f t="shared" si="40"/>
        <v>5050.6045316428444</v>
      </c>
      <c r="P61" s="25">
        <f t="shared" si="40"/>
        <v>5092.6929027398683</v>
      </c>
      <c r="Q61" s="25">
        <f t="shared" si="40"/>
        <v>5135.1320102627005</v>
      </c>
      <c r="R61" s="25">
        <f t="shared" si="40"/>
        <v>5177.9247770148895</v>
      </c>
      <c r="S61" s="25">
        <f t="shared" si="40"/>
        <v>5221.0741501566799</v>
      </c>
      <c r="T61" s="25">
        <f t="shared" si="40"/>
        <v>5264.5831014079859</v>
      </c>
      <c r="U61" s="25">
        <f t="shared" si="40"/>
        <v>5308.4546272530524</v>
      </c>
      <c r="V61" s="25">
        <f t="shared" si="40"/>
        <v>5352.6917491468275</v>
      </c>
      <c r="W61" s="25">
        <f t="shared" si="40"/>
        <v>5397.2975137230515</v>
      </c>
      <c r="X61" s="25">
        <f t="shared" si="40"/>
        <v>5442.2749930040773</v>
      </c>
      <c r="Y61" s="25">
        <f t="shared" si="40"/>
        <v>5487.6272846124448</v>
      </c>
      <c r="Z61" s="25">
        <f t="shared" si="40"/>
        <v>5533.3575119842153</v>
      </c>
      <c r="AA61" s="25">
        <f t="shared" si="40"/>
        <v>5579.4688245840834</v>
      </c>
      <c r="AB61" s="25">
        <f t="shared" si="40"/>
        <v>5625.9643981222844</v>
      </c>
      <c r="AC61" s="25">
        <f t="shared" si="40"/>
        <v>5672.8474347733036</v>
      </c>
      <c r="AD61" s="25">
        <f t="shared" si="40"/>
        <v>5720.1211633964149</v>
      </c>
      <c r="AE61" s="25">
        <f t="shared" si="40"/>
        <v>5767.7888397580518</v>
      </c>
      <c r="AF61" s="25">
        <f t="shared" si="40"/>
        <v>5815.8537467560354</v>
      </c>
      <c r="AG61" s="25">
        <f t="shared" si="40"/>
        <v>5864.3191946456691</v>
      </c>
      <c r="AH61" s="25">
        <f t="shared" si="40"/>
        <v>5913.1885212677162</v>
      </c>
      <c r="AI61" s="25">
        <f t="shared" si="41"/>
        <v>5075.4868140881226</v>
      </c>
      <c r="AJ61" s="25">
        <f t="shared" si="41"/>
        <v>4356.4595154256385</v>
      </c>
      <c r="AK61" s="25">
        <f t="shared" si="41"/>
        <v>3739.2944174070067</v>
      </c>
      <c r="AL61" s="25">
        <f t="shared" si="41"/>
        <v>3209.5610416076806</v>
      </c>
      <c r="AM61" s="25">
        <f t="shared" si="41"/>
        <v>2754.873227379926</v>
      </c>
      <c r="AN61" s="25">
        <f t="shared" si="41"/>
        <v>2364.5995201677697</v>
      </c>
      <c r="AO61" s="25">
        <f t="shared" si="41"/>
        <v>2029.6145881440023</v>
      </c>
      <c r="AP61" s="25">
        <f t="shared" si="41"/>
        <v>1742.0858548236019</v>
      </c>
      <c r="AQ61" s="25">
        <f t="shared" si="41"/>
        <v>1495.2903587235917</v>
      </c>
    </row>
    <row r="62" spans="1:43" x14ac:dyDescent="0.3">
      <c r="A62" s="17"/>
      <c r="B62" s="24">
        <v>202101</v>
      </c>
      <c r="C62" s="18" t="s">
        <v>101</v>
      </c>
      <c r="D62" s="25">
        <f t="shared" si="42"/>
        <v>839083.47416666662</v>
      </c>
      <c r="E62" s="25">
        <f t="shared" si="40"/>
        <v>846075.8364513889</v>
      </c>
      <c r="F62" s="25">
        <f t="shared" si="40"/>
        <v>853126.46842181718</v>
      </c>
      <c r="G62" s="25">
        <f t="shared" si="40"/>
        <v>860235.85565866565</v>
      </c>
      <c r="H62" s="25">
        <f t="shared" si="40"/>
        <v>867404.48778915452</v>
      </c>
      <c r="I62" s="25">
        <f t="shared" si="40"/>
        <v>874632.85852073086</v>
      </c>
      <c r="J62" s="25">
        <f t="shared" si="40"/>
        <v>881921.4656750703</v>
      </c>
      <c r="K62" s="25">
        <f t="shared" si="40"/>
        <v>889270.81122236256</v>
      </c>
      <c r="L62" s="25">
        <f t="shared" si="40"/>
        <v>896681.40131588222</v>
      </c>
      <c r="M62" s="25">
        <f t="shared" si="40"/>
        <v>904153.74632684793</v>
      </c>
      <c r="N62" s="25">
        <f t="shared" si="40"/>
        <v>911688.36087957164</v>
      </c>
      <c r="O62" s="25">
        <f t="shared" si="40"/>
        <v>919285.76388690143</v>
      </c>
      <c r="P62" s="25">
        <f t="shared" si="40"/>
        <v>926946.47858595895</v>
      </c>
      <c r="Q62" s="25">
        <f t="shared" si="40"/>
        <v>934671.03257417527</v>
      </c>
      <c r="R62" s="25">
        <f t="shared" si="40"/>
        <v>942459.95784562675</v>
      </c>
      <c r="S62" s="25">
        <f t="shared" si="40"/>
        <v>950313.79082767363</v>
      </c>
      <c r="T62" s="25">
        <f t="shared" si="40"/>
        <v>958233.07241790427</v>
      </c>
      <c r="U62" s="25">
        <f t="shared" si="40"/>
        <v>966218.34802138677</v>
      </c>
      <c r="V62" s="25">
        <f t="shared" si="40"/>
        <v>974270.16758823162</v>
      </c>
      <c r="W62" s="25">
        <f t="shared" si="40"/>
        <v>982389.08565146686</v>
      </c>
      <c r="X62" s="25">
        <f t="shared" si="40"/>
        <v>990575.66136522905</v>
      </c>
      <c r="Y62" s="25">
        <f t="shared" si="40"/>
        <v>998830.45854327269</v>
      </c>
      <c r="Z62" s="25">
        <f t="shared" si="40"/>
        <v>1007154.0456978</v>
      </c>
      <c r="AA62" s="25">
        <f t="shared" si="40"/>
        <v>1015546.996078615</v>
      </c>
      <c r="AB62" s="25">
        <f t="shared" si="40"/>
        <v>1024009.8877126034</v>
      </c>
      <c r="AC62" s="25">
        <f t="shared" si="40"/>
        <v>1032543.3034435418</v>
      </c>
      <c r="AD62" s="25">
        <f t="shared" si="40"/>
        <v>1041147.830972238</v>
      </c>
      <c r="AE62" s="25">
        <f t="shared" si="40"/>
        <v>1049824.0628970065</v>
      </c>
      <c r="AF62" s="25">
        <f t="shared" si="40"/>
        <v>1058572.5967544816</v>
      </c>
      <c r="AG62" s="25">
        <f t="shared" si="40"/>
        <v>1067394.0350607689</v>
      </c>
      <c r="AH62" s="25">
        <f t="shared" si="40"/>
        <v>1076288.985352942</v>
      </c>
      <c r="AI62" s="25">
        <f t="shared" si="41"/>
        <v>1085258.0602308833</v>
      </c>
      <c r="AJ62" s="25">
        <f t="shared" si="41"/>
        <v>1094301.8773994739</v>
      </c>
      <c r="AK62" s="25">
        <f t="shared" si="41"/>
        <v>1103421.0597111362</v>
      </c>
      <c r="AL62" s="25">
        <f t="shared" si="41"/>
        <v>1112616.235208729</v>
      </c>
      <c r="AM62" s="25">
        <f t="shared" si="41"/>
        <v>1121888.0371688018</v>
      </c>
      <c r="AN62" s="25">
        <f t="shared" si="41"/>
        <v>1131237.1041452084</v>
      </c>
      <c r="AO62" s="25">
        <f t="shared" si="41"/>
        <v>1140664.0800130852</v>
      </c>
      <c r="AP62" s="25">
        <f t="shared" si="41"/>
        <v>1150169.6140131941</v>
      </c>
      <c r="AQ62" s="25">
        <f t="shared" si="41"/>
        <v>1159754.3607966374</v>
      </c>
    </row>
    <row r="63" spans="1:43" x14ac:dyDescent="0.3">
      <c r="A63" s="17"/>
      <c r="B63" s="24">
        <v>202101</v>
      </c>
      <c r="C63" s="18" t="s">
        <v>103</v>
      </c>
      <c r="D63" s="25">
        <f t="shared" si="42"/>
        <v>2844551.2327177417</v>
      </c>
      <c r="E63" s="25">
        <f t="shared" si="40"/>
        <v>2665905.3271445083</v>
      </c>
      <c r="F63" s="25">
        <f t="shared" si="40"/>
        <v>2498801.0822699605</v>
      </c>
      <c r="G63" s="25">
        <f t="shared" si="40"/>
        <v>2342456.0971562504</v>
      </c>
      <c r="H63" s="25">
        <f t="shared" si="40"/>
        <v>2196145.3912168755</v>
      </c>
      <c r="I63" s="25">
        <f t="shared" si="40"/>
        <v>2059196.6485663948</v>
      </c>
      <c r="J63" s="25">
        <f t="shared" si="40"/>
        <v>1930985.9243954397</v>
      </c>
      <c r="K63" s="25">
        <f t="shared" si="40"/>
        <v>1810933.7599265964</v>
      </c>
      <c r="L63" s="25">
        <f t="shared" si="40"/>
        <v>1698501.6597543405</v>
      </c>
      <c r="M63" s="25">
        <f t="shared" si="40"/>
        <v>1593188.891501664</v>
      </c>
      <c r="N63" s="25">
        <f t="shared" si="40"/>
        <v>1494529.5729283837</v>
      </c>
      <c r="O63" s="25">
        <f t="shared" si="40"/>
        <v>1402090.0160568103</v>
      </c>
      <c r="P63" s="25">
        <f t="shared" si="40"/>
        <v>1315466.3016667159</v>
      </c>
      <c r="Q63" s="25">
        <f t="shared" si="40"/>
        <v>1234282.0607576477</v>
      </c>
      <c r="R63" s="25">
        <f t="shared" si="40"/>
        <v>1158186.442368543</v>
      </c>
      <c r="S63" s="25">
        <f t="shared" si="40"/>
        <v>1086852.249553306</v>
      </c>
      <c r="T63" s="25">
        <f t="shared" si="40"/>
        <v>1019974.2273953697</v>
      </c>
      <c r="U63" s="25">
        <f t="shared" si="40"/>
        <v>957267.48875326593</v>
      </c>
      <c r="V63" s="25">
        <f t="shared" si="40"/>
        <v>898466.0650037356</v>
      </c>
      <c r="W63" s="25">
        <f t="shared" si="40"/>
        <v>843321.57042313204</v>
      </c>
      <c r="X63" s="25">
        <f t="shared" si="40"/>
        <v>791601.9700505333</v>
      </c>
      <c r="Y63" s="25">
        <f t="shared" si="40"/>
        <v>743090.44193127844</v>
      </c>
      <c r="Z63" s="25">
        <f t="shared" si="40"/>
        <v>697584.3255679959</v>
      </c>
      <c r="AA63" s="25">
        <f t="shared" si="40"/>
        <v>654894.14922491997</v>
      </c>
      <c r="AB63" s="25">
        <f t="shared" si="40"/>
        <v>614842.72945506731</v>
      </c>
      <c r="AC63" s="25">
        <f t="shared" si="40"/>
        <v>577264.33686119958</v>
      </c>
      <c r="AD63" s="25">
        <f t="shared" si="40"/>
        <v>542003.92267110234</v>
      </c>
      <c r="AE63" s="25">
        <f t="shared" si="40"/>
        <v>508916.40121471381</v>
      </c>
      <c r="AF63" s="25">
        <f t="shared" si="40"/>
        <v>477865.98384288326</v>
      </c>
      <c r="AG63" s="25">
        <f t="shared" si="40"/>
        <v>448725.56023178325</v>
      </c>
      <c r="AH63" s="25">
        <f t="shared" si="40"/>
        <v>421376.12337905506</v>
      </c>
      <c r="AI63" s="25">
        <f t="shared" si="41"/>
        <v>395706.23492267483</v>
      </c>
      <c r="AJ63" s="25">
        <f t="shared" si="41"/>
        <v>371611.52770563809</v>
      </c>
      <c r="AK63" s="25">
        <f t="shared" si="41"/>
        <v>348994.2427726668</v>
      </c>
      <c r="AL63" s="25">
        <f t="shared" si="41"/>
        <v>327762.7982225336</v>
      </c>
      <c r="AM63" s="25">
        <f t="shared" si="41"/>
        <v>307831.38755415299</v>
      </c>
      <c r="AN63" s="25">
        <f t="shared" si="41"/>
        <v>289119.60533881496</v>
      </c>
      <c r="AO63" s="25">
        <f t="shared" si="41"/>
        <v>271552.09822703875</v>
      </c>
      <c r="AP63" s="25">
        <f t="shared" si="41"/>
        <v>255058.23945843047</v>
      </c>
      <c r="AQ63" s="25">
        <f t="shared" si="41"/>
        <v>239571.82518834385</v>
      </c>
    </row>
    <row r="64" spans="1:43" x14ac:dyDescent="0.3">
      <c r="A64" s="17"/>
      <c r="B64" s="24">
        <v>202101</v>
      </c>
      <c r="C64" s="18" t="s">
        <v>102</v>
      </c>
      <c r="D64" s="25">
        <f t="shared" si="42"/>
        <v>2095369.0042529418</v>
      </c>
      <c r="E64" s="25">
        <f t="shared" si="40"/>
        <v>1962104.4771628138</v>
      </c>
      <c r="F64" s="25">
        <f t="shared" si="40"/>
        <v>1836937.1400460561</v>
      </c>
      <c r="G64" s="25">
        <f t="shared" si="40"/>
        <v>1719423.9623595627</v>
      </c>
      <c r="H64" s="25">
        <f t="shared" si="40"/>
        <v>1609139.4097206704</v>
      </c>
      <c r="I64" s="25">
        <f t="shared" si="40"/>
        <v>1505675.802184663</v>
      </c>
      <c r="J64" s="25">
        <f t="shared" si="40"/>
        <v>1408643.4511466736</v>
      </c>
      <c r="K64" s="25">
        <f t="shared" si="40"/>
        <v>1317670.6158576354</v>
      </c>
      <c r="L64" s="25">
        <f t="shared" si="40"/>
        <v>1232403.3142380479</v>
      </c>
      <c r="M64" s="25">
        <f t="shared" si="40"/>
        <v>1152505.0172855477</v>
      </c>
      <c r="N64" s="25">
        <f t="shared" si="40"/>
        <v>1077656.2517710025</v>
      </c>
      <c r="O64" s="25">
        <f t="shared" si="40"/>
        <v>1007554.1319902805</v>
      </c>
      <c r="P64" s="25">
        <f t="shared" si="40"/>
        <v>941911.83798821049</v>
      </c>
      <c r="Q64" s="25">
        <f t="shared" si="40"/>
        <v>880458.05481466069</v>
      </c>
      <c r="R64" s="25">
        <f t="shared" si="40"/>
        <v>822936.38493906381</v>
      </c>
      <c r="S64" s="25">
        <f t="shared" si="40"/>
        <v>769104.7438782783</v>
      </c>
      <c r="T64" s="25">
        <f t="shared" si="40"/>
        <v>718734.74733123952</v>
      </c>
      <c r="U64" s="25">
        <f t="shared" si="40"/>
        <v>671611.09661777725</v>
      </c>
      <c r="V64" s="25">
        <f t="shared" si="40"/>
        <v>627530.96794997703</v>
      </c>
      <c r="W64" s="25">
        <f t="shared" si="40"/>
        <v>586303.40998976515</v>
      </c>
      <c r="X64" s="25">
        <f t="shared" si="40"/>
        <v>547779.55488112883</v>
      </c>
      <c r="Y64" s="25">
        <f t="shared" si="40"/>
        <v>511786.96155119705</v>
      </c>
      <c r="Z64" s="25">
        <f t="shared" si="40"/>
        <v>478159.31003603409</v>
      </c>
      <c r="AA64" s="25">
        <f t="shared" si="40"/>
        <v>446741.20864891232</v>
      </c>
      <c r="AB64" s="25">
        <f t="shared" si="40"/>
        <v>417387.47592314123</v>
      </c>
      <c r="AC64" s="25">
        <f t="shared" si="40"/>
        <v>389962.4697358103</v>
      </c>
      <c r="AD64" s="25">
        <f t="shared" si="40"/>
        <v>364339.46051235963</v>
      </c>
      <c r="AE64" s="25">
        <f t="shared" si="40"/>
        <v>340400.04561558826</v>
      </c>
      <c r="AF64" s="25">
        <f t="shared" si="40"/>
        <v>318033.60221302131</v>
      </c>
      <c r="AG64" s="25">
        <f t="shared" si="40"/>
        <v>297136.77609436377</v>
      </c>
      <c r="AH64" s="25">
        <f t="shared" si="40"/>
        <v>277613.00407689181</v>
      </c>
      <c r="AI64" s="25">
        <f t="shared" si="41"/>
        <v>259372.06779184082</v>
      </c>
      <c r="AJ64" s="25">
        <f t="shared" si="41"/>
        <v>242329.67678985995</v>
      </c>
      <c r="AK64" s="25">
        <f t="shared" si="41"/>
        <v>226407.07903908411</v>
      </c>
      <c r="AL64" s="25">
        <f t="shared" si="41"/>
        <v>211530.69701595465</v>
      </c>
      <c r="AM64" s="25">
        <f t="shared" si="41"/>
        <v>197631.7877071827</v>
      </c>
      <c r="AN64" s="25">
        <f t="shared" si="41"/>
        <v>184646.12495174148</v>
      </c>
      <c r="AO64" s="25">
        <f t="shared" si="41"/>
        <v>172513.70265500571</v>
      </c>
      <c r="AP64" s="25">
        <f t="shared" si="41"/>
        <v>161178.45750360566</v>
      </c>
      <c r="AQ64" s="25">
        <f t="shared" si="41"/>
        <v>150588.00989967515</v>
      </c>
    </row>
    <row r="65" spans="1:43" x14ac:dyDescent="0.3">
      <c r="A65" s="17"/>
      <c r="B65" s="24">
        <v>202101</v>
      </c>
      <c r="C65" s="18" t="s">
        <v>104</v>
      </c>
      <c r="D65" s="25">
        <f t="shared" si="42"/>
        <v>3234284.7848572722</v>
      </c>
      <c r="E65" s="25">
        <f t="shared" si="40"/>
        <v>3039346.5308914357</v>
      </c>
      <c r="F65" s="25">
        <f t="shared" si="40"/>
        <v>2856157.6822461095</v>
      </c>
      <c r="G65" s="25">
        <f t="shared" si="40"/>
        <v>2684010.0735274982</v>
      </c>
      <c r="H65" s="25">
        <f t="shared" si="40"/>
        <v>2522238.2222020263</v>
      </c>
      <c r="I65" s="25">
        <f t="shared" si="40"/>
        <v>2370216.7559959646</v>
      </c>
      <c r="J65" s="25">
        <f t="shared" si="40"/>
        <v>2227457.3951685149</v>
      </c>
      <c r="K65" s="25">
        <f t="shared" si="40"/>
        <v>2093710.6885827761</v>
      </c>
      <c r="L65" s="25">
        <f t="shared" si="40"/>
        <v>1968360.878621619</v>
      </c>
      <c r="M65" s="25">
        <f t="shared" si="40"/>
        <v>1850839.7018313494</v>
      </c>
      <c r="N65" s="25">
        <f t="shared" si="40"/>
        <v>1740622.0881900203</v>
      </c>
      <c r="O65" s="25">
        <f t="shared" si="40"/>
        <v>1637222.3244716111</v>
      </c>
      <c r="P65" s="25">
        <f t="shared" si="40"/>
        <v>1540190.6229257965</v>
      </c>
      <c r="Q65" s="25">
        <f t="shared" si="40"/>
        <v>1449110.044979603</v>
      </c>
      <c r="R65" s="25">
        <f t="shared" si="40"/>
        <v>1363593.7367932284</v>
      </c>
      <c r="S65" s="25">
        <f t="shared" si="40"/>
        <v>1283282.4395055675</v>
      </c>
      <c r="T65" s="25">
        <f t="shared" si="40"/>
        <v>1207842.2420786014</v>
      </c>
      <c r="U65" s="25">
        <f t="shared" si="40"/>
        <v>1136962.5489510479</v>
      </c>
      <c r="V65" s="25">
        <f t="shared" si="40"/>
        <v>1070354.2383690865</v>
      </c>
      <c r="W65" s="25">
        <f t="shared" si="40"/>
        <v>1007747.9903810298</v>
      </c>
      <c r="X65" s="25">
        <f t="shared" si="40"/>
        <v>948892.7661503352</v>
      </c>
      <c r="Y65" s="25">
        <f t="shared" si="40"/>
        <v>893554.42252899834</v>
      </c>
      <c r="Z65" s="25">
        <f t="shared" si="40"/>
        <v>841514.44780054095</v>
      </c>
      <c r="AA65" s="25">
        <f t="shared" si="40"/>
        <v>792568.80619782722</v>
      </c>
      <c r="AB65" s="25">
        <f t="shared" si="40"/>
        <v>746526.88026693789</v>
      </c>
      <c r="AC65" s="25">
        <f t="shared" si="40"/>
        <v>703210.5014186597</v>
      </c>
      <c r="AD65" s="25">
        <f t="shared" si="40"/>
        <v>662453.06011260406</v>
      </c>
      <c r="AE65" s="25">
        <f t="shared" si="40"/>
        <v>624098.68807976635</v>
      </c>
      <c r="AF65" s="25">
        <f t="shared" si="40"/>
        <v>588001.50582785031</v>
      </c>
      <c r="AG65" s="25">
        <f t="shared" si="40"/>
        <v>554024.92940715037</v>
      </c>
      <c r="AH65" s="25">
        <f t="shared" si="40"/>
        <v>522041.03105778428</v>
      </c>
      <c r="AI65" s="25">
        <f t="shared" si="41"/>
        <v>491929.94892398862</v>
      </c>
      <c r="AJ65" s="25">
        <f t="shared" si="41"/>
        <v>463579.34151856246</v>
      </c>
      <c r="AK65" s="25">
        <f t="shared" si="41"/>
        <v>436883.88305935939</v>
      </c>
      <c r="AL65" s="25">
        <f t="shared" si="41"/>
        <v>411744.79618766578</v>
      </c>
      <c r="AM65" s="25">
        <f t="shared" si="41"/>
        <v>388069.41892194329</v>
      </c>
      <c r="AN65" s="25">
        <f t="shared" si="41"/>
        <v>365770.80300540983</v>
      </c>
      <c r="AO65" s="25">
        <f t="shared" si="41"/>
        <v>344767.3410771435</v>
      </c>
      <c r="AP65" s="25">
        <f t="shared" si="41"/>
        <v>324982.42033801129</v>
      </c>
      <c r="AQ65" s="25">
        <f t="shared" si="41"/>
        <v>306344.10059837019</v>
      </c>
    </row>
    <row r="66" spans="1:43" x14ac:dyDescent="0.3">
      <c r="A66" s="17"/>
      <c r="B66" s="24">
        <v>202201</v>
      </c>
      <c r="C66" s="18" t="s">
        <v>101</v>
      </c>
      <c r="D66" s="25">
        <f t="shared" si="42"/>
        <v>1173652.1835512007</v>
      </c>
      <c r="E66" s="25">
        <f t="shared" si="40"/>
        <v>1058413.3263186952</v>
      </c>
      <c r="F66" s="25">
        <f t="shared" si="40"/>
        <v>955650.66855557507</v>
      </c>
      <c r="G66" s="25">
        <f t="shared" si="40"/>
        <v>863998.21984989545</v>
      </c>
      <c r="H66" s="25">
        <f t="shared" si="40"/>
        <v>782055.45985096553</v>
      </c>
      <c r="I66" s="25">
        <f t="shared" si="40"/>
        <v>708633.09777796117</v>
      </c>
      <c r="J66" s="25">
        <f t="shared" si="40"/>
        <v>642715.26890073461</v>
      </c>
      <c r="K66" s="25">
        <f t="shared" si="40"/>
        <v>583429.52835899231</v>
      </c>
      <c r="L66" s="25">
        <f t="shared" si="40"/>
        <v>530022.84232682607</v>
      </c>
      <c r="M66" s="25">
        <f t="shared" si="40"/>
        <v>481842.23189634306</v>
      </c>
      <c r="N66" s="25">
        <f t="shared" si="40"/>
        <v>438319.05593088322</v>
      </c>
      <c r="O66" s="25">
        <f t="shared" si="40"/>
        <v>398956.16194096103</v>
      </c>
      <c r="P66" s="25">
        <f t="shared" si="40"/>
        <v>363317.31386933877</v>
      </c>
      <c r="Q66" s="25">
        <f t="shared" si="40"/>
        <v>331018.44003641867</v>
      </c>
      <c r="R66" s="25">
        <f t="shared" si="40"/>
        <v>301720.3457223752</v>
      </c>
      <c r="S66" s="25">
        <f t="shared" si="40"/>
        <v>275122.61172007769</v>
      </c>
      <c r="T66" s="25">
        <f t="shared" ref="T66:AI83" si="43">SUMIFS(T$359:T$453,$B$359:$B$453,$B66,$C$359:$C$453,$C66)+SUMIFS(T$454:T$548,$B$454:$B$548,$B66,$C$454:$C$548,$C66)+SUMIFS(T$549:T$643,$B$549:$B$643,$B66,$C$549:$C$643,$C66)+SUMIFS(T$1024:T$1118,$B$1024:$B$1118,$B66,$C$1024:$C$1118,$C66)</f>
        <v>250958.45898280104</v>
      </c>
      <c r="U66" s="25">
        <f t="shared" si="43"/>
        <v>228990.40477783055</v>
      </c>
      <c r="V66" s="25">
        <f t="shared" si="43"/>
        <v>209006.57087688809</v>
      </c>
      <c r="W66" s="25">
        <f t="shared" si="43"/>
        <v>190817.53172367331</v>
      </c>
      <c r="X66" s="25">
        <f t="shared" si="43"/>
        <v>174253.61204110616</v>
      </c>
      <c r="Y66" s="25">
        <f t="shared" si="43"/>
        <v>159162.56033911955</v>
      </c>
      <c r="Z66" s="25">
        <f t="shared" si="43"/>
        <v>145407.53828405603</v>
      </c>
      <c r="AA66" s="25">
        <f t="shared" si="43"/>
        <v>132843.44847243646</v>
      </c>
      <c r="AB66" s="25">
        <f t="shared" si="43"/>
        <v>121364.97192858343</v>
      </c>
      <c r="AC66" s="25">
        <f t="shared" si="43"/>
        <v>110878.30510724842</v>
      </c>
      <c r="AD66" s="25">
        <f t="shared" si="43"/>
        <v>101297.74965622213</v>
      </c>
      <c r="AE66" s="25">
        <f t="shared" si="43"/>
        <v>92545.012078687039</v>
      </c>
      <c r="AF66" s="25">
        <f t="shared" si="43"/>
        <v>84548.56390897384</v>
      </c>
      <c r="AG66" s="25">
        <f t="shared" si="43"/>
        <v>77243.057172998204</v>
      </c>
      <c r="AH66" s="25">
        <f t="shared" si="43"/>
        <v>70568.790356447411</v>
      </c>
      <c r="AI66" s="25">
        <f t="shared" si="41"/>
        <v>64471.220516541951</v>
      </c>
      <c r="AJ66" s="25">
        <f t="shared" si="41"/>
        <v>58900.517550288772</v>
      </c>
      <c r="AK66" s="25">
        <f t="shared" si="41"/>
        <v>53811.156976650287</v>
      </c>
      <c r="AL66" s="25">
        <f t="shared" si="41"/>
        <v>49161.547904794301</v>
      </c>
      <c r="AM66" s="25">
        <f t="shared" si="41"/>
        <v>44913.693148134815</v>
      </c>
      <c r="AN66" s="25">
        <f t="shared" si="41"/>
        <v>41032.878706573203</v>
      </c>
      <c r="AO66" s="25">
        <f t="shared" si="41"/>
        <v>37487.39007934976</v>
      </c>
      <c r="AP66" s="25">
        <f t="shared" si="41"/>
        <v>34248.253090178878</v>
      </c>
      <c r="AQ66" s="25">
        <f t="shared" si="41"/>
        <v>31288.997106658338</v>
      </c>
    </row>
    <row r="67" spans="1:43" x14ac:dyDescent="0.3">
      <c r="A67" s="17"/>
      <c r="B67" s="24">
        <v>202201</v>
      </c>
      <c r="C67" s="18" t="s">
        <v>103</v>
      </c>
      <c r="D67" s="25">
        <f t="shared" si="42"/>
        <v>180382.1993987546</v>
      </c>
      <c r="E67" s="25">
        <f t="shared" si="42"/>
        <v>167320.43709592929</v>
      </c>
      <c r="F67" s="25">
        <f t="shared" si="42"/>
        <v>155199.49291097766</v>
      </c>
      <c r="G67" s="25">
        <f t="shared" si="42"/>
        <v>143952.47135131038</v>
      </c>
      <c r="H67" s="25">
        <f t="shared" si="42"/>
        <v>133517.0759685442</v>
      </c>
      <c r="I67" s="25">
        <f t="shared" si="42"/>
        <v>123835.32342172954</v>
      </c>
      <c r="J67" s="25">
        <f t="shared" si="42"/>
        <v>114853.26899262979</v>
      </c>
      <c r="K67" s="25">
        <f t="shared" si="42"/>
        <v>106520.74462852441</v>
      </c>
      <c r="L67" s="25">
        <f t="shared" si="42"/>
        <v>98791.110095080294</v>
      </c>
      <c r="M67" s="25">
        <f t="shared" si="42"/>
        <v>91621.017460661053</v>
      </c>
      <c r="N67" s="25">
        <f t="shared" si="42"/>
        <v>84970.188870878366</v>
      </c>
      <c r="O67" s="25">
        <f t="shared" si="42"/>
        <v>78801.207383637418</v>
      </c>
      <c r="P67" s="25">
        <f t="shared" si="42"/>
        <v>73079.32050201956</v>
      </c>
      <c r="Q67" s="25">
        <f t="shared" si="42"/>
        <v>67772.255951303261</v>
      </c>
      <c r="R67" s="25">
        <f t="shared" si="42"/>
        <v>62850.049186858756</v>
      </c>
      <c r="S67" s="25">
        <f t="shared" si="42"/>
        <v>58284.882083703531</v>
      </c>
      <c r="T67" s="25">
        <f t="shared" si="43"/>
        <v>54050.932240205664</v>
      </c>
      <c r="U67" s="25">
        <f t="shared" si="43"/>
        <v>50124.232323225711</v>
      </c>
      <c r="V67" s="25">
        <f t="shared" si="43"/>
        <v>46482.53888642916</v>
      </c>
      <c r="W67" s="25">
        <f t="shared" si="43"/>
        <v>43105.210104931939</v>
      </c>
      <c r="X67" s="25">
        <f t="shared" si="43"/>
        <v>39973.091885838439</v>
      </c>
      <c r="Y67" s="25">
        <f t="shared" si="43"/>
        <v>37068.411834048573</v>
      </c>
      <c r="Z67" s="25">
        <f t="shared" si="43"/>
        <v>34374.680574771199</v>
      </c>
      <c r="AA67" s="25">
        <f t="shared" si="43"/>
        <v>31876.599957588875</v>
      </c>
      <c r="AB67" s="25">
        <f t="shared" si="43"/>
        <v>29559.977690997468</v>
      </c>
      <c r="AC67" s="25">
        <f t="shared" si="43"/>
        <v>27411.647980584989</v>
      </c>
      <c r="AD67" s="25">
        <f t="shared" si="43"/>
        <v>25419.3977680389</v>
      </c>
      <c r="AE67" s="25">
        <f t="shared" si="43"/>
        <v>23571.898191703847</v>
      </c>
      <c r="AF67" s="25">
        <f t="shared" si="43"/>
        <v>21858.640912253006</v>
      </c>
      <c r="AG67" s="25">
        <f t="shared" si="43"/>
        <v>20269.878969048041</v>
      </c>
      <c r="AH67" s="25">
        <f t="shared" si="43"/>
        <v>18796.571853853242</v>
      </c>
      <c r="AI67" s="25">
        <f t="shared" si="41"/>
        <v>17430.334508682539</v>
      </c>
      <c r="AJ67" s="25">
        <f t="shared" si="41"/>
        <v>16163.389973665577</v>
      </c>
      <c r="AK67" s="25">
        <f t="shared" si="41"/>
        <v>14988.525428912324</v>
      </c>
      <c r="AL67" s="25">
        <f t="shared" si="41"/>
        <v>13899.051391443212</v>
      </c>
      <c r="AM67" s="25">
        <f t="shared" si="41"/>
        <v>12888.763844352035</v>
      </c>
      <c r="AN67" s="25">
        <f t="shared" si="41"/>
        <v>11951.909090509938</v>
      </c>
      <c r="AO67" s="25">
        <f t="shared" si="41"/>
        <v>11083.151137334058</v>
      </c>
      <c r="AP67" s="25">
        <f t="shared" si="41"/>
        <v>10277.541432471256</v>
      </c>
      <c r="AQ67" s="25">
        <f t="shared" si="41"/>
        <v>9530.4907827261686</v>
      </c>
    </row>
    <row r="68" spans="1:43" x14ac:dyDescent="0.3">
      <c r="A68" s="17"/>
      <c r="B68" s="24">
        <v>202201</v>
      </c>
      <c r="C68" s="18" t="s">
        <v>102</v>
      </c>
      <c r="D68" s="25">
        <f t="shared" si="42"/>
        <v>468482.01307879423</v>
      </c>
      <c r="E68" s="25">
        <f t="shared" si="42"/>
        <v>467064.59057764622</v>
      </c>
      <c r="F68" s="25">
        <f t="shared" si="42"/>
        <v>465647.04086107604</v>
      </c>
      <c r="G68" s="25">
        <f t="shared" si="42"/>
        <v>464229.90979398304</v>
      </c>
      <c r="H68" s="25">
        <f t="shared" si="42"/>
        <v>462813.67275847797</v>
      </c>
      <c r="I68" s="25">
        <f t="shared" si="42"/>
        <v>461398.74468741904</v>
      </c>
      <c r="J68" s="25">
        <f t="shared" si="42"/>
        <v>459985.488480984</v>
      </c>
      <c r="K68" s="25">
        <f t="shared" si="42"/>
        <v>458622.86230219679</v>
      </c>
      <c r="L68" s="25">
        <f t="shared" si="42"/>
        <v>457326.63983553555</v>
      </c>
      <c r="M68" s="25">
        <f t="shared" si="42"/>
        <v>456089.77867091342</v>
      </c>
      <c r="N68" s="25">
        <f t="shared" si="42"/>
        <v>454906.03167695546</v>
      </c>
      <c r="O68" s="25">
        <f t="shared" si="42"/>
        <v>453769.84395370941</v>
      </c>
      <c r="P68" s="25">
        <f t="shared" si="42"/>
        <v>452676.26509418245</v>
      </c>
      <c r="Q68" s="25">
        <f t="shared" si="42"/>
        <v>451620.874188555</v>
      </c>
      <c r="R68" s="25">
        <f t="shared" si="42"/>
        <v>450599.71548269771</v>
      </c>
      <c r="S68" s="25">
        <f t="shared" si="42"/>
        <v>449609.24298289494</v>
      </c>
      <c r="T68" s="25">
        <f t="shared" si="43"/>
        <v>448646.27260302147</v>
      </c>
      <c r="U68" s="25">
        <f t="shared" si="43"/>
        <v>447707.9406952812</v>
      </c>
      <c r="V68" s="25">
        <f t="shared" si="43"/>
        <v>446791.66800360783</v>
      </c>
      <c r="W68" s="25">
        <f t="shared" si="43"/>
        <v>445895.12823969068</v>
      </c>
      <c r="X68" s="25">
        <f t="shared" si="43"/>
        <v>445016.22061288013</v>
      </c>
      <c r="Y68" s="25">
        <f t="shared" si="43"/>
        <v>444153.0457528581</v>
      </c>
      <c r="Z68" s="25">
        <f t="shared" si="43"/>
        <v>443303.88455255638</v>
      </c>
      <c r="AA68" s="25">
        <f t="shared" si="43"/>
        <v>442467.1795320324</v>
      </c>
      <c r="AB68" s="25">
        <f t="shared" si="43"/>
        <v>441641.518384767</v>
      </c>
      <c r="AC68" s="25">
        <f t="shared" si="43"/>
        <v>440825.6194184401</v>
      </c>
      <c r="AD68" s="25">
        <f t="shared" si="43"/>
        <v>440018.31864451914</v>
      </c>
      <c r="AE68" s="25">
        <f t="shared" si="43"/>
        <v>439218.55830644828</v>
      </c>
      <c r="AF68" s="25">
        <f t="shared" si="43"/>
        <v>438425.37666605163</v>
      </c>
      <c r="AG68" s="25">
        <f t="shared" si="43"/>
        <v>437637.89889293432</v>
      </c>
      <c r="AH68" s="25">
        <f t="shared" si="43"/>
        <v>436855.32892297092</v>
      </c>
      <c r="AI68" s="25">
        <f t="shared" si="41"/>
        <v>436076.94217006199</v>
      </c>
      <c r="AJ68" s="25">
        <f t="shared" si="41"/>
        <v>435302.07899073814</v>
      </c>
      <c r="AK68" s="25">
        <f t="shared" si="41"/>
        <v>434530.13881433726</v>
      </c>
      <c r="AL68" s="25">
        <f t="shared" si="41"/>
        <v>433760.57486273575</v>
      </c>
      <c r="AM68" s="25">
        <f t="shared" si="41"/>
        <v>432992.88939326868</v>
      </c>
      <c r="AN68" s="25">
        <f t="shared" si="41"/>
        <v>432226.62940678129</v>
      </c>
      <c r="AO68" s="25">
        <f t="shared" si="41"/>
        <v>431461.38276991574</v>
      </c>
      <c r="AP68" s="25">
        <f t="shared" si="41"/>
        <v>430696.77470692724</v>
      </c>
      <c r="AQ68" s="25">
        <f t="shared" si="41"/>
        <v>429932.46462168451</v>
      </c>
    </row>
    <row r="69" spans="1:43" x14ac:dyDescent="0.3">
      <c r="A69" s="17"/>
      <c r="B69" s="24">
        <v>202201</v>
      </c>
      <c r="C69" s="18" t="s">
        <v>104</v>
      </c>
      <c r="D69" s="25">
        <f t="shared" si="42"/>
        <v>102235.35122971094</v>
      </c>
      <c r="E69" s="25">
        <f t="shared" si="42"/>
        <v>90937.87536727768</v>
      </c>
      <c r="F69" s="25">
        <f t="shared" si="42"/>
        <v>80879.412041867967</v>
      </c>
      <c r="G69" s="25">
        <f t="shared" si="42"/>
        <v>71925.956165818396</v>
      </c>
      <c r="H69" s="25">
        <f t="shared" si="42"/>
        <v>63957.606089978515</v>
      </c>
      <c r="I69" s="25">
        <f t="shared" si="42"/>
        <v>56867.164069629798</v>
      </c>
      <c r="J69" s="25">
        <f t="shared" si="42"/>
        <v>50558.855987988114</v>
      </c>
      <c r="K69" s="25">
        <f t="shared" si="42"/>
        <v>44947.16515595949</v>
      </c>
      <c r="L69" s="25">
        <f t="shared" si="42"/>
        <v>39955.773718503893</v>
      </c>
      <c r="M69" s="25">
        <f t="shared" si="42"/>
        <v>35516.604501815651</v>
      </c>
      <c r="N69" s="25">
        <f t="shared" si="42"/>
        <v>31568.955852662359</v>
      </c>
      <c r="O69" s="25">
        <f t="shared" si="42"/>
        <v>28058.722022428967</v>
      </c>
      <c r="P69" s="25">
        <f t="shared" si="42"/>
        <v>24937.691840429863</v>
      </c>
      <c r="Q69" s="25">
        <f t="shared" si="42"/>
        <v>22162.91873671965</v>
      </c>
      <c r="R69" s="25">
        <f t="shared" si="42"/>
        <v>19696.581925053833</v>
      </c>
      <c r="S69" s="25">
        <f t="shared" si="42"/>
        <v>17504.500478342092</v>
      </c>
      <c r="T69" s="25">
        <f t="shared" si="43"/>
        <v>15556.215313180792</v>
      </c>
      <c r="U69" s="25">
        <f t="shared" si="43"/>
        <v>13824.64299808127</v>
      </c>
      <c r="V69" s="25">
        <f t="shared" si="43"/>
        <v>12285.703023226608</v>
      </c>
      <c r="W69" s="25">
        <f t="shared" si="43"/>
        <v>10917.985953839776</v>
      </c>
      <c r="X69" s="25">
        <f t="shared" si="43"/>
        <v>9702.4580381919113</v>
      </c>
      <c r="Y69" s="25">
        <f t="shared" si="43"/>
        <v>8622.1983093723447</v>
      </c>
      <c r="Z69" s="25">
        <f t="shared" si="43"/>
        <v>7662.1646411450083</v>
      </c>
      <c r="AA69" s="25">
        <f t="shared" si="43"/>
        <v>6808.9855966229416</v>
      </c>
      <c r="AB69" s="25">
        <f t="shared" si="43"/>
        <v>6050.7752479938308</v>
      </c>
      <c r="AC69" s="25">
        <f t="shared" si="43"/>
        <v>5376.9684497743356</v>
      </c>
      <c r="AD69" s="25">
        <f t="shared" si="43"/>
        <v>4778.1743204520762</v>
      </c>
      <c r="AE69" s="25">
        <f t="shared" si="43"/>
        <v>4246.0459310213946</v>
      </c>
      <c r="AF69" s="25">
        <f t="shared" si="43"/>
        <v>3773.1644167032932</v>
      </c>
      <c r="AG69" s="25">
        <f t="shared" si="43"/>
        <v>3352.9359226822662</v>
      </c>
      <c r="AH69" s="25">
        <f t="shared" si="43"/>
        <v>2979.4999683765354</v>
      </c>
      <c r="AI69" s="25">
        <f t="shared" si="41"/>
        <v>2647.6479697442046</v>
      </c>
      <c r="AJ69" s="25">
        <f t="shared" si="41"/>
        <v>2352.7507973696479</v>
      </c>
      <c r="AK69" s="25">
        <f t="shared" si="41"/>
        <v>2090.6943713343403</v>
      </c>
      <c r="AL69" s="25">
        <f t="shared" si="41"/>
        <v>1857.8224037413743</v>
      </c>
      <c r="AM69" s="25">
        <f t="shared" si="41"/>
        <v>1650.8854976595519</v>
      </c>
      <c r="AN69" s="25">
        <f t="shared" si="41"/>
        <v>1466.9958984621624</v>
      </c>
      <c r="AO69" s="25">
        <f t="shared" si="41"/>
        <v>1303.5872712057792</v>
      </c>
      <c r="AP69" s="25">
        <f t="shared" si="41"/>
        <v>1158.3789468545413</v>
      </c>
      <c r="AQ69" s="25">
        <f t="shared" si="41"/>
        <v>1029.3441417263045</v>
      </c>
    </row>
    <row r="70" spans="1:43" x14ac:dyDescent="0.3">
      <c r="A70" s="17"/>
      <c r="B70" s="24">
        <v>202301</v>
      </c>
      <c r="C70" s="18" t="s">
        <v>101</v>
      </c>
      <c r="D70" s="25">
        <f t="shared" si="42"/>
        <v>6803042.5869474458</v>
      </c>
      <c r="E70" s="25">
        <f t="shared" si="42"/>
        <v>6386509.8171061194</v>
      </c>
      <c r="F70" s="25">
        <f t="shared" si="42"/>
        <v>5993532.1666562976</v>
      </c>
      <c r="G70" s="25">
        <f t="shared" si="42"/>
        <v>5623213.5532542933</v>
      </c>
      <c r="H70" s="25">
        <f t="shared" si="42"/>
        <v>5274587.2455007844</v>
      </c>
      <c r="I70" s="25">
        <f t="shared" si="42"/>
        <v>4946648.3536304832</v>
      </c>
      <c r="J70" s="25">
        <f t="shared" si="42"/>
        <v>4638377.8233099859</v>
      </c>
      <c r="K70" s="25">
        <f t="shared" si="42"/>
        <v>4348760.0316533828</v>
      </c>
      <c r="L70" s="25">
        <f t="shared" si="42"/>
        <v>4076795.5513119143</v>
      </c>
      <c r="M70" s="25">
        <f t="shared" si="42"/>
        <v>3821510.2575100842</v>
      </c>
      <c r="N70" s="25">
        <f t="shared" si="42"/>
        <v>3581961.6641921322</v>
      </c>
      <c r="O70" s="25">
        <f t="shared" si="42"/>
        <v>3357243.1608341602</v>
      </c>
      <c r="P70" s="25">
        <f t="shared" si="42"/>
        <v>3146486.6609550547</v>
      </c>
      <c r="Q70" s="25">
        <f t="shared" si="42"/>
        <v>2948864.052595153</v>
      </c>
      <c r="R70" s="25">
        <f t="shared" si="42"/>
        <v>2763587.7496887781</v>
      </c>
      <c r="S70" s="25">
        <f t="shared" si="42"/>
        <v>2589910.5738242632</v>
      </c>
      <c r="T70" s="25">
        <f t="shared" si="43"/>
        <v>2427125.1428670324</v>
      </c>
      <c r="U70" s="25">
        <f t="shared" si="43"/>
        <v>2274562.9022697955</v>
      </c>
      <c r="V70" s="25">
        <f t="shared" si="43"/>
        <v>2131592.9036086034</v>
      </c>
      <c r="W70" s="25">
        <f t="shared" si="43"/>
        <v>1997620.4107272683</v>
      </c>
      <c r="X70" s="25">
        <f t="shared" si="43"/>
        <v>1872085.3951678558</v>
      </c>
      <c r="Y70" s="25">
        <f t="shared" si="43"/>
        <v>1754460.9680467797</v>
      </c>
      <c r="Z70" s="25">
        <f t="shared" si="43"/>
        <v>1644251.7842459604</v>
      </c>
      <c r="AA70" s="25">
        <f t="shared" si="43"/>
        <v>1540992.4459966733</v>
      </c>
      <c r="AB70" s="25">
        <f t="shared" si="43"/>
        <v>1444245.9260817531</v>
      </c>
      <c r="AC70" s="25">
        <f t="shared" si="43"/>
        <v>1353602.0255407605</v>
      </c>
      <c r="AD70" s="25">
        <f t="shared" si="43"/>
        <v>1268675.8766016534</v>
      </c>
      <c r="AE70" s="25">
        <f t="shared" si="43"/>
        <v>1189106.498325173</v>
      </c>
      <c r="AF70" s="25">
        <f t="shared" si="43"/>
        <v>1114555.409935422</v>
      </c>
      <c r="AG70" s="25">
        <f t="shared" si="43"/>
        <v>1044705.3048667127</v>
      </c>
      <c r="AH70" s="25">
        <f t="shared" si="43"/>
        <v>979258.78706124262</v>
      </c>
      <c r="AI70" s="25">
        <f t="shared" si="41"/>
        <v>917937.16990928876</v>
      </c>
      <c r="AJ70" s="25">
        <f t="shared" si="41"/>
        <v>860479.33735846949</v>
      </c>
      <c r="AK70" s="25">
        <f t="shared" si="41"/>
        <v>806640.66607220774</v>
      </c>
      <c r="AL70" s="25">
        <f t="shared" si="41"/>
        <v>756192.0070431811</v>
      </c>
      <c r="AM70" s="25">
        <f t="shared" si="41"/>
        <v>708918.72472840303</v>
      </c>
      <c r="AN70" s="25">
        <f t="shared" si="41"/>
        <v>664619.79153939523</v>
      </c>
      <c r="AO70" s="25">
        <f t="shared" si="41"/>
        <v>623106.93537050602</v>
      </c>
      <c r="AP70" s="25">
        <f t="shared" si="41"/>
        <v>584203.83776238398</v>
      </c>
      <c r="AQ70" s="25">
        <f t="shared" si="41"/>
        <v>547745.3802613141</v>
      </c>
    </row>
    <row r="71" spans="1:43" x14ac:dyDescent="0.3">
      <c r="A71" s="17"/>
      <c r="B71" s="24">
        <v>202301</v>
      </c>
      <c r="C71" s="18" t="s">
        <v>105</v>
      </c>
      <c r="D71" s="25">
        <f t="shared" si="42"/>
        <v>1129541.5857329781</v>
      </c>
      <c r="E71" s="25">
        <f t="shared" si="42"/>
        <v>1098270.9183765978</v>
      </c>
      <c r="F71" s="25">
        <f t="shared" si="42"/>
        <v>1067087.6870282164</v>
      </c>
      <c r="G71" s="25">
        <f t="shared" si="42"/>
        <v>1036313.8313993231</v>
      </c>
      <c r="H71" s="25">
        <f t="shared" si="42"/>
        <v>1006427.466275456</v>
      </c>
      <c r="I71" s="25">
        <f t="shared" si="42"/>
        <v>977402.99722327513</v>
      </c>
      <c r="J71" s="25">
        <f t="shared" si="42"/>
        <v>949215.56793003343</v>
      </c>
      <c r="K71" s="25">
        <f t="shared" si="42"/>
        <v>921841.03891683859</v>
      </c>
      <c r="L71" s="25">
        <f t="shared" si="42"/>
        <v>895255.96686580509</v>
      </c>
      <c r="M71" s="25">
        <f t="shared" si="42"/>
        <v>869437.58454339241</v>
      </c>
      <c r="N71" s="25">
        <f t="shared" si="42"/>
        <v>844363.78130273649</v>
      </c>
      <c r="O71" s="25">
        <f t="shared" si="42"/>
        <v>820013.08414827683</v>
      </c>
      <c r="P71" s="25">
        <f t="shared" si="42"/>
        <v>796364.63934646233</v>
      </c>
      <c r="Q71" s="25">
        <f t="shared" si="42"/>
        <v>773398.19456678815</v>
      </c>
      <c r="R71" s="25">
        <f t="shared" si="42"/>
        <v>751094.08153786918</v>
      </c>
      <c r="S71" s="25">
        <f t="shared" si="42"/>
        <v>729433.19920369657</v>
      </c>
      <c r="T71" s="25">
        <f t="shared" si="43"/>
        <v>708396.99736565328</v>
      </c>
      <c r="U71" s="25">
        <f t="shared" si="43"/>
        <v>687967.46079627878</v>
      </c>
      <c r="V71" s="25">
        <f t="shared" si="43"/>
        <v>668127.09381117905</v>
      </c>
      <c r="W71" s="25">
        <f t="shared" si="43"/>
        <v>648858.90528586844</v>
      </c>
      <c r="X71" s="25">
        <f t="shared" si="43"/>
        <v>630146.39410471264</v>
      </c>
      <c r="Y71" s="25">
        <f t="shared" si="43"/>
        <v>611973.53502951143</v>
      </c>
      <c r="Z71" s="25">
        <f t="shared" si="43"/>
        <v>594324.76497561822</v>
      </c>
      <c r="AA71" s="25">
        <f t="shared" si="43"/>
        <v>577184.96968384471</v>
      </c>
      <c r="AB71" s="25">
        <f t="shared" si="43"/>
        <v>560539.47077673557</v>
      </c>
      <c r="AC71" s="25">
        <f t="shared" si="43"/>
        <v>544374.01318812836</v>
      </c>
      <c r="AD71" s="25">
        <f t="shared" si="43"/>
        <v>528674.75295523449</v>
      </c>
      <c r="AE71" s="25">
        <f t="shared" si="43"/>
        <v>513428.24536278483</v>
      </c>
      <c r="AF71" s="25">
        <f t="shared" si="43"/>
        <v>498621.43342908798</v>
      </c>
      <c r="AG71" s="25">
        <f t="shared" si="43"/>
        <v>484241.63672414026</v>
      </c>
      <c r="AH71" s="25">
        <f t="shared" si="43"/>
        <v>470276.54051021149</v>
      </c>
      <c r="AI71" s="25">
        <f t="shared" si="41"/>
        <v>456714.18519560649</v>
      </c>
      <c r="AJ71" s="25">
        <f t="shared" si="41"/>
        <v>443542.95609257068</v>
      </c>
      <c r="AK71" s="25">
        <f t="shared" si="41"/>
        <v>430751.5734705684</v>
      </c>
      <c r="AL71" s="25">
        <f t="shared" si="41"/>
        <v>418329.08289641613</v>
      </c>
      <c r="AM71" s="25">
        <f t="shared" si="41"/>
        <v>406264.84585299756</v>
      </c>
      <c r="AN71" s="25">
        <f t="shared" si="41"/>
        <v>394548.53062852606</v>
      </c>
      <c r="AO71" s="25">
        <f t="shared" si="41"/>
        <v>383170.1034685534</v>
      </c>
      <c r="AP71" s="25">
        <f t="shared" si="41"/>
        <v>372119.81998314604</v>
      </c>
      <c r="AQ71" s="25">
        <f t="shared" si="41"/>
        <v>361388.21680187125</v>
      </c>
    </row>
    <row r="72" spans="1:43" x14ac:dyDescent="0.3">
      <c r="A72" s="17"/>
      <c r="B72" s="24">
        <v>202301</v>
      </c>
      <c r="C72" s="18" t="s">
        <v>103</v>
      </c>
      <c r="D72" s="25">
        <f t="shared" si="42"/>
        <v>11652526.031859133</v>
      </c>
      <c r="E72" s="25">
        <f t="shared" si="42"/>
        <v>11361216.18185184</v>
      </c>
      <c r="F72" s="25">
        <f t="shared" si="42"/>
        <v>11077684.800358374</v>
      </c>
      <c r="G72" s="25">
        <f t="shared" si="42"/>
        <v>10801668.034537526</v>
      </c>
      <c r="H72" s="25">
        <f t="shared" si="42"/>
        <v>10532918.536521016</v>
      </c>
      <c r="I72" s="25">
        <f t="shared" si="42"/>
        <v>10271203.400093181</v>
      </c>
      <c r="J72" s="25">
        <f t="shared" si="42"/>
        <v>10016302.469178261</v>
      </c>
      <c r="K72" s="25">
        <f t="shared" si="42"/>
        <v>9768006.9381724056</v>
      </c>
      <c r="L72" s="25">
        <f t="shared" si="42"/>
        <v>9526118.1835236158</v>
      </c>
      <c r="M72" s="25">
        <f t="shared" si="42"/>
        <v>9290446.7801693436</v>
      </c>
      <c r="N72" s="25">
        <f t="shared" si="42"/>
        <v>9060811.6669788957</v>
      </c>
      <c r="O72" s="25">
        <f t="shared" si="42"/>
        <v>8837039.4332447145</v>
      </c>
      <c r="P72" s="25">
        <f t="shared" si="42"/>
        <v>8618963.7042420059</v>
      </c>
      <c r="Q72" s="25">
        <f t="shared" si="42"/>
        <v>8406424.6084386557</v>
      </c>
      <c r="R72" s="25">
        <f t="shared" si="42"/>
        <v>8199268.3124506744</v>
      </c>
      <c r="S72" s="25">
        <f t="shared" si="42"/>
        <v>7997346.6125655426</v>
      </c>
      <c r="T72" s="25">
        <f t="shared" si="43"/>
        <v>7800516.5737886298</v>
      </c>
      <c r="U72" s="25">
        <f t="shared" si="43"/>
        <v>7608640.2090478633</v>
      </c>
      <c r="V72" s="25">
        <f t="shared" si="43"/>
        <v>7421584.1925240187</v>
      </c>
      <c r="W72" s="25">
        <f t="shared" si="43"/>
        <v>7239219.6021371763</v>
      </c>
      <c r="X72" s="25">
        <f t="shared" si="43"/>
        <v>7061421.6870735604</v>
      </c>
      <c r="Y72" s="25">
        <f t="shared" si="43"/>
        <v>6888069.6569263348</v>
      </c>
      <c r="Z72" s="25">
        <f t="shared" si="43"/>
        <v>6719046.489583699</v>
      </c>
      <c r="AA72" s="25">
        <f t="shared" si="43"/>
        <v>6554238.7554545533</v>
      </c>
      <c r="AB72" s="25">
        <f t="shared" si="43"/>
        <v>6393536.4559968114</v>
      </c>
      <c r="AC72" s="25">
        <f t="shared" si="43"/>
        <v>6236832.8748224229</v>
      </c>
      <c r="AD72" s="25">
        <f t="shared" si="43"/>
        <v>6084024.4399089897</v>
      </c>
      <c r="AE72" s="25">
        <f t="shared" si="43"/>
        <v>5935010.5956606539</v>
      </c>
      <c r="AF72" s="25">
        <f t="shared" si="43"/>
        <v>5789693.6837386284</v>
      </c>
      <c r="AG72" s="25">
        <f t="shared" si="43"/>
        <v>5647978.8317308109</v>
      </c>
      <c r="AH72" s="25">
        <f t="shared" si="43"/>
        <v>5509773.8488553436</v>
      </c>
      <c r="AI72" s="25">
        <f t="shared" si="41"/>
        <v>5374989.1279990459</v>
      </c>
      <c r="AJ72" s="25">
        <f t="shared" si="41"/>
        <v>5243537.5534815257</v>
      </c>
      <c r="AK72" s="25">
        <f t="shared" si="41"/>
        <v>5115334.414012352</v>
      </c>
      <c r="AL72" s="25">
        <f t="shared" si="41"/>
        <v>4990297.3203739785</v>
      </c>
      <c r="AM72" s="25">
        <f t="shared" si="41"/>
        <v>4868346.1274191299</v>
      </c>
      <c r="AN72" s="25">
        <f t="shared" si="41"/>
        <v>4749402.8600194799</v>
      </c>
      <c r="AO72" s="25">
        <f t="shared" si="41"/>
        <v>4633391.6426439406</v>
      </c>
      <c r="AP72" s="25">
        <f t="shared" si="41"/>
        <v>4520238.6322807707</v>
      </c>
      <c r="AQ72" s="25">
        <f t="shared" si="41"/>
        <v>4409871.9544488108</v>
      </c>
    </row>
    <row r="73" spans="1:43" x14ac:dyDescent="0.3">
      <c r="A73" s="17"/>
      <c r="B73" s="24">
        <v>202301</v>
      </c>
      <c r="C73" s="18" t="s">
        <v>102</v>
      </c>
      <c r="D73" s="25">
        <f t="shared" si="42"/>
        <v>4500571.5383244231</v>
      </c>
      <c r="E73" s="25">
        <f t="shared" si="42"/>
        <v>4154569.5769025357</v>
      </c>
      <c r="F73" s="25">
        <f t="shared" si="42"/>
        <v>3834987.8853427204</v>
      </c>
      <c r="G73" s="25">
        <f t="shared" si="42"/>
        <v>3539857.4253468225</v>
      </c>
      <c r="H73" s="25">
        <f t="shared" si="42"/>
        <v>3267343.8212128109</v>
      </c>
      <c r="I73" s="25">
        <f t="shared" si="42"/>
        <v>3015741.2537857629</v>
      </c>
      <c r="J73" s="25">
        <f t="shared" si="42"/>
        <v>2783465.7366315993</v>
      </c>
      <c r="K73" s="25">
        <f t="shared" si="42"/>
        <v>2569048.1105286949</v>
      </c>
      <c r="L73" s="25">
        <f t="shared" si="42"/>
        <v>2371126.9860925721</v>
      </c>
      <c r="M73" s="25">
        <f t="shared" si="42"/>
        <v>2188441.7898853212</v>
      </c>
      <c r="N73" s="25">
        <f t="shared" si="42"/>
        <v>2019826.0169376582</v>
      </c>
      <c r="O73" s="25">
        <f t="shared" si="42"/>
        <v>1864200.7555944466</v>
      </c>
      <c r="P73" s="25">
        <f t="shared" si="42"/>
        <v>1720568.5244338582</v>
      </c>
      <c r="Q73" s="25">
        <f t="shared" si="42"/>
        <v>1588007.4425529242</v>
      </c>
      <c r="R73" s="25">
        <f t="shared" si="42"/>
        <v>1465665.7415526954</v>
      </c>
      <c r="S73" s="25">
        <f t="shared" si="42"/>
        <v>1352756.6185390155</v>
      </c>
      <c r="T73" s="25">
        <f t="shared" si="43"/>
        <v>1248553.4232743199</v>
      </c>
      <c r="U73" s="25">
        <f t="shared" si="43"/>
        <v>1152385.1684805823</v>
      </c>
      <c r="V73" s="25">
        <f t="shared" si="43"/>
        <v>1063632.3496336716</v>
      </c>
      <c r="W73" s="25">
        <f t="shared" si="43"/>
        <v>981723.0589924102</v>
      </c>
      <c r="X73" s="25">
        <f t="shared" si="43"/>
        <v>906129.37777150469</v>
      </c>
      <c r="Y73" s="25">
        <f t="shared" si="43"/>
        <v>836364.03007727314</v>
      </c>
      <c r="Z73" s="25">
        <f t="shared" si="43"/>
        <v>771977.28231841046</v>
      </c>
      <c r="AA73" s="25">
        <f t="shared" si="43"/>
        <v>712554.07216343505</v>
      </c>
      <c r="AB73" s="25">
        <f t="shared" si="43"/>
        <v>657711.35165572283</v>
      </c>
      <c r="AC73" s="25">
        <f t="shared" si="43"/>
        <v>607095.6297530178</v>
      </c>
      <c r="AD73" s="25">
        <f t="shared" si="43"/>
        <v>560380.70028481924</v>
      </c>
      <c r="AE73" s="25">
        <f t="shared" si="43"/>
        <v>517265.54208451201</v>
      </c>
      <c r="AF73" s="25">
        <f t="shared" si="43"/>
        <v>477472.37882926653</v>
      </c>
      <c r="AG73" s="25">
        <f t="shared" si="43"/>
        <v>440744.8868922788</v>
      </c>
      <c r="AH73" s="25">
        <f t="shared" si="43"/>
        <v>406846.54026669357</v>
      </c>
      <c r="AI73" s="25">
        <f t="shared" si="41"/>
        <v>375559.08235023922</v>
      </c>
      <c r="AJ73" s="25">
        <f t="shared" si="41"/>
        <v>346681.1150787269</v>
      </c>
      <c r="AK73" s="25">
        <f t="shared" si="41"/>
        <v>320026.79656176583</v>
      </c>
      <c r="AL73" s="25">
        <f t="shared" si="41"/>
        <v>295424.63900349935</v>
      </c>
      <c r="AM73" s="25">
        <f t="shared" si="41"/>
        <v>272716.39928419673</v>
      </c>
      <c r="AN73" s="25">
        <f t="shared" si="41"/>
        <v>251756.05513526546</v>
      </c>
      <c r="AO73" s="25">
        <f t="shared" si="41"/>
        <v>232408.86036139861</v>
      </c>
      <c r="AP73" s="25">
        <f t="shared" si="41"/>
        <v>214550.47305025559</v>
      </c>
      <c r="AQ73" s="25">
        <f t="shared" si="41"/>
        <v>198066.1511636783</v>
      </c>
    </row>
    <row r="74" spans="1:43" x14ac:dyDescent="0.3">
      <c r="A74" s="17"/>
      <c r="B74" s="24">
        <v>202404</v>
      </c>
      <c r="C74" s="18" t="s">
        <v>101</v>
      </c>
      <c r="D74" s="25">
        <f t="shared" si="42"/>
        <v>1307737.5901609426</v>
      </c>
      <c r="E74" s="25">
        <f t="shared" si="42"/>
        <v>1187417.091166158</v>
      </c>
      <c r="F74" s="25">
        <f t="shared" si="42"/>
        <v>1077796.5678234533</v>
      </c>
      <c r="G74" s="25">
        <f t="shared" si="42"/>
        <v>978032.19192623452</v>
      </c>
      <c r="H74" s="25">
        <f t="shared" si="42"/>
        <v>887312.60465354903</v>
      </c>
      <c r="I74" s="25">
        <f t="shared" si="42"/>
        <v>804870.44989162509</v>
      </c>
      <c r="J74" s="25">
        <f t="shared" si="42"/>
        <v>729987.95475192589</v>
      </c>
      <c r="K74" s="25">
        <f t="shared" si="42"/>
        <v>661998.85400988755</v>
      </c>
      <c r="L74" s="25">
        <f t="shared" si="42"/>
        <v>600288.07954967383</v>
      </c>
      <c r="M74" s="25">
        <f t="shared" si="42"/>
        <v>544290.1079281636</v>
      </c>
      <c r="N74" s="25">
        <f t="shared" si="42"/>
        <v>493486.53374688752</v>
      </c>
      <c r="O74" s="25">
        <f t="shared" si="42"/>
        <v>447403.2321057482</v>
      </c>
      <c r="P74" s="25">
        <f t="shared" si="42"/>
        <v>405607.3429296689</v>
      </c>
      <c r="Q74" s="25">
        <f t="shared" si="42"/>
        <v>367704.22555449308</v>
      </c>
      <c r="R74" s="25">
        <f t="shared" si="42"/>
        <v>333334.47678302618</v>
      </c>
      <c r="S74" s="25">
        <f t="shared" si="42"/>
        <v>302171.06927939143</v>
      </c>
      <c r="T74" s="25">
        <f t="shared" si="43"/>
        <v>273916.64312747214</v>
      </c>
      <c r="U74" s="25">
        <f t="shared" si="43"/>
        <v>248300.96746515212</v>
      </c>
      <c r="V74" s="25">
        <f t="shared" si="43"/>
        <v>225078.57861626355</v>
      </c>
      <c r="W74" s="25">
        <f t="shared" si="43"/>
        <v>204026.59430055547</v>
      </c>
      <c r="X74" s="25">
        <f t="shared" si="43"/>
        <v>184942.69912818159</v>
      </c>
      <c r="Y74" s="25">
        <f t="shared" si="43"/>
        <v>167643.29388634281</v>
      </c>
      <c r="Z74" s="25">
        <f t="shared" si="43"/>
        <v>151961.79956444562</v>
      </c>
      <c r="AA74" s="25">
        <f t="shared" si="43"/>
        <v>137747.1062733834</v>
      </c>
      <c r="AB74" s="25">
        <f t="shared" si="43"/>
        <v>124862.15694201578</v>
      </c>
      <c r="AC74" s="25">
        <f t="shared" si="43"/>
        <v>113182.65574534448</v>
      </c>
      <c r="AD74" s="25">
        <f t="shared" si="43"/>
        <v>102595.8915135548</v>
      </c>
      <c r="AE74" s="25">
        <f t="shared" si="43"/>
        <v>92999.666805295055</v>
      </c>
      <c r="AF74" s="25">
        <f t="shared" si="43"/>
        <v>84301.323844335857</v>
      </c>
      <c r="AG74" s="25">
        <f t="shared" si="43"/>
        <v>76416.859076117325</v>
      </c>
      <c r="AH74" s="25">
        <f t="shared" si="43"/>
        <v>69270.118672333003</v>
      </c>
      <c r="AI74" s="25">
        <f t="shared" si="43"/>
        <v>62792.067879191418</v>
      </c>
      <c r="AJ74" s="25">
        <f t="shared" ref="AI74:AR89" si="44">SUMIFS(AJ$359:AJ$453,$B$359:$B$453,$B74,$C$359:$C$453,$C74)+SUMIFS(AJ$454:AJ$548,$B$454:$B$548,$B74,$C$454:$C$548,$C74)+SUMIFS(AJ$549:AJ$643,$B$549:$B$643,$B74,$C$549:$C$643,$C74)+SUMIFS(AJ$1024:AJ$1118,$B$1024:$B$1118,$B74,$C$1024:$C$1118,$C74)</f>
        <v>56920.127656203025</v>
      </c>
      <c r="AK74" s="25">
        <f t="shared" si="44"/>
        <v>51597.572579548432</v>
      </c>
      <c r="AL74" s="25">
        <f t="shared" si="44"/>
        <v>46772.984482698193</v>
      </c>
      <c r="AM74" s="25">
        <f t="shared" si="44"/>
        <v>42399.75677455918</v>
      </c>
      <c r="AN74" s="25">
        <f t="shared" si="44"/>
        <v>38435.644811112485</v>
      </c>
      <c r="AO74" s="25">
        <f t="shared" si="44"/>
        <v>34842.358100414407</v>
      </c>
      <c r="AP74" s="25">
        <f t="shared" si="44"/>
        <v>31585.190493777915</v>
      </c>
      <c r="AQ74" s="25">
        <f t="shared" si="44"/>
        <v>28632.684859209185</v>
      </c>
    </row>
    <row r="75" spans="1:43" x14ac:dyDescent="0.3">
      <c r="A75" s="17"/>
      <c r="B75" s="24">
        <v>202404</v>
      </c>
      <c r="C75" s="18" t="s">
        <v>105</v>
      </c>
      <c r="D75" s="25">
        <f t="shared" si="42"/>
        <v>290687.37491071213</v>
      </c>
      <c r="E75" s="25">
        <f t="shared" si="42"/>
        <v>270377.9264038034</v>
      </c>
      <c r="F75" s="25">
        <f t="shared" si="42"/>
        <v>251426.16415190656</v>
      </c>
      <c r="G75" s="25">
        <f t="shared" si="42"/>
        <v>233758.62125979064</v>
      </c>
      <c r="H75" s="25">
        <f t="shared" si="42"/>
        <v>217300.46377176998</v>
      </c>
      <c r="I75" s="25">
        <f t="shared" si="42"/>
        <v>201977.60616359525</v>
      </c>
      <c r="J75" s="25">
        <f t="shared" si="42"/>
        <v>187718.01188773898</v>
      </c>
      <c r="K75" s="25">
        <f t="shared" si="42"/>
        <v>174452.47179210332</v>
      </c>
      <c r="L75" s="25">
        <f t="shared" si="42"/>
        <v>162115.04372338526</v>
      </c>
      <c r="M75" s="25">
        <f t="shared" si="42"/>
        <v>150643.27046577839</v>
      </c>
      <c r="N75" s="25">
        <f t="shared" si="42"/>
        <v>139978.2522207922</v>
      </c>
      <c r="O75" s="25">
        <f t="shared" si="42"/>
        <v>130064.62394677018</v>
      </c>
      <c r="P75" s="25">
        <f t="shared" si="42"/>
        <v>120850.47119547157</v>
      </c>
      <c r="Q75" s="25">
        <f t="shared" si="42"/>
        <v>112287.20715087684</v>
      </c>
      <c r="R75" s="25">
        <f t="shared" si="42"/>
        <v>104329.4263028493</v>
      </c>
      <c r="S75" s="25">
        <f t="shared" si="42"/>
        <v>96934.745286218444</v>
      </c>
      <c r="T75" s="25">
        <f t="shared" si="43"/>
        <v>90063.638073553186</v>
      </c>
      <c r="U75" s="25">
        <f t="shared" si="43"/>
        <v>83679.270408686425</v>
      </c>
      <c r="V75" s="25">
        <f t="shared" si="43"/>
        <v>77747.336770775612</v>
      </c>
      <c r="W75" s="25">
        <f t="shared" si="43"/>
        <v>72235.902042954651</v>
      </c>
      <c r="X75" s="25">
        <f t="shared" si="43"/>
        <v>67115.249276792063</v>
      </c>
      <c r="Y75" s="25">
        <f t="shared" si="43"/>
        <v>62357.734393209801</v>
      </c>
      <c r="Z75" s="25">
        <f t="shared" si="43"/>
        <v>57937.648273370403</v>
      </c>
      <c r="AA75" s="25">
        <f t="shared" si="43"/>
        <v>53831.086421673419</v>
      </c>
      <c r="AB75" s="25">
        <f t="shared" si="43"/>
        <v>50015.826194153909</v>
      </c>
      <c r="AC75" s="25">
        <f t="shared" si="43"/>
        <v>46471.211455814242</v>
      </c>
      <c r="AD75" s="25">
        <f t="shared" si="43"/>
        <v>43178.04444310916</v>
      </c>
      <c r="AE75" s="25">
        <f t="shared" si="43"/>
        <v>40118.484551047077</v>
      </c>
      <c r="AF75" s="25">
        <f t="shared" si="43"/>
        <v>37275.95372960579</v>
      </c>
      <c r="AG75" s="25">
        <f t="shared" si="43"/>
        <v>34635.04815519369</v>
      </c>
      <c r="AH75" s="25">
        <f t="shared" si="43"/>
        <v>32181.455835214576</v>
      </c>
      <c r="AI75" s="25">
        <f t="shared" si="44"/>
        <v>29901.879804127846</v>
      </c>
      <c r="AJ75" s="25">
        <f t="shared" si="44"/>
        <v>27783.966575332412</v>
      </c>
      <c r="AK75" s="25">
        <f t="shared" si="44"/>
        <v>25816.239522977572</v>
      </c>
      <c r="AL75" s="25">
        <f t="shared" si="44"/>
        <v>23988.036880125444</v>
      </c>
      <c r="AM75" s="25">
        <f t="shared" si="44"/>
        <v>22289.454053609657</v>
      </c>
      <c r="AN75" s="25">
        <f t="shared" si="44"/>
        <v>20711.289970761889</v>
      </c>
      <c r="AO75" s="25">
        <f t="shared" si="44"/>
        <v>19244.997188408717</v>
      </c>
      <c r="AP75" s="25">
        <f t="shared" si="44"/>
        <v>17882.635509813867</v>
      </c>
      <c r="AQ75" s="25">
        <f t="shared" si="44"/>
        <v>16616.828870296849</v>
      </c>
    </row>
    <row r="76" spans="1:43" x14ac:dyDescent="0.3">
      <c r="A76" s="17"/>
      <c r="B76" s="24">
        <v>202404</v>
      </c>
      <c r="C76" s="18" t="s">
        <v>103</v>
      </c>
      <c r="D76" s="25">
        <f t="shared" si="42"/>
        <v>2843533.95888012</v>
      </c>
      <c r="E76" s="25">
        <f t="shared" si="42"/>
        <v>2711763.684540967</v>
      </c>
      <c r="F76" s="25">
        <f t="shared" si="42"/>
        <v>2585323.4481213992</v>
      </c>
      <c r="G76" s="25">
        <f t="shared" si="42"/>
        <v>2464192.0576691744</v>
      </c>
      <c r="H76" s="25">
        <f t="shared" si="42"/>
        <v>2348288.2678185315</v>
      </c>
      <c r="I76" s="25">
        <f t="shared" si="42"/>
        <v>2237491.2043242217</v>
      </c>
      <c r="J76" s="25">
        <f t="shared" si="42"/>
        <v>2131654.2764421916</v>
      </c>
      <c r="K76" s="25">
        <f t="shared" si="42"/>
        <v>2030614.7875475255</v>
      </c>
      <c r="L76" s="25">
        <f t="shared" si="42"/>
        <v>1934200.646872842</v>
      </c>
      <c r="M76" s="25">
        <f t="shared" si="42"/>
        <v>1842235.0932471768</v>
      </c>
      <c r="N76" s="25">
        <f t="shared" si="42"/>
        <v>1754540.0344211054</v>
      </c>
      <c r="O76" s="25">
        <f t="shared" si="42"/>
        <v>1670938.4093100983</v>
      </c>
      <c r="P76" s="25">
        <f t="shared" si="42"/>
        <v>1591255.8526022024</v>
      </c>
      <c r="Q76" s="25">
        <f t="shared" si="42"/>
        <v>1515321.8563055671</v>
      </c>
      <c r="R76" s="25">
        <f t="shared" si="42"/>
        <v>1442970.5655433333</v>
      </c>
      <c r="S76" s="25">
        <f t="shared" si="42"/>
        <v>1374041.3066694364</v>
      </c>
      <c r="T76" s="25">
        <f t="shared" si="43"/>
        <v>1308378.9185234276</v>
      </c>
      <c r="U76" s="25">
        <f t="shared" si="43"/>
        <v>1245833.9384650795</v>
      </c>
      <c r="V76" s="25">
        <f t="shared" si="43"/>
        <v>1186262.6811767563</v>
      </c>
      <c r="W76" s="25">
        <f t="shared" si="43"/>
        <v>1129527.2383962297</v>
      </c>
      <c r="X76" s="25">
        <f t="shared" si="43"/>
        <v>1075495.42060113</v>
      </c>
      <c r="Y76" s="25">
        <f t="shared" si="43"/>
        <v>1024040.65642765</v>
      </c>
      <c r="Z76" s="25">
        <f t="shared" si="43"/>
        <v>975041.86173094471</v>
      </c>
      <c r="AA76" s="25">
        <f t="shared" si="43"/>
        <v>928383.28730578406</v>
      </c>
      <c r="AB76" s="25">
        <f t="shared" si="43"/>
        <v>883954.3521170856</v>
      </c>
      <c r="AC76" s="25">
        <f t="shared" si="43"/>
        <v>841649.46725104272</v>
      </c>
      <c r="AD76" s="25">
        <f t="shared" si="43"/>
        <v>801367.85455188027</v>
      </c>
      <c r="AE76" s="25">
        <f t="shared" si="43"/>
        <v>763013.36295751052</v>
      </c>
      <c r="AF76" s="25">
        <f t="shared" si="43"/>
        <v>726494.28481679165</v>
      </c>
      <c r="AG76" s="25">
        <f t="shared" si="43"/>
        <v>691723.17390804959</v>
      </c>
      <c r="AH76" s="25">
        <f t="shared" si="43"/>
        <v>658616.66644311685</v>
      </c>
      <c r="AI76" s="25">
        <f t="shared" si="44"/>
        <v>627095.30600353156</v>
      </c>
      <c r="AJ76" s="25">
        <f t="shared" si="44"/>
        <v>597083.37309321086</v>
      </c>
      <c r="AK76" s="25">
        <f t="shared" si="44"/>
        <v>568508.71978785866</v>
      </c>
      <c r="AL76" s="25">
        <f t="shared" si="44"/>
        <v>541302.6098025617</v>
      </c>
      <c r="AM76" s="25">
        <f t="shared" si="44"/>
        <v>515399.5641755386</v>
      </c>
      <c r="AN76" s="25">
        <f t="shared" si="44"/>
        <v>490737.21267015085</v>
      </c>
      <c r="AO76" s="25">
        <f t="shared" si="44"/>
        <v>467256.150923129</v>
      </c>
      <c r="AP76" s="25">
        <f t="shared" si="44"/>
        <v>444899.80330989481</v>
      </c>
      <c r="AQ76" s="25">
        <f t="shared" si="44"/>
        <v>423614.29145426524</v>
      </c>
    </row>
    <row r="77" spans="1:43" x14ac:dyDescent="0.3">
      <c r="A77" s="17"/>
      <c r="B77" s="24">
        <v>202404</v>
      </c>
      <c r="C77" s="18" t="s">
        <v>102</v>
      </c>
      <c r="D77" s="25">
        <f t="shared" si="42"/>
        <v>1080709.8363166358</v>
      </c>
      <c r="E77" s="25">
        <f t="shared" si="42"/>
        <v>1027444.0733324961</v>
      </c>
      <c r="F77" s="25">
        <f t="shared" si="42"/>
        <v>976285.90923516243</v>
      </c>
      <c r="G77" s="25">
        <f t="shared" si="42"/>
        <v>926296.53528850956</v>
      </c>
      <c r="H77" s="25">
        <f t="shared" si="42"/>
        <v>878624.83421461214</v>
      </c>
      <c r="I77" s="25">
        <f t="shared" si="42"/>
        <v>833298.78516760888</v>
      </c>
      <c r="J77" s="25">
        <f t="shared" si="42"/>
        <v>790228.33053159586</v>
      </c>
      <c r="K77" s="25">
        <f t="shared" si="42"/>
        <v>749320.27694883698</v>
      </c>
      <c r="L77" s="25">
        <f t="shared" si="42"/>
        <v>710480.5083002781</v>
      </c>
      <c r="M77" s="25">
        <f t="shared" si="42"/>
        <v>673615.50107608631</v>
      </c>
      <c r="N77" s="25">
        <f t="shared" si="42"/>
        <v>638633.35770072136</v>
      </c>
      <c r="O77" s="25">
        <f t="shared" si="42"/>
        <v>605444.50275369536</v>
      </c>
      <c r="P77" s="25">
        <f t="shared" si="42"/>
        <v>573962.14112444001</v>
      </c>
      <c r="Q77" s="25">
        <f t="shared" si="42"/>
        <v>544102.54675617849</v>
      </c>
      <c r="R77" s="25">
        <f t="shared" si="42"/>
        <v>515785.23018712801</v>
      </c>
      <c r="S77" s="25">
        <f t="shared" si="42"/>
        <v>488933.01912907022</v>
      </c>
      <c r="T77" s="25">
        <f t="shared" si="43"/>
        <v>463472.07664874941</v>
      </c>
      <c r="U77" s="25">
        <f t="shared" si="43"/>
        <v>439331.8747322408</v>
      </c>
      <c r="V77" s="25">
        <f t="shared" si="43"/>
        <v>416445.13619865495</v>
      </c>
      <c r="W77" s="25">
        <f t="shared" si="43"/>
        <v>394747.7544785249</v>
      </c>
      <c r="X77" s="25">
        <f t="shared" si="43"/>
        <v>374178.69827445672</v>
      </c>
      <c r="Y77" s="25">
        <f t="shared" si="43"/>
        <v>354679.90629806725</v>
      </c>
      <c r="Z77" s="25">
        <f t="shared" si="43"/>
        <v>336196.17593542143</v>
      </c>
      <c r="AA77" s="25">
        <f t="shared" si="43"/>
        <v>318675.04869888461</v>
      </c>
      <c r="AB77" s="25">
        <f t="shared" si="43"/>
        <v>302066.69458190619</v>
      </c>
      <c r="AC77" s="25">
        <f t="shared" si="43"/>
        <v>286323.79687740147</v>
      </c>
      <c r="AD77" s="25">
        <f t="shared" si="43"/>
        <v>271401.4386017241</v>
      </c>
      <c r="AE77" s="25">
        <f t="shared" si="43"/>
        <v>257256.99134966295</v>
      </c>
      <c r="AF77" s="25">
        <f t="shared" si="43"/>
        <v>243850.00716585136</v>
      </c>
      <c r="AG77" s="25">
        <f t="shared" si="43"/>
        <v>231142.11383559674</v>
      </c>
      <c r="AH77" s="25">
        <f t="shared" si="43"/>
        <v>219096.91385945291</v>
      </c>
      <c r="AI77" s="25">
        <f t="shared" si="44"/>
        <v>207679.88727044465</v>
      </c>
      <c r="AJ77" s="25">
        <f t="shared" si="44"/>
        <v>196858.29837288026</v>
      </c>
      <c r="AK77" s="25">
        <f t="shared" si="44"/>
        <v>186601.10642124744</v>
      </c>
      <c r="AL77" s="25">
        <f t="shared" si="44"/>
        <v>176878.88021228381</v>
      </c>
      <c r="AM77" s="25">
        <f t="shared" si="44"/>
        <v>167663.71652952323</v>
      </c>
      <c r="AN77" s="25">
        <f t="shared" si="44"/>
        <v>158929.16235481028</v>
      </c>
      <c r="AO77" s="25">
        <f t="shared" si="44"/>
        <v>150650.14074342689</v>
      </c>
      <c r="AP77" s="25">
        <f t="shared" si="44"/>
        <v>142802.8802470174</v>
      </c>
      <c r="AQ77" s="25">
        <f t="shared" si="44"/>
        <v>135364.84776021884</v>
      </c>
    </row>
    <row r="78" spans="1:43" x14ac:dyDescent="0.3">
      <c r="A78" s="17"/>
      <c r="B78" s="24">
        <v>202405</v>
      </c>
      <c r="C78" s="18" t="s">
        <v>101</v>
      </c>
      <c r="D78" s="25">
        <f t="shared" si="42"/>
        <v>1643442.2355591124</v>
      </c>
      <c r="E78" s="25">
        <f t="shared" si="42"/>
        <v>1544884.0323986316</v>
      </c>
      <c r="F78" s="25">
        <f t="shared" si="42"/>
        <v>1450614.0183973436</v>
      </c>
      <c r="G78" s="25">
        <f t="shared" si="42"/>
        <v>1361548.439666864</v>
      </c>
      <c r="H78" s="25">
        <f t="shared" si="42"/>
        <v>1275305.5843411328</v>
      </c>
      <c r="I78" s="25">
        <f t="shared" si="42"/>
        <v>1194355.6353399041</v>
      </c>
      <c r="J78" s="25">
        <f t="shared" si="42"/>
        <v>1118417.7285776827</v>
      </c>
      <c r="K78" s="25">
        <f t="shared" si="42"/>
        <v>1047213.6533783178</v>
      </c>
      <c r="L78" s="25">
        <f t="shared" si="42"/>
        <v>980471.9919090207</v>
      </c>
      <c r="M78" s="25">
        <f t="shared" si="42"/>
        <v>917930.6918510719</v>
      </c>
      <c r="N78" s="25">
        <f t="shared" si="42"/>
        <v>859338.59550959745</v>
      </c>
      <c r="O78" s="25">
        <f t="shared" si="42"/>
        <v>804456.2679024894</v>
      </c>
      <c r="P78" s="25">
        <f t="shared" si="42"/>
        <v>753056.3518139564</v>
      </c>
      <c r="Q78" s="25">
        <f t="shared" si="42"/>
        <v>704923.60372260632</v>
      </c>
      <c r="R78" s="25">
        <f t="shared" si="42"/>
        <v>659854.71576365503</v>
      </c>
      <c r="S78" s="25">
        <f t="shared" si="42"/>
        <v>617657.99629114964</v>
      </c>
      <c r="T78" s="25">
        <f t="shared" si="43"/>
        <v>578152.95950414881</v>
      </c>
      <c r="U78" s="25">
        <f t="shared" si="43"/>
        <v>541169.85942299035</v>
      </c>
      <c r="V78" s="25">
        <f t="shared" si="43"/>
        <v>506549.19296153408</v>
      </c>
      <c r="W78" s="25">
        <f t="shared" si="43"/>
        <v>474141.18944928847</v>
      </c>
      <c r="X78" s="25">
        <f t="shared" si="43"/>
        <v>443805.2987290672</v>
      </c>
      <c r="Y78" s="25">
        <f t="shared" si="43"/>
        <v>415409.68623142713</v>
      </c>
      <c r="Z78" s="25">
        <f t="shared" si="43"/>
        <v>388830.74075875978</v>
      </c>
      <c r="AA78" s="25">
        <f t="shared" si="43"/>
        <v>363952.59879196266</v>
      </c>
      <c r="AB78" s="25">
        <f t="shared" si="43"/>
        <v>340666.68774757371</v>
      </c>
      <c r="AC78" s="25">
        <f t="shared" si="43"/>
        <v>318871.28961335984</v>
      </c>
      <c r="AD78" s="25">
        <f t="shared" si="43"/>
        <v>298471.12566961907</v>
      </c>
      <c r="AE78" s="25">
        <f t="shared" si="43"/>
        <v>279376.96248619456</v>
      </c>
      <c r="AF78" s="25">
        <f t="shared" si="43"/>
        <v>261505.23901695956</v>
      </c>
      <c r="AG78" s="25">
        <f t="shared" si="43"/>
        <v>244777.71435482262</v>
      </c>
      <c r="AH78" s="25">
        <f t="shared" si="43"/>
        <v>229121.13553232327</v>
      </c>
      <c r="AI78" s="25">
        <f t="shared" si="44"/>
        <v>214466.9246344768</v>
      </c>
      <c r="AJ78" s="25">
        <f t="shared" si="44"/>
        <v>200750.88441608081</v>
      </c>
      <c r="AK78" s="25">
        <f t="shared" si="44"/>
        <v>187912.92157362847</v>
      </c>
      <c r="AL78" s="25">
        <f t="shared" si="44"/>
        <v>175896.78680366496</v>
      </c>
      <c r="AM78" s="25">
        <f t="shared" si="44"/>
        <v>164649.83077843022</v>
      </c>
      <c r="AN78" s="25">
        <f t="shared" si="44"/>
        <v>154122.77518112407</v>
      </c>
      <c r="AO78" s="25">
        <f t="shared" si="44"/>
        <v>144269.49796348787</v>
      </c>
      <c r="AP78" s="25">
        <f t="shared" si="44"/>
        <v>135046.8320148958</v>
      </c>
      <c r="AQ78" s="25">
        <f t="shared" si="44"/>
        <v>126414.37646274833</v>
      </c>
    </row>
    <row r="79" spans="1:43" x14ac:dyDescent="0.3">
      <c r="A79" s="17"/>
      <c r="B79" s="24">
        <v>202405</v>
      </c>
      <c r="C79" s="18" t="s">
        <v>105</v>
      </c>
      <c r="D79" s="25">
        <f t="shared" si="42"/>
        <v>459310.8291164579</v>
      </c>
      <c r="E79" s="25">
        <f t="shared" si="42"/>
        <v>444956.25469290611</v>
      </c>
      <c r="F79" s="25">
        <f t="shared" si="42"/>
        <v>432757.69592013519</v>
      </c>
      <c r="G79" s="25">
        <f t="shared" si="42"/>
        <v>423959.98593915737</v>
      </c>
      <c r="H79" s="25">
        <f t="shared" si="42"/>
        <v>418966.58151935483</v>
      </c>
      <c r="I79" s="25">
        <f t="shared" si="42"/>
        <v>413996.12142025004</v>
      </c>
      <c r="J79" s="25">
        <f t="shared" si="42"/>
        <v>409055.85765247984</v>
      </c>
      <c r="K79" s="25">
        <f t="shared" si="42"/>
        <v>404151.28569573571</v>
      </c>
      <c r="L79" s="25">
        <f t="shared" si="42"/>
        <v>399286.58517767699</v>
      </c>
      <c r="M79" s="25">
        <f t="shared" si="42"/>
        <v>394464.93711447157</v>
      </c>
      <c r="N79" s="25">
        <f t="shared" si="42"/>
        <v>389688.75588162092</v>
      </c>
      <c r="O79" s="25">
        <f t="shared" si="42"/>
        <v>384959.86123690772</v>
      </c>
      <c r="P79" s="25">
        <f t="shared" si="42"/>
        <v>380279.60752231645</v>
      </c>
      <c r="Q79" s="25">
        <f t="shared" si="42"/>
        <v>375648.98183367262</v>
      </c>
      <c r="R79" s="25">
        <f t="shared" si="42"/>
        <v>371068.67940289248</v>
      </c>
      <c r="S79" s="25">
        <f t="shared" si="42"/>
        <v>366539.16204393102</v>
      </c>
      <c r="T79" s="25">
        <f t="shared" si="43"/>
        <v>362060.70387068304</v>
      </c>
      <c r="U79" s="25">
        <f t="shared" si="43"/>
        <v>357633.42735107004</v>
      </c>
      <c r="V79" s="25">
        <f t="shared" si="43"/>
        <v>353257.33195409668</v>
      </c>
      <c r="W79" s="25">
        <f t="shared" si="43"/>
        <v>348932.317069615</v>
      </c>
      <c r="X79" s="25">
        <f t="shared" si="43"/>
        <v>344658.20046336227</v>
      </c>
      <c r="Y79" s="25">
        <f t="shared" si="43"/>
        <v>340434.73322498304</v>
      </c>
      <c r="Z79" s="25">
        <f t="shared" si="43"/>
        <v>336261.61194172129</v>
      </c>
      <c r="AA79" s="25">
        <f t="shared" si="43"/>
        <v>332138.48866280913</v>
      </c>
      <c r="AB79" s="25">
        <f t="shared" si="43"/>
        <v>328064.97909355519</v>
      </c>
      <c r="AC79" s="25">
        <f t="shared" si="43"/>
        <v>324040.66936262528</v>
      </c>
      <c r="AD79" s="25">
        <f t="shared" si="43"/>
        <v>320065.12163305952</v>
      </c>
      <c r="AE79" s="25">
        <f t="shared" si="43"/>
        <v>316137.87877144606</v>
      </c>
      <c r="AF79" s="25">
        <f t="shared" si="43"/>
        <v>312258.46824618941</v>
      </c>
      <c r="AG79" s="25">
        <f t="shared" si="43"/>
        <v>308426.4053919093</v>
      </c>
      <c r="AH79" s="25">
        <f t="shared" si="43"/>
        <v>304641.19615040318</v>
      </c>
      <c r="AI79" s="25">
        <f t="shared" si="44"/>
        <v>300902.33937761432</v>
      </c>
      <c r="AJ79" s="25">
        <f t="shared" si="44"/>
        <v>297209.32878938591</v>
      </c>
      <c r="AK79" s="25">
        <f t="shared" si="44"/>
        <v>293561.65460549179</v>
      </c>
      <c r="AL79" s="25">
        <f t="shared" si="44"/>
        <v>289958.80494077929</v>
      </c>
      <c r="AM79" s="25">
        <f t="shared" si="44"/>
        <v>286400.26698367292</v>
      </c>
      <c r="AN79" s="25">
        <f t="shared" si="44"/>
        <v>282885.52799534251</v>
      </c>
      <c r="AO79" s="25">
        <f t="shared" si="44"/>
        <v>279414.07615719043</v>
      </c>
      <c r="AP79" s="25">
        <f t="shared" si="44"/>
        <v>275985.40128970466</v>
      </c>
      <c r="AQ79" s="25">
        <f t="shared" si="44"/>
        <v>272598.99546194857</v>
      </c>
    </row>
    <row r="80" spans="1:43" x14ac:dyDescent="0.3">
      <c r="A80" s="17"/>
      <c r="B80" s="24">
        <v>202405</v>
      </c>
      <c r="C80" s="18" t="s">
        <v>103</v>
      </c>
      <c r="D80" s="25">
        <f t="shared" si="42"/>
        <v>2652152.0154686845</v>
      </c>
      <c r="E80" s="25">
        <f t="shared" si="42"/>
        <v>2585189.4359279415</v>
      </c>
      <c r="F80" s="25">
        <f t="shared" si="42"/>
        <v>2526601.4984225538</v>
      </c>
      <c r="G80" s="25">
        <f t="shared" si="42"/>
        <v>2470426.2501108223</v>
      </c>
      <c r="H80" s="25">
        <f t="shared" si="42"/>
        <v>2421735.1176025704</v>
      </c>
      <c r="I80" s="25">
        <f t="shared" si="42"/>
        <v>2373886.7547030053</v>
      </c>
      <c r="J80" s="25">
        <f t="shared" si="42"/>
        <v>2326893.0732577397</v>
      </c>
      <c r="K80" s="25">
        <f t="shared" si="42"/>
        <v>2280758.9519064855</v>
      </c>
      <c r="L80" s="25">
        <f t="shared" si="42"/>
        <v>2235484.1485699466</v>
      </c>
      <c r="M80" s="25">
        <f t="shared" si="42"/>
        <v>2191064.6640631021</v>
      </c>
      <c r="N80" s="25">
        <f t="shared" si="42"/>
        <v>2147493.7289500423</v>
      </c>
      <c r="O80" s="25">
        <f t="shared" si="42"/>
        <v>2104762.5272366786</v>
      </c>
      <c r="P80" s="25">
        <f t="shared" si="42"/>
        <v>2062860.7333367784</v>
      </c>
      <c r="Q80" s="25">
        <f t="shared" si="42"/>
        <v>2021776.9146489394</v>
      </c>
      <c r="R80" s="25">
        <f t="shared" si="42"/>
        <v>1981498.8361553715</v>
      </c>
      <c r="S80" s="25">
        <f t="shared" si="42"/>
        <v>1942013.6927431361</v>
      </c>
      <c r="T80" s="25">
        <f t="shared" si="43"/>
        <v>1903308.2876311834</v>
      </c>
      <c r="U80" s="25">
        <f t="shared" si="43"/>
        <v>1865369.1702140069</v>
      </c>
      <c r="V80" s="25">
        <f t="shared" si="43"/>
        <v>1828182.7430688918</v>
      </c>
      <c r="W80" s="25">
        <f t="shared" si="43"/>
        <v>1791735.3453386575</v>
      </c>
      <c r="X80" s="25">
        <f t="shared" si="43"/>
        <v>1756013.3178776775</v>
      </c>
      <c r="Y80" s="25">
        <f t="shared" si="43"/>
        <v>1721003.0542223542</v>
      </c>
      <c r="Z80" s="25">
        <f t="shared" si="43"/>
        <v>1686691.0404728022</v>
      </c>
      <c r="AA80" s="25">
        <f t="shared" si="43"/>
        <v>1653063.886450096</v>
      </c>
      <c r="AB80" s="25">
        <f t="shared" si="43"/>
        <v>1620108.3499532174</v>
      </c>
      <c r="AC80" s="25">
        <f t="shared" si="43"/>
        <v>1587811.3555325626</v>
      </c>
      <c r="AD80" s="25">
        <f t="shared" si="43"/>
        <v>1556160.0088874698</v>
      </c>
      <c r="AE80" s="25">
        <f t="shared" si="43"/>
        <v>1525141.6077584999</v>
      </c>
      <c r="AF80" s="25">
        <f t="shared" si="43"/>
        <v>1494743.6500028474</v>
      </c>
      <c r="AG80" s="25">
        <f t="shared" si="43"/>
        <v>1464953.8393999012</v>
      </c>
      <c r="AH80" s="25">
        <f t="shared" si="43"/>
        <v>1435760.0896237276</v>
      </c>
      <c r="AI80" s="25">
        <f t="shared" si="44"/>
        <v>1407150.5267327966</v>
      </c>
      <c r="AJ80" s="25">
        <f t="shared" si="44"/>
        <v>1379113.4904590906</v>
      </c>
      <c r="AK80" s="25">
        <f t="shared" si="44"/>
        <v>1351637.5345247197</v>
      </c>
      <c r="AL80" s="25">
        <f t="shared" si="44"/>
        <v>1324711.4261711501</v>
      </c>
      <c r="AM80" s="25">
        <f t="shared" si="44"/>
        <v>1298324.1450517408</v>
      </c>
      <c r="AN80" s="25">
        <f t="shared" si="44"/>
        <v>1272464.8816106527</v>
      </c>
      <c r="AO80" s="25">
        <f t="shared" si="44"/>
        <v>1247123.0350488971</v>
      </c>
      <c r="AP80" s="25">
        <f t="shared" si="44"/>
        <v>1222288.2109602452</v>
      </c>
      <c r="AQ80" s="25">
        <f t="shared" si="44"/>
        <v>1197950.2187050539</v>
      </c>
    </row>
    <row r="81" spans="1:43" x14ac:dyDescent="0.3">
      <c r="A81" s="17"/>
      <c r="B81" s="24">
        <v>202405</v>
      </c>
      <c r="C81" s="18" t="s">
        <v>102</v>
      </c>
      <c r="D81" s="25">
        <f t="shared" si="42"/>
        <v>954375.41447368241</v>
      </c>
      <c r="E81" s="25">
        <f t="shared" si="42"/>
        <v>905123.05658712238</v>
      </c>
      <c r="F81" s="25">
        <f t="shared" si="42"/>
        <v>857665.0526973193</v>
      </c>
      <c r="G81" s="25">
        <f t="shared" si="42"/>
        <v>812388.10464039154</v>
      </c>
      <c r="H81" s="25">
        <f t="shared" si="42"/>
        <v>769079.15994088189</v>
      </c>
      <c r="I81" s="25">
        <f t="shared" si="42"/>
        <v>728020.69344732049</v>
      </c>
      <c r="J81" s="25">
        <f t="shared" si="42"/>
        <v>689110.08939836465</v>
      </c>
      <c r="K81" s="25">
        <f t="shared" si="42"/>
        <v>652245.59472162789</v>
      </c>
      <c r="L81" s="25">
        <f t="shared" si="42"/>
        <v>617327.54807527293</v>
      </c>
      <c r="M81" s="25">
        <f t="shared" si="42"/>
        <v>584259.16326253384</v>
      </c>
      <c r="N81" s="25">
        <f t="shared" si="42"/>
        <v>552947.01326156675</v>
      </c>
      <c r="O81" s="25">
        <f t="shared" si="42"/>
        <v>523301.31087167567</v>
      </c>
      <c r="P81" s="25">
        <f t="shared" si="42"/>
        <v>495236.05011935887</v>
      </c>
      <c r="Q81" s="25">
        <f t="shared" si="42"/>
        <v>468669.05195181182</v>
      </c>
      <c r="R81" s="25">
        <f t="shared" si="42"/>
        <v>443521.94415773102</v>
      </c>
      <c r="S81" s="25">
        <f t="shared" si="42"/>
        <v>419720.09635014745</v>
      </c>
      <c r="T81" s="25">
        <f t="shared" si="43"/>
        <v>397192.52465274232</v>
      </c>
      <c r="U81" s="25">
        <f t="shared" si="43"/>
        <v>375871.77646108961</v>
      </c>
      <c r="V81" s="25">
        <f t="shared" si="43"/>
        <v>355693.8026701312</v>
      </c>
      <c r="W81" s="25">
        <f t="shared" si="43"/>
        <v>336597.82265633711</v>
      </c>
      <c r="X81" s="25">
        <f t="shared" si="43"/>
        <v>318526.18580455967</v>
      </c>
      <c r="Y81" s="25">
        <f t="shared" si="43"/>
        <v>301424.23229253228</v>
      </c>
      <c r="Z81" s="25">
        <f t="shared" si="43"/>
        <v>285240.15506590938</v>
      </c>
      <c r="AA81" s="25">
        <f t="shared" si="43"/>
        <v>269924.86436813942</v>
      </c>
      <c r="AB81" s="25">
        <f t="shared" si="43"/>
        <v>255431.85577279737</v>
      </c>
      <c r="AC81" s="25">
        <f t="shared" si="43"/>
        <v>241717.08235943172</v>
      </c>
      <c r="AD81" s="25">
        <f t="shared" si="43"/>
        <v>228738.83144781142</v>
      </c>
      <c r="AE81" s="25">
        <f t="shared" si="43"/>
        <v>216457.60613840303</v>
      </c>
      <c r="AF81" s="25">
        <f t="shared" si="43"/>
        <v>204836.01178360172</v>
      </c>
      <c r="AG81" s="25">
        <f t="shared" si="43"/>
        <v>193838.64742348026</v>
      </c>
      <c r="AH81" s="25">
        <f t="shared" si="43"/>
        <v>183432.00215339439</v>
      </c>
      <c r="AI81" s="25">
        <f t="shared" si="44"/>
        <v>173584.35634262286</v>
      </c>
      <c r="AJ81" s="25">
        <f t="shared" si="44"/>
        <v>164265.68758881415</v>
      </c>
      <c r="AK81" s="25">
        <f t="shared" si="44"/>
        <v>155447.58126898599</v>
      </c>
      <c r="AL81" s="25">
        <f t="shared" si="44"/>
        <v>147103.14553164179</v>
      </c>
      <c r="AM81" s="25">
        <f t="shared" si="44"/>
        <v>139206.93056431468</v>
      </c>
      <c r="AN81" s="25">
        <f t="shared" si="44"/>
        <v>131734.85196506939</v>
      </c>
      <c r="AO81" s="25">
        <f t="shared" si="44"/>
        <v>124664.11804407931</v>
      </c>
      <c r="AP81" s="25">
        <f t="shared" si="44"/>
        <v>117973.16088150343</v>
      </c>
      <c r="AQ81" s="25">
        <f t="shared" si="44"/>
        <v>111641.57096986574</v>
      </c>
    </row>
    <row r="82" spans="1:43" x14ac:dyDescent="0.3">
      <c r="A82" s="17"/>
      <c r="B82" s="24">
        <v>202405</v>
      </c>
      <c r="C82" s="18" t="s">
        <v>104</v>
      </c>
      <c r="D82" s="25">
        <f t="shared" si="42"/>
        <v>4746.5900823767879</v>
      </c>
      <c r="E82" s="25">
        <f t="shared" si="42"/>
        <v>4668.8270726743294</v>
      </c>
      <c r="F82" s="25">
        <f t="shared" si="42"/>
        <v>4591.1396333808034</v>
      </c>
      <c r="G82" s="25">
        <f t="shared" si="42"/>
        <v>4514.1758147235723</v>
      </c>
      <c r="H82" s="25">
        <f t="shared" si="42"/>
        <v>4438.0406757576275</v>
      </c>
      <c r="I82" s="25">
        <f t="shared" si="42"/>
        <v>4363.0871784472292</v>
      </c>
      <c r="J82" s="25">
        <f t="shared" si="42"/>
        <v>4289.3145067360956</v>
      </c>
      <c r="K82" s="25">
        <f t="shared" ref="K82:Z97" si="45">SUMIFS(K$359:K$453,$B$359:$B$453,$B82,$C$359:$C$453,$C82)+SUMIFS(K$454:K$548,$B$454:$B$548,$B82,$C$454:$C$548,$C82)+SUMIFS(K$549:K$643,$B$549:$B$643,$B82,$C$549:$C$643,$C82)+SUMIFS(K$1024:K$1118,$B$1024:$B$1118,$B82,$C$1024:$C$1118,$C82)</f>
        <v>4216.7179292444016</v>
      </c>
      <c r="L82" s="25">
        <f t="shared" si="45"/>
        <v>4145.2898090167537</v>
      </c>
      <c r="M82" s="25">
        <f t="shared" si="45"/>
        <v>4075.0203376638683</v>
      </c>
      <c r="N82" s="25">
        <f t="shared" si="45"/>
        <v>4005.8980774706974</v>
      </c>
      <c r="O82" s="25">
        <f t="shared" si="45"/>
        <v>3937.9103672774681</v>
      </c>
      <c r="P82" s="25">
        <f t="shared" si="45"/>
        <v>3871.0436301416821</v>
      </c>
      <c r="Q82" s="25">
        <f t="shared" si="45"/>
        <v>3805.2836091341806</v>
      </c>
      <c r="R82" s="25">
        <f t="shared" si="45"/>
        <v>3740.6155498411554</v>
      </c>
      <c r="S82" s="25">
        <f t="shared" si="45"/>
        <v>3677.0243428565204</v>
      </c>
      <c r="T82" s="25">
        <f t="shared" si="45"/>
        <v>3614.494635897579</v>
      </c>
      <c r="U82" s="25">
        <f t="shared" si="45"/>
        <v>3553.0109226175505</v>
      </c>
      <c r="V82" s="25">
        <f t="shared" si="45"/>
        <v>3492.5576133698451</v>
      </c>
      <c r="W82" s="25">
        <f t="shared" si="45"/>
        <v>3433.1190918701736</v>
      </c>
      <c r="X82" s="25">
        <f t="shared" si="45"/>
        <v>3374.679760749571</v>
      </c>
      <c r="Y82" s="25">
        <f t="shared" si="45"/>
        <v>3317.2240782897989</v>
      </c>
      <c r="Z82" s="25">
        <f t="shared" si="45"/>
        <v>3260.7365881108126</v>
      </c>
      <c r="AA82" s="25">
        <f t="shared" si="43"/>
        <v>3205.2019431881617</v>
      </c>
      <c r="AB82" s="25">
        <f t="shared" si="43"/>
        <v>3150.6049252813605</v>
      </c>
      <c r="AC82" s="25">
        <f t="shared" si="43"/>
        <v>3096.9304606274741</v>
      </c>
      <c r="AD82" s="25">
        <f t="shared" si="43"/>
        <v>3044.163632579518</v>
      </c>
      <c r="AE82" s="25">
        <f t="shared" si="43"/>
        <v>2992.2896917337725</v>
      </c>
      <c r="AF82" s="25">
        <f t="shared" si="43"/>
        <v>2941.2940639842409</v>
      </c>
      <c r="AG82" s="25">
        <f t="shared" si="43"/>
        <v>2891.1623568592149</v>
      </c>
      <c r="AH82" s="25">
        <f t="shared" si="43"/>
        <v>2841.8803644289969</v>
      </c>
      <c r="AI82" s="25">
        <f t="shared" si="44"/>
        <v>2793.4340710213451</v>
      </c>
      <c r="AJ82" s="25">
        <f t="shared" si="44"/>
        <v>2745.8096539391872</v>
      </c>
      <c r="AK82" s="25">
        <f t="shared" si="44"/>
        <v>2698.993485341301</v>
      </c>
      <c r="AL82" s="25">
        <f t="shared" si="44"/>
        <v>2652.97213341929</v>
      </c>
      <c r="AM82" s="25">
        <f t="shared" si="44"/>
        <v>2607.7323629818916</v>
      </c>
      <c r="AN82" s="25">
        <f t="shared" si="44"/>
        <v>2563.2611355394861</v>
      </c>
      <c r="AO82" s="25">
        <f t="shared" si="44"/>
        <v>2519.5456089667132</v>
      </c>
      <c r="AP82" s="25">
        <f t="shared" si="44"/>
        <v>2476.5731368088213</v>
      </c>
      <c r="AQ82" s="25">
        <f t="shared" si="44"/>
        <v>2434.3312672871698</v>
      </c>
    </row>
    <row r="83" spans="1:43" x14ac:dyDescent="0.3">
      <c r="A83" s="17"/>
      <c r="B83" s="24">
        <v>202406</v>
      </c>
      <c r="C83" s="18" t="s">
        <v>101</v>
      </c>
      <c r="D83" s="25">
        <f t="shared" ref="D83:S107" si="46">SUMIFS(D$359:D$453,$B$359:$B$453,$B83,$C$359:$C$453,$C83)+SUMIFS(D$454:D$548,$B$454:$B$548,$B83,$C$454:$C$548,$C83)+SUMIFS(D$549:D$643,$B$549:$B$643,$B83,$C$549:$C$643,$C83)+SUMIFS(D$1024:D$1118,$B$1024:$B$1118,$B83,$C$1024:$C$1118,$C83)</f>
        <v>2183540.5953902886</v>
      </c>
      <c r="E83" s="25">
        <f t="shared" si="46"/>
        <v>2038188.5118646128</v>
      </c>
      <c r="F83" s="25">
        <f t="shared" si="46"/>
        <v>1902091.2634662632</v>
      </c>
      <c r="G83" s="25">
        <f t="shared" si="46"/>
        <v>1774788.5891518297</v>
      </c>
      <c r="H83" s="25">
        <f t="shared" si="46"/>
        <v>1655799.72880937</v>
      </c>
      <c r="I83" s="25">
        <f t="shared" si="46"/>
        <v>1544642.1405239233</v>
      </c>
      <c r="J83" s="25">
        <f t="shared" si="46"/>
        <v>1440842.6838252714</v>
      </c>
      <c r="K83" s="25">
        <f t="shared" si="46"/>
        <v>1343944.2120711196</v>
      </c>
      <c r="L83" s="25">
        <f t="shared" si="46"/>
        <v>1253509.3100252524</v>
      </c>
      <c r="M83" s="25">
        <f t="shared" si="46"/>
        <v>1169122.2296831012</v>
      </c>
      <c r="N83" s="25">
        <f t="shared" si="46"/>
        <v>1090389.6785742536</v>
      </c>
      <c r="O83" s="25">
        <f t="shared" si="46"/>
        <v>1016940.8753582686</v>
      </c>
      <c r="P83" s="25">
        <f t="shared" si="46"/>
        <v>948427.14026036544</v>
      </c>
      <c r="Q83" s="25">
        <f t="shared" si="46"/>
        <v>884521.19532852713</v>
      </c>
      <c r="R83" s="25">
        <f t="shared" si="46"/>
        <v>824916.29019305529</v>
      </c>
      <c r="S83" s="25">
        <f t="shared" si="46"/>
        <v>769325.23037622368</v>
      </c>
      <c r="T83" s="25">
        <f t="shared" si="45"/>
        <v>717479.35965800611</v>
      </c>
      <c r="U83" s="25">
        <f t="shared" si="45"/>
        <v>669127.53090161388</v>
      </c>
      <c r="V83" s="25">
        <f t="shared" si="45"/>
        <v>624035.0881673746</v>
      </c>
      <c r="W83" s="25">
        <f t="shared" si="45"/>
        <v>581982.87503993569</v>
      </c>
      <c r="X83" s="25">
        <f t="shared" si="45"/>
        <v>542766.27866081416</v>
      </c>
      <c r="Y83" s="25">
        <f t="shared" si="45"/>
        <v>506194.31520692958</v>
      </c>
      <c r="Z83" s="25">
        <f t="shared" si="45"/>
        <v>472088.7599606131</v>
      </c>
      <c r="AA83" s="25">
        <f t="shared" si="43"/>
        <v>440283.32332355971</v>
      </c>
      <c r="AB83" s="25">
        <f t="shared" si="43"/>
        <v>410622.87289485644</v>
      </c>
      <c r="AC83" s="25">
        <f t="shared" si="43"/>
        <v>382962.70089526853</v>
      </c>
      <c r="AD83" s="25">
        <f t="shared" si="43"/>
        <v>357167.83566076081</v>
      </c>
      <c r="AE83" s="25">
        <f t="shared" si="43"/>
        <v>333112.39556667523</v>
      </c>
      <c r="AF83" s="25">
        <f t="shared" si="43"/>
        <v>310678.98352276755</v>
      </c>
      <c r="AG83" s="25">
        <f t="shared" ref="AG83:AU100" si="47">SUMIFS(AG$359:AG$453,$B$359:$B$453,$B83,$C$359:$C$453,$C83)+SUMIFS(AG$454:AG$548,$B$454:$B$548,$B83,$C$454:$C$548,$C83)+SUMIFS(AG$549:AG$643,$B$549:$B$643,$B83,$C$549:$C$643,$C83)+SUMIFS(AG$1024:AG$1118,$B$1024:$B$1118,$B83,$C$1024:$C$1118,$C83)</f>
        <v>289758.12005765835</v>
      </c>
      <c r="AH83" s="25">
        <f t="shared" si="47"/>
        <v>270247.71295999928</v>
      </c>
      <c r="AI83" s="25">
        <f t="shared" si="44"/>
        <v>252052.56144182061</v>
      </c>
      <c r="AJ83" s="25">
        <f t="shared" si="44"/>
        <v>235083.89282195969</v>
      </c>
      <c r="AK83" s="25">
        <f t="shared" si="44"/>
        <v>219258.92978322526</v>
      </c>
      <c r="AL83" s="25">
        <f t="shared" si="44"/>
        <v>204500.48632807398</v>
      </c>
      <c r="AM83" s="25">
        <f t="shared" si="44"/>
        <v>190736.59063831659</v>
      </c>
      <c r="AN83" s="25">
        <f t="shared" si="44"/>
        <v>177900.13313056523</v>
      </c>
      <c r="AO83" s="25">
        <f t="shared" si="44"/>
        <v>165928.53808778551</v>
      </c>
      <c r="AP83" s="25">
        <f t="shared" si="44"/>
        <v>154763.457336283</v>
      </c>
      <c r="AQ83" s="25">
        <f t="shared" si="44"/>
        <v>144350.48452522655</v>
      </c>
    </row>
    <row r="84" spans="1:43" x14ac:dyDescent="0.3">
      <c r="A84" s="17"/>
      <c r="B84" s="24">
        <v>202406</v>
      </c>
      <c r="C84" s="18" t="s">
        <v>105</v>
      </c>
      <c r="D84" s="25">
        <f t="shared" si="46"/>
        <v>263254.25097582518</v>
      </c>
      <c r="E84" s="25">
        <f t="shared" si="46"/>
        <v>263185.76696324174</v>
      </c>
      <c r="F84" s="25">
        <f t="shared" si="46"/>
        <v>263139.55935017823</v>
      </c>
      <c r="G84" s="25">
        <f t="shared" si="46"/>
        <v>263110.26396279229</v>
      </c>
      <c r="H84" s="25">
        <f t="shared" si="46"/>
        <v>263093.97403346666</v>
      </c>
      <c r="I84" s="25">
        <f t="shared" si="46"/>
        <v>263087.79028857872</v>
      </c>
      <c r="J84" s="25">
        <f t="shared" si="46"/>
        <v>263089.52593905281</v>
      </c>
      <c r="K84" s="25">
        <f t="shared" si="46"/>
        <v>263097.50814161031</v>
      </c>
      <c r="L84" s="25">
        <f t="shared" si="46"/>
        <v>263110.44130242727</v>
      </c>
      <c r="M84" s="25">
        <f t="shared" si="46"/>
        <v>263127.31104520871</v>
      </c>
      <c r="N84" s="25">
        <f t="shared" si="46"/>
        <v>263147.31552711339</v>
      </c>
      <c r="O84" s="25">
        <f t="shared" si="46"/>
        <v>263169.81552013993</v>
      </c>
      <c r="P84" s="25">
        <f t="shared" si="46"/>
        <v>263194.29760336777</v>
      </c>
      <c r="Q84" s="25">
        <f t="shared" si="46"/>
        <v>263220.34666577319</v>
      </c>
      <c r="R84" s="25">
        <f t="shared" si="46"/>
        <v>263247.62511930306</v>
      </c>
      <c r="S84" s="25">
        <f t="shared" si="46"/>
        <v>263275.85701367358</v>
      </c>
      <c r="T84" s="25">
        <f t="shared" si="45"/>
        <v>263304.81577616849</v>
      </c>
      <c r="U84" s="25">
        <f t="shared" si="45"/>
        <v>263334.3146627394</v>
      </c>
      <c r="V84" s="25">
        <f t="shared" si="45"/>
        <v>263364.19925824722</v>
      </c>
      <c r="W84" s="25">
        <f t="shared" si="45"/>
        <v>263394.34154037386</v>
      </c>
      <c r="X84" s="25">
        <f t="shared" si="45"/>
        <v>263424.63514743553</v>
      </c>
      <c r="Y84" s="25">
        <f t="shared" si="45"/>
        <v>263454.99158081133</v>
      </c>
      <c r="Z84" s="25">
        <f t="shared" si="45"/>
        <v>263485.33713854983</v>
      </c>
      <c r="AA84" s="25">
        <f t="shared" ref="AA84:BD99" si="48">SUMIFS(AA$359:AA$453,$B$359:$B$453,$B84,$C$359:$C$453,$C84)+SUMIFS(AA$454:AA$548,$B$454:$B$548,$B84,$C$454:$C$548,$C84)+SUMIFS(AA$549:AA$643,$B$549:$B$643,$B84,$C$549:$C$643,$C84)+SUMIFS(AA$1024:AA$1118,$B$1024:$B$1118,$B84,$C$1024:$C$1118,$C84)</f>
        <v>263515.6104251268</v>
      </c>
      <c r="AB84" s="25">
        <f t="shared" si="48"/>
        <v>263545.76031825901</v>
      </c>
      <c r="AC84" s="25">
        <f t="shared" si="48"/>
        <v>263575.74430058617</v>
      </c>
      <c r="AD84" s="25">
        <f t="shared" si="48"/>
        <v>263605.52708435251</v>
      </c>
      <c r="AE84" s="25">
        <f t="shared" si="48"/>
        <v>263635.07947268401</v>
      </c>
      <c r="AF84" s="25">
        <f t="shared" si="48"/>
        <v>263664.37741291465</v>
      </c>
      <c r="AG84" s="25">
        <f t="shared" si="48"/>
        <v>263693.40120657015</v>
      </c>
      <c r="AH84" s="25">
        <f t="shared" si="48"/>
        <v>263722.13484773313</v>
      </c>
      <c r="AI84" s="25">
        <f t="shared" si="44"/>
        <v>263750.56546707865</v>
      </c>
      <c r="AJ84" s="25">
        <f t="shared" si="44"/>
        <v>263778.68286324677</v>
      </c>
      <c r="AK84" s="25">
        <f t="shared" si="44"/>
        <v>263806.47910668165</v>
      </c>
      <c r="AL84" s="25">
        <f t="shared" si="44"/>
        <v>263833.94820382178</v>
      </c>
      <c r="AM84" s="25">
        <f t="shared" si="44"/>
        <v>263861.08581172739</v>
      </c>
      <c r="AN84" s="25">
        <f t="shared" si="44"/>
        <v>263887.88899499917</v>
      </c>
      <c r="AO84" s="25">
        <f t="shared" si="44"/>
        <v>263914.35601827042</v>
      </c>
      <c r="AP84" s="25">
        <f t="shared" si="44"/>
        <v>263940.48616871011</v>
      </c>
      <c r="AQ84" s="25">
        <f t="shared" si="44"/>
        <v>263966.27960391605</v>
      </c>
    </row>
    <row r="85" spans="1:43" x14ac:dyDescent="0.3">
      <c r="A85" s="17"/>
      <c r="B85" s="24">
        <v>202406</v>
      </c>
      <c r="C85" s="18" t="s">
        <v>103</v>
      </c>
      <c r="D85" s="25">
        <f t="shared" si="46"/>
        <v>2482717.5558271497</v>
      </c>
      <c r="E85" s="25">
        <f t="shared" si="46"/>
        <v>2406980.6876717312</v>
      </c>
      <c r="F85" s="25">
        <f t="shared" si="46"/>
        <v>2332967.2297562459</v>
      </c>
      <c r="G85" s="25">
        <f t="shared" si="46"/>
        <v>2260794.5463811634</v>
      </c>
      <c r="H85" s="25">
        <f t="shared" si="46"/>
        <v>2190527.8002141025</v>
      </c>
      <c r="I85" s="25">
        <f t="shared" si="46"/>
        <v>2122196.8179141497</v>
      </c>
      <c r="J85" s="25">
        <f t="shared" si="46"/>
        <v>2055807.1580842903</v>
      </c>
      <c r="K85" s="25">
        <f t="shared" si="46"/>
        <v>1991347.5484979188</v>
      </c>
      <c r="L85" s="25">
        <f t="shared" si="46"/>
        <v>1928794.9866192711</v>
      </c>
      <c r="M85" s="25">
        <f t="shared" si="46"/>
        <v>1868118.2996743866</v>
      </c>
      <c r="N85" s="25">
        <f t="shared" si="46"/>
        <v>1809280.6673893428</v>
      </c>
      <c r="O85" s="25">
        <f t="shared" si="46"/>
        <v>1752241.4328726565</v>
      </c>
      <c r="P85" s="25">
        <f t="shared" si="46"/>
        <v>1696957.4166894369</v>
      </c>
      <c r="Q85" s="25">
        <f t="shared" si="46"/>
        <v>1643383.8789362456</v>
      </c>
      <c r="R85" s="25">
        <f t="shared" si="46"/>
        <v>1591475.2285167978</v>
      </c>
      <c r="S85" s="25">
        <f t="shared" si="46"/>
        <v>1541185.5486420917</v>
      </c>
      <c r="T85" s="25">
        <f t="shared" si="45"/>
        <v>1492468.9872683748</v>
      </c>
      <c r="U85" s="25">
        <f t="shared" si="45"/>
        <v>1445280.0473012784</v>
      </c>
      <c r="V85" s="25">
        <f t="shared" si="45"/>
        <v>1399573.8017646854</v>
      </c>
      <c r="W85" s="25">
        <f t="shared" si="45"/>
        <v>1355306.0523655103</v>
      </c>
      <c r="X85" s="25">
        <f t="shared" si="45"/>
        <v>1312433.4450713589</v>
      </c>
      <c r="Y85" s="25">
        <f t="shared" si="45"/>
        <v>1270913.5528543952</v>
      </c>
      <c r="Z85" s="25">
        <f t="shared" si="45"/>
        <v>1230704.9332365263</v>
      </c>
      <c r="AA85" s="25">
        <f t="shared" si="48"/>
        <v>1191767.1664222865</v>
      </c>
      <c r="AB85" s="25">
        <f t="shared" si="48"/>
        <v>1154060.8784361603</v>
      </c>
      <c r="AC85" s="25">
        <f t="shared" si="48"/>
        <v>1117547.7526578163</v>
      </c>
      <c r="AD85" s="25">
        <f t="shared" si="48"/>
        <v>1082190.5323781425</v>
      </c>
      <c r="AE85" s="25">
        <f t="shared" si="48"/>
        <v>1047953.0164144061</v>
      </c>
      <c r="AF85" s="25">
        <f t="shared" si="48"/>
        <v>1014800.0493763279</v>
      </c>
      <c r="AG85" s="25">
        <f t="shared" si="48"/>
        <v>982697.50783158105</v>
      </c>
      <c r="AH85" s="25">
        <f t="shared" si="48"/>
        <v>951612.2833537074</v>
      </c>
      <c r="AI85" s="25">
        <f t="shared" si="44"/>
        <v>921512.26322893414</v>
      </c>
      <c r="AJ85" s="25">
        <f t="shared" si="44"/>
        <v>892366.30943690159</v>
      </c>
      <c r="AK85" s="25">
        <f t="shared" si="44"/>
        <v>864144.23639344494</v>
      </c>
      <c r="AL85" s="25">
        <f t="shared" si="44"/>
        <v>836816.78784343344</v>
      </c>
      <c r="AM85" s="25">
        <f t="shared" si="44"/>
        <v>810355.61321229942</v>
      </c>
      <c r="AN85" s="25">
        <f t="shared" si="44"/>
        <v>784733.24366173462</v>
      </c>
      <c r="AO85" s="25">
        <f t="shared" si="44"/>
        <v>759923.06804460054</v>
      </c>
      <c r="AP85" s="25">
        <f t="shared" si="44"/>
        <v>735899.30891369586</v>
      </c>
      <c r="AQ85" s="25">
        <f t="shared" si="44"/>
        <v>712636.99870656873</v>
      </c>
    </row>
    <row r="86" spans="1:43" x14ac:dyDescent="0.3">
      <c r="A86" s="17"/>
      <c r="B86" s="24">
        <v>202406</v>
      </c>
      <c r="C86" s="18" t="s">
        <v>102</v>
      </c>
      <c r="D86" s="25">
        <f t="shared" si="46"/>
        <v>1140914.1609894417</v>
      </c>
      <c r="E86" s="25">
        <f t="shared" si="46"/>
        <v>1078560.0360618853</v>
      </c>
      <c r="F86" s="25">
        <f t="shared" si="46"/>
        <v>1019465.2970084205</v>
      </c>
      <c r="G86" s="25">
        <f t="shared" si="46"/>
        <v>963503.02469519817</v>
      </c>
      <c r="H86" s="25">
        <f t="shared" si="46"/>
        <v>910537.11627621658</v>
      </c>
      <c r="I86" s="25">
        <f t="shared" si="46"/>
        <v>860428.13014107861</v>
      </c>
      <c r="J86" s="25">
        <f t="shared" si="46"/>
        <v>813036.90035764372</v>
      </c>
      <c r="K86" s="25">
        <f t="shared" si="46"/>
        <v>768226.77921816439</v>
      </c>
      <c r="L86" s="25">
        <f t="shared" si="46"/>
        <v>725865.01567120664</v>
      </c>
      <c r="M86" s="25">
        <f t="shared" si="46"/>
        <v>685823.5788721916</v>
      </c>
      <c r="N86" s="25">
        <f t="shared" si="46"/>
        <v>647979.62003363296</v>
      </c>
      <c r="O86" s="25">
        <f t="shared" si="46"/>
        <v>612215.69596715504</v>
      </c>
      <c r="P86" s="25">
        <f t="shared" si="46"/>
        <v>578419.83466872247</v>
      </c>
      <c r="Q86" s="25">
        <f t="shared" si="46"/>
        <v>546485.49615073844</v>
      </c>
      <c r="R86" s="25">
        <f t="shared" si="46"/>
        <v>516311.46425366739</v>
      </c>
      <c r="S86" s="25">
        <f t="shared" si="46"/>
        <v>487801.69372214266</v>
      </c>
      <c r="T86" s="25">
        <f t="shared" si="45"/>
        <v>460865.12920759612</v>
      </c>
      <c r="U86" s="25">
        <f t="shared" si="45"/>
        <v>435415.50770967099</v>
      </c>
      <c r="V86" s="25">
        <f t="shared" si="45"/>
        <v>411371.15244468267</v>
      </c>
      <c r="W86" s="25">
        <f t="shared" si="45"/>
        <v>388654.76369036798</v>
      </c>
      <c r="X86" s="25">
        <f t="shared" si="45"/>
        <v>367193.21045122179</v>
      </c>
      <c r="Y86" s="25">
        <f t="shared" si="45"/>
        <v>346917.32558674214</v>
      </c>
      <c r="Z86" s="25">
        <f t="shared" si="45"/>
        <v>327761.70619150845</v>
      </c>
      <c r="AA86" s="25">
        <f t="shared" si="48"/>
        <v>309664.52040675323</v>
      </c>
      <c r="AB86" s="25">
        <f t="shared" si="48"/>
        <v>292567.32140641991</v>
      </c>
      <c r="AC86" s="25">
        <f t="shared" si="48"/>
        <v>276414.86898711091</v>
      </c>
      <c r="AD86" s="25">
        <f t="shared" si="48"/>
        <v>261154.9589661817</v>
      </c>
      <c r="AE86" s="25">
        <f t="shared" si="48"/>
        <v>246738.26043105408</v>
      </c>
      <c r="AF86" s="25">
        <f t="shared" si="48"/>
        <v>233118.16076818859</v>
      </c>
      <c r="AG86" s="25">
        <f t="shared" si="48"/>
        <v>220250.61831954686</v>
      </c>
      <c r="AH86" s="25">
        <f t="shared" si="48"/>
        <v>208094.02245873414</v>
      </c>
      <c r="AI86" s="25">
        <f t="shared" si="44"/>
        <v>196609.06084174084</v>
      </c>
      <c r="AJ86" s="25">
        <f t="shared" si="44"/>
        <v>185758.59356346092</v>
      </c>
      <c r="AK86" s="25">
        <f t="shared" si="44"/>
        <v>175507.53393738734</v>
      </c>
      <c r="AL86" s="25">
        <f t="shared" si="44"/>
        <v>165822.73560942919</v>
      </c>
      <c r="AM86" s="25">
        <f t="shared" si="44"/>
        <v>156672.88571569169</v>
      </c>
      <c r="AN86" s="25">
        <f t="shared" si="44"/>
        <v>148028.40379684488</v>
      </c>
      <c r="AO86" s="25">
        <f t="shared" si="44"/>
        <v>139861.3461872754</v>
      </c>
      <c r="AP86" s="25">
        <f t="shared" si="44"/>
        <v>132145.31560474573</v>
      </c>
      <c r="AQ86" s="25">
        <f t="shared" si="44"/>
        <v>124855.37567515539</v>
      </c>
    </row>
    <row r="87" spans="1:43" x14ac:dyDescent="0.3">
      <c r="A87" s="17"/>
      <c r="B87" s="24">
        <v>202407</v>
      </c>
      <c r="C87" s="18" t="s">
        <v>101</v>
      </c>
      <c r="D87" s="25">
        <f t="shared" si="46"/>
        <v>2366691.9077205211</v>
      </c>
      <c r="E87" s="25">
        <f t="shared" si="46"/>
        <v>2223857.6022454696</v>
      </c>
      <c r="F87" s="25">
        <f t="shared" si="46"/>
        <v>2093597.1882538246</v>
      </c>
      <c r="G87" s="25">
        <f t="shared" si="46"/>
        <v>1976991.944560539</v>
      </c>
      <c r="H87" s="25">
        <f t="shared" si="46"/>
        <v>1867139.1916472991</v>
      </c>
      <c r="I87" s="25">
        <f t="shared" si="46"/>
        <v>1763100.4066248022</v>
      </c>
      <c r="J87" s="25">
        <f t="shared" si="46"/>
        <v>1664649.8234228282</v>
      </c>
      <c r="K87" s="25">
        <f t="shared" si="46"/>
        <v>1571545.3585111427</v>
      </c>
      <c r="L87" s="25">
        <f t="shared" si="46"/>
        <v>1483538.3694755933</v>
      </c>
      <c r="M87" s="25">
        <f t="shared" si="46"/>
        <v>1400379.9671733987</v>
      </c>
      <c r="N87" s="25">
        <f t="shared" si="46"/>
        <v>1321825.0968608726</v>
      </c>
      <c r="O87" s="25">
        <f t="shared" si="46"/>
        <v>1247635.149877388</v>
      </c>
      <c r="P87" s="25">
        <f t="shared" si="46"/>
        <v>1177579.593818038</v>
      </c>
      <c r="Q87" s="25">
        <f t="shared" si="46"/>
        <v>1111436.9399698288</v>
      </c>
      <c r="R87" s="25">
        <f t="shared" si="46"/>
        <v>1048995.2598780866</v>
      </c>
      <c r="S87" s="25">
        <f t="shared" si="46"/>
        <v>990052.39398661221</v>
      </c>
      <c r="T87" s="25">
        <f t="shared" si="45"/>
        <v>934415.95005876163</v>
      </c>
      <c r="U87" s="25">
        <f t="shared" si="45"/>
        <v>881903.1589142048</v>
      </c>
      <c r="V87" s="25">
        <f t="shared" si="45"/>
        <v>832340.63459666132</v>
      </c>
      <c r="W87" s="25">
        <f t="shared" si="45"/>
        <v>785564.07208680431</v>
      </c>
      <c r="X87" s="25">
        <f t="shared" si="45"/>
        <v>741417.90596077591</v>
      </c>
      <c r="Y87" s="25">
        <f t="shared" si="45"/>
        <v>699754.9465843275</v>
      </c>
      <c r="Z87" s="25">
        <f t="shared" si="45"/>
        <v>660436.00561303913</v>
      </c>
      <c r="AA87" s="25">
        <f t="shared" si="48"/>
        <v>623329.51913049386</v>
      </c>
      <c r="AB87" s="25">
        <f t="shared" si="48"/>
        <v>588311.1742857825</v>
      </c>
      <c r="AC87" s="25">
        <f t="shared" si="48"/>
        <v>555263.54350642359</v>
      </c>
      <c r="AD87" s="25">
        <f t="shared" si="48"/>
        <v>524075.72906678671</v>
      </c>
      <c r="AE87" s="25">
        <f t="shared" si="48"/>
        <v>494643.01984829787</v>
      </c>
      <c r="AF87" s="25">
        <f t="shared" si="48"/>
        <v>466866.5614392524</v>
      </c>
      <c r="AG87" s="25">
        <f t="shared" si="48"/>
        <v>440653.04021993477</v>
      </c>
      <c r="AH87" s="25">
        <f t="shared" si="48"/>
        <v>415914.38171336631</v>
      </c>
      <c r="AI87" s="25">
        <f t="shared" si="44"/>
        <v>392567.46321746265</v>
      </c>
      <c r="AJ87" s="25">
        <f t="shared" si="44"/>
        <v>370533.84054451727</v>
      </c>
      <c r="AK87" s="25">
        <f t="shared" si="44"/>
        <v>349739.48855952342</v>
      </c>
      <c r="AL87" s="25">
        <f t="shared" si="44"/>
        <v>330114.55511573277</v>
      </c>
      <c r="AM87" s="25">
        <f t="shared" si="44"/>
        <v>311593.12792350654</v>
      </c>
      <c r="AN87" s="25">
        <f t="shared" si="44"/>
        <v>294113.01384909457</v>
      </c>
      <c r="AO87" s="25">
        <f t="shared" si="44"/>
        <v>277615.53011761326</v>
      </c>
      <c r="AP87" s="25">
        <f t="shared" si="44"/>
        <v>262045.30688476187</v>
      </c>
      <c r="AQ87" s="25">
        <f t="shared" si="44"/>
        <v>247350.10064139482</v>
      </c>
    </row>
    <row r="88" spans="1:43" x14ac:dyDescent="0.3">
      <c r="A88" s="17"/>
      <c r="B88" s="24">
        <v>202407</v>
      </c>
      <c r="C88" s="18" t="s">
        <v>105</v>
      </c>
      <c r="D88" s="25">
        <f t="shared" si="46"/>
        <v>453122.20424593217</v>
      </c>
      <c r="E88" s="25">
        <f t="shared" si="46"/>
        <v>435336.50163252145</v>
      </c>
      <c r="F88" s="25">
        <f t="shared" si="46"/>
        <v>417956.61189023807</v>
      </c>
      <c r="G88" s="25">
        <f t="shared" si="46"/>
        <v>399332.5384840442</v>
      </c>
      <c r="H88" s="25">
        <f t="shared" si="46"/>
        <v>381851.48440621642</v>
      </c>
      <c r="I88" s="25">
        <f t="shared" si="46"/>
        <v>365104.85295196949</v>
      </c>
      <c r="J88" s="25">
        <f t="shared" si="46"/>
        <v>349070.34674019675</v>
      </c>
      <c r="K88" s="25">
        <f t="shared" si="46"/>
        <v>333723.80428593676</v>
      </c>
      <c r="L88" s="25">
        <f t="shared" si="46"/>
        <v>319040.13917498925</v>
      </c>
      <c r="M88" s="25">
        <f t="shared" si="46"/>
        <v>304993.95895312977</v>
      </c>
      <c r="N88" s="25">
        <f t="shared" si="46"/>
        <v>291559.9758495331</v>
      </c>
      <c r="O88" s="25">
        <f t="shared" si="46"/>
        <v>278713.27956272813</v>
      </c>
      <c r="P88" s="25">
        <f t="shared" si="46"/>
        <v>266429.51712783833</v>
      </c>
      <c r="Q88" s="25">
        <f t="shared" si="46"/>
        <v>254685.00932215934</v>
      </c>
      <c r="R88" s="25">
        <f t="shared" si="46"/>
        <v>243456.82323874248</v>
      </c>
      <c r="S88" s="25">
        <f t="shared" si="46"/>
        <v>232722.81432315215</v>
      </c>
      <c r="T88" s="25">
        <f t="shared" si="45"/>
        <v>222461.64700929751</v>
      </c>
      <c r="U88" s="25">
        <f t="shared" si="45"/>
        <v>212652.80031310022</v>
      </c>
      <c r="V88" s="25">
        <f t="shared" si="45"/>
        <v>203276.56286003845</v>
      </c>
      <c r="W88" s="25">
        <f t="shared" si="45"/>
        <v>194314.02052844618</v>
      </c>
      <c r="X88" s="25">
        <f t="shared" si="45"/>
        <v>185747.03898956534</v>
      </c>
      <c r="Y88" s="25">
        <f t="shared" si="45"/>
        <v>177558.24279098952</v>
      </c>
      <c r="Z88" s="25">
        <f t="shared" si="45"/>
        <v>169730.99217875826</v>
      </c>
      <c r="AA88" s="25">
        <f t="shared" si="48"/>
        <v>162249.35852912208</v>
      </c>
      <c r="AB88" s="25">
        <f t="shared" si="48"/>
        <v>155098.09902608316</v>
      </c>
      <c r="AC88" s="25">
        <f t="shared" si="48"/>
        <v>148262.63104930549</v>
      </c>
      <c r="AD88" s="25">
        <f t="shared" si="48"/>
        <v>141729.0066109105</v>
      </c>
      <c r="AE88" s="25">
        <f t="shared" si="48"/>
        <v>135483.8870864397</v>
      </c>
      <c r="AF88" s="25">
        <f t="shared" si="48"/>
        <v>129514.51841596914</v>
      </c>
      <c r="AG88" s="25">
        <f t="shared" si="48"/>
        <v>123808.7068996373</v>
      </c>
      <c r="AH88" s="25">
        <f t="shared" si="48"/>
        <v>118354.79567312225</v>
      </c>
      <c r="AI88" s="25">
        <f t="shared" si="44"/>
        <v>113141.64191954506</v>
      </c>
      <c r="AJ88" s="25">
        <f t="shared" si="44"/>
        <v>108158.59485245387</v>
      </c>
      <c r="AK88" s="25">
        <f t="shared" si="44"/>
        <v>103395.47448816335</v>
      </c>
      <c r="AL88" s="25">
        <f t="shared" si="44"/>
        <v>98842.551213458137</v>
      </c>
      <c r="AM88" s="25">
        <f t="shared" si="44"/>
        <v>94490.526145523836</v>
      </c>
      <c r="AN88" s="25">
        <f t="shared" si="44"/>
        <v>90330.512274201479</v>
      </c>
      <c r="AO88" s="25">
        <f t="shared" si="44"/>
        <v>86354.016371708058</v>
      </c>
      <c r="AP88" s="25">
        <f t="shared" si="44"/>
        <v>82552.921651402037</v>
      </c>
      <c r="AQ88" s="25">
        <f t="shared" si="44"/>
        <v>78919.471154672865</v>
      </c>
    </row>
    <row r="89" spans="1:43" x14ac:dyDescent="0.3">
      <c r="A89" s="17"/>
      <c r="B89" s="24">
        <v>202407</v>
      </c>
      <c r="C89" s="18" t="s">
        <v>103</v>
      </c>
      <c r="D89" s="25">
        <f t="shared" si="46"/>
        <v>4231821.6036520768</v>
      </c>
      <c r="E89" s="25">
        <f t="shared" si="46"/>
        <v>4115202.9597767629</v>
      </c>
      <c r="F89" s="25">
        <f t="shared" si="46"/>
        <v>4001669.9243614869</v>
      </c>
      <c r="G89" s="25">
        <f t="shared" si="46"/>
        <v>3886804.5870303242</v>
      </c>
      <c r="H89" s="25">
        <f t="shared" si="46"/>
        <v>3776962.0251080613</v>
      </c>
      <c r="I89" s="25">
        <f t="shared" si="46"/>
        <v>3669923.3556633955</v>
      </c>
      <c r="J89" s="25">
        <f t="shared" si="46"/>
        <v>3565694.4823805154</v>
      </c>
      <c r="K89" s="25">
        <f t="shared" si="46"/>
        <v>3464258.1642452739</v>
      </c>
      <c r="L89" s="25">
        <f t="shared" si="46"/>
        <v>3365581.3589531844</v>
      </c>
      <c r="M89" s="25">
        <f t="shared" si="46"/>
        <v>3269620.2274876521</v>
      </c>
      <c r="N89" s="25">
        <f t="shared" si="46"/>
        <v>3176323.604693403</v>
      </c>
      <c r="O89" s="25">
        <f t="shared" si="46"/>
        <v>3085635.4420173261</v>
      </c>
      <c r="P89" s="25">
        <f t="shared" si="46"/>
        <v>2997496.5484052896</v>
      </c>
      <c r="Q89" s="25">
        <f t="shared" si="46"/>
        <v>2911845.8438024102</v>
      </c>
      <c r="R89" s="25">
        <f t="shared" si="46"/>
        <v>2828621.2690442777</v>
      </c>
      <c r="S89" s="25">
        <f t="shared" si="46"/>
        <v>2747760.450223315</v>
      </c>
      <c r="T89" s="25">
        <f t="shared" si="45"/>
        <v>2669201.1854906152</v>
      </c>
      <c r="U89" s="25">
        <f t="shared" si="45"/>
        <v>2592881.8020547531</v>
      </c>
      <c r="V89" s="25">
        <f t="shared" si="45"/>
        <v>2518741.4173811655</v>
      </c>
      <c r="W89" s="25">
        <f t="shared" si="45"/>
        <v>2446720.129089179</v>
      </c>
      <c r="X89" s="25">
        <f t="shared" si="45"/>
        <v>2376759.1513874149</v>
      </c>
      <c r="Y89" s="25">
        <f t="shared" si="45"/>
        <v>2308800.9111704803</v>
      </c>
      <c r="Z89" s="25">
        <f t="shared" si="45"/>
        <v>2242789.1135180378</v>
      </c>
      <c r="AA89" s="25">
        <f t="shared" si="48"/>
        <v>2178668.783887777</v>
      </c>
      <c r="AB89" s="25">
        <f t="shared" si="48"/>
        <v>2116386.2925022058</v>
      </c>
      <c r="AC89" s="25">
        <f t="shared" si="48"/>
        <v>2055889.3651069452</v>
      </c>
      <c r="AD89" s="25">
        <f t="shared" si="48"/>
        <v>1997127.0832941525</v>
      </c>
      <c r="AE89" s="25">
        <f t="shared" si="48"/>
        <v>1940049.8768465912</v>
      </c>
      <c r="AF89" s="25">
        <f t="shared" si="48"/>
        <v>1884609.5100001686</v>
      </c>
      <c r="AG89" s="25">
        <f t="shared" si="48"/>
        <v>1830759.0630985247</v>
      </c>
      <c r="AH89" s="25">
        <f t="shared" si="48"/>
        <v>1778452.9107884774</v>
      </c>
      <c r="AI89" s="25">
        <f t="shared" si="44"/>
        <v>1727646.697655024</v>
      </c>
      <c r="AJ89" s="25">
        <f t="shared" si="44"/>
        <v>1678297.3120009343</v>
      </c>
      <c r="AK89" s="25">
        <f t="shared" si="44"/>
        <v>1630362.8583252518</v>
      </c>
      <c r="AL89" s="25">
        <f t="shared" si="44"/>
        <v>1583802.6289371499</v>
      </c>
      <c r="AM89" s="25">
        <f t="shared" si="44"/>
        <v>1538577.075049018</v>
      </c>
      <c r="AN89" s="25">
        <f t="shared" si="44"/>
        <v>1494647.7776196611</v>
      </c>
      <c r="AO89" s="25">
        <f t="shared" si="44"/>
        <v>1451977.4181607175</v>
      </c>
      <c r="AP89" s="25">
        <f t="shared" si="44"/>
        <v>1410529.7496735216</v>
      </c>
      <c r="AQ89" s="25">
        <f t="shared" si="44"/>
        <v>1370269.5678471031</v>
      </c>
    </row>
    <row r="90" spans="1:43" x14ac:dyDescent="0.3">
      <c r="A90" s="17"/>
      <c r="B90" s="24">
        <v>202407</v>
      </c>
      <c r="C90" s="18" t="s">
        <v>102</v>
      </c>
      <c r="D90" s="25">
        <f t="shared" si="46"/>
        <v>1117062.9373470226</v>
      </c>
      <c r="E90" s="25">
        <f t="shared" si="46"/>
        <v>1047147.0335431892</v>
      </c>
      <c r="F90" s="25">
        <f t="shared" si="46"/>
        <v>980857.79047996912</v>
      </c>
      <c r="G90" s="25">
        <f t="shared" si="46"/>
        <v>916081.55334226531</v>
      </c>
      <c r="H90" s="25">
        <f t="shared" si="46"/>
        <v>852472.32422289997</v>
      </c>
      <c r="I90" s="25">
        <f t="shared" si="46"/>
        <v>793170.28231804061</v>
      </c>
      <c r="J90" s="25">
        <f t="shared" si="46"/>
        <v>737915.17973732343</v>
      </c>
      <c r="K90" s="25">
        <f t="shared" si="46"/>
        <v>686452.89872474293</v>
      </c>
      <c r="L90" s="25">
        <f t="shared" si="46"/>
        <v>638538.77347689983</v>
      </c>
      <c r="M90" s="25">
        <f t="shared" si="46"/>
        <v>593939.43309634773</v>
      </c>
      <c r="N90" s="25">
        <f t="shared" si="46"/>
        <v>552433.71308365464</v>
      </c>
      <c r="O90" s="25">
        <f t="shared" si="46"/>
        <v>513812.97566377814</v>
      </c>
      <c r="P90" s="25">
        <f t="shared" si="46"/>
        <v>477881.05476976506</v>
      </c>
      <c r="Q90" s="25">
        <f t="shared" si="46"/>
        <v>444453.96485768561</v>
      </c>
      <c r="R90" s="25">
        <f t="shared" si="46"/>
        <v>413359.46450364369</v>
      </c>
      <c r="S90" s="25">
        <f t="shared" si="46"/>
        <v>384436.53481567523</v>
      </c>
      <c r="T90" s="25">
        <f t="shared" si="45"/>
        <v>357534.81253883429</v>
      </c>
      <c r="U90" s="25">
        <f t="shared" si="45"/>
        <v>332514.00440270494</v>
      </c>
      <c r="V90" s="25">
        <f t="shared" si="45"/>
        <v>309243.30033585406</v>
      </c>
      <c r="W90" s="25">
        <f t="shared" si="45"/>
        <v>287600.79713404307</v>
      </c>
      <c r="X90" s="25">
        <f t="shared" si="45"/>
        <v>267472.94005072443</v>
      </c>
      <c r="Y90" s="25">
        <f t="shared" si="45"/>
        <v>248753.98695239701</v>
      </c>
      <c r="Z90" s="25">
        <f t="shared" si="45"/>
        <v>231345.49773546375</v>
      </c>
      <c r="AA90" s="25">
        <f t="shared" si="48"/>
        <v>215155.85036051483</v>
      </c>
      <c r="AB90" s="25">
        <f t="shared" si="48"/>
        <v>200099.78393904652</v>
      </c>
      <c r="AC90" s="25">
        <f t="shared" si="48"/>
        <v>186097.96868000968</v>
      </c>
      <c r="AD90" s="25">
        <f t="shared" si="48"/>
        <v>173076.60208206362</v>
      </c>
      <c r="AE90" s="25">
        <f t="shared" si="48"/>
        <v>160967.03048131027</v>
      </c>
      <c r="AF90" s="25">
        <f t="shared" si="48"/>
        <v>149705.39489104081</v>
      </c>
      <c r="AG90" s="25">
        <f t="shared" si="48"/>
        <v>139232.29996955217</v>
      </c>
      <c r="AH90" s="25">
        <f t="shared" si="48"/>
        <v>129492.50490298413</v>
      </c>
      <c r="AI90" s="25">
        <f t="shared" si="48"/>
        <v>120434.63497708102</v>
      </c>
      <c r="AJ90" s="25">
        <f t="shared" si="48"/>
        <v>112010.91262379647</v>
      </c>
      <c r="AK90" s="25">
        <f t="shared" si="48"/>
        <v>104176.9067578089</v>
      </c>
      <c r="AL90" s="25">
        <f t="shared" si="48"/>
        <v>96891.299258573243</v>
      </c>
      <c r="AM90" s="25">
        <f t="shared" si="48"/>
        <v>90115.667501363379</v>
      </c>
      <c r="AN90" s="25">
        <f t="shared" si="48"/>
        <v>83814.28189287553</v>
      </c>
      <c r="AO90" s="25">
        <f t="shared" si="48"/>
        <v>77953.917421216596</v>
      </c>
      <c r="AP90" s="25">
        <f t="shared" si="48"/>
        <v>72503.678284961032</v>
      </c>
      <c r="AQ90" s="25">
        <f t="shared" si="48"/>
        <v>67434.834720339728</v>
      </c>
    </row>
    <row r="91" spans="1:43" x14ac:dyDescent="0.3">
      <c r="A91" s="17"/>
      <c r="B91" s="24">
        <v>202407</v>
      </c>
      <c r="C91" s="18" t="s">
        <v>104</v>
      </c>
      <c r="D91" s="25">
        <f t="shared" si="46"/>
        <v>2922.8158112616311</v>
      </c>
      <c r="E91" s="25">
        <f t="shared" si="46"/>
        <v>2773.5847999996281</v>
      </c>
      <c r="F91" s="25">
        <f t="shared" si="46"/>
        <v>2627.7897386925338</v>
      </c>
      <c r="G91" s="25">
        <f t="shared" si="46"/>
        <v>2487.0269504542725</v>
      </c>
      <c r="H91" s="25">
        <f t="shared" si="46"/>
        <v>2352.399385641665</v>
      </c>
      <c r="I91" s="25">
        <f t="shared" si="46"/>
        <v>2225.01806432378</v>
      </c>
      <c r="J91" s="25">
        <f t="shared" si="46"/>
        <v>2104.5050492631922</v>
      </c>
      <c r="K91" s="25">
        <f t="shared" si="46"/>
        <v>1990.4985281056961</v>
      </c>
      <c r="L91" s="25">
        <f t="shared" si="46"/>
        <v>1882.6532893461169</v>
      </c>
      <c r="M91" s="25">
        <f t="shared" si="46"/>
        <v>1780.64072458688</v>
      </c>
      <c r="N91" s="25">
        <f t="shared" si="46"/>
        <v>1684.1485423981139</v>
      </c>
      <c r="O91" s="25">
        <f t="shared" si="46"/>
        <v>1592.8803081907643</v>
      </c>
      <c r="P91" s="25">
        <f t="shared" si="46"/>
        <v>1506.5548821174539</v>
      </c>
      <c r="Q91" s="25">
        <f t="shared" si="46"/>
        <v>1424.9058010221524</v>
      </c>
      <c r="R91" s="25">
        <f t="shared" si="46"/>
        <v>1347.6806341695028</v>
      </c>
      <c r="S91" s="25">
        <f t="shared" si="46"/>
        <v>1274.6403320773861</v>
      </c>
      <c r="T91" s="25">
        <f t="shared" si="45"/>
        <v>1205.5585810152429</v>
      </c>
      <c r="U91" s="25">
        <f t="shared" si="45"/>
        <v>1140.2211712747817</v>
      </c>
      <c r="V91" s="25">
        <f t="shared" si="45"/>
        <v>1078.4253843474833</v>
      </c>
      <c r="W91" s="25">
        <f t="shared" si="45"/>
        <v>1019.9794021415481</v>
      </c>
      <c r="X91" s="25">
        <f t="shared" si="45"/>
        <v>964.70174001320356</v>
      </c>
      <c r="Y91" s="25">
        <f t="shared" si="45"/>
        <v>912.420704462564</v>
      </c>
      <c r="Z91" s="25">
        <f t="shared" si="45"/>
        <v>862.97387571400236</v>
      </c>
      <c r="AA91" s="25">
        <f t="shared" si="48"/>
        <v>816.2076149730924</v>
      </c>
      <c r="AB91" s="25">
        <f t="shared" si="48"/>
        <v>771.97659586449004</v>
      </c>
      <c r="AC91" s="25">
        <f t="shared" si="48"/>
        <v>730.14335936530938</v>
      </c>
      <c r="AD91" s="25">
        <f t="shared" si="48"/>
        <v>690.57789142742797</v>
      </c>
      <c r="AE91" s="25">
        <f t="shared" si="48"/>
        <v>653.15722240943364</v>
      </c>
      <c r="AF91" s="25">
        <f t="shared" si="48"/>
        <v>617.76504740034784</v>
      </c>
      <c r="AG91" s="25">
        <f t="shared" si="48"/>
        <v>584.29136650276803</v>
      </c>
      <c r="AH91" s="25">
        <f t="shared" si="48"/>
        <v>552.63214414546815</v>
      </c>
      <c r="AI91" s="25">
        <f t="shared" si="48"/>
        <v>522.68898650966173</v>
      </c>
      <c r="AJ91" s="25">
        <f t="shared" si="48"/>
        <v>494.36883617535443</v>
      </c>
      <c r="AK91" s="25">
        <f t="shared" si="48"/>
        <v>467.5836831218208</v>
      </c>
      <c r="AL91" s="25">
        <f t="shared" si="48"/>
        <v>442.25029124730753</v>
      </c>
      <c r="AM91" s="25">
        <f t="shared" si="48"/>
        <v>418.28993960617663</v>
      </c>
      <c r="AN91" s="25">
        <f t="shared" si="48"/>
        <v>395.62817759585278</v>
      </c>
      <c r="AO91" s="25">
        <f t="shared" si="48"/>
        <v>374.19459336039023</v>
      </c>
      <c r="AP91" s="25">
        <f t="shared" si="48"/>
        <v>353.92259471170786</v>
      </c>
      <c r="AQ91" s="25">
        <f t="shared" si="48"/>
        <v>334.74920190317602</v>
      </c>
    </row>
    <row r="92" spans="1:43" x14ac:dyDescent="0.3">
      <c r="A92" s="17"/>
      <c r="B92" s="24">
        <v>202408</v>
      </c>
      <c r="C92" s="18" t="s">
        <v>101</v>
      </c>
      <c r="D92" s="25">
        <f t="shared" si="46"/>
        <v>2465955.6053050794</v>
      </c>
      <c r="E92" s="25">
        <f t="shared" si="46"/>
        <v>2297906.0914977985</v>
      </c>
      <c r="F92" s="25">
        <f t="shared" si="46"/>
        <v>2141802.2613996775</v>
      </c>
      <c r="G92" s="25">
        <f t="shared" si="46"/>
        <v>1996968.4509586927</v>
      </c>
      <c r="H92" s="25">
        <f t="shared" si="46"/>
        <v>1861344.8888462044</v>
      </c>
      <c r="I92" s="25">
        <f t="shared" si="46"/>
        <v>1734681.4858621683</v>
      </c>
      <c r="J92" s="25">
        <f t="shared" si="46"/>
        <v>1616464.900118632</v>
      </c>
      <c r="K92" s="25">
        <f t="shared" si="46"/>
        <v>1506185.4729594802</v>
      </c>
      <c r="L92" s="25">
        <f t="shared" si="46"/>
        <v>1403347.3497221877</v>
      </c>
      <c r="M92" s="25">
        <f t="shared" si="46"/>
        <v>1307474.2671347212</v>
      </c>
      <c r="N92" s="25">
        <f t="shared" si="46"/>
        <v>1218112.6682012256</v>
      </c>
      <c r="O92" s="25">
        <f t="shared" si="46"/>
        <v>1134833.1475161999</v>
      </c>
      <c r="P92" s="25">
        <f t="shared" si="46"/>
        <v>1057230.8469926701</v>
      </c>
      <c r="Q92" s="25">
        <f t="shared" si="46"/>
        <v>984925.19287930836</v>
      </c>
      <c r="R92" s="25">
        <f t="shared" si="46"/>
        <v>917559.2245215351</v>
      </c>
      <c r="S92" s="25">
        <f t="shared" si="46"/>
        <v>854798.67741070094</v>
      </c>
      <c r="T92" s="25">
        <f t="shared" si="45"/>
        <v>796330.92699055152</v>
      </c>
      <c r="U92" s="25">
        <f t="shared" si="45"/>
        <v>741863.86333365436</v>
      </c>
      <c r="V92" s="25">
        <f t="shared" si="45"/>
        <v>691124.74289344915</v>
      </c>
      <c r="W92" s="25">
        <f t="shared" si="45"/>
        <v>643859.0476275821</v>
      </c>
      <c r="X92" s="25">
        <f t="shared" si="45"/>
        <v>599829.37109543988</v>
      </c>
      <c r="Y92" s="25">
        <f t="shared" si="45"/>
        <v>558814.34389149991</v>
      </c>
      <c r="Z92" s="25">
        <f t="shared" si="45"/>
        <v>520607.60584660817</v>
      </c>
      <c r="AA92" s="25">
        <f t="shared" si="48"/>
        <v>485016.82906536089</v>
      </c>
      <c r="AB92" s="25">
        <f t="shared" si="48"/>
        <v>451862.79357422679</v>
      </c>
      <c r="AC92" s="25">
        <f t="shared" si="48"/>
        <v>420978.51579936146</v>
      </c>
      <c r="AD92" s="25">
        <f t="shared" si="48"/>
        <v>392208.42904941388</v>
      </c>
      <c r="AE92" s="25">
        <f t="shared" si="48"/>
        <v>365407.61449212447</v>
      </c>
      <c r="AF92" s="25">
        <f t="shared" si="48"/>
        <v>340441.08067697845</v>
      </c>
      <c r="AG92" s="25">
        <f t="shared" si="48"/>
        <v>317183.08939482935</v>
      </c>
      <c r="AH92" s="25">
        <f t="shared" si="48"/>
        <v>295516.52552669984</v>
      </c>
      <c r="AI92" s="25">
        <f t="shared" si="48"/>
        <v>275332.30848077498</v>
      </c>
      <c r="AJ92" s="25">
        <f t="shared" si="48"/>
        <v>256528.84282253435</v>
      </c>
      <c r="AK92" s="25">
        <f t="shared" si="48"/>
        <v>239011.50574922023</v>
      </c>
      <c r="AL92" s="25">
        <f t="shared" si="48"/>
        <v>222692.16913295886</v>
      </c>
      <c r="AM92" s="25">
        <f t="shared" si="48"/>
        <v>207488.75394721134</v>
      </c>
      <c r="AN92" s="25">
        <f t="shared" si="48"/>
        <v>193324.81499195623</v>
      </c>
      <c r="AO92" s="25">
        <f t="shared" si="48"/>
        <v>180129.15393917891</v>
      </c>
      <c r="AP92" s="25">
        <f t="shared" si="48"/>
        <v>167835.45882839357</v>
      </c>
      <c r="AQ92" s="25">
        <f t="shared" si="48"/>
        <v>156381.9682496014</v>
      </c>
    </row>
    <row r="93" spans="1:43" x14ac:dyDescent="0.3">
      <c r="A93" s="17"/>
      <c r="B93" s="24">
        <v>202408</v>
      </c>
      <c r="C93" s="18" t="s">
        <v>105</v>
      </c>
      <c r="D93" s="25">
        <f t="shared" si="46"/>
        <v>553341.04453334189</v>
      </c>
      <c r="E93" s="25">
        <f t="shared" si="46"/>
        <v>531931.04409857036</v>
      </c>
      <c r="F93" s="25">
        <f t="shared" si="46"/>
        <v>506951.70697231445</v>
      </c>
      <c r="G93" s="25">
        <f t="shared" si="46"/>
        <v>478896.43370740424</v>
      </c>
      <c r="H93" s="25">
        <f t="shared" si="46"/>
        <v>448301.89255412726</v>
      </c>
      <c r="I93" s="25">
        <f t="shared" si="46"/>
        <v>419608.75932082091</v>
      </c>
      <c r="J93" s="25">
        <f t="shared" si="46"/>
        <v>392715.15917536616</v>
      </c>
      <c r="K93" s="25">
        <f t="shared" si="46"/>
        <v>367519.42578567017</v>
      </c>
      <c r="L93" s="25">
        <f t="shared" si="46"/>
        <v>343922.15933690208</v>
      </c>
      <c r="M93" s="25">
        <f t="shared" si="46"/>
        <v>321827.42988026625</v>
      </c>
      <c r="N93" s="25">
        <f t="shared" si="46"/>
        <v>301143.45055748365</v>
      </c>
      <c r="O93" s="25">
        <f t="shared" si="46"/>
        <v>281782.91709529853</v>
      </c>
      <c r="P93" s="25">
        <f t="shared" si="46"/>
        <v>263663.13531303522</v>
      </c>
      <c r="Q93" s="25">
        <f t="shared" si="46"/>
        <v>246706.01367378497</v>
      </c>
      <c r="R93" s="25">
        <f t="shared" si="46"/>
        <v>230837.97046454044</v>
      </c>
      <c r="S93" s="25">
        <f t="shared" si="46"/>
        <v>215989.78797512571</v>
      </c>
      <c r="T93" s="25">
        <f t="shared" si="45"/>
        <v>202096.43503822683</v>
      </c>
      <c r="U93" s="25">
        <f t="shared" si="45"/>
        <v>189096.8721347503</v>
      </c>
      <c r="V93" s="25">
        <f t="shared" si="45"/>
        <v>176933.84854455266</v>
      </c>
      <c r="W93" s="25">
        <f t="shared" si="45"/>
        <v>165553.69786453294</v>
      </c>
      <c r="X93" s="25">
        <f t="shared" si="45"/>
        <v>154906.13608189317</v>
      </c>
      <c r="Y93" s="25">
        <f t="shared" si="45"/>
        <v>144944.06493519412</v>
      </c>
      <c r="Z93" s="25">
        <f t="shared" si="45"/>
        <v>135623.38229679753</v>
      </c>
      <c r="AA93" s="25">
        <f t="shared" si="48"/>
        <v>126902.80062123317</v>
      </c>
      <c r="AB93" s="25">
        <f t="shared" si="48"/>
        <v>118743.67402780391</v>
      </c>
      <c r="AC93" s="25">
        <f t="shared" si="48"/>
        <v>111109.8342569529</v>
      </c>
      <c r="AD93" s="25">
        <f t="shared" si="48"/>
        <v>103967.43551405874</v>
      </c>
      <c r="AE93" s="25">
        <f t="shared" si="48"/>
        <v>97284.808060781987</v>
      </c>
      <c r="AF93" s="25">
        <f t="shared" si="48"/>
        <v>91032.320311605174</v>
      </c>
      <c r="AG93" s="25">
        <f t="shared" si="48"/>
        <v>85182.249126903611</v>
      </c>
      <c r="AH93" s="25">
        <f t="shared" si="48"/>
        <v>79708.657953250469</v>
      </c>
      <c r="AI93" s="25">
        <f t="shared" si="48"/>
        <v>74587.282439235438</v>
      </c>
      <c r="AJ93" s="25">
        <f t="shared" si="48"/>
        <v>69795.42314552395</v>
      </c>
      <c r="AK93" s="25">
        <f t="shared" si="48"/>
        <v>65311.844967375291</v>
      </c>
      <c r="AL93" s="25">
        <f t="shared" si="48"/>
        <v>61116.682893605706</v>
      </c>
      <c r="AM93" s="25">
        <f t="shared" si="48"/>
        <v>57191.353736031437</v>
      </c>
      <c r="AN93" s="25">
        <f t="shared" si="48"/>
        <v>53518.473476306644</v>
      </c>
      <c r="AO93" s="25">
        <f t="shared" si="48"/>
        <v>50081.779891734099</v>
      </c>
      <c r="AP93" s="25">
        <f t="shared" si="48"/>
        <v>46866.060137313914</v>
      </c>
      <c r="AQ93" s="25">
        <f t="shared" si="48"/>
        <v>43857.082977460421</v>
      </c>
    </row>
    <row r="94" spans="1:43" x14ac:dyDescent="0.3">
      <c r="A94" s="17"/>
      <c r="B94" s="24">
        <v>202408</v>
      </c>
      <c r="C94" s="18" t="s">
        <v>103</v>
      </c>
      <c r="D94" s="25">
        <f t="shared" si="46"/>
        <v>2899697.1064371262</v>
      </c>
      <c r="E94" s="25">
        <f t="shared" si="46"/>
        <v>2821261.296875909</v>
      </c>
      <c r="F94" s="25">
        <f t="shared" si="46"/>
        <v>2747074.1087761996</v>
      </c>
      <c r="G94" s="25">
        <f t="shared" si="46"/>
        <v>2676054.4630993172</v>
      </c>
      <c r="H94" s="25">
        <f t="shared" si="46"/>
        <v>2610078.4162276965</v>
      </c>
      <c r="I94" s="25">
        <f t="shared" si="46"/>
        <v>2545538.4683922883</v>
      </c>
      <c r="J94" s="25">
        <f t="shared" si="46"/>
        <v>2482453.0983971227</v>
      </c>
      <c r="K94" s="25">
        <f t="shared" si="46"/>
        <v>2420825.3973461823</v>
      </c>
      <c r="L94" s="25">
        <f t="shared" si="46"/>
        <v>2360647.9654303882</v>
      </c>
      <c r="M94" s="25">
        <f t="shared" si="46"/>
        <v>2301906.1860156045</v>
      </c>
      <c r="N94" s="25">
        <f t="shared" si="46"/>
        <v>2244580.4608443961</v>
      </c>
      <c r="O94" s="25">
        <f t="shared" si="46"/>
        <v>2188647.7636750038</v>
      </c>
      <c r="P94" s="25">
        <f t="shared" si="46"/>
        <v>2134082.7370241145</v>
      </c>
      <c r="Q94" s="25">
        <f t="shared" si="46"/>
        <v>2080858.476690961</v>
      </c>
      <c r="R94" s="25">
        <f t="shared" si="46"/>
        <v>2028947.0992435901</v>
      </c>
      <c r="S94" s="25">
        <f t="shared" si="46"/>
        <v>1978320.1563005229</v>
      </c>
      <c r="T94" s="25">
        <f t="shared" si="45"/>
        <v>1928948.9391675994</v>
      </c>
      <c r="U94" s="25">
        <f t="shared" si="45"/>
        <v>1880804.7040272548</v>
      </c>
      <c r="V94" s="25">
        <f t="shared" si="45"/>
        <v>1833858.8389165325</v>
      </c>
      <c r="W94" s="25">
        <f t="shared" si="45"/>
        <v>1788082.9876253281</v>
      </c>
      <c r="X94" s="25">
        <f t="shared" si="45"/>
        <v>1743449.1414266704</v>
      </c>
      <c r="Y94" s="25">
        <f t="shared" si="45"/>
        <v>1699929.7065950711</v>
      </c>
      <c r="Z94" s="25">
        <f t="shared" si="45"/>
        <v>1657497.5535729262</v>
      </c>
      <c r="AA94" s="25">
        <f t="shared" si="48"/>
        <v>1616126.0521415495</v>
      </c>
      <c r="AB94" s="25">
        <f t="shared" si="48"/>
        <v>1575789.0958636969</v>
      </c>
      <c r="AC94" s="25">
        <f t="shared" si="48"/>
        <v>1536461.1182667515</v>
      </c>
      <c r="AD94" s="25">
        <f t="shared" si="48"/>
        <v>1498117.1026465055</v>
      </c>
      <c r="AE94" s="25">
        <f t="shared" si="48"/>
        <v>1460732.586932478</v>
      </c>
      <c r="AF94" s="25">
        <f t="shared" si="48"/>
        <v>1424283.6647260566</v>
      </c>
      <c r="AG94" s="25">
        <f t="shared" si="48"/>
        <v>1388746.9833733425</v>
      </c>
      <c r="AH94" s="25">
        <f t="shared" si="48"/>
        <v>1354099.7397445885</v>
      </c>
      <c r="AI94" s="25">
        <f t="shared" si="48"/>
        <v>1320319.6742464327</v>
      </c>
      <c r="AJ94" s="25">
        <f t="shared" si="48"/>
        <v>1287385.0634807392</v>
      </c>
      <c r="AK94" s="25">
        <f t="shared" si="48"/>
        <v>1255274.7118766615</v>
      </c>
      <c r="AL94" s="25">
        <f t="shared" si="48"/>
        <v>1223967.9425545274</v>
      </c>
      <c r="AM94" s="25">
        <f t="shared" si="48"/>
        <v>1193444.5876268309</v>
      </c>
      <c r="AN94" s="25">
        <f t="shared" si="48"/>
        <v>1163684.9780996216</v>
      </c>
      <c r="AO94" s="25">
        <f t="shared" si="48"/>
        <v>1134669.9335043728</v>
      </c>
      <c r="AP94" s="25">
        <f t="shared" si="48"/>
        <v>1106380.7513640365</v>
      </c>
      <c r="AQ94" s="25">
        <f t="shared" si="48"/>
        <v>1078799.1965759655</v>
      </c>
    </row>
    <row r="95" spans="1:43" x14ac:dyDescent="0.3">
      <c r="A95" s="17"/>
      <c r="B95" s="24">
        <v>202408</v>
      </c>
      <c r="C95" s="18" t="s">
        <v>102</v>
      </c>
      <c r="D95" s="25">
        <f t="shared" si="46"/>
        <v>1255347.6298098557</v>
      </c>
      <c r="E95" s="25">
        <f t="shared" si="46"/>
        <v>1193909.0262348657</v>
      </c>
      <c r="F95" s="25">
        <f t="shared" si="46"/>
        <v>1135016.6829829372</v>
      </c>
      <c r="G95" s="25">
        <f t="shared" si="46"/>
        <v>1078830.2302955883</v>
      </c>
      <c r="H95" s="25">
        <f t="shared" si="46"/>
        <v>1023513.2634776809</v>
      </c>
      <c r="I95" s="25">
        <f t="shared" si="46"/>
        <v>970943.01394971111</v>
      </c>
      <c r="J95" s="25">
        <f t="shared" si="46"/>
        <v>921009.03622189222</v>
      </c>
      <c r="K95" s="25">
        <f t="shared" si="46"/>
        <v>873597.27506532508</v>
      </c>
      <c r="L95" s="25">
        <f t="shared" si="46"/>
        <v>828593.20643982419</v>
      </c>
      <c r="M95" s="25">
        <f t="shared" si="46"/>
        <v>785883.80412983836</v>
      </c>
      <c r="N95" s="25">
        <f t="shared" si="46"/>
        <v>745358.76631673437</v>
      </c>
      <c r="O95" s="25">
        <f t="shared" si="46"/>
        <v>706911.26625610772</v>
      </c>
      <c r="P95" s="25">
        <f t="shared" si="46"/>
        <v>670438.3919570382</v>
      </c>
      <c r="Q95" s="25">
        <f t="shared" si="46"/>
        <v>635841.38013396773</v>
      </c>
      <c r="R95" s="25">
        <f t="shared" si="46"/>
        <v>603025.71296997776</v>
      </c>
      <c r="S95" s="25">
        <f t="shared" si="46"/>
        <v>571901.12308534002</v>
      </c>
      <c r="T95" s="25">
        <f t="shared" si="45"/>
        <v>542381.53722373</v>
      </c>
      <c r="U95" s="25">
        <f t="shared" si="45"/>
        <v>514384.97942496632</v>
      </c>
      <c r="V95" s="25">
        <f t="shared" si="45"/>
        <v>487833.44796878792</v>
      </c>
      <c r="W95" s="25">
        <f t="shared" si="45"/>
        <v>462652.77599515772</v>
      </c>
      <c r="X95" s="25">
        <f t="shared" si="45"/>
        <v>438772.48271025083</v>
      </c>
      <c r="Y95" s="25">
        <f t="shared" si="45"/>
        <v>416125.62001290213</v>
      </c>
      <c r="Z95" s="25">
        <f t="shared" si="45"/>
        <v>394648.61792520672</v>
      </c>
      <c r="AA95" s="25">
        <f t="shared" si="48"/>
        <v>374281.13118666236</v>
      </c>
      <c r="AB95" s="25">
        <f t="shared" si="48"/>
        <v>354965.88864256121</v>
      </c>
      <c r="AC95" s="25">
        <f t="shared" si="48"/>
        <v>336648.54653562815</v>
      </c>
      <c r="AD95" s="25">
        <f t="shared" si="48"/>
        <v>319277.54643449583</v>
      </c>
      <c r="AE95" s="25">
        <f t="shared" si="48"/>
        <v>302803.97826154565</v>
      </c>
      <c r="AF95" s="25">
        <f t="shared" si="48"/>
        <v>287181.44868658826</v>
      </c>
      <c r="AG95" s="25">
        <f t="shared" si="48"/>
        <v>272365.95501111232</v>
      </c>
      <c r="AH95" s="25">
        <f t="shared" si="48"/>
        <v>258315.76456564612</v>
      </c>
      <c r="AI95" s="25">
        <f t="shared" si="48"/>
        <v>244991.29956958196</v>
      </c>
      <c r="AJ95" s="25">
        <f t="shared" si="48"/>
        <v>232355.02735094074</v>
      </c>
      <c r="AK95" s="25">
        <f t="shared" si="48"/>
        <v>220371.35578743523</v>
      </c>
      <c r="AL95" s="25">
        <f t="shared" si="48"/>
        <v>209006.53380572892</v>
      </c>
      <c r="AM95" s="25">
        <f t="shared" si="48"/>
        <v>198228.5567599716</v>
      </c>
      <c r="AN95" s="25">
        <f t="shared" si="48"/>
        <v>188007.07650128074</v>
      </c>
      <c r="AO95" s="25">
        <f t="shared" si="48"/>
        <v>178313.31594516811</v>
      </c>
      <c r="AP95" s="25">
        <f t="shared" si="48"/>
        <v>169119.98794273171</v>
      </c>
      <c r="AQ95" s="25">
        <f t="shared" si="48"/>
        <v>160401.21826281201</v>
      </c>
    </row>
    <row r="96" spans="1:43" x14ac:dyDescent="0.3">
      <c r="A96" s="17"/>
      <c r="B96" s="24">
        <v>202409</v>
      </c>
      <c r="C96" s="18" t="s">
        <v>101</v>
      </c>
      <c r="D96" s="25">
        <f t="shared" si="46"/>
        <v>2405113.0401653829</v>
      </c>
      <c r="E96" s="25">
        <f t="shared" si="46"/>
        <v>2232989.6202398129</v>
      </c>
      <c r="F96" s="25">
        <f t="shared" si="46"/>
        <v>2070061.8265408799</v>
      </c>
      <c r="G96" s="25">
        <f t="shared" si="46"/>
        <v>1917168.7476615869</v>
      </c>
      <c r="H96" s="25">
        <f t="shared" si="46"/>
        <v>1772030.8415159031</v>
      </c>
      <c r="I96" s="25">
        <f t="shared" si="46"/>
        <v>1637335.9787795146</v>
      </c>
      <c r="J96" s="25">
        <f t="shared" si="46"/>
        <v>1512519.1210765596</v>
      </c>
      <c r="K96" s="25">
        <f t="shared" si="46"/>
        <v>1396978.4136473329</v>
      </c>
      <c r="L96" s="25">
        <f t="shared" si="46"/>
        <v>1290106.1977802902</v>
      </c>
      <c r="M96" s="25">
        <f t="shared" si="46"/>
        <v>1191307.1802743224</v>
      </c>
      <c r="N96" s="25">
        <f t="shared" si="46"/>
        <v>1100008.8676134944</v>
      </c>
      <c r="O96" s="25">
        <f t="shared" si="46"/>
        <v>1015667.2596731463</v>
      </c>
      <c r="P96" s="25">
        <f t="shared" si="46"/>
        <v>937769.605130704</v>
      </c>
      <c r="Q96" s="25">
        <f t="shared" si="46"/>
        <v>865835.32709821314</v>
      </c>
      <c r="R96" s="25">
        <f t="shared" si="46"/>
        <v>799415.81335007248</v>
      </c>
      <c r="S96" s="25">
        <f t="shared" si="46"/>
        <v>738093.51251638238</v>
      </c>
      <c r="T96" s="25">
        <f t="shared" si="45"/>
        <v>681480.61991491972</v>
      </c>
      <c r="U96" s="25">
        <f t="shared" si="45"/>
        <v>629217.53666729934</v>
      </c>
      <c r="V96" s="25">
        <f t="shared" si="45"/>
        <v>580971.2213338177</v>
      </c>
      <c r="W96" s="25">
        <f t="shared" si="45"/>
        <v>536433.51129248308</v>
      </c>
      <c r="X96" s="25">
        <f t="shared" si="45"/>
        <v>495319.46340137394</v>
      </c>
      <c r="Y96" s="25">
        <f t="shared" si="45"/>
        <v>457365.74508851446</v>
      </c>
      <c r="Z96" s="25">
        <f t="shared" si="45"/>
        <v>422329.09472423611</v>
      </c>
      <c r="AA96" s="25">
        <f t="shared" si="48"/>
        <v>389984.86189967999</v>
      </c>
      <c r="AB96" s="25">
        <f t="shared" si="48"/>
        <v>360125.63272702042</v>
      </c>
      <c r="AC96" s="25">
        <f t="shared" si="48"/>
        <v>332559.94161141646</v>
      </c>
      <c r="AD96" s="25">
        <f t="shared" si="48"/>
        <v>307111.06853382348</v>
      </c>
      <c r="AE96" s="25">
        <f t="shared" si="48"/>
        <v>283615.91933135752</v>
      </c>
      <c r="AF96" s="25">
        <f t="shared" si="48"/>
        <v>261923.98549833908</v>
      </c>
      <c r="AG96" s="25">
        <f t="shared" si="48"/>
        <v>241896.37947164677</v>
      </c>
      <c r="AH96" s="25">
        <f t="shared" si="48"/>
        <v>223404.94108102363</v>
      </c>
      <c r="AI96" s="25">
        <f t="shared" si="48"/>
        <v>206331.41074997015</v>
      </c>
      <c r="AJ96" s="25">
        <f t="shared" si="48"/>
        <v>190566.66506412564</v>
      </c>
      <c r="AK96" s="25">
        <f t="shared" si="48"/>
        <v>176010.01043846074</v>
      </c>
      <c r="AL96" s="25">
        <f t="shared" si="48"/>
        <v>162568.53078200266</v>
      </c>
      <c r="AM96" s="25">
        <f t="shared" si="48"/>
        <v>150156.48525810058</v>
      </c>
      <c r="AN96" s="25">
        <f t="shared" si="48"/>
        <v>138694.75245471491</v>
      </c>
      <c r="AO96" s="25">
        <f t="shared" si="48"/>
        <v>128110.31750270801</v>
      </c>
      <c r="AP96" s="25">
        <f t="shared" si="48"/>
        <v>118335.79890366997</v>
      </c>
      <c r="AQ96" s="25">
        <f t="shared" si="48"/>
        <v>109309.01204774212</v>
      </c>
    </row>
    <row r="97" spans="1:43" x14ac:dyDescent="0.3">
      <c r="A97" s="17"/>
      <c r="B97" s="24">
        <v>202409</v>
      </c>
      <c r="C97" s="18" t="s">
        <v>105</v>
      </c>
      <c r="D97" s="25">
        <f t="shared" si="46"/>
        <v>590117.3208256315</v>
      </c>
      <c r="E97" s="25">
        <f t="shared" si="46"/>
        <v>573889.87136428175</v>
      </c>
      <c r="F97" s="25">
        <f t="shared" si="46"/>
        <v>555641.71137273626</v>
      </c>
      <c r="G97" s="25">
        <f t="shared" si="46"/>
        <v>535409.71707796026</v>
      </c>
      <c r="H97" s="25">
        <f t="shared" si="46"/>
        <v>513389.48288269894</v>
      </c>
      <c r="I97" s="25">
        <f t="shared" si="46"/>
        <v>492282.02967642294</v>
      </c>
      <c r="J97" s="25">
        <f t="shared" si="46"/>
        <v>472048.19384016714</v>
      </c>
      <c r="K97" s="25">
        <f t="shared" si="46"/>
        <v>452650.79516924726</v>
      </c>
      <c r="L97" s="25">
        <f t="shared" si="46"/>
        <v>434054.45633647422</v>
      </c>
      <c r="M97" s="25">
        <f t="shared" si="46"/>
        <v>416225.46008607891</v>
      </c>
      <c r="N97" s="25">
        <f t="shared" si="46"/>
        <v>399131.63216532068</v>
      </c>
      <c r="O97" s="25">
        <f t="shared" si="46"/>
        <v>382742.24245232559</v>
      </c>
      <c r="P97" s="25">
        <f t="shared" si="46"/>
        <v>367027.91938353179</v>
      </c>
      <c r="Q97" s="25">
        <f t="shared" si="46"/>
        <v>351960.57440808607</v>
      </c>
      <c r="R97" s="25">
        <f t="shared" si="46"/>
        <v>337513.33422322484</v>
      </c>
      <c r="S97" s="25">
        <f t="shared" si="46"/>
        <v>323660.47921096004</v>
      </c>
      <c r="T97" s="25">
        <f t="shared" si="45"/>
        <v>310377.38693913183</v>
      </c>
      <c r="U97" s="25">
        <f t="shared" si="45"/>
        <v>297640.47989049653</v>
      </c>
      <c r="V97" s="25">
        <f t="shared" si="45"/>
        <v>285427.17679170787</v>
      </c>
      <c r="W97" s="25">
        <f t="shared" si="45"/>
        <v>273715.84706090624</v>
      </c>
      <c r="X97" s="25">
        <f t="shared" si="45"/>
        <v>262485.76799802057</v>
      </c>
      <c r="Y97" s="25">
        <f t="shared" si="45"/>
        <v>251717.08441875782</v>
      </c>
      <c r="Z97" s="25">
        <f t="shared" si="45"/>
        <v>241390.77049018969</v>
      </c>
      <c r="AA97" s="25">
        <f t="shared" si="48"/>
        <v>231488.5935686474</v>
      </c>
      <c r="AB97" s="25">
        <f t="shared" si="48"/>
        <v>221993.07987326814</v>
      </c>
      <c r="AC97" s="25">
        <f t="shared" si="48"/>
        <v>212887.48185376619</v>
      </c>
      <c r="AD97" s="25">
        <f t="shared" si="48"/>
        <v>204155.74713076669</v>
      </c>
      <c r="AE97" s="25">
        <f t="shared" si="48"/>
        <v>195782.48890273192</v>
      </c>
      <c r="AF97" s="25">
        <f t="shared" si="48"/>
        <v>187752.95772612517</v>
      </c>
      <c r="AG97" s="25">
        <f t="shared" si="48"/>
        <v>180053.01458572762</v>
      </c>
      <c r="AH97" s="25">
        <f t="shared" si="48"/>
        <v>172669.10518048704</v>
      </c>
      <c r="AI97" s="25">
        <f t="shared" si="48"/>
        <v>165588.23535733297</v>
      </c>
      <c r="AJ97" s="25">
        <f t="shared" si="48"/>
        <v>158797.94763134391</v>
      </c>
      <c r="AK97" s="25">
        <f t="shared" si="48"/>
        <v>152286.29873572334</v>
      </c>
      <c r="AL97" s="25">
        <f t="shared" si="48"/>
        <v>146041.83814941216</v>
      </c>
      <c r="AM97" s="25">
        <f t="shared" si="48"/>
        <v>140053.58755396405</v>
      </c>
      <c r="AN97" s="25">
        <f t="shared" si="48"/>
        <v>134311.02117464706</v>
      </c>
      <c r="AO97" s="25">
        <f t="shared" si="48"/>
        <v>128804.0469636887</v>
      </c>
      <c r="AP97" s="25">
        <f t="shared" si="48"/>
        <v>123522.98858621738</v>
      </c>
      <c r="AQ97" s="25">
        <f t="shared" si="48"/>
        <v>118458.56817182308</v>
      </c>
    </row>
    <row r="98" spans="1:43" x14ac:dyDescent="0.3">
      <c r="A98" s="17"/>
      <c r="B98" s="24">
        <v>202409</v>
      </c>
      <c r="C98" s="18" t="s">
        <v>103</v>
      </c>
      <c r="D98" s="25">
        <f t="shared" si="46"/>
        <v>2938716.2945731194</v>
      </c>
      <c r="E98" s="25">
        <f t="shared" si="46"/>
        <v>2842326.3315151595</v>
      </c>
      <c r="F98" s="25">
        <f t="shared" si="46"/>
        <v>2750061.8838727116</v>
      </c>
      <c r="G98" s="25">
        <f t="shared" si="46"/>
        <v>2661362.8861046704</v>
      </c>
      <c r="H98" s="25">
        <f t="shared" si="46"/>
        <v>2570641.9165574098</v>
      </c>
      <c r="I98" s="25">
        <f t="shared" si="46"/>
        <v>2482748.4183774712</v>
      </c>
      <c r="J98" s="25">
        <f t="shared" si="46"/>
        <v>2397675.2424096433</v>
      </c>
      <c r="K98" s="25">
        <f t="shared" si="46"/>
        <v>2315387.7285680389</v>
      </c>
      <c r="L98" s="25">
        <f t="shared" si="46"/>
        <v>2235833.7922099652</v>
      </c>
      <c r="M98" s="25">
        <f t="shared" si="46"/>
        <v>2158950.4031017851</v>
      </c>
      <c r="N98" s="25">
        <f t="shared" si="46"/>
        <v>2084667.8364010644</v>
      </c>
      <c r="O98" s="25">
        <f t="shared" si="46"/>
        <v>2012912.5100776325</v>
      </c>
      <c r="P98" s="25">
        <f t="shared" si="46"/>
        <v>1943608.9042644992</v>
      </c>
      <c r="Q98" s="25">
        <f t="shared" si="46"/>
        <v>1876680.8720578304</v>
      </c>
      <c r="R98" s="25">
        <f t="shared" si="46"/>
        <v>1812052.5396866885</v>
      </c>
      <c r="S98" s="25">
        <f t="shared" ref="S98:AH122" si="49">SUMIFS(S$359:S$453,$B$359:$B$453,$B98,$C$359:$C$453,$C98)+SUMIFS(S$454:S$548,$B$454:$B$548,$B98,$C$454:$C$548,$C98)+SUMIFS(S$549:S$643,$B$549:$B$643,$B98,$C$549:$C$643,$C98)+SUMIFS(S$1024:S$1118,$B$1024:$B$1118,$B98,$C$1024:$C$1118,$C98)</f>
        <v>1749648.9252728247</v>
      </c>
      <c r="T98" s="25">
        <f t="shared" si="49"/>
        <v>1689396.3621307476</v>
      </c>
      <c r="U98" s="25">
        <f t="shared" si="49"/>
        <v>1631222.7847388596</v>
      </c>
      <c r="V98" s="25">
        <f t="shared" si="49"/>
        <v>1575057.9172910375</v>
      </c>
      <c r="W98" s="25">
        <f t="shared" si="49"/>
        <v>1520833.392600172</v>
      </c>
      <c r="X98" s="25">
        <f t="shared" si="49"/>
        <v>1468482.8209146885</v>
      </c>
      <c r="Y98" s="25">
        <f t="shared" si="49"/>
        <v>1417941.8225767903</v>
      </c>
      <c r="Z98" s="25">
        <f t="shared" si="49"/>
        <v>1369148.0345376474</v>
      </c>
      <c r="AA98" s="25">
        <f t="shared" si="49"/>
        <v>1322041.0979933685</v>
      </c>
      <c r="AB98" s="25">
        <f t="shared" si="49"/>
        <v>1276562.6324502793</v>
      </c>
      <c r="AC98" s="25">
        <f t="shared" si="49"/>
        <v>1232656.2001246421</v>
      </c>
      <c r="AD98" s="25">
        <f t="shared" si="49"/>
        <v>1190267.2635655347</v>
      </c>
      <c r="AE98" s="25">
        <f t="shared" si="49"/>
        <v>1149343.1386472927</v>
      </c>
      <c r="AF98" s="25">
        <f t="shared" si="49"/>
        <v>1109832.9445316845</v>
      </c>
      <c r="AG98" s="25">
        <f t="shared" si="49"/>
        <v>1071687.5517952144</v>
      </c>
      <c r="AH98" s="25">
        <f t="shared" si="49"/>
        <v>1034859.5296151571</v>
      </c>
      <c r="AI98" s="25">
        <f t="shared" si="48"/>
        <v>999303.09268160758</v>
      </c>
      <c r="AJ98" s="25">
        <f t="shared" si="48"/>
        <v>964974.0483322998</v>
      </c>
      <c r="AK98" s="25">
        <f t="shared" si="48"/>
        <v>931829.74427785655</v>
      </c>
      <c r="AL98" s="25">
        <f t="shared" si="48"/>
        <v>899829.01718708093</v>
      </c>
      <c r="AM98" s="25">
        <f t="shared" si="48"/>
        <v>868932.14232718281</v>
      </c>
      <c r="AN98" s="25">
        <f t="shared" si="48"/>
        <v>839100.78439677495</v>
      </c>
      <c r="AO98" s="25">
        <f t="shared" si="48"/>
        <v>810297.94964584056</v>
      </c>
      <c r="AP98" s="25">
        <f t="shared" si="48"/>
        <v>782487.9393434854</v>
      </c>
      <c r="AQ98" s="25">
        <f t="shared" si="48"/>
        <v>755636.30462876079</v>
      </c>
    </row>
    <row r="99" spans="1:43" x14ac:dyDescent="0.3">
      <c r="A99" s="17"/>
      <c r="B99" s="24">
        <v>202409</v>
      </c>
      <c r="C99" s="18" t="s">
        <v>102</v>
      </c>
      <c r="D99" s="25">
        <f t="shared" ref="D99:S123" si="50">SUMIFS(D$359:D$453,$B$359:$B$453,$B99,$C$359:$C$453,$C99)+SUMIFS(D$454:D$548,$B$454:$B$548,$B99,$C$454:$C$548,$C99)+SUMIFS(D$549:D$643,$B$549:$B$643,$B99,$C$549:$C$643,$C99)+SUMIFS(D$1024:D$1118,$B$1024:$B$1118,$B99,$C$1024:$C$1118,$C99)</f>
        <v>1133136.5481880496</v>
      </c>
      <c r="E99" s="25">
        <f t="shared" si="50"/>
        <v>1062315.9763751903</v>
      </c>
      <c r="F99" s="25">
        <f t="shared" si="50"/>
        <v>991508.99005442462</v>
      </c>
      <c r="G99" s="25">
        <f t="shared" si="50"/>
        <v>920356.81799690775</v>
      </c>
      <c r="H99" s="25">
        <f t="shared" si="50"/>
        <v>849445.11844069115</v>
      </c>
      <c r="I99" s="25">
        <f t="shared" si="50"/>
        <v>783876.17197445966</v>
      </c>
      <c r="J99" s="25">
        <f t="shared" si="50"/>
        <v>723289.56656173675</v>
      </c>
      <c r="K99" s="25">
        <f t="shared" si="50"/>
        <v>667334.27824460249</v>
      </c>
      <c r="L99" s="25">
        <f t="shared" si="50"/>
        <v>615674.54859408317</v>
      </c>
      <c r="M99" s="25">
        <f t="shared" si="50"/>
        <v>567992.82877969579</v>
      </c>
      <c r="N99" s="25">
        <f t="shared" si="50"/>
        <v>523991.00317676371</v>
      </c>
      <c r="O99" s="25">
        <f t="shared" si="50"/>
        <v>483390.5961784129</v>
      </c>
      <c r="P99" s="25">
        <f t="shared" si="50"/>
        <v>445932.38067704765</v>
      </c>
      <c r="Q99" s="25">
        <f t="shared" si="50"/>
        <v>411375.64202303503</v>
      </c>
      <c r="R99" s="25">
        <f t="shared" si="50"/>
        <v>379497.25367493299</v>
      </c>
      <c r="S99" s="25">
        <f t="shared" si="50"/>
        <v>350090.6615877471</v>
      </c>
      <c r="T99" s="25">
        <f t="shared" si="49"/>
        <v>322964.83781546506</v>
      </c>
      <c r="U99" s="25">
        <f t="shared" si="49"/>
        <v>297943.24083339126</v>
      </c>
      <c r="V99" s="25">
        <f t="shared" si="49"/>
        <v>274862.80546838295</v>
      </c>
      <c r="W99" s="25">
        <f t="shared" si="49"/>
        <v>253572.97593201295</v>
      </c>
      <c r="X99" s="25">
        <f t="shared" si="49"/>
        <v>233934.7893782077</v>
      </c>
      <c r="Y99" s="25">
        <f t="shared" si="49"/>
        <v>215820.01347191533</v>
      </c>
      <c r="Z99" s="25">
        <f t="shared" si="49"/>
        <v>199110.33891416094</v>
      </c>
      <c r="AA99" s="25">
        <f t="shared" si="49"/>
        <v>183696.62624481408</v>
      </c>
      <c r="AB99" s="25">
        <f t="shared" si="49"/>
        <v>169478.20522835196</v>
      </c>
      <c r="AC99" s="25">
        <f t="shared" si="49"/>
        <v>156362.22451686728</v>
      </c>
      <c r="AD99" s="25">
        <f t="shared" si="49"/>
        <v>144263.04894387329</v>
      </c>
      <c r="AE99" s="25">
        <f t="shared" si="49"/>
        <v>133101.70164193795</v>
      </c>
      <c r="AF99" s="25">
        <f t="shared" si="49"/>
        <v>122805.34813600116</v>
      </c>
      <c r="AG99" s="25">
        <f t="shared" si="49"/>
        <v>113306.81960111303</v>
      </c>
      <c r="AH99" s="25">
        <f t="shared" si="49"/>
        <v>104544.17256012927</v>
      </c>
      <c r="AI99" s="25">
        <f t="shared" si="48"/>
        <v>96460.282414390051</v>
      </c>
      <c r="AJ99" s="25">
        <f t="shared" si="48"/>
        <v>89002.468335454862</v>
      </c>
      <c r="AK99" s="25">
        <f t="shared" si="48"/>
        <v>82122.147189626005</v>
      </c>
      <c r="AL99" s="25">
        <f t="shared" si="48"/>
        <v>75774.514313222593</v>
      </c>
      <c r="AM99" s="25">
        <f t="shared" si="48"/>
        <v>69918.249101329522</v>
      </c>
      <c r="AN99" s="25">
        <f t="shared" si="48"/>
        <v>64515.243513407986</v>
      </c>
      <c r="AO99" s="25">
        <f t="shared" si="48"/>
        <v>59530.351734055177</v>
      </c>
      <c r="AP99" s="25">
        <f t="shared" si="48"/>
        <v>54931.159355358017</v>
      </c>
      <c r="AQ99" s="25">
        <f t="shared" si="48"/>
        <v>50687.770568187072</v>
      </c>
    </row>
    <row r="100" spans="1:43" x14ac:dyDescent="0.3">
      <c r="A100" s="17"/>
      <c r="B100" s="24">
        <v>202409</v>
      </c>
      <c r="C100" s="18" t="s">
        <v>104</v>
      </c>
      <c r="D100" s="25">
        <f t="shared" si="50"/>
        <v>9737.5587639620353</v>
      </c>
      <c r="E100" s="25">
        <f t="shared" si="50"/>
        <v>9330.2817088464053</v>
      </c>
      <c r="F100" s="25">
        <f t="shared" si="50"/>
        <v>8930.1185472453199</v>
      </c>
      <c r="G100" s="25">
        <f t="shared" si="50"/>
        <v>8541.0320873107867</v>
      </c>
      <c r="H100" s="25">
        <f t="shared" si="50"/>
        <v>8165.5691840635436</v>
      </c>
      <c r="I100" s="25">
        <f t="shared" si="50"/>
        <v>7806.5178668311873</v>
      </c>
      <c r="J100" s="25">
        <f t="shared" si="50"/>
        <v>7463.1941242524836</v>
      </c>
      <c r="K100" s="25">
        <f t="shared" si="50"/>
        <v>7134.9312941026956</v>
      </c>
      <c r="L100" s="25">
        <f t="shared" si="50"/>
        <v>6821.0837025787605</v>
      </c>
      <c r="M100" s="25">
        <f t="shared" si="50"/>
        <v>6521.0285257147043</v>
      </c>
      <c r="N100" s="25">
        <f t="shared" si="50"/>
        <v>6234.1665868444197</v>
      </c>
      <c r="O100" s="25">
        <f t="shared" si="50"/>
        <v>5959.9225064780085</v>
      </c>
      <c r="P100" s="25">
        <f t="shared" si="50"/>
        <v>5697.7444544903701</v>
      </c>
      <c r="Q100" s="25">
        <f t="shared" si="50"/>
        <v>5447.1036583162659</v>
      </c>
      <c r="R100" s="25">
        <f t="shared" si="50"/>
        <v>5207.4937636418235</v>
      </c>
      <c r="S100" s="25">
        <f t="shared" si="50"/>
        <v>4978.4301092033766</v>
      </c>
      <c r="T100" s="25">
        <f t="shared" si="49"/>
        <v>4759.4489555606797</v>
      </c>
      <c r="U100" s="25">
        <f t="shared" si="49"/>
        <v>4550.1066938875938</v>
      </c>
      <c r="V100" s="25">
        <f t="shared" si="49"/>
        <v>4349.979051881196</v>
      </c>
      <c r="W100" s="25">
        <f t="shared" si="49"/>
        <v>4158.6603080174791</v>
      </c>
      <c r="X100" s="25">
        <f t="shared" si="49"/>
        <v>3975.7625214738191</v>
      </c>
      <c r="Y100" s="25">
        <f t="shared" si="49"/>
        <v>3800.9147824087104</v>
      </c>
      <c r="Z100" s="25">
        <f t="shared" si="49"/>
        <v>3633.7624855035779</v>
      </c>
      <c r="AA100" s="25">
        <f t="shared" si="49"/>
        <v>3473.9666284504833</v>
      </c>
      <c r="AB100" s="25">
        <f t="shared" si="49"/>
        <v>3321.2031362308903</v>
      </c>
      <c r="AC100" s="25">
        <f t="shared" si="49"/>
        <v>3175.1622114537645</v>
      </c>
      <c r="AD100" s="25">
        <f t="shared" si="49"/>
        <v>3035.5477106251528</v>
      </c>
      <c r="AE100" s="25">
        <f t="shared" si="49"/>
        <v>2902.0765459513104</v>
      </c>
      <c r="AF100" s="25">
        <f t="shared" si="49"/>
        <v>2774.4781120957155</v>
      </c>
      <c r="AG100" s="25">
        <f t="shared" si="49"/>
        <v>2652.4937371910005</v>
      </c>
      <c r="AH100" s="25">
        <f t="shared" si="49"/>
        <v>2535.876157331696</v>
      </c>
      <c r="AI100" s="25">
        <f t="shared" ref="AI100:AQ115" si="51">SUMIFS(AI$359:AI$453,$B$359:$B$453,$B100,$C$359:$C$453,$C100)+SUMIFS(AI$454:AI$548,$B$454:$B$548,$B100,$C$454:$C$548,$C100)+SUMIFS(AI$549:AI$643,$B$549:$B$643,$B100,$C$549:$C$643,$C100)+SUMIFS(AI$1024:AI$1118,$B$1024:$B$1118,$B100,$C$1024:$C$1118,$C100)</f>
        <v>2424.3890137299845</v>
      </c>
      <c r="AJ100" s="25">
        <f t="shared" si="51"/>
        <v>2317.8063716952934</v>
      </c>
      <c r="AK100" s="25">
        <f t="shared" si="51"/>
        <v>2215.9122605930193</v>
      </c>
      <c r="AL100" s="25">
        <f t="shared" si="51"/>
        <v>2118.5002339433704</v>
      </c>
      <c r="AM100" s="25">
        <f t="shared" si="51"/>
        <v>2025.3729488348051</v>
      </c>
      <c r="AN100" s="25">
        <f t="shared" si="51"/>
        <v>1936.3417638454603</v>
      </c>
      <c r="AO100" s="25">
        <f t="shared" si="51"/>
        <v>1851.2263546884947</v>
      </c>
      <c r="AP100" s="25">
        <f t="shared" si="51"/>
        <v>1769.8543468221433</v>
      </c>
      <c r="AQ100" s="25">
        <f t="shared" si="51"/>
        <v>1692.0609642915465</v>
      </c>
    </row>
    <row r="101" spans="1:43" x14ac:dyDescent="0.3">
      <c r="A101" s="17"/>
      <c r="B101" s="24">
        <v>202410</v>
      </c>
      <c r="C101" s="18" t="s">
        <v>101</v>
      </c>
      <c r="D101" s="25">
        <f t="shared" si="50"/>
        <v>3169221.519829738</v>
      </c>
      <c r="E101" s="25">
        <f t="shared" si="50"/>
        <v>2954777.7300508176</v>
      </c>
      <c r="F101" s="25">
        <f t="shared" si="50"/>
        <v>2752238.118890041</v>
      </c>
      <c r="G101" s="25">
        <f t="shared" si="50"/>
        <v>2561589.1393365446</v>
      </c>
      <c r="H101" s="25">
        <f t="shared" si="50"/>
        <v>2379052.6999749271</v>
      </c>
      <c r="I101" s="25">
        <f t="shared" si="50"/>
        <v>2208840.2803076548</v>
      </c>
      <c r="J101" s="25">
        <f t="shared" si="50"/>
        <v>2050378.1806212342</v>
      </c>
      <c r="K101" s="25">
        <f t="shared" si="50"/>
        <v>1903019.0407368548</v>
      </c>
      <c r="L101" s="25">
        <f t="shared" si="50"/>
        <v>1766090.2002468265</v>
      </c>
      <c r="M101" s="25">
        <f t="shared" si="50"/>
        <v>1638921.6442716154</v>
      </c>
      <c r="N101" s="25">
        <f t="shared" si="50"/>
        <v>1520862.0508278287</v>
      </c>
      <c r="O101" s="25">
        <f t="shared" si="50"/>
        <v>1411287.7427449136</v>
      </c>
      <c r="P101" s="25">
        <f t="shared" si="50"/>
        <v>1309607.3373044385</v>
      </c>
      <c r="Q101" s="25">
        <f t="shared" si="50"/>
        <v>1215263.760708526</v>
      </c>
      <c r="R101" s="25">
        <f t="shared" si="50"/>
        <v>1127734.6442878584</v>
      </c>
      <c r="S101" s="25">
        <f t="shared" si="50"/>
        <v>1046531.7339503383</v>
      </c>
      <c r="T101" s="25">
        <f t="shared" si="49"/>
        <v>971199.71061962051</v>
      </c>
      <c r="U101" s="25">
        <f t="shared" si="49"/>
        <v>901314.67478101933</v>
      </c>
      <c r="V101" s="25">
        <f t="shared" si="49"/>
        <v>836482.45720146829</v>
      </c>
      <c r="W101" s="25">
        <f t="shared" si="49"/>
        <v>776336.8597163622</v>
      </c>
      <c r="X101" s="25">
        <f t="shared" si="49"/>
        <v>720537.89234547981</v>
      </c>
      <c r="Y101" s="25">
        <f t="shared" si="49"/>
        <v>668770.04841543979</v>
      </c>
      <c r="Z101" s="25">
        <f t="shared" si="49"/>
        <v>620740.64318590146</v>
      </c>
      <c r="AA101" s="25">
        <f t="shared" si="49"/>
        <v>576178.23077965912</v>
      </c>
      <c r="AB101" s="25">
        <f t="shared" si="49"/>
        <v>534831.10713640507</v>
      </c>
      <c r="AC101" s="25">
        <f t="shared" si="49"/>
        <v>496465.90203739825</v>
      </c>
      <c r="AD101" s="25">
        <f t="shared" si="49"/>
        <v>460866.26019101776</v>
      </c>
      <c r="AE101" s="25">
        <f t="shared" si="49"/>
        <v>427831.60940179904</v>
      </c>
      <c r="AF101" s="25">
        <f t="shared" si="49"/>
        <v>397176.01261635189</v>
      </c>
      <c r="AG101" s="25">
        <f t="shared" si="49"/>
        <v>368727.09991106053</v>
      </c>
      <c r="AH101" s="25">
        <f t="shared" si="49"/>
        <v>342325.07609712961</v>
      </c>
      <c r="AI101" s="25">
        <f t="shared" si="51"/>
        <v>317821.79945780034</v>
      </c>
      <c r="AJ101" s="25">
        <f t="shared" si="51"/>
        <v>295079.92712436995</v>
      </c>
      <c r="AK101" s="25">
        <f t="shared" si="51"/>
        <v>273972.12268952653</v>
      </c>
      <c r="AL101" s="25">
        <f t="shared" si="51"/>
        <v>254380.32181217184</v>
      </c>
      <c r="AM101" s="25">
        <f t="shared" si="51"/>
        <v>236195.05176227342</v>
      </c>
      <c r="AN101" s="25">
        <f t="shared" si="51"/>
        <v>219314.80107007443</v>
      </c>
      <c r="AO101" s="25">
        <f t="shared" si="51"/>
        <v>203645.4356693509</v>
      </c>
      <c r="AP101" s="25">
        <f t="shared" si="51"/>
        <v>189099.65815130249</v>
      </c>
      <c r="AQ101" s="25">
        <f t="shared" si="51"/>
        <v>175596.5069687397</v>
      </c>
    </row>
    <row r="102" spans="1:43" x14ac:dyDescent="0.3">
      <c r="A102" s="17"/>
      <c r="B102" s="24">
        <v>202410</v>
      </c>
      <c r="C102" s="18" t="s">
        <v>105</v>
      </c>
      <c r="D102" s="25">
        <f t="shared" si="50"/>
        <v>452314.22289343725</v>
      </c>
      <c r="E102" s="25">
        <f t="shared" si="50"/>
        <v>440995.8724034109</v>
      </c>
      <c r="F102" s="25">
        <f t="shared" si="50"/>
        <v>432248.58647446474</v>
      </c>
      <c r="G102" s="25">
        <f t="shared" si="50"/>
        <v>425767.02665562637</v>
      </c>
      <c r="H102" s="25">
        <f t="shared" si="50"/>
        <v>419170.76168401167</v>
      </c>
      <c r="I102" s="25">
        <f t="shared" si="50"/>
        <v>412588.5261121334</v>
      </c>
      <c r="J102" s="25">
        <f t="shared" si="50"/>
        <v>406048.79923812527</v>
      </c>
      <c r="K102" s="25">
        <f t="shared" si="50"/>
        <v>399570.59282086772</v>
      </c>
      <c r="L102" s="25">
        <f t="shared" si="50"/>
        <v>393166.66645666183</v>
      </c>
      <c r="M102" s="25">
        <f t="shared" si="50"/>
        <v>386845.55572943494</v>
      </c>
      <c r="N102" s="25">
        <f t="shared" si="50"/>
        <v>380612.8875410172</v>
      </c>
      <c r="O102" s="25">
        <f t="shared" si="50"/>
        <v>374472.25386969518</v>
      </c>
      <c r="P102" s="25">
        <f t="shared" si="50"/>
        <v>368425.80443559616</v>
      </c>
      <c r="Q102" s="25">
        <f t="shared" si="50"/>
        <v>362474.65609860636</v>
      </c>
      <c r="R102" s="25">
        <f t="shared" si="50"/>
        <v>356619.18021653948</v>
      </c>
      <c r="S102" s="25">
        <f t="shared" si="50"/>
        <v>350859.20719416562</v>
      </c>
      <c r="T102" s="25">
        <f t="shared" si="49"/>
        <v>345194.17389177915</v>
      </c>
      <c r="U102" s="25">
        <f t="shared" si="49"/>
        <v>339623.23100764555</v>
      </c>
      <c r="V102" s="25">
        <f t="shared" si="49"/>
        <v>334145.32204076863</v>
      </c>
      <c r="W102" s="25">
        <f t="shared" si="49"/>
        <v>328759.24182731821</v>
      </c>
      <c r="X102" s="25">
        <f t="shared" si="49"/>
        <v>323463.68023337953</v>
      </c>
      <c r="Y102" s="25">
        <f t="shared" si="49"/>
        <v>318257.25495317212</v>
      </c>
      <c r="Z102" s="25">
        <f t="shared" si="49"/>
        <v>313138.53623917315</v>
      </c>
      <c r="AA102" s="25">
        <f t="shared" si="49"/>
        <v>308106.06560881366</v>
      </c>
      <c r="AB102" s="25">
        <f t="shared" si="49"/>
        <v>303158.3700214788</v>
      </c>
      <c r="AC102" s="25">
        <f t="shared" si="49"/>
        <v>298293.97262694832</v>
      </c>
      <c r="AD102" s="25">
        <f t="shared" si="49"/>
        <v>293511.40090376238</v>
      </c>
      <c r="AE102" s="25">
        <f t="shared" si="49"/>
        <v>288809.19280056085</v>
      </c>
      <c r="AF102" s="25">
        <f t="shared" si="49"/>
        <v>284185.90134279733</v>
      </c>
      <c r="AG102" s="25">
        <f t="shared" si="49"/>
        <v>279640.09805585415</v>
      </c>
      <c r="AH102" s="25">
        <f t="shared" si="49"/>
        <v>275170.37547260796</v>
      </c>
      <c r="AI102" s="25">
        <f t="shared" si="51"/>
        <v>270775.34893123852</v>
      </c>
      <c r="AJ102" s="25">
        <f t="shared" si="51"/>
        <v>266453.65782204934</v>
      </c>
      <c r="AK102" s="25">
        <f t="shared" si="51"/>
        <v>262203.96640633279</v>
      </c>
      <c r="AL102" s="25">
        <f t="shared" si="51"/>
        <v>258024.96430299777</v>
      </c>
      <c r="AM102" s="25">
        <f t="shared" si="51"/>
        <v>253915.36671768679</v>
      </c>
      <c r="AN102" s="25">
        <f t="shared" si="51"/>
        <v>249873.91447290193</v>
      </c>
      <c r="AO102" s="25">
        <f t="shared" si="51"/>
        <v>245899.37388508304</v>
      </c>
      <c r="AP102" s="25">
        <f t="shared" si="51"/>
        <v>241990.53652478426</v>
      </c>
      <c r="AQ102" s="25">
        <f t="shared" si="51"/>
        <v>238146.21888843228</v>
      </c>
    </row>
    <row r="103" spans="1:43" x14ac:dyDescent="0.3">
      <c r="A103" s="17"/>
      <c r="B103" s="24">
        <v>202410</v>
      </c>
      <c r="C103" s="18" t="s">
        <v>103</v>
      </c>
      <c r="D103" s="25">
        <f t="shared" si="50"/>
        <v>2853965.1538074086</v>
      </c>
      <c r="E103" s="25">
        <f t="shared" si="50"/>
        <v>2751803.4679749855</v>
      </c>
      <c r="F103" s="25">
        <f t="shared" si="50"/>
        <v>2648340.2520514484</v>
      </c>
      <c r="G103" s="25">
        <f t="shared" si="50"/>
        <v>2541375.1708918232</v>
      </c>
      <c r="H103" s="25">
        <f t="shared" si="50"/>
        <v>2432896.3421892682</v>
      </c>
      <c r="I103" s="25">
        <f t="shared" si="50"/>
        <v>2328843.4786803331</v>
      </c>
      <c r="J103" s="25">
        <f t="shared" si="50"/>
        <v>2229111.305647918</v>
      </c>
      <c r="K103" s="25">
        <f t="shared" si="50"/>
        <v>2133569.4753668192</v>
      </c>
      <c r="L103" s="25">
        <f t="shared" si="50"/>
        <v>2042074.3505887303</v>
      </c>
      <c r="M103" s="25">
        <f t="shared" si="50"/>
        <v>1954476.1561384136</v>
      </c>
      <c r="N103" s="25">
        <f t="shared" si="50"/>
        <v>1870623.3965431356</v>
      </c>
      <c r="O103" s="25">
        <f t="shared" si="50"/>
        <v>1790365.6118283037</v>
      </c>
      <c r="P103" s="25">
        <f t="shared" si="50"/>
        <v>1713555.0979418415</v>
      </c>
      <c r="Q103" s="25">
        <f t="shared" si="50"/>
        <v>1640047.9687341105</v>
      </c>
      <c r="R103" s="25">
        <f t="shared" si="50"/>
        <v>1569704.7921387954</v>
      </c>
      <c r="S103" s="25">
        <f t="shared" si="50"/>
        <v>1502390.9473828475</v>
      </c>
      <c r="T103" s="25">
        <f t="shared" si="49"/>
        <v>1437976.7977152073</v>
      </c>
      <c r="U103" s="25">
        <f t="shared" si="49"/>
        <v>1376337.7405042036</v>
      </c>
      <c r="V103" s="25">
        <f t="shared" si="49"/>
        <v>1317354.1757890226</v>
      </c>
      <c r="W103" s="25">
        <f t="shared" si="49"/>
        <v>1260911.4209232391</v>
      </c>
      <c r="X103" s="25">
        <f t="shared" si="49"/>
        <v>1206899.5900993978</v>
      </c>
      <c r="Y103" s="25">
        <f t="shared" si="49"/>
        <v>1155213.4516365614</v>
      </c>
      <c r="Z103" s="25">
        <f t="shared" si="49"/>
        <v>1105752.2719186964</v>
      </c>
      <c r="AA103" s="25">
        <f t="shared" si="49"/>
        <v>1058419.6521402041</v>
      </c>
      <c r="AB103" s="25">
        <f t="shared" si="49"/>
        <v>1013123.3621278317</v>
      </c>
      <c r="AC103" s="25">
        <f t="shared" si="49"/>
        <v>969775.17419300193</v>
      </c>
      <c r="AD103" s="25">
        <f t="shared" si="49"/>
        <v>928290.69904503028</v>
      </c>
      <c r="AE103" s="25">
        <f t="shared" si="49"/>
        <v>888589.22514308826</v>
      </c>
      <c r="AF103" s="25">
        <f t="shared" si="49"/>
        <v>850593.56240135618</v>
      </c>
      <c r="AG103" s="25">
        <f t="shared" si="49"/>
        <v>814229.89083163533</v>
      </c>
      <c r="AH103" s="25">
        <f t="shared" si="49"/>
        <v>779427.61447202694</v>
      </c>
      <c r="AI103" s="25">
        <f t="shared" si="51"/>
        <v>746119.22078214237</v>
      </c>
      <c r="AJ103" s="25">
        <f t="shared" si="51"/>
        <v>714240.14556565881</v>
      </c>
      <c r="AK103" s="25">
        <f t="shared" si="51"/>
        <v>683728.64339639538</v>
      </c>
      <c r="AL103" s="25">
        <f t="shared" si="51"/>
        <v>654525.66346482467</v>
      </c>
      <c r="AM103" s="25">
        <f t="shared" si="51"/>
        <v>626574.73072112422</v>
      </c>
      <c r="AN103" s="25">
        <f t="shared" si="51"/>
        <v>599821.83216349815</v>
      </c>
      <c r="AO103" s="25">
        <f t="shared" si="51"/>
        <v>574215.30810292857</v>
      </c>
      <c r="AP103" s="25">
        <f t="shared" si="51"/>
        <v>549705.74822507158</v>
      </c>
      <c r="AQ103" s="25">
        <f t="shared" si="51"/>
        <v>526245.89226475812</v>
      </c>
    </row>
    <row r="104" spans="1:43" x14ac:dyDescent="0.3">
      <c r="A104" s="17"/>
      <c r="B104" s="24">
        <v>202410</v>
      </c>
      <c r="C104" s="18" t="s">
        <v>102</v>
      </c>
      <c r="D104" s="25">
        <f t="shared" si="50"/>
        <v>1089058.30746615</v>
      </c>
      <c r="E104" s="25">
        <f t="shared" si="50"/>
        <v>1032202.431458649</v>
      </c>
      <c r="F104" s="25">
        <f t="shared" si="50"/>
        <v>980081.23152198386</v>
      </c>
      <c r="G104" s="25">
        <f t="shared" si="50"/>
        <v>929667.26413774386</v>
      </c>
      <c r="H104" s="25">
        <f t="shared" si="50"/>
        <v>882145.04776789108</v>
      </c>
      <c r="I104" s="25">
        <f t="shared" si="50"/>
        <v>836953.18994026072</v>
      </c>
      <c r="J104" s="25">
        <f t="shared" si="50"/>
        <v>794014.63984115596</v>
      </c>
      <c r="K104" s="25">
        <f t="shared" si="50"/>
        <v>753241.03226471029</v>
      </c>
      <c r="L104" s="25">
        <f t="shared" si="50"/>
        <v>714538.87523356138</v>
      </c>
      <c r="M104" s="25">
        <f t="shared" si="50"/>
        <v>677813.24110926653</v>
      </c>
      <c r="N104" s="25">
        <f t="shared" si="50"/>
        <v>642969.99101306498</v>
      </c>
      <c r="O104" s="25">
        <f t="shared" si="50"/>
        <v>609917.11337619065</v>
      </c>
      <c r="P104" s="25">
        <f t="shared" si="50"/>
        <v>578565.51523364638</v>
      </c>
      <c r="Q104" s="25">
        <f t="shared" si="50"/>
        <v>548829.46938501787</v>
      </c>
      <c r="R104" s="25">
        <f t="shared" si="50"/>
        <v>520626.84230925655</v>
      </c>
      <c r="S104" s="25">
        <f t="shared" si="50"/>
        <v>493879.18126742024</v>
      </c>
      <c r="T104" s="25">
        <f t="shared" si="49"/>
        <v>468511.71075914026</v>
      </c>
      <c r="U104" s="25">
        <f t="shared" si="49"/>
        <v>444453.2709174559</v>
      </c>
      <c r="V104" s="25">
        <f t="shared" si="49"/>
        <v>421636.21927875315</v>
      </c>
      <c r="W104" s="25">
        <f t="shared" si="49"/>
        <v>399996.3101734753</v>
      </c>
      <c r="X104" s="25">
        <f t="shared" si="49"/>
        <v>379472.5612735718</v>
      </c>
      <c r="Y104" s="25">
        <f t="shared" si="49"/>
        <v>360007.11370652867</v>
      </c>
      <c r="Z104" s="25">
        <f t="shared" si="49"/>
        <v>341545.09004646121</v>
      </c>
      <c r="AA104" s="25">
        <f t="shared" si="49"/>
        <v>324034.45306872454</v>
      </c>
      <c r="AB104" s="25">
        <f t="shared" si="49"/>
        <v>307425.86718046566</v>
      </c>
      <c r="AC104" s="25">
        <f t="shared" si="49"/>
        <v>291672.56376886525</v>
      </c>
      <c r="AD104" s="25">
        <f t="shared" si="49"/>
        <v>276730.211244818</v>
      </c>
      <c r="AE104" s="25">
        <f t="shared" si="49"/>
        <v>262556.79023791617</v>
      </c>
      <c r="AF104" s="25">
        <f t="shared" si="49"/>
        <v>249112.47417526279</v>
      </c>
      <c r="AG104" s="25">
        <f t="shared" si="49"/>
        <v>236359.51532211658</v>
      </c>
      <c r="AH104" s="25">
        <f t="shared" si="49"/>
        <v>224262.13625619395</v>
      </c>
      <c r="AI104" s="25">
        <f t="shared" si="51"/>
        <v>212786.42667540314</v>
      </c>
      <c r="AJ104" s="25">
        <f t="shared" si="51"/>
        <v>201900.24539091851</v>
      </c>
      <c r="AK104" s="25">
        <f t="shared" si="51"/>
        <v>191573.12732679417</v>
      </c>
      <c r="AL104" s="25">
        <f t="shared" si="51"/>
        <v>181776.19532880033</v>
      </c>
      <c r="AM104" s="25">
        <f t="shared" si="51"/>
        <v>172482.07657528724</v>
      </c>
      <c r="AN104" s="25">
        <f t="shared" si="51"/>
        <v>163664.82337910362</v>
      </c>
      <c r="AO104" s="25">
        <f t="shared" si="51"/>
        <v>155299.83817008691</v>
      </c>
      <c r="AP104" s="25">
        <f t="shared" si="51"/>
        <v>147363.80245108766</v>
      </c>
      <c r="AQ104" s="25">
        <f t="shared" si="51"/>
        <v>139834.60952593293</v>
      </c>
    </row>
    <row r="105" spans="1:43" x14ac:dyDescent="0.3">
      <c r="A105" s="17"/>
      <c r="B105" s="24">
        <v>202411</v>
      </c>
      <c r="C105" s="18" t="s">
        <v>101</v>
      </c>
      <c r="D105" s="25">
        <f t="shared" si="50"/>
        <v>3390015.1985984882</v>
      </c>
      <c r="E105" s="25">
        <f t="shared" si="50"/>
        <v>3152786.2990551544</v>
      </c>
      <c r="F105" s="25">
        <f t="shared" si="50"/>
        <v>2926635.3869041754</v>
      </c>
      <c r="G105" s="25">
        <f t="shared" si="50"/>
        <v>2712737.6141300038</v>
      </c>
      <c r="H105" s="25">
        <f t="shared" si="50"/>
        <v>2508135.7232899657</v>
      </c>
      <c r="I105" s="25">
        <f t="shared" si="50"/>
        <v>2318367.8730133888</v>
      </c>
      <c r="J105" s="25">
        <f t="shared" si="50"/>
        <v>2142614.85700587</v>
      </c>
      <c r="K105" s="25">
        <f t="shared" si="50"/>
        <v>1979995.6360232271</v>
      </c>
      <c r="L105" s="25">
        <f t="shared" si="50"/>
        <v>1829622.3294012528</v>
      </c>
      <c r="M105" s="25">
        <f t="shared" si="50"/>
        <v>1690629.8124866067</v>
      </c>
      <c r="N105" s="25">
        <f t="shared" si="50"/>
        <v>1562191.264688374</v>
      </c>
      <c r="O105" s="25">
        <f t="shared" si="50"/>
        <v>1443525.752330061</v>
      </c>
      <c r="P105" s="25">
        <f t="shared" si="50"/>
        <v>1333901.2258901992</v>
      </c>
      <c r="Q105" s="25">
        <f t="shared" si="50"/>
        <v>1232634.8640046846</v>
      </c>
      <c r="R105" s="25">
        <f t="shared" si="50"/>
        <v>1139091.8952407199</v>
      </c>
      <c r="S105" s="25">
        <f t="shared" si="50"/>
        <v>1052683.5716841803</v>
      </c>
      <c r="T105" s="25">
        <f t="shared" si="49"/>
        <v>972864.70115776418</v>
      </c>
      <c r="U105" s="25">
        <f t="shared" si="49"/>
        <v>899130.98523824837</v>
      </c>
      <c r="V105" s="25">
        <f t="shared" si="49"/>
        <v>831016.31313684315</v>
      </c>
      <c r="W105" s="25">
        <f t="shared" si="49"/>
        <v>768090.10157975613</v>
      </c>
      <c r="X105" s="25">
        <f t="shared" si="49"/>
        <v>709954.73343108699</v>
      </c>
      <c r="Y105" s="25">
        <f t="shared" si="49"/>
        <v>656243.12429380883</v>
      </c>
      <c r="Z105" s="25">
        <f t="shared" si="49"/>
        <v>606616.43150464655</v>
      </c>
      <c r="AA105" s="25">
        <f t="shared" si="49"/>
        <v>560761.91061840043</v>
      </c>
      <c r="AB105" s="25">
        <f t="shared" si="49"/>
        <v>518390.91867374483</v>
      </c>
      <c r="AC105" s="25">
        <f t="shared" si="49"/>
        <v>479237.05999450583</v>
      </c>
      <c r="AD105" s="25">
        <f t="shared" si="49"/>
        <v>443054.46820864762</v>
      </c>
      <c r="AE105" s="25">
        <f t="shared" si="49"/>
        <v>409616.21704567125</v>
      </c>
      <c r="AF105" s="25">
        <f t="shared" si="49"/>
        <v>378712.85196576628</v>
      </c>
      <c r="AG105" s="25">
        <f t="shared" si="49"/>
        <v>350151.03456032567</v>
      </c>
      <c r="AH105" s="25">
        <f t="shared" si="49"/>
        <v>323752.29179788253</v>
      </c>
      <c r="AI105" s="25">
        <f t="shared" si="51"/>
        <v>299351.8624759157</v>
      </c>
      <c r="AJ105" s="25">
        <f t="shared" si="51"/>
        <v>276797.63361355243</v>
      </c>
      <c r="AK105" s="25">
        <f t="shared" si="51"/>
        <v>255949.15994089449</v>
      </c>
      <c r="AL105" s="25">
        <f t="shared" si="51"/>
        <v>236676.76007987445</v>
      </c>
      <c r="AM105" s="25">
        <f t="shared" si="51"/>
        <v>218860.68345133623</v>
      </c>
      <c r="AN105" s="25">
        <f t="shared" si="51"/>
        <v>202390.34237207807</v>
      </c>
      <c r="AO105" s="25">
        <f t="shared" si="51"/>
        <v>187163.60421696829</v>
      </c>
      <c r="AP105" s="25">
        <f t="shared" si="51"/>
        <v>173086.13891098154</v>
      </c>
      <c r="AQ105" s="25">
        <f t="shared" si="51"/>
        <v>160070.81738212096</v>
      </c>
    </row>
    <row r="106" spans="1:43" x14ac:dyDescent="0.3">
      <c r="A106" s="17"/>
      <c r="B106" s="24">
        <v>202411</v>
      </c>
      <c r="C106" s="18" t="s">
        <v>105</v>
      </c>
      <c r="D106" s="25">
        <f t="shared" si="50"/>
        <v>569328.48138923384</v>
      </c>
      <c r="E106" s="25">
        <f t="shared" si="50"/>
        <v>551221.5430306514</v>
      </c>
      <c r="F106" s="25">
        <f t="shared" si="50"/>
        <v>530671.15448292869</v>
      </c>
      <c r="G106" s="25">
        <f t="shared" si="50"/>
        <v>509357.84425290948</v>
      </c>
      <c r="H106" s="25">
        <f t="shared" si="50"/>
        <v>486162.70998918457</v>
      </c>
      <c r="I106" s="25">
        <f t="shared" si="50"/>
        <v>464034.55387637625</v>
      </c>
      <c r="J106" s="25">
        <f t="shared" si="50"/>
        <v>442923.80459551624</v>
      </c>
      <c r="K106" s="25">
        <f t="shared" si="50"/>
        <v>422782.89770408772</v>
      </c>
      <c r="L106" s="25">
        <f t="shared" si="50"/>
        <v>403566.4006515962</v>
      </c>
      <c r="M106" s="25">
        <f t="shared" si="50"/>
        <v>385231.01585520589</v>
      </c>
      <c r="N106" s="25">
        <f t="shared" si="50"/>
        <v>367735.52570135711</v>
      </c>
      <c r="O106" s="25">
        <f t="shared" si="50"/>
        <v>351040.71102400374</v>
      </c>
      <c r="P106" s="25">
        <f t="shared" si="50"/>
        <v>335109.25898168003</v>
      </c>
      <c r="Q106" s="25">
        <f t="shared" si="50"/>
        <v>319905.66843274713</v>
      </c>
      <c r="R106" s="25">
        <f t="shared" si="50"/>
        <v>305396.15688794537</v>
      </c>
      <c r="S106" s="25">
        <f t="shared" si="50"/>
        <v>291548.57101498928</v>
      </c>
      <c r="T106" s="25">
        <f t="shared" si="49"/>
        <v>278332.30155760341</v>
      </c>
      <c r="U106" s="25">
        <f t="shared" si="49"/>
        <v>265718.20294398937</v>
      </c>
      <c r="V106" s="25">
        <f t="shared" si="49"/>
        <v>253678.51755450419</v>
      </c>
      <c r="W106" s="25">
        <f t="shared" si="49"/>
        <v>242186.80446631435</v>
      </c>
      <c r="X106" s="25">
        <f t="shared" si="49"/>
        <v>231217.8724241234</v>
      </c>
      <c r="Y106" s="25">
        <f t="shared" si="49"/>
        <v>220747.71676242055</v>
      </c>
      <c r="Z106" s="25">
        <f t="shared" si="49"/>
        <v>210753.46000482576</v>
      </c>
      <c r="AA106" s="25">
        <f t="shared" si="49"/>
        <v>201213.29587820149</v>
      </c>
      <c r="AB106" s="25">
        <f t="shared" si="49"/>
        <v>192106.43649671655</v>
      </c>
      <c r="AC106" s="25">
        <f t="shared" si="49"/>
        <v>183413.06249040109</v>
      </c>
      <c r="AD106" s="25">
        <f t="shared" si="49"/>
        <v>175114.27587201586</v>
      </c>
      <c r="AE106" s="25">
        <f t="shared" si="49"/>
        <v>167192.05545431786</v>
      </c>
      <c r="AF106" s="25">
        <f t="shared" si="49"/>
        <v>159629.21464660982</v>
      </c>
      <c r="AG106" s="25">
        <f t="shared" si="49"/>
        <v>152409.36147468118</v>
      </c>
      <c r="AH106" s="25">
        <f t="shared" si="49"/>
        <v>145516.86068190544</v>
      </c>
      <c r="AI106" s="25">
        <f t="shared" si="51"/>
        <v>138936.79778145408</v>
      </c>
      <c r="AJ106" s="25">
        <f t="shared" si="51"/>
        <v>132654.94494045398</v>
      </c>
      <c r="AK106" s="25">
        <f t="shared" si="51"/>
        <v>126657.72858659648</v>
      </c>
      <c r="AL106" s="25">
        <f t="shared" si="51"/>
        <v>120932.19863634123</v>
      </c>
      <c r="AM106" s="25">
        <f t="shared" si="51"/>
        <v>115465.99925157319</v>
      </c>
      <c r="AN106" s="25">
        <f t="shared" si="51"/>
        <v>110247.34103848442</v>
      </c>
      <c r="AO106" s="25">
        <f t="shared" si="51"/>
        <v>105264.97460866306</v>
      </c>
      <c r="AP106" s="25">
        <f t="shared" si="51"/>
        <v>100508.16542796954</v>
      </c>
      <c r="AQ106" s="25">
        <f t="shared" si="51"/>
        <v>95966.669883842435</v>
      </c>
    </row>
    <row r="107" spans="1:43" x14ac:dyDescent="0.3">
      <c r="A107" s="17"/>
      <c r="B107" s="24">
        <v>202411</v>
      </c>
      <c r="C107" s="18" t="s">
        <v>103</v>
      </c>
      <c r="D107" s="25">
        <f t="shared" si="50"/>
        <v>3168648.3482288155</v>
      </c>
      <c r="E107" s="25">
        <f t="shared" si="50"/>
        <v>3049032.6852078941</v>
      </c>
      <c r="F107" s="25">
        <f t="shared" si="50"/>
        <v>2933276.4731598455</v>
      </c>
      <c r="G107" s="25">
        <f t="shared" si="50"/>
        <v>2823783.6520575718</v>
      </c>
      <c r="H107" s="25">
        <f t="shared" si="50"/>
        <v>2712608.8282470144</v>
      </c>
      <c r="I107" s="25">
        <f t="shared" si="50"/>
        <v>2605613.0391725046</v>
      </c>
      <c r="J107" s="25">
        <f t="shared" si="50"/>
        <v>2502724.8078971407</v>
      </c>
      <c r="K107" s="25">
        <f t="shared" si="50"/>
        <v>2403839.5462298128</v>
      </c>
      <c r="L107" s="25">
        <f t="shared" si="50"/>
        <v>2308834.8497725027</v>
      </c>
      <c r="M107" s="25">
        <f t="shared" si="50"/>
        <v>2217579.437728147</v>
      </c>
      <c r="N107" s="25">
        <f t="shared" si="50"/>
        <v>2129938.5030373479</v>
      </c>
      <c r="O107" s="25">
        <f t="shared" si="50"/>
        <v>2045776.9639832759</v>
      </c>
      <c r="P107" s="25">
        <f t="shared" si="50"/>
        <v>1964961.4532611144</v>
      </c>
      <c r="Q107" s="25">
        <f t="shared" si="50"/>
        <v>1887361.5291495295</v>
      </c>
      <c r="R107" s="25">
        <f t="shared" si="50"/>
        <v>1812850.3979591788</v>
      </c>
      <c r="S107" s="25">
        <f t="shared" si="50"/>
        <v>1741305.3246712466</v>
      </c>
      <c r="T107" s="25">
        <f t="shared" si="49"/>
        <v>1672607.8423712538</v>
      </c>
      <c r="U107" s="25">
        <f t="shared" si="49"/>
        <v>1606643.8309387609</v>
      </c>
      <c r="V107" s="25">
        <f t="shared" si="49"/>
        <v>1543303.5106108666</v>
      </c>
      <c r="W107" s="25">
        <f t="shared" si="49"/>
        <v>1482481.3803620345</v>
      </c>
      <c r="X107" s="25">
        <f t="shared" si="49"/>
        <v>1424076.1209792844</v>
      </c>
      <c r="Y107" s="25">
        <f t="shared" si="49"/>
        <v>1367990.4761509716</v>
      </c>
      <c r="Z107" s="25">
        <f t="shared" si="49"/>
        <v>1314131.1205514139</v>
      </c>
      <c r="AA107" s="25">
        <f t="shared" si="49"/>
        <v>1262408.52100342</v>
      </c>
      <c r="AB107" s="25">
        <f t="shared" si="49"/>
        <v>1212736.7948404569</v>
      </c>
      <c r="AC107" s="25">
        <f t="shared" si="49"/>
        <v>1165033.5682532052</v>
      </c>
      <c r="AD107" s="25">
        <f t="shared" si="49"/>
        <v>1119219.8364865005</v>
      </c>
      <c r="AE107" s="25">
        <f t="shared" si="49"/>
        <v>1075219.8271175276</v>
      </c>
      <c r="AF107" s="25">
        <f t="shared" si="49"/>
        <v>1032960.8672051464</v>
      </c>
      <c r="AG107" s="25">
        <f t="shared" si="49"/>
        <v>992373.2547932663</v>
      </c>
      <c r="AH107" s="25">
        <f t="shared" si="49"/>
        <v>953390.1350374294</v>
      </c>
      <c r="AI107" s="25">
        <f t="shared" si="51"/>
        <v>915947.38107523136</v>
      </c>
      <c r="AJ107" s="25">
        <f t="shared" si="51"/>
        <v>879983.47965858073</v>
      </c>
      <c r="AK107" s="25">
        <f t="shared" si="51"/>
        <v>845439.42149558372</v>
      </c>
      <c r="AL107" s="25">
        <f t="shared" si="51"/>
        <v>812258.59620261705</v>
      </c>
      <c r="AM107" s="25">
        <f t="shared" si="51"/>
        <v>780386.6917362297</v>
      </c>
      <c r="AN107" s="25">
        <f t="shared" si="51"/>
        <v>749771.59815518046</v>
      </c>
      <c r="AO107" s="25">
        <f t="shared" si="51"/>
        <v>720363.31555177981</v>
      </c>
      <c r="AP107" s="25">
        <f t="shared" si="51"/>
        <v>692113.86598636652</v>
      </c>
      <c r="AQ107" s="25">
        <f t="shared" si="51"/>
        <v>664977.20925746427</v>
      </c>
    </row>
    <row r="108" spans="1:43" x14ac:dyDescent="0.3">
      <c r="A108" s="17"/>
      <c r="B108" s="24">
        <v>202411</v>
      </c>
      <c r="C108" s="18" t="s">
        <v>102</v>
      </c>
      <c r="D108" s="25">
        <f t="shared" si="50"/>
        <v>1222828.6797191594</v>
      </c>
      <c r="E108" s="25">
        <f t="shared" si="50"/>
        <v>1157572.2159033609</v>
      </c>
      <c r="F108" s="25">
        <f t="shared" si="50"/>
        <v>1096192.1287895348</v>
      </c>
      <c r="G108" s="25">
        <f t="shared" si="50"/>
        <v>1037662.5916107962</v>
      </c>
      <c r="H108" s="25">
        <f t="shared" si="50"/>
        <v>981399.23013625923</v>
      </c>
      <c r="I108" s="25">
        <f t="shared" si="50"/>
        <v>928128.62247960572</v>
      </c>
      <c r="J108" s="25">
        <f t="shared" si="50"/>
        <v>877716.94126373099</v>
      </c>
      <c r="K108" s="25">
        <f t="shared" si="50"/>
        <v>830026.22688464914</v>
      </c>
      <c r="L108" s="25">
        <f t="shared" si="50"/>
        <v>784919.14986409713</v>
      </c>
      <c r="M108" s="25">
        <f t="shared" si="50"/>
        <v>742261.62238538289</v>
      </c>
      <c r="N108" s="25">
        <f t="shared" si="50"/>
        <v>701924.21074561123</v>
      </c>
      <c r="O108" s="25">
        <f t="shared" si="50"/>
        <v>663782.85938896262</v>
      </c>
      <c r="P108" s="25">
        <f t="shared" si="50"/>
        <v>627719.21111549321</v>
      </c>
      <c r="Q108" s="25">
        <f t="shared" si="50"/>
        <v>593620.68721480388</v>
      </c>
      <c r="R108" s="25">
        <f t="shared" si="50"/>
        <v>561380.4242988656</v>
      </c>
      <c r="S108" s="25">
        <f t="shared" si="50"/>
        <v>530897.12630892859</v>
      </c>
      <c r="T108" s="25">
        <f t="shared" si="49"/>
        <v>502074.86766581284</v>
      </c>
      <c r="U108" s="25">
        <f t="shared" si="49"/>
        <v>474822.86999085965</v>
      </c>
      <c r="V108" s="25">
        <f t="shared" si="49"/>
        <v>449055.26650683291</v>
      </c>
      <c r="W108" s="25">
        <f t="shared" si="49"/>
        <v>424690.8630272593</v>
      </c>
      <c r="X108" s="25">
        <f t="shared" si="49"/>
        <v>401652.9011413788</v>
      </c>
      <c r="Y108" s="25">
        <f t="shared" si="49"/>
        <v>379868.82707985624</v>
      </c>
      <c r="Z108" s="25">
        <f t="shared" si="49"/>
        <v>359270.06836884026</v>
      </c>
      <c r="AA108" s="25">
        <f t="shared" si="49"/>
        <v>339791.81947932986</v>
      </c>
      <c r="AB108" s="25">
        <f t="shared" si="49"/>
        <v>321372.8370877218</v>
      </c>
      <c r="AC108" s="25">
        <f t="shared" si="49"/>
        <v>303955.24517550302</v>
      </c>
      <c r="AD108" s="25">
        <f t="shared" si="49"/>
        <v>287484.34994278842</v>
      </c>
      <c r="AE108" s="25">
        <f t="shared" si="49"/>
        <v>271908.46434707317</v>
      </c>
      <c r="AF108" s="25">
        <f t="shared" si="49"/>
        <v>257178.74197566908</v>
      </c>
      <c r="AG108" s="25">
        <f t="shared" si="49"/>
        <v>243249.01989815655</v>
      </c>
      <c r="AH108" s="25">
        <f t="shared" si="49"/>
        <v>230075.67011058959</v>
      </c>
      <c r="AI108" s="25">
        <f t="shared" si="51"/>
        <v>217617.45916717337</v>
      </c>
      <c r="AJ108" s="25">
        <f t="shared" si="51"/>
        <v>205835.41559158059</v>
      </c>
      <c r="AK108" s="25">
        <f t="shared" si="51"/>
        <v>194692.70466479493</v>
      </c>
      <c r="AL108" s="25">
        <f t="shared" si="51"/>
        <v>184154.5101964761</v>
      </c>
      <c r="AM108" s="25">
        <f t="shared" si="51"/>
        <v>174187.92290034881</v>
      </c>
      <c r="AN108" s="25">
        <f t="shared" si="51"/>
        <v>164761.83500964718</v>
      </c>
      <c r="AO108" s="25">
        <f t="shared" si="51"/>
        <v>155846.84078525467</v>
      </c>
      <c r="AP108" s="25">
        <f t="shared" si="51"/>
        <v>147415.1425862202</v>
      </c>
      <c r="AQ108" s="25">
        <f t="shared" si="51"/>
        <v>139440.46218936157</v>
      </c>
    </row>
    <row r="109" spans="1:43" x14ac:dyDescent="0.3">
      <c r="A109" s="17"/>
      <c r="B109" s="24">
        <v>202412</v>
      </c>
      <c r="C109" s="18" t="s">
        <v>101</v>
      </c>
      <c r="D109" s="25">
        <f t="shared" si="50"/>
        <v>3671757.9502527425</v>
      </c>
      <c r="E109" s="25">
        <f t="shared" si="50"/>
        <v>3417087.9431695188</v>
      </c>
      <c r="F109" s="25">
        <f t="shared" si="50"/>
        <v>3176939.5837629996</v>
      </c>
      <c r="G109" s="25">
        <f t="shared" si="50"/>
        <v>2950834.7967978469</v>
      </c>
      <c r="H109" s="25">
        <f t="shared" si="50"/>
        <v>2736296.7527157315</v>
      </c>
      <c r="I109" s="25">
        <f t="shared" si="50"/>
        <v>2536951.2386361696</v>
      </c>
      <c r="J109" s="25">
        <f t="shared" si="50"/>
        <v>2351947.8027356341</v>
      </c>
      <c r="K109" s="25">
        <f t="shared" si="50"/>
        <v>2180378.7161512566</v>
      </c>
      <c r="L109" s="25">
        <f t="shared" si="50"/>
        <v>2021336.3784192232</v>
      </c>
      <c r="M109" s="25">
        <f t="shared" si="50"/>
        <v>1873942.2418332081</v>
      </c>
      <c r="N109" s="25">
        <f t="shared" si="50"/>
        <v>1737360.8956837144</v>
      </c>
      <c r="O109" s="25">
        <f t="shared" si="50"/>
        <v>1610806.1946591432</v>
      </c>
      <c r="P109" s="25">
        <f t="shared" si="50"/>
        <v>1493543.0516152454</v>
      </c>
      <c r="Q109" s="25">
        <f t="shared" si="50"/>
        <v>1384886.8625759711</v>
      </c>
      <c r="R109" s="25">
        <f t="shared" si="50"/>
        <v>1284201.6617842626</v>
      </c>
      <c r="S109" s="25">
        <f t="shared" si="50"/>
        <v>1190897.6310223548</v>
      </c>
      <c r="T109" s="25">
        <f t="shared" si="49"/>
        <v>1104428.3223230306</v>
      </c>
      <c r="U109" s="25">
        <f t="shared" si="49"/>
        <v>1024287.8013254177</v>
      </c>
      <c r="V109" s="25">
        <f t="shared" si="49"/>
        <v>950007.82988526067</v>
      </c>
      <c r="W109" s="25">
        <f t="shared" si="49"/>
        <v>881155.15406686533</v>
      </c>
      <c r="X109" s="25">
        <f t="shared" si="49"/>
        <v>817328.93227477185</v>
      </c>
      <c r="Y109" s="25">
        <f t="shared" si="49"/>
        <v>758158.31945957406</v>
      </c>
      <c r="Z109" s="25">
        <f t="shared" si="49"/>
        <v>703300.21207171178</v>
      </c>
      <c r="AA109" s="25">
        <f t="shared" si="49"/>
        <v>652437.15178806672</v>
      </c>
      <c r="AB109" s="25">
        <f t="shared" si="49"/>
        <v>605275.38222199958</v>
      </c>
      <c r="AC109" s="25">
        <f t="shared" si="49"/>
        <v>561543.05076339724</v>
      </c>
      <c r="AD109" s="25">
        <f t="shared" si="49"/>
        <v>520988.54671144788</v>
      </c>
      <c r="AE109" s="25">
        <f t="shared" si="49"/>
        <v>483378.96654146578</v>
      </c>
      <c r="AF109" s="25">
        <f t="shared" si="49"/>
        <v>448498.69722584804</v>
      </c>
      <c r="AG109" s="25">
        <f t="shared" si="49"/>
        <v>416148.10884268902</v>
      </c>
      <c r="AH109" s="25">
        <f t="shared" si="49"/>
        <v>386142.3481492204</v>
      </c>
      <c r="AI109" s="25">
        <f t="shared" si="51"/>
        <v>358310.22530529567</v>
      </c>
      <c r="AJ109" s="25">
        <f t="shared" si="51"/>
        <v>332493.18646349706</v>
      </c>
      <c r="AK109" s="25">
        <f t="shared" si="51"/>
        <v>308544.36547187873</v>
      </c>
      <c r="AL109" s="25">
        <f t="shared" si="51"/>
        <v>286327.70844780217</v>
      </c>
      <c r="AM109" s="25">
        <f t="shared" si="51"/>
        <v>265717.16546825023</v>
      </c>
      <c r="AN109" s="25">
        <f t="shared" si="51"/>
        <v>246595.94407907641</v>
      </c>
      <c r="AO109" s="25">
        <f t="shared" si="51"/>
        <v>228855.81975115207</v>
      </c>
      <c r="AP109" s="25">
        <f t="shared" si="51"/>
        <v>212396.49880526229</v>
      </c>
      <c r="AQ109" s="25">
        <f t="shared" si="51"/>
        <v>197125.02969080582</v>
      </c>
    </row>
    <row r="110" spans="1:43" x14ac:dyDescent="0.3">
      <c r="A110" s="17"/>
      <c r="B110" s="24">
        <v>202412</v>
      </c>
      <c r="C110" s="18" t="s">
        <v>105</v>
      </c>
      <c r="D110" s="25">
        <f t="shared" si="50"/>
        <v>52609.415082062529</v>
      </c>
      <c r="E110" s="25">
        <f t="shared" si="50"/>
        <v>52183.652507122977</v>
      </c>
      <c r="F110" s="25">
        <f t="shared" si="50"/>
        <v>51719.345508978513</v>
      </c>
      <c r="G110" s="25">
        <f t="shared" si="50"/>
        <v>51237.970268654193</v>
      </c>
      <c r="H110" s="25">
        <f t="shared" si="50"/>
        <v>50746.673763670478</v>
      </c>
      <c r="I110" s="25">
        <f t="shared" si="50"/>
        <v>50252.477042507839</v>
      </c>
      <c r="J110" s="25">
        <f t="shared" si="50"/>
        <v>49758.592491683179</v>
      </c>
      <c r="K110" s="25">
        <f t="shared" si="50"/>
        <v>49267.01144949338</v>
      </c>
      <c r="L110" s="25">
        <f t="shared" si="50"/>
        <v>48778.985465069687</v>
      </c>
      <c r="M110" s="25">
        <f t="shared" si="50"/>
        <v>48295.303638274359</v>
      </c>
      <c r="N110" s="25">
        <f t="shared" si="50"/>
        <v>47816.4586261199</v>
      </c>
      <c r="O110" s="25">
        <f t="shared" si="50"/>
        <v>47342.749216719807</v>
      </c>
      <c r="P110" s="25">
        <f t="shared" si="50"/>
        <v>46874.345431551556</v>
      </c>
      <c r="Q110" s="25">
        <f t="shared" si="50"/>
        <v>46411.330795173038</v>
      </c>
      <c r="R110" s="25">
        <f t="shared" si="50"/>
        <v>45953.73031484714</v>
      </c>
      <c r="S110" s="25">
        <f t="shared" si="50"/>
        <v>45501.529305804041</v>
      </c>
      <c r="T110" s="25">
        <f t="shared" si="49"/>
        <v>45054.68623163124</v>
      </c>
      <c r="U110" s="25">
        <f t="shared" si="49"/>
        <v>44613.141561569901</v>
      </c>
      <c r="V110" s="25">
        <f t="shared" si="49"/>
        <v>44176.823935206019</v>
      </c>
      <c r="W110" s="25">
        <f t="shared" si="49"/>
        <v>43745.654481851423</v>
      </c>
      <c r="X110" s="25">
        <f t="shared" si="49"/>
        <v>43319.54986009252</v>
      </c>
      <c r="Y110" s="25">
        <f t="shared" si="49"/>
        <v>42898.424400470089</v>
      </c>
      <c r="Z110" s="25">
        <f t="shared" si="49"/>
        <v>42482.191614075899</v>
      </c>
      <c r="AA110" s="25">
        <f t="shared" si="49"/>
        <v>42070.765249523152</v>
      </c>
      <c r="AB110" s="25">
        <f t="shared" si="49"/>
        <v>41664.060026315332</v>
      </c>
      <c r="AC110" s="25">
        <f t="shared" si="49"/>
        <v>41261.992135292989</v>
      </c>
      <c r="AD110" s="25">
        <f t="shared" si="49"/>
        <v>40864.479570923882</v>
      </c>
      <c r="AE110" s="25">
        <f t="shared" si="49"/>
        <v>40471.442342033151</v>
      </c>
      <c r="AF110" s="25">
        <f t="shared" si="49"/>
        <v>40082.802594711888</v>
      </c>
      <c r="AG110" s="25">
        <f t="shared" si="49"/>
        <v>39698.484671964034</v>
      </c>
      <c r="AH110" s="25">
        <f t="shared" si="49"/>
        <v>39318.415128048822</v>
      </c>
      <c r="AI110" s="25">
        <f t="shared" si="51"/>
        <v>38942.522710693098</v>
      </c>
      <c r="AJ110" s="25">
        <f t="shared" si="51"/>
        <v>38570.738320861281</v>
      </c>
      <c r="AK110" s="25">
        <f t="shared" si="51"/>
        <v>38202.994957214753</v>
      </c>
      <c r="AL110" s="25">
        <f t="shared" si="51"/>
        <v>37839.227650510024</v>
      </c>
      <c r="AM110" s="25">
        <f t="shared" si="51"/>
        <v>37479.373391792353</v>
      </c>
      <c r="AN110" s="25">
        <f t="shared" si="51"/>
        <v>37123.371057207798</v>
      </c>
      <c r="AO110" s="25">
        <f t="shared" si="51"/>
        <v>36771.161331487463</v>
      </c>
      <c r="AP110" s="25">
        <f t="shared" si="51"/>
        <v>36422.686631583929</v>
      </c>
      <c r="AQ110" s="25">
        <f t="shared" si="51"/>
        <v>36077.891031511514</v>
      </c>
    </row>
    <row r="111" spans="1:43" x14ac:dyDescent="0.3">
      <c r="A111" s="17"/>
      <c r="B111" s="24">
        <v>202412</v>
      </c>
      <c r="C111" s="18" t="s">
        <v>103</v>
      </c>
      <c r="D111" s="25">
        <f t="shared" si="50"/>
        <v>2644475.13138938</v>
      </c>
      <c r="E111" s="25">
        <f t="shared" si="50"/>
        <v>2574851.4871307537</v>
      </c>
      <c r="F111" s="25">
        <f t="shared" si="50"/>
        <v>2511608.4277938218</v>
      </c>
      <c r="G111" s="25">
        <f t="shared" si="50"/>
        <v>2451720.1387425172</v>
      </c>
      <c r="H111" s="25">
        <f t="shared" si="50"/>
        <v>2399534.0149443434</v>
      </c>
      <c r="I111" s="25">
        <f t="shared" si="50"/>
        <v>2348418.358931052</v>
      </c>
      <c r="J111" s="25">
        <f t="shared" si="50"/>
        <v>2298381.3570143329</v>
      </c>
      <c r="K111" s="25">
        <f t="shared" si="50"/>
        <v>2249417.3694092315</v>
      </c>
      <c r="L111" s="25">
        <f t="shared" si="50"/>
        <v>2201513.0157167027</v>
      </c>
      <c r="M111" s="25">
        <f t="shared" si="50"/>
        <v>2154650.5700225993</v>
      </c>
      <c r="N111" s="25">
        <f t="shared" si="50"/>
        <v>2108809.9192164945</v>
      </c>
      <c r="O111" s="25">
        <f t="shared" si="50"/>
        <v>2063969.7218619229</v>
      </c>
      <c r="P111" s="25">
        <f t="shared" si="50"/>
        <v>2020108.10683939</v>
      </c>
      <c r="Q111" s="25">
        <f t="shared" si="50"/>
        <v>1977203.0994442629</v>
      </c>
      <c r="R111" s="25">
        <f t="shared" si="50"/>
        <v>1935232.8822630025</v>
      </c>
      <c r="S111" s="25">
        <f t="shared" si="50"/>
        <v>1894175.9539591344</v>
      </c>
      <c r="T111" s="25">
        <f t="shared" si="49"/>
        <v>1854011.2240180278</v>
      </c>
      <c r="U111" s="25">
        <f t="shared" si="49"/>
        <v>1814718.0668656274</v>
      </c>
      <c r="V111" s="25">
        <f t="shared" si="49"/>
        <v>1776276.350029571</v>
      </c>
      <c r="W111" s="25">
        <f t="shared" si="49"/>
        <v>1738666.4456709994</v>
      </c>
      <c r="X111" s="25">
        <f t="shared" si="49"/>
        <v>1701869.2314936626</v>
      </c>
      <c r="Y111" s="25">
        <f t="shared" si="49"/>
        <v>1665866.0849365671</v>
      </c>
      <c r="Z111" s="25">
        <f t="shared" si="49"/>
        <v>1630638.873209219</v>
      </c>
      <c r="AA111" s="25">
        <f t="shared" si="49"/>
        <v>1596169.9408536186</v>
      </c>
      <c r="AB111" s="25">
        <f t="shared" si="49"/>
        <v>1562442.0959429659</v>
      </c>
      <c r="AC111" s="25">
        <f t="shared" si="49"/>
        <v>1529438.5956468564</v>
      </c>
      <c r="AD111" s="25">
        <f t="shared" si="49"/>
        <v>1497143.1316392825</v>
      </c>
      <c r="AE111" s="25">
        <f t="shared" si="49"/>
        <v>1465539.8156559097</v>
      </c>
      <c r="AF111" s="25">
        <f t="shared" si="49"/>
        <v>1434613.1653929257</v>
      </c>
      <c r="AG111" s="25">
        <f t="shared" si="49"/>
        <v>1404348.0908630025</v>
      </c>
      <c r="AH111" s="25">
        <f t="shared" si="49"/>
        <v>1374729.8812723935</v>
      </c>
      <c r="AI111" s="25">
        <f t="shared" si="51"/>
        <v>1345744.192448834</v>
      </c>
      <c r="AJ111" s="25">
        <f t="shared" si="51"/>
        <v>1317377.0348272512</v>
      </c>
      <c r="AK111" s="25">
        <f t="shared" si="51"/>
        <v>1289614.7619856235</v>
      </c>
      <c r="AL111" s="25">
        <f t="shared" si="51"/>
        <v>1262444.0597141029</v>
      </c>
      <c r="AM111" s="25">
        <f t="shared" si="51"/>
        <v>1235851.9355950237</v>
      </c>
      <c r="AN111" s="25">
        <f t="shared" si="51"/>
        <v>1209825.7090684401</v>
      </c>
      <c r="AO111" s="25">
        <f t="shared" si="51"/>
        <v>1184353.001956553</v>
      </c>
      <c r="AP111" s="25">
        <f t="shared" si="51"/>
        <v>1159421.7294202277</v>
      </c>
      <c r="AQ111" s="25">
        <f t="shared" si="51"/>
        <v>1135020.0913213668</v>
      </c>
    </row>
    <row r="112" spans="1:43" x14ac:dyDescent="0.3">
      <c r="A112" s="17"/>
      <c r="B112" s="24">
        <v>202412</v>
      </c>
      <c r="C112" s="18" t="s">
        <v>102</v>
      </c>
      <c r="D112" s="25">
        <f t="shared" si="50"/>
        <v>1302136.4064678999</v>
      </c>
      <c r="E112" s="25">
        <f t="shared" si="50"/>
        <v>1231298.6753784167</v>
      </c>
      <c r="F112" s="25">
        <f t="shared" si="50"/>
        <v>1165219.3082099177</v>
      </c>
      <c r="G112" s="25">
        <f t="shared" si="50"/>
        <v>1103664.0979671036</v>
      </c>
      <c r="H112" s="25">
        <f t="shared" si="50"/>
        <v>1045019.1945889663</v>
      </c>
      <c r="I112" s="25">
        <f t="shared" si="50"/>
        <v>989426.57885573898</v>
      </c>
      <c r="J112" s="25">
        <f t="shared" si="50"/>
        <v>936760.51229799981</v>
      </c>
      <c r="K112" s="25">
        <f t="shared" si="50"/>
        <v>886885.91256782215</v>
      </c>
      <c r="L112" s="25">
        <f t="shared" si="50"/>
        <v>839665.74032764498</v>
      </c>
      <c r="M112" s="25">
        <f t="shared" si="50"/>
        <v>794964.91829880245</v>
      </c>
      <c r="N112" s="25">
        <f t="shared" si="50"/>
        <v>752652.41143141792</v>
      </c>
      <c r="O112" s="25">
        <f t="shared" si="50"/>
        <v>712602.29624120321</v>
      </c>
      <c r="P112" s="25">
        <f t="shared" si="50"/>
        <v>674694.25933518715</v>
      </c>
      <c r="Q112" s="25">
        <f t="shared" si="50"/>
        <v>638813.76775302296</v>
      </c>
      <c r="R112" s="25">
        <f t="shared" si="50"/>
        <v>604852.0490797892</v>
      </c>
      <c r="S112" s="25">
        <f t="shared" si="50"/>
        <v>572705.9617779369</v>
      </c>
      <c r="T112" s="25">
        <f t="shared" si="49"/>
        <v>542277.80360998935</v>
      </c>
      <c r="U112" s="25">
        <f t="shared" si="49"/>
        <v>513475.0870785162</v>
      </c>
      <c r="V112" s="25">
        <f t="shared" si="49"/>
        <v>486210.29953995923</v>
      </c>
      <c r="W112" s="25">
        <f t="shared" si="49"/>
        <v>460400.65881404845</v>
      </c>
      <c r="X112" s="25">
        <f t="shared" si="49"/>
        <v>435967.87089778943</v>
      </c>
      <c r="Y112" s="25">
        <f t="shared" si="49"/>
        <v>412837.89376202942</v>
      </c>
      <c r="Z112" s="25">
        <f t="shared" si="49"/>
        <v>390940.70954892057</v>
      </c>
      <c r="AA112" s="25">
        <f t="shared" si="49"/>
        <v>370210.10643465159</v>
      </c>
      <c r="AB112" s="25">
        <f t="shared" si="49"/>
        <v>350583.47075073974</v>
      </c>
      <c r="AC112" s="25">
        <f t="shared" si="49"/>
        <v>332001.58953085908</v>
      </c>
      <c r="AD112" s="25">
        <f t="shared" si="49"/>
        <v>314408.46338180878</v>
      </c>
      <c r="AE112" s="25">
        <f t="shared" si="49"/>
        <v>297751.12941149686</v>
      </c>
      <c r="AF112" s="25">
        <f t="shared" si="49"/>
        <v>281979.49384811474</v>
      </c>
      <c r="AG112" s="25">
        <f t="shared" si="49"/>
        <v>267046.17392983439</v>
      </c>
      <c r="AH112" s="25">
        <f t="shared" si="49"/>
        <v>252906.34861816547</v>
      </c>
      <c r="AI112" s="25">
        <f t="shared" si="51"/>
        <v>239517.61768052491</v>
      </c>
      <c r="AJ112" s="25">
        <f t="shared" si="51"/>
        <v>226839.86869192036</v>
      </c>
      <c r="AK112" s="25">
        <f t="shared" si="51"/>
        <v>214835.15151748672</v>
      </c>
      <c r="AL112" s="25">
        <f t="shared" si="51"/>
        <v>203467.55985397202</v>
      </c>
      <c r="AM112" s="25">
        <f t="shared" si="51"/>
        <v>192703.11942716604</v>
      </c>
      <c r="AN112" s="25">
        <f t="shared" si="51"/>
        <v>182509.68246238775</v>
      </c>
      <c r="AO112" s="25">
        <f t="shared" si="51"/>
        <v>172856.82806563046</v>
      </c>
      <c r="AP112" s="25">
        <f t="shared" si="51"/>
        <v>163715.76817324522</v>
      </c>
      <c r="AQ112" s="25">
        <f t="shared" si="51"/>
        <v>155059.25874777077</v>
      </c>
    </row>
    <row r="113" spans="1:43" x14ac:dyDescent="0.3">
      <c r="A113" s="17"/>
      <c r="B113" s="24">
        <v>202501</v>
      </c>
      <c r="C113" s="18" t="s">
        <v>101</v>
      </c>
      <c r="D113" s="25">
        <f t="shared" si="50"/>
        <v>4092363.7778888694</v>
      </c>
      <c r="E113" s="25">
        <f t="shared" si="50"/>
        <v>3826882.6188749485</v>
      </c>
      <c r="F113" s="25">
        <f t="shared" si="50"/>
        <v>3576325.6966917161</v>
      </c>
      <c r="G113" s="25">
        <f t="shared" si="50"/>
        <v>3338252.7755803699</v>
      </c>
      <c r="H113" s="25">
        <f t="shared" si="50"/>
        <v>3109869.6196860769</v>
      </c>
      <c r="I113" s="25">
        <f t="shared" si="50"/>
        <v>2896938.2072048276</v>
      </c>
      <c r="J113" s="25">
        <f t="shared" si="50"/>
        <v>2698553.5178166372</v>
      </c>
      <c r="K113" s="25">
        <f t="shared" si="50"/>
        <v>2513790.6410409603</v>
      </c>
      <c r="L113" s="25">
        <f t="shared" si="50"/>
        <v>2341746.2882927288</v>
      </c>
      <c r="M113" s="25">
        <f t="shared" si="50"/>
        <v>2181557.6404857086</v>
      </c>
      <c r="N113" s="25">
        <f t="shared" si="50"/>
        <v>2032410.2103833635</v>
      </c>
      <c r="O113" s="25">
        <f t="shared" si="50"/>
        <v>1893540.2100277646</v>
      </c>
      <c r="P113" s="25">
        <f t="shared" si="50"/>
        <v>1764234.1332961181</v>
      </c>
      <c r="Q113" s="25">
        <f t="shared" si="50"/>
        <v>1643826.9430182846</v>
      </c>
      <c r="R113" s="25">
        <f t="shared" si="50"/>
        <v>1531699.595328232</v>
      </c>
      <c r="S113" s="25">
        <f t="shared" si="50"/>
        <v>1427276.2947034074</v>
      </c>
      <c r="T113" s="25">
        <f t="shared" si="49"/>
        <v>1330021.6924333747</v>
      </c>
      <c r="U113" s="25">
        <f t="shared" si="49"/>
        <v>1239438.1425859362</v>
      </c>
      <c r="V113" s="25">
        <f t="shared" si="49"/>
        <v>1155063.0746545948</v>
      </c>
      <c r="W113" s="25">
        <f t="shared" si="49"/>
        <v>1076466.5111744751</v>
      </c>
      <c r="X113" s="25">
        <f t="shared" si="49"/>
        <v>1003248.7411247563</v>
      </c>
      <c r="Y113" s="25">
        <f t="shared" si="49"/>
        <v>935038.15011518029</v>
      </c>
      <c r="Z113" s="25">
        <f t="shared" si="49"/>
        <v>871489.20294826047</v>
      </c>
      <c r="AA113" s="25">
        <f t="shared" si="49"/>
        <v>812280.57131265197</v>
      </c>
      <c r="AB113" s="25">
        <f t="shared" si="49"/>
        <v>757113.3980274318</v>
      </c>
      <c r="AC113" s="25">
        <f t="shared" si="49"/>
        <v>705709.68879384478</v>
      </c>
      <c r="AD113" s="25">
        <f t="shared" si="49"/>
        <v>657810.82244798972</v>
      </c>
      <c r="AE113" s="25">
        <f t="shared" si="49"/>
        <v>613176.17102270515</v>
      </c>
      <c r="AF113" s="25">
        <f t="shared" si="49"/>
        <v>571581.8213866374</v>
      </c>
      <c r="AG113" s="25">
        <f t="shared" si="49"/>
        <v>532819.39075390087</v>
      </c>
      <c r="AH113" s="25">
        <f t="shared" si="49"/>
        <v>496694.92890212545</v>
      </c>
      <c r="AI113" s="25">
        <f t="shared" si="51"/>
        <v>463027.90047306439</v>
      </c>
      <c r="AJ113" s="25">
        <f t="shared" si="51"/>
        <v>431650.24124339852</v>
      </c>
      <c r="AK113" s="25">
        <f t="shared" si="51"/>
        <v>402405.48273631226</v>
      </c>
      <c r="AL113" s="25">
        <f t="shared" si="51"/>
        <v>375147.93999365857</v>
      </c>
      <c r="AM113" s="25">
        <f t="shared" si="51"/>
        <v>349741.9577434893</v>
      </c>
      <c r="AN113" s="25">
        <f t="shared" si="51"/>
        <v>326061.21057933598</v>
      </c>
      <c r="AO113" s="25">
        <f t="shared" si="51"/>
        <v>303988.0531176182</v>
      </c>
      <c r="AP113" s="25">
        <f t="shared" si="51"/>
        <v>283412.91642007104</v>
      </c>
      <c r="AQ113" s="25">
        <f t="shared" si="51"/>
        <v>264233.74726138695</v>
      </c>
    </row>
    <row r="114" spans="1:43" x14ac:dyDescent="0.3">
      <c r="A114" s="17"/>
      <c r="B114" s="24">
        <v>202501</v>
      </c>
      <c r="C114" s="18" t="s">
        <v>105</v>
      </c>
      <c r="D114" s="25">
        <f t="shared" si="50"/>
        <v>59517.320574221674</v>
      </c>
      <c r="E114" s="25">
        <f t="shared" si="50"/>
        <v>58595.095811232655</v>
      </c>
      <c r="F114" s="25">
        <f t="shared" si="50"/>
        <v>57671.609627562117</v>
      </c>
      <c r="G114" s="25">
        <f t="shared" si="50"/>
        <v>56758.164969755322</v>
      </c>
      <c r="H114" s="25">
        <f t="shared" si="50"/>
        <v>55854.380386622965</v>
      </c>
      <c r="I114" s="25">
        <f t="shared" si="50"/>
        <v>54965.023730794303</v>
      </c>
      <c r="J114" s="25">
        <f t="shared" si="50"/>
        <v>54089.985150159664</v>
      </c>
      <c r="K114" s="25">
        <f t="shared" si="50"/>
        <v>53229.089614482022</v>
      </c>
      <c r="L114" s="25">
        <f t="shared" si="50"/>
        <v>52382.130062780248</v>
      </c>
      <c r="M114" s="25">
        <f t="shared" si="50"/>
        <v>51548.884439065834</v>
      </c>
      <c r="N114" s="25">
        <f t="shared" si="50"/>
        <v>50729.124752713127</v>
      </c>
      <c r="O114" s="25">
        <f t="shared" si="50"/>
        <v>49922.622002793192</v>
      </c>
      <c r="P114" s="25">
        <f t="shared" si="50"/>
        <v>49129.148877020489</v>
      </c>
      <c r="Q114" s="25">
        <f t="shared" si="50"/>
        <v>48348.481218612535</v>
      </c>
      <c r="R114" s="25">
        <f t="shared" si="50"/>
        <v>47580.398796419802</v>
      </c>
      <c r="S114" s="25">
        <f t="shared" ref="S114:AH129" si="52">SUMIFS(S$359:S$453,$B$359:$B$453,$B114,$C$359:$C$453,$C114)+SUMIFS(S$454:S$548,$B$454:$B$548,$B114,$C$454:$C$548,$C114)+SUMIFS(S$549:S$643,$B$549:$B$643,$B114,$C$549:$C$643,$C114)+SUMIFS(S$1024:S$1118,$B$1024:$B$1118,$B114,$C$1024:$C$1118,$C114)</f>
        <v>46824.685675569308</v>
      </c>
      <c r="T114" s="25">
        <f t="shared" si="49"/>
        <v>46081.130357701019</v>
      </c>
      <c r="U114" s="25">
        <f t="shared" si="49"/>
        <v>45349.525788835686</v>
      </c>
      <c r="V114" s="25">
        <f t="shared" si="49"/>
        <v>44629.669292541781</v>
      </c>
      <c r="W114" s="25">
        <f t="shared" si="49"/>
        <v>43921.362462640573</v>
      </c>
      <c r="X114" s="25">
        <f t="shared" si="49"/>
        <v>43224.411035854217</v>
      </c>
      <c r="Y114" s="25">
        <f t="shared" si="49"/>
        <v>42538.624756518344</v>
      </c>
      <c r="Z114" s="25">
        <f t="shared" si="49"/>
        <v>41863.817240469223</v>
      </c>
      <c r="AA114" s="25">
        <f t="shared" si="49"/>
        <v>41199.805842163143</v>
      </c>
      <c r="AB114" s="25">
        <f t="shared" si="49"/>
        <v>40546.411527221877</v>
      </c>
      <c r="AC114" s="25">
        <f t="shared" si="49"/>
        <v>39903.458751463411</v>
      </c>
      <c r="AD114" s="25">
        <f t="shared" si="49"/>
        <v>39270.775346792871</v>
      </c>
      <c r="AE114" s="25">
        <f t="shared" si="49"/>
        <v>38648.192413924276</v>
      </c>
      <c r="AF114" s="25">
        <f t="shared" si="49"/>
        <v>38035.544221673874</v>
      </c>
      <c r="AG114" s="25">
        <f t="shared" si="49"/>
        <v>37432.668112443644</v>
      </c>
      <c r="AH114" s="25">
        <f t="shared" ref="AH114:AP125" si="53">SUMIFS(AH$359:AH$453,$B$359:$B$453,$B114,$C$359:$C$453,$C114)+SUMIFS(AH$454:AH$548,$B$454:$B$548,$B114,$C$454:$C$548,$C114)+SUMIFS(AH$549:AH$643,$B$549:$B$643,$B114,$C$549:$C$643,$C114)+SUMIFS(AH$1024:AH$1118,$B$1024:$B$1118,$B114,$C$1024:$C$1118,$C114)</f>
        <v>36839.404413458746</v>
      </c>
      <c r="AI114" s="25">
        <f t="shared" si="51"/>
        <v>36255.596353307534</v>
      </c>
      <c r="AJ114" s="25">
        <f t="shared" si="51"/>
        <v>35681.089983342019</v>
      </c>
      <c r="AK114" s="25">
        <f t="shared" si="51"/>
        <v>35115.734103519106</v>
      </c>
      <c r="AL114" s="25">
        <f t="shared" si="51"/>
        <v>34559.380192292228</v>
      </c>
      <c r="AM114" s="25">
        <f t="shared" si="51"/>
        <v>34011.882340194978</v>
      </c>
      <c r="AN114" s="25">
        <f t="shared" si="51"/>
        <v>33473.097186790961</v>
      </c>
      <c r="AO114" s="25">
        <f t="shared" si="51"/>
        <v>32942.88386069519</v>
      </c>
      <c r="AP114" s="25">
        <f t="shared" si="51"/>
        <v>32421.103922401722</v>
      </c>
      <c r="AQ114" s="25">
        <f t="shared" si="51"/>
        <v>31907.62130967942</v>
      </c>
    </row>
    <row r="115" spans="1:43" x14ac:dyDescent="0.3">
      <c r="A115" s="17"/>
      <c r="B115" s="24">
        <v>202501</v>
      </c>
      <c r="C115" s="18" t="s">
        <v>103</v>
      </c>
      <c r="D115" s="25">
        <f t="shared" ref="D115:S130" si="54">SUMIFS(D$359:D$453,$B$359:$B$453,$B115,$C$359:$C$453,$C115)+SUMIFS(D$454:D$548,$B$454:$B$548,$B115,$C$454:$C$548,$C115)+SUMIFS(D$549:D$643,$B$549:$B$643,$B115,$C$549:$C$643,$C115)+SUMIFS(D$1024:D$1118,$B$1024:$B$1118,$B115,$C$1024:$C$1118,$C115)</f>
        <v>4797553.3187512858</v>
      </c>
      <c r="E115" s="25">
        <f t="shared" si="54"/>
        <v>4649616.5188455787</v>
      </c>
      <c r="F115" s="25">
        <f t="shared" si="54"/>
        <v>4502893.87220087</v>
      </c>
      <c r="G115" s="25">
        <f t="shared" si="54"/>
        <v>4361140.2136788992</v>
      </c>
      <c r="H115" s="25">
        <f t="shared" si="54"/>
        <v>4217992.0341601139</v>
      </c>
      <c r="I115" s="25">
        <f t="shared" si="54"/>
        <v>4079421.2444212707</v>
      </c>
      <c r="J115" s="25">
        <f t="shared" si="54"/>
        <v>3945380.4066605177</v>
      </c>
      <c r="K115" s="25">
        <f t="shared" si="54"/>
        <v>3815773.1925876187</v>
      </c>
      <c r="L115" s="25">
        <f t="shared" si="54"/>
        <v>3690479.3709168532</v>
      </c>
      <c r="M115" s="25">
        <f t="shared" si="54"/>
        <v>3569367.808818012</v>
      </c>
      <c r="N115" s="25">
        <f t="shared" si="54"/>
        <v>3452303.4709932883</v>
      </c>
      <c r="O115" s="25">
        <f t="shared" si="54"/>
        <v>3339151.2675208091</v>
      </c>
      <c r="P115" s="25">
        <f t="shared" si="54"/>
        <v>3229778.1837019231</v>
      </c>
      <c r="Q115" s="25">
        <f t="shared" si="54"/>
        <v>3124054.4449838139</v>
      </c>
      <c r="R115" s="25">
        <f t="shared" si="54"/>
        <v>3021854.1274988111</v>
      </c>
      <c r="S115" s="25">
        <f t="shared" si="54"/>
        <v>2923055.4450151026</v>
      </c>
      <c r="T115" s="25">
        <f t="shared" ref="T115:AI130" si="55">SUMIFS(T$359:T$453,$B$359:$B$453,$B115,$C$359:$C$453,$C115)+SUMIFS(T$454:T$548,$B$454:$B$548,$B115,$C$454:$C$548,$C115)+SUMIFS(T$549:T$643,$B$549:$B$643,$B115,$C$549:$C$643,$C115)+SUMIFS(T$1024:T$1118,$B$1024:$B$1118,$B115,$C$1024:$C$1118,$C115)</f>
        <v>2827540.8453975841</v>
      </c>
      <c r="U115" s="25">
        <f t="shared" si="55"/>
        <v>2735196.9949548384</v>
      </c>
      <c r="V115" s="25">
        <f t="shared" si="55"/>
        <v>2645914.6975936368</v>
      </c>
      <c r="W115" s="25">
        <f t="shared" si="55"/>
        <v>2559588.7772176685</v>
      </c>
      <c r="X115" s="25">
        <f t="shared" si="55"/>
        <v>2476117.9407381783</v>
      </c>
      <c r="Y115" s="25">
        <f t="shared" si="55"/>
        <v>2395404.6323307576</v>
      </c>
      <c r="Z115" s="25">
        <f t="shared" si="55"/>
        <v>2317354.8854238042</v>
      </c>
      <c r="AA115" s="25">
        <f t="shared" si="55"/>
        <v>2241878.1763227656</v>
      </c>
      <c r="AB115" s="25">
        <f t="shared" si="55"/>
        <v>2168887.2817573529</v>
      </c>
      <c r="AC115" s="25">
        <f t="shared" si="55"/>
        <v>2098298.1416229517</v>
      </c>
      <c r="AD115" s="25">
        <f t="shared" si="55"/>
        <v>2030029.7275497862</v>
      </c>
      <c r="AE115" s="25">
        <f t="shared" si="55"/>
        <v>1964003.9175358696</v>
      </c>
      <c r="AF115" s="25">
        <f t="shared" si="55"/>
        <v>1900145.3766355272</v>
      </c>
      <c r="AG115" s="25">
        <f t="shared" si="55"/>
        <v>1838381.443549182</v>
      </c>
      <c r="AH115" s="25">
        <f t="shared" si="55"/>
        <v>1778642.0228768862</v>
      </c>
      <c r="AI115" s="25">
        <f t="shared" si="51"/>
        <v>1720859.4827549884</v>
      </c>
      <c r="AJ115" s="25">
        <f t="shared" si="51"/>
        <v>1664968.5575775963</v>
      </c>
      <c r="AK115" s="25">
        <f t="shared" si="51"/>
        <v>1610906.2555025648</v>
      </c>
      <c r="AL115" s="25">
        <f t="shared" si="51"/>
        <v>1558611.7704493604</v>
      </c>
      <c r="AM115" s="25">
        <f t="shared" si="51"/>
        <v>1508026.3983092632</v>
      </c>
      <c r="AN115" s="25">
        <f t="shared" si="51"/>
        <v>1459093.4571043919</v>
      </c>
      <c r="AO115" s="25">
        <f t="shared" si="51"/>
        <v>1411758.2108492525</v>
      </c>
      <c r="AP115" s="25">
        <f t="shared" si="51"/>
        <v>1365967.7968859281</v>
      </c>
      <c r="AQ115" s="25">
        <f t="shared" si="51"/>
        <v>1321671.1564809564</v>
      </c>
    </row>
    <row r="116" spans="1:43" x14ac:dyDescent="0.3">
      <c r="A116" s="17"/>
      <c r="B116" s="24">
        <v>202501</v>
      </c>
      <c r="C116" s="18" t="s">
        <v>102</v>
      </c>
      <c r="D116" s="25">
        <f t="shared" si="54"/>
        <v>2074624.8651143464</v>
      </c>
      <c r="E116" s="25">
        <f t="shared" si="54"/>
        <v>1966680.7026017345</v>
      </c>
      <c r="F116" s="25">
        <f t="shared" si="54"/>
        <v>1861571.6531837462</v>
      </c>
      <c r="G116" s="25">
        <f t="shared" si="54"/>
        <v>1761214.1155429948</v>
      </c>
      <c r="H116" s="25">
        <f t="shared" si="54"/>
        <v>1663500.8808247156</v>
      </c>
      <c r="I116" s="25">
        <f t="shared" si="54"/>
        <v>1571181.8413969015</v>
      </c>
      <c r="J116" s="25">
        <f t="shared" si="54"/>
        <v>1483992.362559773</v>
      </c>
      <c r="K116" s="25">
        <f t="shared" si="54"/>
        <v>1401663.1256386172</v>
      </c>
      <c r="L116" s="25">
        <f t="shared" si="54"/>
        <v>1323929.9437911739</v>
      </c>
      <c r="M116" s="25">
        <f t="shared" si="54"/>
        <v>1250538.3127572814</v>
      </c>
      <c r="N116" s="25">
        <f t="shared" si="54"/>
        <v>1181245.4007953724</v>
      </c>
      <c r="O116" s="25">
        <f t="shared" si="54"/>
        <v>1115820.7478624692</v>
      </c>
      <c r="P116" s="25">
        <f t="shared" si="54"/>
        <v>1054046.3012133946</v>
      </c>
      <c r="Q116" s="25">
        <f t="shared" si="54"/>
        <v>995716.10967867414</v>
      </c>
      <c r="R116" s="25">
        <f t="shared" si="54"/>
        <v>940635.84735142789</v>
      </c>
      <c r="S116" s="25">
        <f t="shared" si="54"/>
        <v>888622.25913779228</v>
      </c>
      <c r="T116" s="25">
        <f t="shared" si="55"/>
        <v>839502.5788746652</v>
      </c>
      <c r="U116" s="25">
        <f t="shared" si="55"/>
        <v>793113.94786070136</v>
      </c>
      <c r="V116" s="25">
        <f t="shared" si="55"/>
        <v>749302.84887213144</v>
      </c>
      <c r="W116" s="25">
        <f t="shared" si="55"/>
        <v>707924.56348788878</v>
      </c>
      <c r="X116" s="25">
        <f t="shared" si="55"/>
        <v>668842.65640013968</v>
      </c>
      <c r="Y116" s="25">
        <f t="shared" si="55"/>
        <v>631928.48800778645</v>
      </c>
      <c r="Z116" s="25">
        <f t="shared" si="55"/>
        <v>597060.75523795816</v>
      </c>
      <c r="AA116" s="25">
        <f t="shared" si="55"/>
        <v>564125.05978922581</v>
      </c>
      <c r="AB116" s="25">
        <f t="shared" si="55"/>
        <v>533013.50259370566</v>
      </c>
      <c r="AC116" s="25">
        <f t="shared" si="55"/>
        <v>503624.30310815549</v>
      </c>
      <c r="AD116" s="25">
        <f t="shared" si="55"/>
        <v>475861.44198020612</v>
      </c>
      <c r="AE116" s="25">
        <f t="shared" si="55"/>
        <v>449634.32564309851</v>
      </c>
      <c r="AF116" s="25">
        <f t="shared" si="55"/>
        <v>424857.47143943299</v>
      </c>
      <c r="AG116" s="25">
        <f t="shared" si="55"/>
        <v>401450.21194257709</v>
      </c>
      <c r="AH116" s="25">
        <f t="shared" si="55"/>
        <v>379336.41722217167</v>
      </c>
      <c r="AI116" s="25">
        <f t="shared" si="55"/>
        <v>358444.23388086946</v>
      </c>
      <c r="AJ116" s="25">
        <f t="shared" ref="AI116:AR131" si="56">SUMIFS(AJ$359:AJ$453,$B$359:$B$453,$B116,$C$359:$C$453,$C116)+SUMIFS(AJ$454:AJ$548,$B$454:$B$548,$B116,$C$454:$C$548,$C116)+SUMIFS(AJ$549:AJ$643,$B$549:$B$643,$B116,$C$549:$C$643,$C116)+SUMIFS(AJ$1024:AJ$1118,$B$1024:$B$1118,$B116,$C$1024:$C$1118,$C116)</f>
        <v>338705.83976912021</v>
      </c>
      <c r="AK116" s="25">
        <f t="shared" si="56"/>
        <v>320057.21336129721</v>
      </c>
      <c r="AL116" s="25">
        <f t="shared" si="56"/>
        <v>302437.91684862075</v>
      </c>
      <c r="AM116" s="25">
        <f t="shared" si="56"/>
        <v>285790.89207169763</v>
      </c>
      <c r="AN116" s="25">
        <f t="shared" si="56"/>
        <v>270062.26847796771</v>
      </c>
      <c r="AO116" s="25">
        <f t="shared" si="56"/>
        <v>255201.18234704947</v>
      </c>
      <c r="AP116" s="25">
        <f t="shared" si="56"/>
        <v>241159.60658015942</v>
      </c>
      <c r="AQ116" s="25">
        <f t="shared" si="56"/>
        <v>227892.19039873985</v>
      </c>
    </row>
    <row r="117" spans="1:43" x14ac:dyDescent="0.3">
      <c r="A117" s="17"/>
      <c r="B117" s="24">
        <v>202502</v>
      </c>
      <c r="C117" s="18" t="s">
        <v>101</v>
      </c>
      <c r="D117" s="25">
        <f t="shared" si="54"/>
        <v>5596495.5111668436</v>
      </c>
      <c r="E117" s="25">
        <f t="shared" si="54"/>
        <v>5244792.8487289147</v>
      </c>
      <c r="F117" s="25">
        <f t="shared" si="54"/>
        <v>4903447.0450163409</v>
      </c>
      <c r="G117" s="25">
        <f t="shared" si="54"/>
        <v>4578989.9542648913</v>
      </c>
      <c r="H117" s="25">
        <f t="shared" si="54"/>
        <v>4267023.2105847811</v>
      </c>
      <c r="I117" s="25">
        <f t="shared" si="54"/>
        <v>3976252.225065778</v>
      </c>
      <c r="J117" s="25">
        <f t="shared" si="54"/>
        <v>3705342.662808388</v>
      </c>
      <c r="K117" s="25">
        <f t="shared" si="54"/>
        <v>3452980.5342277493</v>
      </c>
      <c r="L117" s="25">
        <f t="shared" si="54"/>
        <v>3217909.4397876244</v>
      </c>
      <c r="M117" s="25">
        <f t="shared" si="54"/>
        <v>2998944.4602046423</v>
      </c>
      <c r="N117" s="25">
        <f t="shared" si="54"/>
        <v>2794975.7689305064</v>
      </c>
      <c r="O117" s="25">
        <f t="shared" si="54"/>
        <v>2604967.5972455363</v>
      </c>
      <c r="P117" s="25">
        <f t="shared" si="54"/>
        <v>2427955.1175477779</v>
      </c>
      <c r="Q117" s="25">
        <f t="shared" si="54"/>
        <v>2263040.462575987</v>
      </c>
      <c r="R117" s="25">
        <f t="shared" si="54"/>
        <v>2109388.4733685753</v>
      </c>
      <c r="S117" s="25">
        <f t="shared" si="54"/>
        <v>1966222.4666438345</v>
      </c>
      <c r="T117" s="25">
        <f t="shared" si="55"/>
        <v>1832820.1614869563</v>
      </c>
      <c r="U117" s="25">
        <f t="shared" si="55"/>
        <v>1708509.8282516801</v>
      </c>
      <c r="V117" s="25">
        <f t="shared" si="55"/>
        <v>1592666.6828191315</v>
      </c>
      <c r="W117" s="25">
        <f t="shared" si="55"/>
        <v>1484709.5288447388</v>
      </c>
      <c r="X117" s="25">
        <f t="shared" si="55"/>
        <v>1384097.6402712013</v>
      </c>
      <c r="Y117" s="25">
        <f t="shared" si="55"/>
        <v>1290327.871461075</v>
      </c>
      <c r="Z117" s="25">
        <f t="shared" si="55"/>
        <v>1202931.9802920143</v>
      </c>
      <c r="AA117" s="25">
        <f t="shared" si="55"/>
        <v>1121474.1491011197</v>
      </c>
      <c r="AB117" s="25">
        <f t="shared" si="55"/>
        <v>1045548.6887177519</v>
      </c>
      <c r="AC117" s="25">
        <f t="shared" si="55"/>
        <v>974777.91157631087</v>
      </c>
      <c r="AD117" s="25">
        <f t="shared" si="55"/>
        <v>908810.16082588886</v>
      </c>
      <c r="AE117" s="25">
        <f t="shared" si="55"/>
        <v>847317.98332916026</v>
      </c>
      <c r="AF117" s="25">
        <f t="shared" si="55"/>
        <v>789996.435402915</v>
      </c>
      <c r="AG117" s="25">
        <f t="shared" si="55"/>
        <v>736561.51106426329</v>
      </c>
      <c r="AH117" s="25">
        <f t="shared" si="55"/>
        <v>686748.68339500716</v>
      </c>
      <c r="AI117" s="25">
        <f t="shared" si="56"/>
        <v>640311.55041727889</v>
      </c>
      <c r="AJ117" s="25">
        <f t="shared" si="56"/>
        <v>597020.57758704945</v>
      </c>
      <c r="AK117" s="25">
        <f t="shared" si="56"/>
        <v>556661.92966198432</v>
      </c>
      <c r="AL117" s="25">
        <f t="shared" si="56"/>
        <v>519036.38529112027</v>
      </c>
      <c r="AM117" s="25">
        <f t="shared" si="56"/>
        <v>483958.32821108721</v>
      </c>
      <c r="AN117" s="25">
        <f t="shared" si="56"/>
        <v>451254.80942218599</v>
      </c>
      <c r="AO117" s="25">
        <f t="shared" si="56"/>
        <v>420764.67516236048</v>
      </c>
      <c r="AP117" s="25">
        <f t="shared" si="56"/>
        <v>392337.75590236788</v>
      </c>
      <c r="AQ117" s="25">
        <f t="shared" si="56"/>
        <v>365834.11195524462</v>
      </c>
    </row>
    <row r="118" spans="1:43" x14ac:dyDescent="0.3">
      <c r="A118" s="17"/>
      <c r="B118" s="24">
        <v>202502</v>
      </c>
      <c r="C118" s="18" t="s">
        <v>105</v>
      </c>
      <c r="D118" s="25">
        <f t="shared" si="54"/>
        <v>125485.36065268546</v>
      </c>
      <c r="E118" s="25">
        <f t="shared" si="54"/>
        <v>123424.76835293407</v>
      </c>
      <c r="F118" s="25">
        <f t="shared" si="54"/>
        <v>121317.95164485027</v>
      </c>
      <c r="G118" s="25">
        <f t="shared" si="54"/>
        <v>119191.2485067588</v>
      </c>
      <c r="H118" s="25">
        <f t="shared" si="54"/>
        <v>117056.2926296629</v>
      </c>
      <c r="I118" s="25">
        <f t="shared" si="54"/>
        <v>114962.47618395295</v>
      </c>
      <c r="J118" s="25">
        <f t="shared" si="54"/>
        <v>112911.07523339115</v>
      </c>
      <c r="K118" s="25">
        <f t="shared" si="54"/>
        <v>110901.94642444886</v>
      </c>
      <c r="L118" s="25">
        <f t="shared" si="54"/>
        <v>108934.30534413799</v>
      </c>
      <c r="M118" s="25">
        <f t="shared" si="54"/>
        <v>107007.09063794004</v>
      </c>
      <c r="N118" s="25">
        <f t="shared" si="54"/>
        <v>105119.14027359185</v>
      </c>
      <c r="O118" s="25">
        <f t="shared" si="54"/>
        <v>103269.27800664492</v>
      </c>
      <c r="P118" s="25">
        <f t="shared" si="54"/>
        <v>101456.35523442409</v>
      </c>
      <c r="Q118" s="25">
        <f t="shared" si="54"/>
        <v>99679.270107472941</v>
      </c>
      <c r="R118" s="25">
        <f t="shared" si="54"/>
        <v>97936.97489802308</v>
      </c>
      <c r="S118" s="25">
        <f t="shared" si="54"/>
        <v>96228.477323110958</v>
      </c>
      <c r="T118" s="25">
        <f t="shared" si="55"/>
        <v>94552.838835967734</v>
      </c>
      <c r="U118" s="25">
        <f t="shared" si="55"/>
        <v>92909.17149904168</v>
      </c>
      <c r="V118" s="25">
        <f t="shared" si="55"/>
        <v>91296.634303891085</v>
      </c>
      <c r="W118" s="25">
        <f t="shared" si="55"/>
        <v>89714.429396343694</v>
      </c>
      <c r="X118" s="25">
        <f t="shared" si="55"/>
        <v>88161.798441530962</v>
      </c>
      <c r="Y118" s="25">
        <f t="shared" si="55"/>
        <v>86638.019239790476</v>
      </c>
      <c r="Z118" s="25">
        <f t="shared" si="55"/>
        <v>85142.402636487153</v>
      </c>
      <c r="AA118" s="25">
        <f t="shared" si="55"/>
        <v>83674.289732137258</v>
      </c>
      <c r="AB118" s="25">
        <f t="shared" si="55"/>
        <v>82233.04938022088</v>
      </c>
      <c r="AC118" s="25">
        <f t="shared" si="55"/>
        <v>80818.07595104145</v>
      </c>
      <c r="AD118" s="25">
        <f t="shared" si="55"/>
        <v>79428.787336537775</v>
      </c>
      <c r="AE118" s="25">
        <f t="shared" si="55"/>
        <v>78064.623170546954</v>
      </c>
      <c r="AF118" s="25">
        <f t="shared" si="55"/>
        <v>76725.043240199273</v>
      </c>
      <c r="AG118" s="25">
        <f t="shared" si="55"/>
        <v>75409.526066063772</v>
      </c>
      <c r="AH118" s="25">
        <f t="shared" si="55"/>
        <v>74117.567630885096</v>
      </c>
      <c r="AI118" s="25">
        <f t="shared" si="56"/>
        <v>72848.680238996123</v>
      </c>
      <c r="AJ118" s="25">
        <f t="shared" si="56"/>
        <v>71602.391490622293</v>
      </c>
      <c r="AK118" s="25">
        <f t="shared" si="56"/>
        <v>70378.243357246989</v>
      </c>
      <c r="AL118" s="25">
        <f t="shared" si="56"/>
        <v>69175.791345958802</v>
      </c>
      <c r="AM118" s="25">
        <f t="shared" si="56"/>
        <v>67994.603742251173</v>
      </c>
      <c r="AN118" s="25">
        <f t="shared" si="56"/>
        <v>66834.260922102636</v>
      </c>
      <c r="AO118" s="25">
        <f t="shared" si="56"/>
        <v>65694.354725349403</v>
      </c>
      <c r="AP118" s="25">
        <f t="shared" si="56"/>
        <v>64574.487883388756</v>
      </c>
      <c r="AQ118" s="25">
        <f t="shared" si="56"/>
        <v>63474.273495141271</v>
      </c>
    </row>
    <row r="119" spans="1:43" x14ac:dyDescent="0.3">
      <c r="A119" s="17"/>
      <c r="B119" s="24">
        <v>202502</v>
      </c>
      <c r="C119" s="18" t="s">
        <v>103</v>
      </c>
      <c r="D119" s="25">
        <f t="shared" si="54"/>
        <v>4978196.5206189295</v>
      </c>
      <c r="E119" s="25">
        <f t="shared" si="54"/>
        <v>4807246.1969048725</v>
      </c>
      <c r="F119" s="25">
        <f t="shared" si="54"/>
        <v>4639221.9384576371</v>
      </c>
      <c r="G119" s="25">
        <f t="shared" si="54"/>
        <v>4476176.1486754725</v>
      </c>
      <c r="H119" s="25">
        <f t="shared" si="54"/>
        <v>4316083.7167615658</v>
      </c>
      <c r="I119" s="25">
        <f t="shared" si="54"/>
        <v>4161717.0250945506</v>
      </c>
      <c r="J119" s="25">
        <f t="shared" si="54"/>
        <v>4012915.1574849952</v>
      </c>
      <c r="K119" s="25">
        <f t="shared" si="54"/>
        <v>3869495.1787714451</v>
      </c>
      <c r="L119" s="25">
        <f t="shared" si="54"/>
        <v>3731267.6825160081</v>
      </c>
      <c r="M119" s="25">
        <f t="shared" si="54"/>
        <v>3598043.9779298897</v>
      </c>
      <c r="N119" s="25">
        <f t="shared" si="54"/>
        <v>3469639.471857761</v>
      </c>
      <c r="O119" s="25">
        <f t="shared" si="54"/>
        <v>3345875.2269539414</v>
      </c>
      <c r="P119" s="25">
        <f t="shared" si="54"/>
        <v>3226578.612871598</v>
      </c>
      <c r="Q119" s="25">
        <f t="shared" si="54"/>
        <v>3111583.496131375</v>
      </c>
      <c r="R119" s="25">
        <f t="shared" si="54"/>
        <v>3000730.1938229664</v>
      </c>
      <c r="S119" s="25">
        <f t="shared" si="54"/>
        <v>2893865.3082711967</v>
      </c>
      <c r="T119" s="25">
        <f t="shared" si="55"/>
        <v>2790841.5048654168</v>
      </c>
      <c r="U119" s="25">
        <f t="shared" si="55"/>
        <v>2691517.26645415</v>
      </c>
      <c r="V119" s="25">
        <f t="shared" si="55"/>
        <v>2595756.6422431408</v>
      </c>
      <c r="W119" s="25">
        <f t="shared" si="55"/>
        <v>2503429.0006798967</v>
      </c>
      <c r="X119" s="25">
        <f t="shared" si="55"/>
        <v>2414408.7911302228</v>
      </c>
      <c r="Y119" s="25">
        <f t="shared" si="55"/>
        <v>2328575.3165524397</v>
      </c>
      <c r="Z119" s="25">
        <f t="shared" si="55"/>
        <v>2245812.5179365352</v>
      </c>
      <c r="AA119" s="25">
        <f t="shared" si="55"/>
        <v>2166008.7704935418</v>
      </c>
      <c r="AB119" s="25">
        <f t="shared" si="55"/>
        <v>2089056.6911719798</v>
      </c>
      <c r="AC119" s="25">
        <f t="shared" si="55"/>
        <v>2014852.9568822696</v>
      </c>
      <c r="AD119" s="25">
        <f t="shared" si="55"/>
        <v>1943298.1327341027</v>
      </c>
      <c r="AE119" s="25">
        <f t="shared" si="55"/>
        <v>1874296.5095822162</v>
      </c>
      <c r="AF119" s="25">
        <f t="shared" si="55"/>
        <v>1807755.9502018229</v>
      </c>
      <c r="AG119" s="25">
        <f t="shared" si="55"/>
        <v>1743587.7434580191</v>
      </c>
      <c r="AH119" s="25">
        <f t="shared" si="55"/>
        <v>1681706.4658835772</v>
      </c>
      <c r="AI119" s="25">
        <f t="shared" si="56"/>
        <v>1622029.8501307985</v>
      </c>
      <c r="AJ119" s="25">
        <f t="shared" si="56"/>
        <v>1564478.6598124723</v>
      </c>
      <c r="AK119" s="25">
        <f t="shared" si="56"/>
        <v>1508976.5702929043</v>
      </c>
      <c r="AL119" s="25">
        <f t="shared" si="56"/>
        <v>1455450.0550318186</v>
      </c>
      <c r="AM119" s="25">
        <f t="shared" si="56"/>
        <v>1403828.277121562</v>
      </c>
      <c r="AN119" s="25">
        <f t="shared" si="56"/>
        <v>1354042.9856916366</v>
      </c>
      <c r="AO119" s="25">
        <f t="shared" si="56"/>
        <v>1306028.4168844204</v>
      </c>
      <c r="AP119" s="25">
        <f t="shared" si="56"/>
        <v>1259721.1991323915</v>
      </c>
      <c r="AQ119" s="25">
        <f t="shared" si="56"/>
        <v>1215060.2624905896</v>
      </c>
    </row>
    <row r="120" spans="1:43" x14ac:dyDescent="0.3">
      <c r="A120" s="17"/>
      <c r="B120" s="24">
        <v>202502</v>
      </c>
      <c r="C120" s="18" t="s">
        <v>102</v>
      </c>
      <c r="D120" s="25">
        <f t="shared" si="54"/>
        <v>2266037.7913521971</v>
      </c>
      <c r="E120" s="25">
        <f t="shared" si="54"/>
        <v>2149374.471929003</v>
      </c>
      <c r="F120" s="25">
        <f t="shared" si="54"/>
        <v>2038649.3129070406</v>
      </c>
      <c r="G120" s="25">
        <f t="shared" si="54"/>
        <v>1931736.7247095362</v>
      </c>
      <c r="H120" s="25">
        <f t="shared" si="54"/>
        <v>1828049.2335617028</v>
      </c>
      <c r="I120" s="25">
        <f t="shared" si="54"/>
        <v>1729923.2778857257</v>
      </c>
      <c r="J120" s="25">
        <f t="shared" si="54"/>
        <v>1637063.8314680636</v>
      </c>
      <c r="K120" s="25">
        <f t="shared" si="54"/>
        <v>1549189.7864689641</v>
      </c>
      <c r="L120" s="25">
        <f t="shared" si="54"/>
        <v>1466034.1867699551</v>
      </c>
      <c r="M120" s="25">
        <f t="shared" si="54"/>
        <v>1387343.9389778797</v>
      </c>
      <c r="N120" s="25">
        <f t="shared" si="54"/>
        <v>1312879.3045953754</v>
      </c>
      <c r="O120" s="25">
        <f t="shared" si="54"/>
        <v>1242413.3054293888</v>
      </c>
      <c r="P120" s="25">
        <f t="shared" si="54"/>
        <v>1175731.1029417915</v>
      </c>
      <c r="Q120" s="25">
        <f t="shared" si="54"/>
        <v>1112629.3804335278</v>
      </c>
      <c r="R120" s="25">
        <f t="shared" si="54"/>
        <v>1052915.7419733184</v>
      </c>
      <c r="S120" s="25">
        <f t="shared" si="54"/>
        <v>996408.13461322046</v>
      </c>
      <c r="T120" s="25">
        <f t="shared" si="55"/>
        <v>942934.29668545979</v>
      </c>
      <c r="U120" s="25">
        <f t="shared" si="55"/>
        <v>892331.23302423977</v>
      </c>
      <c r="V120" s="25">
        <f t="shared" si="55"/>
        <v>844444.71692974784</v>
      </c>
      <c r="W120" s="25">
        <f t="shared" si="55"/>
        <v>799128.81815457309</v>
      </c>
      <c r="X120" s="25">
        <f t="shared" si="55"/>
        <v>756245.45592114271</v>
      </c>
      <c r="Y120" s="25">
        <f t="shared" si="55"/>
        <v>715663.97585360485</v>
      </c>
      <c r="Z120" s="25">
        <f t="shared" si="55"/>
        <v>677260.74966405507</v>
      </c>
      <c r="AA120" s="25">
        <f t="shared" si="55"/>
        <v>640918.79643507907</v>
      </c>
      <c r="AB120" s="25">
        <f t="shared" si="55"/>
        <v>606527.42436784762</v>
      </c>
      <c r="AC120" s="25">
        <f t="shared" si="55"/>
        <v>573981.89190573501</v>
      </c>
      <c r="AD120" s="25">
        <f t="shared" si="55"/>
        <v>543183.08719083352</v>
      </c>
      <c r="AE120" s="25">
        <f t="shared" si="55"/>
        <v>514037.22486085398</v>
      </c>
      <c r="AF120" s="25">
        <f t="shared" si="55"/>
        <v>486455.55924443173</v>
      </c>
      <c r="AG120" s="25">
        <f t="shared" si="55"/>
        <v>460354.11306248006</v>
      </c>
      <c r="AH120" s="25">
        <f t="shared" si="55"/>
        <v>435653.42079122091</v>
      </c>
      <c r="AI120" s="25">
        <f t="shared" si="56"/>
        <v>412278.28588848363</v>
      </c>
      <c r="AJ120" s="25">
        <f t="shared" si="56"/>
        <v>390157.55112862849</v>
      </c>
      <c r="AK120" s="25">
        <f t="shared" si="56"/>
        <v>369223.88133297174</v>
      </c>
      <c r="AL120" s="25">
        <f t="shared" si="56"/>
        <v>349413.55782188423</v>
      </c>
      <c r="AM120" s="25">
        <f t="shared" si="56"/>
        <v>330666.28395187866</v>
      </c>
      <c r="AN120" s="25">
        <f t="shared" si="56"/>
        <v>312925.00113607239</v>
      </c>
      <c r="AO120" s="25">
        <f t="shared" si="56"/>
        <v>296135.71477952076</v>
      </c>
      <c r="AP120" s="25">
        <f t="shared" si="56"/>
        <v>280247.32959215634</v>
      </c>
      <c r="AQ120" s="25">
        <f t="shared" si="56"/>
        <v>265211.49377155531</v>
      </c>
    </row>
    <row r="121" spans="1:43" x14ac:dyDescent="0.3">
      <c r="A121" s="17"/>
      <c r="B121" s="24">
        <v>202503</v>
      </c>
      <c r="C121" s="18" t="s">
        <v>101</v>
      </c>
      <c r="D121" s="25">
        <f t="shared" si="54"/>
        <v>7126361.3661180697</v>
      </c>
      <c r="E121" s="25">
        <f t="shared" si="54"/>
        <v>6735487.8293556478</v>
      </c>
      <c r="F121" s="25">
        <f t="shared" si="54"/>
        <v>6365943.5805349741</v>
      </c>
      <c r="G121" s="25">
        <f t="shared" si="54"/>
        <v>6018388.4133299077</v>
      </c>
      <c r="H121" s="25">
        <f t="shared" si="54"/>
        <v>5687293.0079775304</v>
      </c>
      <c r="I121" s="25">
        <f t="shared" si="54"/>
        <v>5374742.5662483294</v>
      </c>
      <c r="J121" s="25">
        <f t="shared" si="54"/>
        <v>5079637.3597534467</v>
      </c>
      <c r="K121" s="25">
        <f t="shared" si="54"/>
        <v>4800953.1670100614</v>
      </c>
      <c r="L121" s="25">
        <f t="shared" si="54"/>
        <v>4537735.90201608</v>
      </c>
      <c r="M121" s="25">
        <f t="shared" si="54"/>
        <v>4289095.1954282438</v>
      </c>
      <c r="N121" s="25">
        <f t="shared" si="54"/>
        <v>4054198.4667276917</v>
      </c>
      <c r="O121" s="25">
        <f t="shared" si="54"/>
        <v>3832265.7694487898</v>
      </c>
      <c r="P121" s="25">
        <f t="shared" si="54"/>
        <v>3622565.3594373283</v>
      </c>
      <c r="Q121" s="25">
        <f t="shared" si="54"/>
        <v>3424409.8668322209</v>
      </c>
      <c r="R121" s="25">
        <f t="shared" si="54"/>
        <v>3237152.9563937588</v>
      </c>
      <c r="S121" s="25">
        <f t="shared" si="54"/>
        <v>3060186.3814463746</v>
      </c>
      <c r="T121" s="25">
        <f t="shared" si="55"/>
        <v>2892937.3576505743</v>
      </c>
      <c r="U121" s="25">
        <f t="shared" si="55"/>
        <v>2734866.200043031</v>
      </c>
      <c r="V121" s="25">
        <f t="shared" si="55"/>
        <v>2585464.1799930912</v>
      </c>
      <c r="W121" s="25">
        <f t="shared" si="55"/>
        <v>2444251.5685952287</v>
      </c>
      <c r="X121" s="25">
        <f t="shared" si="55"/>
        <v>2310775.840339506</v>
      </c>
      <c r="Y121" s="25">
        <f t="shared" si="55"/>
        <v>2184610.0163430115</v>
      </c>
      <c r="Z121" s="25">
        <f t="shared" si="55"/>
        <v>2065351.1304944667</v>
      </c>
      <c r="AA121" s="25">
        <f t="shared" si="55"/>
        <v>1952618.8049358949</v>
      </c>
      <c r="AB121" s="25">
        <f t="shared" si="55"/>
        <v>1846053.9236491683</v>
      </c>
      <c r="AC121" s="25">
        <f t="shared" si="55"/>
        <v>1745317.39472515</v>
      </c>
      <c r="AD121" s="25">
        <f t="shared" si="55"/>
        <v>1650088.9933079155</v>
      </c>
      <c r="AE121" s="25">
        <f t="shared" si="55"/>
        <v>1560066.2783264592</v>
      </c>
      <c r="AF121" s="25">
        <f t="shared" si="55"/>
        <v>1474963.577024013</v>
      </c>
      <c r="AG121" s="25">
        <f t="shared" si="55"/>
        <v>1394511.0320237658</v>
      </c>
      <c r="AH121" s="25">
        <f t="shared" si="55"/>
        <v>1318453.7062684363</v>
      </c>
      <c r="AI121" s="25">
        <f t="shared" si="56"/>
        <v>1246550.74166889</v>
      </c>
      <c r="AJ121" s="25">
        <f t="shared" si="56"/>
        <v>1178574.5677155142</v>
      </c>
      <c r="AK121" s="25">
        <f t="shared" si="56"/>
        <v>1114310.1566617982</v>
      </c>
      <c r="AL121" s="25">
        <f t="shared" si="56"/>
        <v>1053554.3221950133</v>
      </c>
      <c r="AM121" s="25">
        <f t="shared" si="56"/>
        <v>996115.05877364054</v>
      </c>
      <c r="AN121" s="25">
        <f t="shared" si="56"/>
        <v>941810.91904271126</v>
      </c>
      <c r="AO121" s="25">
        <f t="shared" si="56"/>
        <v>890470.42694228352</v>
      </c>
      <c r="AP121" s="25">
        <f t="shared" si="56"/>
        <v>841931.52430549765</v>
      </c>
      <c r="AQ121" s="25">
        <f t="shared" si="56"/>
        <v>796041.04890462907</v>
      </c>
    </row>
    <row r="122" spans="1:43" x14ac:dyDescent="0.3">
      <c r="A122" s="17"/>
      <c r="B122" s="24">
        <v>202503</v>
      </c>
      <c r="C122" s="18" t="s">
        <v>105</v>
      </c>
      <c r="D122" s="25">
        <f t="shared" si="54"/>
        <v>83516.08168233461</v>
      </c>
      <c r="E122" s="25">
        <f t="shared" si="54"/>
        <v>83236.071883660552</v>
      </c>
      <c r="F122" s="25">
        <f t="shared" si="54"/>
        <v>82952.037560701603</v>
      </c>
      <c r="G122" s="25">
        <f t="shared" si="54"/>
        <v>82649.938252520806</v>
      </c>
      <c r="H122" s="25">
        <f t="shared" si="54"/>
        <v>82331.982081057678</v>
      </c>
      <c r="I122" s="25">
        <f t="shared" si="54"/>
        <v>81998.361969308418</v>
      </c>
      <c r="J122" s="25">
        <f t="shared" si="54"/>
        <v>81651.338624489639</v>
      </c>
      <c r="K122" s="25">
        <f t="shared" si="54"/>
        <v>81293.029691622956</v>
      </c>
      <c r="L122" s="25">
        <f t="shared" si="54"/>
        <v>80925.270015663467</v>
      </c>
      <c r="M122" s="25">
        <f t="shared" si="54"/>
        <v>80549.609168988405</v>
      </c>
      <c r="N122" s="25">
        <f t="shared" si="54"/>
        <v>80167.346615854171</v>
      </c>
      <c r="O122" s="25">
        <f t="shared" si="54"/>
        <v>79779.572780558985</v>
      </c>
      <c r="P122" s="25">
        <f t="shared" si="54"/>
        <v>79387.206344236969</v>
      </c>
      <c r="Q122" s="25">
        <f t="shared" si="54"/>
        <v>78991.025509344152</v>
      </c>
      <c r="R122" s="25">
        <f t="shared" si="54"/>
        <v>78591.693404373145</v>
      </c>
      <c r="S122" s="25">
        <f t="shared" si="54"/>
        <v>78189.778488555312</v>
      </c>
      <c r="T122" s="25">
        <f t="shared" si="55"/>
        <v>77785.770898345494</v>
      </c>
      <c r="U122" s="25">
        <f t="shared" si="55"/>
        <v>77380.095568250879</v>
      </c>
      <c r="V122" s="25">
        <f t="shared" si="55"/>
        <v>76973.122807632244</v>
      </c>
      <c r="W122" s="25">
        <f t="shared" si="55"/>
        <v>76565.176873433913</v>
      </c>
      <c r="X122" s="25">
        <f t="shared" si="55"/>
        <v>76156.54296050455</v>
      </c>
      <c r="Y122" s="25">
        <f t="shared" si="55"/>
        <v>75747.472937133833</v>
      </c>
      <c r="Z122" s="25">
        <f t="shared" si="55"/>
        <v>75338.190080336324</v>
      </c>
      <c r="AA122" s="25">
        <f t="shared" si="55"/>
        <v>74928.893009153893</v>
      </c>
      <c r="AB122" s="25">
        <f t="shared" si="55"/>
        <v>74519.758971076604</v>
      </c>
      <c r="AC122" s="25">
        <f t="shared" si="55"/>
        <v>74110.946603532808</v>
      </c>
      <c r="AD122" s="25">
        <f t="shared" si="55"/>
        <v>73702.598266869332</v>
      </c>
      <c r="AE122" s="25">
        <f t="shared" si="55"/>
        <v>73294.842025499587</v>
      </c>
      <c r="AF122" s="25">
        <f t="shared" si="55"/>
        <v>72887.79333855283</v>
      </c>
      <c r="AG122" s="25">
        <f t="shared" si="55"/>
        <v>72481.55650936802</v>
      </c>
      <c r="AH122" s="25">
        <f t="shared" si="55"/>
        <v>72076.225933754598</v>
      </c>
      <c r="AI122" s="25">
        <f t="shared" si="56"/>
        <v>71671.887179498823</v>
      </c>
      <c r="AJ122" s="25">
        <f t="shared" si="56"/>
        <v>71268.617923678816</v>
      </c>
      <c r="AK122" s="25">
        <f t="shared" si="56"/>
        <v>70866.488769625939</v>
      </c>
      <c r="AL122" s="25">
        <f t="shared" si="56"/>
        <v>70465.563961573876</v>
      </c>
      <c r="AM122" s="25">
        <f t="shared" si="56"/>
        <v>70065.902011971339</v>
      </c>
      <c r="AN122" s="25">
        <f t="shared" si="56"/>
        <v>69667.556253946983</v>
      </c>
      <c r="AO122" s="25">
        <f t="shared" si="56"/>
        <v>69270.575329385872</v>
      </c>
      <c r="AP122" s="25">
        <f t="shared" si="56"/>
        <v>68875.003621414988</v>
      </c>
      <c r="AQ122" s="25">
        <f t="shared" si="56"/>
        <v>68480.881638726598</v>
      </c>
    </row>
    <row r="123" spans="1:43" x14ac:dyDescent="0.3">
      <c r="A123" s="17"/>
      <c r="B123" s="24">
        <v>202503</v>
      </c>
      <c r="C123" s="18" t="s">
        <v>103</v>
      </c>
      <c r="D123" s="25">
        <f t="shared" si="54"/>
        <v>6015457.0060793087</v>
      </c>
      <c r="E123" s="25">
        <f t="shared" si="54"/>
        <v>5873203.8974394202</v>
      </c>
      <c r="F123" s="25">
        <f t="shared" si="54"/>
        <v>5735005.2098395266</v>
      </c>
      <c r="G123" s="25">
        <f t="shared" si="54"/>
        <v>5606146.9341768865</v>
      </c>
      <c r="H123" s="25">
        <f t="shared" si="54"/>
        <v>5476605.2772259274</v>
      </c>
      <c r="I123" s="25">
        <f t="shared" si="54"/>
        <v>5350150.8759742985</v>
      </c>
      <c r="J123" s="25">
        <f t="shared" si="54"/>
        <v>5226688.6282621687</v>
      </c>
      <c r="K123" s="25">
        <f t="shared" si="54"/>
        <v>5106132.5396165121</v>
      </c>
      <c r="L123" s="25">
        <f t="shared" si="54"/>
        <v>4988403.1222973038</v>
      </c>
      <c r="M123" s="25">
        <f t="shared" si="54"/>
        <v>4873425.7980421362</v>
      </c>
      <c r="N123" s="25">
        <f t="shared" si="54"/>
        <v>4761129.8700917484</v>
      </c>
      <c r="O123" s="25">
        <f t="shared" si="54"/>
        <v>4651447.8335755942</v>
      </c>
      <c r="P123" s="25">
        <f t="shared" si="54"/>
        <v>4544314.8954397812</v>
      </c>
      <c r="Q123" s="25">
        <f t="shared" si="54"/>
        <v>4439668.6288905665</v>
      </c>
      <c r="R123" s="25">
        <f t="shared" si="54"/>
        <v>4337448.7169618942</v>
      </c>
      <c r="S123" s="25">
        <f t="shared" si="54"/>
        <v>4237596.7568094125</v>
      </c>
      <c r="T123" s="25">
        <f t="shared" si="55"/>
        <v>4140056.106431054</v>
      </c>
      <c r="U123" s="25">
        <f t="shared" si="55"/>
        <v>4044771.761707054</v>
      </c>
      <c r="V123" s="25">
        <f t="shared" si="55"/>
        <v>3951690.2555588027</v>
      </c>
      <c r="W123" s="25">
        <f t="shared" si="55"/>
        <v>3860759.573553334</v>
      </c>
      <c r="X123" s="25">
        <f t="shared" si="55"/>
        <v>3771929.0819529523</v>
      </c>
      <c r="Y123" s="25">
        <f t="shared" si="55"/>
        <v>3685149.4653395484</v>
      </c>
      <c r="Z123" s="25">
        <f t="shared" si="55"/>
        <v>3600372.6717209457</v>
      </c>
      <c r="AA123" s="25">
        <f t="shared" si="55"/>
        <v>3517551.8635711609</v>
      </c>
      <c r="AB123" s="25">
        <f t="shared" si="55"/>
        <v>3436641.3736436907</v>
      </c>
      <c r="AC123" s="25">
        <f t="shared" si="55"/>
        <v>3357596.6646762607</v>
      </c>
      <c r="AD123" s="25">
        <f t="shared" si="55"/>
        <v>3280374.2923096367</v>
      </c>
      <c r="AE123" s="25">
        <f t="shared" si="55"/>
        <v>3204931.8706942014</v>
      </c>
      <c r="AF123" s="25">
        <f t="shared" si="55"/>
        <v>3131228.0403710464</v>
      </c>
      <c r="AG123" s="25">
        <f t="shared" si="55"/>
        <v>3059222.4380998751</v>
      </c>
      <c r="AH123" s="25">
        <f t="shared" si="55"/>
        <v>2988875.6683713407</v>
      </c>
      <c r="AI123" s="25">
        <f t="shared" si="56"/>
        <v>2920149.276391834</v>
      </c>
      <c r="AJ123" s="25">
        <f t="shared" si="56"/>
        <v>2853005.7223679163</v>
      </c>
      <c r="AK123" s="25">
        <f t="shared" si="56"/>
        <v>2787408.3569483361</v>
      </c>
      <c r="AL123" s="25">
        <f t="shared" si="56"/>
        <v>2723321.3977058781</v>
      </c>
      <c r="AM123" s="25">
        <f t="shared" si="56"/>
        <v>2660709.9065606268</v>
      </c>
      <c r="AN123" s="25">
        <f t="shared" si="56"/>
        <v>2599539.7680617706</v>
      </c>
      <c r="AO123" s="25">
        <f t="shared" si="56"/>
        <v>2539777.6684575975</v>
      </c>
      <c r="AP123" s="25">
        <f t="shared" si="56"/>
        <v>2481391.075493535</v>
      </c>
      <c r="AQ123" s="25">
        <f t="shared" si="56"/>
        <v>2424348.2188864071</v>
      </c>
    </row>
    <row r="124" spans="1:43" x14ac:dyDescent="0.3">
      <c r="A124" s="17"/>
      <c r="B124" s="24">
        <v>202503</v>
      </c>
      <c r="C124" s="18" t="s">
        <v>102</v>
      </c>
      <c r="D124" s="25">
        <f t="shared" si="54"/>
        <v>2517288.8017620137</v>
      </c>
      <c r="E124" s="25">
        <f t="shared" si="54"/>
        <v>2394798.5376334712</v>
      </c>
      <c r="F124" s="25">
        <f t="shared" si="54"/>
        <v>2279174.3349979189</v>
      </c>
      <c r="G124" s="25">
        <f t="shared" si="54"/>
        <v>2173589.4120377875</v>
      </c>
      <c r="H124" s="25">
        <f t="shared" si="54"/>
        <v>2072781.8788897779</v>
      </c>
      <c r="I124" s="25">
        <f t="shared" si="54"/>
        <v>1976674.1587945416</v>
      </c>
      <c r="J124" s="25">
        <f t="shared" si="54"/>
        <v>1885043.2088123204</v>
      </c>
      <c r="K124" s="25">
        <f t="shared" si="54"/>
        <v>1797676.9932804287</v>
      </c>
      <c r="L124" s="25">
        <f t="shared" si="54"/>
        <v>1714374.1038921864</v>
      </c>
      <c r="M124" s="25">
        <f t="shared" si="54"/>
        <v>1634943.1841853014</v>
      </c>
      <c r="N124" s="25">
        <f t="shared" si="54"/>
        <v>1559202.3394621955</v>
      </c>
      <c r="O124" s="25">
        <f t="shared" si="54"/>
        <v>1486978.5820011701</v>
      </c>
      <c r="P124" s="25">
        <f t="shared" si="54"/>
        <v>1418107.3214383507</v>
      </c>
      <c r="Q124" s="25">
        <f t="shared" si="54"/>
        <v>1352431.8982676903</v>
      </c>
      <c r="R124" s="25">
        <f t="shared" si="54"/>
        <v>1289803.155456559</v>
      </c>
      <c r="S124" s="25">
        <f t="shared" si="54"/>
        <v>1230079.0430611349</v>
      </c>
      <c r="T124" s="25">
        <f t="shared" si="55"/>
        <v>1173124.2514007587</v>
      </c>
      <c r="U124" s="25">
        <f t="shared" si="55"/>
        <v>1118809.8691377144</v>
      </c>
      <c r="V124" s="25">
        <f t="shared" si="55"/>
        <v>1067013.0633051069</v>
      </c>
      <c r="W124" s="25">
        <f t="shared" si="55"/>
        <v>1017616.7788888963</v>
      </c>
      <c r="X124" s="25">
        <f t="shared" si="55"/>
        <v>970509.45601055224</v>
      </c>
      <c r="Y124" s="25">
        <f t="shared" si="55"/>
        <v>925584.76309695677</v>
      </c>
      <c r="Z124" s="25">
        <f t="shared" si="55"/>
        <v>882741.34468668606</v>
      </c>
      <c r="AA124" s="25">
        <f t="shared" si="55"/>
        <v>841882.58272542106</v>
      </c>
      <c r="AB124" s="25">
        <f t="shared" si="55"/>
        <v>802916.37036260508</v>
      </c>
      <c r="AC124" s="25">
        <f t="shared" si="55"/>
        <v>765754.89738755825</v>
      </c>
      <c r="AD124" s="25">
        <f t="shared" si="55"/>
        <v>730314.44654428517</v>
      </c>
      <c r="AE124" s="25">
        <f t="shared" si="55"/>
        <v>696515.20004620042</v>
      </c>
      <c r="AF124" s="25">
        <f t="shared" si="55"/>
        <v>664281.05567944585</v>
      </c>
      <c r="AG124" s="25">
        <f t="shared" si="55"/>
        <v>633539.45193969249</v>
      </c>
      <c r="AH124" s="25">
        <f t="shared" si="55"/>
        <v>604221.20169480494</v>
      </c>
      <c r="AI124" s="25">
        <f t="shared" si="56"/>
        <v>576260.33390634158</v>
      </c>
      <c r="AJ124" s="25">
        <f t="shared" si="56"/>
        <v>549593.94297799433</v>
      </c>
      <c r="AK124" s="25">
        <f t="shared" si="56"/>
        <v>524162.04532979638</v>
      </c>
      <c r="AL124" s="25">
        <f t="shared" si="56"/>
        <v>499907.44282407517</v>
      </c>
      <c r="AM124" s="25">
        <f t="shared" si="56"/>
        <v>476775.5926933345</v>
      </c>
      <c r="AN124" s="25">
        <f t="shared" si="56"/>
        <v>454714.48364201019</v>
      </c>
      <c r="AO124" s="25">
        <f t="shared" si="56"/>
        <v>433674.51781375025</v>
      </c>
      <c r="AP124" s="25">
        <f t="shared" si="56"/>
        <v>413608.39833383413</v>
      </c>
      <c r="AQ124" s="25">
        <f t="shared" si="56"/>
        <v>394471.02215280849</v>
      </c>
    </row>
    <row r="125" spans="1:43" x14ac:dyDescent="0.3">
      <c r="A125" s="17"/>
      <c r="B125" s="24">
        <v>202504</v>
      </c>
      <c r="C125" s="18" t="s">
        <v>101</v>
      </c>
      <c r="D125" s="25">
        <f t="shared" si="54"/>
        <v>8706220.8610353824</v>
      </c>
      <c r="E125" s="25">
        <f t="shared" si="54"/>
        <v>8208587.059643643</v>
      </c>
      <c r="F125" s="25">
        <f t="shared" si="54"/>
        <v>7744586.3550275639</v>
      </c>
      <c r="G125" s="25">
        <f t="shared" si="54"/>
        <v>7309751.3620744804</v>
      </c>
      <c r="H125" s="25">
        <f t="shared" si="54"/>
        <v>6901179.4043704215</v>
      </c>
      <c r="I125" s="25">
        <f t="shared" si="54"/>
        <v>6516690.6780101564</v>
      </c>
      <c r="J125" s="25">
        <f t="shared" si="54"/>
        <v>6154505.9258066509</v>
      </c>
      <c r="K125" s="25">
        <f t="shared" si="54"/>
        <v>5813099.1225607451</v>
      </c>
      <c r="L125" s="25">
        <f t="shared" si="54"/>
        <v>5491121.0363295209</v>
      </c>
      <c r="M125" s="25">
        <f t="shared" si="54"/>
        <v>5187355.4749327907</v>
      </c>
      <c r="N125" s="25">
        <f t="shared" si="54"/>
        <v>4900692.15674455</v>
      </c>
      <c r="O125" s="25">
        <f t="shared" si="54"/>
        <v>4630108.7183300499</v>
      </c>
      <c r="P125" s="25">
        <f t="shared" si="54"/>
        <v>4374658.0742125688</v>
      </c>
      <c r="Q125" s="25">
        <f t="shared" si="54"/>
        <v>4133459.08599314</v>
      </c>
      <c r="R125" s="25">
        <f t="shared" si="54"/>
        <v>3905689.376407559</v>
      </c>
      <c r="S125" s="25">
        <f t="shared" si="54"/>
        <v>3690579.593059015</v>
      </c>
      <c r="T125" s="25">
        <f t="shared" si="55"/>
        <v>3487408.689650225</v>
      </c>
      <c r="U125" s="25">
        <f t="shared" si="55"/>
        <v>3295499.9463666878</v>
      </c>
      <c r="V125" s="25">
        <f t="shared" si="55"/>
        <v>3114217.5443412764</v>
      </c>
      <c r="W125" s="25">
        <f t="shared" si="55"/>
        <v>2942963.5675375997</v>
      </c>
      <c r="X125" s="25">
        <f t="shared" si="55"/>
        <v>2781175.343023363</v>
      </c>
      <c r="Y125" s="25">
        <f t="shared" si="55"/>
        <v>2628323.0554871997</v>
      </c>
      <c r="Z125" s="25">
        <f t="shared" si="55"/>
        <v>2483907.5886946255</v>
      </c>
      <c r="AA125" s="25">
        <f t="shared" si="55"/>
        <v>2347458.5582276578</v>
      </c>
      <c r="AB125" s="25">
        <f t="shared" si="55"/>
        <v>2218532.508072604</v>
      </c>
      <c r="AC125" s="25">
        <f t="shared" si="55"/>
        <v>2096711.2495307371</v>
      </c>
      <c r="AD125" s="25">
        <f t="shared" si="55"/>
        <v>1981600.3252519045</v>
      </c>
      <c r="AE125" s="25">
        <f t="shared" si="55"/>
        <v>1872827.5844102099</v>
      </c>
      <c r="AF125" s="25">
        <f t="shared" si="55"/>
        <v>1770041.8574754822</v>
      </c>
      <c r="AG125" s="25">
        <f t="shared" si="55"/>
        <v>1672911.7209040539</v>
      </c>
      <c r="AH125" s="25">
        <f t="shared" si="55"/>
        <v>1581124.3435298114</v>
      </c>
      <c r="AI125" s="25">
        <f t="shared" si="56"/>
        <v>1494384.4075888155</v>
      </c>
      <c r="AJ125" s="25">
        <f t="shared" si="56"/>
        <v>1412413.0982344197</v>
      </c>
      <c r="AK125" s="25">
        <f t="shared" si="56"/>
        <v>1334947.156149907</v>
      </c>
      <c r="AL125" s="25">
        <f t="shared" si="56"/>
        <v>1261737.9884825251</v>
      </c>
      <c r="AM125" s="25">
        <f t="shared" si="56"/>
        <v>1192550.8338361415</v>
      </c>
      <c r="AN125" s="25">
        <f t="shared" si="56"/>
        <v>1127163.977491816</v>
      </c>
      <c r="AO125" s="25">
        <f t="shared" si="56"/>
        <v>1065368.013393091</v>
      </c>
      <c r="AP125" s="25">
        <f t="shared" si="56"/>
        <v>1006965.1497485271</v>
      </c>
      <c r="AQ125" s="25">
        <f t="shared" si="56"/>
        <v>951768.5553777382</v>
      </c>
    </row>
    <row r="126" spans="1:43" x14ac:dyDescent="0.3">
      <c r="A126" s="17"/>
      <c r="B126" s="24">
        <v>202504</v>
      </c>
      <c r="C126" s="18" t="s">
        <v>105</v>
      </c>
      <c r="D126" s="25">
        <f t="shared" si="54"/>
        <v>61896.210789879231</v>
      </c>
      <c r="E126" s="25">
        <f t="shared" si="54"/>
        <v>61109.37770061128</v>
      </c>
      <c r="F126" s="25">
        <f t="shared" si="54"/>
        <v>60334.48354016825</v>
      </c>
      <c r="G126" s="25">
        <f t="shared" si="54"/>
        <v>59570.562608520209</v>
      </c>
      <c r="H126" s="25">
        <f t="shared" si="54"/>
        <v>58817.06914261428</v>
      </c>
      <c r="I126" s="25">
        <f t="shared" si="54"/>
        <v>58073.638989479106</v>
      </c>
      <c r="J126" s="25">
        <f t="shared" si="54"/>
        <v>57339.99994123631</v>
      </c>
      <c r="K126" s="25">
        <f t="shared" si="54"/>
        <v>56615.931746455753</v>
      </c>
      <c r="L126" s="25">
        <f t="shared" si="54"/>
        <v>55901.246042044237</v>
      </c>
      <c r="M126" s="25">
        <f t="shared" si="54"/>
        <v>55195.775363038105</v>
      </c>
      <c r="N126" s="25">
        <f t="shared" si="54"/>
        <v>54499.36670309367</v>
      </c>
      <c r="O126" s="25">
        <f t="shared" si="54"/>
        <v>53811.877531786115</v>
      </c>
      <c r="P126" s="25">
        <f t="shared" si="54"/>
        <v>53133.173219545315</v>
      </c>
      <c r="Q126" s="25">
        <f t="shared" si="54"/>
        <v>52463.125309472052</v>
      </c>
      <c r="R126" s="25">
        <f t="shared" si="54"/>
        <v>51801.610319929103</v>
      </c>
      <c r="S126" s="25">
        <f t="shared" si="54"/>
        <v>51148.508891559344</v>
      </c>
      <c r="T126" s="25">
        <f t="shared" si="55"/>
        <v>50503.70516460322</v>
      </c>
      <c r="U126" s="25">
        <f t="shared" si="55"/>
        <v>49867.086314276465</v>
      </c>
      <c r="V126" s="25">
        <f t="shared" si="55"/>
        <v>49238.542197148679</v>
      </c>
      <c r="W126" s="25">
        <f t="shared" si="55"/>
        <v>48617.965077080065</v>
      </c>
      <c r="X126" s="25">
        <f t="shared" si="55"/>
        <v>48005.249409229596</v>
      </c>
      <c r="Y126" s="25">
        <f t="shared" si="55"/>
        <v>47400.291667153688</v>
      </c>
      <c r="Z126" s="25">
        <f t="shared" si="55"/>
        <v>46802.990202359237</v>
      </c>
      <c r="AA126" s="25">
        <f t="shared" si="55"/>
        <v>46213.245128635303</v>
      </c>
      <c r="AB126" s="25">
        <f t="shared" si="55"/>
        <v>45630.95822554097</v>
      </c>
      <c r="AC126" s="25">
        <f t="shared" si="55"/>
        <v>45056.032856874648</v>
      </c>
      <c r="AD126" s="25">
        <f t="shared" si="55"/>
        <v>44488.373900985964</v>
      </c>
      <c r="AE126" s="25">
        <f t="shared" si="55"/>
        <v>43927.887690543204</v>
      </c>
      <c r="AF126" s="25">
        <f t="shared" si="55"/>
        <v>43374.481959921424</v>
      </c>
      <c r="AG126" s="25">
        <f t="shared" si="55"/>
        <v>42828.065798787058</v>
      </c>
      <c r="AH126" s="25">
        <f t="shared" si="55"/>
        <v>42288.549610763221</v>
      </c>
      <c r="AI126" s="25">
        <f t="shared" si="56"/>
        <v>41755.845076294136</v>
      </c>
      <c r="AJ126" s="25">
        <f t="shared" si="56"/>
        <v>41229.86511900663</v>
      </c>
      <c r="AK126" s="25">
        <f t="shared" si="56"/>
        <v>40710.52387500523</v>
      </c>
      <c r="AL126" s="25">
        <f t="shared" si="56"/>
        <v>40197.736664645505</v>
      </c>
      <c r="AM126" s="25">
        <f t="shared" si="56"/>
        <v>39691.419966415342</v>
      </c>
      <c r="AN126" s="25">
        <f t="shared" si="56"/>
        <v>39191.491392620701</v>
      </c>
      <c r="AO126" s="25">
        <f t="shared" si="56"/>
        <v>38697.869666626219</v>
      </c>
      <c r="AP126" s="25">
        <f t="shared" si="56"/>
        <v>38210.474601443668</v>
      </c>
      <c r="AQ126" s="25">
        <f t="shared" si="56"/>
        <v>37729.227079496042</v>
      </c>
    </row>
    <row r="127" spans="1:43" x14ac:dyDescent="0.3">
      <c r="A127" s="17"/>
      <c r="B127" s="24">
        <v>202504</v>
      </c>
      <c r="C127" s="18" t="s">
        <v>103</v>
      </c>
      <c r="D127" s="25">
        <f t="shared" si="54"/>
        <v>7628609.247274803</v>
      </c>
      <c r="E127" s="25">
        <f t="shared" si="54"/>
        <v>7466694.9224280119</v>
      </c>
      <c r="F127" s="25">
        <f t="shared" si="54"/>
        <v>7309116.2337900391</v>
      </c>
      <c r="G127" s="25">
        <f t="shared" si="54"/>
        <v>7155391.17405908</v>
      </c>
      <c r="H127" s="25">
        <f t="shared" si="54"/>
        <v>7005243.8869248079</v>
      </c>
      <c r="I127" s="25">
        <f t="shared" si="54"/>
        <v>6858488.261058514</v>
      </c>
      <c r="J127" s="25">
        <f t="shared" si="54"/>
        <v>6714984.0408754963</v>
      </c>
      <c r="K127" s="25">
        <f t="shared" si="54"/>
        <v>6574617.2034369037</v>
      </c>
      <c r="L127" s="25">
        <f t="shared" si="54"/>
        <v>6437290.0811851928</v>
      </c>
      <c r="M127" s="25">
        <f t="shared" si="54"/>
        <v>6302915.933188797</v>
      </c>
      <c r="N127" s="25">
        <f t="shared" si="54"/>
        <v>6171415.7502723616</v>
      </c>
      <c r="O127" s="25">
        <f t="shared" si="54"/>
        <v>6042716.2683958914</v>
      </c>
      <c r="P127" s="25">
        <f t="shared" si="54"/>
        <v>5916748.6756763645</v>
      </c>
      <c r="Q127" s="25">
        <f t="shared" si="54"/>
        <v>5793447.7376231812</v>
      </c>
      <c r="R127" s="25">
        <f t="shared" si="54"/>
        <v>5672751.185102066</v>
      </c>
      <c r="S127" s="25">
        <f t="shared" si="54"/>
        <v>5554599.2732318286</v>
      </c>
      <c r="T127" s="25">
        <f t="shared" si="55"/>
        <v>5438934.4549088106</v>
      </c>
      <c r="U127" s="25">
        <f t="shared" si="55"/>
        <v>5325701.1332637649</v>
      </c>
      <c r="V127" s="25">
        <f t="shared" si="55"/>
        <v>5214845.4697600706</v>
      </c>
      <c r="W127" s="25">
        <f t="shared" si="55"/>
        <v>5106315.2323448388</v>
      </c>
      <c r="X127" s="25">
        <f t="shared" si="55"/>
        <v>5000059.6729815742</v>
      </c>
      <c r="Y127" s="25">
        <f t="shared" si="55"/>
        <v>4896029.4271100154</v>
      </c>
      <c r="Z127" s="25">
        <f t="shared" si="55"/>
        <v>4794176.4297302878</v>
      </c>
      <c r="AA127" s="25">
        <f t="shared" si="55"/>
        <v>4694453.844276255</v>
      </c>
      <c r="AB127" s="25">
        <f t="shared" si="55"/>
        <v>4596816.0014624186</v>
      </c>
      <c r="AC127" s="25">
        <f t="shared" si="55"/>
        <v>4501218.3460084572</v>
      </c>
      <c r="AD127" s="25">
        <f t="shared" si="55"/>
        <v>4407617.3896613577</v>
      </c>
      <c r="AE127" s="25">
        <f t="shared" si="55"/>
        <v>4315970.669309875</v>
      </c>
      <c r="AF127" s="25">
        <f t="shared" si="55"/>
        <v>4226236.7092618812</v>
      </c>
      <c r="AG127" s="25">
        <f t="shared" si="55"/>
        <v>4138374.986960493</v>
      </c>
      <c r="AH127" s="25">
        <f t="shared" si="55"/>
        <v>4052345.9015694335</v>
      </c>
      <c r="AI127" s="25">
        <f t="shared" si="56"/>
        <v>3968110.7449756186</v>
      </c>
      <c r="AJ127" s="25">
        <f t="shared" si="56"/>
        <v>3885631.6748471344</v>
      </c>
      <c r="AK127" s="25">
        <f t="shared" si="56"/>
        <v>3804871.6894546594</v>
      </c>
      <c r="AL127" s="25">
        <f t="shared" si="56"/>
        <v>3725794.6040189089</v>
      </c>
      <c r="AM127" s="25">
        <f t="shared" si="56"/>
        <v>3648365.0283896239</v>
      </c>
      <c r="AN127" s="25">
        <f t="shared" si="56"/>
        <v>3572548.3458956517</v>
      </c>
      <c r="AO127" s="25">
        <f t="shared" si="56"/>
        <v>3498310.6932328497</v>
      </c>
      <c r="AP127" s="25">
        <f t="shared" si="56"/>
        <v>3425618.9412783817</v>
      </c>
      <c r="AQ127" s="25">
        <f t="shared" si="56"/>
        <v>3354440.6767376359</v>
      </c>
    </row>
    <row r="128" spans="1:43" x14ac:dyDescent="0.3">
      <c r="A128" s="17"/>
      <c r="B128" s="24">
        <v>202504</v>
      </c>
      <c r="C128" s="18" t="s">
        <v>102</v>
      </c>
      <c r="D128" s="25">
        <f t="shared" si="54"/>
        <v>2228324.6401584507</v>
      </c>
      <c r="E128" s="25">
        <f t="shared" si="54"/>
        <v>2092828.0104358799</v>
      </c>
      <c r="F128" s="25">
        <f t="shared" si="54"/>
        <v>1966089.3954780756</v>
      </c>
      <c r="G128" s="25">
        <f t="shared" si="54"/>
        <v>1847318.3937786524</v>
      </c>
      <c r="H128" s="25">
        <f t="shared" si="54"/>
        <v>1735905.5453144752</v>
      </c>
      <c r="I128" s="25">
        <f t="shared" si="54"/>
        <v>1631335.0523157625</v>
      </c>
      <c r="J128" s="25">
        <f t="shared" si="54"/>
        <v>1533150.5382491702</v>
      </c>
      <c r="K128" s="25">
        <f t="shared" si="54"/>
        <v>1440938.7765923396</v>
      </c>
      <c r="L128" s="25">
        <f t="shared" si="54"/>
        <v>1354320.7561899822</v>
      </c>
      <c r="M128" s="25">
        <f t="shared" si="54"/>
        <v>1272946.1714679664</v>
      </c>
      <c r="N128" s="25">
        <f t="shared" si="54"/>
        <v>1196489.6865818053</v>
      </c>
      <c r="O128" s="25">
        <f t="shared" si="54"/>
        <v>1124648.2003546497</v>
      </c>
      <c r="P128" s="25">
        <f t="shared" si="54"/>
        <v>1057138.7187884199</v>
      </c>
      <c r="Q128" s="25">
        <f t="shared" si="54"/>
        <v>993696.62109523884</v>
      </c>
      <c r="R128" s="25">
        <f t="shared" si="54"/>
        <v>934074.19578822353</v>
      </c>
      <c r="S128" s="25">
        <f t="shared" si="54"/>
        <v>878039.37192169612</v>
      </c>
      <c r="T128" s="25">
        <f t="shared" si="55"/>
        <v>825374.59791369853</v>
      </c>
      <c r="U128" s="25">
        <f t="shared" si="55"/>
        <v>775875.83646057593</v>
      </c>
      <c r="V128" s="25">
        <f t="shared" si="55"/>
        <v>729351.65387358237</v>
      </c>
      <c r="W128" s="25">
        <f t="shared" si="55"/>
        <v>685622.38837540476</v>
      </c>
      <c r="X128" s="25">
        <f t="shared" si="55"/>
        <v>644519.38594416995</v>
      </c>
      <c r="Y128" s="25">
        <f t="shared" si="55"/>
        <v>605884.29501254391</v>
      </c>
      <c r="Z128" s="25">
        <f t="shared" si="55"/>
        <v>569568.41320738522</v>
      </c>
      <c r="AA128" s="25">
        <f t="shared" si="55"/>
        <v>535432.08064620092</v>
      </c>
      <c r="AB128" s="25">
        <f t="shared" si="55"/>
        <v>503344.11527362041</v>
      </c>
      <c r="AC128" s="25">
        <f t="shared" si="55"/>
        <v>473181.28644081322</v>
      </c>
      <c r="AD128" s="25">
        <f t="shared" si="55"/>
        <v>444827.82347891422</v>
      </c>
      <c r="AE128" s="25">
        <f t="shared" si="55"/>
        <v>418174.95644426165</v>
      </c>
      <c r="AF128" s="25">
        <f t="shared" si="55"/>
        <v>393120.4865524522</v>
      </c>
      <c r="AG128" s="25">
        <f t="shared" si="55"/>
        <v>369568.38409311953</v>
      </c>
      <c r="AH128" s="25">
        <f t="shared" si="55"/>
        <v>347428.41184418555</v>
      </c>
      <c r="AI128" s="25">
        <f t="shared" si="56"/>
        <v>326615.7721946091</v>
      </c>
      <c r="AJ128" s="25">
        <f t="shared" si="56"/>
        <v>307050.77634665096</v>
      </c>
      <c r="AK128" s="25">
        <f t="shared" si="56"/>
        <v>288658.53410842194</v>
      </c>
      <c r="AL128" s="25">
        <f t="shared" si="56"/>
        <v>271368.66290945688</v>
      </c>
      <c r="AM128" s="25">
        <f t="shared" si="56"/>
        <v>255115.01477961376</v>
      </c>
      <c r="AN128" s="25">
        <f t="shared" si="56"/>
        <v>239835.42012728576</v>
      </c>
      <c r="AO128" s="25">
        <f t="shared" si="56"/>
        <v>225471.44723869971</v>
      </c>
      <c r="AP128" s="25">
        <f t="shared" si="56"/>
        <v>211968.17649748997</v>
      </c>
      <c r="AQ128" s="25">
        <f t="shared" si="56"/>
        <v>199273.98839399495</v>
      </c>
    </row>
    <row r="129" spans="1:43" x14ac:dyDescent="0.3">
      <c r="A129" s="17"/>
      <c r="B129" s="24">
        <v>202504</v>
      </c>
      <c r="C129" s="18" t="s">
        <v>104</v>
      </c>
      <c r="D129" s="25">
        <f t="shared" si="54"/>
        <v>4665.1916323126125</v>
      </c>
      <c r="E129" s="25">
        <f t="shared" si="54"/>
        <v>4667.4326386401526</v>
      </c>
      <c r="F129" s="25">
        <f t="shared" si="54"/>
        <v>4669.1580124110687</v>
      </c>
      <c r="G129" s="25">
        <f t="shared" si="54"/>
        <v>4670.573883944965</v>
      </c>
      <c r="H129" s="25">
        <f t="shared" si="54"/>
        <v>4671.7833621004029</v>
      </c>
      <c r="I129" s="25">
        <f t="shared" si="54"/>
        <v>4672.8453846842276</v>
      </c>
      <c r="J129" s="25">
        <f t="shared" si="54"/>
        <v>4673.7967969197007</v>
      </c>
      <c r="K129" s="25">
        <f t="shared" si="54"/>
        <v>4674.662167265531</v>
      </c>
      <c r="L129" s="25">
        <f t="shared" si="54"/>
        <v>4675.4586965831922</v>
      </c>
      <c r="M129" s="25">
        <f t="shared" si="54"/>
        <v>4676.1988964322227</v>
      </c>
      <c r="N129" s="25">
        <f t="shared" si="54"/>
        <v>4676.8921516909486</v>
      </c>
      <c r="O129" s="25">
        <f t="shared" si="54"/>
        <v>4677.5456823198783</v>
      </c>
      <c r="P129" s="25">
        <f t="shared" si="54"/>
        <v>4678.1651617236103</v>
      </c>
      <c r="Q129" s="25">
        <f t="shared" si="54"/>
        <v>4678.7551290429965</v>
      </c>
      <c r="R129" s="25">
        <f t="shared" si="54"/>
        <v>4679.3192726375673</v>
      </c>
      <c r="S129" s="25">
        <f t="shared" si="54"/>
        <v>4679.8606302110466</v>
      </c>
      <c r="T129" s="25">
        <f t="shared" si="55"/>
        <v>4680.3817333598527</v>
      </c>
      <c r="U129" s="25">
        <f t="shared" si="55"/>
        <v>4680.8847140916287</v>
      </c>
      <c r="V129" s="25">
        <f t="shared" si="55"/>
        <v>4681.3713847204617</v>
      </c>
      <c r="W129" s="25">
        <f t="shared" si="55"/>
        <v>4681.8432987439173</v>
      </c>
      <c r="X129" s="25">
        <f t="shared" si="55"/>
        <v>4682.3017978876087</v>
      </c>
      <c r="Y129" s="25">
        <f t="shared" si="55"/>
        <v>4682.7480489250693</v>
      </c>
      <c r="Z129" s="25">
        <f t="shared" si="55"/>
        <v>4683.1830728285722</v>
      </c>
      <c r="AA129" s="25">
        <f t="shared" si="55"/>
        <v>4683.6077680911176</v>
      </c>
      <c r="AB129" s="25">
        <f t="shared" si="55"/>
        <v>4684.0229295644422</v>
      </c>
      <c r="AC129" s="25">
        <f t="shared" si="55"/>
        <v>4684.4292638092857</v>
      </c>
      <c r="AD129" s="25">
        <f t="shared" si="55"/>
        <v>4684.8274017051499</v>
      </c>
      <c r="AE129" s="25">
        <f t="shared" si="55"/>
        <v>4685.2179088864423</v>
      </c>
      <c r="AF129" s="25">
        <f t="shared" si="55"/>
        <v>4685.6012944396389</v>
      </c>
      <c r="AG129" s="25">
        <f t="shared" si="55"/>
        <v>4685.9780181979877</v>
      </c>
      <c r="AH129" s="25">
        <f t="shared" si="55"/>
        <v>4686.3484968966559</v>
      </c>
      <c r="AI129" s="25">
        <f t="shared" si="56"/>
        <v>4686.7131093954804</v>
      </c>
      <c r="AJ129" s="25">
        <f t="shared" si="56"/>
        <v>4687.0722011338266</v>
      </c>
      <c r="AK129" s="25">
        <f t="shared" si="56"/>
        <v>4687.426087949174</v>
      </c>
      <c r="AL129" s="25">
        <f t="shared" si="56"/>
        <v>4687.7750593654519</v>
      </c>
      <c r="AM129" s="25">
        <f t="shared" si="56"/>
        <v>4688.1193814370972</v>
      </c>
      <c r="AN129" s="25">
        <f t="shared" si="56"/>
        <v>4688.4592992189691</v>
      </c>
      <c r="AO129" s="25">
        <f t="shared" si="56"/>
        <v>4688.7950389196731</v>
      </c>
      <c r="AP129" s="25">
        <f t="shared" si="56"/>
        <v>4689.1268097857746</v>
      </c>
      <c r="AQ129" s="25">
        <f t="shared" si="56"/>
        <v>4689.4548057562697</v>
      </c>
    </row>
    <row r="130" spans="1:43" x14ac:dyDescent="0.3">
      <c r="A130" s="17"/>
      <c r="B130" s="24">
        <v>202505</v>
      </c>
      <c r="C130" s="18" t="s">
        <v>101</v>
      </c>
      <c r="D130" s="25">
        <f t="shared" si="54"/>
        <v>9487677.7642193567</v>
      </c>
      <c r="E130" s="25">
        <f t="shared" si="54"/>
        <v>9045676.2631583102</v>
      </c>
      <c r="F130" s="25">
        <f t="shared" si="54"/>
        <v>8624266.2420985121</v>
      </c>
      <c r="G130" s="25">
        <f t="shared" si="54"/>
        <v>8222488.4078076473</v>
      </c>
      <c r="H130" s="25">
        <f t="shared" si="54"/>
        <v>7839428.1575518707</v>
      </c>
      <c r="I130" s="25">
        <f t="shared" si="54"/>
        <v>7474213.4971040022</v>
      </c>
      <c r="J130" s="25">
        <f t="shared" si="54"/>
        <v>7126013.0557452599</v>
      </c>
      <c r="K130" s="25">
        <f t="shared" si="54"/>
        <v>6794034.193741912</v>
      </c>
      <c r="L130" s="25">
        <f t="shared" si="54"/>
        <v>6477521.1979887215</v>
      </c>
      <c r="M130" s="25">
        <f t="shared" si="54"/>
        <v>6175753.5617117807</v>
      </c>
      <c r="N130" s="25">
        <f t="shared" si="54"/>
        <v>5888044.3443146497</v>
      </c>
      <c r="O130" s="25">
        <f t="shared" si="54"/>
        <v>5613738.6076341821</v>
      </c>
      <c r="P130" s="25">
        <f t="shared" si="54"/>
        <v>5352211.9250463471</v>
      </c>
      <c r="Q130" s="25">
        <f t="shared" si="54"/>
        <v>5102868.9600281874</v>
      </c>
      <c r="R130" s="25">
        <f t="shared" si="54"/>
        <v>4865142.1109401733</v>
      </c>
      <c r="S130" s="25">
        <f t="shared" ref="S130:AH145" si="57">SUMIFS(S$359:S$453,$B$359:$B$453,$B130,$C$359:$C$453,$C130)+SUMIFS(S$454:S$548,$B$454:$B$548,$B130,$C$454:$C$548,$C130)+SUMIFS(S$549:S$643,$B$549:$B$643,$B130,$C$549:$C$643,$C130)+SUMIFS(S$1024:S$1118,$B$1024:$B$1118,$B130,$C$1024:$C$1118,$C130)</f>
        <v>4638490.2189439442</v>
      </c>
      <c r="T130" s="25">
        <f t="shared" si="55"/>
        <v>4422397.3361141598</v>
      </c>
      <c r="U130" s="25">
        <f t="shared" si="55"/>
        <v>4216371.5509401988</v>
      </c>
      <c r="V130" s="25">
        <f t="shared" si="55"/>
        <v>4019943.8685440943</v>
      </c>
      <c r="W130" s="25">
        <f t="shared" si="55"/>
        <v>3832667.1430656505</v>
      </c>
      <c r="X130" s="25">
        <f t="shared" si="55"/>
        <v>3654115.0597844203</v>
      </c>
      <c r="Y130" s="25">
        <f t="shared" si="55"/>
        <v>3483881.1646614675</v>
      </c>
      <c r="Z130" s="25">
        <f t="shared" si="55"/>
        <v>3321577.9390917728</v>
      </c>
      <c r="AA130" s="25">
        <f t="shared" si="55"/>
        <v>3166835.9177610534</v>
      </c>
      <c r="AB130" s="25">
        <f t="shared" si="55"/>
        <v>3019302.8475989057</v>
      </c>
      <c r="AC130" s="25">
        <f t="shared" si="55"/>
        <v>2878642.8859137069</v>
      </c>
      <c r="AD130" s="25">
        <f t="shared" si="55"/>
        <v>2744535.8358839308</v>
      </c>
      <c r="AE130" s="25">
        <f t="shared" si="55"/>
        <v>2616676.4176655523</v>
      </c>
      <c r="AF130" s="25">
        <f t="shared" si="55"/>
        <v>2494773.5734563004</v>
      </c>
      <c r="AG130" s="25">
        <f t="shared" si="55"/>
        <v>2378549.8049348108</v>
      </c>
      <c r="AH130" s="25">
        <f t="shared" si="55"/>
        <v>2267740.5415664371</v>
      </c>
      <c r="AI130" s="25">
        <f t="shared" si="56"/>
        <v>2162093.5383377359</v>
      </c>
      <c r="AJ130" s="25">
        <f t="shared" si="56"/>
        <v>2061368.3015486365</v>
      </c>
      <c r="AK130" s="25">
        <f t="shared" si="56"/>
        <v>1965335.5413551705</v>
      </c>
      <c r="AL130" s="25">
        <f t="shared" si="56"/>
        <v>1873776.6498165426</v>
      </c>
      <c r="AM130" s="25">
        <f t="shared" si="56"/>
        <v>1786483.2032583694</v>
      </c>
      <c r="AN130" s="25">
        <f t="shared" si="56"/>
        <v>1703256.4878192709</v>
      </c>
      <c r="AO130" s="25">
        <f t="shared" si="56"/>
        <v>1623907.0471007782</v>
      </c>
      <c r="AP130" s="25">
        <f t="shared" si="56"/>
        <v>1548254.2508908287</v>
      </c>
      <c r="AQ130" s="25">
        <f t="shared" si="56"/>
        <v>1476125.883979097</v>
      </c>
    </row>
    <row r="131" spans="1:43" x14ac:dyDescent="0.3">
      <c r="A131" s="17"/>
      <c r="B131" s="24">
        <v>202505</v>
      </c>
      <c r="C131" s="18" t="s">
        <v>105</v>
      </c>
      <c r="D131" s="25">
        <f t="shared" ref="D131:S146" si="58">SUMIFS(D$359:D$453,$B$359:$B$453,$B131,$C$359:$C$453,$C131)+SUMIFS(D$454:D$548,$B$454:$B$548,$B131,$C$454:$C$548,$C131)+SUMIFS(D$549:D$643,$B$549:$B$643,$B131,$C$549:$C$643,$C131)+SUMIFS(D$1024:D$1118,$B$1024:$B$1118,$B131,$C$1024:$C$1118,$C131)</f>
        <v>16231.32819354542</v>
      </c>
      <c r="E131" s="25">
        <f t="shared" si="58"/>
        <v>16001.151069347708</v>
      </c>
      <c r="F131" s="25">
        <f t="shared" si="58"/>
        <v>15839.099733426381</v>
      </c>
      <c r="G131" s="25">
        <f t="shared" si="58"/>
        <v>15678.68956915327</v>
      </c>
      <c r="H131" s="25">
        <f t="shared" si="58"/>
        <v>15519.90395559549</v>
      </c>
      <c r="I131" s="25">
        <f t="shared" si="58"/>
        <v>15362.726440148315</v>
      </c>
      <c r="J131" s="25">
        <f t="shared" si="58"/>
        <v>15207.140736830444</v>
      </c>
      <c r="K131" s="25">
        <f t="shared" si="58"/>
        <v>15053.130724596524</v>
      </c>
      <c r="L131" s="25">
        <f t="shared" si="58"/>
        <v>14900.680445666763</v>
      </c>
      <c r="M131" s="25">
        <f t="shared" si="58"/>
        <v>14749.774103873468</v>
      </c>
      <c r="N131" s="25">
        <f t="shared" si="58"/>
        <v>14600.396063024313</v>
      </c>
      <c r="O131" s="25">
        <f t="shared" si="58"/>
        <v>14452.530845282196</v>
      </c>
      <c r="P131" s="25">
        <f t="shared" si="58"/>
        <v>14306.163129561497</v>
      </c>
      <c r="Q131" s="25">
        <f t="shared" si="58"/>
        <v>14161.277749940591</v>
      </c>
      <c r="R131" s="25">
        <f t="shared" si="58"/>
        <v>14017.85969409041</v>
      </c>
      <c r="S131" s="25">
        <f t="shared" si="58"/>
        <v>13875.894101718954</v>
      </c>
      <c r="T131" s="25">
        <f t="shared" ref="T131:AI146" si="59">SUMIFS(T$359:T$453,$B$359:$B$453,$B131,$C$359:$C$453,$C131)+SUMIFS(T$454:T$548,$B$454:$B$548,$B131,$C$454:$C$548,$C131)+SUMIFS(T$549:T$643,$B$549:$B$643,$B131,$C$549:$C$643,$C131)+SUMIFS(T$1024:T$1118,$B$1024:$B$1118,$B131,$C$1024:$C$1118,$C131)</f>
        <v>13735.366263031525</v>
      </c>
      <c r="U131" s="25">
        <f t="shared" si="59"/>
        <v>13596.261617206581</v>
      </c>
      <c r="V131" s="25">
        <f t="shared" si="59"/>
        <v>13458.565750887006</v>
      </c>
      <c r="W131" s="25">
        <f t="shared" si="59"/>
        <v>13322.264396686667</v>
      </c>
      <c r="X131" s="25">
        <f t="shared" si="59"/>
        <v>13187.343431712099</v>
      </c>
      <c r="Y131" s="25">
        <f t="shared" si="59"/>
        <v>13053.788876099155</v>
      </c>
      <c r="Z131" s="25">
        <f t="shared" si="59"/>
        <v>12921.586891564482</v>
      </c>
      <c r="AA131" s="25">
        <f t="shared" si="59"/>
        <v>12790.723779971664</v>
      </c>
      <c r="AB131" s="25">
        <f t="shared" si="59"/>
        <v>12661.185981911889</v>
      </c>
      <c r="AC131" s="25">
        <f t="shared" si="59"/>
        <v>12532.960075298981</v>
      </c>
      <c r="AD131" s="25">
        <f t="shared" si="59"/>
        <v>12406.032773978672</v>
      </c>
      <c r="AE131" s="25">
        <f t="shared" si="59"/>
        <v>12280.390926351956</v>
      </c>
      <c r="AF131" s="25">
        <f t="shared" si="59"/>
        <v>12156.021514012382</v>
      </c>
      <c r="AG131" s="25">
        <f t="shared" si="59"/>
        <v>12032.911650397149</v>
      </c>
      <c r="AH131" s="25">
        <f t="shared" si="59"/>
        <v>11911.048579451861</v>
      </c>
      <c r="AI131" s="25">
        <f t="shared" si="56"/>
        <v>11790.419674308805</v>
      </c>
      <c r="AJ131" s="25">
        <f t="shared" si="56"/>
        <v>11671.01243597862</v>
      </c>
      <c r="AK131" s="25">
        <f t="shared" si="56"/>
        <v>11552.814492055209</v>
      </c>
      <c r="AL131" s="25">
        <f t="shared" si="56"/>
        <v>11435.813595433765</v>
      </c>
      <c r="AM131" s="25">
        <f t="shared" si="56"/>
        <v>11319.997623041792</v>
      </c>
      <c r="AN131" s="25">
        <f t="shared" si="56"/>
        <v>11205.354574582967</v>
      </c>
      <c r="AO131" s="25">
        <f t="shared" si="56"/>
        <v>11091.872571293727</v>
      </c>
      <c r="AP131" s="25">
        <f t="shared" si="56"/>
        <v>10979.539854712446</v>
      </c>
      <c r="AQ131" s="25">
        <f t="shared" si="56"/>
        <v>10868.344785461084</v>
      </c>
    </row>
    <row r="132" spans="1:43" x14ac:dyDescent="0.3">
      <c r="A132" s="17"/>
      <c r="B132" s="24">
        <v>202505</v>
      </c>
      <c r="C132" s="18" t="s">
        <v>103</v>
      </c>
      <c r="D132" s="25">
        <f t="shared" si="58"/>
        <v>7069311.6910728384</v>
      </c>
      <c r="E132" s="25">
        <f t="shared" si="58"/>
        <v>6872022.9147100532</v>
      </c>
      <c r="F132" s="25">
        <f t="shared" si="58"/>
        <v>6680240.0295824613</v>
      </c>
      <c r="G132" s="25">
        <f t="shared" si="58"/>
        <v>6493809.3785036141</v>
      </c>
      <c r="H132" s="25">
        <f t="shared" si="58"/>
        <v>6312581.5925176032</v>
      </c>
      <c r="I132" s="25">
        <f t="shared" si="58"/>
        <v>6136411.471224077</v>
      </c>
      <c r="J132" s="25">
        <f t="shared" si="58"/>
        <v>5965157.8664431246</v>
      </c>
      <c r="K132" s="25">
        <f t="shared" si="58"/>
        <v>5798683.5691268034</v>
      </c>
      <c r="L132" s="25">
        <f t="shared" si="58"/>
        <v>5636855.1994267255</v>
      </c>
      <c r="M132" s="25">
        <f t="shared" si="58"/>
        <v>5479543.0998296104</v>
      </c>
      <c r="N132" s="25">
        <f t="shared" si="58"/>
        <v>5326621.2312751813</v>
      </c>
      <c r="O132" s="25">
        <f t="shared" si="58"/>
        <v>5177967.0721731894</v>
      </c>
      <c r="P132" s="25">
        <f t="shared" si="58"/>
        <v>5033461.5202386407</v>
      </c>
      <c r="Q132" s="25">
        <f t="shared" si="58"/>
        <v>4892988.7970665861</v>
      </c>
      <c r="R132" s="25">
        <f t="shared" si="58"/>
        <v>4756436.3553700186</v>
      </c>
      <c r="S132" s="25">
        <f t="shared" si="58"/>
        <v>4623694.7888065549</v>
      </c>
      <c r="T132" s="25">
        <f t="shared" si="59"/>
        <v>4494657.744321649</v>
      </c>
      <c r="U132" s="25">
        <f t="shared" si="59"/>
        <v>4369221.8369381167</v>
      </c>
      <c r="V132" s="25">
        <f t="shared" si="59"/>
        <v>4247286.5669236938</v>
      </c>
      <c r="W132" s="25">
        <f t="shared" si="59"/>
        <v>4128754.2392702638</v>
      </c>
      <c r="X132" s="25">
        <f t="shared" si="59"/>
        <v>4013529.8854202395</v>
      </c>
      <c r="Y132" s="25">
        <f t="shared" si="59"/>
        <v>3901521.1871773899</v>
      </c>
      <c r="Z132" s="25">
        <f t="shared" si="59"/>
        <v>3792638.4027411453</v>
      </c>
      <c r="AA132" s="25">
        <f t="shared" si="59"/>
        <v>3686794.2948051216</v>
      </c>
      <c r="AB132" s="25">
        <f t="shared" si="59"/>
        <v>3583904.0606622538</v>
      </c>
      <c r="AC132" s="25">
        <f t="shared" si="59"/>
        <v>3483885.2642605393</v>
      </c>
      <c r="AD132" s="25">
        <f t="shared" si="59"/>
        <v>3386657.7701549581</v>
      </c>
      <c r="AE132" s="25">
        <f t="shared" si="59"/>
        <v>3292143.6793026431</v>
      </c>
      <c r="AF132" s="25">
        <f t="shared" si="59"/>
        <v>3200267.2666498679</v>
      </c>
      <c r="AG132" s="25">
        <f t="shared" si="59"/>
        <v>3110954.9204608416</v>
      </c>
      <c r="AH132" s="25">
        <f t="shared" si="59"/>
        <v>3024135.0833397028</v>
      </c>
      <c r="AI132" s="25">
        <f t="shared" si="59"/>
        <v>2939738.1948984587</v>
      </c>
      <c r="AJ132" s="25">
        <f t="shared" ref="AI132:AR147" si="60">SUMIFS(AJ$359:AJ$453,$B$359:$B$453,$B132,$C$359:$C$453,$C132)+SUMIFS(AJ$454:AJ$548,$B$454:$B$548,$B132,$C$454:$C$548,$C132)+SUMIFS(AJ$549:AJ$643,$B$549:$B$643,$B132,$C$549:$C$643,$C132)+SUMIFS(AJ$1024:AJ$1118,$B$1024:$B$1118,$B132,$C$1024:$C$1118,$C132)</f>
        <v>2857696.6360249324</v>
      </c>
      <c r="AK132" s="25">
        <f t="shared" si="60"/>
        <v>2777944.6747060725</v>
      </c>
      <c r="AL132" s="25">
        <f t="shared" si="60"/>
        <v>2700418.413363209</v>
      </c>
      <c r="AM132" s="25">
        <f t="shared" si="60"/>
        <v>2625055.7376570669</v>
      </c>
      <c r="AN132" s="25">
        <f t="shared" si="60"/>
        <v>2551796.2667215206</v>
      </c>
      <c r="AO132" s="25">
        <f t="shared" si="60"/>
        <v>2480581.3047862076</v>
      </c>
      <c r="AP132" s="25">
        <f t="shared" si="60"/>
        <v>2411353.7941492558</v>
      </c>
      <c r="AQ132" s="25">
        <f t="shared" si="60"/>
        <v>2344058.2694624285</v>
      </c>
    </row>
    <row r="133" spans="1:43" x14ac:dyDescent="0.3">
      <c r="A133" s="17"/>
      <c r="B133" s="24">
        <v>202505</v>
      </c>
      <c r="C133" s="18" t="s">
        <v>102</v>
      </c>
      <c r="D133" s="25">
        <f t="shared" si="58"/>
        <v>2313669.6399776107</v>
      </c>
      <c r="E133" s="25">
        <f t="shared" si="58"/>
        <v>2196188.4618002051</v>
      </c>
      <c r="F133" s="25">
        <f t="shared" si="58"/>
        <v>2084672.6241309994</v>
      </c>
      <c r="G133" s="25">
        <f t="shared" si="58"/>
        <v>1978819.2249398062</v>
      </c>
      <c r="H133" s="25">
        <f t="shared" si="58"/>
        <v>1878340.7426495345</v>
      </c>
      <c r="I133" s="25">
        <f t="shared" si="58"/>
        <v>1782964.2551630903</v>
      </c>
      <c r="J133" s="25">
        <f t="shared" si="58"/>
        <v>1692430.6985457388</v>
      </c>
      <c r="K133" s="25">
        <f t="shared" si="58"/>
        <v>1606494.1633493453</v>
      </c>
      <c r="L133" s="25">
        <f t="shared" si="58"/>
        <v>1524921.226667152</v>
      </c>
      <c r="M133" s="25">
        <f t="shared" si="58"/>
        <v>1447490.3181048019</v>
      </c>
      <c r="N133" s="25">
        <f t="shared" si="58"/>
        <v>1373991.1179454457</v>
      </c>
      <c r="O133" s="25">
        <f t="shared" si="58"/>
        <v>1304223.9858742119</v>
      </c>
      <c r="P133" s="25">
        <f t="shared" si="58"/>
        <v>1237999.4187103286</v>
      </c>
      <c r="Q133" s="25">
        <f t="shared" si="58"/>
        <v>1175137.5356739759</v>
      </c>
      <c r="R133" s="25">
        <f t="shared" si="58"/>
        <v>1115467.5897897366</v>
      </c>
      <c r="S133" s="25">
        <f t="shared" si="58"/>
        <v>1058827.5040995092</v>
      </c>
      <c r="T133" s="25">
        <f t="shared" si="59"/>
        <v>1005063.4314251338</v>
      </c>
      <c r="U133" s="25">
        <f t="shared" si="59"/>
        <v>954029.33648494468</v>
      </c>
      <c r="V133" s="25">
        <f t="shared" si="59"/>
        <v>905586.59922918666</v>
      </c>
      <c r="W133" s="25">
        <f t="shared" si="59"/>
        <v>859603.63831686543</v>
      </c>
      <c r="X133" s="25">
        <f t="shared" si="59"/>
        <v>815955.55371130921</v>
      </c>
      <c r="Y133" s="25">
        <f t="shared" si="59"/>
        <v>774523.7874236512</v>
      </c>
      <c r="Z133" s="25">
        <f t="shared" si="59"/>
        <v>735195.80148273811</v>
      </c>
      <c r="AA133" s="25">
        <f t="shared" si="59"/>
        <v>697864.77225675504</v>
      </c>
      <c r="AB133" s="25">
        <f t="shared" si="59"/>
        <v>662429.30029627937</v>
      </c>
      <c r="AC133" s="25">
        <f t="shared" si="59"/>
        <v>628793.13491063064</v>
      </c>
      <c r="AD133" s="25">
        <f t="shared" si="59"/>
        <v>596864.91272940347</v>
      </c>
      <c r="AE133" s="25">
        <f t="shared" si="59"/>
        <v>566557.90953905892</v>
      </c>
      <c r="AF133" s="25">
        <f t="shared" si="59"/>
        <v>537789.80472050724</v>
      </c>
      <c r="AG133" s="25">
        <f t="shared" si="59"/>
        <v>510482.45764783985</v>
      </c>
      <c r="AH133" s="25">
        <f t="shared" si="59"/>
        <v>484561.69544086111</v>
      </c>
      <c r="AI133" s="25">
        <f t="shared" si="60"/>
        <v>459957.11149490735</v>
      </c>
      <c r="AJ133" s="25">
        <f t="shared" si="60"/>
        <v>436601.87424071535</v>
      </c>
      <c r="AK133" s="25">
        <f t="shared" si="60"/>
        <v>414432.54561488825</v>
      </c>
      <c r="AL133" s="25">
        <f t="shared" si="60"/>
        <v>393388.9087478852</v>
      </c>
      <c r="AM133" s="25">
        <f t="shared" si="60"/>
        <v>373413.80440149596</v>
      </c>
      <c r="AN133" s="25">
        <f t="shared" si="60"/>
        <v>354452.97571152815</v>
      </c>
      <c r="AO133" s="25">
        <f t="shared" si="60"/>
        <v>336454.92081399291</v>
      </c>
      <c r="AP133" s="25">
        <f t="shared" si="60"/>
        <v>319370.75295448978</v>
      </c>
      <c r="AQ133" s="25">
        <f t="shared" si="60"/>
        <v>303154.06770081562</v>
      </c>
    </row>
    <row r="134" spans="1:43" x14ac:dyDescent="0.3">
      <c r="A134" s="17"/>
      <c r="B134" s="24">
        <v>202506</v>
      </c>
      <c r="C134" s="18" t="s">
        <v>101</v>
      </c>
      <c r="D134" s="25">
        <f t="shared" si="58"/>
        <v>10485675.409986595</v>
      </c>
      <c r="E134" s="25">
        <f t="shared" si="58"/>
        <v>10010788.322654517</v>
      </c>
      <c r="F134" s="25">
        <f t="shared" si="58"/>
        <v>9558292.6689894423</v>
      </c>
      <c r="G134" s="25">
        <f t="shared" si="58"/>
        <v>9126250.1814473998</v>
      </c>
      <c r="H134" s="25">
        <f t="shared" si="58"/>
        <v>8713736.360530844</v>
      </c>
      <c r="I134" s="25">
        <f t="shared" si="58"/>
        <v>8319868.4948602989</v>
      </c>
      <c r="J134" s="25">
        <f t="shared" si="58"/>
        <v>7943803.7723179478</v>
      </c>
      <c r="K134" s="25">
        <f t="shared" si="58"/>
        <v>7584737.4765690276</v>
      </c>
      <c r="L134" s="25">
        <f t="shared" si="58"/>
        <v>7241901.2651019134</v>
      </c>
      <c r="M134" s="25">
        <f t="shared" si="58"/>
        <v>6914561.5251021665</v>
      </c>
      <c r="N134" s="25">
        <f t="shared" si="58"/>
        <v>6602017.8036423931</v>
      </c>
      <c r="O134" s="25">
        <f t="shared" si="58"/>
        <v>6303601.3088287776</v>
      </c>
      <c r="P134" s="25">
        <f t="shared" si="58"/>
        <v>6018673.4786969982</v>
      </c>
      <c r="Q134" s="25">
        <f t="shared" si="58"/>
        <v>5746624.6147951894</v>
      </c>
      <c r="R134" s="25">
        <f t="shared" si="58"/>
        <v>5486872.5775300507</v>
      </c>
      <c r="S134" s="25">
        <f t="shared" si="58"/>
        <v>5238861.5404843595</v>
      </c>
      <c r="T134" s="25">
        <f t="shared" si="59"/>
        <v>5002060.8010403244</v>
      </c>
      <c r="U134" s="25">
        <f t="shared" si="59"/>
        <v>4775963.6447637239</v>
      </c>
      <c r="V134" s="25">
        <f t="shared" si="59"/>
        <v>4560086.2611187818</v>
      </c>
      <c r="W134" s="25">
        <f t="shared" si="59"/>
        <v>4353966.7081936104</v>
      </c>
      <c r="X134" s="25">
        <f t="shared" si="59"/>
        <v>4157163.9242208861</v>
      </c>
      <c r="Y134" s="25">
        <f t="shared" si="59"/>
        <v>3969256.7837785836</v>
      </c>
      <c r="Z134" s="25">
        <f t="shared" si="59"/>
        <v>3789843.1966511947</v>
      </c>
      <c r="AA134" s="25">
        <f t="shared" si="59"/>
        <v>3618539.2474231389</v>
      </c>
      <c r="AB134" s="25">
        <f t="shared" si="59"/>
        <v>3454978.3739632466</v>
      </c>
      <c r="AC134" s="25">
        <f t="shared" si="59"/>
        <v>3298810.5830423962</v>
      </c>
      <c r="AD134" s="25">
        <f t="shared" si="59"/>
        <v>3149701.701405867</v>
      </c>
      <c r="AE134" s="25">
        <f t="shared" si="59"/>
        <v>3007332.6606978192</v>
      </c>
      <c r="AF134" s="25">
        <f t="shared" si="59"/>
        <v>2871398.8147077607</v>
      </c>
      <c r="AG134" s="25">
        <f t="shared" si="59"/>
        <v>2741609.2874780227</v>
      </c>
      <c r="AH134" s="25">
        <f t="shared" si="59"/>
        <v>2617686.3508772962</v>
      </c>
      <c r="AI134" s="25">
        <f t="shared" si="60"/>
        <v>2499364.8303083461</v>
      </c>
      <c r="AJ134" s="25">
        <f t="shared" si="60"/>
        <v>2386391.5372782135</v>
      </c>
      <c r="AK134" s="25">
        <f t="shared" si="60"/>
        <v>2278524.7276166966</v>
      </c>
      <c r="AL134" s="25">
        <f t="shared" si="60"/>
        <v>2175533.5841837921</v>
      </c>
      <c r="AM134" s="25">
        <f t="shared" si="60"/>
        <v>2077197.722959175</v>
      </c>
      <c r="AN134" s="25">
        <f t="shared" si="60"/>
        <v>1983306.7214568295</v>
      </c>
      <c r="AO134" s="25">
        <f t="shared" si="60"/>
        <v>1893659.6684557151</v>
      </c>
      <c r="AP134" s="25">
        <f t="shared" si="60"/>
        <v>1808064.7340829698</v>
      </c>
      <c r="AQ134" s="25">
        <f t="shared" si="60"/>
        <v>1726338.7593296948</v>
      </c>
    </row>
    <row r="135" spans="1:43" x14ac:dyDescent="0.3">
      <c r="A135" s="17"/>
      <c r="B135" s="24">
        <v>202506</v>
      </c>
      <c r="C135" s="18" t="s">
        <v>105</v>
      </c>
      <c r="D135" s="25">
        <f t="shared" si="58"/>
        <v>29553.699381423863</v>
      </c>
      <c r="E135" s="25">
        <f t="shared" si="58"/>
        <v>29203.480948672226</v>
      </c>
      <c r="F135" s="25">
        <f t="shared" si="58"/>
        <v>28769.954046186915</v>
      </c>
      <c r="G135" s="25">
        <f t="shared" si="58"/>
        <v>28342.258351272481</v>
      </c>
      <c r="H135" s="25">
        <f t="shared" si="58"/>
        <v>27920.92080372091</v>
      </c>
      <c r="I135" s="25">
        <f t="shared" si="58"/>
        <v>27505.84688296917</v>
      </c>
      <c r="J135" s="25">
        <f t="shared" si="58"/>
        <v>27096.943473602041</v>
      </c>
      <c r="K135" s="25">
        <f t="shared" si="58"/>
        <v>26694.118844463112</v>
      </c>
      <c r="L135" s="25">
        <f t="shared" si="58"/>
        <v>26297.282628076311</v>
      </c>
      <c r="M135" s="25">
        <f t="shared" si="58"/>
        <v>25906.345800373347</v>
      </c>
      <c r="N135" s="25">
        <f t="shared" si="58"/>
        <v>25521.220660722567</v>
      </c>
      <c r="O135" s="25">
        <f t="shared" si="58"/>
        <v>25141.820812254653</v>
      </c>
      <c r="P135" s="25">
        <f t="shared" si="58"/>
        <v>24768.061142480812</v>
      </c>
      <c r="Q135" s="25">
        <f t="shared" si="58"/>
        <v>24399.857804199139</v>
      </c>
      <c r="R135" s="25">
        <f t="shared" si="58"/>
        <v>24037.128196684753</v>
      </c>
      <c r="S135" s="25">
        <f t="shared" si="58"/>
        <v>23679.790947159639</v>
      </c>
      <c r="T135" s="25">
        <f t="shared" si="59"/>
        <v>23327.7658925379</v>
      </c>
      <c r="U135" s="25">
        <f t="shared" si="59"/>
        <v>22980.974061442415</v>
      </c>
      <c r="V135" s="25">
        <f t="shared" si="59"/>
        <v>22639.337656488831</v>
      </c>
      <c r="W135" s="25">
        <f t="shared" si="59"/>
        <v>22302.78003683293</v>
      </c>
      <c r="X135" s="25">
        <f t="shared" si="59"/>
        <v>21971.225700977422</v>
      </c>
      <c r="Y135" s="25">
        <f t="shared" si="59"/>
        <v>21644.60026983438</v>
      </c>
      <c r="Z135" s="25">
        <f t="shared" si="59"/>
        <v>21322.830470039418</v>
      </c>
      <c r="AA135" s="25">
        <f t="shared" si="59"/>
        <v>21005.844117513952</v>
      </c>
      <c r="AB135" s="25">
        <f t="shared" si="59"/>
        <v>20693.570101271824</v>
      </c>
      <c r="AC135" s="25">
        <f t="shared" si="59"/>
        <v>20385.938367466642</v>
      </c>
      <c r="AD135" s="25">
        <f t="shared" si="59"/>
        <v>20082.879903676294</v>
      </c>
      <c r="AE135" s="25">
        <f t="shared" si="59"/>
        <v>19784.326723421065</v>
      </c>
      <c r="AF135" s="25">
        <f t="shared" si="59"/>
        <v>19490.211850911939</v>
      </c>
      <c r="AG135" s="25">
        <f t="shared" si="59"/>
        <v>19200.4693060256</v>
      </c>
      <c r="AH135" s="25">
        <f t="shared" si="59"/>
        <v>18915.03408950282</v>
      </c>
      <c r="AI135" s="25">
        <f t="shared" si="60"/>
        <v>18633.842168366878</v>
      </c>
      <c r="AJ135" s="25">
        <f t="shared" si="60"/>
        <v>18356.830461558755</v>
      </c>
      <c r="AK135" s="25">
        <f t="shared" si="60"/>
        <v>18083.936825785873</v>
      </c>
      <c r="AL135" s="25">
        <f t="shared" si="60"/>
        <v>17815.100041581198</v>
      </c>
      <c r="AM135" s="25">
        <f t="shared" si="60"/>
        <v>17550.25979956962</v>
      </c>
      <c r="AN135" s="25">
        <f t="shared" si="60"/>
        <v>17289.356686938456</v>
      </c>
      <c r="AO135" s="25">
        <f t="shared" si="60"/>
        <v>17032.33217410912</v>
      </c>
      <c r="AP135" s="25">
        <f t="shared" si="60"/>
        <v>16779.12860160691</v>
      </c>
      <c r="AQ135" s="25">
        <f t="shared" si="60"/>
        <v>16529.689167125991</v>
      </c>
    </row>
    <row r="136" spans="1:43" x14ac:dyDescent="0.3">
      <c r="A136" s="17"/>
      <c r="B136" s="24">
        <v>202506</v>
      </c>
      <c r="C136" s="18" t="s">
        <v>103</v>
      </c>
      <c r="D136" s="25">
        <f t="shared" si="58"/>
        <v>6945717.8116305387</v>
      </c>
      <c r="E136" s="25">
        <f t="shared" si="58"/>
        <v>6808448.8940007649</v>
      </c>
      <c r="F136" s="25">
        <f t="shared" si="58"/>
        <v>6672984.1322473129</v>
      </c>
      <c r="G136" s="25">
        <f t="shared" si="58"/>
        <v>6540214.6542453617</v>
      </c>
      <c r="H136" s="25">
        <f t="shared" si="58"/>
        <v>6410086.8331003068</v>
      </c>
      <c r="I136" s="25">
        <f t="shared" si="58"/>
        <v>6282548.1089086626</v>
      </c>
      <c r="J136" s="25">
        <f t="shared" si="58"/>
        <v>6157546.9675286002</v>
      </c>
      <c r="K136" s="25">
        <f t="shared" si="58"/>
        <v>6035032.9197728857</v>
      </c>
      <c r="L136" s="25">
        <f t="shared" si="58"/>
        <v>5914956.481015794</v>
      </c>
      <c r="M136" s="25">
        <f t="shared" si="58"/>
        <v>5797269.1512057884</v>
      </c>
      <c r="N136" s="25">
        <f t="shared" si="58"/>
        <v>5681923.3952758713</v>
      </c>
      <c r="O136" s="25">
        <f t="shared" si="58"/>
        <v>5568872.623943707</v>
      </c>
      <c r="P136" s="25">
        <f t="shared" si="58"/>
        <v>5458071.1748937517</v>
      </c>
      <c r="Q136" s="25">
        <f t="shared" si="58"/>
        <v>5349474.2943337951</v>
      </c>
      <c r="R136" s="25">
        <f t="shared" si="58"/>
        <v>5243038.1189184692</v>
      </c>
      <c r="S136" s="25">
        <f t="shared" si="58"/>
        <v>5138719.6580324098</v>
      </c>
      <c r="T136" s="25">
        <f t="shared" si="59"/>
        <v>5036476.7764259223</v>
      </c>
      <c r="U136" s="25">
        <f t="shared" si="59"/>
        <v>4936268.1771961469</v>
      </c>
      <c r="V136" s="25">
        <f t="shared" si="59"/>
        <v>4838053.3851068309</v>
      </c>
      <c r="W136" s="25">
        <f t="shared" si="59"/>
        <v>4741792.7302399836</v>
      </c>
      <c r="X136" s="25">
        <f t="shared" si="59"/>
        <v>4647447.3319728095</v>
      </c>
      <c r="Y136" s="25">
        <f t="shared" si="59"/>
        <v>4554979.0832734397</v>
      </c>
      <c r="Z136" s="25">
        <f t="shared" si="59"/>
        <v>4464350.6353091327</v>
      </c>
      <c r="AA136" s="25">
        <f t="shared" si="59"/>
        <v>4375525.3823607108</v>
      </c>
      <c r="AB136" s="25">
        <f t="shared" si="59"/>
        <v>4288467.447037152</v>
      </c>
      <c r="AC136" s="25">
        <f t="shared" si="59"/>
        <v>4203141.6657843599</v>
      </c>
      <c r="AD136" s="25">
        <f t="shared" si="59"/>
        <v>4119513.5746822604</v>
      </c>
      <c r="AE136" s="25">
        <f t="shared" si="59"/>
        <v>4037549.3955244841</v>
      </c>
      <c r="AF136" s="25">
        <f t="shared" si="59"/>
        <v>3957216.0221750191</v>
      </c>
      <c r="AG136" s="25">
        <f t="shared" si="59"/>
        <v>3878481.0071963165</v>
      </c>
      <c r="AH136" s="25">
        <f t="shared" si="59"/>
        <v>3801312.5487434543</v>
      </c>
      <c r="AI136" s="25">
        <f t="shared" si="60"/>
        <v>3725679.4777190574</v>
      </c>
      <c r="AJ136" s="25">
        <f t="shared" si="60"/>
        <v>3651551.2451837952</v>
      </c>
      <c r="AK136" s="25">
        <f t="shared" si="60"/>
        <v>3578897.9100173661</v>
      </c>
      <c r="AL136" s="25">
        <f t="shared" si="60"/>
        <v>3507690.1268249825</v>
      </c>
      <c r="AM136" s="25">
        <f t="shared" si="60"/>
        <v>3437899.1340844813</v>
      </c>
      <c r="AN136" s="25">
        <f t="shared" si="60"/>
        <v>3369496.7425292605</v>
      </c>
      <c r="AO136" s="25">
        <f t="shared" si="60"/>
        <v>3302455.3237623582</v>
      </c>
      <c r="AP136" s="25">
        <f t="shared" si="60"/>
        <v>3236747.7990970737</v>
      </c>
      <c r="AQ136" s="25">
        <f t="shared" si="60"/>
        <v>3172347.6286196178</v>
      </c>
    </row>
    <row r="137" spans="1:43" x14ac:dyDescent="0.3">
      <c r="A137" s="17"/>
      <c r="B137" s="24">
        <v>202506</v>
      </c>
      <c r="C137" s="18" t="s">
        <v>102</v>
      </c>
      <c r="D137" s="25">
        <f t="shared" si="58"/>
        <v>2613004.7782974797</v>
      </c>
      <c r="E137" s="25">
        <f t="shared" si="58"/>
        <v>2466635.590918141</v>
      </c>
      <c r="F137" s="25">
        <f t="shared" si="58"/>
        <v>2330646.905444487</v>
      </c>
      <c r="G137" s="25">
        <f t="shared" si="58"/>
        <v>2202155.4451973489</v>
      </c>
      <c r="H137" s="25">
        <f t="shared" si="58"/>
        <v>2080747.8788330094</v>
      </c>
      <c r="I137" s="25">
        <f t="shared" si="58"/>
        <v>1966033.6624783874</v>
      </c>
      <c r="J137" s="25">
        <f t="shared" si="58"/>
        <v>1857643.7834294632</v>
      </c>
      <c r="K137" s="25">
        <f t="shared" si="58"/>
        <v>1755229.57311117</v>
      </c>
      <c r="L137" s="25">
        <f t="shared" si="58"/>
        <v>1658461.5854802835</v>
      </c>
      <c r="M137" s="25">
        <f t="shared" si="58"/>
        <v>1567028.5372633529</v>
      </c>
      <c r="N137" s="25">
        <f t="shared" si="58"/>
        <v>1480636.3066206314</v>
      </c>
      <c r="O137" s="25">
        <f t="shared" si="58"/>
        <v>1399006.9870149095</v>
      </c>
      <c r="P137" s="25">
        <f t="shared" si="58"/>
        <v>1321877.9932417355</v>
      </c>
      <c r="Q137" s="25">
        <f t="shared" si="58"/>
        <v>1249001.2167452995</v>
      </c>
      <c r="R137" s="25">
        <f t="shared" si="58"/>
        <v>1180142.2275028047</v>
      </c>
      <c r="S137" s="25">
        <f t="shared" si="58"/>
        <v>1115079.5199099416</v>
      </c>
      <c r="T137" s="25">
        <f t="shared" si="59"/>
        <v>1053603.8002416373</v>
      </c>
      <c r="U137" s="25">
        <f t="shared" si="59"/>
        <v>995517.31339597621</v>
      </c>
      <c r="V137" s="25">
        <f t="shared" si="59"/>
        <v>940633.20675556606</v>
      </c>
      <c r="W137" s="25">
        <f t="shared" si="59"/>
        <v>888774.92912001803</v>
      </c>
      <c r="X137" s="25">
        <f t="shared" si="59"/>
        <v>839775.66277602478</v>
      </c>
      <c r="Y137" s="25">
        <f t="shared" si="59"/>
        <v>793477.78687812202</v>
      </c>
      <c r="Z137" s="25">
        <f t="shared" si="59"/>
        <v>749732.37041393504</v>
      </c>
      <c r="AA137" s="25">
        <f t="shared" si="59"/>
        <v>708398.69312288146</v>
      </c>
      <c r="AB137" s="25">
        <f t="shared" si="59"/>
        <v>669343.79282722122</v>
      </c>
      <c r="AC137" s="25">
        <f t="shared" si="59"/>
        <v>632442.03771930817</v>
      </c>
      <c r="AD137" s="25">
        <f t="shared" si="59"/>
        <v>597574.72222917748</v>
      </c>
      <c r="AE137" s="25">
        <f t="shared" si="59"/>
        <v>564629.68517245457</v>
      </c>
      <c r="AF137" s="25">
        <f t="shared" si="59"/>
        <v>533500.94895024493</v>
      </c>
      <c r="AG137" s="25">
        <f t="shared" si="59"/>
        <v>504088.37864038174</v>
      </c>
      <c r="AH137" s="25">
        <f t="shared" si="59"/>
        <v>476297.35988339747</v>
      </c>
      <c r="AI137" s="25">
        <f t="shared" si="60"/>
        <v>450038.4945270415</v>
      </c>
      <c r="AJ137" s="25">
        <f t="shared" si="60"/>
        <v>425227.31305029395</v>
      </c>
      <c r="AK137" s="25">
        <f t="shared" si="60"/>
        <v>401784.00284180098</v>
      </c>
      <c r="AL137" s="25">
        <f t="shared" si="60"/>
        <v>379633.15145865781</v>
      </c>
      <c r="AM137" s="25">
        <f t="shared" si="60"/>
        <v>358703.50403965375</v>
      </c>
      <c r="AN137" s="25">
        <f t="shared" si="60"/>
        <v>338927.73409262684</v>
      </c>
      <c r="AO137" s="25">
        <f t="shared" si="60"/>
        <v>320242.22691859608</v>
      </c>
      <c r="AP137" s="25">
        <f t="shared" si="60"/>
        <v>302586.87497599097</v>
      </c>
      <c r="AQ137" s="25">
        <f t="shared" si="60"/>
        <v>285904.88452670479</v>
      </c>
    </row>
    <row r="138" spans="1:43" x14ac:dyDescent="0.3">
      <c r="A138" s="17"/>
      <c r="B138" s="24">
        <v>202507</v>
      </c>
      <c r="C138" s="18" t="s">
        <v>101</v>
      </c>
      <c r="D138" s="25">
        <f t="shared" si="58"/>
        <v>12876230.35880883</v>
      </c>
      <c r="E138" s="25">
        <f t="shared" si="58"/>
        <v>12273408.174177265</v>
      </c>
      <c r="F138" s="25">
        <f t="shared" si="58"/>
        <v>11698808.114822865</v>
      </c>
      <c r="G138" s="25">
        <f t="shared" si="58"/>
        <v>11151108.914913908</v>
      </c>
      <c r="H138" s="25">
        <f t="shared" si="58"/>
        <v>10629051.165880688</v>
      </c>
      <c r="I138" s="25">
        <f t="shared" si="58"/>
        <v>10131434.420464706</v>
      </c>
      <c r="J138" s="25">
        <f t="shared" si="58"/>
        <v>9657114.4323466178</v>
      </c>
      <c r="K138" s="25">
        <f t="shared" si="58"/>
        <v>9205000.5250055902</v>
      </c>
      <c r="L138" s="25">
        <f t="shared" si="58"/>
        <v>8774053.0837599132</v>
      </c>
      <c r="M138" s="25">
        <f t="shared" si="58"/>
        <v>8363281.1652218876</v>
      </c>
      <c r="N138" s="25">
        <f t="shared" si="58"/>
        <v>7971740.2186700823</v>
      </c>
      <c r="O138" s="25">
        <f t="shared" si="58"/>
        <v>7598529.914099345</v>
      </c>
      <c r="P138" s="25">
        <f t="shared" si="58"/>
        <v>7242792.0719542606</v>
      </c>
      <c r="Q138" s="25">
        <f t="shared" si="58"/>
        <v>6903708.6897856016</v>
      </c>
      <c r="R138" s="25">
        <f t="shared" si="58"/>
        <v>6580500.0612921389</v>
      </c>
      <c r="S138" s="25">
        <f t="shared" si="58"/>
        <v>6272422.9834226463</v>
      </c>
      <c r="T138" s="25">
        <f t="shared" si="59"/>
        <v>5978769.0474154092</v>
      </c>
      <c r="U138" s="25">
        <f t="shared" si="59"/>
        <v>5698863.0098455781</v>
      </c>
      <c r="V138" s="25">
        <f t="shared" si="59"/>
        <v>5432061.23993464</v>
      </c>
      <c r="W138" s="25">
        <f t="shared" si="59"/>
        <v>5177750.2395516997</v>
      </c>
      <c r="X138" s="25">
        <f t="shared" si="59"/>
        <v>4935345.2325033536</v>
      </c>
      <c r="Y138" s="25">
        <f t="shared" si="59"/>
        <v>4704288.8198683225</v>
      </c>
      <c r="Z138" s="25">
        <f t="shared" si="59"/>
        <v>4484049.6982848207</v>
      </c>
      <c r="AA138" s="25">
        <f t="shared" si="59"/>
        <v>4274121.4382434525</v>
      </c>
      <c r="AB138" s="25">
        <f t="shared" si="59"/>
        <v>4074021.3195763547</v>
      </c>
      <c r="AC138" s="25">
        <f t="shared" si="59"/>
        <v>3883289.2214648551</v>
      </c>
      <c r="AD138" s="25">
        <f t="shared" si="59"/>
        <v>3701486.5644132751</v>
      </c>
      <c r="AE138" s="25">
        <f t="shared" si="59"/>
        <v>3528195.3017559936</v>
      </c>
      <c r="AF138" s="25">
        <f t="shared" si="59"/>
        <v>3363016.9583787839</v>
      </c>
      <c r="AG138" s="25">
        <f t="shared" si="59"/>
        <v>3205571.714444017</v>
      </c>
      <c r="AH138" s="25">
        <f t="shared" si="59"/>
        <v>3055497.532012796</v>
      </c>
      <c r="AI138" s="25">
        <f t="shared" si="60"/>
        <v>2912449.3225557306</v>
      </c>
      <c r="AJ138" s="25">
        <f t="shared" si="60"/>
        <v>2776098.1534380801</v>
      </c>
      <c r="AK138" s="25">
        <f t="shared" si="60"/>
        <v>2646130.4915546211</v>
      </c>
      <c r="AL138" s="25">
        <f t="shared" si="60"/>
        <v>2522247.4823750057</v>
      </c>
      <c r="AM138" s="25">
        <f t="shared" si="60"/>
        <v>2404164.2627418158</v>
      </c>
      <c r="AN138" s="25">
        <f t="shared" si="60"/>
        <v>2291609.30584112</v>
      </c>
      <c r="AO138" s="25">
        <f t="shared" si="60"/>
        <v>2184323.7968393248</v>
      </c>
      <c r="AP138" s="25">
        <f t="shared" si="60"/>
        <v>2082061.0377506304</v>
      </c>
      <c r="AQ138" s="25">
        <f t="shared" si="60"/>
        <v>1984585.8801666051</v>
      </c>
    </row>
    <row r="139" spans="1:43" x14ac:dyDescent="0.3">
      <c r="A139" s="17"/>
      <c r="B139" s="24">
        <v>202507</v>
      </c>
      <c r="C139" s="18" t="s">
        <v>105</v>
      </c>
      <c r="D139" s="25">
        <f t="shared" si="58"/>
        <v>112697.79631200001</v>
      </c>
      <c r="E139" s="25">
        <f t="shared" si="58"/>
        <v>111215.8202904972</v>
      </c>
      <c r="F139" s="25">
        <f t="shared" si="58"/>
        <v>109753.33225367714</v>
      </c>
      <c r="G139" s="25">
        <f t="shared" si="58"/>
        <v>108310.0759345413</v>
      </c>
      <c r="H139" s="25">
        <f t="shared" si="58"/>
        <v>106885.79843600208</v>
      </c>
      <c r="I139" s="25">
        <f t="shared" si="58"/>
        <v>105480.25018656865</v>
      </c>
      <c r="J139" s="25">
        <f t="shared" si="58"/>
        <v>104093.18489661528</v>
      </c>
      <c r="K139" s="25">
        <f t="shared" si="58"/>
        <v>102724.35951522479</v>
      </c>
      <c r="L139" s="25">
        <f t="shared" si="58"/>
        <v>101373.53418759959</v>
      </c>
      <c r="M139" s="25">
        <f t="shared" si="58"/>
        <v>100040.47221303266</v>
      </c>
      <c r="N139" s="25">
        <f t="shared" si="58"/>
        <v>98724.940003431286</v>
      </c>
      <c r="O139" s="25">
        <f t="shared" si="58"/>
        <v>97426.707042386159</v>
      </c>
      <c r="P139" s="25">
        <f t="shared" si="58"/>
        <v>96145.545844778782</v>
      </c>
      <c r="Q139" s="25">
        <f t="shared" si="58"/>
        <v>94881.231916919962</v>
      </c>
      <c r="R139" s="25">
        <f t="shared" si="58"/>
        <v>93633.543717212466</v>
      </c>
      <c r="S139" s="25">
        <f t="shared" si="58"/>
        <v>92402.262617331115</v>
      </c>
      <c r="T139" s="25">
        <f t="shared" si="59"/>
        <v>91187.172863913205</v>
      </c>
      <c r="U139" s="25">
        <f t="shared" si="59"/>
        <v>89988.061540752737</v>
      </c>
      <c r="V139" s="25">
        <f t="shared" si="59"/>
        <v>88804.718531491832</v>
      </c>
      <c r="W139" s="25">
        <f t="shared" si="59"/>
        <v>87636.936482802703</v>
      </c>
      <c r="X139" s="25">
        <f t="shared" si="59"/>
        <v>86484.510768053849</v>
      </c>
      <c r="Y139" s="25">
        <f t="shared" si="59"/>
        <v>85347.239451453934</v>
      </c>
      <c r="Z139" s="25">
        <f t="shared" si="59"/>
        <v>84224.923252667315</v>
      </c>
      <c r="AA139" s="25">
        <f t="shared" si="59"/>
        <v>83117.365511894735</v>
      </c>
      <c r="AB139" s="25">
        <f t="shared" si="59"/>
        <v>82024.372155413323</v>
      </c>
      <c r="AC139" s="25">
        <f t="shared" si="59"/>
        <v>80945.751661569637</v>
      </c>
      <c r="AD139" s="25">
        <f t="shared" si="59"/>
        <v>79881.31502722</v>
      </c>
      <c r="AE139" s="25">
        <f t="shared" si="59"/>
        <v>78830.875734612055</v>
      </c>
      <c r="AF139" s="25">
        <f t="shared" si="59"/>
        <v>77794.249718701903</v>
      </c>
      <c r="AG139" s="25">
        <f t="shared" si="59"/>
        <v>76771.255334900983</v>
      </c>
      <c r="AH139" s="25">
        <f t="shared" si="59"/>
        <v>75761.713327247024</v>
      </c>
      <c r="AI139" s="25">
        <f t="shared" si="60"/>
        <v>74765.44679699374</v>
      </c>
      <c r="AJ139" s="25">
        <f t="shared" si="60"/>
        <v>73782.281171613271</v>
      </c>
      <c r="AK139" s="25">
        <f t="shared" si="60"/>
        <v>72812.04417420656</v>
      </c>
      <c r="AL139" s="25">
        <f t="shared" si="60"/>
        <v>71854.565793315734</v>
      </c>
      <c r="AM139" s="25">
        <f t="shared" si="60"/>
        <v>70909.678253133636</v>
      </c>
      <c r="AN139" s="25">
        <f t="shared" si="60"/>
        <v>69977.215984104929</v>
      </c>
      <c r="AO139" s="25">
        <f t="shared" si="60"/>
        <v>69057.015593913951</v>
      </c>
      <c r="AP139" s="25">
        <f t="shared" si="60"/>
        <v>68148.91583885398</v>
      </c>
      <c r="AQ139" s="25">
        <f t="shared" si="60"/>
        <v>67252.757595573057</v>
      </c>
    </row>
    <row r="140" spans="1:43" x14ac:dyDescent="0.3">
      <c r="A140" s="17"/>
      <c r="B140" s="24">
        <v>202507</v>
      </c>
      <c r="C140" s="18" t="s">
        <v>103</v>
      </c>
      <c r="D140" s="25">
        <f t="shared" si="58"/>
        <v>8524329.8921486679</v>
      </c>
      <c r="E140" s="25">
        <f t="shared" si="58"/>
        <v>8371389.206667034</v>
      </c>
      <c r="F140" s="25">
        <f t="shared" si="58"/>
        <v>8221192.5319840834</v>
      </c>
      <c r="G140" s="25">
        <f t="shared" si="58"/>
        <v>8073690.6359727345</v>
      </c>
      <c r="H140" s="25">
        <f t="shared" si="58"/>
        <v>7928835.1698123235</v>
      </c>
      <c r="I140" s="25">
        <f t="shared" si="58"/>
        <v>7786578.6521406071</v>
      </c>
      <c r="J140" s="25">
        <f t="shared" si="58"/>
        <v>7646874.4534901185</v>
      </c>
      <c r="K140" s="25">
        <f t="shared" si="58"/>
        <v>7509676.7810037499</v>
      </c>
      <c r="L140" s="25">
        <f t="shared" si="58"/>
        <v>7374940.6634245748</v>
      </c>
      <c r="M140" s="25">
        <f t="shared" si="58"/>
        <v>7242621.936354965</v>
      </c>
      <c r="N140" s="25">
        <f t="shared" si="58"/>
        <v>7112677.2277801968</v>
      </c>
      <c r="O140" s="25">
        <f t="shared" si="58"/>
        <v>6985063.9438517727</v>
      </c>
      <c r="P140" s="25">
        <f t="shared" si="58"/>
        <v>6859740.2549258322</v>
      </c>
      <c r="Q140" s="25">
        <f t="shared" si="58"/>
        <v>6736665.0818520375</v>
      </c>
      <c r="R140" s="25">
        <f t="shared" si="58"/>
        <v>6615798.0825084755</v>
      </c>
      <c r="S140" s="25">
        <f t="shared" si="58"/>
        <v>6497099.6385781355</v>
      </c>
      <c r="T140" s="25">
        <f t="shared" si="59"/>
        <v>6380530.8425626466</v>
      </c>
      <c r="U140" s="25">
        <f t="shared" si="59"/>
        <v>6266053.4850290017</v>
      </c>
      <c r="V140" s="25">
        <f t="shared" si="59"/>
        <v>6153630.0420851065</v>
      </c>
      <c r="W140" s="25">
        <f t="shared" si="59"/>
        <v>6043223.6630800301</v>
      </c>
      <c r="X140" s="25">
        <f t="shared" si="59"/>
        <v>5934798.1585249361</v>
      </c>
      <c r="Y140" s="25">
        <f t="shared" si="59"/>
        <v>5828317.9882307351</v>
      </c>
      <c r="Z140" s="25">
        <f t="shared" si="59"/>
        <v>5723748.2496585613</v>
      </c>
      <c r="AA140" s="25">
        <f t="shared" si="59"/>
        <v>5621054.6664792709</v>
      </c>
      <c r="AB140" s="25">
        <f t="shared" si="59"/>
        <v>5520203.5773381889</v>
      </c>
      <c r="AC140" s="25">
        <f t="shared" si="59"/>
        <v>5421161.9248214457</v>
      </c>
      <c r="AD140" s="25">
        <f t="shared" si="59"/>
        <v>5323897.2446202738</v>
      </c>
      <c r="AE140" s="25">
        <f t="shared" si="59"/>
        <v>5228377.6548897121</v>
      </c>
      <c r="AF140" s="25">
        <f t="shared" si="59"/>
        <v>5134571.8457982317</v>
      </c>
      <c r="AG140" s="25">
        <f t="shared" si="59"/>
        <v>5042449.0692648683</v>
      </c>
      <c r="AH140" s="25">
        <f t="shared" si="59"/>
        <v>4951979.1288804747</v>
      </c>
      <c r="AI140" s="25">
        <f t="shared" si="60"/>
        <v>4863132.3700098107</v>
      </c>
      <c r="AJ140" s="25">
        <f t="shared" si="60"/>
        <v>4775879.6700712172</v>
      </c>
      <c r="AK140" s="25">
        <f t="shared" si="60"/>
        <v>4690192.4289906891</v>
      </c>
      <c r="AL140" s="25">
        <f t="shared" si="60"/>
        <v>4606042.5598272141</v>
      </c>
      <c r="AM140" s="25">
        <f t="shared" si="60"/>
        <v>4523402.4795663143</v>
      </c>
      <c r="AN140" s="25">
        <f t="shared" si="60"/>
        <v>4442245.1000787625</v>
      </c>
      <c r="AO140" s="25">
        <f t="shared" si="60"/>
        <v>4362543.8192415163</v>
      </c>
      <c r="AP140" s="25">
        <f t="shared" si="60"/>
        <v>4284272.5122179575</v>
      </c>
      <c r="AQ140" s="25">
        <f t="shared" si="60"/>
        <v>4207405.5228945808</v>
      </c>
    </row>
    <row r="141" spans="1:43" x14ac:dyDescent="0.3">
      <c r="A141" s="17"/>
      <c r="B141" s="24">
        <v>202507</v>
      </c>
      <c r="C141" s="18" t="s">
        <v>102</v>
      </c>
      <c r="D141" s="25">
        <f t="shared" si="58"/>
        <v>2992439.7396213333</v>
      </c>
      <c r="E141" s="25">
        <f t="shared" si="58"/>
        <v>2865360.7986787478</v>
      </c>
      <c r="F141" s="25">
        <f t="shared" si="58"/>
        <v>2743678.4767615232</v>
      </c>
      <c r="G141" s="25">
        <f t="shared" si="58"/>
        <v>2627163.5974483835</v>
      </c>
      <c r="H141" s="25">
        <f t="shared" si="58"/>
        <v>2515596.7166767423</v>
      </c>
      <c r="I141" s="25">
        <f t="shared" si="58"/>
        <v>2408767.70944187</v>
      </c>
      <c r="J141" s="25">
        <f t="shared" si="58"/>
        <v>2306475.3740475718</v>
      </c>
      <c r="K141" s="25">
        <f t="shared" si="58"/>
        <v>2208527.0531630185</v>
      </c>
      <c r="L141" s="25">
        <f t="shared" si="58"/>
        <v>2114738.2709720288</v>
      </c>
      <c r="M141" s="25">
        <f t="shared" si="58"/>
        <v>2024932.3857314168</v>
      </c>
      <c r="N141" s="25">
        <f t="shared" si="58"/>
        <v>1938940.2570840225</v>
      </c>
      <c r="O141" s="25">
        <f t="shared" si="58"/>
        <v>1856599.9274998542</v>
      </c>
      <c r="P141" s="25">
        <f t="shared" si="58"/>
        <v>1777756.3172453607</v>
      </c>
      <c r="Q141" s="25">
        <f t="shared" si="58"/>
        <v>1702260.9323063409</v>
      </c>
      <c r="R141" s="25">
        <f t="shared" si="58"/>
        <v>1629971.5847143985</v>
      </c>
      <c r="S141" s="25">
        <f t="shared" si="58"/>
        <v>1560752.1247501937</v>
      </c>
      <c r="T141" s="25">
        <f t="shared" si="59"/>
        <v>1494472.1845191354</v>
      </c>
      <c r="U141" s="25">
        <f t="shared" si="59"/>
        <v>1431006.9324165562</v>
      </c>
      <c r="V141" s="25">
        <f t="shared" si="59"/>
        <v>1370236.8380199331</v>
      </c>
      <c r="W141" s="25">
        <f t="shared" si="59"/>
        <v>1312047.4469653536</v>
      </c>
      <c r="X141" s="25">
        <f t="shared" si="59"/>
        <v>1256329.1653842248</v>
      </c>
      <c r="Y141" s="25">
        <f t="shared" si="59"/>
        <v>1202977.0534942413</v>
      </c>
      <c r="Z141" s="25">
        <f t="shared" si="59"/>
        <v>1151890.6279558528</v>
      </c>
      <c r="AA141" s="25">
        <f t="shared" si="59"/>
        <v>1102973.6726219943</v>
      </c>
      <c r="AB141" s="25">
        <f t="shared" si="59"/>
        <v>1056134.057324647</v>
      </c>
      <c r="AC141" s="25">
        <f t="shared" si="59"/>
        <v>1011283.5643569269</v>
      </c>
      <c r="AD141" s="25">
        <f t="shared" si="59"/>
        <v>968337.72232390277</v>
      </c>
      <c r="AE141" s="25">
        <f t="shared" si="59"/>
        <v>927215.64704921434</v>
      </c>
      <c r="AF141" s="25">
        <f t="shared" si="59"/>
        <v>887839.88923785766</v>
      </c>
      <c r="AG141" s="25">
        <f t="shared" si="59"/>
        <v>850136.28860822332</v>
      </c>
      <c r="AH141" s="25">
        <f t="shared" si="59"/>
        <v>814033.83421866072</v>
      </c>
      <c r="AI141" s="25">
        <f t="shared" si="60"/>
        <v>779464.53072550823</v>
      </c>
      <c r="AJ141" s="25">
        <f t="shared" si="60"/>
        <v>746363.27032069827</v>
      </c>
      <c r="AK141" s="25">
        <f t="shared" si="60"/>
        <v>714667.71010774595</v>
      </c>
      <c r="AL141" s="25">
        <f t="shared" si="60"/>
        <v>684318.15468517039</v>
      </c>
      <c r="AM141" s="25">
        <f t="shared" si="60"/>
        <v>655257.44371620682</v>
      </c>
      <c r="AN141" s="25">
        <f t="shared" si="60"/>
        <v>627430.84427305858</v>
      </c>
      <c r="AO141" s="25">
        <f t="shared" si="60"/>
        <v>600785.94775292929</v>
      </c>
      <c r="AP141" s="25">
        <f t="shared" si="60"/>
        <v>575272.57117168827</v>
      </c>
      <c r="AQ141" s="25">
        <f t="shared" si="60"/>
        <v>550842.66264926386</v>
      </c>
    </row>
    <row r="142" spans="1:43" x14ac:dyDescent="0.3">
      <c r="A142" s="17"/>
      <c r="B142" s="24">
        <v>202507</v>
      </c>
      <c r="C142" s="18" t="s">
        <v>104</v>
      </c>
      <c r="D142" s="25">
        <f t="shared" si="58"/>
        <v>9725.1507600000004</v>
      </c>
      <c r="E142" s="25">
        <f t="shared" si="58"/>
        <v>9608.4489508800016</v>
      </c>
      <c r="F142" s="25">
        <f t="shared" si="58"/>
        <v>9493.1475634694416</v>
      </c>
      <c r="G142" s="25">
        <f t="shared" si="58"/>
        <v>9379.2297927078071</v>
      </c>
      <c r="H142" s="25">
        <f t="shared" si="58"/>
        <v>9266.6790351953132</v>
      </c>
      <c r="I142" s="25">
        <f t="shared" si="58"/>
        <v>9155.4788867729694</v>
      </c>
      <c r="J142" s="25">
        <f t="shared" si="58"/>
        <v>9045.6131401316943</v>
      </c>
      <c r="K142" s="25">
        <f t="shared" si="58"/>
        <v>8937.0657824501159</v>
      </c>
      <c r="L142" s="25">
        <f t="shared" si="58"/>
        <v>8829.8209930607136</v>
      </c>
      <c r="M142" s="25">
        <f t="shared" si="58"/>
        <v>8723.8631411439837</v>
      </c>
      <c r="N142" s="25">
        <f t="shared" si="58"/>
        <v>8619.1767834502571</v>
      </c>
      <c r="O142" s="25">
        <f t="shared" si="58"/>
        <v>8515.746662048854</v>
      </c>
      <c r="P142" s="25">
        <f t="shared" si="58"/>
        <v>8413.5577021042664</v>
      </c>
      <c r="Q142" s="25">
        <f t="shared" si="58"/>
        <v>8312.5950096790148</v>
      </c>
      <c r="R142" s="25">
        <f t="shared" si="58"/>
        <v>8212.8438695628665</v>
      </c>
      <c r="S142" s="25">
        <f t="shared" si="58"/>
        <v>8114.2897431281117</v>
      </c>
      <c r="T142" s="25">
        <f t="shared" si="59"/>
        <v>8016.9182662105741</v>
      </c>
      <c r="U142" s="25">
        <f t="shared" si="59"/>
        <v>7920.7152470160463</v>
      </c>
      <c r="V142" s="25">
        <f t="shared" si="59"/>
        <v>7825.6666640518533</v>
      </c>
      <c r="W142" s="25">
        <f t="shared" si="59"/>
        <v>7731.7586640832315</v>
      </c>
      <c r="X142" s="25">
        <f t="shared" si="59"/>
        <v>7638.9775601142328</v>
      </c>
      <c r="Y142" s="25">
        <f t="shared" si="59"/>
        <v>7547.3098293928624</v>
      </c>
      <c r="Z142" s="25">
        <f t="shared" si="59"/>
        <v>7456.7421114401486</v>
      </c>
      <c r="AA142" s="25">
        <f t="shared" si="59"/>
        <v>7367.2612061028667</v>
      </c>
      <c r="AB142" s="25">
        <f t="shared" si="59"/>
        <v>7278.854071629632</v>
      </c>
      <c r="AC142" s="25">
        <f t="shared" si="59"/>
        <v>7191.5078227700769</v>
      </c>
      <c r="AD142" s="25">
        <f t="shared" si="59"/>
        <v>7105.2097288968362</v>
      </c>
      <c r="AE142" s="25">
        <f t="shared" si="59"/>
        <v>7019.9472121500739</v>
      </c>
      <c r="AF142" s="25">
        <f t="shared" si="59"/>
        <v>6935.7078456042727</v>
      </c>
      <c r="AG142" s="25">
        <f t="shared" si="59"/>
        <v>6852.479351457021</v>
      </c>
      <c r="AH142" s="25">
        <f t="shared" si="59"/>
        <v>6770.249599239537</v>
      </c>
      <c r="AI142" s="25">
        <f t="shared" si="60"/>
        <v>6689.0066040486627</v>
      </c>
      <c r="AJ142" s="25">
        <f t="shared" si="60"/>
        <v>6608.7385248000783</v>
      </c>
      <c r="AK142" s="25">
        <f t="shared" si="60"/>
        <v>6529.433662502478</v>
      </c>
      <c r="AL142" s="25">
        <f t="shared" si="60"/>
        <v>6451.0804585524484</v>
      </c>
      <c r="AM142" s="25">
        <f t="shared" si="60"/>
        <v>6373.6674930498193</v>
      </c>
      <c r="AN142" s="25">
        <f t="shared" si="60"/>
        <v>6297.1834831332217</v>
      </c>
      <c r="AO142" s="25">
        <f t="shared" si="60"/>
        <v>6221.6172813356234</v>
      </c>
      <c r="AP142" s="25">
        <f t="shared" si="60"/>
        <v>6146.9578739595963</v>
      </c>
      <c r="AQ142" s="25">
        <f t="shared" si="60"/>
        <v>6073.194379472081</v>
      </c>
    </row>
    <row r="143" spans="1:43" x14ac:dyDescent="0.3">
      <c r="A143" s="17"/>
      <c r="B143" s="24">
        <v>202508</v>
      </c>
      <c r="C143" s="18" t="s">
        <v>101</v>
      </c>
      <c r="D143" s="25">
        <f t="shared" si="58"/>
        <v>10117076.151848666</v>
      </c>
      <c r="E143" s="25">
        <f t="shared" si="58"/>
        <v>9672262.0370390546</v>
      </c>
      <c r="F143" s="25">
        <f t="shared" si="58"/>
        <v>9247004.9161439054</v>
      </c>
      <c r="G143" s="25">
        <f t="shared" si="58"/>
        <v>8840444.9333307799</v>
      </c>
      <c r="H143" s="25">
        <f t="shared" si="58"/>
        <v>8451760.037762003</v>
      </c>
      <c r="I143" s="25">
        <f t="shared" si="58"/>
        <v>8080164.3214350669</v>
      </c>
      <c r="J143" s="25">
        <f t="shared" si="58"/>
        <v>7724906.430102638</v>
      </c>
      <c r="K143" s="25">
        <f t="shared" si="58"/>
        <v>7385268.0440591248</v>
      </c>
      <c r="L143" s="25">
        <f t="shared" si="58"/>
        <v>7060562.4257219918</v>
      </c>
      <c r="M143" s="25">
        <f t="shared" si="58"/>
        <v>6750133.0310710818</v>
      </c>
      <c r="N143" s="25">
        <f t="shared" si="58"/>
        <v>6453352.1821383238</v>
      </c>
      <c r="O143" s="25">
        <f t="shared" si="58"/>
        <v>6169619.7978636418</v>
      </c>
      <c r="P143" s="25">
        <f t="shared" si="58"/>
        <v>5898362.1807509037</v>
      </c>
      <c r="Q143" s="25">
        <f t="shared" si="58"/>
        <v>5639030.8568705553</v>
      </c>
      <c r="R143" s="25">
        <f t="shared" si="58"/>
        <v>5391101.4668634795</v>
      </c>
      <c r="S143" s="25">
        <f t="shared" si="58"/>
        <v>5154072.7057037158</v>
      </c>
      <c r="T143" s="25">
        <f t="shared" si="59"/>
        <v>4927465.3090762766</v>
      </c>
      <c r="U143" s="25">
        <f t="shared" si="59"/>
        <v>4710821.0843205564</v>
      </c>
      <c r="V143" s="25">
        <f t="shared" si="59"/>
        <v>4503701.9839799292</v>
      </c>
      <c r="W143" s="25">
        <f t="shared" si="59"/>
        <v>4305689.2200842788</v>
      </c>
      <c r="X143" s="25">
        <f t="shared" si="59"/>
        <v>4116382.4173745736</v>
      </c>
      <c r="Y143" s="25">
        <f t="shared" si="59"/>
        <v>3935398.8037573383</v>
      </c>
      <c r="Z143" s="25">
        <f t="shared" si="59"/>
        <v>3762372.4363521407</v>
      </c>
      <c r="AA143" s="25">
        <f t="shared" si="59"/>
        <v>3596953.4615671919</v>
      </c>
      <c r="AB143" s="25">
        <f t="shared" si="59"/>
        <v>3438807.4077069545</v>
      </c>
      <c r="AC143" s="25">
        <f t="shared" si="59"/>
        <v>3287614.5086814389</v>
      </c>
      <c r="AD143" s="25">
        <f t="shared" si="59"/>
        <v>3143069.057449745</v>
      </c>
      <c r="AE143" s="25">
        <f t="shared" si="59"/>
        <v>3004878.7878905376</v>
      </c>
      <c r="AF143" s="25">
        <f t="shared" si="59"/>
        <v>2872764.2838496175</v>
      </c>
      <c r="AG143" s="25">
        <f t="shared" si="59"/>
        <v>2746458.4141696962</v>
      </c>
      <c r="AH143" s="25">
        <f t="shared" si="59"/>
        <v>2625705.7925600354</v>
      </c>
      <c r="AI143" s="25">
        <f t="shared" si="60"/>
        <v>2510262.2612138125</v>
      </c>
      <c r="AJ143" s="25">
        <f t="shared" si="60"/>
        <v>2399894.3971291119</v>
      </c>
      <c r="AK143" s="25">
        <f t="shared" si="60"/>
        <v>2294379.0401353352</v>
      </c>
      <c r="AL143" s="25">
        <f t="shared" si="60"/>
        <v>2193502.8416707185</v>
      </c>
      <c r="AM143" s="25">
        <f t="shared" si="60"/>
        <v>2097061.8333985959</v>
      </c>
      <c r="AN143" s="25">
        <f t="shared" si="60"/>
        <v>2004861.0147901711</v>
      </c>
      <c r="AO143" s="25">
        <f t="shared" si="60"/>
        <v>1916713.9588398966</v>
      </c>
      <c r="AP143" s="25">
        <f t="shared" si="60"/>
        <v>1832442.4351162356</v>
      </c>
      <c r="AQ143" s="25">
        <f t="shared" si="60"/>
        <v>1751876.0493856252</v>
      </c>
    </row>
    <row r="144" spans="1:43" x14ac:dyDescent="0.3">
      <c r="A144" s="17"/>
      <c r="B144" s="24">
        <v>202508</v>
      </c>
      <c r="C144" s="18" t="s">
        <v>105</v>
      </c>
      <c r="D144" s="25">
        <f t="shared" si="58"/>
        <v>46171.206473166661</v>
      </c>
      <c r="E144" s="25">
        <f t="shared" si="58"/>
        <v>45484.025016824366</v>
      </c>
      <c r="F144" s="25">
        <f t="shared" si="58"/>
        <v>44807.071111157296</v>
      </c>
      <c r="G144" s="25">
        <f t="shared" si="58"/>
        <v>44140.192536119575</v>
      </c>
      <c r="H144" s="25">
        <f t="shared" si="58"/>
        <v>43483.239337206993</v>
      </c>
      <c r="I144" s="25">
        <f t="shared" si="58"/>
        <v>42836.063791738234</v>
      </c>
      <c r="J144" s="25">
        <f t="shared" si="58"/>
        <v>42198.520375637861</v>
      </c>
      <c r="K144" s="25">
        <f t="shared" si="58"/>
        <v>41570.465730713775</v>
      </c>
      <c r="L144" s="25">
        <f t="shared" si="58"/>
        <v>40951.758632421661</v>
      </c>
      <c r="M144" s="25">
        <f t="shared" si="58"/>
        <v>40342.259958109127</v>
      </c>
      <c r="N144" s="25">
        <f t="shared" si="58"/>
        <v>39741.832655732607</v>
      </c>
      <c r="O144" s="25">
        <f t="shared" si="58"/>
        <v>39150.341713039787</v>
      </c>
      <c r="P144" s="25">
        <f t="shared" si="58"/>
        <v>38567.654127210706</v>
      </c>
      <c r="Q144" s="25">
        <f t="shared" si="58"/>
        <v>37993.638874950717</v>
      </c>
      <c r="R144" s="25">
        <f t="shared" si="58"/>
        <v>37428.166883028542</v>
      </c>
      <c r="S144" s="25">
        <f t="shared" si="58"/>
        <v>36871.1109992528</v>
      </c>
      <c r="T144" s="25">
        <f t="shared" si="59"/>
        <v>36322.34596388058</v>
      </c>
      <c r="U144" s="25">
        <f t="shared" si="59"/>
        <v>35781.7483814515</v>
      </c>
      <c r="V144" s="25">
        <f t="shared" si="59"/>
        <v>35249.196693040903</v>
      </c>
      <c r="W144" s="25">
        <f t="shared" si="59"/>
        <v>34724.571148926152</v>
      </c>
      <c r="X144" s="25">
        <f t="shared" si="59"/>
        <v>34207.753781659638</v>
      </c>
      <c r="Y144" s="25">
        <f t="shared" si="59"/>
        <v>33698.628379542606</v>
      </c>
      <c r="Z144" s="25">
        <f t="shared" si="59"/>
        <v>33197.080460493751</v>
      </c>
      <c r="AA144" s="25">
        <f t="shared" si="59"/>
        <v>32702.997246306739</v>
      </c>
      <c r="AB144" s="25">
        <f t="shared" si="59"/>
        <v>32216.267637290872</v>
      </c>
      <c r="AC144" s="25">
        <f t="shared" si="59"/>
        <v>31736.782187289195</v>
      </c>
      <c r="AD144" s="25">
        <f t="shared" si="59"/>
        <v>31264.433079068374</v>
      </c>
      <c r="AE144" s="25">
        <f t="shared" si="59"/>
        <v>30799.114100074905</v>
      </c>
      <c r="AF144" s="25">
        <f t="shared" si="59"/>
        <v>30340.720618552125</v>
      </c>
      <c r="AG144" s="25">
        <f t="shared" si="59"/>
        <v>29889.149560012673</v>
      </c>
      <c r="AH144" s="25">
        <f t="shared" si="59"/>
        <v>29444.299384061153</v>
      </c>
      <c r="AI144" s="25">
        <f t="shared" si="60"/>
        <v>29006.07006156171</v>
      </c>
      <c r="AJ144" s="25">
        <f t="shared" si="60"/>
        <v>28574.363052145465</v>
      </c>
      <c r="AK144" s="25">
        <f t="shared" si="60"/>
        <v>28149.081282052699</v>
      </c>
      <c r="AL144" s="25">
        <f t="shared" si="60"/>
        <v>27730.129122304817</v>
      </c>
      <c r="AM144" s="25">
        <f t="shared" si="60"/>
        <v>27317.412367201177</v>
      </c>
      <c r="AN144" s="25">
        <f t="shared" si="60"/>
        <v>26910.838213136001</v>
      </c>
      <c r="AO144" s="25">
        <f t="shared" si="60"/>
        <v>26510.315237730494</v>
      </c>
      <c r="AP144" s="25">
        <f t="shared" si="60"/>
        <v>26115.753379275608</v>
      </c>
      <c r="AQ144" s="25">
        <f t="shared" si="60"/>
        <v>25727.063916480722</v>
      </c>
    </row>
    <row r="145" spans="1:43" x14ac:dyDescent="0.3">
      <c r="A145" s="17"/>
      <c r="B145" s="24">
        <v>202508</v>
      </c>
      <c r="C145" s="18" t="s">
        <v>103</v>
      </c>
      <c r="D145" s="25">
        <f t="shared" si="58"/>
        <v>7410422.1185330003</v>
      </c>
      <c r="E145" s="25">
        <f t="shared" si="58"/>
        <v>7289261.7168949852</v>
      </c>
      <c r="F145" s="25">
        <f t="shared" si="58"/>
        <v>7170082.2878237516</v>
      </c>
      <c r="G145" s="25">
        <f t="shared" si="58"/>
        <v>7052851.442417833</v>
      </c>
      <c r="H145" s="25">
        <f t="shared" si="58"/>
        <v>6937537.3213343006</v>
      </c>
      <c r="I145" s="25">
        <f t="shared" si="58"/>
        <v>6824108.5861304849</v>
      </c>
      <c r="J145" s="25">
        <f t="shared" si="58"/>
        <v>6712534.4107472505</v>
      </c>
      <c r="K145" s="25">
        <f t="shared" si="58"/>
        <v>6602784.4731315337</v>
      </c>
      <c r="L145" s="25">
        <f t="shared" si="58"/>
        <v>6494828.946995833</v>
      </c>
      <c r="M145" s="25">
        <f t="shared" si="58"/>
        <v>6388638.4937124504</v>
      </c>
      <c r="N145" s="25">
        <f t="shared" si="58"/>
        <v>6284184.2543402519</v>
      </c>
      <c r="O145" s="25">
        <f t="shared" si="58"/>
        <v>6181437.8417817885</v>
      </c>
      <c r="P145" s="25">
        <f t="shared" si="58"/>
        <v>6080371.3330686567</v>
      </c>
      <c r="Q145" s="25">
        <f t="shared" si="58"/>
        <v>5980957.2617729846</v>
      </c>
      <c r="R145" s="25">
        <f t="shared" si="58"/>
        <v>5883168.6105429968</v>
      </c>
      <c r="S145" s="25">
        <f t="shared" si="58"/>
        <v>5786978.8037606189</v>
      </c>
      <c r="T145" s="25">
        <f t="shared" si="59"/>
        <v>5692361.7003191328</v>
      </c>
      <c r="U145" s="25">
        <f t="shared" si="59"/>
        <v>5599291.5865189144</v>
      </c>
      <c r="V145" s="25">
        <f t="shared" si="59"/>
        <v>5507743.1690793307</v>
      </c>
      <c r="W145" s="25">
        <f t="shared" si="59"/>
        <v>5417691.568264883</v>
      </c>
      <c r="X145" s="25">
        <f t="shared" si="59"/>
        <v>5329112.311123753</v>
      </c>
      <c r="Y145" s="25">
        <f t="shared" si="59"/>
        <v>5241981.324836879</v>
      </c>
      <c r="Z145" s="25">
        <f t="shared" si="59"/>
        <v>5156274.9301757971</v>
      </c>
      <c r="AA145" s="25">
        <f t="shared" si="59"/>
        <v>5071969.8350674231</v>
      </c>
      <c r="AB145" s="25">
        <f t="shared" si="59"/>
        <v>4989043.1282640705</v>
      </c>
      <c r="AC145" s="25">
        <f t="shared" si="59"/>
        <v>4907472.2731169527</v>
      </c>
      <c r="AD145" s="25">
        <f t="shared" si="59"/>
        <v>4827235.101451491</v>
      </c>
      <c r="AE145" s="25">
        <f t="shared" si="59"/>
        <v>4748309.807542759</v>
      </c>
      <c r="AF145" s="25">
        <f t="shared" si="59"/>
        <v>4670674.9421894355</v>
      </c>
      <c r="AG145" s="25">
        <f t="shared" si="59"/>
        <v>4594309.4068846386</v>
      </c>
      <c r="AH145" s="25">
        <f t="shared" si="59"/>
        <v>4519192.4480820745</v>
      </c>
      <c r="AI145" s="25">
        <f t="shared" si="60"/>
        <v>4445303.6515559331</v>
      </c>
      <c r="AJ145" s="25">
        <f t="shared" si="60"/>
        <v>4372622.9368529944</v>
      </c>
      <c r="AK145" s="25">
        <f t="shared" si="60"/>
        <v>4301130.5518354485</v>
      </c>
      <c r="AL145" s="25">
        <f t="shared" si="60"/>
        <v>4230807.0673129391</v>
      </c>
      <c r="AM145" s="25">
        <f t="shared" si="60"/>
        <v>4161633.3717623726</v>
      </c>
      <c r="AN145" s="25">
        <f t="shared" si="60"/>
        <v>4093590.6661340576</v>
      </c>
      <c r="AO145" s="25">
        <f t="shared" si="60"/>
        <v>4026660.4587427657</v>
      </c>
      <c r="AP145" s="25">
        <f t="shared" si="60"/>
        <v>3960824.5602423213</v>
      </c>
      <c r="AQ145" s="25">
        <f t="shared" si="60"/>
        <v>3896065.0786823593</v>
      </c>
    </row>
    <row r="146" spans="1:43" x14ac:dyDescent="0.3">
      <c r="A146" s="17"/>
      <c r="B146" s="24">
        <v>202508</v>
      </c>
      <c r="C146" s="18" t="s">
        <v>102</v>
      </c>
      <c r="D146" s="25">
        <f t="shared" si="58"/>
        <v>3134445.0032351669</v>
      </c>
      <c r="E146" s="25">
        <f t="shared" si="58"/>
        <v>3016302.5469882279</v>
      </c>
      <c r="F146" s="25">
        <f t="shared" si="58"/>
        <v>2902613.07682133</v>
      </c>
      <c r="G146" s="25">
        <f t="shared" si="58"/>
        <v>2793208.7522674729</v>
      </c>
      <c r="H146" s="25">
        <f t="shared" si="58"/>
        <v>2687928.0590465916</v>
      </c>
      <c r="I146" s="25">
        <f t="shared" si="58"/>
        <v>2586615.5706210271</v>
      </c>
      <c r="J146" s="25">
        <f t="shared" si="58"/>
        <v>2489121.7187383696</v>
      </c>
      <c r="K146" s="25">
        <f t="shared" si="58"/>
        <v>2395302.5726229227</v>
      </c>
      <c r="L146" s="25">
        <f t="shared" si="58"/>
        <v>2305019.6264898106</v>
      </c>
      <c r="M146" s="25">
        <f t="shared" si="58"/>
        <v>2218139.5950680319</v>
      </c>
      <c r="N146" s="25">
        <f t="shared" si="58"/>
        <v>2134534.2168305926</v>
      </c>
      <c r="O146" s="25">
        <f t="shared" si="58"/>
        <v>2054080.0646412193</v>
      </c>
      <c r="P146" s="25">
        <f t="shared" si="58"/>
        <v>1976658.3635381174</v>
      </c>
      <c r="Q146" s="25">
        <f t="shared" si="58"/>
        <v>1902154.8153857598</v>
      </c>
      <c r="R146" s="25">
        <f t="shared" si="58"/>
        <v>1830459.430135845</v>
      </c>
      <c r="S146" s="25">
        <f t="shared" ref="S146:AH158" si="61">SUMIFS(S$359:S$453,$B$359:$B$453,$B146,$C$359:$C$453,$C146)+SUMIFS(S$454:S$548,$B$454:$B$548,$B146,$C$454:$C$548,$C146)+SUMIFS(S$549:S$643,$B$549:$B$643,$B146,$C$549:$C$643,$C146)+SUMIFS(S$1024:S$1118,$B$1024:$B$1118,$B146,$C$1024:$C$1118,$C146)</f>
        <v>1761466.3634483081</v>
      </c>
      <c r="T146" s="25">
        <f t="shared" si="59"/>
        <v>1695073.760432669</v>
      </c>
      <c r="U146" s="25">
        <f t="shared" si="59"/>
        <v>1631183.6052790277</v>
      </c>
      <c r="V146" s="25">
        <f t="shared" si="59"/>
        <v>1569701.5765567191</v>
      </c>
      <c r="W146" s="25">
        <f t="shared" si="59"/>
        <v>1510536.9079670021</v>
      </c>
      <c r="X146" s="25">
        <f t="shared" si="59"/>
        <v>1453602.2543442124</v>
      </c>
      <c r="Y146" s="25">
        <f t="shared" si="59"/>
        <v>1398813.562707555</v>
      </c>
      <c r="Z146" s="25">
        <f t="shared" si="59"/>
        <v>1346089.9481731693</v>
      </c>
      <c r="AA146" s="25">
        <f t="shared" si="59"/>
        <v>1295353.5745432756</v>
      </c>
      <c r="AB146" s="25">
        <f t="shared" si="59"/>
        <v>1246529.5393961153</v>
      </c>
      <c r="AC146" s="25">
        <f t="shared" si="59"/>
        <v>1199545.7635070435</v>
      </c>
      <c r="AD146" s="25">
        <f t="shared" si="59"/>
        <v>1154332.884437524</v>
      </c>
      <c r="AE146" s="25">
        <f t="shared" si="59"/>
        <v>1110824.1541349329</v>
      </c>
      <c r="AF146" s="25">
        <f t="shared" si="59"/>
        <v>1068955.3403919972</v>
      </c>
      <c r="AG146" s="25">
        <f t="shared" si="59"/>
        <v>1028664.632020389</v>
      </c>
      <c r="AH146" s="25">
        <f t="shared" si="59"/>
        <v>989892.54759848712</v>
      </c>
      <c r="AI146" s="25">
        <f t="shared" si="60"/>
        <v>952581.8476585875</v>
      </c>
      <c r="AJ146" s="25">
        <f t="shared" si="60"/>
        <v>916677.45018392254</v>
      </c>
      <c r="AK146" s="25">
        <f t="shared" si="60"/>
        <v>882126.34929074021</v>
      </c>
      <c r="AL146" s="25">
        <f t="shared" si="60"/>
        <v>848877.53697539004</v>
      </c>
      <c r="AM146" s="25">
        <f t="shared" si="60"/>
        <v>816881.92781089258</v>
      </c>
      <c r="AN146" s="25">
        <f t="shared" si="60"/>
        <v>786092.28648182028</v>
      </c>
      <c r="AO146" s="25">
        <f t="shared" si="60"/>
        <v>756463.15805050975</v>
      </c>
      <c r="AP146" s="25">
        <f t="shared" si="60"/>
        <v>727950.80085165601</v>
      </c>
      <c r="AQ146" s="25">
        <f t="shared" si="60"/>
        <v>700513.12191622239</v>
      </c>
    </row>
    <row r="147" spans="1:43" x14ac:dyDescent="0.3">
      <c r="A147" s="17"/>
      <c r="B147" s="24">
        <v>202508</v>
      </c>
      <c r="C147" s="18" t="s">
        <v>104</v>
      </c>
      <c r="D147" s="25">
        <f t="shared" ref="D147:S159" si="62">SUMIFS(D$359:D$453,$B$359:$B$453,$B147,$C$359:$C$453,$C147)+SUMIFS(D$454:D$548,$B$454:$B$548,$B147,$C$454:$C$548,$C147)+SUMIFS(D$549:D$643,$B$549:$B$643,$B147,$C$549:$C$643,$C147)+SUMIFS(D$1024:D$1118,$B$1024:$B$1118,$B147,$C$1024:$C$1118,$C147)</f>
        <v>30044.856406499999</v>
      </c>
      <c r="E147" s="25">
        <f t="shared" si="62"/>
        <v>30037.094818594986</v>
      </c>
      <c r="F147" s="25">
        <f t="shared" si="62"/>
        <v>30029.335235766848</v>
      </c>
      <c r="G147" s="25">
        <f t="shared" si="62"/>
        <v>30021.577657497612</v>
      </c>
      <c r="H147" s="25">
        <f t="shared" si="62"/>
        <v>30013.822083269424</v>
      </c>
      <c r="I147" s="25">
        <f t="shared" si="62"/>
        <v>30006.06851256458</v>
      </c>
      <c r="J147" s="25">
        <f t="shared" si="62"/>
        <v>29998.316944865503</v>
      </c>
      <c r="K147" s="25">
        <f t="shared" si="62"/>
        <v>29990.567379654745</v>
      </c>
      <c r="L147" s="25">
        <f t="shared" si="62"/>
        <v>29982.819816415002</v>
      </c>
      <c r="M147" s="25">
        <f t="shared" si="62"/>
        <v>29975.074254629097</v>
      </c>
      <c r="N147" s="25">
        <f t="shared" si="62"/>
        <v>29967.330693779986</v>
      </c>
      <c r="O147" s="25">
        <f t="shared" si="62"/>
        <v>29959.589133350761</v>
      </c>
      <c r="P147" s="25">
        <f t="shared" si="62"/>
        <v>29951.849572824645</v>
      </c>
      <c r="Q147" s="25">
        <f t="shared" si="62"/>
        <v>29944.112011685</v>
      </c>
      <c r="R147" s="25">
        <f t="shared" si="62"/>
        <v>29936.376449415315</v>
      </c>
      <c r="S147" s="25">
        <f t="shared" si="62"/>
        <v>29928.642885499219</v>
      </c>
      <c r="T147" s="25">
        <f t="shared" ref="T147:AI160" si="63">SUMIFS(T$359:T$453,$B$359:$B$453,$B147,$C$359:$C$453,$C147)+SUMIFS(T$454:T$548,$B$454:$B$548,$B147,$C$454:$C$548,$C147)+SUMIFS(T$549:T$643,$B$549:$B$643,$B147,$C$549:$C$643,$C147)+SUMIFS(T$1024:T$1118,$B$1024:$B$1118,$B147,$C$1024:$C$1118,$C147)</f>
        <v>29920.911319420462</v>
      </c>
      <c r="U147" s="25">
        <f t="shared" si="63"/>
        <v>29913.181750662945</v>
      </c>
      <c r="V147" s="25">
        <f t="shared" si="63"/>
        <v>29905.454178710694</v>
      </c>
      <c r="W147" s="25">
        <f t="shared" si="63"/>
        <v>29897.728603047861</v>
      </c>
      <c r="X147" s="25">
        <f t="shared" si="63"/>
        <v>29890.005023158741</v>
      </c>
      <c r="Y147" s="25">
        <f t="shared" si="63"/>
        <v>29882.283438527757</v>
      </c>
      <c r="Z147" s="25">
        <f t="shared" si="63"/>
        <v>29874.563848639471</v>
      </c>
      <c r="AA147" s="25">
        <f t="shared" si="63"/>
        <v>29866.846252978572</v>
      </c>
      <c r="AB147" s="25">
        <f t="shared" si="63"/>
        <v>29859.130651029889</v>
      </c>
      <c r="AC147" s="25">
        <f t="shared" si="63"/>
        <v>29851.417042278372</v>
      </c>
      <c r="AD147" s="25">
        <f t="shared" si="63"/>
        <v>29843.705426209119</v>
      </c>
      <c r="AE147" s="25">
        <f t="shared" si="63"/>
        <v>29835.995802307349</v>
      </c>
      <c r="AF147" s="25">
        <f t="shared" si="63"/>
        <v>29828.288170058422</v>
      </c>
      <c r="AG147" s="25">
        <f t="shared" si="63"/>
        <v>29820.582528947823</v>
      </c>
      <c r="AH147" s="25">
        <f t="shared" si="63"/>
        <v>29812.878878461179</v>
      </c>
      <c r="AI147" s="25">
        <f t="shared" si="60"/>
        <v>29805.177218084242</v>
      </c>
      <c r="AJ147" s="25">
        <f t="shared" si="60"/>
        <v>29797.477547302904</v>
      </c>
      <c r="AK147" s="25">
        <f t="shared" si="60"/>
        <v>29789.779865603188</v>
      </c>
      <c r="AL147" s="25">
        <f t="shared" si="60"/>
        <v>29782.084172471241</v>
      </c>
      <c r="AM147" s="25">
        <f t="shared" si="60"/>
        <v>29774.39046739335</v>
      </c>
      <c r="AN147" s="25">
        <f t="shared" si="60"/>
        <v>29766.698749855939</v>
      </c>
      <c r="AO147" s="25">
        <f t="shared" si="60"/>
        <v>29759.009019345558</v>
      </c>
      <c r="AP147" s="25">
        <f t="shared" si="60"/>
        <v>29751.321275348895</v>
      </c>
      <c r="AQ147" s="25">
        <f t="shared" si="60"/>
        <v>29743.635517352763</v>
      </c>
    </row>
    <row r="148" spans="1:43" x14ac:dyDescent="0.3">
      <c r="A148" s="17"/>
      <c r="B148" s="24">
        <v>202509</v>
      </c>
      <c r="C148" s="18" t="s">
        <v>101</v>
      </c>
      <c r="D148" s="25">
        <f t="shared" si="62"/>
        <v>11667813.394521</v>
      </c>
      <c r="E148" s="25">
        <f t="shared" si="62"/>
        <v>11857220.898625391</v>
      </c>
      <c r="F148" s="25">
        <f t="shared" si="62"/>
        <v>12049703.117879741</v>
      </c>
      <c r="G148" s="25">
        <f t="shared" si="62"/>
        <v>12245309.965159988</v>
      </c>
      <c r="H148" s="25">
        <f t="shared" si="62"/>
        <v>12444092.163594419</v>
      </c>
      <c r="I148" s="25">
        <f t="shared" si="62"/>
        <v>12646101.259716768</v>
      </c>
      <c r="J148" s="25">
        <f t="shared" si="62"/>
        <v>12851389.636832837</v>
      </c>
      <c r="K148" s="25">
        <f t="shared" si="62"/>
        <v>13060010.52860409</v>
      </c>
      <c r="L148" s="25">
        <f t="shared" si="62"/>
        <v>13272018.032851763</v>
      </c>
      <c r="M148" s="25">
        <f t="shared" si="62"/>
        <v>13487467.125585057</v>
      </c>
      <c r="N148" s="25">
        <f t="shared" si="62"/>
        <v>13706413.675257053</v>
      </c>
      <c r="O148" s="25">
        <f t="shared" si="62"/>
        <v>13928914.457252059</v>
      </c>
      <c r="P148" s="25">
        <f t="shared" si="62"/>
        <v>14155027.168608118</v>
      </c>
      <c r="Q148" s="25">
        <f t="shared" si="62"/>
        <v>14384810.442978522</v>
      </c>
      <c r="R148" s="25">
        <f t="shared" si="62"/>
        <v>14618323.865836207</v>
      </c>
      <c r="S148" s="25">
        <f t="shared" si="62"/>
        <v>14855627.989924947</v>
      </c>
      <c r="T148" s="25">
        <f t="shared" si="63"/>
        <v>15096784.350961395</v>
      </c>
      <c r="U148" s="25">
        <f t="shared" si="63"/>
        <v>15341855.483592002</v>
      </c>
      <c r="V148" s="25">
        <f t="shared" si="63"/>
        <v>15590904.93760898</v>
      </c>
      <c r="W148" s="25">
        <f t="shared" si="63"/>
        <v>15843997.294429498</v>
      </c>
      <c r="X148" s="25">
        <f t="shared" si="63"/>
        <v>16101198.183842404</v>
      </c>
      <c r="Y148" s="25">
        <f t="shared" si="63"/>
        <v>16362574.301026778</v>
      </c>
      <c r="Z148" s="25">
        <f t="shared" si="63"/>
        <v>16628193.423846779</v>
      </c>
      <c r="AA148" s="25">
        <f t="shared" si="63"/>
        <v>16898124.430427227</v>
      </c>
      <c r="AB148" s="25">
        <f t="shared" si="63"/>
        <v>17172437.317014497</v>
      </c>
      <c r="AC148" s="25">
        <f t="shared" si="63"/>
        <v>17451203.216127362</v>
      </c>
      <c r="AD148" s="25">
        <f t="shared" si="63"/>
        <v>17734494.415002495</v>
      </c>
      <c r="AE148" s="25">
        <f t="shared" si="63"/>
        <v>18022384.374339368</v>
      </c>
      <c r="AF148" s="25">
        <f t="shared" si="63"/>
        <v>18314947.747349478</v>
      </c>
      <c r="AG148" s="25">
        <f t="shared" si="63"/>
        <v>18612260.399114784</v>
      </c>
      <c r="AH148" s="25">
        <f t="shared" si="63"/>
        <v>18914399.426260415</v>
      </c>
      <c r="AI148" s="25">
        <f t="shared" si="63"/>
        <v>19221443.176946711</v>
      </c>
      <c r="AJ148" s="25">
        <f t="shared" ref="AI148:AR162" si="64">SUMIFS(AJ$359:AJ$453,$B$359:$B$453,$B148,$C$359:$C$453,$C148)+SUMIFS(AJ$454:AJ$548,$B$454:$B$548,$B148,$C$454:$C$548,$C148)+SUMIFS(AJ$549:AJ$643,$B$549:$B$643,$B148,$C$549:$C$643,$C148)+SUMIFS(AJ$1024:AJ$1118,$B$1024:$B$1118,$B148,$C$1024:$C$1118,$C148)</f>
        <v>19533471.271185812</v>
      </c>
      <c r="AK148" s="25">
        <f t="shared" si="64"/>
        <v>19850564.621488061</v>
      </c>
      <c r="AL148" s="25">
        <f t="shared" si="64"/>
        <v>20172805.453843553</v>
      </c>
      <c r="AM148" s="25">
        <f t="shared" si="64"/>
        <v>20500277.329044279</v>
      </c>
      <c r="AN148" s="25">
        <f t="shared" si="64"/>
        <v>20833065.164352432</v>
      </c>
      <c r="AO148" s="25">
        <f t="shared" si="64"/>
        <v>21171255.255520422</v>
      </c>
      <c r="AP148" s="25">
        <f t="shared" si="64"/>
        <v>21514935.299168371</v>
      </c>
      <c r="AQ148" s="25">
        <f t="shared" si="64"/>
        <v>21864194.41552487</v>
      </c>
    </row>
    <row r="149" spans="1:43" x14ac:dyDescent="0.3">
      <c r="A149" s="17"/>
      <c r="B149" s="24">
        <v>202509</v>
      </c>
      <c r="C149" s="18" t="s">
        <v>105</v>
      </c>
      <c r="D149" s="25">
        <f t="shared" si="62"/>
        <v>15150.961405500002</v>
      </c>
      <c r="E149" s="25">
        <f t="shared" si="62"/>
        <v>14951.221230970828</v>
      </c>
      <c r="F149" s="25">
        <f t="shared" si="62"/>
        <v>14754.11429774253</v>
      </c>
      <c r="G149" s="25">
        <f t="shared" si="62"/>
        <v>14559.605890917292</v>
      </c>
      <c r="H149" s="25">
        <f t="shared" si="62"/>
        <v>14367.661753255365</v>
      </c>
      <c r="I149" s="25">
        <f t="shared" si="62"/>
        <v>14178.248079141613</v>
      </c>
      <c r="J149" s="25">
        <f t="shared" si="62"/>
        <v>13991.331508631596</v>
      </c>
      <c r="K149" s="25">
        <f t="shared" si="62"/>
        <v>13806.879121576138</v>
      </c>
      <c r="L149" s="25">
        <f t="shared" si="62"/>
        <v>13624.858431823359</v>
      </c>
      <c r="M149" s="25">
        <f t="shared" si="62"/>
        <v>13445.237381497154</v>
      </c>
      <c r="N149" s="25">
        <f t="shared" si="62"/>
        <v>13267.984335351084</v>
      </c>
      <c r="O149" s="25">
        <f t="shared" si="62"/>
        <v>13093.068075196705</v>
      </c>
      <c r="P149" s="25">
        <f t="shared" si="62"/>
        <v>12920.45779440536</v>
      </c>
      <c r="Q149" s="25">
        <f t="shared" si="62"/>
        <v>12750.123092482449</v>
      </c>
      <c r="R149" s="25">
        <f t="shared" si="62"/>
        <v>12582.03396971322</v>
      </c>
      <c r="S149" s="25">
        <f t="shared" si="62"/>
        <v>12416.160821879168</v>
      </c>
      <c r="T149" s="25">
        <f t="shared" si="63"/>
        <v>12252.474435044061</v>
      </c>
      <c r="U149" s="25">
        <f t="shared" si="63"/>
        <v>12090.945980408731</v>
      </c>
      <c r="V149" s="25">
        <f t="shared" si="63"/>
        <v>11931.547009233676</v>
      </c>
      <c r="W149" s="25">
        <f t="shared" si="63"/>
        <v>11774.249447828612</v>
      </c>
      <c r="X149" s="25">
        <f t="shared" si="63"/>
        <v>11619.025592608072</v>
      </c>
      <c r="Y149" s="25">
        <f t="shared" si="63"/>
        <v>11465.848105212188</v>
      </c>
      <c r="Z149" s="25">
        <f t="shared" si="63"/>
        <v>11314.690007691806</v>
      </c>
      <c r="AA149" s="25">
        <f t="shared" si="63"/>
        <v>11165.52467775707</v>
      </c>
      <c r="AB149" s="25">
        <f t="shared" si="63"/>
        <v>11018.32584408864</v>
      </c>
      <c r="AC149" s="25">
        <f t="shared" si="63"/>
        <v>10873.067581710739</v>
      </c>
      <c r="AD149" s="25">
        <f t="shared" si="63"/>
        <v>10729.724307425184</v>
      </c>
      <c r="AE149" s="25">
        <f t="shared" si="63"/>
        <v>10588.270775305627</v>
      </c>
      <c r="AF149" s="25">
        <f t="shared" si="63"/>
        <v>10448.682072251182</v>
      </c>
      <c r="AG149" s="25">
        <f t="shared" si="63"/>
        <v>10310.93361359867</v>
      </c>
      <c r="AH149" s="25">
        <f t="shared" si="63"/>
        <v>10175.001138792728</v>
      </c>
      <c r="AI149" s="25">
        <f t="shared" si="64"/>
        <v>10040.860707112977</v>
      </c>
      <c r="AJ149" s="25">
        <f t="shared" si="64"/>
        <v>9908.4886934575388</v>
      </c>
      <c r="AK149" s="25">
        <f t="shared" si="64"/>
        <v>9777.8617841821233</v>
      </c>
      <c r="AL149" s="25">
        <f t="shared" si="64"/>
        <v>9648.9569729939885</v>
      </c>
      <c r="AM149" s="25">
        <f t="shared" si="64"/>
        <v>9521.7515569000188</v>
      </c>
      <c r="AN149" s="25">
        <f t="shared" si="64"/>
        <v>9396.2231322082189</v>
      </c>
      <c r="AO149" s="25">
        <f t="shared" si="64"/>
        <v>9272.3495905819418</v>
      </c>
      <c r="AP149" s="25">
        <f t="shared" si="64"/>
        <v>9150.1091151461023</v>
      </c>
      <c r="AQ149" s="25">
        <f t="shared" si="64"/>
        <v>9029.4801766447617</v>
      </c>
    </row>
    <row r="150" spans="1:43" x14ac:dyDescent="0.3">
      <c r="A150" s="17"/>
      <c r="B150" s="24">
        <v>202509</v>
      </c>
      <c r="C150" s="18" t="s">
        <v>103</v>
      </c>
      <c r="D150" s="25">
        <f t="shared" si="62"/>
        <v>8738213.5605375003</v>
      </c>
      <c r="E150" s="25">
        <f t="shared" si="62"/>
        <v>8749136.3274881728</v>
      </c>
      <c r="F150" s="25">
        <f t="shared" si="62"/>
        <v>8760072.7478975337</v>
      </c>
      <c r="G150" s="25">
        <f t="shared" si="62"/>
        <v>8771022.8388324063</v>
      </c>
      <c r="H150" s="25">
        <f t="shared" si="62"/>
        <v>8781986.617380945</v>
      </c>
      <c r="I150" s="25">
        <f t="shared" si="62"/>
        <v>8792964.1006526705</v>
      </c>
      <c r="J150" s="25">
        <f t="shared" si="62"/>
        <v>8803955.3057784848</v>
      </c>
      <c r="K150" s="25">
        <f t="shared" si="62"/>
        <v>8814960.2499107067</v>
      </c>
      <c r="L150" s="25">
        <f t="shared" si="62"/>
        <v>8825978.9502230957</v>
      </c>
      <c r="M150" s="25">
        <f t="shared" si="62"/>
        <v>8837011.423910873</v>
      </c>
      <c r="N150" s="25">
        <f t="shared" si="62"/>
        <v>8848057.688190762</v>
      </c>
      <c r="O150" s="25">
        <f t="shared" si="62"/>
        <v>8859117.7603009995</v>
      </c>
      <c r="P150" s="25">
        <f t="shared" si="62"/>
        <v>8870191.6575013753</v>
      </c>
      <c r="Q150" s="25">
        <f t="shared" si="62"/>
        <v>8881279.3970732521</v>
      </c>
      <c r="R150" s="25">
        <f t="shared" si="62"/>
        <v>8892380.996319592</v>
      </c>
      <c r="S150" s="25">
        <f t="shared" si="62"/>
        <v>8903496.4725649916</v>
      </c>
      <c r="T150" s="25">
        <f t="shared" si="63"/>
        <v>8914625.843155697</v>
      </c>
      <c r="U150" s="25">
        <f t="shared" si="63"/>
        <v>8925769.1254596412</v>
      </c>
      <c r="V150" s="25">
        <f t="shared" si="63"/>
        <v>8936926.3368664663</v>
      </c>
      <c r="W150" s="25">
        <f t="shared" si="63"/>
        <v>8948097.4947875496</v>
      </c>
      <c r="X150" s="25">
        <f t="shared" si="63"/>
        <v>8959282.6166560352</v>
      </c>
      <c r="Y150" s="25">
        <f t="shared" si="63"/>
        <v>8970481.7199268546</v>
      </c>
      <c r="Z150" s="25">
        <f t="shared" si="63"/>
        <v>8981694.822076764</v>
      </c>
      <c r="AA150" s="25">
        <f t="shared" si="63"/>
        <v>8992921.9406043608</v>
      </c>
      <c r="AB150" s="25">
        <f t="shared" si="63"/>
        <v>9004163.0930301175</v>
      </c>
      <c r="AC150" s="25">
        <f t="shared" si="63"/>
        <v>9015418.2968964055</v>
      </c>
      <c r="AD150" s="25">
        <f t="shared" si="63"/>
        <v>9026687.5697675254</v>
      </c>
      <c r="AE150" s="25">
        <f t="shared" si="63"/>
        <v>9037970.9292297345</v>
      </c>
      <c r="AF150" s="25">
        <f t="shared" si="63"/>
        <v>9049268.3928912729</v>
      </c>
      <c r="AG150" s="25">
        <f t="shared" si="63"/>
        <v>9060579.9783823863</v>
      </c>
      <c r="AH150" s="25">
        <f t="shared" si="63"/>
        <v>9071905.7033553645</v>
      </c>
      <c r="AI150" s="25">
        <f t="shared" si="64"/>
        <v>9083245.5854845606</v>
      </c>
      <c r="AJ150" s="25">
        <f t="shared" si="64"/>
        <v>9094599.6424664147</v>
      </c>
      <c r="AK150" s="25">
        <f t="shared" si="64"/>
        <v>9105967.8920194991</v>
      </c>
      <c r="AL150" s="25">
        <f t="shared" si="64"/>
        <v>9117350.3518845234</v>
      </c>
      <c r="AM150" s="25">
        <f t="shared" si="64"/>
        <v>9128747.0398243777</v>
      </c>
      <c r="AN150" s="25">
        <f t="shared" si="64"/>
        <v>9140157.9736241568</v>
      </c>
      <c r="AO150" s="25">
        <f t="shared" si="64"/>
        <v>9151583.1710911877</v>
      </c>
      <c r="AP150" s="25">
        <f t="shared" si="64"/>
        <v>9163022.6500550508</v>
      </c>
      <c r="AQ150" s="25">
        <f t="shared" si="64"/>
        <v>9174476.4283676185</v>
      </c>
    </row>
    <row r="151" spans="1:43" x14ac:dyDescent="0.3">
      <c r="A151" s="17"/>
      <c r="B151" s="24">
        <v>202509</v>
      </c>
      <c r="C151" s="18" t="s">
        <v>102</v>
      </c>
      <c r="D151" s="25">
        <f t="shared" si="62"/>
        <v>3318127.7855574996</v>
      </c>
      <c r="E151" s="25">
        <f t="shared" si="62"/>
        <v>3322137.1899650483</v>
      </c>
      <c r="F151" s="25">
        <f t="shared" si="62"/>
        <v>3326151.4390695891</v>
      </c>
      <c r="G151" s="25">
        <f t="shared" si="62"/>
        <v>3330170.5387251312</v>
      </c>
      <c r="H151" s="25">
        <f t="shared" si="62"/>
        <v>3334194.4947927576</v>
      </c>
      <c r="I151" s="25">
        <f t="shared" si="62"/>
        <v>3338223.3131406321</v>
      </c>
      <c r="J151" s="25">
        <f t="shared" si="62"/>
        <v>3342256.9996440103</v>
      </c>
      <c r="K151" s="25">
        <f t="shared" si="62"/>
        <v>3346295.5601852466</v>
      </c>
      <c r="L151" s="25">
        <f t="shared" si="62"/>
        <v>3350339.0006538038</v>
      </c>
      <c r="M151" s="25">
        <f t="shared" si="62"/>
        <v>3354387.3269462604</v>
      </c>
      <c r="N151" s="25">
        <f t="shared" si="62"/>
        <v>3358440.5449663205</v>
      </c>
      <c r="O151" s="25">
        <f t="shared" si="62"/>
        <v>3362498.6606248217</v>
      </c>
      <c r="P151" s="25">
        <f t="shared" si="62"/>
        <v>3366561.6798397438</v>
      </c>
      <c r="Q151" s="25">
        <f t="shared" si="62"/>
        <v>3370629.6085362169</v>
      </c>
      <c r="R151" s="25">
        <f t="shared" si="62"/>
        <v>3374702.4526465316</v>
      </c>
      <c r="S151" s="25">
        <f t="shared" si="62"/>
        <v>3378780.218110146</v>
      </c>
      <c r="T151" s="25">
        <f t="shared" si="63"/>
        <v>3382862.9108736953</v>
      </c>
      <c r="U151" s="25">
        <f t="shared" si="63"/>
        <v>3386950.5368910008</v>
      </c>
      <c r="V151" s="25">
        <f t="shared" si="63"/>
        <v>3391043.102123077</v>
      </c>
      <c r="W151" s="25">
        <f t="shared" si="63"/>
        <v>3395140.6125381426</v>
      </c>
      <c r="X151" s="25">
        <f t="shared" si="63"/>
        <v>3399243.074111626</v>
      </c>
      <c r="Y151" s="25">
        <f t="shared" si="63"/>
        <v>3403350.4928261777</v>
      </c>
      <c r="Z151" s="25">
        <f t="shared" si="63"/>
        <v>3407462.8746716762</v>
      </c>
      <c r="AA151" s="25">
        <f t="shared" si="63"/>
        <v>3411580.2256452376</v>
      </c>
      <c r="AB151" s="25">
        <f t="shared" si="63"/>
        <v>3415702.5517512257</v>
      </c>
      <c r="AC151" s="25">
        <f t="shared" si="63"/>
        <v>3419829.8590012584</v>
      </c>
      <c r="AD151" s="25">
        <f t="shared" si="63"/>
        <v>3423962.1534142187</v>
      </c>
      <c r="AE151" s="25">
        <f t="shared" si="63"/>
        <v>3428099.4410162605</v>
      </c>
      <c r="AF151" s="25">
        <f t="shared" si="63"/>
        <v>3432241.7278408217</v>
      </c>
      <c r="AG151" s="25">
        <f t="shared" si="63"/>
        <v>3436389.019928629</v>
      </c>
      <c r="AH151" s="25">
        <f t="shared" si="63"/>
        <v>3440541.3233277095</v>
      </c>
      <c r="AI151" s="25">
        <f t="shared" si="64"/>
        <v>3444698.6440933975</v>
      </c>
      <c r="AJ151" s="25">
        <f t="shared" si="64"/>
        <v>3448860.9882883439</v>
      </c>
      <c r="AK151" s="25">
        <f t="shared" si="64"/>
        <v>3453028.3619825253</v>
      </c>
      <c r="AL151" s="25">
        <f t="shared" si="64"/>
        <v>3457200.7712532543</v>
      </c>
      <c r="AM151" s="25">
        <f t="shared" si="64"/>
        <v>3461378.2221851856</v>
      </c>
      <c r="AN151" s="25">
        <f t="shared" si="64"/>
        <v>3465560.7208703258</v>
      </c>
      <c r="AO151" s="25">
        <f t="shared" si="64"/>
        <v>3469748.2734080441</v>
      </c>
      <c r="AP151" s="25">
        <f t="shared" si="64"/>
        <v>3473940.8859050791</v>
      </c>
      <c r="AQ151" s="25">
        <f t="shared" si="64"/>
        <v>3478138.564475548</v>
      </c>
    </row>
    <row r="152" spans="1:43" x14ac:dyDescent="0.3">
      <c r="A152" s="17"/>
      <c r="B152" s="24">
        <v>202509</v>
      </c>
      <c r="C152" s="18" t="s">
        <v>104</v>
      </c>
      <c r="D152" s="25">
        <f t="shared" si="62"/>
        <v>24398.766896999998</v>
      </c>
      <c r="E152" s="25">
        <f t="shared" si="62"/>
        <v>24382.704375459474</v>
      </c>
      <c r="F152" s="25">
        <f t="shared" si="62"/>
        <v>24366.652428412293</v>
      </c>
      <c r="G152" s="25">
        <f t="shared" si="62"/>
        <v>24350.611048896924</v>
      </c>
      <c r="H152" s="25">
        <f t="shared" si="62"/>
        <v>24334.580229956398</v>
      </c>
      <c r="I152" s="25">
        <f t="shared" si="62"/>
        <v>24318.559964638345</v>
      </c>
      <c r="J152" s="25">
        <f t="shared" si="62"/>
        <v>24302.550245994957</v>
      </c>
      <c r="K152" s="25">
        <f t="shared" si="62"/>
        <v>24286.551067083008</v>
      </c>
      <c r="L152" s="25">
        <f t="shared" si="62"/>
        <v>24270.562420963841</v>
      </c>
      <c r="M152" s="25">
        <f t="shared" si="62"/>
        <v>24254.584300703373</v>
      </c>
      <c r="N152" s="25">
        <f t="shared" si="62"/>
        <v>24238.616699372076</v>
      </c>
      <c r="O152" s="25">
        <f t="shared" si="62"/>
        <v>24222.659610044986</v>
      </c>
      <c r="P152" s="25">
        <f t="shared" si="62"/>
        <v>24206.713025801706</v>
      </c>
      <c r="Q152" s="25">
        <f t="shared" si="62"/>
        <v>24190.776939726387</v>
      </c>
      <c r="R152" s="25">
        <f t="shared" si="62"/>
        <v>24174.851344907733</v>
      </c>
      <c r="S152" s="25">
        <f t="shared" si="62"/>
        <v>24158.936234439003</v>
      </c>
      <c r="T152" s="25">
        <f t="shared" si="63"/>
        <v>24143.031601417999</v>
      </c>
      <c r="U152" s="25">
        <f t="shared" si="63"/>
        <v>24127.137438947062</v>
      </c>
      <c r="V152" s="25">
        <f t="shared" si="63"/>
        <v>24111.253740133088</v>
      </c>
      <c r="W152" s="25">
        <f t="shared" si="63"/>
        <v>24095.380498087503</v>
      </c>
      <c r="X152" s="25">
        <f t="shared" si="63"/>
        <v>24079.517705926261</v>
      </c>
      <c r="Y152" s="25">
        <f t="shared" si="63"/>
        <v>24063.665356769859</v>
      </c>
      <c r="Z152" s="25">
        <f t="shared" si="63"/>
        <v>24047.82344374332</v>
      </c>
      <c r="AA152" s="25">
        <f t="shared" si="63"/>
        <v>24031.991959976189</v>
      </c>
      <c r="AB152" s="25">
        <f t="shared" si="63"/>
        <v>24016.170898602537</v>
      </c>
      <c r="AC152" s="25">
        <f t="shared" si="63"/>
        <v>24000.360252760955</v>
      </c>
      <c r="AD152" s="25">
        <f t="shared" si="63"/>
        <v>23984.560015594554</v>
      </c>
      <c r="AE152" s="25">
        <f t="shared" si="63"/>
        <v>23968.770180250958</v>
      </c>
      <c r="AF152" s="25">
        <f t="shared" si="63"/>
        <v>23952.990739882291</v>
      </c>
      <c r="AG152" s="25">
        <f t="shared" si="63"/>
        <v>23937.2216876452</v>
      </c>
      <c r="AH152" s="25">
        <f t="shared" si="63"/>
        <v>23921.463016700833</v>
      </c>
      <c r="AI152" s="25">
        <f t="shared" si="64"/>
        <v>23905.714720214837</v>
      </c>
      <c r="AJ152" s="25">
        <f t="shared" si="64"/>
        <v>23889.976791357363</v>
      </c>
      <c r="AK152" s="25">
        <f t="shared" si="64"/>
        <v>23874.249223303053</v>
      </c>
      <c r="AL152" s="25">
        <f t="shared" si="64"/>
        <v>23858.532009231047</v>
      </c>
      <c r="AM152" s="25">
        <f t="shared" si="64"/>
        <v>23842.825142324968</v>
      </c>
      <c r="AN152" s="25">
        <f t="shared" si="64"/>
        <v>23827.128615772937</v>
      </c>
      <c r="AO152" s="25">
        <f t="shared" si="64"/>
        <v>23811.442422767552</v>
      </c>
      <c r="AP152" s="25">
        <f t="shared" si="64"/>
        <v>23795.766556505896</v>
      </c>
      <c r="AQ152" s="25">
        <f t="shared" si="64"/>
        <v>23780.101010189526</v>
      </c>
    </row>
    <row r="153" spans="1:43" x14ac:dyDescent="0.3">
      <c r="A153" s="17"/>
    </row>
    <row r="154" spans="1:43" x14ac:dyDescent="0.3">
      <c r="A154" s="17"/>
      <c r="B154" s="13" t="s">
        <v>106</v>
      </c>
    </row>
    <row r="155" spans="1:43" ht="15" thickBot="1" x14ac:dyDescent="0.35">
      <c r="A155" s="17"/>
    </row>
    <row r="156" spans="1:43" x14ac:dyDescent="0.3">
      <c r="A156" s="17"/>
      <c r="B156" s="21" t="s">
        <v>107</v>
      </c>
      <c r="C156" s="21"/>
      <c r="D156" s="22">
        <v>45961</v>
      </c>
      <c r="E156" s="22">
        <v>45991</v>
      </c>
      <c r="F156" s="22">
        <v>46022</v>
      </c>
      <c r="G156" s="22">
        <v>46053</v>
      </c>
      <c r="H156" s="22">
        <v>46081</v>
      </c>
      <c r="I156" s="22">
        <v>46112</v>
      </c>
      <c r="J156" s="22">
        <v>46142</v>
      </c>
      <c r="K156" s="22">
        <v>46173</v>
      </c>
      <c r="L156" s="22">
        <v>46203</v>
      </c>
      <c r="M156" s="22">
        <v>46234</v>
      </c>
      <c r="N156" s="22">
        <v>46265</v>
      </c>
      <c r="O156" s="22">
        <v>46295</v>
      </c>
      <c r="P156" s="22">
        <v>46326</v>
      </c>
      <c r="Q156" s="22">
        <v>46356</v>
      </c>
      <c r="R156" s="22">
        <v>46387</v>
      </c>
      <c r="S156" s="22">
        <v>46418</v>
      </c>
      <c r="T156" s="22">
        <v>46446</v>
      </c>
      <c r="U156" s="22">
        <v>46477</v>
      </c>
      <c r="V156" s="22">
        <v>46507</v>
      </c>
      <c r="W156" s="22">
        <v>46538</v>
      </c>
      <c r="X156" s="22">
        <v>46568</v>
      </c>
      <c r="Y156" s="22">
        <v>46599</v>
      </c>
      <c r="Z156" s="22">
        <v>46630</v>
      </c>
      <c r="AA156" s="22">
        <v>46660</v>
      </c>
      <c r="AB156" s="22">
        <v>46691</v>
      </c>
      <c r="AC156" s="22">
        <v>46721</v>
      </c>
      <c r="AD156" s="22">
        <v>46752</v>
      </c>
      <c r="AE156" s="22">
        <v>46783</v>
      </c>
      <c r="AF156" s="22">
        <v>46812</v>
      </c>
      <c r="AG156" s="22">
        <v>46843</v>
      </c>
      <c r="AH156" s="22">
        <f t="shared" ref="AH156:AQ156" si="65">AH358</f>
        <v>46873</v>
      </c>
      <c r="AI156" s="22">
        <f t="shared" si="65"/>
        <v>46904</v>
      </c>
      <c r="AJ156" s="22">
        <f t="shared" si="65"/>
        <v>46934</v>
      </c>
      <c r="AK156" s="22">
        <f t="shared" si="65"/>
        <v>46965</v>
      </c>
      <c r="AL156" s="22">
        <f t="shared" si="65"/>
        <v>46996</v>
      </c>
      <c r="AM156" s="22">
        <f t="shared" si="65"/>
        <v>47026</v>
      </c>
      <c r="AN156" s="22">
        <f t="shared" si="65"/>
        <v>47057</v>
      </c>
      <c r="AO156" s="22">
        <f t="shared" si="65"/>
        <v>47087</v>
      </c>
      <c r="AP156" s="22">
        <f t="shared" si="65"/>
        <v>47118</v>
      </c>
      <c r="AQ156" s="22">
        <f t="shared" si="65"/>
        <v>47149</v>
      </c>
    </row>
    <row r="157" spans="1:43" x14ac:dyDescent="0.3">
      <c r="A157" s="17"/>
      <c r="B157" s="23" t="s">
        <v>1</v>
      </c>
      <c r="C157" s="23" t="s">
        <v>0</v>
      </c>
    </row>
    <row r="158" spans="1:43" x14ac:dyDescent="0.3">
      <c r="A158" s="17"/>
      <c r="B158" s="24">
        <v>201912</v>
      </c>
      <c r="C158" s="18" t="s">
        <v>101</v>
      </c>
      <c r="D158" s="25">
        <f t="shared" ref="D158:S173" si="66">SUMIFS(D$1024:D$1118,$B$1024:$B$1118,$B158,$C$1024:$C$1118,$C158)*D$3*12/365</f>
        <v>3294.8466356164386</v>
      </c>
      <c r="E158" s="25">
        <f t="shared" si="66"/>
        <v>3215.132604109589</v>
      </c>
      <c r="F158" s="25">
        <f t="shared" si="66"/>
        <v>3349.9895550041856</v>
      </c>
      <c r="G158" s="25">
        <f t="shared" si="66"/>
        <v>3377.906134629221</v>
      </c>
      <c r="H158" s="25">
        <f t="shared" si="66"/>
        <v>3076.4370925063977</v>
      </c>
      <c r="I158" s="25">
        <f t="shared" si="66"/>
        <v>3434.4391470212795</v>
      </c>
      <c r="J158" s="25">
        <f t="shared" si="66"/>
        <v>3351.3478773352804</v>
      </c>
      <c r="K158" s="25">
        <f t="shared" si="66"/>
        <v>3491.9183021901767</v>
      </c>
      <c r="L158" s="25">
        <f t="shared" si="66"/>
        <v>3407.4364077823507</v>
      </c>
      <c r="M158" s="25">
        <f t="shared" si="66"/>
        <v>3550.359434886554</v>
      </c>
      <c r="N158" s="25">
        <f t="shared" si="66"/>
        <v>3579.9457635106091</v>
      </c>
      <c r="O158" s="25">
        <f t="shared" si="66"/>
        <v>3493.3341724579336</v>
      </c>
      <c r="P158" s="25">
        <f t="shared" si="66"/>
        <v>3639.8601335804742</v>
      </c>
      <c r="Q158" s="25">
        <f t="shared" si="66"/>
        <v>3551.7990013164308</v>
      </c>
      <c r="R158" s="25">
        <f t="shared" si="66"/>
        <v>3700.7772372049803</v>
      </c>
      <c r="S158" s="25">
        <f t="shared" si="66"/>
        <v>3731.617047515022</v>
      </c>
      <c r="T158" s="25">
        <f t="shared" ref="T158:AI173" si="67">SUMIFS(T$1024:T$1118,$B$1024:$B$1118,$B158,$C$1024:$C$1118,$C158)*T$3*12/365</f>
        <v>3398.5802572529292</v>
      </c>
      <c r="U158" s="25">
        <f t="shared" si="67"/>
        <v>3794.0698050463502</v>
      </c>
      <c r="V158" s="25">
        <f t="shared" si="67"/>
        <v>3702.2777936339385</v>
      </c>
      <c r="W158" s="25">
        <f t="shared" si="67"/>
        <v>3857.5677788669182</v>
      </c>
      <c r="X158" s="25">
        <f t="shared" si="67"/>
        <v>3764.2395261523952</v>
      </c>
      <c r="Y158" s="25">
        <f t="shared" si="67"/>
        <v>3922.1284618326763</v>
      </c>
      <c r="Z158" s="25">
        <f t="shared" si="67"/>
        <v>3954.8128656812814</v>
      </c>
      <c r="AA158" s="25">
        <f t="shared" si="67"/>
        <v>3859.1319092535086</v>
      </c>
      <c r="AB158" s="25">
        <f t="shared" si="67"/>
        <v>4021.0010532249753</v>
      </c>
      <c r="AC158" s="25">
        <f t="shared" si="67"/>
        <v>3923.7187696792103</v>
      </c>
      <c r="AD158" s="25">
        <f t="shared" si="67"/>
        <v>4088.2969736296436</v>
      </c>
      <c r="AE158" s="25">
        <f t="shared" si="67"/>
        <v>4122.3661150765565</v>
      </c>
      <c r="AF158" s="25">
        <f t="shared" si="67"/>
        <v>3888.5437359687203</v>
      </c>
      <c r="AG158" s="25">
        <f t="shared" si="67"/>
        <v>4191.3584924191582</v>
      </c>
      <c r="AH158" s="25">
        <f t="shared" si="67"/>
        <v>4089.9546579251455</v>
      </c>
      <c r="AI158" s="25">
        <f t="shared" si="67"/>
        <v>4259.2797325223783</v>
      </c>
      <c r="AJ158" s="25">
        <f t="shared" ref="AI158:AR173" si="68">SUMIFS(AJ$1024:AJ$1118,$B$1024:$B$1118,$B158,$C$1024:$C$1118,$C158)*AJ$3*12/365</f>
        <v>4154.0618253380708</v>
      </c>
      <c r="AK158" s="25">
        <f t="shared" si="68"/>
        <v>4326.0409515843539</v>
      </c>
      <c r="AL158" s="25">
        <f t="shared" si="68"/>
        <v>4359.8129551721604</v>
      </c>
      <c r="AM158" s="25">
        <f t="shared" si="68"/>
        <v>4252.1115540748006</v>
      </c>
      <c r="AN158" s="25">
        <f t="shared" si="68"/>
        <v>4428.1499619075967</v>
      </c>
      <c r="AO158" s="25">
        <f t="shared" si="68"/>
        <v>4318.7604169729038</v>
      </c>
      <c r="AP158" s="25">
        <f t="shared" si="68"/>
        <v>4497.5581032393065</v>
      </c>
      <c r="AQ158" s="25">
        <f t="shared" si="68"/>
        <v>4532.6690857979265</v>
      </c>
    </row>
    <row r="159" spans="1:43" x14ac:dyDescent="0.3">
      <c r="A159" s="17"/>
      <c r="B159" s="24">
        <v>201912</v>
      </c>
      <c r="C159" s="18" t="s">
        <v>102</v>
      </c>
      <c r="D159" s="25">
        <f t="shared" si="66"/>
        <v>517.3893205479452</v>
      </c>
      <c r="E159" s="25">
        <f t="shared" si="66"/>
        <v>502.8436432311471</v>
      </c>
      <c r="F159" s="25">
        <f t="shared" si="66"/>
        <v>522.04300056197656</v>
      </c>
      <c r="G159" s="25">
        <f t="shared" si="66"/>
        <v>524.69418912962897</v>
      </c>
      <c r="H159" s="25">
        <f t="shared" si="66"/>
        <v>476.497338278055</v>
      </c>
      <c r="I159" s="25">
        <f t="shared" si="66"/>
        <v>530.60498915060612</v>
      </c>
      <c r="J159" s="25">
        <f t="shared" si="66"/>
        <v>516.62963006872701</v>
      </c>
      <c r="K159" s="25">
        <f t="shared" si="66"/>
        <v>537.28143587476552</v>
      </c>
      <c r="L159" s="25">
        <f t="shared" si="66"/>
        <v>523.44377943664813</v>
      </c>
      <c r="M159" s="25">
        <f t="shared" si="66"/>
        <v>544.67697586066913</v>
      </c>
      <c r="N159" s="25">
        <f t="shared" si="66"/>
        <v>548.63204094399487</v>
      </c>
      <c r="O159" s="25">
        <f t="shared" si="66"/>
        <v>534.92216115807196</v>
      </c>
      <c r="P159" s="25">
        <f t="shared" si="66"/>
        <v>557.03572252258016</v>
      </c>
      <c r="Q159" s="25">
        <f t="shared" si="66"/>
        <v>543.36485647345614</v>
      </c>
      <c r="R159" s="25">
        <f t="shared" si="66"/>
        <v>566.0736083029426</v>
      </c>
      <c r="S159" s="25">
        <f t="shared" si="66"/>
        <v>570.79088837213385</v>
      </c>
      <c r="T159" s="25">
        <f t="shared" si="67"/>
        <v>519.84933596902943</v>
      </c>
      <c r="U159" s="25">
        <f t="shared" si="67"/>
        <v>580.34370810113967</v>
      </c>
      <c r="V159" s="25">
        <f t="shared" si="67"/>
        <v>566.30313451804761</v>
      </c>
      <c r="W159" s="25">
        <f t="shared" si="67"/>
        <v>590.0564048825546</v>
      </c>
      <c r="X159" s="25">
        <f t="shared" si="67"/>
        <v>575.78084669991222</v>
      </c>
      <c r="Y159" s="25">
        <f t="shared" si="67"/>
        <v>599.93165443649195</v>
      </c>
      <c r="Z159" s="25">
        <f t="shared" si="67"/>
        <v>604.93108489012934</v>
      </c>
      <c r="AA159" s="25">
        <f t="shared" si="67"/>
        <v>590.29565541698116</v>
      </c>
      <c r="AB159" s="25">
        <f t="shared" si="67"/>
        <v>615.05527874141558</v>
      </c>
      <c r="AC159" s="25">
        <f t="shared" si="67"/>
        <v>600.17490909444564</v>
      </c>
      <c r="AD159" s="25">
        <f t="shared" si="67"/>
        <v>625.34891222590716</v>
      </c>
      <c r="AE159" s="25">
        <f t="shared" si="67"/>
        <v>630.56015316112303</v>
      </c>
      <c r="AF159" s="25">
        <f t="shared" si="67"/>
        <v>594.79451006515615</v>
      </c>
      <c r="AG159" s="25">
        <f t="shared" si="67"/>
        <v>641.11327794666693</v>
      </c>
      <c r="AH159" s="25">
        <f t="shared" si="67"/>
        <v>625.60247283505396</v>
      </c>
      <c r="AI159" s="25">
        <f t="shared" si="68"/>
        <v>647.42648033853698</v>
      </c>
      <c r="AJ159" s="25">
        <f t="shared" si="68"/>
        <v>627.48244774026205</v>
      </c>
      <c r="AK159" s="25">
        <f t="shared" si="68"/>
        <v>649.37203776334673</v>
      </c>
      <c r="AL159" s="25">
        <f t="shared" si="68"/>
        <v>650.34700782497248</v>
      </c>
      <c r="AM159" s="25">
        <f t="shared" si="68"/>
        <v>630.31300810739901</v>
      </c>
      <c r="AN159" s="25">
        <f t="shared" si="68"/>
        <v>652.30134161915885</v>
      </c>
      <c r="AO159" s="25">
        <f t="shared" si="68"/>
        <v>632.20713846832643</v>
      </c>
      <c r="AP159" s="25">
        <f t="shared" si="68"/>
        <v>654.26154830971154</v>
      </c>
      <c r="AQ159" s="25">
        <f t="shared" si="68"/>
        <v>655.24385950418787</v>
      </c>
    </row>
    <row r="160" spans="1:43" x14ac:dyDescent="0.3">
      <c r="A160" s="17"/>
      <c r="B160" s="24">
        <v>202001</v>
      </c>
      <c r="C160" s="18" t="s">
        <v>101</v>
      </c>
      <c r="D160" s="25">
        <f t="shared" si="66"/>
        <v>838.68606027397277</v>
      </c>
      <c r="E160" s="25">
        <f t="shared" si="66"/>
        <v>818.39526849315075</v>
      </c>
      <c r="F160" s="25">
        <f t="shared" si="66"/>
        <v>852.72240336605807</v>
      </c>
      <c r="G160" s="25">
        <f t="shared" si="66"/>
        <v>859.82842339410854</v>
      </c>
      <c r="H160" s="25">
        <f t="shared" si="66"/>
        <v>783.09104797291388</v>
      </c>
      <c r="I160" s="25">
        <f t="shared" si="66"/>
        <v>874.21860742452395</v>
      </c>
      <c r="J160" s="25">
        <f t="shared" si="66"/>
        <v>853.06815724489832</v>
      </c>
      <c r="K160" s="25">
        <f t="shared" si="66"/>
        <v>888.84962717378164</v>
      </c>
      <c r="L160" s="25">
        <f t="shared" si="66"/>
        <v>867.3452007098997</v>
      </c>
      <c r="M160" s="25">
        <f t="shared" si="66"/>
        <v>903.72551329523162</v>
      </c>
      <c r="N160" s="25">
        <f t="shared" si="66"/>
        <v>911.25655923935858</v>
      </c>
      <c r="O160" s="25">
        <f t="shared" si="66"/>
        <v>889.21002958034171</v>
      </c>
      <c r="P160" s="25">
        <f t="shared" si="66"/>
        <v>926.50745026551715</v>
      </c>
      <c r="Q160" s="25">
        <f t="shared" si="66"/>
        <v>904.09194743651278</v>
      </c>
      <c r="R160" s="25">
        <f t="shared" si="66"/>
        <v>942.01358189843324</v>
      </c>
      <c r="S160" s="25">
        <f t="shared" si="66"/>
        <v>949.86369508092025</v>
      </c>
      <c r="T160" s="25">
        <f t="shared" si="67"/>
        <v>865.09091369197779</v>
      </c>
      <c r="U160" s="25">
        <f t="shared" si="67"/>
        <v>965.76071942220506</v>
      </c>
      <c r="V160" s="25">
        <f t="shared" si="67"/>
        <v>942.39554072650662</v>
      </c>
      <c r="W160" s="25">
        <f t="shared" si="67"/>
        <v>981.92379812920171</v>
      </c>
      <c r="X160" s="25">
        <f t="shared" si="67"/>
        <v>958.16757720672115</v>
      </c>
      <c r="Y160" s="25">
        <f t="shared" si="67"/>
        <v>998.35738391733616</v>
      </c>
      <c r="Z160" s="25">
        <f t="shared" si="67"/>
        <v>1006.6770287833142</v>
      </c>
      <c r="AA160" s="25">
        <f t="shared" si="67"/>
        <v>982.32193937726629</v>
      </c>
      <c r="AB160" s="25">
        <f t="shared" si="67"/>
        <v>1023.5248873900349</v>
      </c>
      <c r="AC160" s="25">
        <f t="shared" si="67"/>
        <v>998.76218850156624</v>
      </c>
      <c r="AD160" s="25">
        <f t="shared" si="67"/>
        <v>1040.6547136303823</v>
      </c>
      <c r="AE160" s="25">
        <f t="shared" si="67"/>
        <v>1049.3268362439685</v>
      </c>
      <c r="AF160" s="25">
        <f t="shared" si="67"/>
        <v>989.80856676884025</v>
      </c>
      <c r="AG160" s="25">
        <f t="shared" si="67"/>
        <v>1066.8884867672182</v>
      </c>
      <c r="AH160" s="25">
        <f t="shared" si="67"/>
        <v>1041.0766685389792</v>
      </c>
      <c r="AI160" s="25">
        <f t="shared" si="68"/>
        <v>1084.7440510249196</v>
      </c>
      <c r="AJ160" s="25">
        <f t="shared" si="68"/>
        <v>1058.5002433388331</v>
      </c>
      <c r="AK160" s="25">
        <f t="shared" si="68"/>
        <v>1102.8984479899896</v>
      </c>
      <c r="AL160" s="25">
        <f t="shared" si="68"/>
        <v>1112.089268389906</v>
      </c>
      <c r="AM160" s="25">
        <f t="shared" si="68"/>
        <v>1085.183882864344</v>
      </c>
      <c r="AN160" s="25">
        <f t="shared" si="68"/>
        <v>1130.7013179511539</v>
      </c>
      <c r="AO160" s="25">
        <f t="shared" si="68"/>
        <v>1103.3456409039486</v>
      </c>
      <c r="AP160" s="25">
        <f t="shared" si="68"/>
        <v>1149.6248608418641</v>
      </c>
      <c r="AQ160" s="25">
        <f t="shared" si="68"/>
        <v>1159.2050680155467</v>
      </c>
    </row>
    <row r="161" spans="1:43" x14ac:dyDescent="0.3">
      <c r="A161" s="17"/>
      <c r="B161" s="24">
        <v>202001</v>
      </c>
      <c r="C161" s="18" t="s">
        <v>102</v>
      </c>
      <c r="D161" s="25">
        <f t="shared" si="66"/>
        <v>38.829580821917823</v>
      </c>
      <c r="E161" s="25">
        <f t="shared" si="66"/>
        <v>37.890155479452062</v>
      </c>
      <c r="F161" s="25">
        <f t="shared" si="66"/>
        <v>39.4794370009513</v>
      </c>
      <c r="G161" s="25">
        <f t="shared" si="66"/>
        <v>39.80843230929257</v>
      </c>
      <c r="H161" s="25">
        <f t="shared" si="66"/>
        <v>36.255636737603012</v>
      </c>
      <c r="I161" s="25">
        <f t="shared" si="66"/>
        <v>40.474670655580034</v>
      </c>
      <c r="J161" s="25">
        <f t="shared" si="66"/>
        <v>39.495444752622447</v>
      </c>
      <c r="K161" s="25">
        <f t="shared" si="66"/>
        <v>41.152059240857447</v>
      </c>
      <c r="L161" s="25">
        <f t="shared" si="66"/>
        <v>40.156444904385097</v>
      </c>
      <c r="M161" s="25">
        <f t="shared" si="66"/>
        <v>41.840784676763469</v>
      </c>
      <c r="N161" s="25">
        <f t="shared" si="66"/>
        <v>42.189457882403161</v>
      </c>
      <c r="O161" s="25">
        <f t="shared" si="66"/>
        <v>41.168745191699855</v>
      </c>
      <c r="P161" s="25">
        <f t="shared" si="66"/>
        <v>42.895545337240598</v>
      </c>
      <c r="Q161" s="25">
        <f t="shared" si="66"/>
        <v>41.85774988553316</v>
      </c>
      <c r="R161" s="25">
        <f t="shared" si="66"/>
        <v>43.61344995017636</v>
      </c>
      <c r="S161" s="25">
        <f t="shared" si="66"/>
        <v>43.97689536642784</v>
      </c>
      <c r="T161" s="25">
        <f t="shared" si="67"/>
        <v>40.052075672434803</v>
      </c>
      <c r="U161" s="25">
        <f t="shared" si="67"/>
        <v>44.712897573602078</v>
      </c>
      <c r="V161" s="25">
        <f t="shared" si="67"/>
        <v>43.631133922627832</v>
      </c>
      <c r="W161" s="25">
        <f t="shared" si="67"/>
        <v>45.461217595493615</v>
      </c>
      <c r="X161" s="25">
        <f t="shared" si="67"/>
        <v>44.361349427860695</v>
      </c>
      <c r="Y161" s="25">
        <f t="shared" si="67"/>
        <v>46.222061584418199</v>
      </c>
      <c r="Z161" s="25">
        <f t="shared" si="67"/>
        <v>46.607245430955018</v>
      </c>
      <c r="AA161" s="25">
        <f t="shared" si="67"/>
        <v>45.479650783431914</v>
      </c>
      <c r="AB161" s="25">
        <f t="shared" si="67"/>
        <v>47.387269469070304</v>
      </c>
      <c r="AC161" s="25">
        <f t="shared" si="67"/>
        <v>46.240803272237969</v>
      </c>
      <c r="AD161" s="25">
        <f t="shared" si="67"/>
        <v>48.180348076156825</v>
      </c>
      <c r="AE161" s="25">
        <f t="shared" si="67"/>
        <v>48.581850976791465</v>
      </c>
      <c r="AF161" s="25">
        <f t="shared" si="67"/>
        <v>45.826267493968096</v>
      </c>
      <c r="AG161" s="25">
        <f t="shared" si="67"/>
        <v>49.394922232722493</v>
      </c>
      <c r="AH161" s="25">
        <f t="shared" si="67"/>
        <v>48.199883791608244</v>
      </c>
      <c r="AI161" s="25">
        <f t="shared" si="68"/>
        <v>50.221601139534023</v>
      </c>
      <c r="AJ161" s="25">
        <f t="shared" si="68"/>
        <v>41.716329978806485</v>
      </c>
      <c r="AK161" s="25">
        <f t="shared" si="68"/>
        <v>37.000067117313641</v>
      </c>
      <c r="AL161" s="25">
        <f t="shared" si="68"/>
        <v>31.758390942360879</v>
      </c>
      <c r="AM161" s="25">
        <f t="shared" si="68"/>
        <v>26.379953766638469</v>
      </c>
      <c r="AN161" s="25">
        <f t="shared" si="68"/>
        <v>23.397553438021291</v>
      </c>
      <c r="AO161" s="25">
        <f t="shared" si="68"/>
        <v>19.435064549324139</v>
      </c>
      <c r="AP161" s="25">
        <f t="shared" si="68"/>
        <v>17.237822529442212</v>
      </c>
      <c r="AQ161" s="25">
        <f t="shared" si="68"/>
        <v>14.795797671104566</v>
      </c>
    </row>
    <row r="162" spans="1:43" x14ac:dyDescent="0.3">
      <c r="A162" s="17"/>
      <c r="B162" s="24">
        <v>202101</v>
      </c>
      <c r="C162" s="18" t="s">
        <v>101</v>
      </c>
      <c r="D162" s="25">
        <f t="shared" si="66"/>
        <v>7067.5659999999998</v>
      </c>
      <c r="E162" s="25">
        <f t="shared" si="66"/>
        <v>6896.5764999999992</v>
      </c>
      <c r="F162" s="25">
        <f t="shared" si="66"/>
        <v>7185.8495698611114</v>
      </c>
      <c r="G162" s="25">
        <f t="shared" si="66"/>
        <v>7245.7316496099547</v>
      </c>
      <c r="H162" s="25">
        <f t="shared" si="66"/>
        <v>6599.0695776555176</v>
      </c>
      <c r="I162" s="25">
        <f t="shared" si="66"/>
        <v>7366.9970195791211</v>
      </c>
      <c r="J162" s="25">
        <f t="shared" si="66"/>
        <v>7188.7632207183369</v>
      </c>
      <c r="K162" s="25">
        <f t="shared" si="66"/>
        <v>7490.291900254022</v>
      </c>
      <c r="L162" s="25">
        <f t="shared" si="66"/>
        <v>7309.0751607317479</v>
      </c>
      <c r="M162" s="25">
        <f t="shared" si="66"/>
        <v>7615.6502577513274</v>
      </c>
      <c r="N162" s="25">
        <f t="shared" si="66"/>
        <v>7679.1140098992582</v>
      </c>
      <c r="O162" s="25">
        <f t="shared" si="66"/>
        <v>7493.3289935307275</v>
      </c>
      <c r="P162" s="25">
        <f t="shared" si="66"/>
        <v>7807.6325152038216</v>
      </c>
      <c r="Q162" s="25">
        <f t="shared" si="66"/>
        <v>7618.738180158567</v>
      </c>
      <c r="R162" s="25">
        <f t="shared" si="66"/>
        <v>7938.301920492996</v>
      </c>
      <c r="S162" s="25">
        <f t="shared" si="66"/>
        <v>8004.4544364971043</v>
      </c>
      <c r="T162" s="25">
        <f t="shared" si="67"/>
        <v>7290.0783953903729</v>
      </c>
      <c r="U162" s="25">
        <f t="shared" si="67"/>
        <v>8138.4178753301467</v>
      </c>
      <c r="V162" s="25">
        <f t="shared" si="67"/>
        <v>7941.5206686689326</v>
      </c>
      <c r="W162" s="25">
        <f t="shared" si="67"/>
        <v>8274.6233411603243</v>
      </c>
      <c r="X162" s="25">
        <f t="shared" si="67"/>
        <v>8074.4308409709611</v>
      </c>
      <c r="Y162" s="25">
        <f t="shared" si="67"/>
        <v>8413.1083568005761</v>
      </c>
      <c r="Z162" s="25">
        <f t="shared" si="67"/>
        <v>8483.217593107247</v>
      </c>
      <c r="AA162" s="25">
        <f t="shared" si="67"/>
        <v>8277.9784577901373</v>
      </c>
      <c r="AB162" s="25">
        <f t="shared" si="67"/>
        <v>8625.1936653252233</v>
      </c>
      <c r="AC162" s="25">
        <f t="shared" si="67"/>
        <v>8416.5196250350982</v>
      </c>
      <c r="AD162" s="25">
        <f t="shared" si="67"/>
        <v>8769.5458648629592</v>
      </c>
      <c r="AE162" s="25">
        <f t="shared" si="67"/>
        <v>8842.625413736816</v>
      </c>
      <c r="AF162" s="25">
        <f t="shared" si="67"/>
        <v>8341.0678969899145</v>
      </c>
      <c r="AG162" s="25">
        <f t="shared" si="67"/>
        <v>8990.6165751750505</v>
      </c>
      <c r="AH162" s="25">
        <f t="shared" si="67"/>
        <v>8773.1016580337182</v>
      </c>
      <c r="AI162" s="25">
        <f t="shared" si="68"/>
        <v>9141.0845331345772</v>
      </c>
      <c r="AJ162" s="25">
        <f t="shared" si="68"/>
        <v>8919.9292621716431</v>
      </c>
      <c r="AK162" s="25">
        <f t="shared" si="68"/>
        <v>9294.0707395571753</v>
      </c>
      <c r="AL162" s="25">
        <f t="shared" si="68"/>
        <v>9371.5213290534866</v>
      </c>
      <c r="AM162" s="25">
        <f t="shared" si="68"/>
        <v>9144.7909743183209</v>
      </c>
      <c r="AN162" s="25">
        <f t="shared" si="68"/>
        <v>9528.3641512966733</v>
      </c>
      <c r="AO162" s="25">
        <f t="shared" si="68"/>
        <v>9297.8392121523993</v>
      </c>
      <c r="AP162" s="25">
        <f t="shared" si="68"/>
        <v>9687.8319124399004</v>
      </c>
      <c r="AQ162" s="25">
        <f t="shared" si="68"/>
        <v>9768.563845043569</v>
      </c>
    </row>
    <row r="163" spans="1:43" x14ac:dyDescent="0.3">
      <c r="A163" s="17"/>
      <c r="B163" s="24">
        <v>202101</v>
      </c>
      <c r="C163" s="18" t="s">
        <v>103</v>
      </c>
      <c r="D163" s="25">
        <f t="shared" si="66"/>
        <v>31581.88453769769</v>
      </c>
      <c r="E163" s="25">
        <f t="shared" si="66"/>
        <v>28999.608936946333</v>
      </c>
      <c r="F163" s="25">
        <f t="shared" si="66"/>
        <v>28412.664926357033</v>
      </c>
      <c r="G163" s="25">
        <f t="shared" si="66"/>
        <v>26921.998716727026</v>
      </c>
      <c r="H163" s="25">
        <f t="shared" si="66"/>
        <v>23027.257671198058</v>
      </c>
      <c r="I163" s="25">
        <f t="shared" si="66"/>
        <v>24129.693605466964</v>
      </c>
      <c r="J163" s="25">
        <f t="shared" si="66"/>
        <v>22090.520341254047</v>
      </c>
      <c r="K163" s="25">
        <f t="shared" si="66"/>
        <v>21584.825248787038</v>
      </c>
      <c r="L163" s="25">
        <f t="shared" si="66"/>
        <v>19743.978683618716</v>
      </c>
      <c r="M163" s="25">
        <f t="shared" si="66"/>
        <v>19277.075972377574</v>
      </c>
      <c r="N163" s="25">
        <f t="shared" si="66"/>
        <v>18207.912199458107</v>
      </c>
      <c r="O163" s="25">
        <f t="shared" si="66"/>
        <v>16638.100574436798</v>
      </c>
      <c r="P163" s="25">
        <f t="shared" si="66"/>
        <v>16229.462893960832</v>
      </c>
      <c r="Q163" s="25">
        <f t="shared" si="66"/>
        <v>14822.089136662878</v>
      </c>
      <c r="R163" s="25">
        <f t="shared" si="66"/>
        <v>14450.743734680827</v>
      </c>
      <c r="S163" s="25">
        <f t="shared" si="66"/>
        <v>13631.172330646632</v>
      </c>
      <c r="T163" s="25">
        <f t="shared" si="67"/>
        <v>11611.344853101076</v>
      </c>
      <c r="U163" s="25">
        <f t="shared" si="67"/>
        <v>12121.483398989336</v>
      </c>
      <c r="V163" s="25">
        <f t="shared" si="67"/>
        <v>11058.788990384082</v>
      </c>
      <c r="W163" s="25">
        <f t="shared" si="67"/>
        <v>10771.307488500332</v>
      </c>
      <c r="X163" s="25">
        <f t="shared" si="67"/>
        <v>9823.8476027243305</v>
      </c>
      <c r="Y163" s="25">
        <f t="shared" si="67"/>
        <v>9565.6288286613144</v>
      </c>
      <c r="Z163" s="25">
        <f t="shared" si="67"/>
        <v>9012.5371324226508</v>
      </c>
      <c r="AA163" s="25">
        <f t="shared" si="67"/>
        <v>8216.4862248031932</v>
      </c>
      <c r="AB163" s="25">
        <f t="shared" si="67"/>
        <v>7997.5250996664881</v>
      </c>
      <c r="AC163" s="25">
        <f t="shared" si="67"/>
        <v>7289.4883162924025</v>
      </c>
      <c r="AD163" s="25">
        <f t="shared" si="67"/>
        <v>7093.7392552155388</v>
      </c>
      <c r="AE163" s="25">
        <f t="shared" si="67"/>
        <v>6679.925630052112</v>
      </c>
      <c r="AF163" s="25">
        <f t="shared" si="67"/>
        <v>5883.9042435338997</v>
      </c>
      <c r="AG163" s="25">
        <f t="shared" si="67"/>
        <v>5921.7574093541025</v>
      </c>
      <c r="AH163" s="25">
        <f t="shared" si="67"/>
        <v>5395.0735271767071</v>
      </c>
      <c r="AI163" s="25">
        <f t="shared" si="68"/>
        <v>5247.9892335259492</v>
      </c>
      <c r="AJ163" s="25">
        <f t="shared" si="68"/>
        <v>4780.5456441273</v>
      </c>
      <c r="AK163" s="25">
        <f t="shared" si="68"/>
        <v>4649.5883157969838</v>
      </c>
      <c r="AL163" s="25">
        <f t="shared" si="68"/>
        <v>4376.0710639388262</v>
      </c>
      <c r="AM163" s="25">
        <f t="shared" si="68"/>
        <v>3985.5531119284728</v>
      </c>
      <c r="AN163" s="25">
        <f t="shared" si="68"/>
        <v>3875.6982459068972</v>
      </c>
      <c r="AO163" s="25">
        <f t="shared" si="68"/>
        <v>3529.457951285206</v>
      </c>
      <c r="AP163" s="25">
        <f t="shared" si="68"/>
        <v>3431.8300477365215</v>
      </c>
      <c r="AQ163" s="25">
        <f t="shared" si="68"/>
        <v>3229.1118259994619</v>
      </c>
    </row>
    <row r="164" spans="1:43" x14ac:dyDescent="0.3">
      <c r="A164" s="17"/>
      <c r="B164" s="24">
        <v>202101</v>
      </c>
      <c r="C164" s="18" t="s">
        <v>102</v>
      </c>
      <c r="D164" s="25">
        <f t="shared" si="66"/>
        <v>24276.069618379472</v>
      </c>
      <c r="E164" s="25">
        <f t="shared" si="66"/>
        <v>21576.253282203354</v>
      </c>
      <c r="F164" s="25">
        <f t="shared" si="66"/>
        <v>20491.849823581662</v>
      </c>
      <c r="G164" s="25">
        <f t="shared" si="66"/>
        <v>18847.721773860434</v>
      </c>
      <c r="H164" s="25">
        <f t="shared" si="66"/>
        <v>15668.690134328848</v>
      </c>
      <c r="I164" s="25">
        <f t="shared" si="66"/>
        <v>15977.205780430562</v>
      </c>
      <c r="J164" s="25">
        <f t="shared" si="66"/>
        <v>14249.493901979102</v>
      </c>
      <c r="K164" s="25">
        <f t="shared" si="66"/>
        <v>13578.17842542473</v>
      </c>
      <c r="L164" s="25">
        <f t="shared" si="66"/>
        <v>12124.217218107628</v>
      </c>
      <c r="M164" s="25">
        <f t="shared" si="66"/>
        <v>11566.09157271296</v>
      </c>
      <c r="N164" s="25">
        <f t="shared" si="66"/>
        <v>10683.368287358191</v>
      </c>
      <c r="O164" s="25">
        <f t="shared" si="66"/>
        <v>9554.5028223146601</v>
      </c>
      <c r="P164" s="25">
        <f t="shared" si="66"/>
        <v>9128.4636791740868</v>
      </c>
      <c r="Q164" s="25">
        <f t="shared" si="66"/>
        <v>8171.5738184966494</v>
      </c>
      <c r="R164" s="25">
        <f t="shared" si="66"/>
        <v>7814.2042338211932</v>
      </c>
      <c r="S164" s="25">
        <f t="shared" si="66"/>
        <v>7234.4374275368627</v>
      </c>
      <c r="T164" s="25">
        <f t="shared" si="67"/>
        <v>6051.9331112332793</v>
      </c>
      <c r="U164" s="25">
        <f t="shared" si="67"/>
        <v>6208.0582848831536</v>
      </c>
      <c r="V164" s="25">
        <f t="shared" si="67"/>
        <v>5568.4030785820823</v>
      </c>
      <c r="W164" s="25">
        <f t="shared" si="67"/>
        <v>5335.0243398487364</v>
      </c>
      <c r="X164" s="25">
        <f t="shared" si="67"/>
        <v>4818.93213690218</v>
      </c>
      <c r="Y164" s="25">
        <f t="shared" si="67"/>
        <v>4652.3743017301349</v>
      </c>
      <c r="Z164" s="25">
        <f t="shared" si="67"/>
        <v>4346.6837830375644</v>
      </c>
      <c r="AA164" s="25">
        <f t="shared" si="67"/>
        <v>3930.0765208441167</v>
      </c>
      <c r="AB164" s="25">
        <f t="shared" si="67"/>
        <v>3794.2404022236392</v>
      </c>
      <c r="AC164" s="25">
        <f t="shared" si="67"/>
        <v>3430.5819938888326</v>
      </c>
      <c r="AD164" s="25">
        <f t="shared" si="67"/>
        <v>3312.0100169342795</v>
      </c>
      <c r="AE164" s="25">
        <f t="shared" si="67"/>
        <v>3094.3899385981231</v>
      </c>
      <c r="AF164" s="25">
        <f t="shared" si="67"/>
        <v>2704.5483076307009</v>
      </c>
      <c r="AG164" s="25">
        <f t="shared" si="67"/>
        <v>2701.1073064667562</v>
      </c>
      <c r="AH164" s="25">
        <f t="shared" si="67"/>
        <v>2442.2200774879216</v>
      </c>
      <c r="AI164" s="25">
        <f t="shared" si="68"/>
        <v>2357.8090757215473</v>
      </c>
      <c r="AJ164" s="25">
        <f t="shared" si="68"/>
        <v>2131.8252147274588</v>
      </c>
      <c r="AK164" s="25">
        <f t="shared" si="68"/>
        <v>2058.1424604070298</v>
      </c>
      <c r="AL164" s="25">
        <f t="shared" si="68"/>
        <v>1922.909438414139</v>
      </c>
      <c r="AM164" s="25">
        <f t="shared" si="68"/>
        <v>1738.6084686242848</v>
      </c>
      <c r="AN164" s="25">
        <f t="shared" si="68"/>
        <v>1678.516553129497</v>
      </c>
      <c r="AO164" s="25">
        <f t="shared" si="68"/>
        <v>1517.6393831649984</v>
      </c>
      <c r="AP164" s="25">
        <f t="shared" si="68"/>
        <v>1465.1848718644324</v>
      </c>
      <c r="AQ164" s="25">
        <f t="shared" si="68"/>
        <v>1368.9129267429523</v>
      </c>
    </row>
    <row r="165" spans="1:43" x14ac:dyDescent="0.3">
      <c r="A165" s="17"/>
      <c r="B165" s="24">
        <v>202101</v>
      </c>
      <c r="C165" s="18" t="s">
        <v>104</v>
      </c>
      <c r="D165" s="25">
        <f t="shared" si="66"/>
        <v>29231.097789041094</v>
      </c>
      <c r="E165" s="25">
        <f t="shared" si="66"/>
        <v>26583.16261526525</v>
      </c>
      <c r="F165" s="25">
        <f t="shared" si="66"/>
        <v>25813.628070584797</v>
      </c>
      <c r="G165" s="25">
        <f t="shared" si="66"/>
        <v>24257.777575240929</v>
      </c>
      <c r="H165" s="25">
        <f t="shared" si="66"/>
        <v>20589.666317471223</v>
      </c>
      <c r="I165" s="25">
        <f t="shared" si="66"/>
        <v>21421.749284455567</v>
      </c>
      <c r="J165" s="25">
        <f t="shared" si="66"/>
        <v>19579.271786143214</v>
      </c>
      <c r="K165" s="25">
        <f t="shared" si="66"/>
        <v>19435.46430155648</v>
      </c>
      <c r="L165" s="25">
        <f t="shared" si="66"/>
        <v>18040.283338872792</v>
      </c>
      <c r="M165" s="25">
        <f t="shared" si="66"/>
        <v>17855.74993517005</v>
      </c>
      <c r="N165" s="25">
        <f t="shared" si="66"/>
        <v>17082.123718852243</v>
      </c>
      <c r="O165" s="25">
        <f t="shared" si="66"/>
        <v>15797.560030494811</v>
      </c>
      <c r="P165" s="25">
        <f t="shared" si="66"/>
        <v>15584.467530190223</v>
      </c>
      <c r="Q165" s="25">
        <f t="shared" si="66"/>
        <v>14385.599554316077</v>
      </c>
      <c r="R165" s="25">
        <f t="shared" si="66"/>
        <v>14167.610120267238</v>
      </c>
      <c r="S165" s="25">
        <f t="shared" si="66"/>
        <v>13493.014066893518</v>
      </c>
      <c r="T165" s="25">
        <f t="shared" si="67"/>
        <v>11599.266816833118</v>
      </c>
      <c r="U165" s="25">
        <f t="shared" si="67"/>
        <v>12215.119192767865</v>
      </c>
      <c r="V165" s="25">
        <f t="shared" si="67"/>
        <v>11237.810086998101</v>
      </c>
      <c r="W165" s="25">
        <f t="shared" si="67"/>
        <v>11033.8648299416</v>
      </c>
      <c r="X165" s="25">
        <f t="shared" si="67"/>
        <v>10141.260840079321</v>
      </c>
      <c r="Y165" s="25">
        <f t="shared" si="67"/>
        <v>9948.3845728446595</v>
      </c>
      <c r="Z165" s="25">
        <f t="shared" si="67"/>
        <v>9440.6695150432497</v>
      </c>
      <c r="AA165" s="25">
        <f t="shared" si="67"/>
        <v>8666.7412225287044</v>
      </c>
      <c r="AB165" s="25">
        <f t="shared" si="67"/>
        <v>8492.6829801137264</v>
      </c>
      <c r="AC165" s="25">
        <f t="shared" si="67"/>
        <v>7791.4645317121003</v>
      </c>
      <c r="AD165" s="25">
        <f t="shared" si="67"/>
        <v>7630.4466176651395</v>
      </c>
      <c r="AE165" s="25">
        <f t="shared" si="67"/>
        <v>7229.7804631482431</v>
      </c>
      <c r="AF165" s="25">
        <f t="shared" si="67"/>
        <v>6406.6270054867327</v>
      </c>
      <c r="AG165" s="25">
        <f t="shared" si="67"/>
        <v>6485.7689797339717</v>
      </c>
      <c r="AH165" s="25">
        <f t="shared" si="67"/>
        <v>5942.8736068255776</v>
      </c>
      <c r="AI165" s="25">
        <f t="shared" si="68"/>
        <v>5813.3402836764772</v>
      </c>
      <c r="AJ165" s="25">
        <f t="shared" si="68"/>
        <v>5324.6761189488871</v>
      </c>
      <c r="AK165" s="25">
        <f t="shared" si="68"/>
        <v>5206.7396782531541</v>
      </c>
      <c r="AL165" s="25">
        <f t="shared" si="68"/>
        <v>4926.3728219933528</v>
      </c>
      <c r="AM165" s="25">
        <f t="shared" si="68"/>
        <v>4510.0555652993971</v>
      </c>
      <c r="AN165" s="25">
        <f t="shared" si="68"/>
        <v>4408.1377024174935</v>
      </c>
      <c r="AO165" s="25">
        <f t="shared" si="68"/>
        <v>4034.4943042606178</v>
      </c>
      <c r="AP165" s="25">
        <f t="shared" si="68"/>
        <v>3942.2942250720334</v>
      </c>
      <c r="AQ165" s="25">
        <f t="shared" si="68"/>
        <v>3727.4933732897221</v>
      </c>
    </row>
    <row r="166" spans="1:43" x14ac:dyDescent="0.3">
      <c r="A166" s="17"/>
      <c r="B166" s="24">
        <v>202201</v>
      </c>
      <c r="C166" s="18" t="s">
        <v>101</v>
      </c>
      <c r="D166" s="25">
        <f t="shared" si="66"/>
        <v>13521.555728673758</v>
      </c>
      <c r="E166" s="25">
        <f t="shared" si="66"/>
        <v>9907.7080823305005</v>
      </c>
      <c r="F166" s="25">
        <f t="shared" si="66"/>
        <v>8989.2638673642632</v>
      </c>
      <c r="G166" s="25">
        <f t="shared" si="66"/>
        <v>8116.4851301980343</v>
      </c>
      <c r="H166" s="25">
        <f t="shared" si="66"/>
        <v>6627.9315495334449</v>
      </c>
      <c r="I166" s="25">
        <f t="shared" si="66"/>
        <v>6642.114864487653</v>
      </c>
      <c r="J166" s="25">
        <f t="shared" si="66"/>
        <v>5824.381625572285</v>
      </c>
      <c r="K166" s="25">
        <f t="shared" si="66"/>
        <v>5458.6776262802123</v>
      </c>
      <c r="L166" s="25">
        <f t="shared" si="66"/>
        <v>4795.3111919917183</v>
      </c>
      <c r="M166" s="25">
        <f t="shared" si="66"/>
        <v>4501.5638663374266</v>
      </c>
      <c r="N166" s="25">
        <f t="shared" si="66"/>
        <v>4092.3586818593521</v>
      </c>
      <c r="O166" s="25">
        <f t="shared" si="66"/>
        <v>3602.6223775141093</v>
      </c>
      <c r="P166" s="25">
        <f t="shared" si="66"/>
        <v>3388.3948000465189</v>
      </c>
      <c r="Q166" s="25">
        <f t="shared" si="66"/>
        <v>2986.1697030356613</v>
      </c>
      <c r="R166" s="25">
        <f t="shared" si="66"/>
        <v>2811.389490720268</v>
      </c>
      <c r="S166" s="25">
        <f t="shared" si="66"/>
        <v>2562.5563609297619</v>
      </c>
      <c r="T166" s="25">
        <f t="shared" si="67"/>
        <v>2110.5296241540204</v>
      </c>
      <c r="U166" s="25">
        <f t="shared" si="67"/>
        <v>2131.4280077991325</v>
      </c>
      <c r="V166" s="25">
        <f t="shared" si="67"/>
        <v>1882.1129159821689</v>
      </c>
      <c r="W166" s="25">
        <f t="shared" si="67"/>
        <v>1775.124300598228</v>
      </c>
      <c r="X166" s="25">
        <f t="shared" si="67"/>
        <v>1568.3632744411505</v>
      </c>
      <c r="Y166" s="25">
        <f t="shared" si="67"/>
        <v>1479.9621844587102</v>
      </c>
      <c r="Z166" s="25">
        <f t="shared" si="67"/>
        <v>1351.7916083596456</v>
      </c>
      <c r="AA166" s="25">
        <f t="shared" si="67"/>
        <v>1195.1304516497758</v>
      </c>
      <c r="AB166" s="25">
        <f t="shared" si="67"/>
        <v>1128.2594253823372</v>
      </c>
      <c r="AC166" s="25">
        <f t="shared" si="67"/>
        <v>997.52031722123354</v>
      </c>
      <c r="AD166" s="25">
        <f t="shared" si="67"/>
        <v>941.70615296567155</v>
      </c>
      <c r="AE166" s="25">
        <f t="shared" si="67"/>
        <v>860.33705187476346</v>
      </c>
      <c r="AF166" s="25">
        <f t="shared" si="67"/>
        <v>735.28913706354092</v>
      </c>
      <c r="AG166" s="25">
        <f t="shared" si="67"/>
        <v>718.08369347347639</v>
      </c>
      <c r="AH166" s="25">
        <f t="shared" si="67"/>
        <v>634.87444251779345</v>
      </c>
      <c r="AI166" s="25">
        <f t="shared" si="68"/>
        <v>599.35137015064936</v>
      </c>
      <c r="AJ166" s="25">
        <f t="shared" si="68"/>
        <v>529.90044260171464</v>
      </c>
      <c r="AK166" s="25">
        <f t="shared" si="68"/>
        <v>500.2509709750554</v>
      </c>
      <c r="AL166" s="25">
        <f t="shared" si="68"/>
        <v>457.02626473319424</v>
      </c>
      <c r="AM166" s="25">
        <f t="shared" si="68"/>
        <v>404.06751702570654</v>
      </c>
      <c r="AN166" s="25">
        <f t="shared" si="68"/>
        <v>381.45876372388477</v>
      </c>
      <c r="AO166" s="25">
        <f t="shared" si="68"/>
        <v>337.25653731430032</v>
      </c>
      <c r="AP166" s="25">
        <f t="shared" si="68"/>
        <v>318.38605272872405</v>
      </c>
      <c r="AQ166" s="25">
        <f t="shared" si="68"/>
        <v>290.87557419056031</v>
      </c>
    </row>
    <row r="167" spans="1:43" x14ac:dyDescent="0.3">
      <c r="A167" s="17"/>
      <c r="B167" s="24">
        <v>202201</v>
      </c>
      <c r="C167" s="18" t="s">
        <v>103</v>
      </c>
      <c r="D167" s="25">
        <f t="shared" si="66"/>
        <v>2231.8616155286359</v>
      </c>
      <c r="E167" s="25">
        <f t="shared" si="66"/>
        <v>2016.4856904560111</v>
      </c>
      <c r="F167" s="25">
        <f t="shared" si="66"/>
        <v>1944.1606803628144</v>
      </c>
      <c r="G167" s="25">
        <f t="shared" si="66"/>
        <v>1812.9650945266969</v>
      </c>
      <c r="H167" s="25">
        <f t="shared" si="66"/>
        <v>1526.270455709817</v>
      </c>
      <c r="I167" s="25">
        <f t="shared" si="66"/>
        <v>1574.3202972109175</v>
      </c>
      <c r="J167" s="25">
        <f t="shared" si="66"/>
        <v>1418.8723421931038</v>
      </c>
      <c r="K167" s="25">
        <f t="shared" si="66"/>
        <v>1364.9757594159751</v>
      </c>
      <c r="L167" s="25">
        <f t="shared" si="66"/>
        <v>1229.3955971878831</v>
      </c>
      <c r="M167" s="25">
        <f t="shared" si="66"/>
        <v>1182.0034329405073</v>
      </c>
      <c r="N167" s="25">
        <f t="shared" si="66"/>
        <v>1099.5037796436106</v>
      </c>
      <c r="O167" s="25">
        <f t="shared" si="66"/>
        <v>989.54614345369362</v>
      </c>
      <c r="P167" s="25">
        <f t="shared" si="66"/>
        <v>950.75197917030175</v>
      </c>
      <c r="Q167" s="25">
        <f t="shared" si="66"/>
        <v>855.3358844299986</v>
      </c>
      <c r="R167" s="25">
        <f t="shared" si="66"/>
        <v>821.51107096332169</v>
      </c>
      <c r="S167" s="25">
        <f t="shared" si="66"/>
        <v>763.45345444712382</v>
      </c>
      <c r="T167" s="25">
        <f t="shared" si="67"/>
        <v>640.74713504065483</v>
      </c>
      <c r="U167" s="25">
        <f t="shared" si="67"/>
        <v>659.08572190391476</v>
      </c>
      <c r="V167" s="25">
        <f t="shared" si="67"/>
        <v>592.51789509910225</v>
      </c>
      <c r="W167" s="25">
        <f t="shared" si="67"/>
        <v>568.7148057958143</v>
      </c>
      <c r="X167" s="25">
        <f t="shared" si="67"/>
        <v>511.16734948501698</v>
      </c>
      <c r="Y167" s="25">
        <f t="shared" si="67"/>
        <v>490.53765135420844</v>
      </c>
      <c r="Z167" s="25">
        <f t="shared" si="67"/>
        <v>455.51641084198923</v>
      </c>
      <c r="AA167" s="25">
        <f t="shared" si="67"/>
        <v>409.3180979246751</v>
      </c>
      <c r="AB167" s="25">
        <f t="shared" si="67"/>
        <v>392.70548659627349</v>
      </c>
      <c r="AC167" s="25">
        <f t="shared" si="67"/>
        <v>352.82768499603759</v>
      </c>
      <c r="AD167" s="25">
        <f t="shared" si="67"/>
        <v>338.46352880266915</v>
      </c>
      <c r="AE167" s="25">
        <f t="shared" si="67"/>
        <v>314.19209474279847</v>
      </c>
      <c r="AF167" s="25">
        <f t="shared" si="67"/>
        <v>272.82947988451178</v>
      </c>
      <c r="AG167" s="25">
        <f t="shared" si="67"/>
        <v>270.70277777146333</v>
      </c>
      <c r="AH167" s="25">
        <f t="shared" si="67"/>
        <v>243.14730910242852</v>
      </c>
      <c r="AI167" s="25">
        <f t="shared" si="68"/>
        <v>233.18893757556742</v>
      </c>
      <c r="AJ167" s="25">
        <f t="shared" si="68"/>
        <v>209.43422050538561</v>
      </c>
      <c r="AK167" s="25">
        <f t="shared" si="68"/>
        <v>200.84059013775402</v>
      </c>
      <c r="AL167" s="25">
        <f t="shared" si="68"/>
        <v>186.37996729168145</v>
      </c>
      <c r="AM167" s="25">
        <f t="shared" si="68"/>
        <v>167.37549052936754</v>
      </c>
      <c r="AN167" s="25">
        <f t="shared" si="68"/>
        <v>160.4913454526083</v>
      </c>
      <c r="AO167" s="25">
        <f t="shared" si="68"/>
        <v>144.11778849813325</v>
      </c>
      <c r="AP167" s="25">
        <f t="shared" si="68"/>
        <v>138.18226930659176</v>
      </c>
      <c r="AQ167" s="25">
        <f t="shared" si="68"/>
        <v>128.2139339642269</v>
      </c>
    </row>
    <row r="168" spans="1:43" x14ac:dyDescent="0.3">
      <c r="A168" s="17"/>
      <c r="B168" s="24">
        <v>202201</v>
      </c>
      <c r="C168" s="18" t="s">
        <v>102</v>
      </c>
      <c r="D168" s="25">
        <f t="shared" si="66"/>
        <v>4701.0357220448204</v>
      </c>
      <c r="E168" s="25">
        <f t="shared" si="66"/>
        <v>4390.9524654541865</v>
      </c>
      <c r="F168" s="25">
        <f t="shared" si="66"/>
        <v>4391.1898817511428</v>
      </c>
      <c r="G168" s="25">
        <f t="shared" si="66"/>
        <v>4260.4412042335471</v>
      </c>
      <c r="H168" s="25">
        <f t="shared" si="66"/>
        <v>3742.2267042275507</v>
      </c>
      <c r="I168" s="25">
        <f t="shared" si="66"/>
        <v>4037.7800260818735</v>
      </c>
      <c r="J168" s="25">
        <f t="shared" si="66"/>
        <v>3815.6533426702149</v>
      </c>
      <c r="K168" s="25">
        <f t="shared" si="66"/>
        <v>3906.7260665508238</v>
      </c>
      <c r="L168" s="25">
        <f t="shared" si="66"/>
        <v>3769.5029778262751</v>
      </c>
      <c r="M168" s="25">
        <f t="shared" si="66"/>
        <v>3884.1440643566034</v>
      </c>
      <c r="N168" s="25">
        <f t="shared" si="66"/>
        <v>3873.639216109128</v>
      </c>
      <c r="O168" s="25">
        <f t="shared" si="66"/>
        <v>3738.9536850160721</v>
      </c>
      <c r="P168" s="25">
        <f t="shared" si="66"/>
        <v>3853.9356609767101</v>
      </c>
      <c r="Q168" s="25">
        <f t="shared" si="66"/>
        <v>3720.6268363905406</v>
      </c>
      <c r="R168" s="25">
        <f t="shared" si="66"/>
        <v>3835.6841369438916</v>
      </c>
      <c r="S168" s="25">
        <f t="shared" si="66"/>
        <v>3827.0112821818157</v>
      </c>
      <c r="T168" s="25">
        <f t="shared" si="67"/>
        <v>3449.0572064441258</v>
      </c>
      <c r="U168" s="25">
        <f t="shared" si="67"/>
        <v>3810.4203974503193</v>
      </c>
      <c r="V168" s="25">
        <f t="shared" si="67"/>
        <v>3679.7912933858729</v>
      </c>
      <c r="W168" s="25">
        <f t="shared" si="67"/>
        <v>3794.6689611265319</v>
      </c>
      <c r="X168" s="25">
        <f t="shared" si="67"/>
        <v>3664.8914649837589</v>
      </c>
      <c r="Y168" s="25">
        <f t="shared" si="67"/>
        <v>3779.5898189039135</v>
      </c>
      <c r="Z168" s="25">
        <f t="shared" si="67"/>
        <v>3772.258744750302</v>
      </c>
      <c r="AA168" s="25">
        <f t="shared" si="67"/>
        <v>3643.5935716648473</v>
      </c>
      <c r="AB168" s="25">
        <f t="shared" si="67"/>
        <v>3757.9404289021936</v>
      </c>
      <c r="AC168" s="25">
        <f t="shared" si="67"/>
        <v>3629.9302880939758</v>
      </c>
      <c r="AD168" s="25">
        <f t="shared" si="67"/>
        <v>3743.9984114990798</v>
      </c>
      <c r="AE168" s="25">
        <f t="shared" si="67"/>
        <v>3737.141884378108</v>
      </c>
      <c r="AF168" s="25">
        <f t="shared" si="67"/>
        <v>3489.6816961334252</v>
      </c>
      <c r="AG168" s="25">
        <f t="shared" si="67"/>
        <v>3723.6127881226307</v>
      </c>
      <c r="AH168" s="25">
        <f t="shared" si="67"/>
        <v>3597.0238265172679</v>
      </c>
      <c r="AI168" s="25">
        <f t="shared" si="68"/>
        <v>3710.2781360581098</v>
      </c>
      <c r="AJ168" s="25">
        <f t="shared" si="68"/>
        <v>3584.1940452333865</v>
      </c>
      <c r="AK168" s="25">
        <f t="shared" si="68"/>
        <v>3697.0861503322967</v>
      </c>
      <c r="AL168" s="25">
        <f t="shared" si="68"/>
        <v>3690.5299460943711</v>
      </c>
      <c r="AM168" s="25">
        <f t="shared" si="68"/>
        <v>3565.1554098307051</v>
      </c>
      <c r="AN168" s="25">
        <f t="shared" si="68"/>
        <v>3677.473855120912</v>
      </c>
      <c r="AO168" s="25">
        <f t="shared" si="68"/>
        <v>3552.5476389598457</v>
      </c>
      <c r="AP168" s="25">
        <f t="shared" si="68"/>
        <v>3664.466538593806</v>
      </c>
      <c r="AQ168" s="25">
        <f t="shared" si="68"/>
        <v>3657.9726070999295</v>
      </c>
    </row>
    <row r="169" spans="1:43" x14ac:dyDescent="0.3">
      <c r="A169" s="17"/>
      <c r="B169" s="24">
        <v>202201</v>
      </c>
      <c r="C169" s="18" t="s">
        <v>104</v>
      </c>
      <c r="D169" s="25">
        <f t="shared" si="66"/>
        <v>1043.6009199386415</v>
      </c>
      <c r="E169" s="25">
        <f t="shared" si="66"/>
        <v>890.8928121494348</v>
      </c>
      <c r="F169" s="25">
        <f t="shared" si="66"/>
        <v>812.61227467629124</v>
      </c>
      <c r="G169" s="25">
        <f t="shared" si="66"/>
        <v>717.7213779789322</v>
      </c>
      <c r="H169" s="25">
        <f t="shared" si="66"/>
        <v>572.86534111269702</v>
      </c>
      <c r="I169" s="25">
        <f t="shared" si="66"/>
        <v>560.73862198735264</v>
      </c>
      <c r="J169" s="25">
        <f t="shared" si="66"/>
        <v>479.962369260537</v>
      </c>
      <c r="K169" s="25">
        <f t="shared" si="66"/>
        <v>438.83284703283459</v>
      </c>
      <c r="L169" s="25">
        <f t="shared" si="66"/>
        <v>375.88771133389298</v>
      </c>
      <c r="M169" s="25">
        <f t="shared" si="66"/>
        <v>343.89939977705097</v>
      </c>
      <c r="N169" s="25">
        <f t="shared" si="66"/>
        <v>304.56836159621417</v>
      </c>
      <c r="O169" s="25">
        <f t="shared" si="66"/>
        <v>261.09993988305291</v>
      </c>
      <c r="P169" s="25">
        <f t="shared" si="66"/>
        <v>239.06086017481312</v>
      </c>
      <c r="Q169" s="25">
        <f t="shared" si="66"/>
        <v>205.03076670735257</v>
      </c>
      <c r="R169" s="25">
        <f t="shared" si="66"/>
        <v>188.23300844885182</v>
      </c>
      <c r="S169" s="25">
        <f t="shared" si="66"/>
        <v>167.28603826758052</v>
      </c>
      <c r="T169" s="25">
        <f t="shared" si="67"/>
        <v>134.28109955988455</v>
      </c>
      <c r="U169" s="25">
        <f t="shared" si="67"/>
        <v>132.12128074208346</v>
      </c>
      <c r="V169" s="25">
        <f t="shared" si="67"/>
        <v>113.62720272395566</v>
      </c>
      <c r="W169" s="25">
        <f t="shared" si="67"/>
        <v>104.34432704658215</v>
      </c>
      <c r="X169" s="25">
        <f t="shared" si="67"/>
        <v>89.736870853477612</v>
      </c>
      <c r="Y169" s="25">
        <f t="shared" si="67"/>
        <v>82.404438132588851</v>
      </c>
      <c r="Z169" s="25">
        <f t="shared" si="67"/>
        <v>73.229629476861007</v>
      </c>
      <c r="AA169" s="25">
        <f t="shared" si="67"/>
        <v>62.976695680643914</v>
      </c>
      <c r="AB169" s="25">
        <f t="shared" si="67"/>
        <v>57.829740683646904</v>
      </c>
      <c r="AC169" s="25">
        <f t="shared" si="67"/>
        <v>49.732399298579431</v>
      </c>
      <c r="AD169" s="25">
        <f t="shared" si="67"/>
        <v>45.667403272056006</v>
      </c>
      <c r="AE169" s="25">
        <f t="shared" si="67"/>
        <v>40.581754502469686</v>
      </c>
      <c r="AF169" s="25">
        <f t="shared" si="67"/>
        <v>33.73570739715629</v>
      </c>
      <c r="AG169" s="25">
        <f t="shared" si="67"/>
        <v>32.046053950082765</v>
      </c>
      <c r="AH169" s="25">
        <f t="shared" si="67"/>
        <v>27.558377446703556</v>
      </c>
      <c r="AI169" s="25">
        <f t="shared" si="68"/>
        <v>25.305342197170571</v>
      </c>
      <c r="AJ169" s="25">
        <f t="shared" si="68"/>
        <v>21.761490162281135</v>
      </c>
      <c r="AK169" s="25">
        <f t="shared" si="68"/>
        <v>19.982267046153176</v>
      </c>
      <c r="AL169" s="25">
        <f t="shared" si="68"/>
        <v>17.756582331880701</v>
      </c>
      <c r="AM169" s="25">
        <f t="shared" si="68"/>
        <v>15.269773181435951</v>
      </c>
      <c r="AN169" s="25">
        <f t="shared" si="68"/>
        <v>14.021219295190718</v>
      </c>
      <c r="AO169" s="25">
        <f t="shared" si="68"/>
        <v>12.057500535305445</v>
      </c>
      <c r="AP169" s="25">
        <f t="shared" si="68"/>
        <v>11.071563125309359</v>
      </c>
      <c r="AQ169" s="25">
        <f t="shared" si="68"/>
        <v>9.8382869458878837</v>
      </c>
    </row>
    <row r="170" spans="1:43" x14ac:dyDescent="0.3">
      <c r="A170" s="17"/>
      <c r="B170" s="24">
        <v>202301</v>
      </c>
      <c r="C170" s="18" t="s">
        <v>101</v>
      </c>
      <c r="D170" s="25">
        <f t="shared" si="66"/>
        <v>114052.16820732804</v>
      </c>
      <c r="E170" s="25">
        <f t="shared" si="66"/>
        <v>101194.97154323138</v>
      </c>
      <c r="F170" s="25">
        <f t="shared" si="66"/>
        <v>96180.22971274193</v>
      </c>
      <c r="G170" s="25">
        <f t="shared" si="66"/>
        <v>88710.993738593635</v>
      </c>
      <c r="H170" s="25">
        <f t="shared" si="66"/>
        <v>74081.43793940061</v>
      </c>
      <c r="I170" s="25">
        <f t="shared" si="66"/>
        <v>75989.377853479629</v>
      </c>
      <c r="J170" s="25">
        <f t="shared" si="66"/>
        <v>68255.161713298905</v>
      </c>
      <c r="K170" s="25">
        <f t="shared" si="66"/>
        <v>65565.845528529404</v>
      </c>
      <c r="L170" s="25">
        <f t="shared" si="66"/>
        <v>59064.611416026441</v>
      </c>
      <c r="M170" s="25">
        <f t="shared" si="66"/>
        <v>56881.152501224999</v>
      </c>
      <c r="N170" s="25">
        <f t="shared" si="66"/>
        <v>53065.49307366374</v>
      </c>
      <c r="O170" s="25">
        <f t="shared" si="66"/>
        <v>47951.339643329236</v>
      </c>
      <c r="P170" s="25">
        <f t="shared" si="66"/>
        <v>46302.57972397199</v>
      </c>
      <c r="Q170" s="25">
        <f t="shared" si="66"/>
        <v>41900.619973030189</v>
      </c>
      <c r="R170" s="25">
        <f t="shared" si="66"/>
        <v>40510.799192912731</v>
      </c>
      <c r="S170" s="25">
        <f t="shared" si="66"/>
        <v>37922.985493289729</v>
      </c>
      <c r="T170" s="25">
        <f t="shared" si="67"/>
        <v>32079.252992724883</v>
      </c>
      <c r="U170" s="25">
        <f t="shared" si="67"/>
        <v>33275.347546012774</v>
      </c>
      <c r="V170" s="25">
        <f t="shared" si="67"/>
        <v>30180.399591185556</v>
      </c>
      <c r="W170" s="25">
        <f t="shared" si="67"/>
        <v>29237.348260529918</v>
      </c>
      <c r="X170" s="25">
        <f t="shared" si="67"/>
        <v>26532.844683411578</v>
      </c>
      <c r="Y170" s="25">
        <f t="shared" si="67"/>
        <v>25716.406997266306</v>
      </c>
      <c r="Z170" s="25">
        <f t="shared" si="67"/>
        <v>24125.922015233449</v>
      </c>
      <c r="AA170" s="25">
        <f t="shared" si="67"/>
        <v>21907.563269127411</v>
      </c>
      <c r="AB170" s="25">
        <f t="shared" si="67"/>
        <v>21244.806611144868</v>
      </c>
      <c r="AC170" s="25">
        <f t="shared" si="67"/>
        <v>19297.015948572585</v>
      </c>
      <c r="AD170" s="25">
        <f t="shared" si="67"/>
        <v>18718.059804091539</v>
      </c>
      <c r="AE170" s="25">
        <f t="shared" si="67"/>
        <v>17572.64941438755</v>
      </c>
      <c r="AF170" s="25">
        <f t="shared" si="67"/>
        <v>15434.432340409379</v>
      </c>
      <c r="AG170" s="25">
        <f t="shared" si="67"/>
        <v>15491.99522705247</v>
      </c>
      <c r="AH170" s="25">
        <f t="shared" si="67"/>
        <v>14078.343767757287</v>
      </c>
      <c r="AI170" s="25">
        <f t="shared" si="68"/>
        <v>13661.694991972019</v>
      </c>
      <c r="AJ170" s="25">
        <f t="shared" si="68"/>
        <v>12416.562496278173</v>
      </c>
      <c r="AK170" s="25">
        <f t="shared" si="68"/>
        <v>12050.38203840296</v>
      </c>
      <c r="AL170" s="25">
        <f t="shared" si="68"/>
        <v>11318.243512690446</v>
      </c>
      <c r="AM170" s="25">
        <f t="shared" si="68"/>
        <v>10288.067093709849</v>
      </c>
      <c r="AN170" s="25">
        <f t="shared" si="68"/>
        <v>9985.8356903828881</v>
      </c>
      <c r="AO170" s="25">
        <f t="shared" si="68"/>
        <v>9077.5241576433928</v>
      </c>
      <c r="AP170" s="25">
        <f t="shared" si="68"/>
        <v>8811.3609947215045</v>
      </c>
      <c r="AQ170" s="25">
        <f t="shared" si="68"/>
        <v>8277.295869695974</v>
      </c>
    </row>
    <row r="171" spans="1:43" x14ac:dyDescent="0.3">
      <c r="A171" s="17"/>
      <c r="B171" s="24">
        <v>202301</v>
      </c>
      <c r="C171" s="18" t="s">
        <v>105</v>
      </c>
      <c r="D171" s="25">
        <f t="shared" si="66"/>
        <v>12238.860216971907</v>
      </c>
      <c r="E171" s="25">
        <f t="shared" si="66"/>
        <v>10570.339200115364</v>
      </c>
      <c r="F171" s="25">
        <f t="shared" si="66"/>
        <v>9827.0969598984902</v>
      </c>
      <c r="G171" s="25">
        <f t="shared" si="66"/>
        <v>9062.936519965675</v>
      </c>
      <c r="H171" s="25">
        <f t="shared" si="66"/>
        <v>7949.8047340222038</v>
      </c>
      <c r="I171" s="25">
        <f t="shared" si="66"/>
        <v>8547.7401245312722</v>
      </c>
      <c r="J171" s="25">
        <f t="shared" si="66"/>
        <v>8033.4492922460968</v>
      </c>
      <c r="K171" s="25">
        <f t="shared" si="66"/>
        <v>8061.8308509126127</v>
      </c>
      <c r="L171" s="25">
        <f t="shared" si="66"/>
        <v>7576.7756623301811</v>
      </c>
      <c r="M171" s="25">
        <f t="shared" si="66"/>
        <v>7603.5438281753304</v>
      </c>
      <c r="N171" s="25">
        <f t="shared" si="66"/>
        <v>7384.2644166699083</v>
      </c>
      <c r="O171" s="25">
        <f t="shared" si="66"/>
        <v>6939.9762846800268</v>
      </c>
      <c r="P171" s="25">
        <f t="shared" si="66"/>
        <v>6964.494687286734</v>
      </c>
      <c r="Q171" s="25">
        <f t="shared" si="66"/>
        <v>6545.4627891490054</v>
      </c>
      <c r="R171" s="25">
        <f t="shared" si="66"/>
        <v>6568.5874059097077</v>
      </c>
      <c r="S171" s="25">
        <f t="shared" si="66"/>
        <v>6379.1552130613554</v>
      </c>
      <c r="T171" s="25">
        <f t="shared" si="67"/>
        <v>5595.6519390968506</v>
      </c>
      <c r="U171" s="25">
        <f t="shared" si="67"/>
        <v>6016.522443379522</v>
      </c>
      <c r="V171" s="25">
        <f t="shared" si="67"/>
        <v>5654.5270750379068</v>
      </c>
      <c r="W171" s="25">
        <f t="shared" si="67"/>
        <v>5674.5040844237128</v>
      </c>
      <c r="X171" s="25">
        <f t="shared" si="67"/>
        <v>5333.0868927605625</v>
      </c>
      <c r="Y171" s="25">
        <f t="shared" si="67"/>
        <v>5351.9282786975591</v>
      </c>
      <c r="Z171" s="25">
        <f t="shared" si="67"/>
        <v>5197.5834481958518</v>
      </c>
      <c r="AA171" s="25">
        <f t="shared" si="67"/>
        <v>4884.8610819913829</v>
      </c>
      <c r="AB171" s="25">
        <f t="shared" si="67"/>
        <v>4902.1189206025174</v>
      </c>
      <c r="AC171" s="25">
        <f t="shared" si="67"/>
        <v>4607.1737324115256</v>
      </c>
      <c r="AD171" s="25">
        <f t="shared" si="67"/>
        <v>4623.4505229676652</v>
      </c>
      <c r="AE171" s="25">
        <f t="shared" si="67"/>
        <v>4490.1143401677455</v>
      </c>
      <c r="AF171" s="25">
        <f t="shared" si="67"/>
        <v>4079.2929083618528</v>
      </c>
      <c r="AG171" s="25">
        <f t="shared" si="67"/>
        <v>4234.8669688497885</v>
      </c>
      <c r="AH171" s="25">
        <f t="shared" si="67"/>
        <v>3980.0682470477282</v>
      </c>
      <c r="AI171" s="25">
        <f t="shared" si="68"/>
        <v>3994.1295221415221</v>
      </c>
      <c r="AJ171" s="25">
        <f t="shared" si="68"/>
        <v>3753.815220785807</v>
      </c>
      <c r="AK171" s="25">
        <f t="shared" si="68"/>
        <v>3767.0771613341622</v>
      </c>
      <c r="AL171" s="25">
        <f t="shared" si="68"/>
        <v>3658.4380212568817</v>
      </c>
      <c r="AM171" s="25">
        <f t="shared" si="68"/>
        <v>3438.3212292856124</v>
      </c>
      <c r="AN171" s="25">
        <f t="shared" si="68"/>
        <v>3450.4685538199792</v>
      </c>
      <c r="AO171" s="25">
        <f t="shared" si="68"/>
        <v>3242.864635302954</v>
      </c>
      <c r="AP171" s="25">
        <f t="shared" si="68"/>
        <v>3254.3214267192207</v>
      </c>
      <c r="AQ171" s="25">
        <f t="shared" si="68"/>
        <v>3160.4697039664461</v>
      </c>
    </row>
    <row r="172" spans="1:43" x14ac:dyDescent="0.3">
      <c r="A172" s="17"/>
      <c r="B172" s="24">
        <v>202301</v>
      </c>
      <c r="C172" s="18" t="s">
        <v>103</v>
      </c>
      <c r="D172" s="25">
        <f t="shared" si="66"/>
        <v>165994.26267256928</v>
      </c>
      <c r="E172" s="25">
        <f t="shared" si="66"/>
        <v>157170.91385330859</v>
      </c>
      <c r="F172" s="25">
        <f t="shared" si="66"/>
        <v>158855.05508007781</v>
      </c>
      <c r="G172" s="25">
        <f t="shared" si="66"/>
        <v>155337.85599818773</v>
      </c>
      <c r="H172" s="25">
        <f t="shared" si="66"/>
        <v>137168.17783076517</v>
      </c>
      <c r="I172" s="25">
        <f t="shared" si="66"/>
        <v>148440.76095081208</v>
      </c>
      <c r="J172" s="25">
        <f t="shared" si="66"/>
        <v>140389.98206394134</v>
      </c>
      <c r="K172" s="25">
        <f t="shared" si="66"/>
        <v>141754.32013859809</v>
      </c>
      <c r="L172" s="25">
        <f t="shared" si="66"/>
        <v>134029.28111707387</v>
      </c>
      <c r="M172" s="25">
        <f t="shared" si="66"/>
        <v>135299.00495223116</v>
      </c>
      <c r="N172" s="25">
        <f t="shared" si="66"/>
        <v>132161.6213179309</v>
      </c>
      <c r="O172" s="25">
        <f t="shared" si="66"/>
        <v>124921.38695955192</v>
      </c>
      <c r="P172" s="25">
        <f t="shared" si="66"/>
        <v>126070.77617838493</v>
      </c>
      <c r="Q172" s="25">
        <f t="shared" si="66"/>
        <v>119146.18085083067</v>
      </c>
      <c r="R172" s="25">
        <f t="shared" si="66"/>
        <v>120226.11760054802</v>
      </c>
      <c r="S172" s="25">
        <f t="shared" si="66"/>
        <v>117395.64234372039</v>
      </c>
      <c r="T172" s="25">
        <f t="shared" si="67"/>
        <v>103533.00094207391</v>
      </c>
      <c r="U172" s="25">
        <f t="shared" si="67"/>
        <v>111916.06674267707</v>
      </c>
      <c r="V172" s="25">
        <f t="shared" si="67"/>
        <v>105740.98720633131</v>
      </c>
      <c r="W172" s="25">
        <f t="shared" si="67"/>
        <v>106673.91548607002</v>
      </c>
      <c r="X172" s="25">
        <f t="shared" si="67"/>
        <v>100780.57007844438</v>
      </c>
      <c r="Y172" s="25">
        <f t="shared" si="67"/>
        <v>101662.8266333139</v>
      </c>
      <c r="Z172" s="25">
        <f t="shared" si="67"/>
        <v>99241.707522065015</v>
      </c>
      <c r="AA172" s="25">
        <f t="shared" si="67"/>
        <v>93750.59404748393</v>
      </c>
      <c r="AB172" s="25">
        <f t="shared" si="67"/>
        <v>94563.571420399807</v>
      </c>
      <c r="AC172" s="25">
        <f t="shared" si="67"/>
        <v>89327.022128703102</v>
      </c>
      <c r="AD172" s="25">
        <f t="shared" si="67"/>
        <v>90097.666425243311</v>
      </c>
      <c r="AE172" s="25">
        <f t="shared" si="67"/>
        <v>87941.79388397852</v>
      </c>
      <c r="AF172" s="25">
        <f t="shared" si="67"/>
        <v>80298.157194859945</v>
      </c>
      <c r="AG172" s="25">
        <f t="shared" si="67"/>
        <v>83779.158156864301</v>
      </c>
      <c r="AH172" s="25">
        <f t="shared" si="67"/>
        <v>79132.624275587019</v>
      </c>
      <c r="AI172" s="25">
        <f t="shared" si="68"/>
        <v>79808.621265881971</v>
      </c>
      <c r="AJ172" s="25">
        <f t="shared" si="68"/>
        <v>75380.219882377816</v>
      </c>
      <c r="AK172" s="25">
        <f t="shared" si="68"/>
        <v>76022.212926530425</v>
      </c>
      <c r="AL172" s="25">
        <f t="shared" si="68"/>
        <v>74195.60595866236</v>
      </c>
      <c r="AM172" s="25">
        <f t="shared" si="68"/>
        <v>70076.237955285527</v>
      </c>
      <c r="AN172" s="25">
        <f t="shared" si="68"/>
        <v>70670.785273699847</v>
      </c>
      <c r="AO172" s="25">
        <f t="shared" si="68"/>
        <v>66745.829461282061</v>
      </c>
      <c r="AP172" s="25">
        <f t="shared" si="68"/>
        <v>67310.908782930957</v>
      </c>
      <c r="AQ172" s="25">
        <f t="shared" si="68"/>
        <v>65690.535912467414</v>
      </c>
    </row>
    <row r="173" spans="1:43" x14ac:dyDescent="0.3">
      <c r="A173" s="17"/>
      <c r="B173" s="24">
        <v>202301</v>
      </c>
      <c r="C173" s="18" t="s">
        <v>102</v>
      </c>
      <c r="D173" s="25">
        <f t="shared" si="66"/>
        <v>74814.568950900357</v>
      </c>
      <c r="E173" s="25">
        <f t="shared" si="66"/>
        <v>66597.845500408046</v>
      </c>
      <c r="F173" s="25">
        <f t="shared" si="66"/>
        <v>63343.428605282737</v>
      </c>
      <c r="G173" s="25">
        <f t="shared" si="66"/>
        <v>58336.405308254536</v>
      </c>
      <c r="H173" s="25">
        <f t="shared" si="66"/>
        <v>48547.988453045873</v>
      </c>
      <c r="I173" s="25">
        <f t="shared" si="66"/>
        <v>49542.130774186124</v>
      </c>
      <c r="J173" s="25">
        <f t="shared" si="66"/>
        <v>44205.048136690129</v>
      </c>
      <c r="K173" s="25">
        <f t="shared" si="66"/>
        <v>42127.512736803867</v>
      </c>
      <c r="L173" s="25">
        <f t="shared" si="66"/>
        <v>37607.687620623903</v>
      </c>
      <c r="M173" s="25">
        <f t="shared" si="66"/>
        <v>35855.105440278217</v>
      </c>
      <c r="N173" s="25">
        <f t="shared" si="66"/>
        <v>33086.823732730154</v>
      </c>
      <c r="O173" s="25">
        <f t="shared" si="66"/>
        <v>29551.420720027236</v>
      </c>
      <c r="P173" s="25">
        <f t="shared" si="66"/>
        <v>28185.995852881373</v>
      </c>
      <c r="Q173" s="25">
        <f t="shared" si="66"/>
        <v>25179.724300219365</v>
      </c>
      <c r="R173" s="25">
        <f t="shared" si="66"/>
        <v>24020.753569192173</v>
      </c>
      <c r="S173" s="25">
        <f t="shared" ref="N173:AC188" si="69">SUMIFS(S$1024:S$1118,$B$1024:$B$1118,$B173,$C$1024:$C$1118,$C173)*S$3*12/365</f>
        <v>22177.558916355742</v>
      </c>
      <c r="T173" s="25">
        <f t="shared" si="69"/>
        <v>18495.436768330852</v>
      </c>
      <c r="U173" s="25">
        <f t="shared" si="69"/>
        <v>18908.032352493454</v>
      </c>
      <c r="V173" s="25">
        <f t="shared" si="69"/>
        <v>16896.793002084873</v>
      </c>
      <c r="W173" s="25">
        <f t="shared" si="69"/>
        <v>16123.548140653929</v>
      </c>
      <c r="X173" s="25">
        <f t="shared" si="67"/>
        <v>14409.575639657671</v>
      </c>
      <c r="Y173" s="25">
        <f t="shared" si="67"/>
        <v>13751.044960340654</v>
      </c>
      <c r="Z173" s="25">
        <f t="shared" si="67"/>
        <v>12699.629947896761</v>
      </c>
      <c r="AA173" s="25">
        <f t="shared" si="67"/>
        <v>11350.520070444858</v>
      </c>
      <c r="AB173" s="25">
        <f t="shared" si="67"/>
        <v>10832.527230504147</v>
      </c>
      <c r="AC173" s="25">
        <f t="shared" si="67"/>
        <v>9682.1155241319775</v>
      </c>
      <c r="AD173" s="25">
        <f t="shared" si="67"/>
        <v>9240.5526970550945</v>
      </c>
      <c r="AE173" s="25">
        <f t="shared" si="67"/>
        <v>8534.7476698315313</v>
      </c>
      <c r="AF173" s="25">
        <f t="shared" si="67"/>
        <v>7374.3624559682676</v>
      </c>
      <c r="AG173" s="25">
        <f t="shared" si="67"/>
        <v>7280.9790116517015</v>
      </c>
      <c r="AH173" s="25">
        <f t="shared" si="67"/>
        <v>6508.1042747448992</v>
      </c>
      <c r="AI173" s="25">
        <f t="shared" si="68"/>
        <v>6211.5957258812123</v>
      </c>
      <c r="AJ173" s="25">
        <f t="shared" si="68"/>
        <v>5552.309207665081</v>
      </c>
      <c r="AK173" s="25">
        <f t="shared" si="68"/>
        <v>5299.4070679837751</v>
      </c>
      <c r="AL173" s="25">
        <f t="shared" si="68"/>
        <v>4894.884626903844</v>
      </c>
      <c r="AM173" s="25">
        <f t="shared" si="68"/>
        <v>4375.411539761305</v>
      </c>
      <c r="AN173" s="25">
        <f t="shared" si="68"/>
        <v>4176.1655294515913</v>
      </c>
      <c r="AO173" s="25">
        <f t="shared" si="68"/>
        <v>3732.9905167018273</v>
      </c>
      <c r="AP173" s="25">
        <f t="shared" si="68"/>
        <v>3563.0181331466169</v>
      </c>
      <c r="AQ173" s="25">
        <f t="shared" si="68"/>
        <v>3291.0893275692006</v>
      </c>
    </row>
    <row r="174" spans="1:43" x14ac:dyDescent="0.3">
      <c r="A174" s="17"/>
      <c r="B174" s="24">
        <v>202404</v>
      </c>
      <c r="C174" s="18" t="s">
        <v>101</v>
      </c>
      <c r="D174" s="25">
        <f t="shared" ref="D174:S189" si="70">SUMIFS(D$1024:D$1118,$B$1024:$B$1118,$B174,$C$1024:$C$1118,$C174)*D$3*12/365</f>
        <v>29899.41630333491</v>
      </c>
      <c r="E174" s="25">
        <f t="shared" si="70"/>
        <v>25467.365854447973</v>
      </c>
      <c r="F174" s="25">
        <f t="shared" si="70"/>
        <v>23327.138707388283</v>
      </c>
      <c r="G174" s="25">
        <f t="shared" si="70"/>
        <v>20790.199508831662</v>
      </c>
      <c r="H174" s="25">
        <f t="shared" si="70"/>
        <v>16806.241893125112</v>
      </c>
      <c r="I174" s="25">
        <f t="shared" si="70"/>
        <v>16706.92872329734</v>
      </c>
      <c r="J174" s="25">
        <f t="shared" si="70"/>
        <v>14553.623267431678</v>
      </c>
      <c r="K174" s="25">
        <f t="shared" si="70"/>
        <v>13563.70445243953</v>
      </c>
      <c r="L174" s="25">
        <f t="shared" si="70"/>
        <v>11856.89376318724</v>
      </c>
      <c r="M174" s="25">
        <f t="shared" si="70"/>
        <v>11080.697102355714</v>
      </c>
      <c r="N174" s="25">
        <f t="shared" si="69"/>
        <v>10030.756494584859</v>
      </c>
      <c r="O174" s="25">
        <f t="shared" si="69"/>
        <v>8793.9365405207373</v>
      </c>
      <c r="P174" s="25">
        <f t="shared" si="69"/>
        <v>8236.9918652999258</v>
      </c>
      <c r="Q174" s="25">
        <f t="shared" si="69"/>
        <v>7228.9239820964594</v>
      </c>
      <c r="R174" s="25">
        <f t="shared" si="69"/>
        <v>6776.6833939360404</v>
      </c>
      <c r="S174" s="25">
        <f t="shared" si="69"/>
        <v>6149.5561909034577</v>
      </c>
      <c r="T174" s="25">
        <f t="shared" si="69"/>
        <v>5041.5364390599962</v>
      </c>
      <c r="U174" s="25">
        <f t="shared" si="69"/>
        <v>5067.1501988274031</v>
      </c>
      <c r="V174" s="25">
        <f t="shared" si="69"/>
        <v>4452.2285338869115</v>
      </c>
      <c r="W174" s="25">
        <f t="shared" si="69"/>
        <v>4177.4843965802611</v>
      </c>
      <c r="X174" s="25">
        <f t="shared" si="69"/>
        <v>3671.1561855695031</v>
      </c>
      <c r="Y174" s="25">
        <f t="shared" si="69"/>
        <v>3445.0391229772185</v>
      </c>
      <c r="Z174" s="25">
        <f t="shared" si="69"/>
        <v>3128.6721675160443</v>
      </c>
      <c r="AA174" s="25">
        <f t="shared" si="69"/>
        <v>2749.7590675037618</v>
      </c>
      <c r="AB174" s="25">
        <f t="shared" si="69"/>
        <v>2580.5630010335217</v>
      </c>
      <c r="AC174" s="25">
        <f t="shared" si="69"/>
        <v>2268.0569302366252</v>
      </c>
      <c r="AD174" s="25">
        <f t="shared" ref="AD174:AQ189" si="71">SUMIFS(AD$1024:AD$1118,$B$1024:$B$1118,$B174,$C$1024:$C$1118,$C174)*AD$3*12/365</f>
        <v>2128.4909088603617</v>
      </c>
      <c r="AE174" s="25">
        <f t="shared" si="71"/>
        <v>1933.0552260103291</v>
      </c>
      <c r="AF174" s="25">
        <f t="shared" si="71"/>
        <v>1642.276050391926</v>
      </c>
      <c r="AG174" s="25">
        <f t="shared" si="71"/>
        <v>1594.2890979585843</v>
      </c>
      <c r="AH174" s="25">
        <f t="shared" si="71"/>
        <v>1401.1167398257517</v>
      </c>
      <c r="AI174" s="25">
        <f t="shared" si="71"/>
        <v>1314.7767801752723</v>
      </c>
      <c r="AJ174" s="25">
        <f t="shared" si="71"/>
        <v>1155.4144007573029</v>
      </c>
      <c r="AK174" s="25">
        <f t="shared" si="71"/>
        <v>1084.1587086494801</v>
      </c>
      <c r="AL174" s="25">
        <f t="shared" si="71"/>
        <v>984.45451162094298</v>
      </c>
      <c r="AM174" s="25">
        <f t="shared" si="71"/>
        <v>865.05946042053597</v>
      </c>
      <c r="AN174" s="25">
        <f t="shared" si="71"/>
        <v>811.64293398591724</v>
      </c>
      <c r="AO174" s="25">
        <f t="shared" si="71"/>
        <v>713.16668827223384</v>
      </c>
      <c r="AP174" s="25">
        <f t="shared" si="71"/>
        <v>669.09208206061021</v>
      </c>
      <c r="AQ174" s="25">
        <f t="shared" si="71"/>
        <v>607.47489552264551</v>
      </c>
    </row>
    <row r="175" spans="1:43" x14ac:dyDescent="0.3">
      <c r="A175" s="17"/>
      <c r="B175" s="24">
        <v>202404</v>
      </c>
      <c r="C175" s="18" t="s">
        <v>105</v>
      </c>
      <c r="D175" s="25">
        <f t="shared" si="70"/>
        <v>4149.6030798101319</v>
      </c>
      <c r="E175" s="25">
        <f t="shared" si="70"/>
        <v>3709.6506244279285</v>
      </c>
      <c r="F175" s="25">
        <f t="shared" si="70"/>
        <v>3546.2565821866569</v>
      </c>
      <c r="G175" s="25">
        <f t="shared" si="70"/>
        <v>3284.2122222778521</v>
      </c>
      <c r="H175" s="25">
        <f t="shared" si="70"/>
        <v>2749.3848206711832</v>
      </c>
      <c r="I175" s="25">
        <f t="shared" si="70"/>
        <v>2822.9907195022656</v>
      </c>
      <c r="J175" s="25">
        <f t="shared" si="70"/>
        <v>2534.7764904521182</v>
      </c>
      <c r="K175" s="25">
        <f t="shared" si="70"/>
        <v>2431.1142071924442</v>
      </c>
      <c r="L175" s="25">
        <f t="shared" si="70"/>
        <v>2184.2908112575569</v>
      </c>
      <c r="M175" s="25">
        <f t="shared" si="70"/>
        <v>2095.9974778010651</v>
      </c>
      <c r="N175" s="25">
        <f t="shared" si="69"/>
        <v>1946.7272044928029</v>
      </c>
      <c r="O175" s="25">
        <f t="shared" si="69"/>
        <v>1750.0006035248471</v>
      </c>
      <c r="P175" s="25">
        <f t="shared" si="69"/>
        <v>1679.9621632321941</v>
      </c>
      <c r="Q175" s="25">
        <f t="shared" si="69"/>
        <v>1510.4903606358948</v>
      </c>
      <c r="R175" s="25">
        <f t="shared" si="69"/>
        <v>1450.2671595133261</v>
      </c>
      <c r="S175" s="25">
        <f t="shared" si="69"/>
        <v>1347.6048092006033</v>
      </c>
      <c r="T175" s="25">
        <f t="shared" si="69"/>
        <v>1131.0810795450709</v>
      </c>
      <c r="U175" s="25">
        <f t="shared" si="69"/>
        <v>1163.7209757185526</v>
      </c>
      <c r="V175" s="25">
        <f t="shared" si="69"/>
        <v>1046.5826470353943</v>
      </c>
      <c r="W175" s="25">
        <f t="shared" si="69"/>
        <v>1005.0561405147334</v>
      </c>
      <c r="X175" s="25">
        <f t="shared" si="69"/>
        <v>903.9315363517693</v>
      </c>
      <c r="Y175" s="25">
        <f t="shared" si="69"/>
        <v>868.09920393160837</v>
      </c>
      <c r="Z175" s="25">
        <f t="shared" si="69"/>
        <v>806.80610444158606</v>
      </c>
      <c r="AA175" s="25">
        <f t="shared" si="69"/>
        <v>725.66126035958689</v>
      </c>
      <c r="AB175" s="25">
        <f t="shared" si="69"/>
        <v>696.92188599381473</v>
      </c>
      <c r="AC175" s="25">
        <f t="shared" si="69"/>
        <v>626.8407263660913</v>
      </c>
      <c r="AD175" s="25">
        <f t="shared" si="71"/>
        <v>602.02485227752163</v>
      </c>
      <c r="AE175" s="25">
        <f t="shared" si="71"/>
        <v>559.54362410446117</v>
      </c>
      <c r="AF175" s="25">
        <f t="shared" si="71"/>
        <v>486.51042321223548</v>
      </c>
      <c r="AG175" s="25">
        <f t="shared" si="71"/>
        <v>483.37009319054999</v>
      </c>
      <c r="AH175" s="25">
        <f t="shared" si="71"/>
        <v>434.77547551043403</v>
      </c>
      <c r="AI175" s="25">
        <f t="shared" si="71"/>
        <v>417.57330695223732</v>
      </c>
      <c r="AJ175" s="25">
        <f t="shared" si="71"/>
        <v>375.59595734787729</v>
      </c>
      <c r="AK175" s="25">
        <f t="shared" si="71"/>
        <v>360.73741321175351</v>
      </c>
      <c r="AL175" s="25">
        <f t="shared" si="71"/>
        <v>335.29117416054532</v>
      </c>
      <c r="AM175" s="25">
        <f t="shared" si="71"/>
        <v>301.58769206243682</v>
      </c>
      <c r="AN175" s="25">
        <f t="shared" si="71"/>
        <v>289.65891423505241</v>
      </c>
      <c r="AO175" s="25">
        <f t="shared" si="71"/>
        <v>260.5434457147191</v>
      </c>
      <c r="AP175" s="25">
        <f t="shared" si="71"/>
        <v>250.23904748319947</v>
      </c>
      <c r="AQ175" s="25">
        <f t="shared" si="71"/>
        <v>232.58961246907899</v>
      </c>
    </row>
    <row r="176" spans="1:43" x14ac:dyDescent="0.3">
      <c r="A176" s="17"/>
      <c r="B176" s="24">
        <v>202404</v>
      </c>
      <c r="C176" s="18" t="s">
        <v>103</v>
      </c>
      <c r="D176" s="25">
        <f t="shared" si="70"/>
        <v>43892.595411099479</v>
      </c>
      <c r="E176" s="25">
        <f t="shared" si="70"/>
        <v>40328.777448897235</v>
      </c>
      <c r="F176" s="25">
        <f t="shared" si="70"/>
        <v>39602.540625027803</v>
      </c>
      <c r="G176" s="25">
        <f t="shared" si="70"/>
        <v>37659.764809838329</v>
      </c>
      <c r="H176" s="25">
        <f t="shared" si="70"/>
        <v>32361.952831009581</v>
      </c>
      <c r="I176" s="25">
        <f t="shared" si="70"/>
        <v>34099.53431377071</v>
      </c>
      <c r="J176" s="25">
        <f t="shared" si="70"/>
        <v>31414.250258380016</v>
      </c>
      <c r="K176" s="25">
        <f t="shared" si="70"/>
        <v>30907.586103067333</v>
      </c>
      <c r="L176" s="25">
        <f t="shared" si="70"/>
        <v>28482.653057005511</v>
      </c>
      <c r="M176" s="25">
        <f t="shared" si="70"/>
        <v>28029.720073822937</v>
      </c>
      <c r="N176" s="25">
        <f t="shared" si="69"/>
        <v>26696.053744179415</v>
      </c>
      <c r="O176" s="25">
        <f t="shared" si="69"/>
        <v>24606.886995630161</v>
      </c>
      <c r="P176" s="25">
        <f t="shared" si="69"/>
        <v>24219.345418631565</v>
      </c>
      <c r="Q176" s="25">
        <f t="shared" si="69"/>
        <v>22325.316128945171</v>
      </c>
      <c r="R176" s="25">
        <f t="shared" si="69"/>
        <v>21974.571696202001</v>
      </c>
      <c r="S176" s="25">
        <f t="shared" si="69"/>
        <v>20931.807913808942</v>
      </c>
      <c r="T176" s="25">
        <f t="shared" si="69"/>
        <v>18009.070556025679</v>
      </c>
      <c r="U176" s="25">
        <f t="shared" si="69"/>
        <v>18992.561770360531</v>
      </c>
      <c r="V176" s="25">
        <f t="shared" si="69"/>
        <v>17507.773586263698</v>
      </c>
      <c r="W176" s="25">
        <f t="shared" si="69"/>
        <v>17232.868353747683</v>
      </c>
      <c r="X176" s="25">
        <f t="shared" si="69"/>
        <v>15885.509185944344</v>
      </c>
      <c r="Y176" s="25">
        <f t="shared" si="69"/>
        <v>15635.903064637287</v>
      </c>
      <c r="Z176" s="25">
        <f t="shared" si="69"/>
        <v>14893.660872969562</v>
      </c>
      <c r="AA176" s="25">
        <f t="shared" si="69"/>
        <v>13728.922066737339</v>
      </c>
      <c r="AB176" s="25">
        <f t="shared" si="69"/>
        <v>13512.917631484306</v>
      </c>
      <c r="AC176" s="25">
        <f t="shared" si="69"/>
        <v>12455.975376808705</v>
      </c>
      <c r="AD176" s="25">
        <f t="shared" si="71"/>
        <v>12259.818605451877</v>
      </c>
      <c r="AE176" s="25">
        <f t="shared" si="71"/>
        <v>11677.416509336728</v>
      </c>
      <c r="AF176" s="25">
        <f t="shared" si="71"/>
        <v>10405.015642493936</v>
      </c>
      <c r="AG176" s="25">
        <f t="shared" si="71"/>
        <v>10594.076985528913</v>
      </c>
      <c r="AH176" s="25">
        <f t="shared" si="71"/>
        <v>9765.0958580875376</v>
      </c>
      <c r="AI176" s="25">
        <f t="shared" si="71"/>
        <v>9610.9877538338842</v>
      </c>
      <c r="AJ176" s="25">
        <f t="shared" si="71"/>
        <v>8858.8230472155647</v>
      </c>
      <c r="AK176" s="25">
        <f t="shared" si="71"/>
        <v>8718.9140945457075</v>
      </c>
      <c r="AL176" s="25">
        <f t="shared" si="71"/>
        <v>8304.3557443331974</v>
      </c>
      <c r="AM176" s="25">
        <f t="shared" si="71"/>
        <v>7654.3230813198952</v>
      </c>
      <c r="AN176" s="25">
        <f t="shared" si="71"/>
        <v>7533.3191896033877</v>
      </c>
      <c r="AO176" s="25">
        <f t="shared" si="71"/>
        <v>6943.5736418973038</v>
      </c>
      <c r="AP176" s="25">
        <f t="shared" si="71"/>
        <v>6833.7437738187637</v>
      </c>
      <c r="AQ176" s="25">
        <f t="shared" si="71"/>
        <v>6508.667693685009</v>
      </c>
    </row>
    <row r="177" spans="1:43" x14ac:dyDescent="0.3">
      <c r="A177" s="17"/>
      <c r="B177" s="24">
        <v>202404</v>
      </c>
      <c r="C177" s="18" t="s">
        <v>102</v>
      </c>
      <c r="D177" s="25">
        <f t="shared" si="70"/>
        <v>18185.23157192452</v>
      </c>
      <c r="E177" s="25">
        <f t="shared" si="70"/>
        <v>16515.408151899293</v>
      </c>
      <c r="F177" s="25">
        <f t="shared" si="70"/>
        <v>16053.855780766777</v>
      </c>
      <c r="G177" s="25">
        <f t="shared" si="70"/>
        <v>15133.504489902896</v>
      </c>
      <c r="H177" s="25">
        <f t="shared" si="70"/>
        <v>12891.762463772677</v>
      </c>
      <c r="I177" s="25">
        <f t="shared" si="70"/>
        <v>13478.148686463801</v>
      </c>
      <c r="J177" s="25">
        <f t="shared" si="70"/>
        <v>12329.722373399669</v>
      </c>
      <c r="K177" s="25">
        <f t="shared" si="70"/>
        <v>12053.218014632783</v>
      </c>
      <c r="L177" s="25">
        <f t="shared" si="70"/>
        <v>11041.791595108898</v>
      </c>
      <c r="M177" s="25">
        <f t="shared" si="70"/>
        <v>10806.005633360333</v>
      </c>
      <c r="N177" s="25">
        <f t="shared" si="69"/>
        <v>10237.949299512522</v>
      </c>
      <c r="O177" s="25">
        <f t="shared" si="69"/>
        <v>9389.6109671925315</v>
      </c>
      <c r="P177" s="25">
        <f t="shared" si="69"/>
        <v>9197.353953232192</v>
      </c>
      <c r="Q177" s="25">
        <f t="shared" si="69"/>
        <v>8438.7010867601439</v>
      </c>
      <c r="R177" s="25">
        <f t="shared" si="69"/>
        <v>8268.5722263741227</v>
      </c>
      <c r="S177" s="25">
        <f t="shared" si="69"/>
        <v>7841.3880067032278</v>
      </c>
      <c r="T177" s="25">
        <f t="shared" si="69"/>
        <v>6717.2110735016249</v>
      </c>
      <c r="U177" s="25">
        <f t="shared" si="69"/>
        <v>7053.7681393321909</v>
      </c>
      <c r="V177" s="25">
        <f t="shared" si="69"/>
        <v>6474.8734974217323</v>
      </c>
      <c r="W177" s="25">
        <f t="shared" si="69"/>
        <v>6346.5668804218403</v>
      </c>
      <c r="X177" s="25">
        <f t="shared" si="69"/>
        <v>5826.0978962087174</v>
      </c>
      <c r="Y177" s="25">
        <f t="shared" si="69"/>
        <v>5710.9227529709278</v>
      </c>
      <c r="Z177" s="25">
        <f t="shared" si="69"/>
        <v>5417.5165448068401</v>
      </c>
      <c r="AA177" s="25">
        <f t="shared" si="69"/>
        <v>4973.4458211499405</v>
      </c>
      <c r="AB177" s="25">
        <f t="shared" si="69"/>
        <v>4875.253664354319</v>
      </c>
      <c r="AC177" s="25">
        <f t="shared" si="69"/>
        <v>4475.6540506575011</v>
      </c>
      <c r="AD177" s="25">
        <f t="shared" si="71"/>
        <v>4387.2851454490337</v>
      </c>
      <c r="AE177" s="25">
        <f t="shared" si="71"/>
        <v>4161.9133198125119</v>
      </c>
      <c r="AF177" s="25">
        <f t="shared" si="71"/>
        <v>3693.3803323017842</v>
      </c>
      <c r="AG177" s="25">
        <f t="shared" si="71"/>
        <v>3745.2376815220327</v>
      </c>
      <c r="AH177" s="25">
        <f t="shared" si="71"/>
        <v>3438.1682196367428</v>
      </c>
      <c r="AI177" s="25">
        <f t="shared" si="71"/>
        <v>3370.1709118866443</v>
      </c>
      <c r="AJ177" s="25">
        <f t="shared" si="71"/>
        <v>3093.796871570748</v>
      </c>
      <c r="AK177" s="25">
        <f t="shared" si="71"/>
        <v>3032.5524104716005</v>
      </c>
      <c r="AL177" s="25">
        <f t="shared" si="71"/>
        <v>2876.6038138695176</v>
      </c>
      <c r="AM177" s="25">
        <f t="shared" si="71"/>
        <v>2640.6262634973373</v>
      </c>
      <c r="AN177" s="25">
        <f t="shared" si="71"/>
        <v>2588.2740831635888</v>
      </c>
      <c r="AO177" s="25">
        <f t="shared" si="71"/>
        <v>2375.9006371171654</v>
      </c>
      <c r="AP177" s="25">
        <f t="shared" si="71"/>
        <v>2328.7493883901543</v>
      </c>
      <c r="AQ177" s="25">
        <f t="shared" si="71"/>
        <v>2208.8815828685988</v>
      </c>
    </row>
    <row r="178" spans="1:43" x14ac:dyDescent="0.3">
      <c r="A178" s="17"/>
      <c r="B178" s="24">
        <v>202405</v>
      </c>
      <c r="C178" s="18" t="s">
        <v>101</v>
      </c>
      <c r="D178" s="25">
        <f t="shared" si="70"/>
        <v>36453.511077950374</v>
      </c>
      <c r="E178" s="25">
        <f t="shared" si="70"/>
        <v>32313.007194059657</v>
      </c>
      <c r="F178" s="25">
        <f t="shared" si="70"/>
        <v>30819.568668168668</v>
      </c>
      <c r="G178" s="25">
        <f t="shared" si="70"/>
        <v>28561.777393626206</v>
      </c>
      <c r="H178" s="25">
        <f t="shared" si="70"/>
        <v>23989.758652532764</v>
      </c>
      <c r="I178" s="25">
        <f t="shared" si="70"/>
        <v>24718.072225388751</v>
      </c>
      <c r="J178" s="25">
        <f t="shared" si="70"/>
        <v>22306.408473813859</v>
      </c>
      <c r="K178" s="25">
        <f t="shared" si="70"/>
        <v>21526.825198167775</v>
      </c>
      <c r="L178" s="25">
        <f t="shared" si="70"/>
        <v>19477.931372404251</v>
      </c>
      <c r="M178" s="25">
        <f t="shared" si="70"/>
        <v>18834.717389469901</v>
      </c>
      <c r="N178" s="25">
        <f t="shared" si="69"/>
        <v>17636.654690444662</v>
      </c>
      <c r="O178" s="25">
        <f t="shared" si="69"/>
        <v>15989.864048522562</v>
      </c>
      <c r="P178" s="25">
        <f t="shared" si="69"/>
        <v>15485.067487499049</v>
      </c>
      <c r="Q178" s="25">
        <f t="shared" si="69"/>
        <v>14048.138020062745</v>
      </c>
      <c r="R178" s="25">
        <f t="shared" si="69"/>
        <v>13611.066746627899</v>
      </c>
      <c r="S178" s="25">
        <f t="shared" si="69"/>
        <v>12764.027767272766</v>
      </c>
      <c r="T178" s="25">
        <f t="shared" si="69"/>
        <v>10812.434441825577</v>
      </c>
      <c r="U178" s="25">
        <f t="shared" si="69"/>
        <v>11227.829619180875</v>
      </c>
      <c r="V178" s="25">
        <f t="shared" si="69"/>
        <v>10191.590702256672</v>
      </c>
      <c r="W178" s="25">
        <f t="shared" si="69"/>
        <v>9878.2079892880356</v>
      </c>
      <c r="X178" s="25">
        <f t="shared" si="69"/>
        <v>8966.7659718329287</v>
      </c>
      <c r="Y178" s="25">
        <f t="shared" si="69"/>
        <v>8691.0348910846969</v>
      </c>
      <c r="Z178" s="25">
        <f t="shared" si="69"/>
        <v>8151.918027524729</v>
      </c>
      <c r="AA178" s="25">
        <f t="shared" si="69"/>
        <v>7399.4205471276309</v>
      </c>
      <c r="AB178" s="25">
        <f t="shared" si="69"/>
        <v>7171.4048366913203</v>
      </c>
      <c r="AC178" s="25">
        <f t="shared" si="69"/>
        <v>6509.0250581396567</v>
      </c>
      <c r="AD178" s="25">
        <f t="shared" si="71"/>
        <v>6308.0244299144561</v>
      </c>
      <c r="AE178" s="25">
        <f t="shared" si="71"/>
        <v>5915.8119147819853</v>
      </c>
      <c r="AF178" s="25">
        <f t="shared" si="71"/>
        <v>5189.8538136197594</v>
      </c>
      <c r="AG178" s="25">
        <f t="shared" si="71"/>
        <v>5202.4325339110374</v>
      </c>
      <c r="AH178" s="25">
        <f t="shared" si="71"/>
        <v>4721.0294916429375</v>
      </c>
      <c r="AI178" s="25">
        <f t="shared" si="71"/>
        <v>4574.3663148407759</v>
      </c>
      <c r="AJ178" s="25">
        <f t="shared" si="71"/>
        <v>4150.7590687472957</v>
      </c>
      <c r="AK178" s="25">
        <f t="shared" si="71"/>
        <v>4021.5035767602913</v>
      </c>
      <c r="AL178" s="25">
        <f t="shared" si="71"/>
        <v>3770.4459866081856</v>
      </c>
      <c r="AM178" s="25">
        <f t="shared" si="71"/>
        <v>3420.9022769616763</v>
      </c>
      <c r="AN178" s="25">
        <f t="shared" si="71"/>
        <v>3314.0113839864089</v>
      </c>
      <c r="AO178" s="25">
        <f t="shared" si="71"/>
        <v>3006.5702969206745</v>
      </c>
      <c r="AP178" s="25">
        <f t="shared" si="71"/>
        <v>2912.4263630581827</v>
      </c>
      <c r="AQ178" s="25">
        <f t="shared" si="71"/>
        <v>2730.1335443440439</v>
      </c>
    </row>
    <row r="179" spans="1:43" x14ac:dyDescent="0.3">
      <c r="A179" s="17"/>
      <c r="B179" s="24">
        <v>202405</v>
      </c>
      <c r="C179" s="18" t="s">
        <v>105</v>
      </c>
      <c r="D179" s="25">
        <f t="shared" si="70"/>
        <v>6232.3153929218824</v>
      </c>
      <c r="E179" s="25">
        <f t="shared" si="70"/>
        <v>5639.4007299028199</v>
      </c>
      <c r="F179" s="25">
        <f t="shared" si="70"/>
        <v>5493.7093436738378</v>
      </c>
      <c r="G179" s="25">
        <f t="shared" si="70"/>
        <v>5231.883846186739</v>
      </c>
      <c r="H179" s="25">
        <f t="shared" si="70"/>
        <v>4554.688384728076</v>
      </c>
      <c r="I179" s="25">
        <f t="shared" si="70"/>
        <v>4920.7618545617279</v>
      </c>
      <c r="J179" s="25">
        <f t="shared" si="70"/>
        <v>4659.7462733678885</v>
      </c>
      <c r="K179" s="25">
        <f t="shared" si="70"/>
        <v>4721.8443691146913</v>
      </c>
      <c r="L179" s="25">
        <f t="shared" si="70"/>
        <v>4488.6765828905836</v>
      </c>
      <c r="M179" s="25">
        <f t="shared" si="70"/>
        <v>4562.3577035358676</v>
      </c>
      <c r="N179" s="25">
        <f t="shared" si="69"/>
        <v>4492.4506127600962</v>
      </c>
      <c r="O179" s="25">
        <f t="shared" si="69"/>
        <v>4284.5613972959563</v>
      </c>
      <c r="P179" s="25">
        <f t="shared" si="69"/>
        <v>4366.2236504686498</v>
      </c>
      <c r="Q179" s="25">
        <f t="shared" si="69"/>
        <v>4169.2884528287095</v>
      </c>
      <c r="R179" s="25">
        <f t="shared" si="69"/>
        <v>4252.9427069784815</v>
      </c>
      <c r="S179" s="25">
        <f t="shared" si="69"/>
        <v>4199.8158733411701</v>
      </c>
      <c r="T179" s="25">
        <f t="shared" si="69"/>
        <v>3747.063072026147</v>
      </c>
      <c r="U179" s="25">
        <f t="shared" si="69"/>
        <v>4098.8183533443316</v>
      </c>
      <c r="V179" s="25">
        <f t="shared" si="69"/>
        <v>3919.7854854020993</v>
      </c>
      <c r="W179" s="25">
        <f t="shared" si="69"/>
        <v>4003.2341058448237</v>
      </c>
      <c r="X179" s="25">
        <f t="shared" si="69"/>
        <v>3829.3937588663371</v>
      </c>
      <c r="Y179" s="25">
        <f t="shared" si="69"/>
        <v>3911.7453235188232</v>
      </c>
      <c r="Z179" s="25">
        <f t="shared" si="69"/>
        <v>3867.2533321403503</v>
      </c>
      <c r="AA179" s="25">
        <f t="shared" si="69"/>
        <v>3700.1474952272843</v>
      </c>
      <c r="AB179" s="25">
        <f t="shared" si="69"/>
        <v>3780.3782414163106</v>
      </c>
      <c r="AC179" s="25">
        <f t="shared" si="69"/>
        <v>3617.3012581962639</v>
      </c>
      <c r="AD179" s="25">
        <f t="shared" si="71"/>
        <v>3695.9413713548142</v>
      </c>
      <c r="AE179" s="25">
        <f t="shared" si="71"/>
        <v>3654.5324775168579</v>
      </c>
      <c r="AF179" s="25">
        <f t="shared" si="71"/>
        <v>3380.4846161952205</v>
      </c>
      <c r="AG179" s="25">
        <f t="shared" si="71"/>
        <v>3573.1836512537425</v>
      </c>
      <c r="AH179" s="25">
        <f t="shared" si="71"/>
        <v>3419.2242249888532</v>
      </c>
      <c r="AI179" s="25">
        <f t="shared" si="71"/>
        <v>3493.6484204877206</v>
      </c>
      <c r="AJ179" s="25">
        <f t="shared" si="71"/>
        <v>3343.0832872964488</v>
      </c>
      <c r="AK179" s="25">
        <f t="shared" si="71"/>
        <v>3415.7991717852478</v>
      </c>
      <c r="AL179" s="25">
        <f t="shared" si="71"/>
        <v>3377.4775103312822</v>
      </c>
      <c r="AM179" s="25">
        <f t="shared" si="71"/>
        <v>3231.8184496569588</v>
      </c>
      <c r="AN179" s="25">
        <f t="shared" si="71"/>
        <v>3301.9964314918748</v>
      </c>
      <c r="AO179" s="25">
        <f t="shared" si="71"/>
        <v>3159.5063786796663</v>
      </c>
      <c r="AP179" s="25">
        <f t="shared" si="71"/>
        <v>3228.0207199682627</v>
      </c>
      <c r="AQ179" s="25">
        <f t="shared" si="71"/>
        <v>3191.5840330236215</v>
      </c>
    </row>
    <row r="180" spans="1:43" x14ac:dyDescent="0.3">
      <c r="A180" s="17"/>
      <c r="B180" s="24">
        <v>202405</v>
      </c>
      <c r="C180" s="18" t="s">
        <v>103</v>
      </c>
      <c r="D180" s="25">
        <f t="shared" si="70"/>
        <v>40172.414630580788</v>
      </c>
      <c r="E180" s="25">
        <f t="shared" si="70"/>
        <v>37384.094335873015</v>
      </c>
      <c r="F180" s="25">
        <f t="shared" si="70"/>
        <v>37309.42987711641</v>
      </c>
      <c r="G180" s="25">
        <f t="shared" si="70"/>
        <v>36213.718026065406</v>
      </c>
      <c r="H180" s="25">
        <f t="shared" si="70"/>
        <v>31817.537391950369</v>
      </c>
      <c r="I180" s="25">
        <f t="shared" si="70"/>
        <v>34399.462702128272</v>
      </c>
      <c r="J180" s="25">
        <f t="shared" si="70"/>
        <v>32538.672542449021</v>
      </c>
      <c r="K180" s="25">
        <f t="shared" si="70"/>
        <v>32888.201406761473</v>
      </c>
      <c r="L180" s="25">
        <f t="shared" si="70"/>
        <v>31148.655981318243</v>
      </c>
      <c r="M180" s="25">
        <f t="shared" si="70"/>
        <v>31514.130833283722</v>
      </c>
      <c r="N180" s="25">
        <f t="shared" si="69"/>
        <v>30865.686208425017</v>
      </c>
      <c r="O180" s="25">
        <f t="shared" si="69"/>
        <v>29263.058048661002</v>
      </c>
      <c r="P180" s="25">
        <f t="shared" si="69"/>
        <v>29630.137409548373</v>
      </c>
      <c r="Q180" s="25">
        <f t="shared" si="69"/>
        <v>28101.992350295735</v>
      </c>
      <c r="R180" s="25">
        <f t="shared" si="69"/>
        <v>28462.755678921509</v>
      </c>
      <c r="S180" s="25">
        <f t="shared" si="69"/>
        <v>27901.022825944863</v>
      </c>
      <c r="T180" s="25">
        <f t="shared" si="69"/>
        <v>24705.527143238531</v>
      </c>
      <c r="U180" s="25">
        <f t="shared" si="69"/>
        <v>26816.526276382738</v>
      </c>
      <c r="V180" s="25">
        <f t="shared" si="69"/>
        <v>25444.15017513181</v>
      </c>
      <c r="W180" s="25">
        <f t="shared" si="69"/>
        <v>25779.270873780039</v>
      </c>
      <c r="X180" s="25">
        <f t="shared" si="69"/>
        <v>24461.605865524609</v>
      </c>
      <c r="Y180" s="25">
        <f t="shared" si="69"/>
        <v>24785.039260636979</v>
      </c>
      <c r="Z180" s="25">
        <f t="shared" si="69"/>
        <v>24303.048092564237</v>
      </c>
      <c r="AA180" s="25">
        <f t="shared" si="69"/>
        <v>23061.966658639652</v>
      </c>
      <c r="AB180" s="25">
        <f t="shared" si="69"/>
        <v>23367.705190673867</v>
      </c>
      <c r="AC180" s="25">
        <f t="shared" si="69"/>
        <v>22174.653010766651</v>
      </c>
      <c r="AD180" s="25">
        <f t="shared" si="71"/>
        <v>22468.771210718885</v>
      </c>
      <c r="AE180" s="25">
        <f t="shared" si="71"/>
        <v>22032.376540479228</v>
      </c>
      <c r="AF180" s="25">
        <f t="shared" si="71"/>
        <v>20210.587808050092</v>
      </c>
      <c r="AG180" s="25">
        <f t="shared" si="71"/>
        <v>21184.716042363136</v>
      </c>
      <c r="AH180" s="25">
        <f t="shared" si="71"/>
        <v>20102.981741056112</v>
      </c>
      <c r="AI180" s="25">
        <f t="shared" si="71"/>
        <v>20369.346602812449</v>
      </c>
      <c r="AJ180" s="25">
        <f t="shared" si="71"/>
        <v>19329.048460899641</v>
      </c>
      <c r="AK180" s="25">
        <f t="shared" si="71"/>
        <v>19584.935839834481</v>
      </c>
      <c r="AL180" s="25">
        <f t="shared" si="71"/>
        <v>19203.953970660579</v>
      </c>
      <c r="AM180" s="25">
        <f t="shared" si="71"/>
        <v>18222.831893599712</v>
      </c>
      <c r="AN180" s="25">
        <f t="shared" si="71"/>
        <v>18463.712447696271</v>
      </c>
      <c r="AO180" s="25">
        <f t="shared" si="71"/>
        <v>17520.170429797945</v>
      </c>
      <c r="AP180" s="25">
        <f t="shared" si="71"/>
        <v>17751.517904736444</v>
      </c>
      <c r="AQ180" s="25">
        <f t="shared" si="71"/>
        <v>17405.608422592988</v>
      </c>
    </row>
    <row r="181" spans="1:43" x14ac:dyDescent="0.3">
      <c r="A181" s="17"/>
      <c r="B181" s="24">
        <v>202405</v>
      </c>
      <c r="C181" s="18" t="s">
        <v>102</v>
      </c>
      <c r="D181" s="25">
        <f t="shared" si="70"/>
        <v>16712.909933871935</v>
      </c>
      <c r="E181" s="25">
        <f t="shared" si="70"/>
        <v>15155.561403748003</v>
      </c>
      <c r="F181" s="25">
        <f t="shared" si="70"/>
        <v>14724.547909469997</v>
      </c>
      <c r="G181" s="25">
        <f t="shared" si="70"/>
        <v>13865.517586795037</v>
      </c>
      <c r="H181" s="25">
        <f t="shared" si="70"/>
        <v>11809.415785281779</v>
      </c>
      <c r="I181" s="25">
        <f t="shared" si="70"/>
        <v>12338.389212965812</v>
      </c>
      <c r="J181" s="25">
        <f t="shared" si="70"/>
        <v>11278.092638524431</v>
      </c>
      <c r="K181" s="25">
        <f t="shared" si="70"/>
        <v>11015.075458021909</v>
      </c>
      <c r="L181" s="25">
        <f t="shared" si="70"/>
        <v>10080.456808282106</v>
      </c>
      <c r="M181" s="25">
        <f t="shared" si="70"/>
        <v>9854.2137551389387</v>
      </c>
      <c r="N181" s="25">
        <f t="shared" si="69"/>
        <v>9325.0484327464746</v>
      </c>
      <c r="O181" s="25">
        <f t="shared" si="69"/>
        <v>8541.5552555978375</v>
      </c>
      <c r="P181" s="25">
        <f t="shared" si="69"/>
        <v>8355.5970535986307</v>
      </c>
      <c r="Q181" s="25">
        <f t="shared" si="69"/>
        <v>7655.8420545095169</v>
      </c>
      <c r="R181" s="25">
        <f t="shared" si="69"/>
        <v>7490.8525810204119</v>
      </c>
      <c r="S181" s="25">
        <f t="shared" si="69"/>
        <v>7093.4945812382148</v>
      </c>
      <c r="T181" s="25">
        <f t="shared" si="69"/>
        <v>6067.4793995298296</v>
      </c>
      <c r="U181" s="25">
        <f t="shared" si="69"/>
        <v>6361.7980374598656</v>
      </c>
      <c r="V181" s="25">
        <f t="shared" si="69"/>
        <v>5830.6688260469073</v>
      </c>
      <c r="W181" s="25">
        <f t="shared" si="69"/>
        <v>5706.1705977674355</v>
      </c>
      <c r="X181" s="25">
        <f t="shared" si="69"/>
        <v>5229.9085456607645</v>
      </c>
      <c r="Y181" s="25">
        <f t="shared" si="69"/>
        <v>5118.2994299396178</v>
      </c>
      <c r="Z181" s="25">
        <f t="shared" si="69"/>
        <v>4847.4829605731466</v>
      </c>
      <c r="AA181" s="25">
        <f t="shared" si="69"/>
        <v>4442.8781565402087</v>
      </c>
      <c r="AB181" s="25">
        <f t="shared" si="69"/>
        <v>4348.0065346646279</v>
      </c>
      <c r="AC181" s="25">
        <f t="shared" si="69"/>
        <v>3985.0246146428194</v>
      </c>
      <c r="AD181" s="25">
        <f t="shared" si="71"/>
        <v>3899.8504808340617</v>
      </c>
      <c r="AE181" s="25">
        <f t="shared" si="71"/>
        <v>3693.3394637880028</v>
      </c>
      <c r="AF181" s="25">
        <f t="shared" si="71"/>
        <v>3272.0596425935241</v>
      </c>
      <c r="AG181" s="25">
        <f t="shared" si="71"/>
        <v>3312.4151339914674</v>
      </c>
      <c r="AH181" s="25">
        <f t="shared" si="71"/>
        <v>3035.6954288282545</v>
      </c>
      <c r="AI181" s="25">
        <f t="shared" si="71"/>
        <v>2970.6155852292254</v>
      </c>
      <c r="AJ181" s="25">
        <f t="shared" si="71"/>
        <v>2722.3738034020807</v>
      </c>
      <c r="AK181" s="25">
        <f t="shared" si="71"/>
        <v>2663.9365748941086</v>
      </c>
      <c r="AL181" s="25">
        <f t="shared" si="71"/>
        <v>2522.6300552531761</v>
      </c>
      <c r="AM181" s="25">
        <f t="shared" si="71"/>
        <v>2311.7288703556837</v>
      </c>
      <c r="AN181" s="25">
        <f t="shared" si="71"/>
        <v>2262.0140417189286</v>
      </c>
      <c r="AO181" s="25">
        <f t="shared" si="71"/>
        <v>2072.8464391957195</v>
      </c>
      <c r="AP181" s="25">
        <f t="shared" si="71"/>
        <v>2028.2163824932545</v>
      </c>
      <c r="AQ181" s="25">
        <f t="shared" si="71"/>
        <v>1920.5056547176698</v>
      </c>
    </row>
    <row r="182" spans="1:43" x14ac:dyDescent="0.3">
      <c r="A182" s="17"/>
      <c r="B182" s="24">
        <v>202405</v>
      </c>
      <c r="C182" s="18" t="s">
        <v>104</v>
      </c>
      <c r="D182" s="25">
        <f t="shared" si="70"/>
        <v>49.535821089845079</v>
      </c>
      <c r="E182" s="25">
        <f t="shared" si="70"/>
        <v>47.148338927355042</v>
      </c>
      <c r="F182" s="25">
        <f t="shared" si="70"/>
        <v>47.911303270202886</v>
      </c>
      <c r="G182" s="25">
        <f t="shared" si="70"/>
        <v>47.108691428135153</v>
      </c>
      <c r="H182" s="25">
        <f t="shared" si="70"/>
        <v>41.834740114090167</v>
      </c>
      <c r="I182" s="25">
        <f t="shared" si="70"/>
        <v>45.536240890096856</v>
      </c>
      <c r="J182" s="25">
        <f t="shared" si="70"/>
        <v>43.324971233384055</v>
      </c>
      <c r="K182" s="25">
        <f t="shared" si="70"/>
        <v>44.015162654883596</v>
      </c>
      <c r="L182" s="25">
        <f t="shared" si="70"/>
        <v>41.877954166125015</v>
      </c>
      <c r="M182" s="25">
        <f t="shared" si="70"/>
        <v>42.54496010203156</v>
      </c>
      <c r="N182" s="25">
        <f t="shared" si="69"/>
        <v>41.828096153569923</v>
      </c>
      <c r="O182" s="25">
        <f t="shared" si="69"/>
        <v>39.796495142899524</v>
      </c>
      <c r="P182" s="25">
        <f t="shared" si="69"/>
        <v>40.429585008655302</v>
      </c>
      <c r="Q182" s="25">
        <f t="shared" si="69"/>
        <v>38.465336109688081</v>
      </c>
      <c r="R182" s="25">
        <f t="shared" si="69"/>
        <v>39.076643324128895</v>
      </c>
      <c r="S182" s="25">
        <f t="shared" si="69"/>
        <v>38.416794286669905</v>
      </c>
      <c r="T182" s="25">
        <f t="shared" si="69"/>
        <v>34.112847334034129</v>
      </c>
      <c r="U182" s="25">
        <f t="shared" si="69"/>
        <v>37.129479954962463</v>
      </c>
      <c r="V182" s="25">
        <f t="shared" si="69"/>
        <v>35.324212358320302</v>
      </c>
      <c r="W182" s="25">
        <f t="shared" si="69"/>
        <v>35.884254612818602</v>
      </c>
      <c r="X182" s="25">
        <f t="shared" si="69"/>
        <v>34.139060279421948</v>
      </c>
      <c r="Y182" s="25">
        <f t="shared" si="69"/>
        <v>34.679854771346136</v>
      </c>
      <c r="Z182" s="25">
        <f t="shared" si="69"/>
        <v>34.09257960258693</v>
      </c>
      <c r="AA182" s="25">
        <f t="shared" si="69"/>
        <v>32.433921989820426</v>
      </c>
      <c r="AB182" s="25">
        <f t="shared" si="69"/>
        <v>32.947125033420889</v>
      </c>
      <c r="AC182" s="25">
        <f t="shared" si="69"/>
        <v>31.343853875876771</v>
      </c>
      <c r="AD182" s="25">
        <f t="shared" si="71"/>
        <v>31.839478650322267</v>
      </c>
      <c r="AE182" s="25">
        <f t="shared" si="71"/>
        <v>31.299469516897798</v>
      </c>
      <c r="AF182" s="25">
        <f t="shared" si="71"/>
        <v>28.783415552743488</v>
      </c>
      <c r="AG182" s="25">
        <f t="shared" si="71"/>
        <v>30.246364828583825</v>
      </c>
      <c r="AH182" s="25">
        <f t="shared" si="71"/>
        <v>28.773859491685933</v>
      </c>
      <c r="AI182" s="25">
        <f t="shared" si="71"/>
        <v>29.228210451224982</v>
      </c>
      <c r="AJ182" s="25">
        <f t="shared" si="71"/>
        <v>27.805059865568079</v>
      </c>
      <c r="AK182" s="25">
        <f t="shared" si="71"/>
        <v>28.243907445502327</v>
      </c>
      <c r="AL182" s="25">
        <f t="shared" si="71"/>
        <v>27.764113935463662</v>
      </c>
      <c r="AM182" s="25">
        <f t="shared" si="71"/>
        <v>26.411983614071495</v>
      </c>
      <c r="AN182" s="25">
        <f t="shared" si="71"/>
        <v>26.828584932436058</v>
      </c>
      <c r="AO182" s="25">
        <f t="shared" si="71"/>
        <v>25.521862563771077</v>
      </c>
      <c r="AP182" s="25">
        <f t="shared" si="71"/>
        <v>25.924275710299963</v>
      </c>
      <c r="AQ182" s="25">
        <f t="shared" si="71"/>
        <v>25.483513318645464</v>
      </c>
    </row>
    <row r="183" spans="1:43" x14ac:dyDescent="0.3">
      <c r="A183" s="17"/>
      <c r="B183" s="24">
        <v>202406</v>
      </c>
      <c r="C183" s="18" t="s">
        <v>101</v>
      </c>
      <c r="D183" s="25">
        <f t="shared" si="70"/>
        <v>52562.006711449532</v>
      </c>
      <c r="E183" s="25">
        <f t="shared" si="70"/>
        <v>46369.68544529027</v>
      </c>
      <c r="F183" s="25">
        <f t="shared" si="70"/>
        <v>43980.45804089123</v>
      </c>
      <c r="G183" s="25">
        <f t="shared" si="70"/>
        <v>40567.404292762287</v>
      </c>
      <c r="H183" s="25">
        <f t="shared" si="70"/>
        <v>33917.882389799372</v>
      </c>
      <c r="I183" s="25">
        <f t="shared" si="70"/>
        <v>34850.183812378789</v>
      </c>
      <c r="J183" s="25">
        <f t="shared" si="70"/>
        <v>31358.464227578606</v>
      </c>
      <c r="K183" s="25">
        <f t="shared" si="70"/>
        <v>30170.772885079856</v>
      </c>
      <c r="L183" s="25">
        <f t="shared" si="70"/>
        <v>27213.267256580228</v>
      </c>
      <c r="M183" s="25">
        <f t="shared" si="70"/>
        <v>26229.108979745542</v>
      </c>
      <c r="N183" s="25">
        <f t="shared" si="69"/>
        <v>24478.677744150438</v>
      </c>
      <c r="O183" s="25">
        <f t="shared" si="69"/>
        <v>22117.193377080086</v>
      </c>
      <c r="P183" s="25">
        <f t="shared" si="69"/>
        <v>21344.356479752711</v>
      </c>
      <c r="Q183" s="25">
        <f t="shared" si="69"/>
        <v>19295.194565793725</v>
      </c>
      <c r="R183" s="25">
        <f t="shared" si="69"/>
        <v>18627.846239928669</v>
      </c>
      <c r="S183" s="25">
        <f t="shared" si="69"/>
        <v>17405.293695866902</v>
      </c>
      <c r="T183" s="25">
        <f t="shared" si="69"/>
        <v>14690.14898832546</v>
      </c>
      <c r="U183" s="25">
        <f t="shared" si="69"/>
        <v>15198.336836253697</v>
      </c>
      <c r="V183" s="25">
        <f t="shared" si="69"/>
        <v>13744.543049141341</v>
      </c>
      <c r="W183" s="25">
        <f t="shared" si="69"/>
        <v>13272.321555108256</v>
      </c>
      <c r="X183" s="25">
        <f t="shared" si="69"/>
        <v>12002.695112491287</v>
      </c>
      <c r="Y183" s="25">
        <f t="shared" si="69"/>
        <v>11590.007509953908</v>
      </c>
      <c r="Z183" s="25">
        <f t="shared" si="69"/>
        <v>10830.22416713697</v>
      </c>
      <c r="AA183" s="25">
        <f t="shared" si="69"/>
        <v>9793.4969990328191</v>
      </c>
      <c r="AB183" s="25">
        <f t="shared" si="69"/>
        <v>9455.9362236542365</v>
      </c>
      <c r="AC183" s="25">
        <f t="shared" si="69"/>
        <v>8550.1718664947803</v>
      </c>
      <c r="AD183" s="25">
        <f t="shared" si="71"/>
        <v>8254.8615247572525</v>
      </c>
      <c r="AE183" s="25">
        <f t="shared" si="71"/>
        <v>7712.3665655455261</v>
      </c>
      <c r="AF183" s="25">
        <f t="shared" si="71"/>
        <v>6740.3900531800309</v>
      </c>
      <c r="AG183" s="25">
        <f t="shared" si="71"/>
        <v>6731.2075354528115</v>
      </c>
      <c r="AH183" s="25">
        <f t="shared" si="71"/>
        <v>6085.2738720018642</v>
      </c>
      <c r="AI183" s="25">
        <f t="shared" si="71"/>
        <v>5873.9700043911371</v>
      </c>
      <c r="AJ183" s="25">
        <f t="shared" si="71"/>
        <v>5309.8998041865088</v>
      </c>
      <c r="AK183" s="25">
        <f t="shared" si="71"/>
        <v>5125.1438679348184</v>
      </c>
      <c r="AL183" s="25">
        <f t="shared" si="71"/>
        <v>4787.0726901432618</v>
      </c>
      <c r="AM183" s="25">
        <f t="shared" si="71"/>
        <v>4326.9178299142804</v>
      </c>
      <c r="AN183" s="25">
        <f t="shared" si="71"/>
        <v>4175.9348169941386</v>
      </c>
      <c r="AO183" s="25">
        <f t="shared" si="71"/>
        <v>3774.2783060475049</v>
      </c>
      <c r="AP183" s="25">
        <f t="shared" si="71"/>
        <v>3642.3485498206105</v>
      </c>
      <c r="AQ183" s="25">
        <f t="shared" si="71"/>
        <v>3401.5401956796977</v>
      </c>
    </row>
    <row r="184" spans="1:43" x14ac:dyDescent="0.3">
      <c r="A184" s="17"/>
      <c r="B184" s="24">
        <v>202406</v>
      </c>
      <c r="C184" s="18" t="s">
        <v>105</v>
      </c>
      <c r="D184" s="25">
        <f t="shared" si="70"/>
        <v>4050.4871320369284</v>
      </c>
      <c r="E184" s="25">
        <f t="shared" si="70"/>
        <v>3905.954778231197</v>
      </c>
      <c r="F184" s="25">
        <f t="shared" si="70"/>
        <v>4025.2385733258661</v>
      </c>
      <c r="G184" s="25">
        <f t="shared" si="70"/>
        <v>4016.8071984285898</v>
      </c>
      <c r="H184" s="25">
        <f t="shared" si="70"/>
        <v>3622.1333387615555</v>
      </c>
      <c r="I184" s="25">
        <f t="shared" si="70"/>
        <v>4005.0246975519599</v>
      </c>
      <c r="J184" s="25">
        <f t="shared" si="70"/>
        <v>3871.8399910413059</v>
      </c>
      <c r="K184" s="25">
        <f t="shared" si="70"/>
        <v>3997.6124551746248</v>
      </c>
      <c r="L184" s="25">
        <f t="shared" si="70"/>
        <v>3866.1114369529987</v>
      </c>
      <c r="M184" s="25">
        <f t="shared" si="70"/>
        <v>3992.8759805712384</v>
      </c>
      <c r="N184" s="25">
        <f t="shared" si="69"/>
        <v>3991.1925436506654</v>
      </c>
      <c r="O184" s="25">
        <f t="shared" si="69"/>
        <v>3861.1470512668016</v>
      </c>
      <c r="P184" s="25">
        <f t="shared" si="69"/>
        <v>3988.7917141511684</v>
      </c>
      <c r="Q184" s="25">
        <f t="shared" si="69"/>
        <v>3859.3182972984773</v>
      </c>
      <c r="R184" s="25">
        <f t="shared" si="69"/>
        <v>3987.3238281295621</v>
      </c>
      <c r="S184" s="25">
        <f t="shared" si="69"/>
        <v>3986.8444216990329</v>
      </c>
      <c r="T184" s="25">
        <f t="shared" si="69"/>
        <v>3600.707821216195</v>
      </c>
      <c r="U184" s="25">
        <f t="shared" si="69"/>
        <v>3986.2630377717164</v>
      </c>
      <c r="V184" s="25">
        <f t="shared" si="69"/>
        <v>3857.5375083738518</v>
      </c>
      <c r="W184" s="25">
        <f t="shared" si="69"/>
        <v>3986.0605069783956</v>
      </c>
      <c r="X184" s="25">
        <f t="shared" si="69"/>
        <v>3857.4833330027795</v>
      </c>
      <c r="Y184" s="25">
        <f t="shared" si="69"/>
        <v>3986.1287055364514</v>
      </c>
      <c r="Z184" s="25">
        <f t="shared" si="69"/>
        <v>3986.2397082059847</v>
      </c>
      <c r="AA184" s="25">
        <f t="shared" si="69"/>
        <v>3857.7985782189135</v>
      </c>
      <c r="AB184" s="25">
        <f t="shared" si="69"/>
        <v>3986.5790176310966</v>
      </c>
      <c r="AC184" s="25">
        <f t="shared" si="69"/>
        <v>3858.1896061972966</v>
      </c>
      <c r="AD184" s="25">
        <f t="shared" si="71"/>
        <v>3987.0381113681415</v>
      </c>
      <c r="AE184" s="25">
        <f t="shared" si="71"/>
        <v>3987.3017336976454</v>
      </c>
      <c r="AF184" s="25">
        <f t="shared" si="71"/>
        <v>3730.3200428166856</v>
      </c>
      <c r="AG184" s="25">
        <f t="shared" si="71"/>
        <v>3987.8805493998725</v>
      </c>
      <c r="AH184" s="25">
        <f t="shared" si="71"/>
        <v>3859.5391395337829</v>
      </c>
      <c r="AI184" s="25">
        <f t="shared" si="71"/>
        <v>3988.511052910224</v>
      </c>
      <c r="AJ184" s="25">
        <f t="shared" si="71"/>
        <v>3860.1682570012954</v>
      </c>
      <c r="AK184" s="25">
        <f t="shared" si="71"/>
        <v>3989.1772807380125</v>
      </c>
      <c r="AL184" s="25">
        <f t="shared" si="71"/>
        <v>3989.5199050338047</v>
      </c>
      <c r="AM184" s="25">
        <f t="shared" si="71"/>
        <v>3861.1617978594054</v>
      </c>
      <c r="AN184" s="25">
        <f t="shared" si="71"/>
        <v>3990.218080084308</v>
      </c>
      <c r="AO184" s="25">
        <f t="shared" si="71"/>
        <v>3861.8435297505075</v>
      </c>
      <c r="AP184" s="25">
        <f t="shared" si="71"/>
        <v>3990.9270853290168</v>
      </c>
      <c r="AQ184" s="25">
        <f t="shared" si="71"/>
        <v>3991.2836877106365</v>
      </c>
    </row>
    <row r="185" spans="1:43" x14ac:dyDescent="0.3">
      <c r="A185" s="17"/>
      <c r="B185" s="24">
        <v>202406</v>
      </c>
      <c r="C185" s="18" t="s">
        <v>103</v>
      </c>
      <c r="D185" s="25">
        <f t="shared" si="70"/>
        <v>37064.142080793928</v>
      </c>
      <c r="E185" s="25">
        <f t="shared" si="70"/>
        <v>34305.738077383648</v>
      </c>
      <c r="F185" s="25">
        <f t="shared" si="70"/>
        <v>34027.257888719403</v>
      </c>
      <c r="G185" s="25">
        <f t="shared" si="70"/>
        <v>32745.829040580997</v>
      </c>
      <c r="H185" s="25">
        <f t="shared" si="70"/>
        <v>28515.307330890442</v>
      </c>
      <c r="I185" s="25">
        <f t="shared" si="70"/>
        <v>30478.013911126603</v>
      </c>
      <c r="J185" s="25">
        <f t="shared" si="70"/>
        <v>28502.088052270363</v>
      </c>
      <c r="K185" s="25">
        <f t="shared" si="70"/>
        <v>28481.501887888215</v>
      </c>
      <c r="L185" s="25">
        <f t="shared" si="70"/>
        <v>26668.802528510932</v>
      </c>
      <c r="M185" s="25">
        <f t="shared" si="70"/>
        <v>26674.822645932985</v>
      </c>
      <c r="N185" s="25">
        <f t="shared" si="69"/>
        <v>25828.073917914029</v>
      </c>
      <c r="O185" s="25">
        <f t="shared" si="69"/>
        <v>24207.073193994544</v>
      </c>
      <c r="P185" s="25">
        <f t="shared" si="69"/>
        <v>24229.752489975723</v>
      </c>
      <c r="Q185" s="25">
        <f t="shared" si="69"/>
        <v>22715.985929551822</v>
      </c>
      <c r="R185" s="25">
        <f t="shared" si="69"/>
        <v>22742.464797020973</v>
      </c>
      <c r="S185" s="25">
        <f t="shared" si="69"/>
        <v>22036.085476382341</v>
      </c>
      <c r="T185" s="25">
        <f t="shared" si="69"/>
        <v>19286.374719481406</v>
      </c>
      <c r="U185" s="25">
        <f t="shared" si="69"/>
        <v>20691.423822690012</v>
      </c>
      <c r="V185" s="25">
        <f t="shared" si="69"/>
        <v>19404.266310190051</v>
      </c>
      <c r="W185" s="25">
        <f t="shared" si="69"/>
        <v>19430.865603960312</v>
      </c>
      <c r="X185" s="25">
        <f t="shared" si="69"/>
        <v>18222.597778236046</v>
      </c>
      <c r="Y185" s="25">
        <f t="shared" si="69"/>
        <v>18247.820651877886</v>
      </c>
      <c r="Z185" s="25">
        <f t="shared" si="69"/>
        <v>17683.617582546347</v>
      </c>
      <c r="AA185" s="25">
        <f t="shared" si="69"/>
        <v>16583.996158791892</v>
      </c>
      <c r="AB185" s="25">
        <f t="shared" si="69"/>
        <v>16606.780585737793</v>
      </c>
      <c r="AC185" s="25">
        <f t="shared" si="69"/>
        <v>15573.897307873425</v>
      </c>
      <c r="AD185" s="25">
        <f t="shared" si="71"/>
        <v>15595.018867402523</v>
      </c>
      <c r="AE185" s="25">
        <f t="shared" si="71"/>
        <v>15112.261985476915</v>
      </c>
      <c r="AF185" s="25">
        <f t="shared" si="71"/>
        <v>13699.491305474889</v>
      </c>
      <c r="AG185" s="25">
        <f t="shared" si="71"/>
        <v>14190.630191470982</v>
      </c>
      <c r="AH185" s="25">
        <f t="shared" si="71"/>
        <v>13307.287606580334</v>
      </c>
      <c r="AI185" s="25">
        <f t="shared" si="71"/>
        <v>13324.563010328682</v>
      </c>
      <c r="AJ185" s="25">
        <f t="shared" si="71"/>
        <v>12494.825953817477</v>
      </c>
      <c r="AK185" s="25">
        <f t="shared" si="71"/>
        <v>12510.741159567551</v>
      </c>
      <c r="AL185" s="25">
        <f t="shared" si="71"/>
        <v>12122.444473438733</v>
      </c>
      <c r="AM185" s="25">
        <f t="shared" si="71"/>
        <v>11367.155254270279</v>
      </c>
      <c r="AN185" s="25">
        <f t="shared" si="71"/>
        <v>11381.230680141718</v>
      </c>
      <c r="AO185" s="25">
        <f t="shared" si="71"/>
        <v>10671.878413787173</v>
      </c>
      <c r="AP185" s="25">
        <f t="shared" si="71"/>
        <v>10684.854315402614</v>
      </c>
      <c r="AQ185" s="25">
        <f t="shared" si="71"/>
        <v>10352.643369415211</v>
      </c>
    </row>
    <row r="186" spans="1:43" x14ac:dyDescent="0.3">
      <c r="A186" s="17"/>
      <c r="B186" s="24">
        <v>202406</v>
      </c>
      <c r="C186" s="18" t="s">
        <v>102</v>
      </c>
      <c r="D186" s="25">
        <f t="shared" si="70"/>
        <v>20406.23234952701</v>
      </c>
      <c r="E186" s="25">
        <f t="shared" si="70"/>
        <v>18391.683094288663</v>
      </c>
      <c r="F186" s="25">
        <f t="shared" si="70"/>
        <v>17773.482386630818</v>
      </c>
      <c r="G186" s="25">
        <f t="shared" si="70"/>
        <v>16671.296083499648</v>
      </c>
      <c r="H186" s="25">
        <f t="shared" si="70"/>
        <v>14154.296294344753</v>
      </c>
      <c r="I186" s="25">
        <f t="shared" si="70"/>
        <v>14753.285645451688</v>
      </c>
      <c r="J186" s="25">
        <f t="shared" si="70"/>
        <v>13456.780116792335</v>
      </c>
      <c r="K186" s="25">
        <f t="shared" si="70"/>
        <v>13117.240406142686</v>
      </c>
      <c r="L186" s="25">
        <f t="shared" si="70"/>
        <v>11982.235551767382</v>
      </c>
      <c r="M186" s="25">
        <f t="shared" si="70"/>
        <v>11692.85434553537</v>
      </c>
      <c r="N186" s="25">
        <f t="shared" si="69"/>
        <v>11046.337738646867</v>
      </c>
      <c r="O186" s="25">
        <f t="shared" si="69"/>
        <v>10101.666189744268</v>
      </c>
      <c r="P186" s="25">
        <f t="shared" si="69"/>
        <v>9865.9086249448046</v>
      </c>
      <c r="Q186" s="25">
        <f t="shared" si="69"/>
        <v>9025.4075757163009</v>
      </c>
      <c r="R186" s="25">
        <f t="shared" si="69"/>
        <v>8817.1281111821045</v>
      </c>
      <c r="S186" s="25">
        <f t="shared" si="69"/>
        <v>8336.5009948363804</v>
      </c>
      <c r="T186" s="25">
        <f t="shared" si="69"/>
        <v>7119.7305226336257</v>
      </c>
      <c r="U186" s="25">
        <f t="shared" si="69"/>
        <v>7453.6608043733459</v>
      </c>
      <c r="V186" s="25">
        <f t="shared" si="69"/>
        <v>6820.9450855059167</v>
      </c>
      <c r="W186" s="25">
        <f t="shared" si="69"/>
        <v>6665.1299783645527</v>
      </c>
      <c r="X186" s="25">
        <f t="shared" si="69"/>
        <v>6099.5307284829996</v>
      </c>
      <c r="Y186" s="25">
        <f t="shared" si="69"/>
        <v>5960.2828380820165</v>
      </c>
      <c r="Z186" s="25">
        <f t="shared" si="69"/>
        <v>5636.330349105644</v>
      </c>
      <c r="AA186" s="25">
        <f t="shared" si="69"/>
        <v>5158.0249018158393</v>
      </c>
      <c r="AB186" s="25">
        <f t="shared" si="69"/>
        <v>5040.2011482157832</v>
      </c>
      <c r="AC186" s="25">
        <f t="shared" si="69"/>
        <v>4612.4003731008806</v>
      </c>
      <c r="AD186" s="25">
        <f t="shared" si="71"/>
        <v>4506.9406786366353</v>
      </c>
      <c r="AE186" s="25">
        <f t="shared" si="71"/>
        <v>4261.775237215913</v>
      </c>
      <c r="AF186" s="25">
        <f t="shared" si="71"/>
        <v>3769.8967781634738</v>
      </c>
      <c r="AG186" s="25">
        <f t="shared" si="71"/>
        <v>3810.565450236355</v>
      </c>
      <c r="AH186" s="25">
        <f t="shared" si="71"/>
        <v>3486.8940890079275</v>
      </c>
      <c r="AI186" s="25">
        <f t="shared" si="71"/>
        <v>3406.9235345998627</v>
      </c>
      <c r="AJ186" s="25">
        <f t="shared" si="71"/>
        <v>3117.4431509764395</v>
      </c>
      <c r="AK186" s="25">
        <f t="shared" si="71"/>
        <v>3045.8535202547691</v>
      </c>
      <c r="AL186" s="25">
        <f t="shared" si="71"/>
        <v>2879.8678037204513</v>
      </c>
      <c r="AM186" s="25">
        <f t="shared" si="71"/>
        <v>2635.0524184036867</v>
      </c>
      <c r="AN186" s="25">
        <f t="shared" si="71"/>
        <v>2574.4269445905938</v>
      </c>
      <c r="AO186" s="25">
        <f t="shared" si="71"/>
        <v>2355.509579105254</v>
      </c>
      <c r="AP186" s="25">
        <f t="shared" si="71"/>
        <v>2301.2514436113133</v>
      </c>
      <c r="AQ186" s="25">
        <f t="shared" si="71"/>
        <v>2175.6899828568253</v>
      </c>
    </row>
    <row r="187" spans="1:43" x14ac:dyDescent="0.3">
      <c r="A187" s="17"/>
      <c r="B187" s="24">
        <v>202407</v>
      </c>
      <c r="C187" s="18" t="s">
        <v>101</v>
      </c>
      <c r="D187" s="25">
        <f t="shared" si="70"/>
        <v>58605.342213747426</v>
      </c>
      <c r="E187" s="25">
        <f t="shared" si="70"/>
        <v>52115.644511345905</v>
      </c>
      <c r="F187" s="25">
        <f t="shared" si="70"/>
        <v>49910.629432525689</v>
      </c>
      <c r="G187" s="25">
        <f t="shared" si="70"/>
        <v>46562.749541973128</v>
      </c>
      <c r="H187" s="25">
        <f t="shared" si="70"/>
        <v>39484.409207837271</v>
      </c>
      <c r="I187" s="25">
        <f t="shared" si="70"/>
        <v>41141.277244139492</v>
      </c>
      <c r="J187" s="25">
        <f t="shared" si="70"/>
        <v>37525.047024882391</v>
      </c>
      <c r="K187" s="25">
        <f t="shared" si="70"/>
        <v>36584.290518588539</v>
      </c>
      <c r="L187" s="25">
        <f t="shared" si="70"/>
        <v>33427.581286282802</v>
      </c>
      <c r="M187" s="25">
        <f t="shared" si="70"/>
        <v>32630.264706529484</v>
      </c>
      <c r="N187" s="25">
        <f t="shared" si="69"/>
        <v>30835.659938893885</v>
      </c>
      <c r="O187" s="25">
        <f t="shared" si="69"/>
        <v>28206.841324323155</v>
      </c>
      <c r="P187" s="25">
        <f t="shared" si="69"/>
        <v>27555.626778074366</v>
      </c>
      <c r="Q187" s="25">
        <f t="shared" si="69"/>
        <v>25213.506987120982</v>
      </c>
      <c r="R187" s="25">
        <f t="shared" si="69"/>
        <v>24635.775463461952</v>
      </c>
      <c r="S187" s="25">
        <f t="shared" si="69"/>
        <v>23295.610218935806</v>
      </c>
      <c r="T187" s="25">
        <f t="shared" si="69"/>
        <v>19896.811039169468</v>
      </c>
      <c r="U187" s="25">
        <f t="shared" si="69"/>
        <v>20830.418931743468</v>
      </c>
      <c r="V187" s="25">
        <f t="shared" si="69"/>
        <v>19061.668925182148</v>
      </c>
      <c r="W187" s="25">
        <f t="shared" si="69"/>
        <v>18624.876748889943</v>
      </c>
      <c r="X187" s="25">
        <f t="shared" si="69"/>
        <v>17042.411506479606</v>
      </c>
      <c r="Y187" s="25">
        <f t="shared" si="69"/>
        <v>16650.750090894395</v>
      </c>
      <c r="Z187" s="25">
        <f t="shared" si="69"/>
        <v>15742.699459759982</v>
      </c>
      <c r="AA187" s="25">
        <f t="shared" si="69"/>
        <v>14403.451921382202</v>
      </c>
      <c r="AB187" s="25">
        <f t="shared" si="69"/>
        <v>14070.740858576861</v>
      </c>
      <c r="AC187" s="25">
        <f t="shared" si="69"/>
        <v>12872.667350241634</v>
      </c>
      <c r="AD187" s="25">
        <f t="shared" si="71"/>
        <v>12574.283705627668</v>
      </c>
      <c r="AE187" s="25">
        <f t="shared" si="71"/>
        <v>11886.11924925904</v>
      </c>
      <c r="AF187" s="25">
        <f t="shared" si="71"/>
        <v>10510.326064178902</v>
      </c>
      <c r="AG187" s="25">
        <f t="shared" si="71"/>
        <v>10619.477509722688</v>
      </c>
      <c r="AH187" s="25">
        <f t="shared" si="71"/>
        <v>9713.370904934296</v>
      </c>
      <c r="AI187" s="25">
        <f t="shared" si="71"/>
        <v>9486.4175962019017</v>
      </c>
      <c r="AJ187" s="25">
        <f t="shared" si="71"/>
        <v>8676.3841812502687</v>
      </c>
      <c r="AK187" s="25">
        <f t="shared" si="71"/>
        <v>8473.0920321866779</v>
      </c>
      <c r="AL187" s="25">
        <f t="shared" si="71"/>
        <v>8007.3895497814292</v>
      </c>
      <c r="AM187" s="25">
        <f t="shared" si="71"/>
        <v>7322.9564652176905</v>
      </c>
      <c r="AN187" s="25">
        <f t="shared" si="71"/>
        <v>7150.7285685897432</v>
      </c>
      <c r="AO187" s="25">
        <f t="shared" si="71"/>
        <v>6539.1496114579977</v>
      </c>
      <c r="AP187" s="25">
        <f t="shared" si="71"/>
        <v>6385.0115032525455</v>
      </c>
      <c r="AQ187" s="25">
        <f t="shared" si="71"/>
        <v>6033.2416519047765</v>
      </c>
    </row>
    <row r="188" spans="1:43" x14ac:dyDescent="0.3">
      <c r="A188" s="17"/>
      <c r="B188" s="24">
        <v>202407</v>
      </c>
      <c r="C188" s="18" t="s">
        <v>105</v>
      </c>
      <c r="D188" s="25">
        <f t="shared" si="70"/>
        <v>7023.7842307818055</v>
      </c>
      <c r="E188" s="25">
        <f t="shared" si="70"/>
        <v>6458.4997062144812</v>
      </c>
      <c r="F188" s="25">
        <f t="shared" si="70"/>
        <v>6360.0792912976585</v>
      </c>
      <c r="G188" s="25">
        <f t="shared" si="70"/>
        <v>6068.963008101573</v>
      </c>
      <c r="H188" s="25">
        <f t="shared" si="70"/>
        <v>5212.9632933888097</v>
      </c>
      <c r="I188" s="25">
        <f t="shared" si="70"/>
        <v>5498.9269828662518</v>
      </c>
      <c r="J188" s="25">
        <f t="shared" si="70"/>
        <v>5073.8108021495573</v>
      </c>
      <c r="K188" s="25">
        <f t="shared" si="70"/>
        <v>5001.5511813866424</v>
      </c>
      <c r="L188" s="25">
        <f t="shared" si="70"/>
        <v>4619.2761786281753</v>
      </c>
      <c r="M188" s="25">
        <f t="shared" si="70"/>
        <v>4556.8436169854558</v>
      </c>
      <c r="N188" s="25">
        <f t="shared" si="69"/>
        <v>4351.353955547499</v>
      </c>
      <c r="O188" s="25">
        <f t="shared" si="69"/>
        <v>4021.9102514203892</v>
      </c>
      <c r="P188" s="25">
        <f t="shared" si="69"/>
        <v>3970.014934573117</v>
      </c>
      <c r="Q188" s="25">
        <f t="shared" si="69"/>
        <v>3670.5286962978939</v>
      </c>
      <c r="R188" s="25">
        <f t="shared" si="69"/>
        <v>3624.0413610299552</v>
      </c>
      <c r="S188" s="25">
        <f t="shared" si="69"/>
        <v>3463.0291146453892</v>
      </c>
      <c r="T188" s="25">
        <f t="shared" si="69"/>
        <v>2989.1507702706076</v>
      </c>
      <c r="U188" s="25">
        <f t="shared" si="69"/>
        <v>3162.8157350448951</v>
      </c>
      <c r="V188" s="25">
        <f t="shared" si="69"/>
        <v>2925.3555387274687</v>
      </c>
      <c r="W188" s="25">
        <f t="shared" si="69"/>
        <v>2889.2400158860314</v>
      </c>
      <c r="X188" s="25">
        <f t="shared" si="69"/>
        <v>2672.5397841203653</v>
      </c>
      <c r="Y188" s="25">
        <f t="shared" si="69"/>
        <v>2639.7313892923389</v>
      </c>
      <c r="Z188" s="25">
        <f t="shared" si="69"/>
        <v>2523.2892012685284</v>
      </c>
      <c r="AA188" s="25">
        <f t="shared" si="69"/>
        <v>2334.2342251001719</v>
      </c>
      <c r="AB188" s="25">
        <f t="shared" si="69"/>
        <v>2305.7483377860431</v>
      </c>
      <c r="AC188" s="25">
        <f t="shared" si="69"/>
        <v>2133.0770500929398</v>
      </c>
      <c r="AD188" s="25">
        <f t="shared" si="71"/>
        <v>2107.1193626777563</v>
      </c>
      <c r="AE188" s="25">
        <f t="shared" si="71"/>
        <v>2014.3621368443064</v>
      </c>
      <c r="AF188" s="25">
        <f t="shared" si="71"/>
        <v>1801.4732626516582</v>
      </c>
      <c r="AG188" s="25">
        <f t="shared" si="71"/>
        <v>1840.9858037703862</v>
      </c>
      <c r="AH188" s="25">
        <f t="shared" si="71"/>
        <v>1703.2302589770948</v>
      </c>
      <c r="AI188" s="25">
        <f t="shared" si="71"/>
        <v>1682.6010790132891</v>
      </c>
      <c r="AJ188" s="25">
        <f t="shared" si="71"/>
        <v>1556.7242684715879</v>
      </c>
      <c r="AK188" s="25">
        <f t="shared" si="71"/>
        <v>1537.893937970035</v>
      </c>
      <c r="AL188" s="25">
        <f t="shared" si="71"/>
        <v>1470.2920955362972</v>
      </c>
      <c r="AM188" s="25">
        <f t="shared" si="71"/>
        <v>1360.32648540179</v>
      </c>
      <c r="AN188" s="25">
        <f t="shared" si="71"/>
        <v>1343.8972760769243</v>
      </c>
      <c r="AO188" s="25">
        <f t="shared" si="71"/>
        <v>1243.3987589412261</v>
      </c>
      <c r="AP188" s="25">
        <f t="shared" si="71"/>
        <v>1228.3943351582832</v>
      </c>
      <c r="AQ188" s="25">
        <f t="shared" si="71"/>
        <v>1174.4288998786694</v>
      </c>
    </row>
    <row r="189" spans="1:43" x14ac:dyDescent="0.3">
      <c r="A189" s="17"/>
      <c r="B189" s="24">
        <v>202407</v>
      </c>
      <c r="C189" s="18" t="s">
        <v>103</v>
      </c>
      <c r="D189" s="25">
        <f t="shared" si="70"/>
        <v>63761.933274285373</v>
      </c>
      <c r="E189" s="25">
        <f t="shared" si="70"/>
        <v>59472.213212954353</v>
      </c>
      <c r="F189" s="25">
        <f t="shared" si="70"/>
        <v>59383.345539613496</v>
      </c>
      <c r="G189" s="25">
        <f t="shared" si="70"/>
        <v>57500.71304421837</v>
      </c>
      <c r="H189" s="25">
        <f t="shared" si="70"/>
        <v>50304.936395763798</v>
      </c>
      <c r="I189" s="25">
        <f t="shared" si="70"/>
        <v>54025.235346723166</v>
      </c>
      <c r="J189" s="25">
        <f t="shared" si="70"/>
        <v>50747.842535442163</v>
      </c>
      <c r="K189" s="25">
        <f t="shared" si="70"/>
        <v>50923.401858115649</v>
      </c>
      <c r="L189" s="25">
        <f t="shared" si="70"/>
        <v>47871.567525517632</v>
      </c>
      <c r="M189" s="25">
        <f t="shared" si="70"/>
        <v>48063.983140531949</v>
      </c>
      <c r="N189" s="25">
        <f t="shared" si="70"/>
        <v>46708.236639164446</v>
      </c>
      <c r="O189" s="25">
        <f t="shared" si="70"/>
        <v>43931.678338349833</v>
      </c>
      <c r="P189" s="25">
        <f t="shared" si="70"/>
        <v>44124.38892277635</v>
      </c>
      <c r="Q189" s="25">
        <f t="shared" si="70"/>
        <v>41507.173486731896</v>
      </c>
      <c r="R189" s="25">
        <f t="shared" si="70"/>
        <v>41693.138368807813</v>
      </c>
      <c r="S189" s="25">
        <f t="shared" si="70"/>
        <v>40529.896393364608</v>
      </c>
      <c r="T189" s="25">
        <f t="shared" ref="T189:AI204" si="72">SUMIFS(T$1024:T$1118,$B$1024:$B$1118,$B189,$C$1024:$C$1118,$C189)*T$3*12/365</f>
        <v>35586.729643853818</v>
      </c>
      <c r="U189" s="25">
        <f t="shared" si="72"/>
        <v>38300.984772686112</v>
      </c>
      <c r="V189" s="25">
        <f t="shared" si="72"/>
        <v>36031.898860955509</v>
      </c>
      <c r="W189" s="25">
        <f t="shared" si="72"/>
        <v>36194.522692837396</v>
      </c>
      <c r="X189" s="25">
        <f t="shared" si="72"/>
        <v>34049.753176181781</v>
      </c>
      <c r="Y189" s="25">
        <f t="shared" si="72"/>
        <v>34202.771872485246</v>
      </c>
      <c r="Z189" s="25">
        <f t="shared" si="72"/>
        <v>33247.798103976136</v>
      </c>
      <c r="AA189" s="25">
        <f t="shared" si="72"/>
        <v>31276.510200220986</v>
      </c>
      <c r="AB189" s="25">
        <f t="shared" si="72"/>
        <v>31415.831280534756</v>
      </c>
      <c r="AC189" s="25">
        <f t="shared" si="72"/>
        <v>29552.334502939389</v>
      </c>
      <c r="AD189" s="25">
        <f t="shared" si="72"/>
        <v>29683.131532320833</v>
      </c>
      <c r="AE189" s="25">
        <f t="shared" si="72"/>
        <v>28852.339614579072</v>
      </c>
      <c r="AF189" s="25">
        <f t="shared" si="72"/>
        <v>26235.091110729667</v>
      </c>
      <c r="AG189" s="25">
        <f t="shared" si="72"/>
        <v>27258.725741974416</v>
      </c>
      <c r="AH189" s="25">
        <f t="shared" si="72"/>
        <v>25640.03294439481</v>
      </c>
      <c r="AI189" s="25">
        <f t="shared" si="71"/>
        <v>25751.755861471665</v>
      </c>
      <c r="AJ189" s="25">
        <f t="shared" si="71"/>
        <v>24221.931933225012</v>
      </c>
      <c r="AK189" s="25">
        <f t="shared" si="71"/>
        <v>24326.875107306998</v>
      </c>
      <c r="AL189" s="25">
        <f t="shared" si="71"/>
        <v>23643.859110180107</v>
      </c>
      <c r="AM189" s="25">
        <f t="shared" si="71"/>
        <v>22238.479379066088</v>
      </c>
      <c r="AN189" s="25">
        <f t="shared" si="71"/>
        <v>22334.077210246734</v>
      </c>
      <c r="AO189" s="25">
        <f t="shared" si="71"/>
        <v>21006.107088905337</v>
      </c>
      <c r="AP189" s="25">
        <f t="shared" si="71"/>
        <v>21095.980665580144</v>
      </c>
      <c r="AQ189" s="25">
        <f t="shared" si="71"/>
        <v>20502.617529028001</v>
      </c>
    </row>
    <row r="190" spans="1:43" x14ac:dyDescent="0.3">
      <c r="A190" s="17"/>
      <c r="B190" s="24">
        <v>202407</v>
      </c>
      <c r="C190" s="18" t="s">
        <v>102</v>
      </c>
      <c r="D190" s="25">
        <f t="shared" ref="D190:S205" si="73">SUMIFS(D$1024:D$1118,$B$1024:$B$1118,$B190,$C$1024:$C$1118,$C190)*D$3*12/365</f>
        <v>20381.594604067679</v>
      </c>
      <c r="E190" s="25">
        <f t="shared" si="73"/>
        <v>18345.97681856947</v>
      </c>
      <c r="F190" s="25">
        <f t="shared" si="73"/>
        <v>17630.738176299907</v>
      </c>
      <c r="G190" s="25">
        <f t="shared" si="73"/>
        <v>16427.016193015985</v>
      </c>
      <c r="H190" s="25">
        <f t="shared" si="73"/>
        <v>13808.841672966455</v>
      </c>
      <c r="I190" s="25">
        <f t="shared" si="73"/>
        <v>14194.92178231455</v>
      </c>
      <c r="J190" s="25">
        <f t="shared" si="73"/>
        <v>12764.307655469154</v>
      </c>
      <c r="K190" s="25">
        <f t="shared" si="73"/>
        <v>12262.471206186417</v>
      </c>
      <c r="L190" s="25">
        <f t="shared" si="73"/>
        <v>11036.858774889066</v>
      </c>
      <c r="M190" s="25">
        <f t="shared" si="73"/>
        <v>10609.94783927248</v>
      </c>
      <c r="N190" s="25">
        <f t="shared" si="73"/>
        <v>9872.4602185531367</v>
      </c>
      <c r="O190" s="25">
        <f t="shared" si="73"/>
        <v>8891.1286931143895</v>
      </c>
      <c r="P190" s="25">
        <f t="shared" si="73"/>
        <v>8550.8806211790088</v>
      </c>
      <c r="Q190" s="25">
        <f t="shared" si="73"/>
        <v>7702.152460340094</v>
      </c>
      <c r="R190" s="25">
        <f t="shared" si="73"/>
        <v>7408.1986647872918</v>
      </c>
      <c r="S190" s="25">
        <f t="shared" si="73"/>
        <v>6895.7863813246258</v>
      </c>
      <c r="T190" s="25">
        <f t="shared" si="72"/>
        <v>5797.7178132524959</v>
      </c>
      <c r="U190" s="25">
        <f t="shared" si="72"/>
        <v>5975.0217511855644</v>
      </c>
      <c r="V190" s="25">
        <f t="shared" si="72"/>
        <v>5382.4095231726915</v>
      </c>
      <c r="W190" s="25">
        <f t="shared" si="72"/>
        <v>5177.161351229407</v>
      </c>
      <c r="X190" s="25">
        <f t="shared" si="72"/>
        <v>4663.5981326322644</v>
      </c>
      <c r="Y190" s="25">
        <f t="shared" si="72"/>
        <v>4485.6532662452228</v>
      </c>
      <c r="Z190" s="25">
        <f t="shared" si="72"/>
        <v>4175.2589093978304</v>
      </c>
      <c r="AA190" s="25">
        <f t="shared" si="72"/>
        <v>3760.9174077680259</v>
      </c>
      <c r="AB190" s="25">
        <f t="shared" si="72"/>
        <v>3617.2448599417253</v>
      </c>
      <c r="AC190" s="25">
        <f t="shared" si="72"/>
        <v>3258.1709945929288</v>
      </c>
      <c r="AD190" s="25">
        <f t="shared" si="72"/>
        <v>3133.5991326560725</v>
      </c>
      <c r="AE190" s="25">
        <f t="shared" si="72"/>
        <v>2916.5226822628333</v>
      </c>
      <c r="AF190" s="25">
        <f t="shared" si="72"/>
        <v>2539.3145877166576</v>
      </c>
      <c r="AG190" s="25">
        <f t="shared" si="72"/>
        <v>2526.3187643774468</v>
      </c>
      <c r="AH190" s="25">
        <f t="shared" si="72"/>
        <v>2275.3539075022791</v>
      </c>
      <c r="AI190" s="25">
        <f t="shared" si="72"/>
        <v>2188.1856734325447</v>
      </c>
      <c r="AJ190" s="25">
        <f t="shared" ref="AI190:AR205" si="74">SUMIFS(AJ$1024:AJ$1118,$B$1024:$B$1118,$B190,$C$1024:$C$1118,$C190)*AJ$3*12/365</f>
        <v>1970.7533368287229</v>
      </c>
      <c r="AK190" s="25">
        <f t="shared" si="74"/>
        <v>1895.2009155489218</v>
      </c>
      <c r="AL190" s="25">
        <f t="shared" si="74"/>
        <v>1763.7298305369247</v>
      </c>
      <c r="AM190" s="25">
        <f t="shared" si="74"/>
        <v>1588.4111423467714</v>
      </c>
      <c r="AN190" s="25">
        <f t="shared" si="74"/>
        <v>1527.458470400139</v>
      </c>
      <c r="AO190" s="25">
        <f t="shared" si="74"/>
        <v>1375.5931370990736</v>
      </c>
      <c r="AP190" s="25">
        <f t="shared" si="74"/>
        <v>1322.7771387405376</v>
      </c>
      <c r="AQ190" s="25">
        <f t="shared" si="74"/>
        <v>1230.9441766761527</v>
      </c>
    </row>
    <row r="191" spans="1:43" x14ac:dyDescent="0.3">
      <c r="A191" s="17"/>
      <c r="B191" s="24">
        <v>202407</v>
      </c>
      <c r="C191" s="18" t="s">
        <v>104</v>
      </c>
      <c r="D191" s="25">
        <f t="shared" si="73"/>
        <v>31.432319558246562</v>
      </c>
      <c r="E191" s="25">
        <f t="shared" si="73"/>
        <v>28.895797501816769</v>
      </c>
      <c r="F191" s="25">
        <f t="shared" si="73"/>
        <v>28.316898756854407</v>
      </c>
      <c r="G191" s="25">
        <f t="shared" si="73"/>
        <v>26.816939253166709</v>
      </c>
      <c r="H191" s="25">
        <f t="shared" si="73"/>
        <v>22.917529441986737</v>
      </c>
      <c r="I191" s="25">
        <f t="shared" si="73"/>
        <v>23.994699930466496</v>
      </c>
      <c r="J191" s="25">
        <f t="shared" si="73"/>
        <v>21.960386117268662</v>
      </c>
      <c r="K191" s="25">
        <f t="shared" si="73"/>
        <v>21.461530484053245</v>
      </c>
      <c r="L191" s="25">
        <f t="shared" si="73"/>
        <v>19.64316805492755</v>
      </c>
      <c r="M191" s="25">
        <f t="shared" si="73"/>
        <v>19.197793017766887</v>
      </c>
      <c r="N191" s="25">
        <f t="shared" si="73"/>
        <v>18.157522149990516</v>
      </c>
      <c r="O191" s="25">
        <f t="shared" si="73"/>
        <v>16.619801873057963</v>
      </c>
      <c r="P191" s="25">
        <f t="shared" si="73"/>
        <v>16.243487920239893</v>
      </c>
      <c r="Q191" s="25">
        <f t="shared" si="73"/>
        <v>14.868061580472254</v>
      </c>
      <c r="R191" s="25">
        <f t="shared" si="73"/>
        <v>14.531557900078656</v>
      </c>
      <c r="S191" s="25">
        <f t="shared" si="73"/>
        <v>13.744564918980162</v>
      </c>
      <c r="T191" s="25">
        <f t="shared" si="72"/>
        <v>11.7421398866909</v>
      </c>
      <c r="U191" s="25">
        <f t="shared" si="72"/>
        <v>12.296221238194027</v>
      </c>
      <c r="V191" s="25">
        <f t="shared" si="72"/>
        <v>11.255184907788797</v>
      </c>
      <c r="W191" s="25">
        <f t="shared" si="72"/>
        <v>11.000564760701911</v>
      </c>
      <c r="X191" s="25">
        <f t="shared" si="72"/>
        <v>10.069243566039765</v>
      </c>
      <c r="Y191" s="25">
        <f t="shared" si="72"/>
        <v>9.8414683619471344</v>
      </c>
      <c r="Z191" s="25">
        <f t="shared" si="72"/>
        <v>9.3085656560097103</v>
      </c>
      <c r="AA191" s="25">
        <f t="shared" si="72"/>
        <v>8.5205062016833359</v>
      </c>
      <c r="AB191" s="25">
        <f t="shared" si="72"/>
        <v>8.3277767760012669</v>
      </c>
      <c r="AC191" s="25">
        <f t="shared" si="72"/>
        <v>7.6227560370053462</v>
      </c>
      <c r="AD191" s="25">
        <f t="shared" si="72"/>
        <v>7.4503379080648129</v>
      </c>
      <c r="AE191" s="25">
        <f t="shared" si="72"/>
        <v>7.0469241209112861</v>
      </c>
      <c r="AF191" s="25">
        <f t="shared" si="72"/>
        <v>6.2353326705200454</v>
      </c>
      <c r="AG191" s="25">
        <f t="shared" si="72"/>
        <v>6.3044492724756225</v>
      </c>
      <c r="AH191" s="25">
        <f t="shared" si="72"/>
        <v>5.770728490736694</v>
      </c>
      <c r="AI191" s="25">
        <f t="shared" si="74"/>
        <v>5.6402077583185104</v>
      </c>
      <c r="AJ191" s="25">
        <f t="shared" si="74"/>
        <v>5.1627224559201341</v>
      </c>
      <c r="AK191" s="25">
        <f t="shared" si="74"/>
        <v>5.0459556476033232</v>
      </c>
      <c r="AL191" s="25">
        <f t="shared" si="74"/>
        <v>4.7727395714725649</v>
      </c>
      <c r="AM191" s="25">
        <f t="shared" si="74"/>
        <v>4.3686948002594947</v>
      </c>
      <c r="AN191" s="25">
        <f t="shared" si="74"/>
        <v>4.2698896695520743</v>
      </c>
      <c r="AO191" s="25">
        <f t="shared" si="74"/>
        <v>3.9084163939228644</v>
      </c>
      <c r="AP191" s="25">
        <f t="shared" si="74"/>
        <v>3.8200230487588906</v>
      </c>
      <c r="AQ191" s="25">
        <f t="shared" si="74"/>
        <v>3.6131900827505525</v>
      </c>
    </row>
    <row r="192" spans="1:43" x14ac:dyDescent="0.3">
      <c r="A192" s="17"/>
      <c r="B192" s="24">
        <v>202408</v>
      </c>
      <c r="C192" s="18" t="s">
        <v>101</v>
      </c>
      <c r="D192" s="25">
        <f t="shared" si="73"/>
        <v>59116.056324340483</v>
      </c>
      <c r="E192" s="25">
        <f t="shared" si="73"/>
        <v>51633.107466427755</v>
      </c>
      <c r="F192" s="25">
        <f t="shared" si="73"/>
        <v>48640.791416115477</v>
      </c>
      <c r="G192" s="25">
        <f t="shared" si="73"/>
        <v>44697.834692766286</v>
      </c>
      <c r="H192" s="25">
        <f t="shared" si="73"/>
        <v>37308.167075002268</v>
      </c>
      <c r="I192" s="25">
        <f t="shared" si="73"/>
        <v>38297.605679770328</v>
      </c>
      <c r="J192" s="25">
        <f t="shared" si="73"/>
        <v>34445.249953423307</v>
      </c>
      <c r="K192" s="25">
        <f t="shared" si="73"/>
        <v>33135.019567202071</v>
      </c>
      <c r="L192" s="25">
        <f t="shared" si="73"/>
        <v>29885.82982261046</v>
      </c>
      <c r="M192" s="25">
        <f t="shared" si="73"/>
        <v>28805.306410428719</v>
      </c>
      <c r="N192" s="25">
        <f t="shared" si="73"/>
        <v>26883.102493869221</v>
      </c>
      <c r="O192" s="25">
        <f t="shared" si="73"/>
        <v>24288.964010364711</v>
      </c>
      <c r="P192" s="25">
        <f t="shared" si="73"/>
        <v>23438.371442835756</v>
      </c>
      <c r="Q192" s="25">
        <f t="shared" si="73"/>
        <v>21185.231305508118</v>
      </c>
      <c r="R192" s="25">
        <f t="shared" si="73"/>
        <v>20448.402657650171</v>
      </c>
      <c r="S192" s="25">
        <f t="shared" si="73"/>
        <v>19101.344196264759</v>
      </c>
      <c r="T192" s="25">
        <f t="shared" si="72"/>
        <v>16116.424027190704</v>
      </c>
      <c r="U192" s="25">
        <f t="shared" si="72"/>
        <v>16667.633702368199</v>
      </c>
      <c r="V192" s="25">
        <f t="shared" si="72"/>
        <v>15066.789106926251</v>
      </c>
      <c r="W192" s="25">
        <f t="shared" si="72"/>
        <v>14542.151490606673</v>
      </c>
      <c r="X192" s="25">
        <f t="shared" si="72"/>
        <v>13144.148842748446</v>
      </c>
      <c r="Y192" s="25">
        <f t="shared" si="72"/>
        <v>12685.031406572032</v>
      </c>
      <c r="Z192" s="25">
        <f t="shared" si="72"/>
        <v>11846.312458364278</v>
      </c>
      <c r="AA192" s="25">
        <f t="shared" si="72"/>
        <v>10705.492886819073</v>
      </c>
      <c r="AB192" s="25">
        <f t="shared" si="72"/>
        <v>10329.590650667857</v>
      </c>
      <c r="AC192" s="25">
        <f t="shared" si="72"/>
        <v>9333.6373907312063</v>
      </c>
      <c r="AD192" s="25">
        <f t="shared" si="72"/>
        <v>9004.763200906511</v>
      </c>
      <c r="AE192" s="25">
        <f t="shared" si="72"/>
        <v>8406.7190260690859</v>
      </c>
      <c r="AF192" s="25">
        <f t="shared" si="72"/>
        <v>7341.6069384622388</v>
      </c>
      <c r="AG192" s="25">
        <f t="shared" si="72"/>
        <v>7325.8498917041652</v>
      </c>
      <c r="AH192" s="25">
        <f t="shared" si="72"/>
        <v>6617.539770385074</v>
      </c>
      <c r="AI192" s="25">
        <f t="shared" si="74"/>
        <v>6382.5275736231279</v>
      </c>
      <c r="AJ192" s="25">
        <f t="shared" si="74"/>
        <v>5764.8181585699222</v>
      </c>
      <c r="AK192" s="25">
        <f t="shared" si="74"/>
        <v>5559.5288318978191</v>
      </c>
      <c r="AL192" s="25">
        <f t="shared" si="74"/>
        <v>5188.3518749403884</v>
      </c>
      <c r="AM192" s="25">
        <f t="shared" si="74"/>
        <v>4685.5525857169414</v>
      </c>
      <c r="AN192" s="25">
        <f t="shared" si="74"/>
        <v>4518.0845853980554</v>
      </c>
      <c r="AO192" s="25">
        <f t="shared" si="74"/>
        <v>4079.8963584702901</v>
      </c>
      <c r="AP192" s="25">
        <f t="shared" si="74"/>
        <v>3933.7585865739234</v>
      </c>
      <c r="AQ192" s="25">
        <f t="shared" si="74"/>
        <v>3670.3673833965622</v>
      </c>
    </row>
    <row r="193" spans="1:43" x14ac:dyDescent="0.3">
      <c r="A193" s="17"/>
      <c r="B193" s="24">
        <v>202408</v>
      </c>
      <c r="C193" s="18" t="s">
        <v>105</v>
      </c>
      <c r="D193" s="25">
        <f t="shared" si="73"/>
        <v>8884.5843433262471</v>
      </c>
      <c r="E193" s="25">
        <f t="shared" si="73"/>
        <v>8333.5593486374237</v>
      </c>
      <c r="F193" s="25">
        <f t="shared" si="73"/>
        <v>8272.2232035121615</v>
      </c>
      <c r="G193" s="25">
        <f t="shared" si="73"/>
        <v>7879.6899189652213</v>
      </c>
      <c r="H193" s="25">
        <f t="shared" si="73"/>
        <v>6720.7232993466805</v>
      </c>
      <c r="I193" s="25">
        <f t="shared" si="73"/>
        <v>6963.4836731298801</v>
      </c>
      <c r="J193" s="25">
        <f t="shared" si="73"/>
        <v>6306.2127815671611</v>
      </c>
      <c r="K193" s="25">
        <f t="shared" si="73"/>
        <v>6097.8004991795679</v>
      </c>
      <c r="L193" s="25">
        <f t="shared" si="73"/>
        <v>5521.8326487988625</v>
      </c>
      <c r="M193" s="25">
        <f t="shared" si="73"/>
        <v>5339.0511595385051</v>
      </c>
      <c r="N193" s="25">
        <f t="shared" si="73"/>
        <v>4995.7102963256002</v>
      </c>
      <c r="O193" s="25">
        <f t="shared" si="73"/>
        <v>4523.607811740635</v>
      </c>
      <c r="P193" s="25">
        <f t="shared" si="73"/>
        <v>4373.7126235586029</v>
      </c>
      <c r="Q193" s="25">
        <f t="shared" si="73"/>
        <v>3960.3426577420032</v>
      </c>
      <c r="R193" s="25">
        <f t="shared" si="73"/>
        <v>3829.0880373822856</v>
      </c>
      <c r="S193" s="25">
        <f t="shared" si="73"/>
        <v>3582.7586701327414</v>
      </c>
      <c r="T193" s="25">
        <f t="shared" si="72"/>
        <v>3027.8673012234412</v>
      </c>
      <c r="U193" s="25">
        <f t="shared" si="72"/>
        <v>3136.6403769644003</v>
      </c>
      <c r="V193" s="25">
        <f t="shared" si="72"/>
        <v>2840.2085450028339</v>
      </c>
      <c r="W193" s="25">
        <f t="shared" si="72"/>
        <v>2746.1146008489045</v>
      </c>
      <c r="X193" s="25">
        <f t="shared" si="72"/>
        <v>2486.614817334415</v>
      </c>
      <c r="Y193" s="25">
        <f t="shared" si="72"/>
        <v>2404.2618672104177</v>
      </c>
      <c r="Z193" s="25">
        <f t="shared" si="72"/>
        <v>2249.6618679053031</v>
      </c>
      <c r="AA193" s="25">
        <f t="shared" si="72"/>
        <v>2037.112751656867</v>
      </c>
      <c r="AB193" s="25">
        <f t="shared" si="72"/>
        <v>1969.6843238487343</v>
      </c>
      <c r="AC193" s="25">
        <f t="shared" si="72"/>
        <v>1783.6113599826074</v>
      </c>
      <c r="AD193" s="25">
        <f t="shared" si="72"/>
        <v>1724.5971409549541</v>
      </c>
      <c r="AE193" s="25">
        <f t="shared" si="72"/>
        <v>1613.7550863148001</v>
      </c>
      <c r="AF193" s="25">
        <f t="shared" si="72"/>
        <v>1412.6249173341137</v>
      </c>
      <c r="AG193" s="25">
        <f t="shared" si="72"/>
        <v>1413.0139710940759</v>
      </c>
      <c r="AH193" s="25">
        <f t="shared" si="72"/>
        <v>1279.5723861615745</v>
      </c>
      <c r="AI193" s="25">
        <f t="shared" si="74"/>
        <v>1237.2773421199759</v>
      </c>
      <c r="AJ193" s="25">
        <f t="shared" si="74"/>
        <v>1120.4468752468015</v>
      </c>
      <c r="AK193" s="25">
        <f t="shared" si="74"/>
        <v>1083.4258881758301</v>
      </c>
      <c r="AL193" s="25">
        <f t="shared" si="74"/>
        <v>1013.8402270837335</v>
      </c>
      <c r="AM193" s="25">
        <f t="shared" si="74"/>
        <v>918.12572861192655</v>
      </c>
      <c r="AN193" s="25">
        <f t="shared" si="74"/>
        <v>887.80665589546265</v>
      </c>
      <c r="AO193" s="25">
        <f t="shared" si="74"/>
        <v>804.00070977347718</v>
      </c>
      <c r="AP193" s="25">
        <f t="shared" si="74"/>
        <v>777.45985446855161</v>
      </c>
      <c r="AQ193" s="25">
        <f t="shared" si="74"/>
        <v>727.5480015035987</v>
      </c>
    </row>
    <row r="194" spans="1:43" x14ac:dyDescent="0.3">
      <c r="A194" s="17"/>
      <c r="B194" s="24">
        <v>202408</v>
      </c>
      <c r="C194" s="18" t="s">
        <v>103</v>
      </c>
      <c r="D194" s="25">
        <f t="shared" si="73"/>
        <v>46725.055124119957</v>
      </c>
      <c r="E194" s="25">
        <f t="shared" si="73"/>
        <v>43610.442388777468</v>
      </c>
      <c r="F194" s="25">
        <f t="shared" si="73"/>
        <v>43630.611898602838</v>
      </c>
      <c r="G194" s="25">
        <f t="shared" si="73"/>
        <v>42353.591435903931</v>
      </c>
      <c r="H194" s="25">
        <f t="shared" si="73"/>
        <v>37197.592838707147</v>
      </c>
      <c r="I194" s="25">
        <f t="shared" si="73"/>
        <v>40127.235868389464</v>
      </c>
      <c r="J194" s="25">
        <f t="shared" si="73"/>
        <v>37855.727009174792</v>
      </c>
      <c r="K194" s="25">
        <f t="shared" si="73"/>
        <v>38145.92843438132</v>
      </c>
      <c r="L194" s="25">
        <f t="shared" si="73"/>
        <v>36006.492577498968</v>
      </c>
      <c r="M194" s="25">
        <f t="shared" si="73"/>
        <v>36296.048602453418</v>
      </c>
      <c r="N194" s="25">
        <f t="shared" si="73"/>
        <v>35411.174428634688</v>
      </c>
      <c r="O194" s="25">
        <f t="shared" si="73"/>
        <v>33435.534782031777</v>
      </c>
      <c r="P194" s="25">
        <f t="shared" si="73"/>
        <v>33711.151099215429</v>
      </c>
      <c r="Q194" s="25">
        <f t="shared" si="73"/>
        <v>31832.209636378033</v>
      </c>
      <c r="R194" s="25">
        <f t="shared" si="73"/>
        <v>32095.503265864638</v>
      </c>
      <c r="S194" s="25">
        <f t="shared" si="73"/>
        <v>31317.034714708032</v>
      </c>
      <c r="T194" s="25">
        <f t="shared" si="72"/>
        <v>27600.071596058926</v>
      </c>
      <c r="U194" s="25">
        <f t="shared" si="72"/>
        <v>29815.496919315901</v>
      </c>
      <c r="V194" s="25">
        <f t="shared" si="72"/>
        <v>28152.923006177192</v>
      </c>
      <c r="W194" s="25">
        <f t="shared" si="72"/>
        <v>28384.33390802435</v>
      </c>
      <c r="X194" s="25">
        <f t="shared" si="72"/>
        <v>26800.657987572795</v>
      </c>
      <c r="Y194" s="25">
        <f t="shared" si="72"/>
        <v>27019.994006572237</v>
      </c>
      <c r="Z194" s="25">
        <f t="shared" si="72"/>
        <v>26361.898590458368</v>
      </c>
      <c r="AA194" s="25">
        <f t="shared" si="72"/>
        <v>24889.708380233707</v>
      </c>
      <c r="AB194" s="25">
        <f t="shared" si="72"/>
        <v>25092.045319432695</v>
      </c>
      <c r="AC194" s="25">
        <f t="shared" si="72"/>
        <v>23689.935700504615</v>
      </c>
      <c r="AD194" s="25">
        <f t="shared" si="72"/>
        <v>23881.700635518824</v>
      </c>
      <c r="AE194" s="25">
        <f t="shared" si="72"/>
        <v>23298.024941327687</v>
      </c>
      <c r="AF194" s="25">
        <f t="shared" si="72"/>
        <v>21261.919238425526</v>
      </c>
      <c r="AG194" s="25">
        <f t="shared" si="72"/>
        <v>22172.093037552298</v>
      </c>
      <c r="AH194" s="25">
        <f t="shared" si="72"/>
        <v>20931.509293328651</v>
      </c>
      <c r="AI194" s="25">
        <f t="shared" si="74"/>
        <v>21099.361572050431</v>
      </c>
      <c r="AJ194" s="25">
        <f t="shared" si="74"/>
        <v>19918.265605771747</v>
      </c>
      <c r="AK194" s="25">
        <f t="shared" si="74"/>
        <v>20077.47910477722</v>
      </c>
      <c r="AL194" s="25">
        <f t="shared" si="74"/>
        <v>19584.894905313166</v>
      </c>
      <c r="AM194" s="25">
        <f t="shared" si="74"/>
        <v>18487.915879462747</v>
      </c>
      <c r="AN194" s="25">
        <f t="shared" si="74"/>
        <v>18635.063260591236</v>
      </c>
      <c r="AO194" s="25">
        <f t="shared" si="74"/>
        <v>17590.916285849522</v>
      </c>
      <c r="AP194" s="25">
        <f t="shared" si="74"/>
        <v>17730.570168653063</v>
      </c>
      <c r="AQ194" s="25">
        <f t="shared" si="74"/>
        <v>17294.677991555316</v>
      </c>
    </row>
    <row r="195" spans="1:43" x14ac:dyDescent="0.3">
      <c r="A195" s="17"/>
      <c r="B195" s="24">
        <v>202408</v>
      </c>
      <c r="C195" s="18" t="s">
        <v>102</v>
      </c>
      <c r="D195" s="25">
        <f t="shared" si="73"/>
        <v>23223.436109255796</v>
      </c>
      <c r="E195" s="25">
        <f t="shared" si="73"/>
        <v>21233.758218902749</v>
      </c>
      <c r="F195" s="25">
        <f t="shared" si="73"/>
        <v>20766.291963545787</v>
      </c>
      <c r="G195" s="25">
        <f t="shared" si="73"/>
        <v>19685.075912487715</v>
      </c>
      <c r="H195" s="25">
        <f t="shared" si="73"/>
        <v>16873.204912262758</v>
      </c>
      <c r="I195" s="25">
        <f t="shared" si="73"/>
        <v>17710.53963190367</v>
      </c>
      <c r="J195" s="25">
        <f t="shared" si="73"/>
        <v>16256.798455103622</v>
      </c>
      <c r="K195" s="25">
        <f t="shared" si="73"/>
        <v>15938.952303546705</v>
      </c>
      <c r="L195" s="25">
        <f t="shared" si="73"/>
        <v>14638.47140775552</v>
      </c>
      <c r="M195" s="25">
        <f t="shared" si="73"/>
        <v>14357.264782065868</v>
      </c>
      <c r="N195" s="25">
        <f t="shared" si="73"/>
        <v>13628.367568676531</v>
      </c>
      <c r="O195" s="25">
        <f t="shared" si="73"/>
        <v>12519.776263584274</v>
      </c>
      <c r="P195" s="25">
        <f t="shared" si="73"/>
        <v>12281.190540736459</v>
      </c>
      <c r="Q195" s="25">
        <f t="shared" si="73"/>
        <v>11282.526550856001</v>
      </c>
      <c r="R195" s="25">
        <f t="shared" si="73"/>
        <v>11067.53514273839</v>
      </c>
      <c r="S195" s="25">
        <f t="shared" si="73"/>
        <v>10506.28860154661</v>
      </c>
      <c r="T195" s="25">
        <f t="shared" si="72"/>
        <v>9008.159953237533</v>
      </c>
      <c r="U195" s="25">
        <f t="shared" si="72"/>
        <v>9467.1816113105997</v>
      </c>
      <c r="V195" s="25">
        <f t="shared" si="72"/>
        <v>8696.6275109122744</v>
      </c>
      <c r="W195" s="25">
        <f t="shared" si="72"/>
        <v>8530.0402650581163</v>
      </c>
      <c r="X195" s="25">
        <f t="shared" si="72"/>
        <v>7835.3683180151456</v>
      </c>
      <c r="Y195" s="25">
        <f t="shared" si="72"/>
        <v>7684.8902169497087</v>
      </c>
      <c r="Z195" s="25">
        <f t="shared" si="72"/>
        <v>7293.9822397916232</v>
      </c>
      <c r="AA195" s="25">
        <f t="shared" si="72"/>
        <v>6699.4754514880451</v>
      </c>
      <c r="AB195" s="25">
        <f t="shared" si="72"/>
        <v>6570.3367509893615</v>
      </c>
      <c r="AC195" s="25">
        <f t="shared" si="72"/>
        <v>6034.5351534180545</v>
      </c>
      <c r="AD195" s="25">
        <f t="shared" si="72"/>
        <v>5917.9534751372885</v>
      </c>
      <c r="AE195" s="25">
        <f t="shared" si="72"/>
        <v>5616.2949807420082</v>
      </c>
      <c r="AF195" s="25">
        <f t="shared" si="72"/>
        <v>4986.0436799326026</v>
      </c>
      <c r="AG195" s="25">
        <f t="shared" si="72"/>
        <v>5058.0318511992109</v>
      </c>
      <c r="AH195" s="25">
        <f t="shared" si="72"/>
        <v>4645.1017834474715</v>
      </c>
      <c r="AI195" s="25">
        <f t="shared" si="74"/>
        <v>4554.9384427371451</v>
      </c>
      <c r="AJ195" s="25">
        <f t="shared" si="74"/>
        <v>4182.9436683479707</v>
      </c>
      <c r="AK195" s="25">
        <f t="shared" si="74"/>
        <v>4101.6241990134304</v>
      </c>
      <c r="AL195" s="25">
        <f t="shared" si="74"/>
        <v>3892.0919693765077</v>
      </c>
      <c r="AM195" s="25">
        <f t="shared" si="74"/>
        <v>3574.0780126642221</v>
      </c>
      <c r="AN195" s="25">
        <f t="shared" si="74"/>
        <v>3504.4534716328849</v>
      </c>
      <c r="AO195" s="25">
        <f t="shared" si="74"/>
        <v>3218.0326440444464</v>
      </c>
      <c r="AP195" s="25">
        <f t="shared" si="74"/>
        <v>3155.2698351120794</v>
      </c>
      <c r="AQ195" s="25">
        <f t="shared" si="74"/>
        <v>2993.9009374133084</v>
      </c>
    </row>
    <row r="196" spans="1:43" x14ac:dyDescent="0.3">
      <c r="A196" s="17"/>
      <c r="B196" s="24">
        <v>202409</v>
      </c>
      <c r="C196" s="18" t="s">
        <v>101</v>
      </c>
      <c r="D196" s="25">
        <f t="shared" si="73"/>
        <v>60147.832661228167</v>
      </c>
      <c r="E196" s="25">
        <f t="shared" si="73"/>
        <v>52977.493697035097</v>
      </c>
      <c r="F196" s="25">
        <f t="shared" si="73"/>
        <v>50127.699259980734</v>
      </c>
      <c r="G196" s="25">
        <f t="shared" si="73"/>
        <v>46114.337169541643</v>
      </c>
      <c r="H196" s="25">
        <f t="shared" si="73"/>
        <v>38429.611002299876</v>
      </c>
      <c r="I196" s="25">
        <f t="shared" si="73"/>
        <v>39275.897659797323</v>
      </c>
      <c r="J196" s="25">
        <f t="shared" si="73"/>
        <v>35131.82482441538</v>
      </c>
      <c r="K196" s="25">
        <f t="shared" si="73"/>
        <v>33581.924424721525</v>
      </c>
      <c r="L196" s="25">
        <f t="shared" si="73"/>
        <v>30077.631729640088</v>
      </c>
      <c r="M196" s="25">
        <f t="shared" si="73"/>
        <v>28773.204383702378</v>
      </c>
      <c r="N196" s="25">
        <f t="shared" si="73"/>
        <v>26641.578821734631</v>
      </c>
      <c r="O196" s="25">
        <f t="shared" si="73"/>
        <v>23873.747962073128</v>
      </c>
      <c r="P196" s="25">
        <f t="shared" si="73"/>
        <v>22843.6997651612</v>
      </c>
      <c r="Q196" s="25">
        <f t="shared" si="73"/>
        <v>20470.077726407075</v>
      </c>
      <c r="R196" s="25">
        <f t="shared" si="73"/>
        <v>19585.344857264827</v>
      </c>
      <c r="S196" s="25">
        <f t="shared" si="73"/>
        <v>18133.183821459621</v>
      </c>
      <c r="T196" s="25">
        <f t="shared" si="72"/>
        <v>15162.865002447028</v>
      </c>
      <c r="U196" s="25">
        <f t="shared" si="72"/>
        <v>15540.398490465137</v>
      </c>
      <c r="V196" s="25">
        <f t="shared" si="72"/>
        <v>13920.82132234072</v>
      </c>
      <c r="W196" s="25">
        <f t="shared" si="72"/>
        <v>13314.190808484709</v>
      </c>
      <c r="X196" s="25">
        <f t="shared" si="72"/>
        <v>11924.799624622789</v>
      </c>
      <c r="Y196" s="25">
        <f t="shared" si="72"/>
        <v>11403.465143791635</v>
      </c>
      <c r="Z196" s="25">
        <f t="shared" si="72"/>
        <v>10552.42295592596</v>
      </c>
      <c r="AA196" s="25">
        <f t="shared" si="72"/>
        <v>9449.2802341019524</v>
      </c>
      <c r="AB196" s="25">
        <f t="shared" si="72"/>
        <v>9034.4017211479349</v>
      </c>
      <c r="AC196" s="25">
        <f t="shared" si="72"/>
        <v>8088.9855109477367</v>
      </c>
      <c r="AD196" s="25">
        <f t="shared" si="72"/>
        <v>7732.9649899649366</v>
      </c>
      <c r="AE196" s="25">
        <f t="shared" si="72"/>
        <v>7153.7797160043901</v>
      </c>
      <c r="AF196" s="25">
        <f t="shared" si="72"/>
        <v>6190.7150151666947</v>
      </c>
      <c r="AG196" s="25">
        <f t="shared" si="72"/>
        <v>6121.449323474556</v>
      </c>
      <c r="AH196" s="25">
        <f t="shared" si="72"/>
        <v>5479.5598744599174</v>
      </c>
      <c r="AI196" s="25">
        <f t="shared" si="74"/>
        <v>5237.225852686156</v>
      </c>
      <c r="AJ196" s="25">
        <f t="shared" si="74"/>
        <v>4687.7077340392552</v>
      </c>
      <c r="AK196" s="25">
        <f t="shared" si="74"/>
        <v>4480.0841943224596</v>
      </c>
      <c r="AL196" s="25">
        <f t="shared" si="74"/>
        <v>4143.4102183369941</v>
      </c>
      <c r="AM196" s="25">
        <f t="shared" si="74"/>
        <v>3708.3159572401801</v>
      </c>
      <c r="AN196" s="25">
        <f t="shared" si="74"/>
        <v>3543.7636831742661</v>
      </c>
      <c r="AO196" s="25">
        <f t="shared" si="74"/>
        <v>3171.473261420861</v>
      </c>
      <c r="AP196" s="25">
        <f t="shared" si="74"/>
        <v>3030.596671852411</v>
      </c>
      <c r="AQ196" s="25">
        <f t="shared" si="74"/>
        <v>2802.4985650435378</v>
      </c>
    </row>
    <row r="197" spans="1:43" x14ac:dyDescent="0.3">
      <c r="A197" s="17"/>
      <c r="B197" s="24">
        <v>202409</v>
      </c>
      <c r="C197" s="18" t="s">
        <v>105</v>
      </c>
      <c r="D197" s="25">
        <f t="shared" si="73"/>
        <v>9374.3757245749621</v>
      </c>
      <c r="E197" s="25">
        <f t="shared" si="73"/>
        <v>8797.8275962800726</v>
      </c>
      <c r="F197" s="25">
        <f t="shared" si="73"/>
        <v>8799.6469824902415</v>
      </c>
      <c r="G197" s="25">
        <f t="shared" si="73"/>
        <v>8493.7422868213125</v>
      </c>
      <c r="H197" s="25">
        <f t="shared" si="73"/>
        <v>7377.6268370637545</v>
      </c>
      <c r="I197" s="25">
        <f t="shared" si="73"/>
        <v>7822.0421163672327</v>
      </c>
      <c r="J197" s="25">
        <f t="shared" si="73"/>
        <v>7252.6503599478101</v>
      </c>
      <c r="K197" s="25">
        <f t="shared" si="73"/>
        <v>7182.9966049290233</v>
      </c>
      <c r="L197" s="25">
        <f t="shared" si="73"/>
        <v>6664.0871299064092</v>
      </c>
      <c r="M197" s="25">
        <f t="shared" si="73"/>
        <v>6602.8712128879251</v>
      </c>
      <c r="N197" s="25">
        <f t="shared" si="73"/>
        <v>6331.976476464949</v>
      </c>
      <c r="O197" s="25">
        <f t="shared" si="73"/>
        <v>5876.8517778606329</v>
      </c>
      <c r="P197" s="25">
        <f t="shared" si="73"/>
        <v>5824.5104514313198</v>
      </c>
      <c r="Q197" s="25">
        <f t="shared" si="73"/>
        <v>5406.4670688513734</v>
      </c>
      <c r="R197" s="25">
        <f t="shared" si="73"/>
        <v>5358.7435966149351</v>
      </c>
      <c r="S197" s="25">
        <f t="shared" si="73"/>
        <v>5140.2232177460282</v>
      </c>
      <c r="T197" s="25">
        <f t="shared" si="72"/>
        <v>4453.5269277018124</v>
      </c>
      <c r="U197" s="25">
        <f t="shared" si="72"/>
        <v>4729.746221550904</v>
      </c>
      <c r="V197" s="25">
        <f t="shared" si="72"/>
        <v>4390.6618963356841</v>
      </c>
      <c r="W197" s="25">
        <f t="shared" si="72"/>
        <v>4352.1530850311465</v>
      </c>
      <c r="X197" s="25">
        <f t="shared" si="72"/>
        <v>4040.1506596097379</v>
      </c>
      <c r="Y197" s="25">
        <f t="shared" si="72"/>
        <v>4004.7109954849248</v>
      </c>
      <c r="Z197" s="25">
        <f t="shared" si="72"/>
        <v>3841.5203592603702</v>
      </c>
      <c r="AA197" s="25">
        <f t="shared" si="72"/>
        <v>3566.0959452323564</v>
      </c>
      <c r="AB197" s="25">
        <f t="shared" si="72"/>
        <v>3534.7756383294827</v>
      </c>
      <c r="AC197" s="25">
        <f t="shared" si="72"/>
        <v>3281.313030197528</v>
      </c>
      <c r="AD197" s="25">
        <f t="shared" si="72"/>
        <v>3252.460795202087</v>
      </c>
      <c r="AE197" s="25">
        <f t="shared" si="72"/>
        <v>3119.8496890697706</v>
      </c>
      <c r="AF197" s="25">
        <f t="shared" si="72"/>
        <v>2799.5560129252003</v>
      </c>
      <c r="AG197" s="25">
        <f t="shared" si="72"/>
        <v>2870.5797341764055</v>
      </c>
      <c r="AH197" s="25">
        <f t="shared" si="72"/>
        <v>2664.6704887296091</v>
      </c>
      <c r="AI197" s="25">
        <f t="shared" si="74"/>
        <v>2641.1671912825968</v>
      </c>
      <c r="AJ197" s="25">
        <f t="shared" si="74"/>
        <v>2451.6871046767037</v>
      </c>
      <c r="AK197" s="25">
        <f t="shared" si="74"/>
        <v>2430.036321788175</v>
      </c>
      <c r="AL197" s="25">
        <f t="shared" si="74"/>
        <v>2330.8686460532358</v>
      </c>
      <c r="AM197" s="25">
        <f t="shared" si="74"/>
        <v>2163.6161225095825</v>
      </c>
      <c r="AN197" s="25">
        <f t="shared" si="74"/>
        <v>2144.4769091320295</v>
      </c>
      <c r="AO197" s="25">
        <f t="shared" si="74"/>
        <v>1990.5798614772477</v>
      </c>
      <c r="AP197" s="25">
        <f t="shared" si="74"/>
        <v>1972.9529485044593</v>
      </c>
      <c r="AQ197" s="25">
        <f t="shared" si="74"/>
        <v>1892.3936891094752</v>
      </c>
    </row>
    <row r="198" spans="1:43" x14ac:dyDescent="0.3">
      <c r="A198" s="17"/>
      <c r="B198" s="24">
        <v>202409</v>
      </c>
      <c r="C198" s="18" t="s">
        <v>103</v>
      </c>
      <c r="D198" s="25">
        <f t="shared" si="73"/>
        <v>47383.249490641057</v>
      </c>
      <c r="E198" s="25">
        <f t="shared" si="73"/>
        <v>43832.267921739345</v>
      </c>
      <c r="F198" s="25">
        <f t="shared" si="73"/>
        <v>43483.474417412952</v>
      </c>
      <c r="G198" s="25">
        <f t="shared" si="73"/>
        <v>41875.673451342751</v>
      </c>
      <c r="H198" s="25">
        <f t="shared" si="73"/>
        <v>36497.504190592241</v>
      </c>
      <c r="I198" s="25">
        <f t="shared" si="73"/>
        <v>38963.691997768423</v>
      </c>
      <c r="J198" s="25">
        <f t="shared" si="73"/>
        <v>36384.063963084751</v>
      </c>
      <c r="K198" s="25">
        <f t="shared" si="73"/>
        <v>36294.785643116207</v>
      </c>
      <c r="L198" s="25">
        <f t="shared" si="73"/>
        <v>33918.204356750226</v>
      </c>
      <c r="M198" s="25">
        <f t="shared" si="73"/>
        <v>33852.845187767911</v>
      </c>
      <c r="N198" s="25">
        <f t="shared" si="73"/>
        <v>32702.426415106409</v>
      </c>
      <c r="O198" s="25">
        <f t="shared" si="73"/>
        <v>30575.003778411909</v>
      </c>
      <c r="P198" s="25">
        <f t="shared" si="73"/>
        <v>30525.417180656754</v>
      </c>
      <c r="Q198" s="25">
        <f t="shared" si="73"/>
        <v>28542.582550026411</v>
      </c>
      <c r="R198" s="25">
        <f t="shared" si="73"/>
        <v>28498.107570448941</v>
      </c>
      <c r="S198" s="25">
        <f t="shared" si="73"/>
        <v>27536.16406546062</v>
      </c>
      <c r="T198" s="25">
        <f t="shared" si="72"/>
        <v>24031.93190898286</v>
      </c>
      <c r="U198" s="25">
        <f t="shared" si="72"/>
        <v>25708.705162508231</v>
      </c>
      <c r="V198" s="25">
        <f t="shared" si="72"/>
        <v>24039.465634312193</v>
      </c>
      <c r="W198" s="25">
        <f t="shared" si="72"/>
        <v>24001.936645228965</v>
      </c>
      <c r="X198" s="25">
        <f t="shared" si="72"/>
        <v>22443.060761316639</v>
      </c>
      <c r="Y198" s="25">
        <f t="shared" si="72"/>
        <v>22407.503681810038</v>
      </c>
      <c r="Z198" s="25">
        <f t="shared" si="72"/>
        <v>21650.048209103865</v>
      </c>
      <c r="AA198" s="25">
        <f t="shared" si="72"/>
        <v>20243.152302041446</v>
      </c>
      <c r="AB198" s="25">
        <f t="shared" si="72"/>
        <v>20210.293235351324</v>
      </c>
      <c r="AC198" s="25">
        <f t="shared" si="72"/>
        <v>18896.466638181104</v>
      </c>
      <c r="AD198" s="25">
        <f t="shared" si="72"/>
        <v>18865.312487832813</v>
      </c>
      <c r="AE198" s="25">
        <f t="shared" si="72"/>
        <v>18226.432196664678</v>
      </c>
      <c r="AF198" s="25">
        <f t="shared" si="72"/>
        <v>16472.917701156886</v>
      </c>
      <c r="AG198" s="25">
        <f t="shared" si="72"/>
        <v>17012.25552082534</v>
      </c>
      <c r="AH198" s="25">
        <f t="shared" si="72"/>
        <v>15905.395173310966</v>
      </c>
      <c r="AI198" s="25">
        <f t="shared" si="74"/>
        <v>15878.280353588249</v>
      </c>
      <c r="AJ198" s="25">
        <f t="shared" si="74"/>
        <v>14844.903188730786</v>
      </c>
      <c r="AK198" s="25">
        <f t="shared" si="74"/>
        <v>14819.315735639648</v>
      </c>
      <c r="AL198" s="25">
        <f t="shared" si="74"/>
        <v>14316.429071020033</v>
      </c>
      <c r="AM198" s="25">
        <f t="shared" si="74"/>
        <v>13384.348634774909</v>
      </c>
      <c r="AN198" s="25">
        <f t="shared" si="74"/>
        <v>13360.947903084374</v>
      </c>
      <c r="AO198" s="25">
        <f t="shared" si="74"/>
        <v>12490.885558054188</v>
      </c>
      <c r="AP198" s="25">
        <f t="shared" si="74"/>
        <v>12468.868774911294</v>
      </c>
      <c r="AQ198" s="25">
        <f t="shared" si="74"/>
        <v>12045.29943105681</v>
      </c>
    </row>
    <row r="199" spans="1:43" x14ac:dyDescent="0.3">
      <c r="A199" s="17"/>
      <c r="B199" s="24">
        <v>202409</v>
      </c>
      <c r="C199" s="18" t="s">
        <v>102</v>
      </c>
      <c r="D199" s="25">
        <f t="shared" si="73"/>
        <v>20685.955653171659</v>
      </c>
      <c r="E199" s="25">
        <f t="shared" si="73"/>
        <v>18695.42008941454</v>
      </c>
      <c r="F199" s="25">
        <f t="shared" si="73"/>
        <v>18026.133573872776</v>
      </c>
      <c r="G199" s="25">
        <f t="shared" si="73"/>
        <v>16784.05099218545</v>
      </c>
      <c r="H199" s="25">
        <f t="shared" si="73"/>
        <v>14057.959437243797</v>
      </c>
      <c r="I199" s="25">
        <f t="shared" si="73"/>
        <v>14363.609063471527</v>
      </c>
      <c r="J199" s="25">
        <f t="shared" si="73"/>
        <v>12833.336819935115</v>
      </c>
      <c r="K199" s="25">
        <f t="shared" si="73"/>
        <v>12246.260634729815</v>
      </c>
      <c r="L199" s="25">
        <f t="shared" si="73"/>
        <v>10945.814686357367</v>
      </c>
      <c r="M199" s="25">
        <f t="shared" si="73"/>
        <v>10447.349110576788</v>
      </c>
      <c r="N199" s="25">
        <f t="shared" si="73"/>
        <v>9650.2292610468521</v>
      </c>
      <c r="O199" s="25">
        <f t="shared" si="73"/>
        <v>8626.4235997042251</v>
      </c>
      <c r="P199" s="25">
        <f t="shared" si="73"/>
        <v>8233.7821570929846</v>
      </c>
      <c r="Q199" s="25">
        <f t="shared" si="73"/>
        <v>7359.986804705085</v>
      </c>
      <c r="R199" s="25">
        <f t="shared" si="73"/>
        <v>7024.6197461817283</v>
      </c>
      <c r="S199" s="25">
        <f t="shared" si="73"/>
        <v>6488.0467348674056</v>
      </c>
      <c r="T199" s="25">
        <f t="shared" si="72"/>
        <v>5412.3598033809558</v>
      </c>
      <c r="U199" s="25">
        <f t="shared" si="72"/>
        <v>5534.1615032079144</v>
      </c>
      <c r="V199" s="25">
        <f t="shared" si="72"/>
        <v>4946.0483318347588</v>
      </c>
      <c r="W199" s="25">
        <f t="shared" si="72"/>
        <v>4719.888614353591</v>
      </c>
      <c r="X199" s="25">
        <f t="shared" si="72"/>
        <v>4218.0421643671625</v>
      </c>
      <c r="Y199" s="25">
        <f t="shared" si="72"/>
        <v>4024.9301514716576</v>
      </c>
      <c r="Z199" s="25">
        <f t="shared" si="72"/>
        <v>3716.6656337171453</v>
      </c>
      <c r="AA199" s="25">
        <f t="shared" si="72"/>
        <v>3321.2159679459987</v>
      </c>
      <c r="AB199" s="25">
        <f t="shared" si="72"/>
        <v>3168.9201433269218</v>
      </c>
      <c r="AC199" s="25">
        <f t="shared" si="72"/>
        <v>2831.6201635952443</v>
      </c>
      <c r="AD199" s="25">
        <f t="shared" si="72"/>
        <v>2701.659862085417</v>
      </c>
      <c r="AE199" s="25">
        <f t="shared" si="72"/>
        <v>2494.4663920891899</v>
      </c>
      <c r="AF199" s="25">
        <f t="shared" si="72"/>
        <v>2154.533819802502</v>
      </c>
      <c r="AG199" s="25">
        <f t="shared" si="72"/>
        <v>2126.4212881687076</v>
      </c>
      <c r="AH199" s="25">
        <f t="shared" si="72"/>
        <v>1899.9171206948233</v>
      </c>
      <c r="AI199" s="25">
        <f t="shared" si="74"/>
        <v>1812.5703214729836</v>
      </c>
      <c r="AJ199" s="25">
        <f t="shared" si="74"/>
        <v>1619.45410869651</v>
      </c>
      <c r="AK199" s="25">
        <f t="shared" si="74"/>
        <v>1544.9633718921382</v>
      </c>
      <c r="AL199" s="25">
        <f t="shared" si="74"/>
        <v>1426.3383958710217</v>
      </c>
      <c r="AM199" s="25">
        <f t="shared" si="74"/>
        <v>1274.3307800188818</v>
      </c>
      <c r="AN199" s="25">
        <f t="shared" si="74"/>
        <v>1215.6782527177118</v>
      </c>
      <c r="AO199" s="25">
        <f t="shared" si="74"/>
        <v>1086.1018609108983</v>
      </c>
      <c r="AP199" s="25">
        <f t="shared" si="74"/>
        <v>1036.0958966447333</v>
      </c>
      <c r="AQ199" s="25">
        <f t="shared" si="74"/>
        <v>956.50179606422194</v>
      </c>
    </row>
    <row r="200" spans="1:43" x14ac:dyDescent="0.3">
      <c r="A200" s="17"/>
      <c r="B200" s="24">
        <v>202409</v>
      </c>
      <c r="C200" s="18" t="s">
        <v>104</v>
      </c>
      <c r="D200" s="25">
        <f t="shared" si="73"/>
        <v>104.03834796052483</v>
      </c>
      <c r="E200" s="25">
        <f t="shared" si="73"/>
        <v>96.558609430432824</v>
      </c>
      <c r="F200" s="25">
        <f t="shared" si="73"/>
        <v>95.577536030464714</v>
      </c>
      <c r="G200" s="25">
        <f t="shared" si="73"/>
        <v>91.463422777660526</v>
      </c>
      <c r="H200" s="25">
        <f t="shared" si="73"/>
        <v>79.005498872159635</v>
      </c>
      <c r="I200" s="25">
        <f t="shared" si="73"/>
        <v>83.621449744146432</v>
      </c>
      <c r="J200" s="25">
        <f t="shared" si="73"/>
        <v>77.364549571297303</v>
      </c>
      <c r="K200" s="25">
        <f t="shared" si="73"/>
        <v>76.427990463129206</v>
      </c>
      <c r="L200" s="25">
        <f t="shared" si="73"/>
        <v>70.710757170009941</v>
      </c>
      <c r="M200" s="25">
        <f t="shared" si="73"/>
        <v>69.855685664357296</v>
      </c>
      <c r="N200" s="25">
        <f t="shared" si="73"/>
        <v>66.785040939745898</v>
      </c>
      <c r="O200" s="25">
        <f t="shared" si="73"/>
        <v>61.789873862715808</v>
      </c>
      <c r="P200" s="25">
        <f t="shared" si="73"/>
        <v>61.043171561804414</v>
      </c>
      <c r="Q200" s="25">
        <f t="shared" si="73"/>
        <v>56.47764364842633</v>
      </c>
      <c r="R200" s="25">
        <f t="shared" si="73"/>
        <v>55.795267055170868</v>
      </c>
      <c r="S200" s="25">
        <f t="shared" si="73"/>
        <v>53.343075906124987</v>
      </c>
      <c r="T200" s="25">
        <f t="shared" si="72"/>
        <v>46.063333912344653</v>
      </c>
      <c r="U200" s="25">
        <f t="shared" si="72"/>
        <v>48.75736745919361</v>
      </c>
      <c r="V200" s="25">
        <f t="shared" si="72"/>
        <v>45.110874785053959</v>
      </c>
      <c r="W200" s="25">
        <f t="shared" si="72"/>
        <v>44.565967042035219</v>
      </c>
      <c r="X200" s="25">
        <f t="shared" si="72"/>
        <v>41.232981904623507</v>
      </c>
      <c r="Y200" s="25">
        <f t="shared" si="72"/>
        <v>40.734953918875199</v>
      </c>
      <c r="Z200" s="25">
        <f t="shared" si="72"/>
        <v>38.944799814543593</v>
      </c>
      <c r="AA200" s="25">
        <f t="shared" si="72"/>
        <v>36.032258538789549</v>
      </c>
      <c r="AB200" s="25">
        <f t="shared" si="72"/>
        <v>35.59709661682151</v>
      </c>
      <c r="AC200" s="25">
        <f t="shared" si="72"/>
        <v>32.934949340551611</v>
      </c>
      <c r="AD200" s="25">
        <f t="shared" si="72"/>
        <v>32.537225120484123</v>
      </c>
      <c r="AE200" s="25">
        <f t="shared" si="72"/>
        <v>31.107406207766196</v>
      </c>
      <c r="AF200" s="25">
        <f t="shared" si="72"/>
        <v>27.821696611123201</v>
      </c>
      <c r="AG200" s="25">
        <f t="shared" si="72"/>
        <v>28.433546517175024</v>
      </c>
      <c r="AH200" s="25">
        <f t="shared" si="72"/>
        <v>26.307194882948554</v>
      </c>
      <c r="AI200" s="25">
        <f t="shared" si="74"/>
        <v>25.989573553702026</v>
      </c>
      <c r="AJ200" s="25">
        <f t="shared" si="74"/>
        <v>24.046014885204258</v>
      </c>
      <c r="AK200" s="25">
        <f t="shared" si="74"/>
        <v>23.755718673228426</v>
      </c>
      <c r="AL200" s="25">
        <f t="shared" si="74"/>
        <v>22.71187671574538</v>
      </c>
      <c r="AM200" s="25">
        <f t="shared" si="74"/>
        <v>21.013464335171903</v>
      </c>
      <c r="AN200" s="25">
        <f t="shared" si="74"/>
        <v>20.759811024384998</v>
      </c>
      <c r="AO200" s="25">
        <f t="shared" si="74"/>
        <v>19.207395570015397</v>
      </c>
      <c r="AP200" s="25">
        <f t="shared" si="74"/>
        <v>18.975562862319617</v>
      </c>
      <c r="AQ200" s="25">
        <f t="shared" si="74"/>
        <v>18.141810923283963</v>
      </c>
    </row>
    <row r="201" spans="1:43" x14ac:dyDescent="0.3">
      <c r="A201" s="17"/>
      <c r="B201" s="24">
        <v>202410</v>
      </c>
      <c r="C201" s="18" t="s">
        <v>101</v>
      </c>
      <c r="D201" s="25">
        <f t="shared" si="73"/>
        <v>80140.106759896225</v>
      </c>
      <c r="E201" s="25">
        <f t="shared" si="73"/>
        <v>69954.288560181332</v>
      </c>
      <c r="F201" s="25">
        <f t="shared" si="73"/>
        <v>65974.816567604794</v>
      </c>
      <c r="G201" s="25">
        <f t="shared" si="73"/>
        <v>60726.53138410738</v>
      </c>
      <c r="H201" s="25">
        <f t="shared" si="73"/>
        <v>50741.420932495857</v>
      </c>
      <c r="I201" s="25">
        <f t="shared" si="73"/>
        <v>52048.216287876683</v>
      </c>
      <c r="J201" s="25">
        <f t="shared" si="73"/>
        <v>46759.241121968618</v>
      </c>
      <c r="K201" s="25">
        <f t="shared" si="73"/>
        <v>44910.520776287049</v>
      </c>
      <c r="L201" s="25">
        <f t="shared" si="73"/>
        <v>40427.794705088672</v>
      </c>
      <c r="M201" s="25">
        <f t="shared" si="73"/>
        <v>38876.992455941661</v>
      </c>
      <c r="N201" s="25">
        <f t="shared" si="73"/>
        <v>36189.174555814738</v>
      </c>
      <c r="O201" s="25">
        <f t="shared" si="73"/>
        <v>32604.840675232586</v>
      </c>
      <c r="P201" s="25">
        <f t="shared" si="73"/>
        <v>31368.060494104146</v>
      </c>
      <c r="Q201" s="25">
        <f t="shared" si="73"/>
        <v>28262.462983007321</v>
      </c>
      <c r="R201" s="25">
        <f t="shared" si="73"/>
        <v>27189.157444500157</v>
      </c>
      <c r="S201" s="25">
        <f t="shared" si="73"/>
        <v>25311.285741367996</v>
      </c>
      <c r="T201" s="25">
        <f t="shared" si="72"/>
        <v>21281.225884798856</v>
      </c>
      <c r="U201" s="25">
        <f t="shared" si="72"/>
        <v>21930.630952816384</v>
      </c>
      <c r="V201" s="25">
        <f t="shared" si="72"/>
        <v>19752.636148062258</v>
      </c>
      <c r="W201" s="25">
        <f t="shared" si="72"/>
        <v>18995.180321535227</v>
      </c>
      <c r="X201" s="25">
        <f t="shared" si="72"/>
        <v>17105.870780387839</v>
      </c>
      <c r="Y201" s="25">
        <f t="shared" si="72"/>
        <v>16447.252086768505</v>
      </c>
      <c r="Z201" s="25">
        <f t="shared" si="72"/>
        <v>15302.701664155185</v>
      </c>
      <c r="AA201" s="25">
        <f t="shared" si="72"/>
        <v>13777.523462916128</v>
      </c>
      <c r="AB201" s="25">
        <f t="shared" si="72"/>
        <v>13244.195007313981</v>
      </c>
      <c r="AC201" s="25">
        <f t="shared" si="72"/>
        <v>11922.61021685193</v>
      </c>
      <c r="AD201" s="25">
        <f t="shared" si="72"/>
        <v>11459.666880010018</v>
      </c>
      <c r="AE201" s="25">
        <f t="shared" si="72"/>
        <v>10658.789279013732</v>
      </c>
      <c r="AF201" s="25">
        <f t="shared" si="72"/>
        <v>9273.7920105150006</v>
      </c>
      <c r="AG201" s="25">
        <f t="shared" si="72"/>
        <v>9219.6203612867521</v>
      </c>
      <c r="AH201" s="25">
        <f t="shared" si="72"/>
        <v>8297.4540623211487</v>
      </c>
      <c r="AI201" s="25">
        <f t="shared" si="74"/>
        <v>7973.3197216921808</v>
      </c>
      <c r="AJ201" s="25">
        <f t="shared" si="74"/>
        <v>7175.2249805183801</v>
      </c>
      <c r="AK201" s="25">
        <f t="shared" si="74"/>
        <v>6894.4056814815967</v>
      </c>
      <c r="AL201" s="25">
        <f t="shared" si="74"/>
        <v>6410.6624026165737</v>
      </c>
      <c r="AM201" s="25">
        <f t="shared" si="74"/>
        <v>5768.3920975789733</v>
      </c>
      <c r="AN201" s="25">
        <f t="shared" si="74"/>
        <v>5542.1045397753824</v>
      </c>
      <c r="AO201" s="25">
        <f t="shared" si="74"/>
        <v>4986.5693808797723</v>
      </c>
      <c r="AP201" s="25">
        <f t="shared" si="74"/>
        <v>4790.6982693328428</v>
      </c>
      <c r="AQ201" s="25">
        <f t="shared" si="74"/>
        <v>4453.9468204929863</v>
      </c>
    </row>
    <row r="202" spans="1:43" x14ac:dyDescent="0.3">
      <c r="A202" s="17"/>
      <c r="B202" s="24">
        <v>202410</v>
      </c>
      <c r="C202" s="18" t="s">
        <v>105</v>
      </c>
      <c r="D202" s="25">
        <f t="shared" si="73"/>
        <v>7681.7052843989713</v>
      </c>
      <c r="E202" s="25">
        <f t="shared" si="73"/>
        <v>7175.3088540422805</v>
      </c>
      <c r="F202" s="25">
        <f t="shared" si="73"/>
        <v>7173.1304997492953</v>
      </c>
      <c r="G202" s="25">
        <f t="shared" si="73"/>
        <v>6992.3765887193049</v>
      </c>
      <c r="H202" s="25">
        <f t="shared" si="73"/>
        <v>6196.2001621963918</v>
      </c>
      <c r="I202" s="25">
        <f t="shared" si="73"/>
        <v>6733.7497397026</v>
      </c>
      <c r="J202" s="25">
        <f t="shared" si="73"/>
        <v>6399.7507473015339</v>
      </c>
      <c r="K202" s="25">
        <f t="shared" si="73"/>
        <v>6496.9469531566237</v>
      </c>
      <c r="L202" s="25">
        <f t="shared" si="73"/>
        <v>6178.655652902662</v>
      </c>
      <c r="M202" s="25">
        <f t="shared" si="73"/>
        <v>6275.5402921244613</v>
      </c>
      <c r="N202" s="25">
        <f t="shared" si="73"/>
        <v>6169.354594194765</v>
      </c>
      <c r="O202" s="25">
        <f t="shared" si="73"/>
        <v>5870.100823431012</v>
      </c>
      <c r="P202" s="25">
        <f t="shared" si="73"/>
        <v>5964.573134580779</v>
      </c>
      <c r="Q202" s="25">
        <f t="shared" si="73"/>
        <v>5676.3797523900703</v>
      </c>
      <c r="R202" s="25">
        <f t="shared" si="73"/>
        <v>5768.6931684006558</v>
      </c>
      <c r="S202" s="25">
        <f t="shared" si="73"/>
        <v>5673.7643289483321</v>
      </c>
      <c r="T202" s="25">
        <f t="shared" si="72"/>
        <v>5040.6439523789877</v>
      </c>
      <c r="U202" s="25">
        <f t="shared" si="72"/>
        <v>5489.4597693635478</v>
      </c>
      <c r="V202" s="25">
        <f t="shared" si="72"/>
        <v>5225.7445634928381</v>
      </c>
      <c r="W202" s="25">
        <f t="shared" si="72"/>
        <v>5312.081231557323</v>
      </c>
      <c r="X202" s="25">
        <f t="shared" si="72"/>
        <v>5057.2657216827311</v>
      </c>
      <c r="Y202" s="25">
        <f t="shared" si="72"/>
        <v>5141.1672252603912</v>
      </c>
      <c r="Z202" s="25">
        <f t="shared" si="72"/>
        <v>5058.0145415980896</v>
      </c>
      <c r="AA202" s="25">
        <f t="shared" si="72"/>
        <v>4815.8148991334965</v>
      </c>
      <c r="AB202" s="25">
        <f t="shared" si="72"/>
        <v>4896.1115768597665</v>
      </c>
      <c r="AC202" s="25">
        <f t="shared" si="72"/>
        <v>4661.8909788379997</v>
      </c>
      <c r="AD202" s="25">
        <f t="shared" si="72"/>
        <v>4739.8357401605772</v>
      </c>
      <c r="AE202" s="25">
        <f t="shared" si="72"/>
        <v>4663.7249652128439</v>
      </c>
      <c r="AF202" s="25">
        <f t="shared" si="72"/>
        <v>4292.8651539783705</v>
      </c>
      <c r="AG202" s="25">
        <f t="shared" si="72"/>
        <v>4515.4065128611437</v>
      </c>
      <c r="AH202" s="25">
        <f t="shared" si="72"/>
        <v>4299.8153299835985</v>
      </c>
      <c r="AI202" s="25">
        <f t="shared" si="74"/>
        <v>4372.1063925908493</v>
      </c>
      <c r="AJ202" s="25">
        <f t="shared" si="74"/>
        <v>4163.4897807730613</v>
      </c>
      <c r="AK202" s="25">
        <f t="shared" si="74"/>
        <v>4233.6171821566386</v>
      </c>
      <c r="AL202" s="25">
        <f t="shared" si="74"/>
        <v>4166.1159989549651</v>
      </c>
      <c r="AM202" s="25">
        <f t="shared" si="74"/>
        <v>3967.4965024636363</v>
      </c>
      <c r="AN202" s="25">
        <f t="shared" si="74"/>
        <v>4034.4862290272463</v>
      </c>
      <c r="AO202" s="25">
        <f t="shared" si="74"/>
        <v>3842.239440373598</v>
      </c>
      <c r="AP202" s="25">
        <f t="shared" si="74"/>
        <v>3907.2091538380055</v>
      </c>
      <c r="AQ202" s="25">
        <f t="shared" si="74"/>
        <v>3845.1512063553678</v>
      </c>
    </row>
    <row r="203" spans="1:43" x14ac:dyDescent="0.3">
      <c r="A203" s="17"/>
      <c r="B203" s="24">
        <v>202410</v>
      </c>
      <c r="C203" s="18" t="s">
        <v>103</v>
      </c>
      <c r="D203" s="25">
        <f t="shared" si="73"/>
        <v>44181.122499385528</v>
      </c>
      <c r="E203" s="25">
        <f t="shared" si="73"/>
        <v>40956.26176261744</v>
      </c>
      <c r="F203" s="25">
        <f t="shared" si="73"/>
        <v>40580.874019930685</v>
      </c>
      <c r="G203" s="25">
        <f t="shared" si="73"/>
        <v>38946.886212535152</v>
      </c>
      <c r="H203" s="25">
        <f t="shared" si="73"/>
        <v>33718.991595171552</v>
      </c>
      <c r="I203" s="25">
        <f t="shared" si="73"/>
        <v>35733.578514136774</v>
      </c>
      <c r="J203" s="25">
        <f t="shared" si="73"/>
        <v>33117.679649278361</v>
      </c>
      <c r="K203" s="25">
        <f t="shared" si="73"/>
        <v>32783.740830077506</v>
      </c>
      <c r="L203" s="25">
        <f t="shared" si="73"/>
        <v>30398.631011745947</v>
      </c>
      <c r="M203" s="25">
        <f t="shared" si="73"/>
        <v>30100.42827090219</v>
      </c>
      <c r="N203" s="25">
        <f t="shared" si="73"/>
        <v>28845.005804163324</v>
      </c>
      <c r="O203" s="25">
        <f t="shared" si="73"/>
        <v>26750.605763498046</v>
      </c>
      <c r="P203" s="25">
        <f t="shared" si="73"/>
        <v>26489.51304799995</v>
      </c>
      <c r="Q203" s="25">
        <f t="shared" si="73"/>
        <v>24565.430454815454</v>
      </c>
      <c r="R203" s="25">
        <f t="shared" si="73"/>
        <v>24324.463957952783</v>
      </c>
      <c r="S203" s="25">
        <f t="shared" si="73"/>
        <v>23308.134983665976</v>
      </c>
      <c r="T203" s="25">
        <f t="shared" si="72"/>
        <v>20172.189234518464</v>
      </c>
      <c r="U203" s="25">
        <f t="shared" si="72"/>
        <v>21398.856676908548</v>
      </c>
      <c r="V203" s="25">
        <f t="shared" si="72"/>
        <v>19841.243909439389</v>
      </c>
      <c r="W203" s="25">
        <f t="shared" si="72"/>
        <v>19643.254381414656</v>
      </c>
      <c r="X203" s="25">
        <f t="shared" si="72"/>
        <v>18212.227046660886</v>
      </c>
      <c r="Y203" s="25">
        <f t="shared" si="72"/>
        <v>18029.355181493545</v>
      </c>
      <c r="Z203" s="25">
        <f t="shared" si="72"/>
        <v>17272.065595350956</v>
      </c>
      <c r="AA203" s="25">
        <f t="shared" si="72"/>
        <v>16012.386312824034</v>
      </c>
      <c r="AB203" s="25">
        <f t="shared" si="72"/>
        <v>15850.303973139022</v>
      </c>
      <c r="AC203" s="25">
        <f t="shared" si="72"/>
        <v>14693.587722671929</v>
      </c>
      <c r="AD203" s="25">
        <f t="shared" si="72"/>
        <v>14544.180942706878</v>
      </c>
      <c r="AE203" s="25">
        <f t="shared" si="72"/>
        <v>13931.606159614672</v>
      </c>
      <c r="AF203" s="25">
        <f t="shared" si="72"/>
        <v>12483.632330395129</v>
      </c>
      <c r="AG203" s="25">
        <f t="shared" si="72"/>
        <v>12782.043098213111</v>
      </c>
      <c r="AH203" s="25">
        <f t="shared" si="72"/>
        <v>11848.084093189223</v>
      </c>
      <c r="AI203" s="25">
        <f t="shared" si="74"/>
        <v>11726.544038949818</v>
      </c>
      <c r="AJ203" s="25">
        <f t="shared" si="74"/>
        <v>10869.378795501978</v>
      </c>
      <c r="AK203" s="25">
        <f t="shared" si="74"/>
        <v>10757.574869413244</v>
      </c>
      <c r="AL203" s="25">
        <f t="shared" si="74"/>
        <v>10303.341332061711</v>
      </c>
      <c r="AM203" s="25">
        <f t="shared" si="74"/>
        <v>9549.8429999045366</v>
      </c>
      <c r="AN203" s="25">
        <f t="shared" si="74"/>
        <v>9451.2766945743351</v>
      </c>
      <c r="AO203" s="25">
        <f t="shared" si="74"/>
        <v>8759.9049461787672</v>
      </c>
      <c r="AP203" s="25">
        <f t="shared" si="74"/>
        <v>8669.3200766318332</v>
      </c>
      <c r="AQ203" s="25">
        <f t="shared" si="74"/>
        <v>8302.8343291163746</v>
      </c>
    </row>
    <row r="204" spans="1:43" x14ac:dyDescent="0.3">
      <c r="A204" s="17"/>
      <c r="B204" s="24">
        <v>202410</v>
      </c>
      <c r="C204" s="18" t="s">
        <v>102</v>
      </c>
      <c r="D204" s="25">
        <f t="shared" si="73"/>
        <v>19948.264230786874</v>
      </c>
      <c r="E204" s="25">
        <f t="shared" si="73"/>
        <v>18140.156508322256</v>
      </c>
      <c r="F204" s="25">
        <f t="shared" si="73"/>
        <v>17690.152705908047</v>
      </c>
      <c r="G204" s="25">
        <f t="shared" si="73"/>
        <v>16766.697581581146</v>
      </c>
      <c r="H204" s="25">
        <f t="shared" si="73"/>
        <v>14360.082339346607</v>
      </c>
      <c r="I204" s="25">
        <f t="shared" si="73"/>
        <v>15093.493536875976</v>
      </c>
      <c r="J204" s="25">
        <f t="shared" si="73"/>
        <v>13872.120200532716</v>
      </c>
      <c r="K204" s="25">
        <f t="shared" si="73"/>
        <v>13616.503930089217</v>
      </c>
      <c r="L204" s="25">
        <f t="shared" si="73"/>
        <v>12518.461473925268</v>
      </c>
      <c r="M204" s="25">
        <f t="shared" si="73"/>
        <v>12289.470986149012</v>
      </c>
      <c r="N204" s="25">
        <f t="shared" si="73"/>
        <v>11675.472483341602</v>
      </c>
      <c r="O204" s="25">
        <f t="shared" si="73"/>
        <v>10734.084101522869</v>
      </c>
      <c r="P204" s="25">
        <f t="shared" si="73"/>
        <v>10537.085632055054</v>
      </c>
      <c r="Q204" s="25">
        <f t="shared" si="73"/>
        <v>9686.7104276766167</v>
      </c>
      <c r="R204" s="25">
        <f t="shared" si="73"/>
        <v>9508.0815757470828</v>
      </c>
      <c r="S204" s="25">
        <f t="shared" si="73"/>
        <v>9031.2674553484358</v>
      </c>
      <c r="T204" s="25">
        <f t="shared" si="72"/>
        <v>7747.8448165027121</v>
      </c>
      <c r="U204" s="25">
        <f t="shared" si="72"/>
        <v>8147.0672731579152</v>
      </c>
      <c r="V204" s="25">
        <f t="shared" si="72"/>
        <v>7487.8897962335986</v>
      </c>
      <c r="W204" s="25">
        <f t="shared" si="72"/>
        <v>7348.2076961129596</v>
      </c>
      <c r="X204" s="25">
        <f t="shared" si="72"/>
        <v>6753.1535338313442</v>
      </c>
      <c r="Y204" s="25">
        <f t="shared" si="72"/>
        <v>6626.7095155055276</v>
      </c>
      <c r="Z204" s="25">
        <f t="shared" si="72"/>
        <v>6292.6725240859487</v>
      </c>
      <c r="AA204" s="25">
        <f t="shared" si="72"/>
        <v>5782.5481884351993</v>
      </c>
      <c r="AB204" s="25">
        <f t="shared" si="72"/>
        <v>5673.7816996402398</v>
      </c>
      <c r="AC204" s="25">
        <f t="shared" si="72"/>
        <v>5213.560032144198</v>
      </c>
      <c r="AD204" s="25">
        <f t="shared" si="72"/>
        <v>5115.253260177803</v>
      </c>
      <c r="AE204" s="25">
        <f t="shared" si="72"/>
        <v>4856.801818428904</v>
      </c>
      <c r="AF204" s="25">
        <f t="shared" si="72"/>
        <v>4313.8156039246596</v>
      </c>
      <c r="AG204" s="25">
        <f t="shared" si="72"/>
        <v>4378.1686343732481</v>
      </c>
      <c r="AH204" s="25">
        <f t="shared" si="72"/>
        <v>4022.6495574085998</v>
      </c>
      <c r="AI204" s="25">
        <f t="shared" si="74"/>
        <v>3946.4472535532936</v>
      </c>
      <c r="AJ204" s="25">
        <f t="shared" si="74"/>
        <v>3625.8811194390692</v>
      </c>
      <c r="AK204" s="25">
        <f t="shared" si="74"/>
        <v>3557.1011232577985</v>
      </c>
      <c r="AL204" s="25">
        <f t="shared" si="74"/>
        <v>3377.0180290630196</v>
      </c>
      <c r="AM204" s="25">
        <f t="shared" si="74"/>
        <v>3102.5977211592058</v>
      </c>
      <c r="AN204" s="25">
        <f t="shared" si="74"/>
        <v>3043.6462285815896</v>
      </c>
      <c r="AO204" s="25">
        <f t="shared" si="74"/>
        <v>2796.2633689587788</v>
      </c>
      <c r="AP204" s="25">
        <f t="shared" si="74"/>
        <v>2743.0848786012994</v>
      </c>
      <c r="AQ204" s="25">
        <f t="shared" si="74"/>
        <v>2604.0940335039109</v>
      </c>
    </row>
    <row r="205" spans="1:43" x14ac:dyDescent="0.3">
      <c r="A205" s="17"/>
      <c r="B205" s="24">
        <v>202411</v>
      </c>
      <c r="C205" s="18" t="s">
        <v>101</v>
      </c>
      <c r="D205" s="25">
        <f t="shared" si="73"/>
        <v>91672.215688445329</v>
      </c>
      <c r="E205" s="25">
        <f t="shared" si="73"/>
        <v>80470.075598017764</v>
      </c>
      <c r="F205" s="25">
        <f t="shared" si="73"/>
        <v>76188.537763037384</v>
      </c>
      <c r="G205" s="25">
        <f t="shared" si="73"/>
        <v>70238.652330331708</v>
      </c>
      <c r="H205" s="25">
        <f t="shared" si="73"/>
        <v>58667.228632729573</v>
      </c>
      <c r="I205" s="25">
        <f t="shared" si="73"/>
        <v>60069.711678584346</v>
      </c>
      <c r="J205" s="25">
        <f t="shared" si="73"/>
        <v>53827.775610766796</v>
      </c>
      <c r="K205" s="25">
        <f t="shared" si="73"/>
        <v>51538.553619002756</v>
      </c>
      <c r="L205" s="25">
        <f t="shared" si="73"/>
        <v>46230.571549679298</v>
      </c>
      <c r="M205" s="25">
        <f t="shared" si="73"/>
        <v>44286.862283012764</v>
      </c>
      <c r="N205" s="25">
        <f t="shared" si="73"/>
        <v>41057.983464742407</v>
      </c>
      <c r="O205" s="25">
        <f t="shared" si="73"/>
        <v>36835.601754205381</v>
      </c>
      <c r="P205" s="25">
        <f t="shared" si="73"/>
        <v>35284.967500578081</v>
      </c>
      <c r="Q205" s="25">
        <f t="shared" si="73"/>
        <v>31651.373050483155</v>
      </c>
      <c r="R205" s="25">
        <f t="shared" si="73"/>
        <v>30313.333413054897</v>
      </c>
      <c r="S205" s="25">
        <f t="shared" ref="S205:AH220" si="75">SUMIFS(S$1024:S$1118,$B$1024:$B$1118,$B205,$C$1024:$C$1118,$C205)*S$3*12/365</f>
        <v>28092.506183948128</v>
      </c>
      <c r="T205" s="25">
        <f t="shared" si="75"/>
        <v>23512.573740546322</v>
      </c>
      <c r="U205" s="25">
        <f t="shared" si="75"/>
        <v>24119.888137583395</v>
      </c>
      <c r="V205" s="25">
        <f t="shared" si="75"/>
        <v>21625.520446774721</v>
      </c>
      <c r="W205" s="25">
        <f t="shared" si="75"/>
        <v>20701.482315890342</v>
      </c>
      <c r="X205" s="25">
        <f t="shared" si="75"/>
        <v>18557.553896519617</v>
      </c>
      <c r="Y205" s="25">
        <f t="shared" si="75"/>
        <v>17761.872533605823</v>
      </c>
      <c r="Z205" s="25">
        <f t="shared" si="75"/>
        <v>16450.786606863745</v>
      </c>
      <c r="AA205" s="25">
        <f t="shared" si="75"/>
        <v>14744.052104303006</v>
      </c>
      <c r="AB205" s="25">
        <f t="shared" si="75"/>
        <v>14109.215132843585</v>
      </c>
      <c r="AC205" s="25">
        <f t="shared" si="75"/>
        <v>12644.014389108514</v>
      </c>
      <c r="AD205" s="25">
        <f t="shared" si="75"/>
        <v>12098.371377233827</v>
      </c>
      <c r="AE205" s="25">
        <f t="shared" si="75"/>
        <v>11202.349045396328</v>
      </c>
      <c r="AF205" s="25">
        <f t="shared" si="75"/>
        <v>9703.0868724881893</v>
      </c>
      <c r="AG205" s="25">
        <f t="shared" si="75"/>
        <v>9603.3321976137249</v>
      </c>
      <c r="AH205" s="25">
        <f t="shared" si="75"/>
        <v>8604.2900302533108</v>
      </c>
      <c r="AI205" s="25">
        <f t="shared" si="74"/>
        <v>8231.433116117003</v>
      </c>
      <c r="AJ205" s="25">
        <f t="shared" si="74"/>
        <v>7374.6698380007501</v>
      </c>
      <c r="AK205" s="25">
        <f t="shared" si="74"/>
        <v>7054.711079594952</v>
      </c>
      <c r="AL205" s="25">
        <f t="shared" si="74"/>
        <v>6530.7799201218058</v>
      </c>
      <c r="AM205" s="25">
        <f t="shared" si="74"/>
        <v>5850.60679362477</v>
      </c>
      <c r="AN205" s="25">
        <f t="shared" si="74"/>
        <v>5596.4025013140945</v>
      </c>
      <c r="AO205" s="25">
        <f t="shared" si="74"/>
        <v>5013.351124631512</v>
      </c>
      <c r="AP205" s="25">
        <f t="shared" si="74"/>
        <v>4795.3563504882577</v>
      </c>
      <c r="AQ205" s="25">
        <f t="shared" si="74"/>
        <v>4438.8097749474073</v>
      </c>
    </row>
    <row r="206" spans="1:43" x14ac:dyDescent="0.3">
      <c r="A206" s="17"/>
      <c r="B206" s="24">
        <v>202411</v>
      </c>
      <c r="C206" s="18" t="s">
        <v>105</v>
      </c>
      <c r="D206" s="25">
        <f t="shared" ref="D206:S221" si="76">SUMIFS(D$1024:D$1118,$B$1024:$B$1118,$B206,$C$1024:$C$1118,$C206)*D$3*12/365</f>
        <v>8455.3835905004271</v>
      </c>
      <c r="E206" s="25">
        <f t="shared" si="76"/>
        <v>7899.7615906230776</v>
      </c>
      <c r="F206" s="25">
        <f t="shared" si="76"/>
        <v>7889.176815197311</v>
      </c>
      <c r="G206" s="25">
        <f t="shared" si="76"/>
        <v>7591.3300031961444</v>
      </c>
      <c r="H206" s="25">
        <f t="shared" si="76"/>
        <v>6582.6741655174847</v>
      </c>
      <c r="I206" s="25">
        <f t="shared" si="76"/>
        <v>6960.120816317999</v>
      </c>
      <c r="J206" s="25">
        <f t="shared" si="76"/>
        <v>6433.9900672077038</v>
      </c>
      <c r="K206" s="25">
        <f t="shared" si="76"/>
        <v>6351.4657067884846</v>
      </c>
      <c r="L206" s="25">
        <f t="shared" si="76"/>
        <v>5872.3242213194144</v>
      </c>
      <c r="M206" s="25">
        <f t="shared" si="76"/>
        <v>5797.4262710204957</v>
      </c>
      <c r="N206" s="25">
        <f t="shared" si="76"/>
        <v>5538.8472363598185</v>
      </c>
      <c r="O206" s="25">
        <f t="shared" si="76"/>
        <v>5121.0303455324656</v>
      </c>
      <c r="P206" s="25">
        <f t="shared" si="76"/>
        <v>5055.5403530136155</v>
      </c>
      <c r="Q206" s="25">
        <f t="shared" si="76"/>
        <v>4673.9802225020385</v>
      </c>
      <c r="R206" s="25">
        <f t="shared" si="76"/>
        <v>4613.9871302709107</v>
      </c>
      <c r="S206" s="25">
        <f t="shared" si="76"/>
        <v>4407.7273466618763</v>
      </c>
      <c r="T206" s="25">
        <f t="shared" si="75"/>
        <v>3803.1103463995769</v>
      </c>
      <c r="U206" s="25">
        <f t="shared" si="75"/>
        <v>4022.1699142002626</v>
      </c>
      <c r="V206" s="25">
        <f t="shared" si="75"/>
        <v>3718.1618263287851</v>
      </c>
      <c r="W206" s="25">
        <f t="shared" si="75"/>
        <v>3670.0172689881883</v>
      </c>
      <c r="X206" s="25">
        <f t="shared" si="75"/>
        <v>3392.491014494442</v>
      </c>
      <c r="Y206" s="25">
        <f t="shared" si="75"/>
        <v>3348.4392084820647</v>
      </c>
      <c r="Z206" s="25">
        <f t="shared" si="75"/>
        <v>3198.2947564754768</v>
      </c>
      <c r="AA206" s="25">
        <f t="shared" si="75"/>
        <v>2956.2927413635607</v>
      </c>
      <c r="AB206" s="25">
        <f t="shared" si="75"/>
        <v>2917.7702058787827</v>
      </c>
      <c r="AC206" s="25">
        <f t="shared" si="75"/>
        <v>2696.9204526544754</v>
      </c>
      <c r="AD206" s="25">
        <f t="shared" si="75"/>
        <v>2661.7102516979826</v>
      </c>
      <c r="AE206" s="25">
        <f t="shared" si="75"/>
        <v>2542.1904677124339</v>
      </c>
      <c r="AF206" s="25">
        <f t="shared" si="75"/>
        <v>2271.3662679117906</v>
      </c>
      <c r="AG206" s="25">
        <f t="shared" si="75"/>
        <v>2318.9397205797191</v>
      </c>
      <c r="AH206" s="25">
        <f t="shared" si="75"/>
        <v>2143.3037922088374</v>
      </c>
      <c r="AI206" s="25">
        <f t="shared" ref="AI206:AQ221" si="77">SUMIFS(AI$1024:AI$1118,$B$1024:$B$1118,$B206,$C$1024:$C$1118,$C206)*AI$3*12/365</f>
        <v>2115.2187549852792</v>
      </c>
      <c r="AJ206" s="25">
        <f t="shared" si="77"/>
        <v>1954.9814182843199</v>
      </c>
      <c r="AK206" s="25">
        <f t="shared" si="77"/>
        <v>1929.3355458636365</v>
      </c>
      <c r="AL206" s="25">
        <f t="shared" si="77"/>
        <v>1842.5937286313388</v>
      </c>
      <c r="AM206" s="25">
        <f t="shared" si="77"/>
        <v>1702.9751340726843</v>
      </c>
      <c r="AN206" s="25">
        <f t="shared" si="77"/>
        <v>1680.6041242375829</v>
      </c>
      <c r="AO206" s="25">
        <f t="shared" si="77"/>
        <v>1553.242839737974</v>
      </c>
      <c r="AP206" s="25">
        <f t="shared" si="77"/>
        <v>1532.8230712116811</v>
      </c>
      <c r="AQ206" s="25">
        <f t="shared" si="77"/>
        <v>1463.8691546076006</v>
      </c>
    </row>
    <row r="207" spans="1:43" x14ac:dyDescent="0.3">
      <c r="A207" s="17"/>
      <c r="B207" s="24">
        <v>202411</v>
      </c>
      <c r="C207" s="18" t="s">
        <v>103</v>
      </c>
      <c r="D207" s="25">
        <f t="shared" si="76"/>
        <v>52244.270481724081</v>
      </c>
      <c r="E207" s="25">
        <f t="shared" si="76"/>
        <v>48266.999667676362</v>
      </c>
      <c r="F207" s="25">
        <f t="shared" si="76"/>
        <v>47744.218484521502</v>
      </c>
      <c r="G207" s="25">
        <f t="shared" si="76"/>
        <v>45813.890785819662</v>
      </c>
      <c r="H207" s="25">
        <f t="shared" si="76"/>
        <v>39792.748787261131</v>
      </c>
      <c r="I207" s="25">
        <f t="shared" si="76"/>
        <v>42312.660917937712</v>
      </c>
      <c r="J207" s="25">
        <f t="shared" si="76"/>
        <v>39344.108659519836</v>
      </c>
      <c r="K207" s="25">
        <f t="shared" si="76"/>
        <v>39073.211262979319</v>
      </c>
      <c r="L207" s="25">
        <f t="shared" si="76"/>
        <v>36346.30189383337</v>
      </c>
      <c r="M207" s="25">
        <f t="shared" si="76"/>
        <v>36104.102285087458</v>
      </c>
      <c r="N207" s="25">
        <f t="shared" si="76"/>
        <v>34707.982280063792</v>
      </c>
      <c r="O207" s="25">
        <f t="shared" si="76"/>
        <v>32289.993428994338</v>
      </c>
      <c r="P207" s="25">
        <f t="shared" si="76"/>
        <v>32076.506504135468</v>
      </c>
      <c r="Q207" s="25">
        <f t="shared" si="76"/>
        <v>29841.522059211682</v>
      </c>
      <c r="R207" s="25">
        <f t="shared" si="76"/>
        <v>29643.477191890877</v>
      </c>
      <c r="S207" s="25">
        <f t="shared" si="76"/>
        <v>28496.337444856727</v>
      </c>
      <c r="T207" s="25">
        <f t="shared" si="75"/>
        <v>24742.119744388525</v>
      </c>
      <c r="U207" s="25">
        <f t="shared" si="75"/>
        <v>26331.985270007364</v>
      </c>
      <c r="V207" s="25">
        <f t="shared" si="75"/>
        <v>24495.024572870145</v>
      </c>
      <c r="W207" s="25">
        <f t="shared" si="75"/>
        <v>24330.164266703494</v>
      </c>
      <c r="X207" s="25">
        <f t="shared" si="75"/>
        <v>22632.042785260684</v>
      </c>
      <c r="Y207" s="25">
        <f t="shared" si="75"/>
        <v>22478.961887533867</v>
      </c>
      <c r="Z207" s="25">
        <f t="shared" si="75"/>
        <v>21606.364606663319</v>
      </c>
      <c r="AA207" s="25">
        <f t="shared" si="75"/>
        <v>20097.433165750979</v>
      </c>
      <c r="AB207" s="25">
        <f t="shared" si="75"/>
        <v>19960.651928503499</v>
      </c>
      <c r="AC207" s="25">
        <f t="shared" si="75"/>
        <v>18566.18972062222</v>
      </c>
      <c r="AD207" s="25">
        <f t="shared" si="75"/>
        <v>18439.407689321706</v>
      </c>
      <c r="AE207" s="25">
        <f t="shared" si="75"/>
        <v>17722.555871082004</v>
      </c>
      <c r="AF207" s="25">
        <f t="shared" si="75"/>
        <v>15934.486216224184</v>
      </c>
      <c r="AG207" s="25">
        <f t="shared" si="75"/>
        <v>16370.936875715472</v>
      </c>
      <c r="AH207" s="25">
        <f t="shared" si="75"/>
        <v>15226.551494090005</v>
      </c>
      <c r="AI207" s="25">
        <f t="shared" si="77"/>
        <v>15121.937512251521</v>
      </c>
      <c r="AJ207" s="25">
        <f t="shared" si="77"/>
        <v>14064.674983182002</v>
      </c>
      <c r="AK207" s="25">
        <f t="shared" si="77"/>
        <v>13967.875231461472</v>
      </c>
      <c r="AL207" s="25">
        <f t="shared" si="77"/>
        <v>13424.196203951178</v>
      </c>
      <c r="AM207" s="25">
        <f t="shared" si="77"/>
        <v>12485.436892450361</v>
      </c>
      <c r="AN207" s="25">
        <f t="shared" si="77"/>
        <v>12399.329942023902</v>
      </c>
      <c r="AO207" s="25">
        <f t="shared" si="77"/>
        <v>11532.145961049224</v>
      </c>
      <c r="AP207" s="25">
        <f t="shared" si="77"/>
        <v>11452.529137186732</v>
      </c>
      <c r="AQ207" s="25">
        <f t="shared" si="77"/>
        <v>11006.541446230589</v>
      </c>
    </row>
    <row r="208" spans="1:43" x14ac:dyDescent="0.3">
      <c r="A208" s="17"/>
      <c r="B208" s="24">
        <v>202411</v>
      </c>
      <c r="C208" s="18" t="s">
        <v>102</v>
      </c>
      <c r="D208" s="25">
        <f t="shared" si="76"/>
        <v>23678.456712326981</v>
      </c>
      <c r="E208" s="25">
        <f t="shared" si="76"/>
        <v>21632.786721200173</v>
      </c>
      <c r="F208" s="25">
        <f t="shared" si="76"/>
        <v>21126.682504509899</v>
      </c>
      <c r="G208" s="25">
        <f t="shared" si="76"/>
        <v>20003.033557863131</v>
      </c>
      <c r="H208" s="25">
        <f t="shared" si="76"/>
        <v>17112.470690066988</v>
      </c>
      <c r="I208" s="25">
        <f t="shared" si="76"/>
        <v>17935.873608924743</v>
      </c>
      <c r="J208" s="25">
        <f t="shared" si="76"/>
        <v>16433.884798741437</v>
      </c>
      <c r="K208" s="25">
        <f t="shared" si="76"/>
        <v>16078.805580168748</v>
      </c>
      <c r="L208" s="25">
        <f t="shared" si="76"/>
        <v>14732.677727790016</v>
      </c>
      <c r="M208" s="25">
        <f t="shared" si="76"/>
        <v>14413.700732300103</v>
      </c>
      <c r="N208" s="25">
        <f t="shared" si="76"/>
        <v>13646.114719036594</v>
      </c>
      <c r="O208" s="25">
        <f t="shared" si="76"/>
        <v>12502.024818027348</v>
      </c>
      <c r="P208" s="25">
        <f t="shared" si="76"/>
        <v>12229.554331114625</v>
      </c>
      <c r="Q208" s="25">
        <f t="shared" si="76"/>
        <v>11203.115151356207</v>
      </c>
      <c r="R208" s="25">
        <f t="shared" si="76"/>
        <v>10957.912111518506</v>
      </c>
      <c r="S208" s="25">
        <f t="shared" si="76"/>
        <v>10371.88664322841</v>
      </c>
      <c r="T208" s="25">
        <f t="shared" si="75"/>
        <v>8866.799715123494</v>
      </c>
      <c r="U208" s="25">
        <f t="shared" si="75"/>
        <v>9291.1114086524631</v>
      </c>
      <c r="V208" s="25">
        <f t="shared" si="75"/>
        <v>8509.6173514434486</v>
      </c>
      <c r="W208" s="25">
        <f t="shared" si="75"/>
        <v>8321.8574083574622</v>
      </c>
      <c r="X208" s="25">
        <f t="shared" si="75"/>
        <v>7621.4538670132242</v>
      </c>
      <c r="Y208" s="25">
        <f t="shared" si="75"/>
        <v>7452.904406516478</v>
      </c>
      <c r="Z208" s="25">
        <f t="shared" si="75"/>
        <v>7052.8253316126365</v>
      </c>
      <c r="AA208" s="25">
        <f t="shared" si="75"/>
        <v>6458.7944461584329</v>
      </c>
      <c r="AB208" s="25">
        <f t="shared" si="75"/>
        <v>6315.5720177395906</v>
      </c>
      <c r="AC208" s="25">
        <f t="shared" si="75"/>
        <v>5783.4341918528553</v>
      </c>
      <c r="AD208" s="25">
        <f t="shared" si="75"/>
        <v>5655.0077860075708</v>
      </c>
      <c r="AE208" s="25">
        <f t="shared" si="75"/>
        <v>5350.9908093111362</v>
      </c>
      <c r="AF208" s="25">
        <f t="shared" si="75"/>
        <v>4736.5931219814502</v>
      </c>
      <c r="AG208" s="25">
        <f t="shared" si="75"/>
        <v>4790.9364754603384</v>
      </c>
      <c r="AH208" s="25">
        <f t="shared" si="75"/>
        <v>4386.9847105051649</v>
      </c>
      <c r="AI208" s="25">
        <f t="shared" si="77"/>
        <v>4289.3217171762672</v>
      </c>
      <c r="AJ208" s="25">
        <f t="shared" si="77"/>
        <v>3927.5934105228539</v>
      </c>
      <c r="AK208" s="25">
        <f t="shared" si="77"/>
        <v>3840.0945027565085</v>
      </c>
      <c r="AL208" s="25">
        <f t="shared" si="77"/>
        <v>3633.4046947368547</v>
      </c>
      <c r="AM208" s="25">
        <f t="shared" si="77"/>
        <v>3326.9201531979738</v>
      </c>
      <c r="AN208" s="25">
        <f t="shared" si="77"/>
        <v>3252.7395646508644</v>
      </c>
      <c r="AO208" s="25">
        <f t="shared" si="77"/>
        <v>2978.3311636547069</v>
      </c>
      <c r="AP208" s="25">
        <f t="shared" si="77"/>
        <v>2911.8930554529588</v>
      </c>
      <c r="AQ208" s="25">
        <f t="shared" si="77"/>
        <v>2755.0879518645074</v>
      </c>
    </row>
    <row r="209" spans="1:43" x14ac:dyDescent="0.3">
      <c r="A209" s="17"/>
      <c r="B209" s="24">
        <v>202412</v>
      </c>
      <c r="C209" s="18" t="s">
        <v>101</v>
      </c>
      <c r="D209" s="25">
        <f t="shared" si="76"/>
        <v>99597.005341567608</v>
      </c>
      <c r="E209" s="25">
        <f t="shared" si="76"/>
        <v>87653.479244994887</v>
      </c>
      <c r="F209" s="25">
        <f t="shared" si="76"/>
        <v>83427.2120682651</v>
      </c>
      <c r="G209" s="25">
        <f t="shared" si="76"/>
        <v>77383.609003639038</v>
      </c>
      <c r="H209" s="25">
        <f t="shared" si="76"/>
        <v>65023.622034827327</v>
      </c>
      <c r="I209" s="25">
        <f t="shared" si="76"/>
        <v>66989.682627474627</v>
      </c>
      <c r="J209" s="25">
        <f t="shared" si="76"/>
        <v>60367.867299492005</v>
      </c>
      <c r="K209" s="25">
        <f t="shared" si="76"/>
        <v>58101.718212854903</v>
      </c>
      <c r="L209" s="25">
        <f t="shared" si="76"/>
        <v>52371.126038778682</v>
      </c>
      <c r="M209" s="25">
        <f t="shared" si="76"/>
        <v>50399.256464601654</v>
      </c>
      <c r="N209" s="25">
        <f t="shared" si="76"/>
        <v>46928.832822470817</v>
      </c>
      <c r="O209" s="25">
        <f t="shared" si="76"/>
        <v>42279.445949334637</v>
      </c>
      <c r="P209" s="25">
        <f t="shared" si="76"/>
        <v>40664.244099827316</v>
      </c>
      <c r="Q209" s="25">
        <f t="shared" si="76"/>
        <v>36621.084192501577</v>
      </c>
      <c r="R209" s="25">
        <f t="shared" si="76"/>
        <v>35208.831516504739</v>
      </c>
      <c r="S209" s="25">
        <f t="shared" si="76"/>
        <v>32753.568842203396</v>
      </c>
      <c r="T209" s="25">
        <f t="shared" si="75"/>
        <v>27516.630149814093</v>
      </c>
      <c r="U209" s="25">
        <f t="shared" si="75"/>
        <v>28332.08496453461</v>
      </c>
      <c r="V209" s="25">
        <f t="shared" si="75"/>
        <v>25495.457416877547</v>
      </c>
      <c r="W209" s="25">
        <f t="shared" si="75"/>
        <v>24495.051394048631</v>
      </c>
      <c r="X209" s="25">
        <f t="shared" si="75"/>
        <v>22037.801775075593</v>
      </c>
      <c r="Y209" s="25">
        <f t="shared" si="75"/>
        <v>21168.92066428006</v>
      </c>
      <c r="Z209" s="25">
        <f t="shared" si="75"/>
        <v>19676.703143822786</v>
      </c>
      <c r="AA209" s="25">
        <f t="shared" si="75"/>
        <v>17698.346533324686</v>
      </c>
      <c r="AB209" s="25">
        <f t="shared" si="75"/>
        <v>16996.688549920425</v>
      </c>
      <c r="AC209" s="25">
        <f t="shared" si="75"/>
        <v>15285.80498545539</v>
      </c>
      <c r="AD209" s="25">
        <f t="shared" si="75"/>
        <v>14678.072208361098</v>
      </c>
      <c r="AE209" s="25">
        <f t="shared" si="75"/>
        <v>13639.153712186335</v>
      </c>
      <c r="AF209" s="25">
        <f t="shared" si="75"/>
        <v>11855.567348862802</v>
      </c>
      <c r="AG209" s="25">
        <f t="shared" si="75"/>
        <v>11775.157458488869</v>
      </c>
      <c r="AH209" s="25">
        <f t="shared" si="75"/>
        <v>10587.433953674625</v>
      </c>
      <c r="AI209" s="25">
        <f t="shared" si="77"/>
        <v>10164.378621674712</v>
      </c>
      <c r="AJ209" s="25">
        <f t="shared" si="77"/>
        <v>9138.5371980141826</v>
      </c>
      <c r="AK209" s="25">
        <f t="shared" si="77"/>
        <v>8772.8609297423409</v>
      </c>
      <c r="AL209" s="25">
        <f t="shared" si="77"/>
        <v>8149.9380156083107</v>
      </c>
      <c r="AM209" s="25">
        <f t="shared" si="77"/>
        <v>7326.8426927638175</v>
      </c>
      <c r="AN209" s="25">
        <f t="shared" si="77"/>
        <v>7033.1706220846454</v>
      </c>
      <c r="AO209" s="25">
        <f t="shared" si="77"/>
        <v>6322.6076024502145</v>
      </c>
      <c r="AP209" s="25">
        <f t="shared" si="77"/>
        <v>6068.9645053064351</v>
      </c>
      <c r="AQ209" s="25">
        <f t="shared" si="77"/>
        <v>5637.4878543297873</v>
      </c>
    </row>
    <row r="210" spans="1:43" x14ac:dyDescent="0.3">
      <c r="A210" s="17"/>
      <c r="B210" s="24">
        <v>202412</v>
      </c>
      <c r="C210" s="18" t="s">
        <v>105</v>
      </c>
      <c r="D210" s="25">
        <f t="shared" si="76"/>
        <v>668.52654334140766</v>
      </c>
      <c r="E210" s="25">
        <f t="shared" si="76"/>
        <v>588.52574667868021</v>
      </c>
      <c r="F210" s="25">
        <f t="shared" si="76"/>
        <v>574.9706525616723</v>
      </c>
      <c r="G210" s="25">
        <f t="shared" si="76"/>
        <v>555.40577528132121</v>
      </c>
      <c r="H210" s="25">
        <f t="shared" si="76"/>
        <v>490.57883292213711</v>
      </c>
      <c r="I210" s="25">
        <f t="shared" si="76"/>
        <v>534.92868306311834</v>
      </c>
      <c r="J210" s="25">
        <f t="shared" si="76"/>
        <v>511.98641623807538</v>
      </c>
      <c r="K210" s="25">
        <f t="shared" si="76"/>
        <v>524.5370084829284</v>
      </c>
      <c r="L210" s="25">
        <f t="shared" si="76"/>
        <v>504.01364922600027</v>
      </c>
      <c r="M210" s="25">
        <f t="shared" si="76"/>
        <v>517.54515173166726</v>
      </c>
      <c r="N210" s="25">
        <f t="shared" si="76"/>
        <v>514.52448402441053</v>
      </c>
      <c r="O210" s="25">
        <f t="shared" si="76"/>
        <v>495.12198845608191</v>
      </c>
      <c r="P210" s="25">
        <f t="shared" si="76"/>
        <v>508.77255352463681</v>
      </c>
      <c r="Q210" s="25">
        <f t="shared" si="76"/>
        <v>489.59713831521231</v>
      </c>
      <c r="R210" s="25">
        <f t="shared" si="76"/>
        <v>503.03176873591769</v>
      </c>
      <c r="S210" s="25">
        <f t="shared" si="76"/>
        <v>500.10119902972372</v>
      </c>
      <c r="T210" s="25">
        <f t="shared" si="75"/>
        <v>449.00946176918404</v>
      </c>
      <c r="U210" s="25">
        <f t="shared" si="75"/>
        <v>494.07829966251211</v>
      </c>
      <c r="V210" s="25">
        <f t="shared" si="75"/>
        <v>475.14548520662993</v>
      </c>
      <c r="W210" s="25">
        <f t="shared" si="75"/>
        <v>487.83609946103212</v>
      </c>
      <c r="X210" s="25">
        <f t="shared" si="75"/>
        <v>469.00560977551351</v>
      </c>
      <c r="Y210" s="25">
        <f t="shared" si="75"/>
        <v>481.39693563114565</v>
      </c>
      <c r="Z210" s="25">
        <f t="shared" si="75"/>
        <v>478.11398893262617</v>
      </c>
      <c r="AA210" s="25">
        <f t="shared" si="75"/>
        <v>459.4788745268221</v>
      </c>
      <c r="AB210" s="25">
        <f t="shared" si="75"/>
        <v>471.44395785004599</v>
      </c>
      <c r="AC210" s="25">
        <f t="shared" si="75"/>
        <v>452.96677847404254</v>
      </c>
      <c r="AD210" s="25">
        <f t="shared" si="75"/>
        <v>464.66408496257594</v>
      </c>
      <c r="AE210" s="25">
        <f t="shared" si="75"/>
        <v>461.24306759119725</v>
      </c>
      <c r="AF210" s="25">
        <f t="shared" si="75"/>
        <v>428.27034845354228</v>
      </c>
      <c r="AG210" s="25">
        <f t="shared" si="75"/>
        <v>454.35694717696941</v>
      </c>
      <c r="AH210" s="25">
        <f t="shared" si="75"/>
        <v>436.35321074038779</v>
      </c>
      <c r="AI210" s="25">
        <f t="shared" si="77"/>
        <v>447.43321916512173</v>
      </c>
      <c r="AJ210" s="25">
        <f t="shared" si="77"/>
        <v>429.64286795786529</v>
      </c>
      <c r="AK210" s="25">
        <f t="shared" si="77"/>
        <v>440.49398258853461</v>
      </c>
      <c r="AL210" s="25">
        <f t="shared" si="77"/>
        <v>437.02450805171378</v>
      </c>
      <c r="AM210" s="25">
        <f t="shared" si="77"/>
        <v>419.57217987716399</v>
      </c>
      <c r="AN210" s="25">
        <f t="shared" si="77"/>
        <v>430.0960897529099</v>
      </c>
      <c r="AO210" s="25">
        <f t="shared" si="77"/>
        <v>412.87812989348242</v>
      </c>
      <c r="AP210" s="25">
        <f t="shared" si="77"/>
        <v>423.1934203340989</v>
      </c>
      <c r="AQ210" s="25">
        <f t="shared" si="77"/>
        <v>419.75558056892487</v>
      </c>
    </row>
    <row r="211" spans="1:43" x14ac:dyDescent="0.3">
      <c r="A211" s="17"/>
      <c r="B211" s="24">
        <v>202412</v>
      </c>
      <c r="C211" s="18" t="s">
        <v>103</v>
      </c>
      <c r="D211" s="25">
        <f t="shared" si="76"/>
        <v>41968.813049408505</v>
      </c>
      <c r="E211" s="25">
        <f t="shared" si="76"/>
        <v>39301.27569336247</v>
      </c>
      <c r="F211" s="25">
        <f t="shared" si="76"/>
        <v>39481.082180542988</v>
      </c>
      <c r="G211" s="25">
        <f t="shared" si="76"/>
        <v>38529.167613487094</v>
      </c>
      <c r="H211" s="25">
        <f t="shared" si="76"/>
        <v>34017.212802087372</v>
      </c>
      <c r="I211" s="25">
        <f t="shared" si="76"/>
        <v>36924.853451375035</v>
      </c>
      <c r="J211" s="25">
        <f t="shared" si="76"/>
        <v>35038.264895458451</v>
      </c>
      <c r="K211" s="25">
        <f t="shared" si="76"/>
        <v>35501.373292606826</v>
      </c>
      <c r="L211" s="25">
        <f t="shared" si="76"/>
        <v>33685.316582061329</v>
      </c>
      <c r="M211" s="25">
        <f t="shared" si="76"/>
        <v>34125.580893064267</v>
      </c>
      <c r="N211" s="25">
        <f t="shared" si="76"/>
        <v>33453.25020196494</v>
      </c>
      <c r="O211" s="25">
        <f t="shared" si="76"/>
        <v>31733.302750429317</v>
      </c>
      <c r="P211" s="25">
        <f t="shared" si="76"/>
        <v>32139.114897936863</v>
      </c>
      <c r="Q211" s="25">
        <f t="shared" si="76"/>
        <v>30481.406482464834</v>
      </c>
      <c r="R211" s="25">
        <f t="shared" si="76"/>
        <v>30866.199339721719</v>
      </c>
      <c r="S211" s="25">
        <f t="shared" si="76"/>
        <v>30245.443069679903</v>
      </c>
      <c r="T211" s="25">
        <f t="shared" si="75"/>
        <v>26767.323357020134</v>
      </c>
      <c r="U211" s="25">
        <f t="shared" si="75"/>
        <v>29035.661699664237</v>
      </c>
      <c r="V211" s="25">
        <f t="shared" si="75"/>
        <v>27529.052198607842</v>
      </c>
      <c r="W211" s="25">
        <f t="shared" si="75"/>
        <v>27868.31365324041</v>
      </c>
      <c r="X211" s="25">
        <f t="shared" si="75"/>
        <v>26419.842371236129</v>
      </c>
      <c r="Y211" s="25">
        <f t="shared" si="75"/>
        <v>26743.200184441201</v>
      </c>
      <c r="Z211" s="25">
        <f t="shared" si="75"/>
        <v>26196.327653019078</v>
      </c>
      <c r="AA211" s="25">
        <f t="shared" si="75"/>
        <v>24832.060444998831</v>
      </c>
      <c r="AB211" s="25">
        <f t="shared" si="75"/>
        <v>25133.501319757146</v>
      </c>
      <c r="AC211" s="25">
        <f t="shared" si="75"/>
        <v>23823.222694288233</v>
      </c>
      <c r="AD211" s="25">
        <f t="shared" si="75"/>
        <v>24111.159056997101</v>
      </c>
      <c r="AE211" s="25">
        <f t="shared" si="75"/>
        <v>23614.857584875317</v>
      </c>
      <c r="AF211" s="25">
        <f t="shared" si="75"/>
        <v>21636.141421874563</v>
      </c>
      <c r="AG211" s="25">
        <f t="shared" si="75"/>
        <v>22651.312183340669</v>
      </c>
      <c r="AH211" s="25">
        <f t="shared" si="75"/>
        <v>21468.175715617799</v>
      </c>
      <c r="AI211" s="25">
        <f t="shared" si="77"/>
        <v>21725.549118782423</v>
      </c>
      <c r="AJ211" s="25">
        <f t="shared" si="77"/>
        <v>20590.126958484278</v>
      </c>
      <c r="AK211" s="25">
        <f t="shared" si="77"/>
        <v>20836.376011417458</v>
      </c>
      <c r="AL211" s="25">
        <f t="shared" si="77"/>
        <v>20405.13089645913</v>
      </c>
      <c r="AM211" s="25">
        <f t="shared" si="77"/>
        <v>19337.97684593793</v>
      </c>
      <c r="AN211" s="25">
        <f t="shared" si="77"/>
        <v>19568.558440107674</v>
      </c>
      <c r="AO211" s="25">
        <f t="shared" si="77"/>
        <v>18544.766371181337</v>
      </c>
      <c r="AP211" s="25">
        <f t="shared" si="77"/>
        <v>18765.5244282807</v>
      </c>
      <c r="AQ211" s="25">
        <f t="shared" si="77"/>
        <v>18376.204828838418</v>
      </c>
    </row>
    <row r="212" spans="1:43" x14ac:dyDescent="0.3">
      <c r="A212" s="17"/>
      <c r="B212" s="24">
        <v>202412</v>
      </c>
      <c r="C212" s="18" t="s">
        <v>102</v>
      </c>
      <c r="D212" s="25">
        <f t="shared" si="76"/>
        <v>24906.149501346063</v>
      </c>
      <c r="E212" s="25">
        <f t="shared" si="76"/>
        <v>22554.440036621039</v>
      </c>
      <c r="F212" s="25">
        <f t="shared" si="76"/>
        <v>21949.287254835046</v>
      </c>
      <c r="G212" s="25">
        <f t="shared" si="76"/>
        <v>20755.370054937332</v>
      </c>
      <c r="H212" s="25">
        <f t="shared" si="76"/>
        <v>17770.965225154458</v>
      </c>
      <c r="I212" s="25">
        <f t="shared" si="76"/>
        <v>18658.969038461364</v>
      </c>
      <c r="J212" s="25">
        <f t="shared" si="76"/>
        <v>17129.31866133009</v>
      </c>
      <c r="K212" s="25">
        <f t="shared" si="76"/>
        <v>16792.345063538436</v>
      </c>
      <c r="L212" s="25">
        <f t="shared" si="76"/>
        <v>15416.914546974251</v>
      </c>
      <c r="M212" s="25">
        <f t="shared" si="76"/>
        <v>15112.592584389327</v>
      </c>
      <c r="N212" s="25">
        <f t="shared" si="76"/>
        <v>14335.229812554051</v>
      </c>
      <c r="O212" s="25">
        <f t="shared" si="76"/>
        <v>13158.027235880145</v>
      </c>
      <c r="P212" s="25">
        <f t="shared" si="76"/>
        <v>12894.908274538624</v>
      </c>
      <c r="Q212" s="25">
        <f t="shared" si="76"/>
        <v>11833.867460466457</v>
      </c>
      <c r="R212" s="25">
        <f t="shared" si="76"/>
        <v>11595.250013021956</v>
      </c>
      <c r="S212" s="25">
        <f t="shared" si="76"/>
        <v>10994.103324538079</v>
      </c>
      <c r="T212" s="25">
        <f t="shared" si="75"/>
        <v>9414.6740239986302</v>
      </c>
      <c r="U212" s="25">
        <f t="shared" si="75"/>
        <v>9881.6662416958206</v>
      </c>
      <c r="V212" s="25">
        <f t="shared" si="75"/>
        <v>9065.3710016342648</v>
      </c>
      <c r="W212" s="25">
        <f t="shared" si="75"/>
        <v>8879.7104068393892</v>
      </c>
      <c r="X212" s="25">
        <f t="shared" si="75"/>
        <v>8145.3588512168608</v>
      </c>
      <c r="Y212" s="25">
        <f t="shared" si="75"/>
        <v>7977.8073119823885</v>
      </c>
      <c r="Z212" s="25">
        <f t="shared" si="75"/>
        <v>7561.3476397188178</v>
      </c>
      <c r="AA212" s="25">
        <f t="shared" si="75"/>
        <v>6935.1969584327635</v>
      </c>
      <c r="AB212" s="25">
        <f t="shared" si="75"/>
        <v>6791.8028746170721</v>
      </c>
      <c r="AC212" s="25">
        <f t="shared" si="75"/>
        <v>6228.988890462726</v>
      </c>
      <c r="AD212" s="25">
        <f t="shared" si="75"/>
        <v>6099.8501634046306</v>
      </c>
      <c r="AE212" s="25">
        <f t="shared" si="75"/>
        <v>5780.5562532601634</v>
      </c>
      <c r="AF212" s="25">
        <f t="shared" si="75"/>
        <v>5124.4426199979407</v>
      </c>
      <c r="AG212" s="25">
        <f t="shared" si="75"/>
        <v>5190.8934153974269</v>
      </c>
      <c r="AH212" s="25">
        <f t="shared" si="75"/>
        <v>4760.2011193189137</v>
      </c>
      <c r="AI212" s="25">
        <f t="shared" si="77"/>
        <v>4661.0301457108526</v>
      </c>
      <c r="AJ212" s="25">
        <f t="shared" si="77"/>
        <v>4274.160345074396</v>
      </c>
      <c r="AK212" s="25">
        <f t="shared" si="77"/>
        <v>4184.9890209468595</v>
      </c>
      <c r="AL212" s="25">
        <f t="shared" si="77"/>
        <v>3965.4424044520401</v>
      </c>
      <c r="AM212" s="25">
        <f t="shared" si="77"/>
        <v>3636.1622091445879</v>
      </c>
      <c r="AN212" s="25">
        <f t="shared" si="77"/>
        <v>3560.1711234178329</v>
      </c>
      <c r="AO212" s="25">
        <f t="shared" si="77"/>
        <v>3264.4735262240474</v>
      </c>
      <c r="AP212" s="25">
        <f t="shared" si="77"/>
        <v>3196.187082036563</v>
      </c>
      <c r="AQ212" s="25">
        <f t="shared" si="77"/>
        <v>3028.3565162237082</v>
      </c>
    </row>
    <row r="213" spans="1:43" x14ac:dyDescent="0.3">
      <c r="A213" s="17"/>
      <c r="B213" s="24">
        <v>202501</v>
      </c>
      <c r="C213" s="18" t="s">
        <v>101</v>
      </c>
      <c r="D213" s="25">
        <f t="shared" si="76"/>
        <v>114338.36021591233</v>
      </c>
      <c r="E213" s="25">
        <f t="shared" si="76"/>
        <v>101932.24723406862</v>
      </c>
      <c r="F213" s="25">
        <f t="shared" si="76"/>
        <v>98149.892741699136</v>
      </c>
      <c r="G213" s="25">
        <f t="shared" si="76"/>
        <v>91912.01749733981</v>
      </c>
      <c r="H213" s="25">
        <f t="shared" si="76"/>
        <v>77816.513209832527</v>
      </c>
      <c r="I213" s="25">
        <f t="shared" si="76"/>
        <v>80653.605176989469</v>
      </c>
      <c r="J213" s="25">
        <f t="shared" si="76"/>
        <v>73069.875623353524</v>
      </c>
      <c r="K213" s="25">
        <f t="shared" si="76"/>
        <v>70671.424247692048</v>
      </c>
      <c r="L213" s="25">
        <f t="shared" si="76"/>
        <v>63994.571203629348</v>
      </c>
      <c r="M213" s="25">
        <f t="shared" si="76"/>
        <v>61857.229780318863</v>
      </c>
      <c r="N213" s="25">
        <f t="shared" si="76"/>
        <v>57845.472100415733</v>
      </c>
      <c r="O213" s="25">
        <f t="shared" si="76"/>
        <v>52334.704038671749</v>
      </c>
      <c r="P213" s="25">
        <f t="shared" si="76"/>
        <v>50545.737047223418</v>
      </c>
      <c r="Q213" s="25">
        <f t="shared" si="76"/>
        <v>45709.178820062065</v>
      </c>
      <c r="R213" s="25">
        <f t="shared" si="76"/>
        <v>44128.479225912379</v>
      </c>
      <c r="S213" s="25">
        <f t="shared" si="76"/>
        <v>41221.10152769633</v>
      </c>
      <c r="T213" s="25">
        <f t="shared" si="75"/>
        <v>34773.688633886202</v>
      </c>
      <c r="U213" s="25">
        <f t="shared" si="75"/>
        <v>35952.664714265084</v>
      </c>
      <c r="V213" s="25">
        <f t="shared" si="75"/>
        <v>32487.464789291404</v>
      </c>
      <c r="W213" s="25">
        <f t="shared" si="75"/>
        <v>31342.655842127959</v>
      </c>
      <c r="X213" s="25">
        <f t="shared" si="75"/>
        <v>28316.159258523981</v>
      </c>
      <c r="Y213" s="25">
        <f t="shared" si="75"/>
        <v>27313.521272587695</v>
      </c>
      <c r="Z213" s="25">
        <f t="shared" si="75"/>
        <v>25494.612642263437</v>
      </c>
      <c r="AA213" s="25">
        <f t="shared" si="75"/>
        <v>23027.666890672968</v>
      </c>
      <c r="AB213" s="25">
        <f t="shared" si="75"/>
        <v>22207.853029406593</v>
      </c>
      <c r="AC213" s="25">
        <f t="shared" si="75"/>
        <v>20056.68768786329</v>
      </c>
      <c r="AD213" s="25">
        <f t="shared" si="75"/>
        <v>19340.688826310306</v>
      </c>
      <c r="AE213" s="25">
        <f t="shared" si="75"/>
        <v>18047.850922541587</v>
      </c>
      <c r="AF213" s="25">
        <f t="shared" si="75"/>
        <v>15754.276146408925</v>
      </c>
      <c r="AG213" s="25">
        <f t="shared" si="75"/>
        <v>15713.883307437249</v>
      </c>
      <c r="AH213" s="25">
        <f t="shared" si="75"/>
        <v>14188.961900163429</v>
      </c>
      <c r="AI213" s="25">
        <f t="shared" si="77"/>
        <v>13679.99857609295</v>
      </c>
      <c r="AJ213" s="25">
        <f t="shared" si="77"/>
        <v>12351.770351193554</v>
      </c>
      <c r="AK213" s="25">
        <f t="shared" si="77"/>
        <v>11908.111173469928</v>
      </c>
      <c r="AL213" s="25">
        <f t="shared" si="77"/>
        <v>11109.811186431543</v>
      </c>
      <c r="AM213" s="25">
        <f t="shared" si="77"/>
        <v>10030.473506183831</v>
      </c>
      <c r="AN213" s="25">
        <f t="shared" si="77"/>
        <v>9669.6158459487324</v>
      </c>
      <c r="AO213" s="25">
        <f t="shared" si="77"/>
        <v>8729.8937362285706</v>
      </c>
      <c r="AP213" s="25">
        <f t="shared" si="77"/>
        <v>8415.5598921545152</v>
      </c>
      <c r="AQ213" s="25">
        <f t="shared" si="77"/>
        <v>7850.7406948052576</v>
      </c>
    </row>
    <row r="214" spans="1:43" x14ac:dyDescent="0.3">
      <c r="A214" s="17"/>
      <c r="B214" s="24">
        <v>202501</v>
      </c>
      <c r="C214" s="18" t="s">
        <v>105</v>
      </c>
      <c r="D214" s="25">
        <f t="shared" si="76"/>
        <v>1055.3796784187475</v>
      </c>
      <c r="E214" s="25">
        <f t="shared" si="76"/>
        <v>1003.6968116794018</v>
      </c>
      <c r="F214" s="25">
        <f t="shared" si="76"/>
        <v>1019.869711077249</v>
      </c>
      <c r="G214" s="25">
        <f t="shared" si="76"/>
        <v>1003.0570349821626</v>
      </c>
      <c r="H214" s="25">
        <f t="shared" si="76"/>
        <v>891.20353732135527</v>
      </c>
      <c r="I214" s="25">
        <f t="shared" si="76"/>
        <v>970.65051188725488</v>
      </c>
      <c r="J214" s="25">
        <f t="shared" si="76"/>
        <v>924.1576078927543</v>
      </c>
      <c r="K214" s="25">
        <f t="shared" si="76"/>
        <v>939.59024024522591</v>
      </c>
      <c r="L214" s="25">
        <f t="shared" si="76"/>
        <v>894.68569872023852</v>
      </c>
      <c r="M214" s="25">
        <f t="shared" si="76"/>
        <v>909.70080394072409</v>
      </c>
      <c r="N214" s="25">
        <f t="shared" si="76"/>
        <v>895.15427695011351</v>
      </c>
      <c r="O214" s="25">
        <f t="shared" si="76"/>
        <v>852.44418147404917</v>
      </c>
      <c r="P214" s="25">
        <f t="shared" si="76"/>
        <v>866.80674573562305</v>
      </c>
      <c r="Q214" s="25">
        <f t="shared" si="76"/>
        <v>825.47476597384025</v>
      </c>
      <c r="R214" s="25">
        <f t="shared" si="76"/>
        <v>839.40443470311186</v>
      </c>
      <c r="S214" s="25">
        <f t="shared" si="76"/>
        <v>826.0428195857063</v>
      </c>
      <c r="T214" s="25">
        <f t="shared" si="75"/>
        <v>734.23295023172682</v>
      </c>
      <c r="U214" s="25">
        <f t="shared" si="75"/>
        <v>799.97366172206011</v>
      </c>
      <c r="V214" s="25">
        <f t="shared" si="75"/>
        <v>761.86178911276966</v>
      </c>
      <c r="W214" s="25">
        <f t="shared" si="75"/>
        <v>774.7472377339011</v>
      </c>
      <c r="X214" s="25">
        <f t="shared" si="75"/>
        <v>737.84509573298885</v>
      </c>
      <c r="Y214" s="25">
        <f t="shared" si="75"/>
        <v>750.33153205613451</v>
      </c>
      <c r="Z214" s="25">
        <f t="shared" si="75"/>
        <v>738.41844322789279</v>
      </c>
      <c r="AA214" s="25">
        <f t="shared" si="75"/>
        <v>703.25534876544737</v>
      </c>
      <c r="AB214" s="25">
        <f t="shared" si="75"/>
        <v>715.16441937909599</v>
      </c>
      <c r="AC214" s="25">
        <f t="shared" si="75"/>
        <v>681.11308336666571</v>
      </c>
      <c r="AD214" s="25">
        <f t="shared" si="75"/>
        <v>692.65131449846865</v>
      </c>
      <c r="AE214" s="25">
        <f t="shared" si="75"/>
        <v>681.66470548571453</v>
      </c>
      <c r="AF214" s="25">
        <f t="shared" si="75"/>
        <v>627.5730980694251</v>
      </c>
      <c r="AG214" s="25">
        <f t="shared" si="75"/>
        <v>660.21624734862576</v>
      </c>
      <c r="AH214" s="25">
        <f t="shared" si="75"/>
        <v>628.78892306582986</v>
      </c>
      <c r="AI214" s="25">
        <f t="shared" si="77"/>
        <v>639.44809298260827</v>
      </c>
      <c r="AJ214" s="25">
        <f t="shared" si="77"/>
        <v>609.01170531528419</v>
      </c>
      <c r="AK214" s="25">
        <f t="shared" si="77"/>
        <v>619.33784790407492</v>
      </c>
      <c r="AL214" s="25">
        <f t="shared" si="77"/>
        <v>609.52269020492577</v>
      </c>
      <c r="AM214" s="25">
        <f t="shared" si="77"/>
        <v>580.51356165308937</v>
      </c>
      <c r="AN214" s="25">
        <f t="shared" si="77"/>
        <v>590.35925915481164</v>
      </c>
      <c r="AO214" s="25">
        <f t="shared" si="77"/>
        <v>562.26378871223142</v>
      </c>
      <c r="AP214" s="25">
        <f t="shared" si="77"/>
        <v>571.80151587303556</v>
      </c>
      <c r="AQ214" s="25">
        <f t="shared" si="77"/>
        <v>562.74364113083232</v>
      </c>
    </row>
    <row r="215" spans="1:43" x14ac:dyDescent="0.3">
      <c r="A215" s="17"/>
      <c r="B215" s="24">
        <v>202501</v>
      </c>
      <c r="C215" s="18" t="s">
        <v>103</v>
      </c>
      <c r="D215" s="25">
        <f t="shared" si="76"/>
        <v>78945.996604354877</v>
      </c>
      <c r="E215" s="25">
        <f t="shared" si="76"/>
        <v>73114.664865451021</v>
      </c>
      <c r="F215" s="25">
        <f t="shared" si="76"/>
        <v>72829.568104912774</v>
      </c>
      <c r="G215" s="25">
        <f t="shared" si="76"/>
        <v>70413.623075832511</v>
      </c>
      <c r="H215" s="25">
        <f t="shared" si="76"/>
        <v>61598.485514639033</v>
      </c>
      <c r="I215" s="25">
        <f t="shared" si="76"/>
        <v>66013.125171903055</v>
      </c>
      <c r="J215" s="25">
        <f t="shared" si="76"/>
        <v>61856.8969628591</v>
      </c>
      <c r="K215" s="25">
        <f t="shared" si="76"/>
        <v>61899.224771192181</v>
      </c>
      <c r="L215" s="25">
        <f t="shared" si="76"/>
        <v>58011.976266273552</v>
      </c>
      <c r="M215" s="25">
        <f t="shared" si="76"/>
        <v>58053.172569219532</v>
      </c>
      <c r="N215" s="25">
        <f t="shared" si="76"/>
        <v>56218.388003875196</v>
      </c>
      <c r="O215" s="25">
        <f t="shared" si="76"/>
        <v>52682.982046390542</v>
      </c>
      <c r="P215" s="25">
        <f t="shared" si="76"/>
        <v>52713.477597029363</v>
      </c>
      <c r="Q215" s="25">
        <f t="shared" si="76"/>
        <v>49393.607865581995</v>
      </c>
      <c r="R215" s="25">
        <f t="shared" si="76"/>
        <v>49417.453060921529</v>
      </c>
      <c r="S215" s="25">
        <f t="shared" si="76"/>
        <v>47844.34178884999</v>
      </c>
      <c r="T215" s="25">
        <f t="shared" si="75"/>
        <v>41836.925135251608</v>
      </c>
      <c r="U215" s="25">
        <f t="shared" si="75"/>
        <v>44841.530916425298</v>
      </c>
      <c r="V215" s="25">
        <f t="shared" si="75"/>
        <v>42009.032376254472</v>
      </c>
      <c r="W215" s="25">
        <f t="shared" si="75"/>
        <v>42021.62857263504</v>
      </c>
      <c r="X215" s="25">
        <f t="shared" si="75"/>
        <v>39365.028086032165</v>
      </c>
      <c r="Y215" s="25">
        <f t="shared" si="75"/>
        <v>39374.827245711727</v>
      </c>
      <c r="Z215" s="25">
        <f t="shared" si="75"/>
        <v>38113.330849377955</v>
      </c>
      <c r="AA215" s="25">
        <f t="shared" si="75"/>
        <v>35701.482036865695</v>
      </c>
      <c r="AB215" s="25">
        <f t="shared" si="75"/>
        <v>35708.273272311948</v>
      </c>
      <c r="AC215" s="25">
        <f t="shared" si="75"/>
        <v>33447.504831500322</v>
      </c>
      <c r="AD215" s="25">
        <f t="shared" si="75"/>
        <v>33452.864383144421</v>
      </c>
      <c r="AE215" s="25">
        <f t="shared" si="75"/>
        <v>32378.512846454196</v>
      </c>
      <c r="AF215" s="25">
        <f t="shared" si="75"/>
        <v>29316.476945609018</v>
      </c>
      <c r="AG215" s="25">
        <f t="shared" si="75"/>
        <v>30331.195684350383</v>
      </c>
      <c r="AH215" s="25">
        <f t="shared" si="75"/>
        <v>28409.204160868743</v>
      </c>
      <c r="AI215" s="25">
        <f t="shared" si="77"/>
        <v>28412.261131245203</v>
      </c>
      <c r="AJ215" s="25">
        <f t="shared" si="77"/>
        <v>26611.43651131805</v>
      </c>
      <c r="AK215" s="25">
        <f t="shared" si="77"/>
        <v>26613.911469602433</v>
      </c>
      <c r="AL215" s="25">
        <f t="shared" si="77"/>
        <v>25757.632080085525</v>
      </c>
      <c r="AM215" s="25">
        <f t="shared" si="77"/>
        <v>24124.607799013418</v>
      </c>
      <c r="AN215" s="25">
        <f t="shared" si="77"/>
        <v>24126.439700793599</v>
      </c>
      <c r="AO215" s="25">
        <f t="shared" si="77"/>
        <v>22596.611668476191</v>
      </c>
      <c r="AP215" s="25">
        <f t="shared" si="77"/>
        <v>22598.12785272285</v>
      </c>
      <c r="AQ215" s="25">
        <f t="shared" si="77"/>
        <v>21870.540359469142</v>
      </c>
    </row>
    <row r="216" spans="1:43" x14ac:dyDescent="0.3">
      <c r="A216" s="17"/>
      <c r="B216" s="24">
        <v>202501</v>
      </c>
      <c r="C216" s="18" t="s">
        <v>102</v>
      </c>
      <c r="D216" s="25">
        <f t="shared" si="76"/>
        <v>39848.120714729419</v>
      </c>
      <c r="E216" s="25">
        <f t="shared" si="76"/>
        <v>36433.921051554804</v>
      </c>
      <c r="F216" s="25">
        <f t="shared" si="76"/>
        <v>35697.280552871474</v>
      </c>
      <c r="G216" s="25">
        <f t="shared" si="76"/>
        <v>33856.753456180086</v>
      </c>
      <c r="H216" s="25">
        <f t="shared" si="76"/>
        <v>29005.780676357688</v>
      </c>
      <c r="I216" s="25">
        <f t="shared" si="76"/>
        <v>30412.239717363536</v>
      </c>
      <c r="J216" s="25">
        <f t="shared" si="76"/>
        <v>27868.67667561915</v>
      </c>
      <c r="K216" s="25">
        <f t="shared" si="76"/>
        <v>27264.130100889895</v>
      </c>
      <c r="L216" s="25">
        <f t="shared" si="76"/>
        <v>24975.212283204441</v>
      </c>
      <c r="M216" s="25">
        <f t="shared" si="76"/>
        <v>24425.015833728088</v>
      </c>
      <c r="N216" s="25">
        <f t="shared" si="76"/>
        <v>23112.884765380972</v>
      </c>
      <c r="O216" s="25">
        <f t="shared" si="76"/>
        <v>21162.86774552022</v>
      </c>
      <c r="P216" s="25">
        <f t="shared" si="76"/>
        <v>20688.280110303953</v>
      </c>
      <c r="Q216" s="25">
        <f t="shared" si="76"/>
        <v>18938.62637381543</v>
      </c>
      <c r="R216" s="25">
        <f t="shared" si="76"/>
        <v>18510.334060110141</v>
      </c>
      <c r="S216" s="25">
        <f t="shared" si="76"/>
        <v>17506.744482290957</v>
      </c>
      <c r="T216" s="25">
        <f t="shared" si="75"/>
        <v>14954.19270231032</v>
      </c>
      <c r="U216" s="25">
        <f t="shared" si="75"/>
        <v>15656.753039889012</v>
      </c>
      <c r="V216" s="25">
        <f t="shared" si="75"/>
        <v>14327.597000648304</v>
      </c>
      <c r="W216" s="25">
        <f t="shared" si="75"/>
        <v>13999.279534599364</v>
      </c>
      <c r="X216" s="25">
        <f t="shared" si="75"/>
        <v>12809.710592985153</v>
      </c>
      <c r="Y216" s="25">
        <f t="shared" si="75"/>
        <v>12515.20821433496</v>
      </c>
      <c r="Z216" s="25">
        <f t="shared" si="75"/>
        <v>11832.661685018184</v>
      </c>
      <c r="AA216" s="25">
        <f t="shared" si="75"/>
        <v>10826.148621815379</v>
      </c>
      <c r="AB216" s="25">
        <f t="shared" si="75"/>
        <v>10576.339225540227</v>
      </c>
      <c r="AC216" s="25">
        <f t="shared" si="75"/>
        <v>9676.2269395351759</v>
      </c>
      <c r="AD216" s="25">
        <f t="shared" si="75"/>
        <v>9452.5462001957148</v>
      </c>
      <c r="AE216" s="25">
        <f t="shared" si="75"/>
        <v>8936.0021656750214</v>
      </c>
      <c r="AF216" s="25">
        <f t="shared" si="75"/>
        <v>7902.5448828734789</v>
      </c>
      <c r="AG216" s="25">
        <f t="shared" si="75"/>
        <v>7985.6768561227173</v>
      </c>
      <c r="AH216" s="25">
        <f t="shared" si="75"/>
        <v>7305.444723230773</v>
      </c>
      <c r="AI216" s="25">
        <f t="shared" si="77"/>
        <v>7136.0409010496833</v>
      </c>
      <c r="AJ216" s="25">
        <f t="shared" si="77"/>
        <v>6528.0353085772658</v>
      </c>
      <c r="AK216" s="25">
        <f t="shared" si="77"/>
        <v>6376.529276062347</v>
      </c>
      <c r="AL216" s="25">
        <f t="shared" si="77"/>
        <v>6027.5664297402036</v>
      </c>
      <c r="AM216" s="25">
        <f t="shared" si="77"/>
        <v>5513.8607992824864</v>
      </c>
      <c r="AN216" s="25">
        <f t="shared" si="77"/>
        <v>5385.7647139472456</v>
      </c>
      <c r="AO216" s="25">
        <f t="shared" si="77"/>
        <v>4926.6904580235723</v>
      </c>
      <c r="AP216" s="25">
        <f t="shared" si="77"/>
        <v>4812.176155851138</v>
      </c>
      <c r="AQ216" s="25">
        <f t="shared" si="77"/>
        <v>4548.6761446922328</v>
      </c>
    </row>
    <row r="217" spans="1:43" x14ac:dyDescent="0.3">
      <c r="A217" s="17"/>
      <c r="B217" s="24">
        <v>202502</v>
      </c>
      <c r="C217" s="18" t="s">
        <v>101</v>
      </c>
      <c r="D217" s="25">
        <f t="shared" si="76"/>
        <v>165483.12360698296</v>
      </c>
      <c r="E217" s="25">
        <f t="shared" si="76"/>
        <v>146065.08639766922</v>
      </c>
      <c r="F217" s="25">
        <f t="shared" si="76"/>
        <v>140785.06609175185</v>
      </c>
      <c r="G217" s="25">
        <f t="shared" si="76"/>
        <v>132037.62641093714</v>
      </c>
      <c r="H217" s="25">
        <f t="shared" si="76"/>
        <v>111993.18015863138</v>
      </c>
      <c r="I217" s="25">
        <f t="shared" si="76"/>
        <v>116253.64092196951</v>
      </c>
      <c r="J217" s="25">
        <f t="shared" si="76"/>
        <v>105460.74305919431</v>
      </c>
      <c r="K217" s="25">
        <f t="shared" si="76"/>
        <v>102111.48398077919</v>
      </c>
      <c r="L217" s="25">
        <f t="shared" si="76"/>
        <v>92549.650884559625</v>
      </c>
      <c r="M217" s="25">
        <f t="shared" si="76"/>
        <v>89528.337795481624</v>
      </c>
      <c r="N217" s="25">
        <f t="shared" si="76"/>
        <v>83777.627167490791</v>
      </c>
      <c r="O217" s="25">
        <f t="shared" si="76"/>
        <v>75839.852827229362</v>
      </c>
      <c r="P217" s="25">
        <f t="shared" si="76"/>
        <v>73284.067410850592</v>
      </c>
      <c r="Q217" s="25">
        <f t="shared" si="76"/>
        <v>66301.01480963426</v>
      </c>
      <c r="R217" s="25">
        <f t="shared" si="76"/>
        <v>64033.399110304235</v>
      </c>
      <c r="S217" s="25">
        <f t="shared" si="76"/>
        <v>59835.75784466519</v>
      </c>
      <c r="T217" s="25">
        <f t="shared" si="75"/>
        <v>50493.002392342605</v>
      </c>
      <c r="U217" s="25">
        <f t="shared" si="75"/>
        <v>52220.210954897593</v>
      </c>
      <c r="V217" s="25">
        <f t="shared" si="75"/>
        <v>47199.795780794666</v>
      </c>
      <c r="W217" s="25">
        <f t="shared" si="75"/>
        <v>45547.856162247335</v>
      </c>
      <c r="X217" s="25">
        <f t="shared" si="75"/>
        <v>41159.167957671161</v>
      </c>
      <c r="Y217" s="25">
        <f t="shared" si="75"/>
        <v>39710.30443946334</v>
      </c>
      <c r="Z217" s="25">
        <f t="shared" si="75"/>
        <v>37073.29520024293</v>
      </c>
      <c r="AA217" s="25">
        <f t="shared" si="75"/>
        <v>33492.268762520238</v>
      </c>
      <c r="AB217" s="25">
        <f t="shared" si="75"/>
        <v>32305.629631938555</v>
      </c>
      <c r="AC217" s="25">
        <f t="shared" si="75"/>
        <v>29181.220759230313</v>
      </c>
      <c r="AD217" s="25">
        <f t="shared" si="75"/>
        <v>28143.932460950447</v>
      </c>
      <c r="AE217" s="25">
        <f t="shared" si="75"/>
        <v>26266.563398958511</v>
      </c>
      <c r="AF217" s="25">
        <f t="shared" si="75"/>
        <v>22931.778436247834</v>
      </c>
      <c r="AG217" s="25">
        <f t="shared" si="75"/>
        <v>22876.057667362209</v>
      </c>
      <c r="AH217" s="25">
        <f t="shared" si="75"/>
        <v>20658.735060731593</v>
      </c>
      <c r="AI217" s="25">
        <f t="shared" si="77"/>
        <v>19920.115832005096</v>
      </c>
      <c r="AJ217" s="25">
        <f t="shared" si="77"/>
        <v>17988.093948477344</v>
      </c>
      <c r="AK217" s="25">
        <f t="shared" si="77"/>
        <v>17343.890701099801</v>
      </c>
      <c r="AL217" s="25">
        <f t="shared" si="77"/>
        <v>16182.877469523948</v>
      </c>
      <c r="AM217" s="25">
        <f t="shared" si="77"/>
        <v>14612.137666720591</v>
      </c>
      <c r="AN217" s="25">
        <f t="shared" si="77"/>
        <v>14087.785619969687</v>
      </c>
      <c r="AO217" s="25">
        <f t="shared" si="77"/>
        <v>12719.841622087799</v>
      </c>
      <c r="AP217" s="25">
        <f t="shared" si="77"/>
        <v>12262.898251128776</v>
      </c>
      <c r="AQ217" s="25">
        <f t="shared" si="77"/>
        <v>11440.798020715494</v>
      </c>
    </row>
    <row r="218" spans="1:43" x14ac:dyDescent="0.3">
      <c r="A218" s="17"/>
      <c r="B218" s="24">
        <v>202502</v>
      </c>
      <c r="C218" s="18" t="s">
        <v>105</v>
      </c>
      <c r="D218" s="25">
        <f t="shared" si="76"/>
        <v>2012.2936950971455</v>
      </c>
      <c r="E218" s="25">
        <f t="shared" si="76"/>
        <v>1938.1823806150835</v>
      </c>
      <c r="F218" s="25">
        <f t="shared" si="76"/>
        <v>1982.4906822486294</v>
      </c>
      <c r="G218" s="25">
        <f t="shared" si="76"/>
        <v>1956.9755327654677</v>
      </c>
      <c r="H218" s="25">
        <f t="shared" si="76"/>
        <v>1741.91768127204</v>
      </c>
      <c r="I218" s="25">
        <f t="shared" si="76"/>
        <v>1898.3625940746758</v>
      </c>
      <c r="J218" s="25">
        <f t="shared" si="76"/>
        <v>1807.4967871288109</v>
      </c>
      <c r="K218" s="25">
        <f t="shared" si="76"/>
        <v>1837.0521335634483</v>
      </c>
      <c r="L218" s="25">
        <f t="shared" si="76"/>
        <v>1748.2125201165959</v>
      </c>
      <c r="M218" s="25">
        <f t="shared" si="76"/>
        <v>1776.176759514731</v>
      </c>
      <c r="N218" s="25">
        <f t="shared" si="76"/>
        <v>1746.203901616459</v>
      </c>
      <c r="O218" s="25">
        <f t="shared" si="76"/>
        <v>1661.2438737267776</v>
      </c>
      <c r="P218" s="25">
        <f t="shared" si="76"/>
        <v>1687.4532676203505</v>
      </c>
      <c r="Q218" s="25">
        <f t="shared" si="76"/>
        <v>1605.2202222460351</v>
      </c>
      <c r="R218" s="25">
        <f t="shared" si="76"/>
        <v>1630.4531320897206</v>
      </c>
      <c r="S218" s="25">
        <f t="shared" si="76"/>
        <v>1602.6358799728973</v>
      </c>
      <c r="T218" s="25">
        <f t="shared" si="75"/>
        <v>1422.8315404673099</v>
      </c>
      <c r="U218" s="25">
        <f t="shared" si="75"/>
        <v>1548.3780344732738</v>
      </c>
      <c r="V218" s="25">
        <f t="shared" si="75"/>
        <v>1472.8392735206255</v>
      </c>
      <c r="W218" s="25">
        <f t="shared" si="75"/>
        <v>1495.9413047888083</v>
      </c>
      <c r="X218" s="25">
        <f t="shared" si="75"/>
        <v>1422.9630073650073</v>
      </c>
      <c r="Y218" s="25">
        <f t="shared" si="75"/>
        <v>1445.2895444163444</v>
      </c>
      <c r="Z218" s="25">
        <f t="shared" si="75"/>
        <v>1420.6183590532166</v>
      </c>
      <c r="AA218" s="25">
        <f t="shared" si="75"/>
        <v>1351.3306195115092</v>
      </c>
      <c r="AB218" s="25">
        <f t="shared" si="75"/>
        <v>1372.5526016719703</v>
      </c>
      <c r="AC218" s="25">
        <f t="shared" si="75"/>
        <v>1305.6235489811554</v>
      </c>
      <c r="AD218" s="25">
        <f t="shared" si="75"/>
        <v>1326.1432000819475</v>
      </c>
      <c r="AE218" s="25">
        <f t="shared" si="75"/>
        <v>1303.542216285394</v>
      </c>
      <c r="AF218" s="25">
        <f t="shared" si="75"/>
        <v>1198.6676836036777</v>
      </c>
      <c r="AG218" s="25">
        <f t="shared" si="75"/>
        <v>1259.5128982058161</v>
      </c>
      <c r="AH218" s="25">
        <f t="shared" si="75"/>
        <v>1198.1330351029249</v>
      </c>
      <c r="AI218" s="25">
        <f t="shared" si="77"/>
        <v>1217.0013697850115</v>
      </c>
      <c r="AJ218" s="25">
        <f t="shared" si="77"/>
        <v>1157.7076707148235</v>
      </c>
      <c r="AK218" s="25">
        <f t="shared" si="77"/>
        <v>1175.9539005168124</v>
      </c>
      <c r="AL218" s="25">
        <f t="shared" si="77"/>
        <v>1155.9628251643705</v>
      </c>
      <c r="AM218" s="25">
        <f t="shared" si="77"/>
        <v>1099.6629118382109</v>
      </c>
      <c r="AN218" s="25">
        <f t="shared" si="77"/>
        <v>1117.0142045982702</v>
      </c>
      <c r="AO218" s="25">
        <f t="shared" si="77"/>
        <v>1062.6234940948739</v>
      </c>
      <c r="AP218" s="25">
        <f t="shared" si="77"/>
        <v>1079.4025374936946</v>
      </c>
      <c r="AQ218" s="25">
        <f t="shared" si="77"/>
        <v>1061.0830748146977</v>
      </c>
    </row>
    <row r="219" spans="1:43" x14ac:dyDescent="0.3">
      <c r="A219" s="17"/>
      <c r="B219" s="24">
        <v>202502</v>
      </c>
      <c r="C219" s="18" t="s">
        <v>103</v>
      </c>
      <c r="D219" s="25">
        <f t="shared" si="76"/>
        <v>82733.217798623809</v>
      </c>
      <c r="E219" s="25">
        <f t="shared" si="76"/>
        <v>77040.455705848566</v>
      </c>
      <c r="F219" s="25">
        <f t="shared" si="76"/>
        <v>76982.88600535864</v>
      </c>
      <c r="G219" s="25">
        <f t="shared" si="76"/>
        <v>74503.15282037454</v>
      </c>
      <c r="H219" s="25">
        <f t="shared" si="76"/>
        <v>65125.508819262257</v>
      </c>
      <c r="I219" s="25">
        <f t="shared" si="76"/>
        <v>69723.570046682173</v>
      </c>
      <c r="J219" s="25">
        <f t="shared" si="76"/>
        <v>65229.564273779586</v>
      </c>
      <c r="K219" s="25">
        <f t="shared" si="76"/>
        <v>65143.659805039242</v>
      </c>
      <c r="L219" s="25">
        <f t="shared" si="76"/>
        <v>60913.420563078682</v>
      </c>
      <c r="M219" s="25">
        <f t="shared" si="76"/>
        <v>60805.514696973412</v>
      </c>
      <c r="N219" s="25">
        <f t="shared" si="76"/>
        <v>58729.216930990289</v>
      </c>
      <c r="O219" s="25">
        <f t="shared" si="76"/>
        <v>54885.606204848576</v>
      </c>
      <c r="P219" s="25">
        <f t="shared" si="76"/>
        <v>54762.973678283292</v>
      </c>
      <c r="Q219" s="25">
        <f t="shared" si="76"/>
        <v>51166.590046771678</v>
      </c>
      <c r="R219" s="25">
        <f t="shared" si="76"/>
        <v>51041.747826858162</v>
      </c>
      <c r="S219" s="25">
        <f t="shared" si="76"/>
        <v>49270.695756295208</v>
      </c>
      <c r="T219" s="25">
        <f t="shared" si="75"/>
        <v>42955.380561009551</v>
      </c>
      <c r="U219" s="25">
        <f t="shared" si="75"/>
        <v>45901.53589418179</v>
      </c>
      <c r="V219" s="25">
        <f t="shared" si="75"/>
        <v>42871.593986671862</v>
      </c>
      <c r="W219" s="25">
        <f t="shared" si="75"/>
        <v>42753.599770098139</v>
      </c>
      <c r="X219" s="25">
        <f t="shared" si="75"/>
        <v>39927.957197091135</v>
      </c>
      <c r="Y219" s="25">
        <f t="shared" si="75"/>
        <v>39814.998270790995</v>
      </c>
      <c r="Z219" s="25">
        <f t="shared" si="75"/>
        <v>38420.410672248203</v>
      </c>
      <c r="AA219" s="25">
        <f t="shared" si="75"/>
        <v>35877.696283761165</v>
      </c>
      <c r="AB219" s="25">
        <f t="shared" si="75"/>
        <v>35773.135025377647</v>
      </c>
      <c r="AC219" s="25">
        <f t="shared" si="75"/>
        <v>33404.022824682521</v>
      </c>
      <c r="AD219" s="25">
        <f t="shared" si="75"/>
        <v>33305.245067278127</v>
      </c>
      <c r="AE219" s="25">
        <f t="shared" si="75"/>
        <v>32134.989414615979</v>
      </c>
      <c r="AF219" s="25">
        <f t="shared" si="75"/>
        <v>29005.000699658165</v>
      </c>
      <c r="AG219" s="25">
        <f t="shared" si="75"/>
        <v>29914.969779916453</v>
      </c>
      <c r="AH219" s="25">
        <f t="shared" si="75"/>
        <v>27931.503175604063</v>
      </c>
      <c r="AI219" s="25">
        <f t="shared" si="77"/>
        <v>27846.823006100636</v>
      </c>
      <c r="AJ219" s="25">
        <f t="shared" si="77"/>
        <v>25999.879221808202</v>
      </c>
      <c r="AK219" s="25">
        <f t="shared" si="77"/>
        <v>25920.508783777579</v>
      </c>
      <c r="AL219" s="25">
        <f t="shared" si="77"/>
        <v>25007.558555942673</v>
      </c>
      <c r="AM219" s="25">
        <f t="shared" si="77"/>
        <v>23348.285302248372</v>
      </c>
      <c r="AN219" s="25">
        <f t="shared" si="77"/>
        <v>23276.42289553495</v>
      </c>
      <c r="AO219" s="25">
        <f t="shared" si="77"/>
        <v>21731.692855026729</v>
      </c>
      <c r="AP219" s="25">
        <f t="shared" si="77"/>
        <v>21664.514269714604</v>
      </c>
      <c r="AQ219" s="25">
        <f t="shared" si="77"/>
        <v>20900.724583008494</v>
      </c>
    </row>
    <row r="220" spans="1:43" x14ac:dyDescent="0.3">
      <c r="A220" s="17"/>
      <c r="B220" s="24">
        <v>202502</v>
      </c>
      <c r="C220" s="18" t="s">
        <v>102</v>
      </c>
      <c r="D220" s="25">
        <f t="shared" si="76"/>
        <v>43474.328862116316</v>
      </c>
      <c r="E220" s="25">
        <f t="shared" si="76"/>
        <v>39186.029808710577</v>
      </c>
      <c r="F220" s="25">
        <f t="shared" si="76"/>
        <v>38314.79024427876</v>
      </c>
      <c r="G220" s="25">
        <f t="shared" si="76"/>
        <v>36437.2590806726</v>
      </c>
      <c r="H220" s="25">
        <f t="shared" si="76"/>
        <v>31314.994331956452</v>
      </c>
      <c r="I220" s="25">
        <f t="shared" si="76"/>
        <v>32954.684950553463</v>
      </c>
      <c r="J220" s="25">
        <f t="shared" si="76"/>
        <v>30308.098988934678</v>
      </c>
      <c r="K220" s="25">
        <f t="shared" si="76"/>
        <v>29753.486905192869</v>
      </c>
      <c r="L220" s="25">
        <f t="shared" si="76"/>
        <v>27345.094195621066</v>
      </c>
      <c r="M220" s="25">
        <f t="shared" si="76"/>
        <v>26825.717675691303</v>
      </c>
      <c r="N220" s="25">
        <f t="shared" si="76"/>
        <v>25459.249146339011</v>
      </c>
      <c r="O220" s="25">
        <f t="shared" si="76"/>
        <v>23376.371504562347</v>
      </c>
      <c r="P220" s="25">
        <f t="shared" si="76"/>
        <v>22912.983385810236</v>
      </c>
      <c r="Q220" s="25">
        <f t="shared" si="76"/>
        <v>21028.610035641199</v>
      </c>
      <c r="R220" s="25">
        <f t="shared" si="76"/>
        <v>20603.319723791948</v>
      </c>
      <c r="S220" s="25">
        <f t="shared" si="76"/>
        <v>19532.160296235143</v>
      </c>
      <c r="T220" s="25">
        <f t="shared" si="75"/>
        <v>16722.271102754399</v>
      </c>
      <c r="U220" s="25">
        <f t="shared" si="75"/>
        <v>17546.504493367</v>
      </c>
      <c r="V220" s="25">
        <f t="shared" si="75"/>
        <v>16091.308356669853</v>
      </c>
      <c r="W220" s="25">
        <f t="shared" si="75"/>
        <v>15755.349510276696</v>
      </c>
      <c r="X220" s="25">
        <f t="shared" si="75"/>
        <v>14445.870772563483</v>
      </c>
      <c r="Y220" s="25">
        <f t="shared" si="75"/>
        <v>14141.788724182999</v>
      </c>
      <c r="Z220" s="25">
        <f t="shared" si="75"/>
        <v>13396.526924458421</v>
      </c>
      <c r="AA220" s="25">
        <f t="shared" si="75"/>
        <v>12280.344054890887</v>
      </c>
      <c r="AB220" s="25">
        <f t="shared" si="75"/>
        <v>12019.416599543771</v>
      </c>
      <c r="AC220" s="25">
        <f t="shared" si="75"/>
        <v>11016.69883427957</v>
      </c>
      <c r="AD220" s="25">
        <f t="shared" si="75"/>
        <v>10781.488406535731</v>
      </c>
      <c r="AE220" s="25">
        <f t="shared" si="75"/>
        <v>10210.469551894341</v>
      </c>
      <c r="AF220" s="25">
        <f t="shared" si="75"/>
        <v>9045.46512487771</v>
      </c>
      <c r="AG220" s="25">
        <f t="shared" si="75"/>
        <v>9156.4449608356172</v>
      </c>
      <c r="AH220" s="25">
        <f t="shared" si="75"/>
        <v>8390.802471401852</v>
      </c>
      <c r="AI220" s="25">
        <f t="shared" si="77"/>
        <v>8210.0717640138992</v>
      </c>
      <c r="AJ220" s="25">
        <f t="shared" si="77"/>
        <v>7523.0957397945331</v>
      </c>
      <c r="AK220" s="25">
        <f t="shared" si="77"/>
        <v>7360.632593346576</v>
      </c>
      <c r="AL220" s="25">
        <f t="shared" si="77"/>
        <v>6969.1879315390252</v>
      </c>
      <c r="AM220" s="25">
        <f t="shared" si="77"/>
        <v>6385.5527351682995</v>
      </c>
      <c r="AN220" s="25">
        <f t="shared" si="77"/>
        <v>6247.2105607051735</v>
      </c>
      <c r="AO220" s="25">
        <f t="shared" si="77"/>
        <v>5723.7943801002066</v>
      </c>
      <c r="AP220" s="25">
        <f t="shared" si="77"/>
        <v>5599.5676184627882</v>
      </c>
      <c r="AQ220" s="25">
        <f t="shared" si="77"/>
        <v>5301.2316720431354</v>
      </c>
    </row>
    <row r="221" spans="1:43" x14ac:dyDescent="0.3">
      <c r="A221" s="17"/>
      <c r="B221" s="24">
        <v>202503</v>
      </c>
      <c r="C221" s="18" t="s">
        <v>101</v>
      </c>
      <c r="D221" s="25">
        <f t="shared" si="76"/>
        <v>267075.7173585589</v>
      </c>
      <c r="E221" s="25">
        <f t="shared" si="76"/>
        <v>244107.56867584563</v>
      </c>
      <c r="F221" s="25">
        <f t="shared" si="76"/>
        <v>238819.84778245492</v>
      </c>
      <c r="G221" s="25">
        <f t="shared" si="76"/>
        <v>226148.28102119776</v>
      </c>
      <c r="H221" s="25">
        <f t="shared" si="76"/>
        <v>193437.26377911615</v>
      </c>
      <c r="I221" s="25">
        <f t="shared" si="76"/>
        <v>202669.77826284998</v>
      </c>
      <c r="J221" s="25">
        <f t="shared" si="76"/>
        <v>185575.80573062113</v>
      </c>
      <c r="K221" s="25">
        <f t="shared" si="76"/>
        <v>181416.39020190321</v>
      </c>
      <c r="L221" s="25">
        <f t="shared" si="76"/>
        <v>166075.36883720278</v>
      </c>
      <c r="M221" s="25">
        <f t="shared" si="76"/>
        <v>162322.64977330965</v>
      </c>
      <c r="N221" s="25">
        <f t="shared" si="76"/>
        <v>153526.91544528701</v>
      </c>
      <c r="O221" s="25">
        <f t="shared" si="76"/>
        <v>140516.48338052703</v>
      </c>
      <c r="P221" s="25">
        <f t="shared" si="76"/>
        <v>137319.80494511529</v>
      </c>
      <c r="Q221" s="25">
        <f t="shared" si="76"/>
        <v>125673.57312861146</v>
      </c>
      <c r="R221" s="25">
        <f t="shared" si="76"/>
        <v>122807.27664095914</v>
      </c>
      <c r="S221" s="25">
        <f t="shared" ref="S221:AH236" si="78">SUMIFS(S$1024:S$1118,$B$1024:$B$1118,$B221,$C$1024:$C$1118,$C221)*S$3*12/365</f>
        <v>116132.67045753892</v>
      </c>
      <c r="T221" s="25">
        <f t="shared" si="78"/>
        <v>99191.25285298418</v>
      </c>
      <c r="U221" s="25">
        <f t="shared" si="78"/>
        <v>103846.85268170894</v>
      </c>
      <c r="V221" s="25">
        <f t="shared" si="78"/>
        <v>95030.710091062763</v>
      </c>
      <c r="W221" s="25">
        <f t="shared" si="78"/>
        <v>92856.253323339595</v>
      </c>
      <c r="X221" s="25">
        <f t="shared" si="78"/>
        <v>84971.612384435997</v>
      </c>
      <c r="Y221" s="25">
        <f t="shared" si="78"/>
        <v>83026.062598715886</v>
      </c>
      <c r="Z221" s="25">
        <f t="shared" si="78"/>
        <v>78507.669886319243</v>
      </c>
      <c r="AA221" s="25">
        <f t="shared" si="78"/>
        <v>71840.146619078543</v>
      </c>
      <c r="AB221" s="25">
        <f t="shared" si="78"/>
        <v>70194.239719230492</v>
      </c>
      <c r="AC221" s="25">
        <f t="shared" si="78"/>
        <v>64232.291623901772</v>
      </c>
      <c r="AD221" s="25">
        <f t="shared" si="78"/>
        <v>62760.304098499983</v>
      </c>
      <c r="AE221" s="25">
        <f t="shared" si="78"/>
        <v>59343.78374969057</v>
      </c>
      <c r="AF221" s="25">
        <f t="shared" si="78"/>
        <v>52492.942684991554</v>
      </c>
      <c r="AG221" s="25">
        <f t="shared" si="78"/>
        <v>53058.3006109411</v>
      </c>
      <c r="AH221" s="25">
        <f t="shared" si="78"/>
        <v>48551.324819883048</v>
      </c>
      <c r="AI221" s="25">
        <f t="shared" si="77"/>
        <v>47438.318879984094</v>
      </c>
      <c r="AJ221" s="25">
        <f t="shared" si="77"/>
        <v>43408.6509862233</v>
      </c>
      <c r="AK221" s="25">
        <f t="shared" si="77"/>
        <v>42413.481303053108</v>
      </c>
      <c r="AL221" s="25">
        <f t="shared" si="77"/>
        <v>40104.299689837171</v>
      </c>
      <c r="AM221" s="25">
        <f t="shared" si="77"/>
        <v>36697.577657505979</v>
      </c>
      <c r="AN221" s="25">
        <f t="shared" si="77"/>
        <v>35856.234030483676</v>
      </c>
      <c r="AO221" s="25">
        <f t="shared" si="77"/>
        <v>32810.364286954624</v>
      </c>
      <c r="AP221" s="25">
        <f t="shared" si="77"/>
        <v>32058.140570871143</v>
      </c>
      <c r="AQ221" s="25">
        <f t="shared" si="77"/>
        <v>30312.741762213063</v>
      </c>
    </row>
    <row r="222" spans="1:43" x14ac:dyDescent="0.3">
      <c r="A222" s="17"/>
      <c r="B222" s="24">
        <v>202503</v>
      </c>
      <c r="C222" s="18" t="s">
        <v>105</v>
      </c>
      <c r="D222" s="25">
        <f t="shared" ref="D222:S237" si="79">SUMIFS(D$1024:D$1118,$B$1024:$B$1118,$B222,$C$1024:$C$1118,$C222)*D$3*12/365</f>
        <v>1523.4323110135056</v>
      </c>
      <c r="E222" s="25">
        <f t="shared" si="79"/>
        <v>1458.0263549838305</v>
      </c>
      <c r="F222" s="25">
        <f t="shared" si="79"/>
        <v>1495.5719873265739</v>
      </c>
      <c r="G222" s="25">
        <f t="shared" si="79"/>
        <v>1486.5794083892627</v>
      </c>
      <c r="H222" s="25">
        <f t="shared" si="79"/>
        <v>1335.3654506896119</v>
      </c>
      <c r="I222" s="25">
        <f t="shared" si="79"/>
        <v>1470.7379366639555</v>
      </c>
      <c r="J222" s="25">
        <f t="shared" si="79"/>
        <v>1416.028403236538</v>
      </c>
      <c r="K222" s="25">
        <f t="shared" si="79"/>
        <v>1455.8099454217042</v>
      </c>
      <c r="L222" s="25">
        <f t="shared" si="79"/>
        <v>1401.7030294353037</v>
      </c>
      <c r="M222" s="25">
        <f t="shared" si="79"/>
        <v>1441.0515126004279</v>
      </c>
      <c r="N222" s="25">
        <f t="shared" si="79"/>
        <v>1433.6713960014886</v>
      </c>
      <c r="O222" s="25">
        <f t="shared" si="79"/>
        <v>1380.2708894167415</v>
      </c>
      <c r="P222" s="25">
        <f t="shared" si="79"/>
        <v>1418.8750752132917</v>
      </c>
      <c r="Q222" s="25">
        <f t="shared" si="79"/>
        <v>1365.9263288311631</v>
      </c>
      <c r="R222" s="25">
        <f t="shared" si="79"/>
        <v>1404.0279520899505</v>
      </c>
      <c r="S222" s="25">
        <f t="shared" si="79"/>
        <v>1396.5896355396351</v>
      </c>
      <c r="T222" s="25">
        <f t="shared" si="78"/>
        <v>1254.7115246756398</v>
      </c>
      <c r="U222" s="25">
        <f t="shared" si="78"/>
        <v>1381.6965054035388</v>
      </c>
      <c r="V222" s="25">
        <f t="shared" si="78"/>
        <v>1329.9166247404387</v>
      </c>
      <c r="W222" s="25">
        <f t="shared" si="78"/>
        <v>1366.799565339528</v>
      </c>
      <c r="X222" s="25">
        <f t="shared" si="78"/>
        <v>1315.5059766453924</v>
      </c>
      <c r="Y222" s="25">
        <f t="shared" si="78"/>
        <v>1351.9193706387314</v>
      </c>
      <c r="Z222" s="25">
        <f t="shared" si="78"/>
        <v>1344.4913516651347</v>
      </c>
      <c r="AA222" s="25">
        <f t="shared" si="78"/>
        <v>1293.9427385579916</v>
      </c>
      <c r="AB222" s="25">
        <f t="shared" si="78"/>
        <v>1329.6696964483606</v>
      </c>
      <c r="AC222" s="25">
        <f t="shared" si="78"/>
        <v>1279.6255133556247</v>
      </c>
      <c r="AD222" s="25">
        <f t="shared" si="78"/>
        <v>1314.9057738783413</v>
      </c>
      <c r="AE222" s="25">
        <f t="shared" si="78"/>
        <v>1307.5494074337635</v>
      </c>
      <c r="AF222" s="25">
        <f t="shared" si="78"/>
        <v>1216.327317237819</v>
      </c>
      <c r="AG222" s="25">
        <f t="shared" si="78"/>
        <v>1292.8946831350286</v>
      </c>
      <c r="AH222" s="25">
        <f t="shared" si="78"/>
        <v>1244.1278014345271</v>
      </c>
      <c r="AI222" s="25">
        <f t="shared" ref="AI222:AQ237" si="80">SUMIFS(AI$1024:AI$1118,$B$1024:$B$1118,$B222,$C$1024:$C$1118,$C222)*AI$3*12/365</f>
        <v>1278.3251521011157</v>
      </c>
      <c r="AJ222" s="25">
        <f t="shared" si="80"/>
        <v>1230.0725091818879</v>
      </c>
      <c r="AK222" s="25">
        <f t="shared" si="80"/>
        <v>1263.848942210205</v>
      </c>
      <c r="AL222" s="25">
        <f t="shared" si="80"/>
        <v>1256.6480191904586</v>
      </c>
      <c r="AM222" s="25">
        <f t="shared" si="80"/>
        <v>1209.1673311039697</v>
      </c>
      <c r="AN222" s="25">
        <f t="shared" si="80"/>
        <v>1242.3243008454831</v>
      </c>
      <c r="AO222" s="25">
        <f t="shared" si="80"/>
        <v>1195.3575754781809</v>
      </c>
      <c r="AP222" s="25">
        <f t="shared" si="80"/>
        <v>1228.1090702663569</v>
      </c>
      <c r="AQ222" s="25">
        <f t="shared" si="80"/>
        <v>1221.043559037028</v>
      </c>
    </row>
    <row r="223" spans="1:43" x14ac:dyDescent="0.3">
      <c r="A223" s="17"/>
      <c r="B223" s="24">
        <v>202503</v>
      </c>
      <c r="C223" s="18" t="s">
        <v>103</v>
      </c>
      <c r="D223" s="25">
        <f t="shared" si="79"/>
        <v>105697.6527434858</v>
      </c>
      <c r="E223" s="25">
        <f t="shared" si="79"/>
        <v>99953.295956770569</v>
      </c>
      <c r="F223" s="25">
        <f t="shared" si="79"/>
        <v>100825.96388027712</v>
      </c>
      <c r="G223" s="25">
        <f t="shared" si="79"/>
        <v>98417.125321976084</v>
      </c>
      <c r="H223" s="25">
        <f t="shared" si="79"/>
        <v>86862.978293587978</v>
      </c>
      <c r="I223" s="25">
        <f t="shared" si="79"/>
        <v>93915.855404380767</v>
      </c>
      <c r="J223" s="25">
        <f t="shared" si="79"/>
        <v>88761.72184137661</v>
      </c>
      <c r="K223" s="25">
        <f t="shared" si="79"/>
        <v>89581.182166249797</v>
      </c>
      <c r="L223" s="25">
        <f t="shared" si="79"/>
        <v>84673.338061216113</v>
      </c>
      <c r="M223" s="25">
        <f t="shared" si="79"/>
        <v>85462.161394742478</v>
      </c>
      <c r="N223" s="25">
        <f t="shared" si="79"/>
        <v>83478.439880503836</v>
      </c>
      <c r="O223" s="25">
        <f t="shared" si="79"/>
        <v>78912.504476280956</v>
      </c>
      <c r="P223" s="25">
        <f t="shared" si="79"/>
        <v>79654.059342895605</v>
      </c>
      <c r="Q223" s="25">
        <f t="shared" si="79"/>
        <v>75300.416936062218</v>
      </c>
      <c r="R223" s="25">
        <f t="shared" si="79"/>
        <v>76010.713497920195</v>
      </c>
      <c r="S223" s="25">
        <f t="shared" si="79"/>
        <v>74253.668674263536</v>
      </c>
      <c r="T223" s="25">
        <f t="shared" si="78"/>
        <v>65518.309060980479</v>
      </c>
      <c r="U223" s="25">
        <f t="shared" si="78"/>
        <v>70862.982450071635</v>
      </c>
      <c r="V223" s="25">
        <f t="shared" si="78"/>
        <v>66994.040644657507</v>
      </c>
      <c r="W223" s="25">
        <f t="shared" si="78"/>
        <v>67629.694794165101</v>
      </c>
      <c r="X223" s="25">
        <f t="shared" si="78"/>
        <v>63938.2928680697</v>
      </c>
      <c r="Y223" s="25">
        <f t="shared" si="78"/>
        <v>64545.863429969097</v>
      </c>
      <c r="Z223" s="25">
        <f t="shared" si="78"/>
        <v>63057.674589929047</v>
      </c>
      <c r="AA223" s="25">
        <f t="shared" si="78"/>
        <v>59616.900244828837</v>
      </c>
      <c r="AB223" s="25">
        <f t="shared" si="78"/>
        <v>60184.385703406551</v>
      </c>
      <c r="AC223" s="25">
        <f t="shared" si="78"/>
        <v>56900.924634034178</v>
      </c>
      <c r="AD223" s="25">
        <f t="shared" si="78"/>
        <v>57443.044957956219</v>
      </c>
      <c r="AE223" s="25">
        <f t="shared" si="78"/>
        <v>56119.882530064584</v>
      </c>
      <c r="AF223" s="25">
        <f t="shared" si="78"/>
        <v>51290.134174607949</v>
      </c>
      <c r="AG223" s="25">
        <f t="shared" si="78"/>
        <v>53564.822340368155</v>
      </c>
      <c r="AH223" s="25">
        <f t="shared" si="78"/>
        <v>50643.372883527147</v>
      </c>
      <c r="AI223" s="25">
        <f t="shared" si="80"/>
        <v>51126.682694133218</v>
      </c>
      <c r="AJ223" s="25">
        <f t="shared" si="80"/>
        <v>48338.459490028006</v>
      </c>
      <c r="AK223" s="25">
        <f t="shared" si="80"/>
        <v>48800.005963907257</v>
      </c>
      <c r="AL223" s="25">
        <f t="shared" si="80"/>
        <v>47676.837169752165</v>
      </c>
      <c r="AM223" s="25">
        <f t="shared" si="80"/>
        <v>45077.044060730615</v>
      </c>
      <c r="AN223" s="25">
        <f t="shared" si="80"/>
        <v>45507.72370773548</v>
      </c>
      <c r="AO223" s="25">
        <f t="shared" si="80"/>
        <v>43026.367183221213</v>
      </c>
      <c r="AP223" s="25">
        <f t="shared" si="80"/>
        <v>43437.601638109409</v>
      </c>
      <c r="AQ223" s="25">
        <f t="shared" si="80"/>
        <v>42438.226784988248</v>
      </c>
    </row>
    <row r="224" spans="1:43" x14ac:dyDescent="0.3">
      <c r="A224" s="17"/>
      <c r="B224" s="24">
        <v>202503</v>
      </c>
      <c r="C224" s="18" t="s">
        <v>102</v>
      </c>
      <c r="D224" s="25">
        <f t="shared" si="79"/>
        <v>57484.67499534614</v>
      </c>
      <c r="E224" s="25">
        <f t="shared" si="79"/>
        <v>52944.543818181715</v>
      </c>
      <c r="F224" s="25">
        <f t="shared" si="79"/>
        <v>52039.490251864205</v>
      </c>
      <c r="G224" s="25">
        <f t="shared" si="79"/>
        <v>49510.249371921607</v>
      </c>
      <c r="H224" s="25">
        <f t="shared" si="79"/>
        <v>42632.657613143667</v>
      </c>
      <c r="I224" s="25">
        <f t="shared" si="79"/>
        <v>44997.479715788802</v>
      </c>
      <c r="J224" s="25">
        <f t="shared" si="79"/>
        <v>41515.729756159468</v>
      </c>
      <c r="K224" s="25">
        <f t="shared" si="79"/>
        <v>40901.447227214812</v>
      </c>
      <c r="L224" s="25">
        <f t="shared" si="79"/>
        <v>37739.96546013694</v>
      </c>
      <c r="M224" s="25">
        <f t="shared" si="79"/>
        <v>37184.346078094706</v>
      </c>
      <c r="N224" s="25">
        <f t="shared" si="79"/>
        <v>35456.099292323757</v>
      </c>
      <c r="O224" s="25">
        <f t="shared" si="79"/>
        <v>32718.393590231055</v>
      </c>
      <c r="P224" s="25">
        <f t="shared" si="79"/>
        <v>32239.101272623906</v>
      </c>
      <c r="Q224" s="25">
        <f t="shared" si="79"/>
        <v>29750.944558434159</v>
      </c>
      <c r="R224" s="25">
        <f t="shared" si="79"/>
        <v>29316.097467523672</v>
      </c>
      <c r="S224" s="25">
        <f t="shared" si="79"/>
        <v>27956.121682718902</v>
      </c>
      <c r="T224" s="25">
        <f t="shared" si="78"/>
        <v>24079.590563491191</v>
      </c>
      <c r="U224" s="25">
        <f t="shared" si="78"/>
        <v>25423.366570126367</v>
      </c>
      <c r="V224" s="25">
        <f t="shared" si="78"/>
        <v>23462.639247408806</v>
      </c>
      <c r="W224" s="25">
        <f t="shared" si="78"/>
        <v>23120.916815237641</v>
      </c>
      <c r="X224" s="25">
        <f t="shared" si="78"/>
        <v>21338.087596206584</v>
      </c>
      <c r="Y224" s="25">
        <f t="shared" si="78"/>
        <v>21027.596086713838</v>
      </c>
      <c r="Z224" s="25">
        <f t="shared" si="78"/>
        <v>20053.300165799094</v>
      </c>
      <c r="AA224" s="25">
        <f t="shared" si="78"/>
        <v>18507.33722450172</v>
      </c>
      <c r="AB224" s="25">
        <f t="shared" si="78"/>
        <v>18238.326462749203</v>
      </c>
      <c r="AC224" s="25">
        <f t="shared" si="78"/>
        <v>16832.439214798771</v>
      </c>
      <c r="AD224" s="25">
        <f t="shared" si="78"/>
        <v>16587.912723034093</v>
      </c>
      <c r="AE224" s="25">
        <f t="shared" si="78"/>
        <v>15819.676024976668</v>
      </c>
      <c r="AF224" s="25">
        <f t="shared" si="78"/>
        <v>14113.710389219577</v>
      </c>
      <c r="AG224" s="25">
        <f t="shared" si="78"/>
        <v>14388.435195465257</v>
      </c>
      <c r="AH224" s="25">
        <f t="shared" si="78"/>
        <v>13279.540494930945</v>
      </c>
      <c r="AI224" s="25">
        <f t="shared" si="80"/>
        <v>13086.833330895775</v>
      </c>
      <c r="AJ224" s="25">
        <f t="shared" si="80"/>
        <v>12078.313510581116</v>
      </c>
      <c r="AK224" s="25">
        <f t="shared" si="80"/>
        <v>11903.095290566793</v>
      </c>
      <c r="AL224" s="25">
        <f t="shared" si="80"/>
        <v>11352.042900511222</v>
      </c>
      <c r="AM224" s="25">
        <f t="shared" si="80"/>
        <v>10477.280650893717</v>
      </c>
      <c r="AN224" s="25">
        <f t="shared" si="80"/>
        <v>10325.351221514877</v>
      </c>
      <c r="AO224" s="25">
        <f t="shared" si="80"/>
        <v>9529.7385220394935</v>
      </c>
      <c r="AP224" s="25">
        <f t="shared" si="80"/>
        <v>9391.5817112584409</v>
      </c>
      <c r="AQ224" s="25">
        <f t="shared" si="80"/>
        <v>8956.8797593349518</v>
      </c>
    </row>
    <row r="225" spans="1:43" x14ac:dyDescent="0.3">
      <c r="A225" s="17"/>
      <c r="B225" s="24">
        <v>202504</v>
      </c>
      <c r="C225" s="18" t="s">
        <v>101</v>
      </c>
      <c r="D225" s="25">
        <f t="shared" si="79"/>
        <v>335804.91071670025</v>
      </c>
      <c r="E225" s="25">
        <f t="shared" si="79"/>
        <v>308362.84494774922</v>
      </c>
      <c r="F225" s="25">
        <f t="shared" si="79"/>
        <v>301586.0537484244</v>
      </c>
      <c r="G225" s="25">
        <f t="shared" si="79"/>
        <v>285193.76372101228</v>
      </c>
      <c r="H225" s="25">
        <f t="shared" si="79"/>
        <v>243503.62682585823</v>
      </c>
      <c r="I225" s="25">
        <f t="shared" si="79"/>
        <v>254802.66645474258</v>
      </c>
      <c r="J225" s="25">
        <f t="shared" si="79"/>
        <v>233035.77563301969</v>
      </c>
      <c r="K225" s="25">
        <f t="shared" si="79"/>
        <v>227564.88772911066</v>
      </c>
      <c r="L225" s="25">
        <f t="shared" si="79"/>
        <v>208113.43830945622</v>
      </c>
      <c r="M225" s="25">
        <f t="shared" si="79"/>
        <v>203223.72300555257</v>
      </c>
      <c r="N225" s="25">
        <f t="shared" si="79"/>
        <v>192048.00451381574</v>
      </c>
      <c r="O225" s="25">
        <f t="shared" si="79"/>
        <v>175633.75854436224</v>
      </c>
      <c r="P225" s="25">
        <f t="shared" si="79"/>
        <v>171510.69980694578</v>
      </c>
      <c r="Q225" s="25">
        <f t="shared" si="79"/>
        <v>156854.92726898036</v>
      </c>
      <c r="R225" s="25">
        <f t="shared" si="79"/>
        <v>153176.0161972855</v>
      </c>
      <c r="S225" s="25">
        <f t="shared" si="79"/>
        <v>144759.7180578165</v>
      </c>
      <c r="T225" s="25">
        <f t="shared" si="78"/>
        <v>123567.91889380456</v>
      </c>
      <c r="U225" s="25">
        <f t="shared" si="78"/>
        <v>129293.18286403558</v>
      </c>
      <c r="V225" s="25">
        <f t="shared" si="78"/>
        <v>118251.26923283051</v>
      </c>
      <c r="W225" s="25">
        <f t="shared" si="78"/>
        <v>115483.80235042798</v>
      </c>
      <c r="X225" s="25">
        <f t="shared" si="78"/>
        <v>105623.23551156712</v>
      </c>
      <c r="Y225" s="25">
        <f t="shared" si="78"/>
        <v>103153.16308444193</v>
      </c>
      <c r="Z225" s="25">
        <f t="shared" si="78"/>
        <v>97491.963367878823</v>
      </c>
      <c r="AA225" s="25">
        <f t="shared" si="78"/>
        <v>89169.860208398924</v>
      </c>
      <c r="AB225" s="25">
        <f t="shared" si="78"/>
        <v>87086.633248631289</v>
      </c>
      <c r="AC225" s="25">
        <f t="shared" si="78"/>
        <v>79653.917862719405</v>
      </c>
      <c r="AD225" s="25">
        <f t="shared" si="78"/>
        <v>77794.090806348948</v>
      </c>
      <c r="AE225" s="25">
        <f t="shared" si="78"/>
        <v>73527.269887334623</v>
      </c>
      <c r="AF225" s="25">
        <f t="shared" si="78"/>
        <v>65011.358528142497</v>
      </c>
      <c r="AG225" s="25">
        <f t="shared" si="78"/>
        <v>65684.057284703347</v>
      </c>
      <c r="AH225" s="25">
        <f t="shared" si="78"/>
        <v>60079.869706441423</v>
      </c>
      <c r="AI225" s="25">
        <f t="shared" si="80"/>
        <v>58678.793346858198</v>
      </c>
      <c r="AJ225" s="25">
        <f t="shared" si="80"/>
        <v>53672.8536017839</v>
      </c>
      <c r="AK225" s="25">
        <f t="shared" si="80"/>
        <v>52421.708720677489</v>
      </c>
      <c r="AL225" s="25">
        <f t="shared" si="80"/>
        <v>49548.353244794438</v>
      </c>
      <c r="AM225" s="25">
        <f t="shared" si="80"/>
        <v>45321.967466209331</v>
      </c>
      <c r="AN225" s="25">
        <f t="shared" si="80"/>
        <v>44266.073068902893</v>
      </c>
      <c r="AO225" s="25">
        <f t="shared" si="80"/>
        <v>40490.591093516792</v>
      </c>
      <c r="AP225" s="25">
        <f t="shared" si="80"/>
        <v>39547.569583943536</v>
      </c>
      <c r="AQ225" s="25">
        <f t="shared" si="80"/>
        <v>37380.633465504558</v>
      </c>
    </row>
    <row r="226" spans="1:43" x14ac:dyDescent="0.3">
      <c r="A226" s="17"/>
      <c r="B226" s="24">
        <v>202504</v>
      </c>
      <c r="C226" s="18" t="s">
        <v>105</v>
      </c>
      <c r="D226" s="25">
        <f t="shared" si="79"/>
        <v>1063.0723999281663</v>
      </c>
      <c r="E226" s="25">
        <f t="shared" si="79"/>
        <v>1020.0136460948745</v>
      </c>
      <c r="F226" s="25">
        <f t="shared" si="79"/>
        <v>1042.8480820153318</v>
      </c>
      <c r="G226" s="25">
        <f t="shared" si="79"/>
        <v>1030.946967304857</v>
      </c>
      <c r="H226" s="25">
        <f t="shared" si="79"/>
        <v>920.17421940675911</v>
      </c>
      <c r="I226" s="25">
        <f t="shared" si="79"/>
        <v>1006.4922133948</v>
      </c>
      <c r="J226" s="25">
        <f t="shared" si="79"/>
        <v>962.15335360875622</v>
      </c>
      <c r="K226" s="25">
        <f t="shared" si="79"/>
        <v>982.01434733247697</v>
      </c>
      <c r="L226" s="25">
        <f t="shared" si="79"/>
        <v>938.60288265446161</v>
      </c>
      <c r="M226" s="25">
        <f t="shared" si="79"/>
        <v>957.86915199777479</v>
      </c>
      <c r="N226" s="25">
        <f t="shared" si="79"/>
        <v>945.96423068769332</v>
      </c>
      <c r="O226" s="25">
        <f t="shared" si="79"/>
        <v>904.04720461573106</v>
      </c>
      <c r="P226" s="25">
        <f t="shared" si="79"/>
        <v>922.52738727415135</v>
      </c>
      <c r="Q226" s="25">
        <f t="shared" si="79"/>
        <v>881.61571848807273</v>
      </c>
      <c r="R226" s="25">
        <f t="shared" si="79"/>
        <v>899.61034288805376</v>
      </c>
      <c r="S226" s="25">
        <f t="shared" si="79"/>
        <v>888.35052880343119</v>
      </c>
      <c r="T226" s="25">
        <f t="shared" si="78"/>
        <v>792.3311016975947</v>
      </c>
      <c r="U226" s="25">
        <f t="shared" si="78"/>
        <v>866.22974378366746</v>
      </c>
      <c r="V226" s="25">
        <f t="shared" si="78"/>
        <v>827.77559758516554</v>
      </c>
      <c r="W226" s="25">
        <f t="shared" si="78"/>
        <v>844.63812644379902</v>
      </c>
      <c r="X226" s="25">
        <f t="shared" si="78"/>
        <v>807.13440328810373</v>
      </c>
      <c r="Y226" s="25">
        <f t="shared" si="78"/>
        <v>823.56937125185857</v>
      </c>
      <c r="Z226" s="25">
        <f t="shared" si="78"/>
        <v>813.22847491964274</v>
      </c>
      <c r="AA226" s="25">
        <f t="shared" si="78"/>
        <v>777.11129560668451</v>
      </c>
      <c r="AB226" s="25">
        <f t="shared" si="78"/>
        <v>792.92771849932808</v>
      </c>
      <c r="AC226" s="25">
        <f t="shared" si="78"/>
        <v>757.70838236469672</v>
      </c>
      <c r="AD226" s="25">
        <f t="shared" si="78"/>
        <v>773.12651955073773</v>
      </c>
      <c r="AE226" s="25">
        <f t="shared" si="78"/>
        <v>763.40995462365333</v>
      </c>
      <c r="AF226" s="25">
        <f t="shared" si="78"/>
        <v>705.18110241073089</v>
      </c>
      <c r="AG226" s="25">
        <f t="shared" si="78"/>
        <v>744.33814046627344</v>
      </c>
      <c r="AH226" s="25">
        <f t="shared" si="78"/>
        <v>711.27112719813738</v>
      </c>
      <c r="AI226" s="25">
        <f t="shared" si="80"/>
        <v>725.73898803173074</v>
      </c>
      <c r="AJ226" s="25">
        <f t="shared" si="80"/>
        <v>693.49668885432436</v>
      </c>
      <c r="AK226" s="25">
        <f t="shared" si="80"/>
        <v>707.60157501648678</v>
      </c>
      <c r="AL226" s="25">
        <f t="shared" si="80"/>
        <v>698.702622398681</v>
      </c>
      <c r="AM226" s="25">
        <f t="shared" si="80"/>
        <v>667.65971561787944</v>
      </c>
      <c r="AN226" s="25">
        <f t="shared" si="80"/>
        <v>681.23748707445748</v>
      </c>
      <c r="AO226" s="25">
        <f t="shared" si="80"/>
        <v>650.96964748084281</v>
      </c>
      <c r="AP226" s="25">
        <f t="shared" si="80"/>
        <v>664.2071664805004</v>
      </c>
      <c r="AQ226" s="25">
        <f t="shared" si="80"/>
        <v>655.85177156160307</v>
      </c>
    </row>
    <row r="227" spans="1:43" x14ac:dyDescent="0.3">
      <c r="A227" s="17"/>
      <c r="B227" s="24">
        <v>202504</v>
      </c>
      <c r="C227" s="18" t="s">
        <v>103</v>
      </c>
      <c r="D227" s="25">
        <f t="shared" si="79"/>
        <v>130524.79703794375</v>
      </c>
      <c r="E227" s="25">
        <f t="shared" si="79"/>
        <v>123454.93973767154</v>
      </c>
      <c r="F227" s="25">
        <f t="shared" si="79"/>
        <v>124787.64011472929</v>
      </c>
      <c r="G227" s="25">
        <f t="shared" si="79"/>
        <v>122110.14088280691</v>
      </c>
      <c r="H227" s="25">
        <f t="shared" si="79"/>
        <v>107947.44081900814</v>
      </c>
      <c r="I227" s="25">
        <f t="shared" si="79"/>
        <v>116985.33565726897</v>
      </c>
      <c r="J227" s="25">
        <f t="shared" si="79"/>
        <v>110825.64509065408</v>
      </c>
      <c r="K227" s="25">
        <f t="shared" si="79"/>
        <v>112112.44963391141</v>
      </c>
      <c r="L227" s="25">
        <f t="shared" si="79"/>
        <v>106219.46908951846</v>
      </c>
      <c r="M227" s="25">
        <f t="shared" si="79"/>
        <v>107460.46831068682</v>
      </c>
      <c r="N227" s="25">
        <f t="shared" si="79"/>
        <v>105211.55951815231</v>
      </c>
      <c r="O227" s="25">
        <f t="shared" si="79"/>
        <v>99688.772720154506</v>
      </c>
      <c r="P227" s="25">
        <f t="shared" si="79"/>
        <v>100859.51886776145</v>
      </c>
      <c r="Q227" s="25">
        <f t="shared" si="79"/>
        <v>95567.993969482137</v>
      </c>
      <c r="R227" s="25">
        <f t="shared" si="79"/>
        <v>96692.734040766692</v>
      </c>
      <c r="S227" s="25">
        <f t="shared" si="79"/>
        <v>94675.798278998904</v>
      </c>
      <c r="T227" s="25">
        <f t="shared" si="78"/>
        <v>83730.576779083043</v>
      </c>
      <c r="U227" s="25">
        <f t="shared" si="78"/>
        <v>90769.446217194898</v>
      </c>
      <c r="V227" s="25">
        <f t="shared" si="78"/>
        <v>86010.995857458038</v>
      </c>
      <c r="W227" s="25">
        <f t="shared" si="78"/>
        <v>87026.519587467163</v>
      </c>
      <c r="X227" s="25">
        <f t="shared" si="78"/>
        <v>82465.173984605193</v>
      </c>
      <c r="Y227" s="25">
        <f t="shared" si="78"/>
        <v>83439.635502157107</v>
      </c>
      <c r="Z227" s="25">
        <f t="shared" si="78"/>
        <v>81702.54027740765</v>
      </c>
      <c r="AA227" s="25">
        <f t="shared" si="78"/>
        <v>77421.199679512269</v>
      </c>
      <c r="AB227" s="25">
        <f t="shared" si="78"/>
        <v>78336.936031365913</v>
      </c>
      <c r="AC227" s="25">
        <f t="shared" si="78"/>
        <v>74232.43897960645</v>
      </c>
      <c r="AD227" s="25">
        <f t="shared" si="78"/>
        <v>75110.903896733755</v>
      </c>
      <c r="AE227" s="25">
        <f t="shared" si="78"/>
        <v>73548.351148179485</v>
      </c>
      <c r="AF227" s="25">
        <f t="shared" si="78"/>
        <v>67372.124675949497</v>
      </c>
      <c r="AG227" s="25">
        <f t="shared" si="78"/>
        <v>70520.585114577902</v>
      </c>
      <c r="AH227" s="25">
        <f t="shared" si="78"/>
        <v>66826.441367348962</v>
      </c>
      <c r="AI227" s="25">
        <f t="shared" si="80"/>
        <v>67618.024422423943</v>
      </c>
      <c r="AJ227" s="25">
        <f t="shared" si="80"/>
        <v>64076.166931596075</v>
      </c>
      <c r="AK227" s="25">
        <f t="shared" si="80"/>
        <v>64835.397697538625</v>
      </c>
      <c r="AL227" s="25">
        <f t="shared" si="80"/>
        <v>63487.478631788923</v>
      </c>
      <c r="AM227" s="25">
        <f t="shared" si="80"/>
        <v>60162.265786720483</v>
      </c>
      <c r="AN227" s="25">
        <f t="shared" si="80"/>
        <v>60875.392066752669</v>
      </c>
      <c r="AO227" s="25">
        <f t="shared" si="80"/>
        <v>57687.145607542901</v>
      </c>
      <c r="AP227" s="25">
        <f t="shared" si="80"/>
        <v>58371.082261578034</v>
      </c>
      <c r="AQ227" s="25">
        <f t="shared" si="80"/>
        <v>57157.932408294284</v>
      </c>
    </row>
    <row r="228" spans="1:43" x14ac:dyDescent="0.3">
      <c r="A228" s="17"/>
      <c r="B228" s="24">
        <v>202504</v>
      </c>
      <c r="C228" s="18" t="s">
        <v>102</v>
      </c>
      <c r="D228" s="25">
        <f t="shared" si="79"/>
        <v>49566.912751711592</v>
      </c>
      <c r="E228" s="25">
        <f t="shared" si="79"/>
        <v>45322.597967818678</v>
      </c>
      <c r="F228" s="25">
        <f t="shared" si="79"/>
        <v>44128.810792817494</v>
      </c>
      <c r="G228" s="25">
        <f t="shared" si="79"/>
        <v>41537.16909355206</v>
      </c>
      <c r="H228" s="25">
        <f t="shared" si="79"/>
        <v>35296.700773783668</v>
      </c>
      <c r="I228" s="25">
        <f t="shared" si="79"/>
        <v>36755.587731465646</v>
      </c>
      <c r="J228" s="25">
        <f t="shared" si="79"/>
        <v>33450.353503785467</v>
      </c>
      <c r="K228" s="25">
        <f t="shared" si="79"/>
        <v>32502.481375433927</v>
      </c>
      <c r="L228" s="25">
        <f t="shared" si="79"/>
        <v>29574.928651371618</v>
      </c>
      <c r="M228" s="25">
        <f t="shared" si="79"/>
        <v>28733.796194554809</v>
      </c>
      <c r="N228" s="25">
        <f t="shared" si="79"/>
        <v>27015.24130827433</v>
      </c>
      <c r="O228" s="25">
        <f t="shared" si="79"/>
        <v>24579.613626251634</v>
      </c>
      <c r="P228" s="25">
        <f t="shared" si="79"/>
        <v>23878.9669177381</v>
      </c>
      <c r="Q228" s="25">
        <f t="shared" si="79"/>
        <v>21725.529382950925</v>
      </c>
      <c r="R228" s="25">
        <f t="shared" si="79"/>
        <v>21105.838753090724</v>
      </c>
      <c r="S228" s="25">
        <f t="shared" si="79"/>
        <v>19842.295418280821</v>
      </c>
      <c r="T228" s="25">
        <f t="shared" si="78"/>
        <v>16849.06212732508</v>
      </c>
      <c r="U228" s="25">
        <f t="shared" si="78"/>
        <v>17537.415367855469</v>
      </c>
      <c r="V228" s="25">
        <f t="shared" si="78"/>
        <v>15955.501144626623</v>
      </c>
      <c r="W228" s="25">
        <f t="shared" si="78"/>
        <v>15500.139105461905</v>
      </c>
      <c r="X228" s="25">
        <f t="shared" si="78"/>
        <v>14101.960724693146</v>
      </c>
      <c r="Y228" s="25">
        <f t="shared" si="78"/>
        <v>13699.480487761095</v>
      </c>
      <c r="Z228" s="25">
        <f t="shared" si="78"/>
        <v>12879.179828531018</v>
      </c>
      <c r="AA228" s="25">
        <f t="shared" si="78"/>
        <v>11717.418289275538</v>
      </c>
      <c r="AB228" s="25">
        <f t="shared" si="78"/>
        <v>11382.998451206149</v>
      </c>
      <c r="AC228" s="25">
        <f t="shared" si="78"/>
        <v>10356.20749007311</v>
      </c>
      <c r="AD228" s="25">
        <f t="shared" si="78"/>
        <v>10060.647614004691</v>
      </c>
      <c r="AE228" s="25">
        <f t="shared" si="78"/>
        <v>9458.2541555094958</v>
      </c>
      <c r="AF228" s="25">
        <f t="shared" si="78"/>
        <v>8318.2628769681814</v>
      </c>
      <c r="AG228" s="25">
        <f t="shared" si="78"/>
        <v>8359.5332454022227</v>
      </c>
      <c r="AH228" s="25">
        <f t="shared" si="78"/>
        <v>7605.497583192453</v>
      </c>
      <c r="AI228" s="25">
        <f t="shared" si="80"/>
        <v>7388.4693258638554</v>
      </c>
      <c r="AJ228" s="25">
        <f t="shared" si="80"/>
        <v>6722.0355551166676</v>
      </c>
      <c r="AK228" s="25">
        <f t="shared" si="80"/>
        <v>6530.2285997419322</v>
      </c>
      <c r="AL228" s="25">
        <f t="shared" si="80"/>
        <v>6139.2581664688578</v>
      </c>
      <c r="AM228" s="25">
        <f t="shared" si="80"/>
        <v>5585.5165191726974</v>
      </c>
      <c r="AN228" s="25">
        <f t="shared" si="80"/>
        <v>5426.1529559960491</v>
      </c>
      <c r="AO228" s="25">
        <f t="shared" si="80"/>
        <v>4936.7394922531021</v>
      </c>
      <c r="AP228" s="25">
        <f t="shared" si="80"/>
        <v>4795.8945874268165</v>
      </c>
      <c r="AQ228" s="25">
        <f t="shared" si="80"/>
        <v>4508.7791660450293</v>
      </c>
    </row>
    <row r="229" spans="1:43" x14ac:dyDescent="0.3">
      <c r="A229" s="17"/>
      <c r="B229" s="24">
        <v>202504</v>
      </c>
      <c r="C229" s="18" t="s">
        <v>104</v>
      </c>
      <c r="D229" s="25">
        <f t="shared" si="79"/>
        <v>52.906815361008931</v>
      </c>
      <c r="E229" s="25">
        <f t="shared" si="79"/>
        <v>50.212522869582479</v>
      </c>
      <c r="F229" s="25">
        <f t="shared" si="79"/>
        <v>51.382108794124115</v>
      </c>
      <c r="G229" s="25">
        <f t="shared" si="79"/>
        <v>51.083531881139322</v>
      </c>
      <c r="H229" s="25">
        <f t="shared" si="79"/>
        <v>45.962672224081793</v>
      </c>
      <c r="I229" s="25">
        <f t="shared" si="79"/>
        <v>50.749112573212535</v>
      </c>
      <c r="J229" s="25">
        <f t="shared" si="79"/>
        <v>49.013362698411875</v>
      </c>
      <c r="K229" s="25">
        <f t="shared" si="79"/>
        <v>50.569151649341784</v>
      </c>
      <c r="L229" s="25">
        <f t="shared" si="79"/>
        <v>48.878574385615991</v>
      </c>
      <c r="M229" s="25">
        <f t="shared" si="79"/>
        <v>50.458648292991683</v>
      </c>
      <c r="N229" s="25">
        <f t="shared" si="79"/>
        <v>50.418447336447898</v>
      </c>
      <c r="O229" s="25">
        <f t="shared" si="79"/>
        <v>48.759813195897195</v>
      </c>
      <c r="P229" s="25">
        <f t="shared" si="79"/>
        <v>50.357220328916668</v>
      </c>
      <c r="Q229" s="25">
        <f t="shared" si="79"/>
        <v>48.709922210733559</v>
      </c>
      <c r="R229" s="25">
        <f t="shared" si="79"/>
        <v>50.313415254705902</v>
      </c>
      <c r="S229" s="25">
        <f t="shared" si="79"/>
        <v>50.296080202085982</v>
      </c>
      <c r="T229" s="25">
        <f t="shared" si="78"/>
        <v>45.415182747015884</v>
      </c>
      <c r="U229" s="25">
        <f t="shared" si="78"/>
        <v>50.268077949376234</v>
      </c>
      <c r="V229" s="25">
        <f t="shared" si="78"/>
        <v>48.63553916882158</v>
      </c>
      <c r="W229" s="25">
        <f t="shared" si="78"/>
        <v>50.246787006820931</v>
      </c>
      <c r="X229" s="25">
        <f t="shared" si="78"/>
        <v>48.617484401033579</v>
      </c>
      <c r="Y229" s="25">
        <f t="shared" si="78"/>
        <v>50.230399549332702</v>
      </c>
      <c r="Z229" s="25">
        <f t="shared" si="78"/>
        <v>50.223647119933602</v>
      </c>
      <c r="AA229" s="25">
        <f t="shared" si="78"/>
        <v>48.59776970846746</v>
      </c>
      <c r="AB229" s="25">
        <f t="shared" si="78"/>
        <v>50.212447712383963</v>
      </c>
      <c r="AC229" s="25">
        <f t="shared" si="78"/>
        <v>48.58821503591399</v>
      </c>
      <c r="AD229" s="25">
        <f t="shared" si="78"/>
        <v>50.203748855881244</v>
      </c>
      <c r="AE229" s="25">
        <f t="shared" si="78"/>
        <v>50.200167566666863</v>
      </c>
      <c r="AF229" s="25">
        <f t="shared" si="78"/>
        <v>46.958508610859781</v>
      </c>
      <c r="AG229" s="25">
        <f t="shared" si="78"/>
        <v>50.19428047248109</v>
      </c>
      <c r="AH229" s="25">
        <f t="shared" si="78"/>
        <v>48.572797164405216</v>
      </c>
      <c r="AI229" s="25">
        <f t="shared" si="80"/>
        <v>50.18982188543486</v>
      </c>
      <c r="AJ229" s="25">
        <f t="shared" si="80"/>
        <v>48.569075540553108</v>
      </c>
      <c r="AK229" s="25">
        <f t="shared" si="80"/>
        <v>50.186532283550953</v>
      </c>
      <c r="AL229" s="25">
        <f t="shared" si="80"/>
        <v>50.18526097374717</v>
      </c>
      <c r="AM229" s="25">
        <f t="shared" si="80"/>
        <v>48.565364362921088</v>
      </c>
      <c r="AN229" s="25">
        <f t="shared" si="80"/>
        <v>50.183360212833612</v>
      </c>
      <c r="AO229" s="25">
        <f t="shared" si="80"/>
        <v>48.563898768725927</v>
      </c>
      <c r="AP229" s="25">
        <f t="shared" si="80"/>
        <v>50.18220042241142</v>
      </c>
      <c r="AQ229" s="25">
        <f t="shared" si="80"/>
        <v>50.181861847002061</v>
      </c>
    </row>
    <row r="230" spans="1:43" x14ac:dyDescent="0.3">
      <c r="A230" s="17"/>
      <c r="B230" s="24">
        <v>202505</v>
      </c>
      <c r="C230" s="18" t="s">
        <v>101</v>
      </c>
      <c r="D230" s="25">
        <f t="shared" si="79"/>
        <v>348440.88641328475</v>
      </c>
      <c r="E230" s="25">
        <f t="shared" si="79"/>
        <v>345605.23265493201</v>
      </c>
      <c r="F230" s="25">
        <f t="shared" si="79"/>
        <v>340488.0412304796</v>
      </c>
      <c r="G230" s="25">
        <f t="shared" si="79"/>
        <v>324625.75869335863</v>
      </c>
      <c r="H230" s="25">
        <f t="shared" si="79"/>
        <v>279550.60066505289</v>
      </c>
      <c r="I230" s="25">
        <f t="shared" si="79"/>
        <v>295083.69082401117</v>
      </c>
      <c r="J230" s="25">
        <f t="shared" si="79"/>
        <v>272261.28023876884</v>
      </c>
      <c r="K230" s="25">
        <f t="shared" si="79"/>
        <v>268230.05340303591</v>
      </c>
      <c r="L230" s="25">
        <f t="shared" si="79"/>
        <v>247484.5611903994</v>
      </c>
      <c r="M230" s="25">
        <f t="shared" si="79"/>
        <v>243820.1899525011</v>
      </c>
      <c r="N230" s="25">
        <f t="shared" si="79"/>
        <v>232461.36299545356</v>
      </c>
      <c r="O230" s="25">
        <f t="shared" si="79"/>
        <v>214482.29862672361</v>
      </c>
      <c r="P230" s="25">
        <f t="shared" si="79"/>
        <v>211306.57420033633</v>
      </c>
      <c r="Q230" s="25">
        <f t="shared" si="79"/>
        <v>194963.66693123474</v>
      </c>
      <c r="R230" s="25">
        <f t="shared" si="79"/>
        <v>192076.94442175108</v>
      </c>
      <c r="S230" s="25">
        <f t="shared" si="79"/>
        <v>183128.67490169973</v>
      </c>
      <c r="T230" s="25">
        <f t="shared" si="78"/>
        <v>157700.76679627548</v>
      </c>
      <c r="U230" s="25">
        <f t="shared" si="78"/>
        <v>166463.33150891014</v>
      </c>
      <c r="V230" s="25">
        <f t="shared" si="78"/>
        <v>153588.69757548327</v>
      </c>
      <c r="W230" s="25">
        <f t="shared" si="78"/>
        <v>151314.59205894207</v>
      </c>
      <c r="X230" s="25">
        <f t="shared" si="78"/>
        <v>139611.59438440358</v>
      </c>
      <c r="Y230" s="25">
        <f t="shared" si="78"/>
        <v>137544.44034263794</v>
      </c>
      <c r="Z230" s="25">
        <f t="shared" si="78"/>
        <v>131136.67117036253</v>
      </c>
      <c r="AA230" s="25">
        <f t="shared" si="78"/>
        <v>120994.27751968507</v>
      </c>
      <c r="AB230" s="25">
        <f t="shared" si="78"/>
        <v>119202.78010925741</v>
      </c>
      <c r="AC230" s="25">
        <f t="shared" si="78"/>
        <v>109983.37939294215</v>
      </c>
      <c r="AD230" s="25">
        <f t="shared" si="78"/>
        <v>108354.9144488833</v>
      </c>
      <c r="AE230" s="25">
        <f t="shared" si="78"/>
        <v>103306.99481839528</v>
      </c>
      <c r="AF230" s="25">
        <f t="shared" si="78"/>
        <v>92139.774884619139</v>
      </c>
      <c r="AG230" s="25">
        <f t="shared" si="78"/>
        <v>93905.700649419043</v>
      </c>
      <c r="AH230" s="25">
        <f t="shared" si="78"/>
        <v>86642.830747896471</v>
      </c>
      <c r="AI230" s="25">
        <f t="shared" si="80"/>
        <v>85359.956796343482</v>
      </c>
      <c r="AJ230" s="25">
        <f t="shared" si="80"/>
        <v>78758.033199330559</v>
      </c>
      <c r="AK230" s="25">
        <f t="shared" si="80"/>
        <v>77591.905218575295</v>
      </c>
      <c r="AL230" s="25">
        <f t="shared" si="80"/>
        <v>73977.138841692693</v>
      </c>
      <c r="AM230" s="25">
        <f t="shared" si="80"/>
        <v>68255.586993632329</v>
      </c>
      <c r="AN230" s="25">
        <f t="shared" si="80"/>
        <v>67244.963104197421</v>
      </c>
      <c r="AO230" s="25">
        <f t="shared" si="80"/>
        <v>62044.092281862591</v>
      </c>
      <c r="AP230" s="25">
        <f t="shared" si="80"/>
        <v>61125.43866506483</v>
      </c>
      <c r="AQ230" s="25">
        <f t="shared" si="80"/>
        <v>58277.793928977335</v>
      </c>
    </row>
    <row r="231" spans="1:43" x14ac:dyDescent="0.3">
      <c r="A231" s="17"/>
      <c r="B231" s="24">
        <v>202505</v>
      </c>
      <c r="C231" s="18" t="s">
        <v>105</v>
      </c>
      <c r="D231" s="25">
        <f t="shared" si="79"/>
        <v>264.45224077173799</v>
      </c>
      <c r="E231" s="25">
        <f t="shared" si="79"/>
        <v>270.02160758804945</v>
      </c>
      <c r="F231" s="25">
        <f t="shared" si="79"/>
        <v>275.06550087996413</v>
      </c>
      <c r="G231" s="25">
        <f t="shared" si="79"/>
        <v>272.27978054707791</v>
      </c>
      <c r="H231" s="25">
        <f t="shared" si="79"/>
        <v>243.43947197241269</v>
      </c>
      <c r="I231" s="25">
        <f t="shared" si="79"/>
        <v>266.79269114161525</v>
      </c>
      <c r="J231" s="25">
        <f t="shared" si="79"/>
        <v>255.5716969578551</v>
      </c>
      <c r="K231" s="25">
        <f t="shared" si="79"/>
        <v>261.41617972355618</v>
      </c>
      <c r="L231" s="25">
        <f t="shared" si="79"/>
        <v>250.42131543523203</v>
      </c>
      <c r="M231" s="25">
        <f t="shared" si="79"/>
        <v>256.14801788173475</v>
      </c>
      <c r="N231" s="25">
        <f t="shared" si="79"/>
        <v>253.55388397777753</v>
      </c>
      <c r="O231" s="25">
        <f t="shared" si="79"/>
        <v>242.88969881884364</v>
      </c>
      <c r="P231" s="25">
        <f t="shared" si="79"/>
        <v>248.44416621727055</v>
      </c>
      <c r="Q231" s="25">
        <f t="shared" si="79"/>
        <v>237.99488991894285</v>
      </c>
      <c r="R231" s="25">
        <f t="shared" si="79"/>
        <v>243.43742150210772</v>
      </c>
      <c r="S231" s="25">
        <f t="shared" si="79"/>
        <v>240.97201390757346</v>
      </c>
      <c r="T231" s="25">
        <f t="shared" si="78"/>
        <v>215.44787390353338</v>
      </c>
      <c r="U231" s="25">
        <f t="shared" si="78"/>
        <v>236.1158509494995</v>
      </c>
      <c r="V231" s="25">
        <f t="shared" si="78"/>
        <v>226.18508943252985</v>
      </c>
      <c r="W231" s="25">
        <f t="shared" si="78"/>
        <v>231.35755130050015</v>
      </c>
      <c r="X231" s="25">
        <f t="shared" si="78"/>
        <v>221.62691840196283</v>
      </c>
      <c r="Y231" s="25">
        <f t="shared" si="78"/>
        <v>226.69514278061655</v>
      </c>
      <c r="Z231" s="25">
        <f t="shared" si="78"/>
        <v>224.39929227740814</v>
      </c>
      <c r="AA231" s="25">
        <f t="shared" si="78"/>
        <v>214.96131576197149</v>
      </c>
      <c r="AB231" s="25">
        <f t="shared" si="78"/>
        <v>219.87710933464729</v>
      </c>
      <c r="AC231" s="25">
        <f t="shared" si="78"/>
        <v>210.62933064015357</v>
      </c>
      <c r="AD231" s="25">
        <f t="shared" si="78"/>
        <v>215.44605920411703</v>
      </c>
      <c r="AE231" s="25">
        <f t="shared" si="78"/>
        <v>213.26413356878612</v>
      </c>
      <c r="AF231" s="25">
        <f t="shared" si="78"/>
        <v>197.48467273880621</v>
      </c>
      <c r="AG231" s="25">
        <f t="shared" si="78"/>
        <v>208.96635073115041</v>
      </c>
      <c r="AH231" s="25">
        <f t="shared" si="78"/>
        <v>200.17746601274862</v>
      </c>
      <c r="AI231" s="25">
        <f t="shared" si="80"/>
        <v>204.75517850642177</v>
      </c>
      <c r="AJ231" s="25">
        <f t="shared" si="80"/>
        <v>196.14341085535148</v>
      </c>
      <c r="AK231" s="25">
        <f t="shared" si="80"/>
        <v>200.62887148340752</v>
      </c>
      <c r="AL231" s="25">
        <f t="shared" si="80"/>
        <v>198.59700661897557</v>
      </c>
      <c r="AM231" s="25">
        <f t="shared" si="80"/>
        <v>190.2442446049636</v>
      </c>
      <c r="AN231" s="25">
        <f t="shared" si="80"/>
        <v>194.59480150192263</v>
      </c>
      <c r="AO231" s="25">
        <f t="shared" si="80"/>
        <v>186.4103676386876</v>
      </c>
      <c r="AP231" s="25">
        <f t="shared" si="80"/>
        <v>190.67325039910514</v>
      </c>
      <c r="AQ231" s="25">
        <f t="shared" si="80"/>
        <v>188.74221088715234</v>
      </c>
    </row>
    <row r="232" spans="1:43" x14ac:dyDescent="0.3">
      <c r="A232" s="17"/>
      <c r="B232" s="24">
        <v>202505</v>
      </c>
      <c r="C232" s="18" t="s">
        <v>103</v>
      </c>
      <c r="D232" s="25">
        <f t="shared" si="79"/>
        <v>123251.86981768816</v>
      </c>
      <c r="E232" s="25">
        <f t="shared" si="79"/>
        <v>112899.81621060202</v>
      </c>
      <c r="F232" s="25">
        <f t="shared" si="79"/>
        <v>113407.33439160843</v>
      </c>
      <c r="G232" s="25">
        <f t="shared" si="79"/>
        <v>110242.38775883518</v>
      </c>
      <c r="H232" s="25">
        <f t="shared" si="79"/>
        <v>96794.887001685885</v>
      </c>
      <c r="I232" s="25">
        <f t="shared" si="79"/>
        <v>104175.00937089948</v>
      </c>
      <c r="J232" s="25">
        <f t="shared" si="79"/>
        <v>98001.015879480765</v>
      </c>
      <c r="K232" s="25">
        <f t="shared" si="79"/>
        <v>98441.559531236184</v>
      </c>
      <c r="L232" s="25">
        <f t="shared" si="79"/>
        <v>92607.36233268294</v>
      </c>
      <c r="M232" s="25">
        <f t="shared" si="79"/>
        <v>93023.659910982009</v>
      </c>
      <c r="N232" s="25">
        <f t="shared" si="79"/>
        <v>90427.576326239068</v>
      </c>
      <c r="O232" s="25">
        <f t="shared" si="79"/>
        <v>85068.332578103378</v>
      </c>
      <c r="P232" s="25">
        <f t="shared" si="79"/>
        <v>85450.739980173457</v>
      </c>
      <c r="Q232" s="25">
        <f t="shared" si="79"/>
        <v>80386.45137909292</v>
      </c>
      <c r="R232" s="25">
        <f t="shared" si="79"/>
        <v>80747.812335654409</v>
      </c>
      <c r="S232" s="25">
        <f t="shared" si="79"/>
        <v>78494.320371254202</v>
      </c>
      <c r="T232" s="25">
        <f t="shared" si="78"/>
        <v>68919.487549840051</v>
      </c>
      <c r="U232" s="25">
        <f t="shared" si="78"/>
        <v>74174.251179374056</v>
      </c>
      <c r="V232" s="25">
        <f t="shared" si="78"/>
        <v>69778.270350787367</v>
      </c>
      <c r="W232" s="25">
        <f t="shared" si="78"/>
        <v>70091.944385261828</v>
      </c>
      <c r="X232" s="25">
        <f t="shared" si="78"/>
        <v>65937.903881221573</v>
      </c>
      <c r="Y232" s="25">
        <f t="shared" si="78"/>
        <v>66234.314328646476</v>
      </c>
      <c r="Z232" s="25">
        <f t="shared" si="78"/>
        <v>64385.861834519194</v>
      </c>
      <c r="AA232" s="25">
        <f t="shared" si="78"/>
        <v>60569.995684794121</v>
      </c>
      <c r="AB232" s="25">
        <f t="shared" si="78"/>
        <v>60842.275791753469</v>
      </c>
      <c r="AC232" s="25">
        <f t="shared" si="78"/>
        <v>57236.422362895311</v>
      </c>
      <c r="AD232" s="25">
        <f t="shared" si="78"/>
        <v>57493.717068413207</v>
      </c>
      <c r="AE232" s="25">
        <f t="shared" si="78"/>
        <v>55889.195216123226</v>
      </c>
      <c r="AF232" s="25">
        <f t="shared" si="78"/>
        <v>50824.326066728914</v>
      </c>
      <c r="AG232" s="25">
        <f t="shared" si="78"/>
        <v>52813.237754867601</v>
      </c>
      <c r="AH232" s="25">
        <f t="shared" si="78"/>
        <v>49683.230009935374</v>
      </c>
      <c r="AI232" s="25">
        <f t="shared" si="80"/>
        <v>49906.570874141296</v>
      </c>
      <c r="AJ232" s="25">
        <f t="shared" si="80"/>
        <v>46948.828459557481</v>
      </c>
      <c r="AK232" s="25">
        <f t="shared" si="80"/>
        <v>47159.877377261037</v>
      </c>
      <c r="AL232" s="25">
        <f t="shared" si="80"/>
        <v>45843.750021760767</v>
      </c>
      <c r="AM232" s="25">
        <f t="shared" si="80"/>
        <v>43126.793085871665</v>
      </c>
      <c r="AN232" s="25">
        <f t="shared" si="80"/>
        <v>43320.660820242047</v>
      </c>
      <c r="AO232" s="25">
        <f t="shared" si="80"/>
        <v>40753.236256872187</v>
      </c>
      <c r="AP232" s="25">
        <f t="shared" si="80"/>
        <v>40936.434148856621</v>
      </c>
      <c r="AQ232" s="25">
        <f t="shared" si="80"/>
        <v>39793.989261035007</v>
      </c>
    </row>
    <row r="233" spans="1:43" x14ac:dyDescent="0.3">
      <c r="A233" s="17"/>
      <c r="B233" s="24">
        <v>202505</v>
      </c>
      <c r="C233" s="18" t="s">
        <v>102</v>
      </c>
      <c r="D233" s="25">
        <f t="shared" si="79"/>
        <v>50878.152647438968</v>
      </c>
      <c r="E233" s="25">
        <f t="shared" si="79"/>
        <v>46376.613591783251</v>
      </c>
      <c r="F233" s="25">
        <f t="shared" si="79"/>
        <v>45489.140413428875</v>
      </c>
      <c r="G233" s="25">
        <f t="shared" si="79"/>
        <v>43179.338824772167</v>
      </c>
      <c r="H233" s="25">
        <f t="shared" si="79"/>
        <v>37020.355360522677</v>
      </c>
      <c r="I233" s="25">
        <f t="shared" si="79"/>
        <v>38905.634590489935</v>
      </c>
      <c r="J233" s="25">
        <f t="shared" si="79"/>
        <v>35738.829295638083</v>
      </c>
      <c r="K233" s="25">
        <f t="shared" si="79"/>
        <v>35054.923120322092</v>
      </c>
      <c r="L233" s="25">
        <f t="shared" si="79"/>
        <v>32201.55451917875</v>
      </c>
      <c r="M233" s="25">
        <f t="shared" si="79"/>
        <v>31585.338419645544</v>
      </c>
      <c r="N233" s="25">
        <f t="shared" si="79"/>
        <v>29981.530033800129</v>
      </c>
      <c r="O233" s="25">
        <f t="shared" si="79"/>
        <v>27541.120847362996</v>
      </c>
      <c r="P233" s="25">
        <f t="shared" si="79"/>
        <v>27014.087841697794</v>
      </c>
      <c r="Q233" s="25">
        <f t="shared" si="79"/>
        <v>24815.219803349617</v>
      </c>
      <c r="R233" s="25">
        <f t="shared" si="79"/>
        <v>24340.350245509737</v>
      </c>
      <c r="S233" s="25">
        <f t="shared" si="79"/>
        <v>23104.420545485293</v>
      </c>
      <c r="T233" s="25">
        <f t="shared" si="78"/>
        <v>19808.868831083586</v>
      </c>
      <c r="U233" s="25">
        <f t="shared" si="78"/>
        <v>20817.644911504784</v>
      </c>
      <c r="V233" s="25">
        <f t="shared" si="78"/>
        <v>19123.149272864986</v>
      </c>
      <c r="W233" s="25">
        <f t="shared" si="78"/>
        <v>18757.204440956401</v>
      </c>
      <c r="X233" s="25">
        <f t="shared" si="78"/>
        <v>17230.42265303617</v>
      </c>
      <c r="Y233" s="25">
        <f t="shared" si="78"/>
        <v>16900.697458116196</v>
      </c>
      <c r="Z233" s="25">
        <f t="shared" si="78"/>
        <v>16042.530926865609</v>
      </c>
      <c r="AA233" s="25">
        <f t="shared" si="78"/>
        <v>14736.715653145829</v>
      </c>
      <c r="AB233" s="25">
        <f t="shared" si="78"/>
        <v>14454.710589250453</v>
      </c>
      <c r="AC233" s="25">
        <f t="shared" si="78"/>
        <v>13278.139264520576</v>
      </c>
      <c r="AD233" s="25">
        <f t="shared" si="78"/>
        <v>13024.045842360838</v>
      </c>
      <c r="AE233" s="25">
        <f t="shared" si="78"/>
        <v>12362.72400809417</v>
      </c>
      <c r="AF233" s="25">
        <f t="shared" si="78"/>
        <v>10977.886485717912</v>
      </c>
      <c r="AG233" s="25">
        <f t="shared" si="78"/>
        <v>11139.115046524264</v>
      </c>
      <c r="AH233" s="25">
        <f t="shared" si="78"/>
        <v>10232.423538196586</v>
      </c>
      <c r="AI233" s="25">
        <f t="shared" si="80"/>
        <v>10036.613608656577</v>
      </c>
      <c r="AJ233" s="25">
        <f t="shared" si="80"/>
        <v>9219.6625049713239</v>
      </c>
      <c r="AK233" s="25">
        <f t="shared" si="80"/>
        <v>9043.2329955064251</v>
      </c>
      <c r="AL233" s="25">
        <f t="shared" si="80"/>
        <v>8584.0448519237634</v>
      </c>
      <c r="AM233" s="25">
        <f t="shared" si="80"/>
        <v>7885.3286126322255</v>
      </c>
      <c r="AN233" s="25">
        <f t="shared" si="80"/>
        <v>7734.4332128986553</v>
      </c>
      <c r="AO233" s="25">
        <f t="shared" si="80"/>
        <v>7104.872885478303</v>
      </c>
      <c r="AP233" s="25">
        <f t="shared" si="80"/>
        <v>6968.9124598857716</v>
      </c>
      <c r="AQ233" s="25">
        <f t="shared" si="80"/>
        <v>6615.0520676084607</v>
      </c>
    </row>
    <row r="234" spans="1:43" x14ac:dyDescent="0.3">
      <c r="A234" s="17"/>
      <c r="B234" s="24">
        <v>202506</v>
      </c>
      <c r="C234" s="18" t="s">
        <v>101</v>
      </c>
      <c r="D234" s="25">
        <f t="shared" si="79"/>
        <v>397271.13923222211</v>
      </c>
      <c r="E234" s="25">
        <f t="shared" si="79"/>
        <v>355238.46528652782</v>
      </c>
      <c r="F234" s="25">
        <f t="shared" si="79"/>
        <v>391229.68706166599</v>
      </c>
      <c r="G234" s="25">
        <f t="shared" si="79"/>
        <v>373545.79172052391</v>
      </c>
      <c r="H234" s="25">
        <f t="shared" si="79"/>
        <v>322145.62042971898</v>
      </c>
      <c r="I234" s="25">
        <f t="shared" si="79"/>
        <v>340539.8495694467</v>
      </c>
      <c r="J234" s="25">
        <f t="shared" si="79"/>
        <v>314658.55693537847</v>
      </c>
      <c r="K234" s="25">
        <f t="shared" si="79"/>
        <v>310450.26263217774</v>
      </c>
      <c r="L234" s="25">
        <f t="shared" si="79"/>
        <v>286855.80193788488</v>
      </c>
      <c r="M234" s="25">
        <f t="shared" si="79"/>
        <v>283019.34616534022</v>
      </c>
      <c r="N234" s="25">
        <f t="shared" si="79"/>
        <v>270226.64493988972</v>
      </c>
      <c r="O234" s="25">
        <f t="shared" si="79"/>
        <v>249689.21038104393</v>
      </c>
      <c r="P234" s="25">
        <f t="shared" si="79"/>
        <v>246349.82659993466</v>
      </c>
      <c r="Q234" s="25">
        <f t="shared" si="79"/>
        <v>227627.04874986509</v>
      </c>
      <c r="R234" s="25">
        <f t="shared" si="79"/>
        <v>224582.72787762134</v>
      </c>
      <c r="S234" s="25">
        <f t="shared" si="79"/>
        <v>214431.408623083</v>
      </c>
      <c r="T234" s="25">
        <f t="shared" si="78"/>
        <v>184925.49160394218</v>
      </c>
      <c r="U234" s="25">
        <f t="shared" si="78"/>
        <v>195484.57312056271</v>
      </c>
      <c r="V234" s="25">
        <f t="shared" si="78"/>
        <v>180627.59397766396</v>
      </c>
      <c r="W234" s="25">
        <f t="shared" si="78"/>
        <v>178211.8513957987</v>
      </c>
      <c r="X234" s="25">
        <f t="shared" si="78"/>
        <v>164667.61249786871</v>
      </c>
      <c r="Y234" s="25">
        <f t="shared" si="78"/>
        <v>162465.32128308128</v>
      </c>
      <c r="Z234" s="25">
        <f t="shared" si="78"/>
        <v>155121.75858027898</v>
      </c>
      <c r="AA234" s="25">
        <f t="shared" si="78"/>
        <v>143332.38464121308</v>
      </c>
      <c r="AB234" s="25">
        <f t="shared" si="78"/>
        <v>141415.43420571709</v>
      </c>
      <c r="AC234" s="25">
        <f t="shared" si="78"/>
        <v>130667.75154749244</v>
      </c>
      <c r="AD234" s="25">
        <f t="shared" si="78"/>
        <v>128920.1799581322</v>
      </c>
      <c r="AE234" s="25">
        <f t="shared" si="78"/>
        <v>123092.88452239116</v>
      </c>
      <c r="AF234" s="25">
        <f t="shared" si="78"/>
        <v>109946.4721864582</v>
      </c>
      <c r="AG234" s="25">
        <f t="shared" si="78"/>
        <v>112216.58310016838</v>
      </c>
      <c r="AH234" s="25">
        <f t="shared" si="78"/>
        <v>103688.03576779985</v>
      </c>
      <c r="AI234" s="25">
        <f t="shared" si="80"/>
        <v>102301.2952498189</v>
      </c>
      <c r="AJ234" s="25">
        <f t="shared" si="80"/>
        <v>94526.317482746061</v>
      </c>
      <c r="AK234" s="25">
        <f t="shared" si="80"/>
        <v>93262.107263136873</v>
      </c>
      <c r="AL234" s="25">
        <f t="shared" si="80"/>
        <v>89046.585285440568</v>
      </c>
      <c r="AM234" s="25">
        <f t="shared" si="80"/>
        <v>82278.975753837105</v>
      </c>
      <c r="AN234" s="25">
        <f t="shared" si="80"/>
        <v>81178.563458330464</v>
      </c>
      <c r="AO234" s="25">
        <f t="shared" si="80"/>
        <v>75008.929686733158</v>
      </c>
      <c r="AP234" s="25">
        <f t="shared" si="80"/>
        <v>74005.748160178657</v>
      </c>
      <c r="AQ234" s="25">
        <f t="shared" si="80"/>
        <v>70660.629043741967</v>
      </c>
    </row>
    <row r="235" spans="1:43" x14ac:dyDescent="0.3">
      <c r="A235" s="17"/>
      <c r="B235" s="24">
        <v>202506</v>
      </c>
      <c r="C235" s="18" t="s">
        <v>105</v>
      </c>
      <c r="D235" s="25">
        <f t="shared" si="79"/>
        <v>484.82456355408539</v>
      </c>
      <c r="E235" s="25">
        <f t="shared" si="79"/>
        <v>460.45519145016897</v>
      </c>
      <c r="F235" s="25">
        <f t="shared" si="79"/>
        <v>488.09090951953647</v>
      </c>
      <c r="G235" s="25">
        <f t="shared" si="79"/>
        <v>480.84517944690737</v>
      </c>
      <c r="H235" s="25">
        <f t="shared" si="79"/>
        <v>427.85527261682563</v>
      </c>
      <c r="I235" s="25">
        <f t="shared" si="79"/>
        <v>466.65490506640094</v>
      </c>
      <c r="J235" s="25">
        <f t="shared" si="79"/>
        <v>444.88798836343562</v>
      </c>
      <c r="K235" s="25">
        <f t="shared" si="79"/>
        <v>452.8834014162689</v>
      </c>
      <c r="L235" s="25">
        <f t="shared" si="79"/>
        <v>431.7588505591836</v>
      </c>
      <c r="M235" s="25">
        <f t="shared" si="79"/>
        <v>439.51831010794803</v>
      </c>
      <c r="N235" s="25">
        <f t="shared" si="79"/>
        <v>432.98440710735741</v>
      </c>
      <c r="O235" s="25">
        <f t="shared" si="79"/>
        <v>412.78803625415145</v>
      </c>
      <c r="P235" s="25">
        <f t="shared" si="79"/>
        <v>420.20655718401684</v>
      </c>
      <c r="Q235" s="25">
        <f t="shared" si="79"/>
        <v>400.6062036273284</v>
      </c>
      <c r="R235" s="25">
        <f t="shared" si="79"/>
        <v>407.80579577930041</v>
      </c>
      <c r="S235" s="25">
        <f t="shared" si="79"/>
        <v>401.74333273414038</v>
      </c>
      <c r="T235" s="25">
        <f t="shared" si="78"/>
        <v>357.47057576135433</v>
      </c>
      <c r="U235" s="25">
        <f t="shared" si="78"/>
        <v>389.88744155396051</v>
      </c>
      <c r="V235" s="25">
        <f t="shared" si="78"/>
        <v>371.70131006429</v>
      </c>
      <c r="W235" s="25">
        <f t="shared" si="78"/>
        <v>378.38143086767644</v>
      </c>
      <c r="X235" s="25">
        <f t="shared" si="78"/>
        <v>360.73199228206124</v>
      </c>
      <c r="Y235" s="25">
        <f t="shared" si="78"/>
        <v>367.21497531398433</v>
      </c>
      <c r="Z235" s="25">
        <f t="shared" si="78"/>
        <v>361.75593760409566</v>
      </c>
      <c r="AA235" s="25">
        <f t="shared" si="78"/>
        <v>344.88198797849168</v>
      </c>
      <c r="AB235" s="25">
        <f t="shared" si="78"/>
        <v>351.08011879005613</v>
      </c>
      <c r="AC235" s="25">
        <f t="shared" si="78"/>
        <v>334.70413812682307</v>
      </c>
      <c r="AD235" s="25">
        <f t="shared" si="78"/>
        <v>340.71935522598733</v>
      </c>
      <c r="AE235" s="25">
        <f t="shared" si="78"/>
        <v>335.65420283922202</v>
      </c>
      <c r="AF235" s="25">
        <f t="shared" si="78"/>
        <v>309.33116545749164</v>
      </c>
      <c r="AG235" s="25">
        <f t="shared" si="78"/>
        <v>325.74867515828026</v>
      </c>
      <c r="AH235" s="25">
        <f t="shared" si="78"/>
        <v>310.55426875369602</v>
      </c>
      <c r="AI235" s="25">
        <f t="shared" si="80"/>
        <v>316.13547058191443</v>
      </c>
      <c r="AJ235" s="25">
        <f t="shared" si="80"/>
        <v>301.38946795706232</v>
      </c>
      <c r="AK235" s="25">
        <f t="shared" si="80"/>
        <v>306.80596233119644</v>
      </c>
      <c r="AL235" s="25">
        <f t="shared" si="80"/>
        <v>302.24496827981659</v>
      </c>
      <c r="AM235" s="25">
        <f t="shared" si="80"/>
        <v>288.14688214162197</v>
      </c>
      <c r="AN235" s="25">
        <f t="shared" si="80"/>
        <v>293.32538415306828</v>
      </c>
      <c r="AO235" s="25">
        <f t="shared" si="80"/>
        <v>279.64334816800425</v>
      </c>
      <c r="AP235" s="25">
        <f t="shared" si="80"/>
        <v>284.66902684345098</v>
      </c>
      <c r="AQ235" s="25">
        <f t="shared" si="80"/>
        <v>280.43712167387838</v>
      </c>
    </row>
    <row r="236" spans="1:43" x14ac:dyDescent="0.3">
      <c r="A236" s="17"/>
      <c r="B236" s="24">
        <v>202506</v>
      </c>
      <c r="C236" s="18" t="s">
        <v>103</v>
      </c>
      <c r="D236" s="25">
        <f t="shared" si="79"/>
        <v>120828.30171730374</v>
      </c>
      <c r="E236" s="25">
        <f t="shared" si="79"/>
        <v>113972.26262161069</v>
      </c>
      <c r="F236" s="25">
        <f t="shared" si="79"/>
        <v>114517.68057973019</v>
      </c>
      <c r="G236" s="25">
        <f t="shared" si="79"/>
        <v>112239.17183892723</v>
      </c>
      <c r="H236" s="25">
        <f t="shared" si="79"/>
        <v>99360.25589738047</v>
      </c>
      <c r="I236" s="25">
        <f t="shared" si="79"/>
        <v>107817.25586398043</v>
      </c>
      <c r="J236" s="25">
        <f t="shared" si="79"/>
        <v>102263.28636251259</v>
      </c>
      <c r="K236" s="25">
        <f t="shared" si="79"/>
        <v>103569.55126790547</v>
      </c>
      <c r="L236" s="25">
        <f t="shared" si="79"/>
        <v>98234.39295383796</v>
      </c>
      <c r="M236" s="25">
        <f t="shared" si="79"/>
        <v>99489.194599496914</v>
      </c>
      <c r="N236" s="25">
        <f t="shared" si="79"/>
        <v>97509.701141693498</v>
      </c>
      <c r="O236" s="25">
        <f t="shared" si="79"/>
        <v>92486.70271812538</v>
      </c>
      <c r="P236" s="25">
        <f t="shared" si="79"/>
        <v>93668.085971817491</v>
      </c>
      <c r="Q236" s="25">
        <f t="shared" si="79"/>
        <v>88842.979929379799</v>
      </c>
      <c r="R236" s="25">
        <f t="shared" si="79"/>
        <v>89977.819918394802</v>
      </c>
      <c r="S236" s="25">
        <f t="shared" si="79"/>
        <v>88187.570167224534</v>
      </c>
      <c r="T236" s="25">
        <f t="shared" si="78"/>
        <v>78068.462152931155</v>
      </c>
      <c r="U236" s="25">
        <f t="shared" si="78"/>
        <v>84713.221426716962</v>
      </c>
      <c r="V236" s="25">
        <f t="shared" si="78"/>
        <v>80349.405594039446</v>
      </c>
      <c r="W236" s="25">
        <f t="shared" si="78"/>
        <v>81375.752511198079</v>
      </c>
      <c r="X236" s="25">
        <f t="shared" si="78"/>
        <v>77183.859070908991</v>
      </c>
      <c r="Y236" s="25">
        <f t="shared" si="78"/>
        <v>78169.770730443517</v>
      </c>
      <c r="Z236" s="25">
        <f t="shared" si="78"/>
        <v>76614.460624840445</v>
      </c>
      <c r="AA236" s="25">
        <f t="shared" si="78"/>
        <v>72667.834694955978</v>
      </c>
      <c r="AB236" s="25">
        <f t="shared" si="78"/>
        <v>73596.06070440005</v>
      </c>
      <c r="AC236" s="25">
        <f t="shared" si="78"/>
        <v>69804.921027314558</v>
      </c>
      <c r="AD236" s="25">
        <f t="shared" si="78"/>
        <v>70696.577474169448</v>
      </c>
      <c r="AE236" s="25">
        <f t="shared" si="78"/>
        <v>69289.958261273336</v>
      </c>
      <c r="AF236" s="25">
        <f t="shared" si="78"/>
        <v>63529.950074996807</v>
      </c>
      <c r="AG236" s="25">
        <f t="shared" si="78"/>
        <v>66560.123673945651</v>
      </c>
      <c r="AH236" s="25">
        <f t="shared" si="78"/>
        <v>63131.424863753396</v>
      </c>
      <c r="AI236" s="25">
        <f t="shared" si="80"/>
        <v>63937.83709301264</v>
      </c>
      <c r="AJ236" s="25">
        <f t="shared" si="80"/>
        <v>60644.219625578597</v>
      </c>
      <c r="AK236" s="25">
        <f t="shared" si="80"/>
        <v>61418.86142156992</v>
      </c>
      <c r="AL236" s="25">
        <f t="shared" si="80"/>
        <v>60196.836910675454</v>
      </c>
      <c r="AM236" s="25">
        <f t="shared" si="80"/>
        <v>57095.928863929112</v>
      </c>
      <c r="AN236" s="25">
        <f t="shared" si="80"/>
        <v>57825.246400736723</v>
      </c>
      <c r="AO236" s="25">
        <f t="shared" si="80"/>
        <v>54846.505638407158</v>
      </c>
      <c r="AP236" s="25">
        <f t="shared" si="80"/>
        <v>55547.090061686038</v>
      </c>
      <c r="AQ236" s="25">
        <f t="shared" si="80"/>
        <v>54441.893644931828</v>
      </c>
    </row>
    <row r="237" spans="1:43" x14ac:dyDescent="0.3">
      <c r="A237" s="17"/>
      <c r="B237" s="24">
        <v>202506</v>
      </c>
      <c r="C237" s="18" t="s">
        <v>102</v>
      </c>
      <c r="D237" s="25">
        <f t="shared" si="79"/>
        <v>58334.308258746882</v>
      </c>
      <c r="E237" s="25">
        <f t="shared" si="79"/>
        <v>52792.449692467373</v>
      </c>
      <c r="F237" s="25">
        <f t="shared" si="79"/>
        <v>53719.793562052742</v>
      </c>
      <c r="G237" s="25">
        <f t="shared" si="79"/>
        <v>50758.154584119875</v>
      </c>
      <c r="H237" s="25">
        <f t="shared" si="79"/>
        <v>43318.524013519294</v>
      </c>
      <c r="I237" s="25">
        <f t="shared" si="79"/>
        <v>45315.711375097024</v>
      </c>
      <c r="J237" s="25">
        <f t="shared" si="79"/>
        <v>41436.193443950877</v>
      </c>
      <c r="K237" s="25">
        <f t="shared" si="79"/>
        <v>40456.823425837421</v>
      </c>
      <c r="L237" s="25">
        <f t="shared" si="79"/>
        <v>36993.27916811662</v>
      </c>
      <c r="M237" s="25">
        <f t="shared" si="79"/>
        <v>36118.92017232802</v>
      </c>
      <c r="N237" s="25">
        <f t="shared" si="79"/>
        <v>34127.639217391974</v>
      </c>
      <c r="O237" s="25">
        <f t="shared" si="79"/>
        <v>31205.94198978721</v>
      </c>
      <c r="P237" s="25">
        <f t="shared" si="79"/>
        <v>30468.37028177968</v>
      </c>
      <c r="Q237" s="25">
        <f t="shared" si="79"/>
        <v>27859.946288111056</v>
      </c>
      <c r="R237" s="25">
        <f t="shared" si="79"/>
        <v>27201.45925460169</v>
      </c>
      <c r="S237" s="25">
        <f t="shared" ref="S237:AH252" si="81">SUMIFS(S$1024:S$1118,$B$1024:$B$1118,$B237,$C$1024:$C$1118,$C237)*S$3*12/365</f>
        <v>25701.809001999307</v>
      </c>
      <c r="T237" s="25">
        <f t="shared" si="81"/>
        <v>21934.690880040751</v>
      </c>
      <c r="U237" s="25">
        <f t="shared" si="81"/>
        <v>22945.983125179573</v>
      </c>
      <c r="V237" s="25">
        <f t="shared" si="81"/>
        <v>20981.557316102873</v>
      </c>
      <c r="W237" s="25">
        <f t="shared" si="81"/>
        <v>20485.64525322201</v>
      </c>
      <c r="X237" s="25">
        <f t="shared" si="81"/>
        <v>18731.851134596549</v>
      </c>
      <c r="Y237" s="25">
        <f t="shared" si="81"/>
        <v>18289.112266466604</v>
      </c>
      <c r="Z237" s="25">
        <f t="shared" si="81"/>
        <v>17280.810778904302</v>
      </c>
      <c r="AA237" s="25">
        <f t="shared" si="81"/>
        <v>15801.385360056192</v>
      </c>
      <c r="AB237" s="25">
        <f t="shared" si="81"/>
        <v>15427.909860014686</v>
      </c>
      <c r="AC237" s="25">
        <f t="shared" si="81"/>
        <v>14107.112919487668</v>
      </c>
      <c r="AD237" s="25">
        <f t="shared" si="81"/>
        <v>13773.682594760186</v>
      </c>
      <c r="AE237" s="25">
        <f t="shared" si="81"/>
        <v>13014.322356430217</v>
      </c>
      <c r="AF237" s="25">
        <f t="shared" si="81"/>
        <v>11503.482940635948</v>
      </c>
      <c r="AG237" s="25">
        <f t="shared" si="81"/>
        <v>11618.8872601561</v>
      </c>
      <c r="AH237" s="25">
        <f t="shared" si="81"/>
        <v>10624.184096552837</v>
      </c>
      <c r="AI237" s="25">
        <f t="shared" si="80"/>
        <v>10373.074945198088</v>
      </c>
      <c r="AJ237" s="25">
        <f t="shared" si="80"/>
        <v>9485.0268702619014</v>
      </c>
      <c r="AK237" s="25">
        <f t="shared" si="80"/>
        <v>9260.8424033585779</v>
      </c>
      <c r="AL237" s="25">
        <f t="shared" si="80"/>
        <v>8750.2806529937261</v>
      </c>
      <c r="AM237" s="25">
        <f t="shared" si="80"/>
        <v>8001.1614255615877</v>
      </c>
      <c r="AN237" s="25">
        <f t="shared" si="80"/>
        <v>7812.0490347026043</v>
      </c>
      <c r="AO237" s="25">
        <f t="shared" si="80"/>
        <v>7143.2526418079133</v>
      </c>
      <c r="AP237" s="25">
        <f t="shared" si="80"/>
        <v>6974.4174547953917</v>
      </c>
      <c r="AQ237" s="25">
        <f t="shared" si="80"/>
        <v>6589.9091532391431</v>
      </c>
    </row>
    <row r="238" spans="1:43" x14ac:dyDescent="0.3">
      <c r="A238" s="17"/>
      <c r="B238" s="24">
        <v>202507</v>
      </c>
      <c r="C238" s="18" t="s">
        <v>101</v>
      </c>
      <c r="D238" s="25">
        <f t="shared" ref="D238:S252" si="82">SUMIFS(D$1024:D$1118,$B$1024:$B$1118,$B238,$C$1024:$C$1118,$C238)*D$3*12/365</f>
        <v>520190.7710410466</v>
      </c>
      <c r="E238" s="25">
        <f t="shared" si="82"/>
        <v>479842.42559045955</v>
      </c>
      <c r="F238" s="25">
        <f t="shared" si="82"/>
        <v>472623.72945570177</v>
      </c>
      <c r="G238" s="25">
        <f t="shared" si="82"/>
        <v>450497.06185501727</v>
      </c>
      <c r="H238" s="25">
        <f t="shared" si="82"/>
        <v>387850.84355236992</v>
      </c>
      <c r="I238" s="25">
        <f t="shared" si="82"/>
        <v>409302.91988197091</v>
      </c>
      <c r="J238" s="25">
        <f t="shared" si="82"/>
        <v>377555.53695112583</v>
      </c>
      <c r="K238" s="25">
        <f t="shared" si="82"/>
        <v>371875.63340384839</v>
      </c>
      <c r="L238" s="25">
        <f t="shared" si="82"/>
        <v>343031.27983870154</v>
      </c>
      <c r="M238" s="25">
        <f t="shared" si="82"/>
        <v>337870.7553793948</v>
      </c>
      <c r="N238" s="25">
        <f t="shared" si="82"/>
        <v>322052.77284838277</v>
      </c>
      <c r="O238" s="25">
        <f t="shared" si="82"/>
        <v>297072.9053543848</v>
      </c>
      <c r="P238" s="25">
        <f t="shared" si="82"/>
        <v>292603.77357433405</v>
      </c>
      <c r="Q238" s="25">
        <f t="shared" si="82"/>
        <v>269908.10345951188</v>
      </c>
      <c r="R238" s="25">
        <f t="shared" si="82"/>
        <v>265847.6359408563</v>
      </c>
      <c r="S238" s="25">
        <f t="shared" si="82"/>
        <v>253401.53578489186</v>
      </c>
      <c r="T238" s="25">
        <f t="shared" si="81"/>
        <v>218163.46372369086</v>
      </c>
      <c r="U238" s="25">
        <f t="shared" si="81"/>
        <v>230230.11087408918</v>
      </c>
      <c r="V238" s="25">
        <f t="shared" si="81"/>
        <v>212372.42372580702</v>
      </c>
      <c r="W238" s="25">
        <f t="shared" si="81"/>
        <v>209177.5165802119</v>
      </c>
      <c r="X238" s="25">
        <f t="shared" si="81"/>
        <v>192952.76372159514</v>
      </c>
      <c r="Y238" s="25">
        <f t="shared" si="81"/>
        <v>190050.00378336338</v>
      </c>
      <c r="Z238" s="25">
        <f t="shared" si="81"/>
        <v>181152.49610623898</v>
      </c>
      <c r="AA238" s="25">
        <f t="shared" si="81"/>
        <v>167101.49040019215</v>
      </c>
      <c r="AB238" s="25">
        <f t="shared" si="81"/>
        <v>164587.63414544391</v>
      </c>
      <c r="AC238" s="25">
        <f t="shared" si="81"/>
        <v>151821.47394213037</v>
      </c>
      <c r="AD238" s="25">
        <f t="shared" si="81"/>
        <v>149537.48855719759</v>
      </c>
      <c r="AE238" s="25">
        <f t="shared" si="81"/>
        <v>142536.64180124478</v>
      </c>
      <c r="AF238" s="25">
        <f t="shared" si="81"/>
        <v>127098.16094429823</v>
      </c>
      <c r="AG238" s="25">
        <f t="shared" si="81"/>
        <v>129502.87275834839</v>
      </c>
      <c r="AH238" s="25">
        <f t="shared" si="81"/>
        <v>119458.04509552746</v>
      </c>
      <c r="AI238" s="25">
        <f t="shared" ref="AI238:AQ252" si="83">SUMIFS(AI$1024:AI$1118,$B$1024:$B$1118,$B238,$C$1024:$C$1118,$C238)*AI$3*12/365</f>
        <v>117660.93153822645</v>
      </c>
      <c r="AJ238" s="25">
        <f t="shared" si="83"/>
        <v>108534.61831617274</v>
      </c>
      <c r="AK238" s="25">
        <f t="shared" si="83"/>
        <v>106901.83557762628</v>
      </c>
      <c r="AL238" s="25">
        <f t="shared" si="83"/>
        <v>101897.04797533374</v>
      </c>
      <c r="AM238" s="25">
        <f t="shared" si="83"/>
        <v>93993.452754150232</v>
      </c>
      <c r="AN238" s="25">
        <f t="shared" si="83"/>
        <v>92579.425694633755</v>
      </c>
      <c r="AO238" s="25">
        <f t="shared" si="83"/>
        <v>85398.547337125798</v>
      </c>
      <c r="AP238" s="25">
        <f t="shared" si="83"/>
        <v>84113.821079713554</v>
      </c>
      <c r="AQ238" s="25">
        <f t="shared" si="83"/>
        <v>80175.892356164957</v>
      </c>
    </row>
    <row r="239" spans="1:43" x14ac:dyDescent="0.3">
      <c r="A239" s="17"/>
      <c r="B239" s="24">
        <v>202507</v>
      </c>
      <c r="C239" s="18" t="s">
        <v>105</v>
      </c>
      <c r="D239" s="25">
        <f t="shared" si="82"/>
        <v>1961.1655651068493</v>
      </c>
      <c r="E239" s="25">
        <f t="shared" si="82"/>
        <v>1872.9447463797042</v>
      </c>
      <c r="F239" s="25">
        <f t="shared" si="82"/>
        <v>1909.9260403969711</v>
      </c>
      <c r="G239" s="25">
        <f t="shared" si="82"/>
        <v>1884.8105129657508</v>
      </c>
      <c r="H239" s="25">
        <f t="shared" si="82"/>
        <v>1680.0228107150656</v>
      </c>
      <c r="I239" s="25">
        <f t="shared" si="82"/>
        <v>1835.5659226206799</v>
      </c>
      <c r="J239" s="25">
        <f t="shared" si="82"/>
        <v>1752.9950620047273</v>
      </c>
      <c r="K239" s="25">
        <f t="shared" si="82"/>
        <v>1787.6079495040103</v>
      </c>
      <c r="L239" s="25">
        <f t="shared" si="82"/>
        <v>1707.1944241626124</v>
      </c>
      <c r="M239" s="25">
        <f t="shared" si="82"/>
        <v>1740.9029780677031</v>
      </c>
      <c r="N239" s="25">
        <f t="shared" si="82"/>
        <v>1718.010103906113</v>
      </c>
      <c r="O239" s="25">
        <f t="shared" si="82"/>
        <v>1640.7273590707237</v>
      </c>
      <c r="P239" s="25">
        <f t="shared" si="82"/>
        <v>1673.1235207755751</v>
      </c>
      <c r="Q239" s="25">
        <f t="shared" si="82"/>
        <v>1597.8599482039124</v>
      </c>
      <c r="R239" s="25">
        <f t="shared" si="82"/>
        <v>1629.4096928811989</v>
      </c>
      <c r="S239" s="25">
        <f t="shared" si="82"/>
        <v>1607.9829554198116</v>
      </c>
      <c r="T239" s="25">
        <f t="shared" si="81"/>
        <v>1433.2730137925532</v>
      </c>
      <c r="U239" s="25">
        <f t="shared" si="81"/>
        <v>1565.9710601248787</v>
      </c>
      <c r="V239" s="25">
        <f t="shared" si="81"/>
        <v>1495.5276200170028</v>
      </c>
      <c r="W239" s="25">
        <f t="shared" si="81"/>
        <v>1525.0568128742386</v>
      </c>
      <c r="X239" s="25">
        <f t="shared" si="81"/>
        <v>1456.4538539854277</v>
      </c>
      <c r="Y239" s="25">
        <f t="shared" si="81"/>
        <v>1485.2115353323704</v>
      </c>
      <c r="Z239" s="25">
        <f t="shared" si="81"/>
        <v>1465.6810036427494</v>
      </c>
      <c r="AA239" s="25">
        <f t="shared" si="81"/>
        <v>1399.7489984950134</v>
      </c>
      <c r="AB239" s="25">
        <f t="shared" si="81"/>
        <v>1427.3870424702975</v>
      </c>
      <c r="AC239" s="25">
        <f t="shared" si="81"/>
        <v>1363.1776479307869</v>
      </c>
      <c r="AD239" s="25">
        <f t="shared" si="81"/>
        <v>1390.0935905891802</v>
      </c>
      <c r="AE239" s="25">
        <f t="shared" si="81"/>
        <v>1371.8138598729327</v>
      </c>
      <c r="AF239" s="25">
        <f t="shared" si="81"/>
        <v>1266.4342168016935</v>
      </c>
      <c r="AG239" s="25">
        <f t="shared" si="81"/>
        <v>1335.9723728404581</v>
      </c>
      <c r="AH239" s="25">
        <f t="shared" si="81"/>
        <v>1275.8751640041353</v>
      </c>
      <c r="AI239" s="25">
        <f t="shared" si="83"/>
        <v>1301.0673191173967</v>
      </c>
      <c r="AJ239" s="25">
        <f t="shared" si="83"/>
        <v>1242.5402747138739</v>
      </c>
      <c r="AK239" s="25">
        <f t="shared" si="83"/>
        <v>1267.0742324380994</v>
      </c>
      <c r="AL239" s="25">
        <f t="shared" si="83"/>
        <v>1250.4122062815384</v>
      </c>
      <c r="AM239" s="25">
        <f t="shared" si="83"/>
        <v>1194.1638249376801</v>
      </c>
      <c r="AN239" s="25">
        <f t="shared" si="83"/>
        <v>1217.7425896610746</v>
      </c>
      <c r="AO239" s="25">
        <f t="shared" si="83"/>
        <v>1162.9638141358371</v>
      </c>
      <c r="AP239" s="25">
        <f t="shared" si="83"/>
        <v>1185.926534645949</v>
      </c>
      <c r="AQ239" s="25">
        <f t="shared" si="83"/>
        <v>1170.3316007153549</v>
      </c>
    </row>
    <row r="240" spans="1:43" x14ac:dyDescent="0.3">
      <c r="A240" s="17"/>
      <c r="B240" s="24">
        <v>202507</v>
      </c>
      <c r="C240" s="18" t="s">
        <v>103</v>
      </c>
      <c r="D240" s="25">
        <f t="shared" si="82"/>
        <v>137637.28926012054</v>
      </c>
      <c r="E240" s="25">
        <f t="shared" si="82"/>
        <v>130807.59376965671</v>
      </c>
      <c r="F240" s="25">
        <f t="shared" si="82"/>
        <v>132742.71044226518</v>
      </c>
      <c r="G240" s="25">
        <f t="shared" si="82"/>
        <v>130361.08497908022</v>
      </c>
      <c r="H240" s="25">
        <f t="shared" si="82"/>
        <v>115632.9456674276</v>
      </c>
      <c r="I240" s="25">
        <f t="shared" si="82"/>
        <v>125725.25838992545</v>
      </c>
      <c r="J240" s="25">
        <f t="shared" si="82"/>
        <v>119486.64939901243</v>
      </c>
      <c r="K240" s="25">
        <f t="shared" si="82"/>
        <v>121254.28842319112</v>
      </c>
      <c r="L240" s="25">
        <f t="shared" si="82"/>
        <v>115237.53328877261</v>
      </c>
      <c r="M240" s="25">
        <f t="shared" si="82"/>
        <v>116942.31254165046</v>
      </c>
      <c r="N240" s="25">
        <f t="shared" si="82"/>
        <v>114844.17255079899</v>
      </c>
      <c r="O240" s="25">
        <f t="shared" si="82"/>
        <v>109145.49356930652</v>
      </c>
      <c r="P240" s="25">
        <f t="shared" si="82"/>
        <v>110760.14955570109</v>
      </c>
      <c r="Q240" s="25">
        <f t="shared" si="82"/>
        <v>105264.12374750571</v>
      </c>
      <c r="R240" s="25">
        <f t="shared" si="82"/>
        <v>106821.36025817819</v>
      </c>
      <c r="S240" s="25">
        <f t="shared" si="82"/>
        <v>104904.80701954603</v>
      </c>
      <c r="T240" s="25">
        <f t="shared" si="81"/>
        <v>93052.707042824841</v>
      </c>
      <c r="U240" s="25">
        <f t="shared" si="81"/>
        <v>101174.242075342</v>
      </c>
      <c r="V240" s="25">
        <f t="shared" si="81"/>
        <v>96153.878273006689</v>
      </c>
      <c r="W240" s="25">
        <f t="shared" si="81"/>
        <v>97576.34135500266</v>
      </c>
      <c r="X240" s="25">
        <f t="shared" si="81"/>
        <v>92734.508868249992</v>
      </c>
      <c r="Y240" s="25">
        <f t="shared" si="81"/>
        <v>94106.387129026771</v>
      </c>
      <c r="Z240" s="25">
        <f t="shared" si="81"/>
        <v>92417.961699953506</v>
      </c>
      <c r="AA240" s="25">
        <f t="shared" si="81"/>
        <v>87832.09300366469</v>
      </c>
      <c r="AB240" s="25">
        <f t="shared" si="81"/>
        <v>89131.446830635818</v>
      </c>
      <c r="AC240" s="25">
        <f t="shared" si="81"/>
        <v>84708.658182660831</v>
      </c>
      <c r="AD240" s="25">
        <f t="shared" si="81"/>
        <v>85961.805129559129</v>
      </c>
      <c r="AE240" s="25">
        <f t="shared" si="81"/>
        <v>84419.507075859612</v>
      </c>
      <c r="AF240" s="25">
        <f t="shared" si="81"/>
        <v>77556.178457176356</v>
      </c>
      <c r="AG240" s="25">
        <f t="shared" si="81"/>
        <v>81417.428690209374</v>
      </c>
      <c r="AH240" s="25">
        <f t="shared" si="81"/>
        <v>77377.41708754118</v>
      </c>
      <c r="AI240" s="25">
        <f t="shared" si="83"/>
        <v>78522.108504716496</v>
      </c>
      <c r="AJ240" s="25">
        <f t="shared" si="83"/>
        <v>74625.765491575206</v>
      </c>
      <c r="AK240" s="25">
        <f t="shared" si="83"/>
        <v>75729.750045126537</v>
      </c>
      <c r="AL240" s="25">
        <f t="shared" si="83"/>
        <v>74371.032113066889</v>
      </c>
      <c r="AM240" s="25">
        <f t="shared" si="83"/>
        <v>70680.669527649938</v>
      </c>
      <c r="AN240" s="25">
        <f t="shared" si="83"/>
        <v>71726.291865714942</v>
      </c>
      <c r="AO240" s="25">
        <f t="shared" si="83"/>
        <v>68167.16385079766</v>
      </c>
      <c r="AP240" s="25">
        <f t="shared" si="83"/>
        <v>69175.60236335377</v>
      </c>
      <c r="AQ240" s="25">
        <f t="shared" si="83"/>
        <v>67934.476764284584</v>
      </c>
    </row>
    <row r="241" spans="1:43" x14ac:dyDescent="0.3">
      <c r="A241" s="17"/>
      <c r="B241" s="24">
        <v>202507</v>
      </c>
      <c r="C241" s="18" t="s">
        <v>102</v>
      </c>
      <c r="D241" s="25">
        <f t="shared" si="82"/>
        <v>67630.058823101368</v>
      </c>
      <c r="E241" s="25">
        <f t="shared" si="82"/>
        <v>62669.066766206786</v>
      </c>
      <c r="F241" s="25">
        <f t="shared" si="82"/>
        <v>62007.977744119707</v>
      </c>
      <c r="G241" s="25">
        <f t="shared" si="82"/>
        <v>59374.705622586087</v>
      </c>
      <c r="H241" s="25">
        <f t="shared" si="82"/>
        <v>51351.331423659591</v>
      </c>
      <c r="I241" s="25">
        <f t="shared" si="82"/>
        <v>54438.89135804453</v>
      </c>
      <c r="J241" s="25">
        <f t="shared" si="82"/>
        <v>50445.535262941521</v>
      </c>
      <c r="K241" s="25">
        <f t="shared" si="82"/>
        <v>49913.390916512224</v>
      </c>
      <c r="L241" s="25">
        <f t="shared" si="82"/>
        <v>46252.002176378403</v>
      </c>
      <c r="M241" s="25">
        <f t="shared" si="82"/>
        <v>45764.094944531127</v>
      </c>
      <c r="N241" s="25">
        <f t="shared" si="82"/>
        <v>43820.646379220045</v>
      </c>
      <c r="O241" s="25">
        <f t="shared" si="82"/>
        <v>40606.189931918547</v>
      </c>
      <c r="P241" s="25">
        <f t="shared" si="82"/>
        <v>40177.839746125617</v>
      </c>
      <c r="Q241" s="25">
        <f t="shared" si="82"/>
        <v>37230.600791845311</v>
      </c>
      <c r="R241" s="25">
        <f t="shared" si="82"/>
        <v>36837.859320825555</v>
      </c>
      <c r="S241" s="25">
        <f t="shared" si="82"/>
        <v>35273.478228334498</v>
      </c>
      <c r="T241" s="25">
        <f t="shared" si="81"/>
        <v>30506.931394021325</v>
      </c>
      <c r="U241" s="25">
        <f t="shared" si="81"/>
        <v>32341.196961862322</v>
      </c>
      <c r="V241" s="25">
        <f t="shared" si="81"/>
        <v>29968.813675047004</v>
      </c>
      <c r="W241" s="25">
        <f t="shared" si="81"/>
        <v>29652.675989457122</v>
      </c>
      <c r="X241" s="25">
        <f t="shared" si="81"/>
        <v>27477.508724940169</v>
      </c>
      <c r="Y241" s="25">
        <f t="shared" si="81"/>
        <v>27187.651538457303</v>
      </c>
      <c r="Z241" s="25">
        <f t="shared" si="81"/>
        <v>26033.082603124152</v>
      </c>
      <c r="AA241" s="25">
        <f t="shared" si="81"/>
        <v>24123.430027656279</v>
      </c>
      <c r="AB241" s="25">
        <f t="shared" si="81"/>
        <v>23868.954644675643</v>
      </c>
      <c r="AC241" s="25">
        <f t="shared" si="81"/>
        <v>22118.051326546858</v>
      </c>
      <c r="AD241" s="25">
        <f t="shared" si="81"/>
        <v>21884.730460664374</v>
      </c>
      <c r="AE241" s="25">
        <f t="shared" si="81"/>
        <v>20955.358907101494</v>
      </c>
      <c r="AF241" s="25">
        <f t="shared" si="81"/>
        <v>18770.909203222069</v>
      </c>
      <c r="AG241" s="25">
        <f t="shared" si="81"/>
        <v>19213.341690717782</v>
      </c>
      <c r="AH241" s="25">
        <f t="shared" si="81"/>
        <v>17803.950109921258</v>
      </c>
      <c r="AI241" s="25">
        <f t="shared" si="83"/>
        <v>17616.138218428379</v>
      </c>
      <c r="AJ241" s="25">
        <f t="shared" si="83"/>
        <v>16323.909240728182</v>
      </c>
      <c r="AK241" s="25">
        <f t="shared" si="83"/>
        <v>16151.710135915429</v>
      </c>
      <c r="AL241" s="25">
        <f t="shared" si="83"/>
        <v>15465.80084547689</v>
      </c>
      <c r="AM241" s="25">
        <f t="shared" si="83"/>
        <v>14331.309518940941</v>
      </c>
      <c r="AN241" s="25">
        <f t="shared" si="83"/>
        <v>14180.130127193357</v>
      </c>
      <c r="AO241" s="25">
        <f t="shared" si="83"/>
        <v>13139.948968830853</v>
      </c>
      <c r="AP241" s="25">
        <f t="shared" si="83"/>
        <v>13001.337107152982</v>
      </c>
      <c r="AQ241" s="25">
        <f t="shared" si="83"/>
        <v>12449.213658002553</v>
      </c>
    </row>
    <row r="242" spans="1:43" x14ac:dyDescent="0.3">
      <c r="A242" s="17"/>
      <c r="B242" s="24">
        <v>202507</v>
      </c>
      <c r="C242" s="18" t="s">
        <v>104</v>
      </c>
      <c r="D242" s="25">
        <f t="shared" si="82"/>
        <v>113.36210896438355</v>
      </c>
      <c r="E242" s="25">
        <f t="shared" si="82"/>
        <v>108.38880353884932</v>
      </c>
      <c r="F242" s="25">
        <f t="shared" si="82"/>
        <v>110.65774249292923</v>
      </c>
      <c r="G242" s="25">
        <f t="shared" si="82"/>
        <v>109.32984958301408</v>
      </c>
      <c r="H242" s="25">
        <f t="shared" si="82"/>
        <v>97.564547060145216</v>
      </c>
      <c r="I242" s="25">
        <f t="shared" si="82"/>
        <v>106.72167669136169</v>
      </c>
      <c r="J242" s="25">
        <f t="shared" si="82"/>
        <v>102.03969345586968</v>
      </c>
      <c r="K242" s="25">
        <f t="shared" si="82"/>
        <v>104.17572437221258</v>
      </c>
      <c r="L242" s="25">
        <f t="shared" si="82"/>
        <v>99.605434528786503</v>
      </c>
      <c r="M242" s="25">
        <f t="shared" si="82"/>
        <v>101.69050829158907</v>
      </c>
      <c r="N242" s="25">
        <f t="shared" si="82"/>
        <v>100.47022219208999</v>
      </c>
      <c r="O242" s="25">
        <f t="shared" si="82"/>
        <v>96.062496315275737</v>
      </c>
      <c r="P242" s="25">
        <f t="shared" si="82"/>
        <v>98.073404571475507</v>
      </c>
      <c r="Q242" s="25">
        <f t="shared" si="82"/>
        <v>93.77082940317851</v>
      </c>
      <c r="R242" s="25">
        <f t="shared" si="82"/>
        <v>95.733765432018387</v>
      </c>
      <c r="S242" s="25">
        <f t="shared" si="82"/>
        <v>94.584960246834129</v>
      </c>
      <c r="T242" s="25">
        <f t="shared" si="81"/>
        <v>84.406398073174842</v>
      </c>
      <c r="U242" s="25">
        <f t="shared" si="81"/>
        <v>92.32854143518567</v>
      </c>
      <c r="V242" s="25">
        <f t="shared" si="81"/>
        <v>88.27799897222269</v>
      </c>
      <c r="W242" s="25">
        <f t="shared" si="81"/>
        <v>90.125951750707856</v>
      </c>
      <c r="X242" s="25">
        <f t="shared" si="81"/>
        <v>86.172039028741338</v>
      </c>
      <c r="Y242" s="25">
        <f t="shared" si="81"/>
        <v>87.975907045742971</v>
      </c>
      <c r="Z242" s="25">
        <f t="shared" si="81"/>
        <v>86.920196161194085</v>
      </c>
      <c r="AA242" s="25">
        <f t="shared" si="81"/>
        <v>83.106923039283643</v>
      </c>
      <c r="AB242" s="25">
        <f t="shared" si="81"/>
        <v>84.846627961572636</v>
      </c>
      <c r="AC242" s="25">
        <f t="shared" si="81"/>
        <v>81.12432428325846</v>
      </c>
      <c r="AD242" s="25">
        <f t="shared" si="81"/>
        <v>82.822526804921353</v>
      </c>
      <c r="AE242" s="25">
        <f t="shared" si="81"/>
        <v>81.828656483262307</v>
      </c>
      <c r="AF242" s="25">
        <f t="shared" si="81"/>
        <v>75.630795663175221</v>
      </c>
      <c r="AG242" s="25">
        <f t="shared" si="81"/>
        <v>79.876552054197589</v>
      </c>
      <c r="AH242" s="25">
        <f t="shared" si="81"/>
        <v>76.372290415690841</v>
      </c>
      <c r="AI242" s="25">
        <f t="shared" si="83"/>
        <v>77.971017028392652</v>
      </c>
      <c r="AJ242" s="25">
        <f t="shared" si="83"/>
        <v>74.550353055534131</v>
      </c>
      <c r="AK242" s="25">
        <f t="shared" si="83"/>
        <v>76.110940446163312</v>
      </c>
      <c r="AL242" s="25">
        <f t="shared" si="83"/>
        <v>75.19760916080935</v>
      </c>
      <c r="AM242" s="25">
        <f t="shared" si="83"/>
        <v>71.898617275044828</v>
      </c>
      <c r="AN242" s="25">
        <f t="shared" si="83"/>
        <v>73.403694996669088</v>
      </c>
      <c r="AO242" s="25">
        <f t="shared" si="83"/>
        <v>70.183403861331357</v>
      </c>
      <c r="AP242" s="25">
        <f t="shared" si="83"/>
        <v>71.652576448828583</v>
      </c>
      <c r="AQ242" s="25">
        <f t="shared" si="83"/>
        <v>70.792745531442634</v>
      </c>
    </row>
    <row r="243" spans="1:43" x14ac:dyDescent="0.3">
      <c r="A243" s="17"/>
      <c r="B243" s="24">
        <v>202508</v>
      </c>
      <c r="C243" s="18" t="s">
        <v>101</v>
      </c>
      <c r="D243" s="25">
        <f t="shared" si="82"/>
        <v>409122.21969477268</v>
      </c>
      <c r="E243" s="25">
        <f t="shared" si="82"/>
        <v>378517.23816341208</v>
      </c>
      <c r="F243" s="25">
        <f t="shared" si="82"/>
        <v>373937.60015634377</v>
      </c>
      <c r="G243" s="25">
        <f t="shared" si="82"/>
        <v>357496.81033613667</v>
      </c>
      <c r="H243" s="25">
        <f t="shared" si="82"/>
        <v>308703.49299249524</v>
      </c>
      <c r="I243" s="25">
        <f t="shared" si="82"/>
        <v>326751.98971196485</v>
      </c>
      <c r="J243" s="25">
        <f t="shared" si="82"/>
        <v>302308.83280415687</v>
      </c>
      <c r="K243" s="25">
        <f t="shared" si="82"/>
        <v>298651.23182592972</v>
      </c>
      <c r="L243" s="25">
        <f t="shared" si="82"/>
        <v>276310.19290320936</v>
      </c>
      <c r="M243" s="25">
        <f t="shared" si="82"/>
        <v>272967.14658040594</v>
      </c>
      <c r="N243" s="25">
        <f t="shared" si="82"/>
        <v>260965.69103575411</v>
      </c>
      <c r="O243" s="25">
        <f t="shared" si="82"/>
        <v>241443.77369666015</v>
      </c>
      <c r="P243" s="25">
        <f t="shared" si="82"/>
        <v>238522.57230579021</v>
      </c>
      <c r="Q243" s="25">
        <f t="shared" si="82"/>
        <v>220679.54504201192</v>
      </c>
      <c r="R243" s="25">
        <f t="shared" si="82"/>
        <v>218009.56774649804</v>
      </c>
      <c r="S243" s="25">
        <f t="shared" si="82"/>
        <v>208424.41375124364</v>
      </c>
      <c r="T243" s="25">
        <f t="shared" si="81"/>
        <v>179977.39473374595</v>
      </c>
      <c r="U243" s="25">
        <f t="shared" si="81"/>
        <v>190499.85882037575</v>
      </c>
      <c r="V243" s="25">
        <f t="shared" si="81"/>
        <v>176249.24034926441</v>
      </c>
      <c r="W243" s="25">
        <f t="shared" si="81"/>
        <v>174116.82037352759</v>
      </c>
      <c r="X243" s="25">
        <f t="shared" si="81"/>
        <v>161091.75887526278</v>
      </c>
      <c r="Y243" s="25">
        <f t="shared" si="81"/>
        <v>159142.72758371528</v>
      </c>
      <c r="Z243" s="25">
        <f t="shared" si="81"/>
        <v>152145.75232761796</v>
      </c>
      <c r="AA243" s="25">
        <f t="shared" si="81"/>
        <v>140764.26846801324</v>
      </c>
      <c r="AB243" s="25">
        <f t="shared" si="81"/>
        <v>139061.17722429303</v>
      </c>
      <c r="AC243" s="25">
        <f t="shared" si="81"/>
        <v>128658.5039990306</v>
      </c>
      <c r="AD243" s="25">
        <f t="shared" si="81"/>
        <v>127101.87905453566</v>
      </c>
      <c r="AE243" s="25">
        <f t="shared" si="81"/>
        <v>121513.63310543791</v>
      </c>
      <c r="AF243" s="25">
        <f t="shared" si="81"/>
        <v>108676.17507722031</v>
      </c>
      <c r="AG243" s="25">
        <f t="shared" si="81"/>
        <v>111063.42838974993</v>
      </c>
      <c r="AH243" s="25">
        <f t="shared" si="81"/>
        <v>102755.16740794895</v>
      </c>
      <c r="AI243" s="25">
        <f t="shared" si="83"/>
        <v>101511.94405472103</v>
      </c>
      <c r="AJ243" s="25">
        <f t="shared" si="83"/>
        <v>93918.195723659781</v>
      </c>
      <c r="AK243" s="25">
        <f t="shared" si="83"/>
        <v>92781.889908954312</v>
      </c>
      <c r="AL243" s="25">
        <f t="shared" si="83"/>
        <v>88702.579482623929</v>
      </c>
      <c r="AM243" s="25">
        <f t="shared" si="83"/>
        <v>82067.054262617341</v>
      </c>
      <c r="AN243" s="25">
        <f t="shared" si="83"/>
        <v>81074.13409165552</v>
      </c>
      <c r="AO243" s="25">
        <f t="shared" si="83"/>
        <v>75009.265802670066</v>
      </c>
      <c r="AP243" s="25">
        <f t="shared" si="83"/>
        <v>74101.737030086428</v>
      </c>
      <c r="AQ243" s="25">
        <f t="shared" si="83"/>
        <v>70843.730658663626</v>
      </c>
    </row>
    <row r="244" spans="1:43" x14ac:dyDescent="0.3">
      <c r="A244" s="17"/>
      <c r="B244" s="24">
        <v>202508</v>
      </c>
      <c r="C244" s="18" t="s">
        <v>105</v>
      </c>
      <c r="D244" s="25">
        <f t="shared" si="82"/>
        <v>731.64076083835596</v>
      </c>
      <c r="E244" s="25">
        <f t="shared" si="82"/>
        <v>697.50145888504369</v>
      </c>
      <c r="F244" s="25">
        <f t="shared" si="82"/>
        <v>710.02432257770374</v>
      </c>
      <c r="G244" s="25">
        <f t="shared" si="82"/>
        <v>699.45679391000544</v>
      </c>
      <c r="H244" s="25">
        <f t="shared" si="82"/>
        <v>622.3646215558515</v>
      </c>
      <c r="I244" s="25">
        <f t="shared" si="82"/>
        <v>678.7912358781864</v>
      </c>
      <c r="J244" s="25">
        <f t="shared" si="82"/>
        <v>647.11796095245109</v>
      </c>
      <c r="K244" s="25">
        <f t="shared" si="82"/>
        <v>658.7362449213955</v>
      </c>
      <c r="L244" s="25">
        <f t="shared" si="82"/>
        <v>627.99876175111172</v>
      </c>
      <c r="M244" s="25">
        <f t="shared" si="82"/>
        <v>639.27378174195098</v>
      </c>
      <c r="N244" s="25">
        <f t="shared" si="82"/>
        <v>629.75925695702529</v>
      </c>
      <c r="O244" s="25">
        <f t="shared" si="82"/>
        <v>600.37387743482077</v>
      </c>
      <c r="P244" s="25">
        <f t="shared" si="82"/>
        <v>611.15292332207696</v>
      </c>
      <c r="Q244" s="25">
        <f t="shared" si="82"/>
        <v>582.6357393354516</v>
      </c>
      <c r="R244" s="25">
        <f t="shared" si="82"/>
        <v>593.09631666217581</v>
      </c>
      <c r="S244" s="25">
        <f t="shared" si="82"/>
        <v>584.26906648252054</v>
      </c>
      <c r="T244" s="25">
        <f t="shared" si="81"/>
        <v>519.872563415218</v>
      </c>
      <c r="U244" s="25">
        <f t="shared" si="81"/>
        <v>567.00674748766789</v>
      </c>
      <c r="V244" s="25">
        <f t="shared" si="81"/>
        <v>540.54948102828382</v>
      </c>
      <c r="W244" s="25">
        <f t="shared" si="81"/>
        <v>550.25444634961207</v>
      </c>
      <c r="X244" s="25">
        <f t="shared" si="81"/>
        <v>524.57886387720214</v>
      </c>
      <c r="Y244" s="25">
        <f t="shared" si="81"/>
        <v>533.99709451271292</v>
      </c>
      <c r="Z244" s="25">
        <f t="shared" si="81"/>
        <v>526.04943775604886</v>
      </c>
      <c r="AA244" s="25">
        <f t="shared" si="81"/>
        <v>501.50329221688366</v>
      </c>
      <c r="AB244" s="25">
        <f t="shared" si="81"/>
        <v>510.50722660275756</v>
      </c>
      <c r="AC244" s="25">
        <f t="shared" si="81"/>
        <v>486.68630069047083</v>
      </c>
      <c r="AD244" s="25">
        <f t="shared" si="81"/>
        <v>495.42421245681192</v>
      </c>
      <c r="AE244" s="25">
        <f t="shared" si="81"/>
        <v>488.05064876141313</v>
      </c>
      <c r="AF244" s="25">
        <f t="shared" si="81"/>
        <v>449.76832322251852</v>
      </c>
      <c r="AG244" s="25">
        <f t="shared" si="81"/>
        <v>473.63111764489395</v>
      </c>
      <c r="AH244" s="25">
        <f t="shared" si="81"/>
        <v>451.53087855865715</v>
      </c>
      <c r="AI244" s="25">
        <f t="shared" si="83"/>
        <v>459.63761378220164</v>
      </c>
      <c r="AJ244" s="25">
        <f t="shared" si="83"/>
        <v>438.19032964233224</v>
      </c>
      <c r="AK244" s="25">
        <f t="shared" si="83"/>
        <v>446.05755013291616</v>
      </c>
      <c r="AL244" s="25">
        <f t="shared" si="83"/>
        <v>439.41872692843793</v>
      </c>
      <c r="AM244" s="25">
        <f t="shared" si="83"/>
        <v>418.91488213805138</v>
      </c>
      <c r="AN244" s="25">
        <f t="shared" si="83"/>
        <v>426.43603338585984</v>
      </c>
      <c r="AO244" s="25">
        <f t="shared" si="83"/>
        <v>406.53797782803264</v>
      </c>
      <c r="AP244" s="25">
        <f t="shared" si="83"/>
        <v>413.83691551107074</v>
      </c>
      <c r="AQ244" s="25">
        <f t="shared" si="83"/>
        <v>407.67764275188091</v>
      </c>
    </row>
    <row r="245" spans="1:43" x14ac:dyDescent="0.3">
      <c r="A245" s="17"/>
      <c r="B245" s="24">
        <v>202508</v>
      </c>
      <c r="C245" s="18" t="s">
        <v>103</v>
      </c>
      <c r="D245" s="25">
        <f t="shared" si="82"/>
        <v>120929.70253364385</v>
      </c>
      <c r="E245" s="25">
        <f t="shared" si="82"/>
        <v>115115.32441666331</v>
      </c>
      <c r="F245" s="25">
        <f t="shared" si="82"/>
        <v>117007.62849119924</v>
      </c>
      <c r="G245" s="25">
        <f t="shared" si="82"/>
        <v>115094.55376536811</v>
      </c>
      <c r="H245" s="25">
        <f t="shared" si="82"/>
        <v>102256.68447472648</v>
      </c>
      <c r="I245" s="25">
        <f t="shared" si="82"/>
        <v>111361.72922108951</v>
      </c>
      <c r="J245" s="25">
        <f t="shared" si="82"/>
        <v>106007.38543386261</v>
      </c>
      <c r="K245" s="25">
        <f t="shared" si="82"/>
        <v>107749.97017141958</v>
      </c>
      <c r="L245" s="25">
        <f t="shared" si="82"/>
        <v>102569.28208946793</v>
      </c>
      <c r="M245" s="25">
        <f t="shared" si="82"/>
        <v>104255.35013821532</v>
      </c>
      <c r="N245" s="25">
        <f t="shared" si="82"/>
        <v>102550.77516345547</v>
      </c>
      <c r="O245" s="25">
        <f t="shared" si="82"/>
        <v>97620.067731806106</v>
      </c>
      <c r="P245" s="25">
        <f t="shared" si="82"/>
        <v>99224.778945204103</v>
      </c>
      <c r="Q245" s="25">
        <f t="shared" si="82"/>
        <v>94453.987557532295</v>
      </c>
      <c r="R245" s="25">
        <f t="shared" si="82"/>
        <v>96006.653689665545</v>
      </c>
      <c r="S245" s="25">
        <f t="shared" si="82"/>
        <v>94436.94490183951</v>
      </c>
      <c r="T245" s="25">
        <f t="shared" si="81"/>
        <v>83903.265286304653</v>
      </c>
      <c r="U245" s="25">
        <f t="shared" si="81"/>
        <v>91374.101923752882</v>
      </c>
      <c r="V245" s="25">
        <f t="shared" si="81"/>
        <v>86980.776152225342</v>
      </c>
      <c r="W245" s="25">
        <f t="shared" si="81"/>
        <v>88410.595144207648</v>
      </c>
      <c r="X245" s="25">
        <f t="shared" si="81"/>
        <v>84159.756690580514</v>
      </c>
      <c r="Y245" s="25">
        <f t="shared" si="81"/>
        <v>85543.20282431251</v>
      </c>
      <c r="Z245" s="25">
        <f t="shared" si="81"/>
        <v>84144.571458134989</v>
      </c>
      <c r="AA245" s="25">
        <f t="shared" si="81"/>
        <v>80098.846175607599</v>
      </c>
      <c r="AB245" s="25">
        <f t="shared" si="81"/>
        <v>81415.537708657619</v>
      </c>
      <c r="AC245" s="25">
        <f t="shared" si="81"/>
        <v>77501.026129471997</v>
      </c>
      <c r="AD245" s="25">
        <f t="shared" si="81"/>
        <v>78775.013830663636</v>
      </c>
      <c r="AE245" s="25">
        <f t="shared" si="81"/>
        <v>77487.042354532299</v>
      </c>
      <c r="AF245" s="25">
        <f t="shared" si="81"/>
        <v>71302.701520936593</v>
      </c>
      <c r="AG245" s="25">
        <f t="shared" si="81"/>
        <v>74973.930099418911</v>
      </c>
      <c r="AH245" s="25">
        <f t="shared" si="81"/>
        <v>71369.135169961373</v>
      </c>
      <c r="AI245" s="25">
        <f t="shared" si="83"/>
        <v>72542.324803596915</v>
      </c>
      <c r="AJ245" s="25">
        <f t="shared" si="83"/>
        <v>69054.443025540109</v>
      </c>
      <c r="AK245" s="25">
        <f t="shared" si="83"/>
        <v>70189.58297814164</v>
      </c>
      <c r="AL245" s="25">
        <f t="shared" si="83"/>
        <v>69041.98329644902</v>
      </c>
      <c r="AM245" s="25">
        <f t="shared" si="83"/>
        <v>65722.400196340721</v>
      </c>
      <c r="AN245" s="25">
        <f t="shared" si="83"/>
        <v>66802.766918234905</v>
      </c>
      <c r="AO245" s="25">
        <f t="shared" si="83"/>
        <v>63590.846786246868</v>
      </c>
      <c r="AP245" s="25">
        <f t="shared" si="83"/>
        <v>64636.174322668128</v>
      </c>
      <c r="AQ245" s="25">
        <f t="shared" si="83"/>
        <v>63579.372872492488</v>
      </c>
    </row>
    <row r="246" spans="1:43" x14ac:dyDescent="0.3">
      <c r="A246" s="17"/>
      <c r="B246" s="24">
        <v>202508</v>
      </c>
      <c r="C246" s="18" t="s">
        <v>102</v>
      </c>
      <c r="D246" s="25">
        <f t="shared" si="82"/>
        <v>68081.144899797277</v>
      </c>
      <c r="E246" s="25">
        <f t="shared" si="82"/>
        <v>63401.66427091846</v>
      </c>
      <c r="F246" s="25">
        <f t="shared" si="82"/>
        <v>63045.681537610661</v>
      </c>
      <c r="G246" s="25">
        <f t="shared" si="82"/>
        <v>60669.384724322226</v>
      </c>
      <c r="H246" s="25">
        <f t="shared" si="82"/>
        <v>52732.720192122477</v>
      </c>
      <c r="I246" s="25">
        <f t="shared" si="82"/>
        <v>56182.114945951653</v>
      </c>
      <c r="J246" s="25">
        <f t="shared" si="82"/>
        <v>52320.500706561768</v>
      </c>
      <c r="K246" s="25">
        <f t="shared" si="82"/>
        <v>52026.735628566828</v>
      </c>
      <c r="L246" s="25">
        <f t="shared" si="82"/>
        <v>48450.736695000101</v>
      </c>
      <c r="M246" s="25">
        <f t="shared" si="82"/>
        <v>48178.69926699566</v>
      </c>
      <c r="N246" s="25">
        <f t="shared" si="82"/>
        <v>46362.763793790473</v>
      </c>
      <c r="O246" s="25">
        <f t="shared" si="82"/>
        <v>43176.071569480184</v>
      </c>
      <c r="P246" s="25">
        <f t="shared" si="82"/>
        <v>42933.649920970762</v>
      </c>
      <c r="Q246" s="25">
        <f t="shared" si="82"/>
        <v>39982.653967128543</v>
      </c>
      <c r="R246" s="25">
        <f t="shared" si="82"/>
        <v>39758.162471395888</v>
      </c>
      <c r="S246" s="25">
        <f t="shared" si="82"/>
        <v>38259.611064244869</v>
      </c>
      <c r="T246" s="25">
        <f t="shared" si="81"/>
        <v>33254.554567807128</v>
      </c>
      <c r="U246" s="25">
        <f t="shared" si="81"/>
        <v>35429.828015662672</v>
      </c>
      <c r="V246" s="25">
        <f t="shared" si="81"/>
        <v>32994.598788424824</v>
      </c>
      <c r="W246" s="25">
        <f t="shared" si="81"/>
        <v>32809.343281394154</v>
      </c>
      <c r="X246" s="25">
        <f t="shared" si="81"/>
        <v>30554.230113754456</v>
      </c>
      <c r="Y246" s="25">
        <f t="shared" si="81"/>
        <v>30382.676598951864</v>
      </c>
      <c r="Z246" s="25">
        <f t="shared" si="81"/>
        <v>29237.502880143031</v>
      </c>
      <c r="AA246" s="25">
        <f t="shared" si="81"/>
        <v>27227.896129760298</v>
      </c>
      <c r="AB246" s="25">
        <f t="shared" si="81"/>
        <v>27075.019056296176</v>
      </c>
      <c r="AC246" s="25">
        <f t="shared" si="81"/>
        <v>25214.048190031564</v>
      </c>
      <c r="AD246" s="25">
        <f t="shared" si="81"/>
        <v>25072.478313346808</v>
      </c>
      <c r="AE246" s="25">
        <f t="shared" si="81"/>
        <v>24127.454818252918</v>
      </c>
      <c r="AF246" s="25">
        <f t="shared" si="81"/>
        <v>21720.112070261926</v>
      </c>
      <c r="AG246" s="25">
        <f t="shared" si="81"/>
        <v>22342.923801053661</v>
      </c>
      <c r="AH246" s="25">
        <f t="shared" si="81"/>
        <v>20807.208159469952</v>
      </c>
      <c r="AI246" s="25">
        <f t="shared" si="83"/>
        <v>20690.381465434573</v>
      </c>
      <c r="AJ246" s="25">
        <f t="shared" si="83"/>
        <v>19268.251455516038</v>
      </c>
      <c r="AK246" s="25">
        <f t="shared" si="83"/>
        <v>19160.065575885379</v>
      </c>
      <c r="AL246" s="25">
        <f t="shared" si="83"/>
        <v>18437.890770887636</v>
      </c>
      <c r="AM246" s="25">
        <f t="shared" si="83"/>
        <v>17170.583165724125</v>
      </c>
      <c r="AN246" s="25">
        <f t="shared" si="83"/>
        <v>17074.175110855016</v>
      </c>
      <c r="AO246" s="25">
        <f t="shared" si="83"/>
        <v>15900.600961904876</v>
      </c>
      <c r="AP246" s="25">
        <f t="shared" si="83"/>
        <v>15811.323504337381</v>
      </c>
      <c r="AQ246" s="25">
        <f t="shared" si="83"/>
        <v>15215.368369253067</v>
      </c>
    </row>
    <row r="247" spans="1:43" x14ac:dyDescent="0.3">
      <c r="A247" s="17"/>
      <c r="B247" s="24">
        <v>202508</v>
      </c>
      <c r="C247" s="18" t="s">
        <v>104</v>
      </c>
      <c r="D247" s="25">
        <f t="shared" si="82"/>
        <v>344.3206892547945</v>
      </c>
      <c r="E247" s="25">
        <f t="shared" si="82"/>
        <v>333.12749007426157</v>
      </c>
      <c r="F247" s="25">
        <f t="shared" si="82"/>
        <v>344.14281321063658</v>
      </c>
      <c r="G247" s="25">
        <f t="shared" si="82"/>
        <v>344.05390965055722</v>
      </c>
      <c r="H247" s="25">
        <f t="shared" si="82"/>
        <v>310.67809076136979</v>
      </c>
      <c r="I247" s="25">
        <f t="shared" si="82"/>
        <v>343.87617142472442</v>
      </c>
      <c r="J247" s="25">
        <f t="shared" si="82"/>
        <v>332.69742265848998</v>
      </c>
      <c r="K247" s="25">
        <f t="shared" si="82"/>
        <v>343.69852501844667</v>
      </c>
      <c r="L247" s="25">
        <f t="shared" si="82"/>
        <v>332.52555119304861</v>
      </c>
      <c r="M247" s="25">
        <f t="shared" si="82"/>
        <v>343.52097038429014</v>
      </c>
      <c r="N247" s="25">
        <f t="shared" si="82"/>
        <v>343.43222746694084</v>
      </c>
      <c r="O247" s="25">
        <f t="shared" si="82"/>
        <v>332.26791045952768</v>
      </c>
      <c r="P247" s="25">
        <f t="shared" si="82"/>
        <v>343.25481040208092</v>
      </c>
      <c r="Q247" s="25">
        <f t="shared" si="82"/>
        <v>332.09626088005837</v>
      </c>
      <c r="R247" s="25">
        <f t="shared" si="82"/>
        <v>343.07748499086443</v>
      </c>
      <c r="S247" s="25">
        <f t="shared" si="82"/>
        <v>342.98885664057502</v>
      </c>
      <c r="T247" s="25">
        <f t="shared" si="81"/>
        <v>309.71635590988393</v>
      </c>
      <c r="U247" s="25">
        <f t="shared" si="81"/>
        <v>342.81166862105323</v>
      </c>
      <c r="V247" s="25">
        <f t="shared" si="81"/>
        <v>331.66752478063813</v>
      </c>
      <c r="W247" s="25">
        <f t="shared" si="81"/>
        <v>342.63457213684995</v>
      </c>
      <c r="X247" s="25">
        <f t="shared" si="81"/>
        <v>331.496185360369</v>
      </c>
      <c r="Y247" s="25">
        <f t="shared" si="81"/>
        <v>342.45756714067818</v>
      </c>
      <c r="Z247" s="25">
        <f t="shared" si="81"/>
        <v>342.36909893583356</v>
      </c>
      <c r="AA247" s="25">
        <f t="shared" si="81"/>
        <v>331.23934217929849</v>
      </c>
      <c r="AB247" s="25">
        <f t="shared" si="81"/>
        <v>342.19223108309887</v>
      </c>
      <c r="AC247" s="25">
        <f t="shared" si="81"/>
        <v>331.06822395813134</v>
      </c>
      <c r="AD247" s="25">
        <f t="shared" si="81"/>
        <v>342.01545460028473</v>
      </c>
      <c r="AE247" s="25">
        <f t="shared" si="81"/>
        <v>341.92710060784623</v>
      </c>
      <c r="AF247" s="25">
        <f t="shared" si="81"/>
        <v>319.78465528275774</v>
      </c>
      <c r="AG247" s="25">
        <f t="shared" si="81"/>
        <v>341.75046109141726</v>
      </c>
      <c r="AH247" s="25">
        <f t="shared" si="81"/>
        <v>330.64081505384064</v>
      </c>
      <c r="AI247" s="25">
        <f t="shared" si="83"/>
        <v>341.57391282695016</v>
      </c>
      <c r="AJ247" s="25">
        <f t="shared" si="83"/>
        <v>330.47000603174502</v>
      </c>
      <c r="AK247" s="25">
        <f t="shared" si="83"/>
        <v>341.39745576730417</v>
      </c>
      <c r="AL247" s="25">
        <f t="shared" si="83"/>
        <v>341.30926142456423</v>
      </c>
      <c r="AM247" s="25">
        <f t="shared" si="83"/>
        <v>330.21395793422215</v>
      </c>
      <c r="AN247" s="25">
        <f t="shared" si="83"/>
        <v>341.13294108381444</v>
      </c>
      <c r="AO247" s="25">
        <f t="shared" si="83"/>
        <v>330.04336942648484</v>
      </c>
      <c r="AP247" s="25">
        <f t="shared" si="83"/>
        <v>340.95671183014025</v>
      </c>
      <c r="AQ247" s="25">
        <f t="shared" si="83"/>
        <v>340.86863134625077</v>
      </c>
    </row>
    <row r="248" spans="1:43" x14ac:dyDescent="0.3">
      <c r="A248" s="17"/>
      <c r="B248" s="24">
        <v>202509</v>
      </c>
      <c r="C248" s="18" t="s">
        <v>101</v>
      </c>
      <c r="D248" s="25">
        <f t="shared" si="82"/>
        <v>443881.57819640549</v>
      </c>
      <c r="E248" s="25">
        <f t="shared" si="82"/>
        <v>436536.05401528429</v>
      </c>
      <c r="F248" s="25">
        <f t="shared" si="82"/>
        <v>458409.90560187021</v>
      </c>
      <c r="G248" s="25">
        <f t="shared" si="82"/>
        <v>465851.42640280706</v>
      </c>
      <c r="H248" s="25">
        <f t="shared" si="82"/>
        <v>427599.51422450173</v>
      </c>
      <c r="I248" s="25">
        <f t="shared" si="82"/>
        <v>481098.83106551663</v>
      </c>
      <c r="J248" s="25">
        <f t="shared" si="82"/>
        <v>473137.42137723882</v>
      </c>
      <c r="K248" s="25">
        <f t="shared" si="82"/>
        <v>496845.28614596039</v>
      </c>
      <c r="L248" s="25">
        <f t="shared" si="82"/>
        <v>488623.29802360944</v>
      </c>
      <c r="M248" s="25">
        <f t="shared" si="82"/>
        <v>513107.12565802142</v>
      </c>
      <c r="N248" s="25">
        <f t="shared" si="82"/>
        <v>521436.56466453656</v>
      </c>
      <c r="O248" s="25">
        <f t="shared" si="82"/>
        <v>512807.63054605562</v>
      </c>
      <c r="P248" s="25">
        <f t="shared" si="82"/>
        <v>538503.28134020616</v>
      </c>
      <c r="Q248" s="25">
        <f t="shared" si="82"/>
        <v>529591.92058770545</v>
      </c>
      <c r="R248" s="25">
        <f t="shared" si="82"/>
        <v>556128.59485742066</v>
      </c>
      <c r="S248" s="25">
        <f t="shared" si="82"/>
        <v>565156.41571393935</v>
      </c>
      <c r="T248" s="25">
        <f t="shared" si="81"/>
        <v>518750.38933804759</v>
      </c>
      <c r="U248" s="25">
        <f t="shared" si="81"/>
        <v>583654.09132407245</v>
      </c>
      <c r="V248" s="25">
        <f t="shared" si="81"/>
        <v>573995.55749022565</v>
      </c>
      <c r="W248" s="25">
        <f t="shared" si="81"/>
        <v>602757.19933037763</v>
      </c>
      <c r="X248" s="25">
        <f t="shared" si="81"/>
        <v>592782.5398704909</v>
      </c>
      <c r="Y248" s="25">
        <f t="shared" si="81"/>
        <v>622485.55564886821</v>
      </c>
      <c r="Z248" s="25">
        <f t="shared" si="81"/>
        <v>632590.57116890152</v>
      </c>
      <c r="AA248" s="25">
        <f t="shared" si="81"/>
        <v>622122.21752342908</v>
      </c>
      <c r="AB248" s="25">
        <f t="shared" si="81"/>
        <v>653295.37934971147</v>
      </c>
      <c r="AC248" s="25">
        <f t="shared" si="81"/>
        <v>642484.39452369849</v>
      </c>
      <c r="AD248" s="25">
        <f t="shared" si="81"/>
        <v>674677.85979018197</v>
      </c>
      <c r="AE248" s="25">
        <f t="shared" si="81"/>
        <v>685630.13038077601</v>
      </c>
      <c r="AF248" s="25">
        <f t="shared" si="81"/>
        <v>651807.92232542217</v>
      </c>
      <c r="AG248" s="25">
        <f t="shared" si="81"/>
        <v>708070.93329424085</v>
      </c>
      <c r="AH248" s="25">
        <f t="shared" si="81"/>
        <v>696353.50139811367</v>
      </c>
      <c r="AI248" s="25">
        <f t="shared" si="83"/>
        <v>731246.22790094791</v>
      </c>
      <c r="AJ248" s="25">
        <f t="shared" si="83"/>
        <v>719145.28225858719</v>
      </c>
      <c r="AK248" s="25">
        <f t="shared" si="83"/>
        <v>755180.05425193766</v>
      </c>
      <c r="AL248" s="25">
        <f t="shared" si="83"/>
        <v>767439.1437992939</v>
      </c>
      <c r="AM248" s="25">
        <f t="shared" si="83"/>
        <v>754739.26377448649</v>
      </c>
      <c r="AN248" s="25">
        <f t="shared" si="83"/>
        <v>792557.57108386222</v>
      </c>
      <c r="AO248" s="25">
        <f t="shared" si="83"/>
        <v>779442.0216010873</v>
      </c>
      <c r="AP248" s="25">
        <f t="shared" si="83"/>
        <v>818498.12921013637</v>
      </c>
      <c r="AQ248" s="25">
        <f t="shared" si="83"/>
        <v>831785.08217431442</v>
      </c>
    </row>
    <row r="249" spans="1:43" x14ac:dyDescent="0.3">
      <c r="A249" s="17"/>
      <c r="B249" s="24">
        <v>202509</v>
      </c>
      <c r="C249" s="18" t="s">
        <v>105</v>
      </c>
      <c r="D249" s="25">
        <f t="shared" si="82"/>
        <v>239.67241530410959</v>
      </c>
      <c r="E249" s="25">
        <f t="shared" si="82"/>
        <v>228.88329093130687</v>
      </c>
      <c r="F249" s="25">
        <f t="shared" si="82"/>
        <v>233.39470775294677</v>
      </c>
      <c r="G249" s="25">
        <f t="shared" si="82"/>
        <v>230.31778752240376</v>
      </c>
      <c r="H249" s="25">
        <f t="shared" si="82"/>
        <v>205.28645412881303</v>
      </c>
      <c r="I249" s="25">
        <f t="shared" si="82"/>
        <v>224.285104486845</v>
      </c>
      <c r="J249" s="25">
        <f t="shared" si="82"/>
        <v>214.18865728325167</v>
      </c>
      <c r="K249" s="25">
        <f t="shared" si="82"/>
        <v>218.410434712003</v>
      </c>
      <c r="L249" s="25">
        <f t="shared" si="82"/>
        <v>208.57844240101596</v>
      </c>
      <c r="M249" s="25">
        <f t="shared" si="82"/>
        <v>212.68963937765244</v>
      </c>
      <c r="N249" s="25">
        <f t="shared" si="82"/>
        <v>209.88568096519037</v>
      </c>
      <c r="O249" s="25">
        <f t="shared" si="82"/>
        <v>200.43744006883799</v>
      </c>
      <c r="P249" s="25">
        <f t="shared" si="82"/>
        <v>204.38817336672815</v>
      </c>
      <c r="Q249" s="25">
        <f t="shared" si="82"/>
        <v>195.18740898178393</v>
      </c>
      <c r="R249" s="25">
        <f t="shared" si="82"/>
        <v>199.03466125026438</v>
      </c>
      <c r="S249" s="25">
        <f t="shared" si="82"/>
        <v>196.41072096611504</v>
      </c>
      <c r="T249" s="25">
        <f t="shared" si="81"/>
        <v>175.06446590059986</v>
      </c>
      <c r="U249" s="25">
        <f t="shared" si="81"/>
        <v>191.26616119450424</v>
      </c>
      <c r="V249" s="25">
        <f t="shared" si="81"/>
        <v>182.65609900266776</v>
      </c>
      <c r="W249" s="25">
        <f t="shared" si="81"/>
        <v>186.25635218962091</v>
      </c>
      <c r="X249" s="25">
        <f t="shared" si="81"/>
        <v>177.87181220637521</v>
      </c>
      <c r="Y249" s="25">
        <f t="shared" si="81"/>
        <v>181.37776444263633</v>
      </c>
      <c r="Z249" s="25">
        <f t="shared" si="81"/>
        <v>178.98660091473425</v>
      </c>
      <c r="AA249" s="25">
        <f t="shared" si="81"/>
        <v>170.92931699291128</v>
      </c>
      <c r="AB249" s="25">
        <f t="shared" si="81"/>
        <v>174.29842879157323</v>
      </c>
      <c r="AC249" s="25">
        <f t="shared" si="81"/>
        <v>166.45218823097196</v>
      </c>
      <c r="AD249" s="25">
        <f t="shared" si="81"/>
        <v>169.73305333444233</v>
      </c>
      <c r="AE249" s="25">
        <f t="shared" si="81"/>
        <v>167.49540591464987</v>
      </c>
      <c r="AF249" s="25">
        <f t="shared" si="81"/>
        <v>154.62356407269604</v>
      </c>
      <c r="AG249" s="25">
        <f t="shared" si="81"/>
        <v>163.10822112677474</v>
      </c>
      <c r="AH249" s="25">
        <f t="shared" si="81"/>
        <v>155.76572039830975</v>
      </c>
      <c r="AI249" s="25">
        <f t="shared" si="83"/>
        <v>158.8359492838718</v>
      </c>
      <c r="AJ249" s="25">
        <f t="shared" si="83"/>
        <v>151.68576969594787</v>
      </c>
      <c r="AK249" s="25">
        <f t="shared" si="83"/>
        <v>154.67558048652702</v>
      </c>
      <c r="AL249" s="25">
        <f t="shared" si="83"/>
        <v>152.63644075044633</v>
      </c>
      <c r="AM249" s="25">
        <f t="shared" si="83"/>
        <v>145.76533903859959</v>
      </c>
      <c r="AN249" s="25">
        <f t="shared" si="83"/>
        <v>148.63845485179431</v>
      </c>
      <c r="AO249" s="25">
        <f t="shared" si="83"/>
        <v>141.94732698903044</v>
      </c>
      <c r="AP249" s="25">
        <f t="shared" si="83"/>
        <v>144.74518766361038</v>
      </c>
      <c r="AQ249" s="25">
        <f t="shared" si="83"/>
        <v>142.83696360624509</v>
      </c>
    </row>
    <row r="250" spans="1:43" x14ac:dyDescent="0.3">
      <c r="A250" s="17"/>
      <c r="B250" s="24">
        <v>202509</v>
      </c>
      <c r="C250" s="18" t="s">
        <v>103</v>
      </c>
      <c r="D250" s="25">
        <f t="shared" si="82"/>
        <v>140091.1689188219</v>
      </c>
      <c r="E250" s="25">
        <f t="shared" si="82"/>
        <v>135741.56407739077</v>
      </c>
      <c r="F250" s="25">
        <f t="shared" si="82"/>
        <v>140441.61573357039</v>
      </c>
      <c r="G250" s="25">
        <f t="shared" si="82"/>
        <v>140617.16775323742</v>
      </c>
      <c r="H250" s="25">
        <f t="shared" si="82"/>
        <v>127167.81606329067</v>
      </c>
      <c r="I250" s="25">
        <f t="shared" si="82"/>
        <v>140968.93038694508</v>
      </c>
      <c r="J250" s="25">
        <f t="shared" si="82"/>
        <v>136592.07246767299</v>
      </c>
      <c r="K250" s="25">
        <f t="shared" si="82"/>
        <v>141321.57297686613</v>
      </c>
      <c r="L250" s="25">
        <f t="shared" si="82"/>
        <v>136933.76607395534</v>
      </c>
      <c r="M250" s="25">
        <f t="shared" si="82"/>
        <v>141675.09772426609</v>
      </c>
      <c r="N250" s="25">
        <f t="shared" si="82"/>
        <v>141852.19159642138</v>
      </c>
      <c r="O250" s="25">
        <f t="shared" si="82"/>
        <v>137447.90984120994</v>
      </c>
      <c r="P250" s="25">
        <f t="shared" si="82"/>
        <v>142207.0437194618</v>
      </c>
      <c r="Q250" s="25">
        <f t="shared" si="82"/>
        <v>137791.74437817204</v>
      </c>
      <c r="R250" s="25">
        <f t="shared" si="82"/>
        <v>142562.78352726623</v>
      </c>
      <c r="S250" s="25">
        <f t="shared" si="82"/>
        <v>142740.98700667534</v>
      </c>
      <c r="T250" s="25">
        <f t="shared" si="81"/>
        <v>129088.50228168201</v>
      </c>
      <c r="U250" s="25">
        <f t="shared" si="81"/>
        <v>143098.06250698416</v>
      </c>
      <c r="V250" s="25">
        <f t="shared" si="81"/>
        <v>138655.09846946897</v>
      </c>
      <c r="W250" s="25">
        <f t="shared" si="81"/>
        <v>143456.0312539743</v>
      </c>
      <c r="X250" s="25">
        <f t="shared" si="81"/>
        <v>139001.95286423399</v>
      </c>
      <c r="Y250" s="25">
        <f t="shared" si="81"/>
        <v>143814.89548215811</v>
      </c>
      <c r="Z250" s="25">
        <f t="shared" si="81"/>
        <v>143994.66410151083</v>
      </c>
      <c r="AA250" s="25">
        <f t="shared" si="81"/>
        <v>139523.86203061711</v>
      </c>
      <c r="AB250" s="25">
        <f t="shared" si="81"/>
        <v>144354.87575342724</v>
      </c>
      <c r="AC250" s="25">
        <f t="shared" si="81"/>
        <v>139872.88969172814</v>
      </c>
      <c r="AD250" s="25">
        <f t="shared" si="81"/>
        <v>144715.98849730424</v>
      </c>
      <c r="AE250" s="25">
        <f t="shared" si="81"/>
        <v>144896.88348292583</v>
      </c>
      <c r="AF250" s="25">
        <f t="shared" si="81"/>
        <v>135718.13332358401</v>
      </c>
      <c r="AG250" s="25">
        <f t="shared" si="81"/>
        <v>145259.35209301364</v>
      </c>
      <c r="AH250" s="25">
        <f t="shared" si="81"/>
        <v>140749.2834998031</v>
      </c>
      <c r="AI250" s="25">
        <f t="shared" si="83"/>
        <v>145622.72744098378</v>
      </c>
      <c r="AJ250" s="25">
        <f t="shared" si="83"/>
        <v>141101.37662930813</v>
      </c>
      <c r="AK250" s="25">
        <f t="shared" si="83"/>
        <v>145987.0117950979</v>
      </c>
      <c r="AL250" s="25">
        <f t="shared" si="83"/>
        <v>146169.49555984177</v>
      </c>
      <c r="AM250" s="25">
        <f t="shared" si="83"/>
        <v>141631.1684799596</v>
      </c>
      <c r="AN250" s="25">
        <f t="shared" si="83"/>
        <v>146535.14768857817</v>
      </c>
      <c r="AO250" s="25">
        <f t="shared" si="83"/>
        <v>141985.46769986022</v>
      </c>
      <c r="AP250" s="25">
        <f t="shared" si="83"/>
        <v>146901.71451896787</v>
      </c>
      <c r="AQ250" s="25">
        <f t="shared" si="83"/>
        <v>147085.34166211658</v>
      </c>
    </row>
    <row r="251" spans="1:43" x14ac:dyDescent="0.3">
      <c r="A251" s="17"/>
      <c r="B251" s="24">
        <v>202509</v>
      </c>
      <c r="C251" s="18" t="s">
        <v>102</v>
      </c>
      <c r="D251" s="25">
        <f t="shared" si="82"/>
        <v>69270.623171786312</v>
      </c>
      <c r="E251" s="25">
        <f t="shared" si="82"/>
        <v>67117.08887882471</v>
      </c>
      <c r="F251" s="25">
        <f t="shared" si="82"/>
        <v>69438.128317705079</v>
      </c>
      <c r="G251" s="25">
        <f t="shared" si="82"/>
        <v>69522.032722755641</v>
      </c>
      <c r="H251" s="25">
        <f t="shared" si="82"/>
        <v>62869.97026917024</v>
      </c>
      <c r="I251" s="25">
        <f t="shared" si="82"/>
        <v>69690.145808831308</v>
      </c>
      <c r="J251" s="25">
        <f t="shared" si="82"/>
        <v>67523.569098403546</v>
      </c>
      <c r="K251" s="25">
        <f t="shared" si="82"/>
        <v>69858.665413655122</v>
      </c>
      <c r="L251" s="25">
        <f t="shared" si="82"/>
        <v>67686.849646158022</v>
      </c>
      <c r="M251" s="25">
        <f t="shared" si="82"/>
        <v>70027.592520240913</v>
      </c>
      <c r="N251" s="25">
        <f t="shared" si="82"/>
        <v>70112.209194536204</v>
      </c>
      <c r="O251" s="25">
        <f t="shared" si="82"/>
        <v>67932.511078044787</v>
      </c>
      <c r="P251" s="25">
        <f t="shared" si="82"/>
        <v>70281.749402117333</v>
      </c>
      <c r="Q251" s="25">
        <f t="shared" si="82"/>
        <v>68096.780499333792</v>
      </c>
      <c r="R251" s="25">
        <f t="shared" si="82"/>
        <v>70451.699579407257</v>
      </c>
      <c r="S251" s="25">
        <f t="shared" si="82"/>
        <v>70536.828716399061</v>
      </c>
      <c r="T251" s="25">
        <f t="shared" si="81"/>
        <v>63787.667745077793</v>
      </c>
      <c r="U251" s="25">
        <f t="shared" si="81"/>
        <v>70707.395707798656</v>
      </c>
      <c r="V251" s="25">
        <f t="shared" si="81"/>
        <v>68509.194010592502</v>
      </c>
      <c r="W251" s="25">
        <f t="shared" si="81"/>
        <v>70878.375151800457</v>
      </c>
      <c r="X251" s="25">
        <f t="shared" si="81"/>
        <v>68674.857924298936</v>
      </c>
      <c r="Y251" s="25">
        <f t="shared" si="81"/>
        <v>71049.768045767138</v>
      </c>
      <c r="Z251" s="25">
        <f t="shared" si="81"/>
        <v>71135.619848822462</v>
      </c>
      <c r="AA251" s="25">
        <f t="shared" si="81"/>
        <v>68924.105215619144</v>
      </c>
      <c r="AB251" s="25">
        <f t="shared" si="81"/>
        <v>71307.634793068733</v>
      </c>
      <c r="AC251" s="25">
        <f t="shared" si="81"/>
        <v>69090.772437203559</v>
      </c>
      <c r="AD251" s="25">
        <f t="shared" si="81"/>
        <v>71480.065691250682</v>
      </c>
      <c r="AE251" s="25">
        <f t="shared" si="81"/>
        <v>71566.437437294284</v>
      </c>
      <c r="AF251" s="25">
        <f t="shared" si="81"/>
        <v>67030.14493312042</v>
      </c>
      <c r="AG251" s="25">
        <f t="shared" si="81"/>
        <v>71739.494153069638</v>
      </c>
      <c r="AH251" s="25">
        <f t="shared" si="81"/>
        <v>69509.20584693992</v>
      </c>
      <c r="AI251" s="25">
        <f t="shared" si="83"/>
        <v>71912.96934191625</v>
      </c>
      <c r="AJ251" s="25">
        <f t="shared" si="83"/>
        <v>69677.287916004265</v>
      </c>
      <c r="AK251" s="25">
        <f t="shared" si="83"/>
        <v>72086.864015755098</v>
      </c>
      <c r="AL251" s="25">
        <f t="shared" si="83"/>
        <v>72173.968976440796</v>
      </c>
      <c r="AM251" s="25">
        <f t="shared" si="83"/>
        <v>69930.173408665156</v>
      </c>
      <c r="AN251" s="25">
        <f t="shared" si="83"/>
        <v>72348.494780473979</v>
      </c>
      <c r="AO251" s="25">
        <f t="shared" si="83"/>
        <v>70099.273430645539</v>
      </c>
      <c r="AP251" s="25">
        <f t="shared" si="83"/>
        <v>72523.442610020022</v>
      </c>
      <c r="AQ251" s="25">
        <f t="shared" si="83"/>
        <v>72611.075103173818</v>
      </c>
    </row>
    <row r="252" spans="1:43" x14ac:dyDescent="0.3">
      <c r="A252" s="17"/>
      <c r="B252" s="24">
        <v>202509</v>
      </c>
      <c r="C252" s="18" t="s">
        <v>104</v>
      </c>
      <c r="D252" s="25">
        <f t="shared" si="82"/>
        <v>279.72717642739724</v>
      </c>
      <c r="E252" s="25">
        <f t="shared" si="82"/>
        <v>270.52550584153147</v>
      </c>
      <c r="F252" s="25">
        <f t="shared" si="82"/>
        <v>279.35899021296979</v>
      </c>
      <c r="G252" s="25">
        <f t="shared" si="82"/>
        <v>279.17507887774622</v>
      </c>
      <c r="H252" s="25">
        <f t="shared" si="82"/>
        <v>251.9921316545026</v>
      </c>
      <c r="I252" s="25">
        <f t="shared" si="82"/>
        <v>278.80761935247853</v>
      </c>
      <c r="J252" s="25">
        <f t="shared" si="82"/>
        <v>269.63619774490786</v>
      </c>
      <c r="K252" s="25">
        <f t="shared" si="82"/>
        <v>278.44064348966111</v>
      </c>
      <c r="L252" s="25">
        <f t="shared" si="82"/>
        <v>269.28129361228747</v>
      </c>
      <c r="M252" s="25">
        <f t="shared" si="82"/>
        <v>278.07415065268128</v>
      </c>
      <c r="N252" s="25">
        <f t="shared" si="82"/>
        <v>277.89108517016825</v>
      </c>
      <c r="O252" s="25">
        <f t="shared" si="82"/>
        <v>268.74981310235279</v>
      </c>
      <c r="P252" s="25">
        <f t="shared" si="82"/>
        <v>277.5253156801291</v>
      </c>
      <c r="Q252" s="25">
        <f t="shared" si="82"/>
        <v>268.39607565868357</v>
      </c>
      <c r="R252" s="25">
        <f t="shared" si="82"/>
        <v>277.16002762805965</v>
      </c>
      <c r="S252" s="25">
        <f t="shared" si="82"/>
        <v>276.97756394320453</v>
      </c>
      <c r="T252" s="25">
        <f t="shared" si="81"/>
        <v>250.00858614992603</v>
      </c>
      <c r="U252" s="25">
        <f t="shared" si="81"/>
        <v>276.61299686019157</v>
      </c>
      <c r="V252" s="25">
        <f t="shared" si="81"/>
        <v>267.51376771347606</v>
      </c>
      <c r="W252" s="25">
        <f t="shared" si="81"/>
        <v>276.24890963250022</v>
      </c>
      <c r="X252" s="25">
        <f t="shared" si="81"/>
        <v>267.16165719386328</v>
      </c>
      <c r="Y252" s="25">
        <f t="shared" si="81"/>
        <v>275.88530162852879</v>
      </c>
      <c r="Z252" s="25">
        <f t="shared" si="81"/>
        <v>275.70367713829006</v>
      </c>
      <c r="AA252" s="25">
        <f t="shared" si="81"/>
        <v>266.63436021049097</v>
      </c>
      <c r="AB252" s="25">
        <f t="shared" si="81"/>
        <v>275.34078678746414</v>
      </c>
      <c r="AC252" s="25">
        <f t="shared" si="81"/>
        <v>266.28340719628619</v>
      </c>
      <c r="AD252" s="25">
        <f t="shared" si="81"/>
        <v>274.97837408498918</v>
      </c>
      <c r="AE252" s="25">
        <f t="shared" si="81"/>
        <v>274.79734665538319</v>
      </c>
      <c r="AF252" s="25">
        <f t="shared" si="81"/>
        <v>256.89924882783498</v>
      </c>
      <c r="AG252" s="25">
        <f t="shared" si="81"/>
        <v>274.43564924688695</v>
      </c>
      <c r="AH252" s="25">
        <f t="shared" si="81"/>
        <v>265.4080443010962</v>
      </c>
      <c r="AI252" s="25">
        <f t="shared" si="83"/>
        <v>274.07442791655131</v>
      </c>
      <c r="AJ252" s="25">
        <f t="shared" si="83"/>
        <v>265.05870540468339</v>
      </c>
      <c r="AK252" s="25">
        <f t="shared" si="83"/>
        <v>273.71368203774614</v>
      </c>
      <c r="AL252" s="25">
        <f t="shared" si="83"/>
        <v>273.53348719707134</v>
      </c>
      <c r="AM252" s="25">
        <f t="shared" si="83"/>
        <v>264.53555901741925</v>
      </c>
      <c r="AN252" s="25">
        <f t="shared" si="83"/>
        <v>273.17345332243502</v>
      </c>
      <c r="AO252" s="25">
        <f t="shared" si="83"/>
        <v>264.18736851515911</v>
      </c>
      <c r="AP252" s="25">
        <f t="shared" si="83"/>
        <v>272.81389333636059</v>
      </c>
      <c r="AQ252" s="25">
        <f t="shared" si="83"/>
        <v>272.63429085658083</v>
      </c>
    </row>
    <row r="253" spans="1:43" x14ac:dyDescent="0.3">
      <c r="A253" s="17"/>
      <c r="B253" s="26"/>
      <c r="C253" s="18"/>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row>
    <row r="254" spans="1:43" x14ac:dyDescent="0.3">
      <c r="A254" s="17"/>
      <c r="B254" s="26" t="s">
        <v>108</v>
      </c>
      <c r="C254" s="18"/>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row>
    <row r="255" spans="1:43" x14ac:dyDescent="0.3">
      <c r="A255" s="17"/>
      <c r="B255" s="24"/>
      <c r="C255" s="18"/>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row>
    <row r="256" spans="1:43" x14ac:dyDescent="0.3">
      <c r="A256" s="17"/>
      <c r="B256" s="27" t="s">
        <v>109</v>
      </c>
      <c r="C256" s="27"/>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row>
    <row r="257" spans="1:43" x14ac:dyDescent="0.3">
      <c r="A257" s="17"/>
      <c r="B257" s="27" t="s">
        <v>1</v>
      </c>
      <c r="C257" s="27" t="s">
        <v>0</v>
      </c>
      <c r="D257" s="22">
        <v>45961</v>
      </c>
      <c r="E257" s="22">
        <v>45991</v>
      </c>
      <c r="F257" s="22">
        <v>46022</v>
      </c>
      <c r="G257" s="22">
        <v>46053</v>
      </c>
      <c r="H257" s="22">
        <v>46081</v>
      </c>
      <c r="I257" s="22">
        <v>46112</v>
      </c>
      <c r="J257" s="22">
        <v>46142</v>
      </c>
      <c r="K257" s="22">
        <v>46173</v>
      </c>
      <c r="L257" s="22">
        <v>46203</v>
      </c>
      <c r="M257" s="22">
        <v>46234</v>
      </c>
      <c r="N257" s="22">
        <v>46265</v>
      </c>
      <c r="O257" s="22">
        <v>46295</v>
      </c>
      <c r="P257" s="22">
        <v>46326</v>
      </c>
      <c r="Q257" s="22">
        <v>46356</v>
      </c>
      <c r="R257" s="22">
        <v>46387</v>
      </c>
      <c r="S257" s="22">
        <v>46418</v>
      </c>
      <c r="T257" s="22">
        <v>46446</v>
      </c>
      <c r="U257" s="22">
        <v>46477</v>
      </c>
      <c r="V257" s="22">
        <v>46507</v>
      </c>
      <c r="W257" s="22">
        <v>46538</v>
      </c>
      <c r="X257" s="22">
        <v>46568</v>
      </c>
      <c r="Y257" s="22">
        <v>46599</v>
      </c>
      <c r="Z257" s="22">
        <v>46630</v>
      </c>
      <c r="AA257" s="22">
        <v>46660</v>
      </c>
      <c r="AB257" s="22">
        <v>46691</v>
      </c>
      <c r="AC257" s="22">
        <v>46721</v>
      </c>
      <c r="AD257" s="22">
        <v>46752</v>
      </c>
      <c r="AE257" s="22">
        <v>46783</v>
      </c>
      <c r="AF257" s="22">
        <v>46812</v>
      </c>
      <c r="AG257" s="22">
        <v>46843</v>
      </c>
      <c r="AH257" s="22">
        <f t="shared" ref="AH257:AQ257" si="84">AH358</f>
        <v>46873</v>
      </c>
      <c r="AI257" s="22">
        <f t="shared" si="84"/>
        <v>46904</v>
      </c>
      <c r="AJ257" s="22">
        <f t="shared" si="84"/>
        <v>46934</v>
      </c>
      <c r="AK257" s="22">
        <f t="shared" si="84"/>
        <v>46965</v>
      </c>
      <c r="AL257" s="22">
        <f t="shared" si="84"/>
        <v>46996</v>
      </c>
      <c r="AM257" s="22">
        <f t="shared" si="84"/>
        <v>47026</v>
      </c>
      <c r="AN257" s="22">
        <f t="shared" si="84"/>
        <v>47057</v>
      </c>
      <c r="AO257" s="22">
        <f t="shared" si="84"/>
        <v>47087</v>
      </c>
      <c r="AP257" s="22">
        <f t="shared" si="84"/>
        <v>47118</v>
      </c>
      <c r="AQ257" s="22">
        <f t="shared" si="84"/>
        <v>47149</v>
      </c>
    </row>
    <row r="258" spans="1:43" x14ac:dyDescent="0.3">
      <c r="A258" s="17"/>
      <c r="B258" s="28">
        <v>201912</v>
      </c>
      <c r="C258" s="18" t="s">
        <v>101</v>
      </c>
      <c r="D258" s="25">
        <f>SUMIFS(D$454:D$548,$B$454:$B$548,$B258,$C$454:$C$548,$C258)+SUMIFS(D$549:D$643,$B$549:$B$643,$B258,$C$549:$C$643,$C258)</f>
        <v>0</v>
      </c>
      <c r="E258" s="25">
        <f t="shared" ref="E258:AH266" si="85">SUMIFS(E$454:E$548,$B$454:$B$548,$B258,$C$454:$C$548,$C258)+SUMIFS(E$549:E$643,$B$549:$B$643,$B258,$C$549:$C$643,$C258)</f>
        <v>0</v>
      </c>
      <c r="F258" s="25">
        <f t="shared" si="85"/>
        <v>0</v>
      </c>
      <c r="G258" s="25">
        <f t="shared" si="85"/>
        <v>0</v>
      </c>
      <c r="H258" s="25">
        <f t="shared" si="85"/>
        <v>0</v>
      </c>
      <c r="I258" s="25">
        <f t="shared" si="85"/>
        <v>0</v>
      </c>
      <c r="J258" s="25">
        <f t="shared" si="85"/>
        <v>0</v>
      </c>
      <c r="K258" s="25">
        <f t="shared" si="85"/>
        <v>0</v>
      </c>
      <c r="L258" s="25">
        <f t="shared" si="85"/>
        <v>0</v>
      </c>
      <c r="M258" s="25">
        <f t="shared" si="85"/>
        <v>0</v>
      </c>
      <c r="N258" s="25">
        <f t="shared" si="85"/>
        <v>0</v>
      </c>
      <c r="O258" s="25">
        <f t="shared" si="85"/>
        <v>0</v>
      </c>
      <c r="P258" s="25">
        <f t="shared" si="85"/>
        <v>0</v>
      </c>
      <c r="Q258" s="25">
        <f t="shared" si="85"/>
        <v>0</v>
      </c>
      <c r="R258" s="25">
        <f t="shared" si="85"/>
        <v>0</v>
      </c>
      <c r="S258" s="25">
        <f t="shared" si="85"/>
        <v>0</v>
      </c>
      <c r="T258" s="25">
        <f t="shared" si="85"/>
        <v>0</v>
      </c>
      <c r="U258" s="25">
        <f t="shared" si="85"/>
        <v>0</v>
      </c>
      <c r="V258" s="25">
        <f t="shared" si="85"/>
        <v>0</v>
      </c>
      <c r="W258" s="25">
        <f t="shared" si="85"/>
        <v>0</v>
      </c>
      <c r="X258" s="25">
        <f t="shared" si="85"/>
        <v>0</v>
      </c>
      <c r="Y258" s="25">
        <f t="shared" si="85"/>
        <v>0</v>
      </c>
      <c r="Z258" s="25">
        <f t="shared" si="85"/>
        <v>0</v>
      </c>
      <c r="AA258" s="25">
        <f t="shared" si="85"/>
        <v>0</v>
      </c>
      <c r="AB258" s="25">
        <f t="shared" si="85"/>
        <v>0</v>
      </c>
      <c r="AC258" s="25">
        <f t="shared" si="85"/>
        <v>0</v>
      </c>
      <c r="AD258" s="25">
        <f t="shared" si="85"/>
        <v>0</v>
      </c>
      <c r="AE258" s="25">
        <f t="shared" si="85"/>
        <v>0</v>
      </c>
      <c r="AF258" s="25">
        <f t="shared" si="85"/>
        <v>0</v>
      </c>
      <c r="AG258" s="25">
        <f t="shared" si="85"/>
        <v>0</v>
      </c>
      <c r="AH258" s="25">
        <f t="shared" si="85"/>
        <v>-262.07015688006317</v>
      </c>
      <c r="AI258" s="25">
        <f t="shared" ref="AI258:AQ273" si="86">SUMIFS(AI$454:AI$548,$B$454:$B$548,$B258,$C$454:$C$548,$C258)+SUMIFS(AI$549:AI$643,$B$549:$B$643,$B258,$C$549:$C$643,$C258)</f>
        <v>-264.11605389709644</v>
      </c>
      <c r="AJ258" s="25">
        <f t="shared" si="86"/>
        <v>-266.1779225709339</v>
      </c>
      <c r="AK258" s="25">
        <f t="shared" si="86"/>
        <v>-268.25588758713832</v>
      </c>
      <c r="AL258" s="25">
        <f t="shared" si="86"/>
        <v>-270.35007460465255</v>
      </c>
      <c r="AM258" s="25">
        <f t="shared" si="86"/>
        <v>-272.460610263398</v>
      </c>
      <c r="AN258" s="25">
        <f t="shared" si="86"/>
        <v>-274.58762219193301</v>
      </c>
      <c r="AO258" s="25">
        <f t="shared" si="86"/>
        <v>-276.73123901517107</v>
      </c>
      <c r="AP258" s="25">
        <f t="shared" si="86"/>
        <v>-278.89159036215858</v>
      </c>
      <c r="AQ258" s="25">
        <f t="shared" si="86"/>
        <v>-281.06880687391401</v>
      </c>
    </row>
    <row r="259" spans="1:43" x14ac:dyDescent="0.3">
      <c r="A259" s="17"/>
      <c r="B259" s="28">
        <v>201912</v>
      </c>
      <c r="C259" s="18" t="s">
        <v>102</v>
      </c>
      <c r="D259" s="25">
        <f t="shared" ref="D259:S282" si="87">SUMIFS(D$454:D$548,$B$454:$B$548,$B259,$C$454:$C$548,$C259)+SUMIFS(D$549:D$643,$B$549:$B$643,$B259,$C$549:$C$643,$C259)</f>
        <v>-246.76357354376577</v>
      </c>
      <c r="E259" s="25">
        <f t="shared" si="85"/>
        <v>-222.7842172020388</v>
      </c>
      <c r="F259" s="25">
        <f t="shared" si="85"/>
        <v>-200.06353747834822</v>
      </c>
      <c r="G259" s="25">
        <f t="shared" si="85"/>
        <v>-178.49867967921841</v>
      </c>
      <c r="H259" s="25">
        <f t="shared" si="85"/>
        <v>-157.99679361136847</v>
      </c>
      <c r="I259" s="25">
        <f t="shared" si="85"/>
        <v>-138.47389496216857</v>
      </c>
      <c r="J259" s="25">
        <f t="shared" si="85"/>
        <v>-119.85387384439086</v>
      </c>
      <c r="K259" s="25">
        <f t="shared" si="85"/>
        <v>-102.06762931806556</v>
      </c>
      <c r="L259" s="25">
        <f t="shared" si="85"/>
        <v>-85.052312050844264</v>
      </c>
      <c r="M259" s="25">
        <f t="shared" si="85"/>
        <v>-68.750660052340322</v>
      </c>
      <c r="N259" s="25">
        <f t="shared" si="85"/>
        <v>-53.110414723656824</v>
      </c>
      <c r="O259" s="25">
        <f t="shared" si="85"/>
        <v>-38.083806385608796</v>
      </c>
      <c r="P259" s="25">
        <f t="shared" si="85"/>
        <v>-23.627100056813791</v>
      </c>
      <c r="Q259" s="25">
        <f t="shared" si="85"/>
        <v>-9.7001936011816952</v>
      </c>
      <c r="R259" s="25">
        <f t="shared" si="85"/>
        <v>0</v>
      </c>
      <c r="S259" s="25">
        <f t="shared" si="85"/>
        <v>0</v>
      </c>
      <c r="T259" s="25">
        <f t="shared" si="85"/>
        <v>0</v>
      </c>
      <c r="U259" s="25">
        <f t="shared" si="85"/>
        <v>0</v>
      </c>
      <c r="V259" s="25">
        <f t="shared" si="85"/>
        <v>0</v>
      </c>
      <c r="W259" s="25">
        <f t="shared" si="85"/>
        <v>0</v>
      </c>
      <c r="X259" s="25">
        <f t="shared" si="85"/>
        <v>0</v>
      </c>
      <c r="Y259" s="25">
        <f t="shared" si="85"/>
        <v>0</v>
      </c>
      <c r="Z259" s="25">
        <f t="shared" si="85"/>
        <v>0</v>
      </c>
      <c r="AA259" s="25">
        <f t="shared" si="85"/>
        <v>0</v>
      </c>
      <c r="AB259" s="25">
        <f t="shared" si="85"/>
        <v>0</v>
      </c>
      <c r="AC259" s="25">
        <f t="shared" si="85"/>
        <v>0</v>
      </c>
      <c r="AD259" s="25">
        <f t="shared" si="85"/>
        <v>0</v>
      </c>
      <c r="AE259" s="25">
        <f t="shared" si="85"/>
        <v>0</v>
      </c>
      <c r="AF259" s="25">
        <f t="shared" si="85"/>
        <v>0</v>
      </c>
      <c r="AG259" s="25">
        <f t="shared" si="85"/>
        <v>0</v>
      </c>
      <c r="AH259" s="25">
        <f t="shared" si="85"/>
        <v>-520.01204576410532</v>
      </c>
      <c r="AI259" s="25">
        <f t="shared" si="86"/>
        <v>-520.79279415920257</v>
      </c>
      <c r="AJ259" s="25">
        <f t="shared" si="86"/>
        <v>-521.57471477340789</v>
      </c>
      <c r="AK259" s="25">
        <f t="shared" si="86"/>
        <v>-522.35780936669619</v>
      </c>
      <c r="AL259" s="25">
        <f t="shared" si="86"/>
        <v>-523.14207970168491</v>
      </c>
      <c r="AM259" s="25">
        <f t="shared" si="86"/>
        <v>-523.92752754363778</v>
      </c>
      <c r="AN259" s="25">
        <f t="shared" si="86"/>
        <v>-524.71415466046915</v>
      </c>
      <c r="AO259" s="25">
        <f t="shared" si="86"/>
        <v>-525.50196282274749</v>
      </c>
      <c r="AP259" s="25">
        <f t="shared" si="86"/>
        <v>-526.29095380369961</v>
      </c>
      <c r="AQ259" s="25">
        <f t="shared" si="86"/>
        <v>-527.08112937921464</v>
      </c>
    </row>
    <row r="260" spans="1:43" x14ac:dyDescent="0.3">
      <c r="A260" s="17"/>
      <c r="B260" s="28">
        <v>202001</v>
      </c>
      <c r="C260" s="18" t="s">
        <v>101</v>
      </c>
      <c r="D260" s="25">
        <f t="shared" si="87"/>
        <v>0</v>
      </c>
      <c r="E260" s="25">
        <f t="shared" si="85"/>
        <v>0</v>
      </c>
      <c r="F260" s="25">
        <f t="shared" si="85"/>
        <v>0</v>
      </c>
      <c r="G260" s="25">
        <f t="shared" si="85"/>
        <v>0</v>
      </c>
      <c r="H260" s="25">
        <f t="shared" si="85"/>
        <v>0</v>
      </c>
      <c r="I260" s="25">
        <f t="shared" si="85"/>
        <v>0</v>
      </c>
      <c r="J260" s="25">
        <f t="shared" si="85"/>
        <v>0</v>
      </c>
      <c r="K260" s="25">
        <f t="shared" si="85"/>
        <v>0</v>
      </c>
      <c r="L260" s="25">
        <f t="shared" si="85"/>
        <v>0</v>
      </c>
      <c r="M260" s="25">
        <f t="shared" si="85"/>
        <v>0</v>
      </c>
      <c r="N260" s="25">
        <f t="shared" si="85"/>
        <v>0</v>
      </c>
      <c r="O260" s="25">
        <f t="shared" si="85"/>
        <v>0</v>
      </c>
      <c r="P260" s="25">
        <f t="shared" si="85"/>
        <v>0</v>
      </c>
      <c r="Q260" s="25">
        <f t="shared" si="85"/>
        <v>0</v>
      </c>
      <c r="R260" s="25">
        <f t="shared" si="85"/>
        <v>0</v>
      </c>
      <c r="S260" s="25">
        <f t="shared" si="85"/>
        <v>0</v>
      </c>
      <c r="T260" s="25">
        <f t="shared" si="85"/>
        <v>0</v>
      </c>
      <c r="U260" s="25">
        <f t="shared" si="85"/>
        <v>0</v>
      </c>
      <c r="V260" s="25">
        <f t="shared" si="85"/>
        <v>0</v>
      </c>
      <c r="W260" s="25">
        <f t="shared" si="85"/>
        <v>0</v>
      </c>
      <c r="X260" s="25">
        <f t="shared" si="85"/>
        <v>0</v>
      </c>
      <c r="Y260" s="25">
        <f t="shared" si="85"/>
        <v>0</v>
      </c>
      <c r="Z260" s="25">
        <f t="shared" si="85"/>
        <v>0</v>
      </c>
      <c r="AA260" s="25">
        <f t="shared" si="85"/>
        <v>0</v>
      </c>
      <c r="AB260" s="25">
        <f t="shared" si="85"/>
        <v>0</v>
      </c>
      <c r="AC260" s="25">
        <f t="shared" si="85"/>
        <v>0</v>
      </c>
      <c r="AD260" s="25">
        <f t="shared" si="85"/>
        <v>0</v>
      </c>
      <c r="AE260" s="25">
        <f t="shared" si="85"/>
        <v>0</v>
      </c>
      <c r="AF260" s="25">
        <f t="shared" si="85"/>
        <v>0</v>
      </c>
      <c r="AG260" s="25">
        <f t="shared" si="85"/>
        <v>0</v>
      </c>
      <c r="AH260" s="25">
        <f t="shared" si="85"/>
        <v>0</v>
      </c>
      <c r="AI260" s="25">
        <f t="shared" si="86"/>
        <v>0</v>
      </c>
      <c r="AJ260" s="25">
        <f t="shared" si="86"/>
        <v>0</v>
      </c>
      <c r="AK260" s="25">
        <f t="shared" si="86"/>
        <v>0</v>
      </c>
      <c r="AL260" s="25">
        <f t="shared" si="86"/>
        <v>0</v>
      </c>
      <c r="AM260" s="25">
        <f t="shared" si="86"/>
        <v>0</v>
      </c>
      <c r="AN260" s="25">
        <f t="shared" si="86"/>
        <v>0</v>
      </c>
      <c r="AO260" s="25">
        <f t="shared" si="86"/>
        <v>0</v>
      </c>
      <c r="AP260" s="25">
        <f t="shared" si="86"/>
        <v>0</v>
      </c>
      <c r="AQ260" s="25">
        <f t="shared" si="86"/>
        <v>0</v>
      </c>
    </row>
    <row r="261" spans="1:43" x14ac:dyDescent="0.3">
      <c r="A261" s="17"/>
      <c r="B261" s="28">
        <v>202001</v>
      </c>
      <c r="C261" s="18" t="s">
        <v>102</v>
      </c>
      <c r="D261" s="25">
        <f t="shared" si="87"/>
        <v>0</v>
      </c>
      <c r="E261" s="25">
        <f t="shared" si="85"/>
        <v>0</v>
      </c>
      <c r="F261" s="25">
        <f t="shared" si="85"/>
        <v>0</v>
      </c>
      <c r="G261" s="25">
        <f t="shared" si="85"/>
        <v>0</v>
      </c>
      <c r="H261" s="25">
        <f t="shared" si="85"/>
        <v>0</v>
      </c>
      <c r="I261" s="25">
        <f t="shared" si="85"/>
        <v>0</v>
      </c>
      <c r="J261" s="25">
        <f t="shared" si="85"/>
        <v>0</v>
      </c>
      <c r="K261" s="25">
        <f t="shared" si="85"/>
        <v>0</v>
      </c>
      <c r="L261" s="25">
        <f t="shared" si="85"/>
        <v>0</v>
      </c>
      <c r="M261" s="25">
        <f t="shared" si="85"/>
        <v>0</v>
      </c>
      <c r="N261" s="25">
        <f t="shared" si="85"/>
        <v>0</v>
      </c>
      <c r="O261" s="25">
        <f t="shared" si="85"/>
        <v>0</v>
      </c>
      <c r="P261" s="25">
        <f t="shared" si="85"/>
        <v>0</v>
      </c>
      <c r="Q261" s="25">
        <f t="shared" si="85"/>
        <v>0</v>
      </c>
      <c r="R261" s="25">
        <f t="shared" si="85"/>
        <v>0</v>
      </c>
      <c r="S261" s="25">
        <f t="shared" si="85"/>
        <v>0</v>
      </c>
      <c r="T261" s="25">
        <f t="shared" si="85"/>
        <v>0</v>
      </c>
      <c r="U261" s="25">
        <f t="shared" si="85"/>
        <v>0</v>
      </c>
      <c r="V261" s="25">
        <f t="shared" si="85"/>
        <v>0</v>
      </c>
      <c r="W261" s="25">
        <f t="shared" si="85"/>
        <v>0</v>
      </c>
      <c r="X261" s="25">
        <f t="shared" si="85"/>
        <v>0</v>
      </c>
      <c r="Y261" s="25">
        <f t="shared" si="85"/>
        <v>0</v>
      </c>
      <c r="Z261" s="25">
        <f t="shared" si="85"/>
        <v>0</v>
      </c>
      <c r="AA261" s="25">
        <f t="shared" si="85"/>
        <v>0</v>
      </c>
      <c r="AB261" s="25">
        <f t="shared" si="85"/>
        <v>0</v>
      </c>
      <c r="AC261" s="25">
        <f t="shared" si="85"/>
        <v>0</v>
      </c>
      <c r="AD261" s="25">
        <f t="shared" si="85"/>
        <v>0</v>
      </c>
      <c r="AE261" s="25">
        <f t="shared" si="85"/>
        <v>0</v>
      </c>
      <c r="AF261" s="25">
        <f t="shared" si="85"/>
        <v>0</v>
      </c>
      <c r="AG261" s="25">
        <f t="shared" si="85"/>
        <v>0</v>
      </c>
      <c r="AH261" s="25">
        <f t="shared" si="85"/>
        <v>0</v>
      </c>
      <c r="AI261" s="25">
        <f t="shared" si="86"/>
        <v>-886.97827819015743</v>
      </c>
      <c r="AJ261" s="25">
        <f t="shared" si="86"/>
        <v>-761.32302211321837</v>
      </c>
      <c r="AK261" s="25">
        <f t="shared" si="86"/>
        <v>-653.46892731384571</v>
      </c>
      <c r="AL261" s="25">
        <f t="shared" si="86"/>
        <v>-560.894162611051</v>
      </c>
      <c r="AM261" s="25">
        <f t="shared" si="86"/>
        <v>-481.4341562411521</v>
      </c>
      <c r="AN261" s="25">
        <f t="shared" si="86"/>
        <v>-413.2309841069889</v>
      </c>
      <c r="AO261" s="25">
        <f t="shared" si="86"/>
        <v>-354.68992802516544</v>
      </c>
      <c r="AP261" s="25">
        <f t="shared" si="86"/>
        <v>-304.4421882216003</v>
      </c>
      <c r="AQ261" s="25">
        <f t="shared" si="86"/>
        <v>-261.31287822354028</v>
      </c>
    </row>
    <row r="262" spans="1:43" x14ac:dyDescent="0.3">
      <c r="A262" s="17"/>
      <c r="B262" s="28">
        <v>202101</v>
      </c>
      <c r="C262" s="18" t="s">
        <v>101</v>
      </c>
      <c r="D262" s="25">
        <f t="shared" si="87"/>
        <v>0</v>
      </c>
      <c r="E262" s="25">
        <f t="shared" si="85"/>
        <v>0</v>
      </c>
      <c r="F262" s="25">
        <f t="shared" si="85"/>
        <v>0</v>
      </c>
      <c r="G262" s="25">
        <f t="shared" si="85"/>
        <v>0</v>
      </c>
      <c r="H262" s="25">
        <f t="shared" si="85"/>
        <v>0</v>
      </c>
      <c r="I262" s="25">
        <f t="shared" si="85"/>
        <v>0</v>
      </c>
      <c r="J262" s="25">
        <f t="shared" si="85"/>
        <v>0</v>
      </c>
      <c r="K262" s="25">
        <f t="shared" si="85"/>
        <v>0</v>
      </c>
      <c r="L262" s="25">
        <f t="shared" si="85"/>
        <v>0</v>
      </c>
      <c r="M262" s="25">
        <f t="shared" si="85"/>
        <v>0</v>
      </c>
      <c r="N262" s="25">
        <f t="shared" si="85"/>
        <v>0</v>
      </c>
      <c r="O262" s="25">
        <f t="shared" si="85"/>
        <v>0</v>
      </c>
      <c r="P262" s="25">
        <f t="shared" si="85"/>
        <v>0</v>
      </c>
      <c r="Q262" s="25">
        <f t="shared" si="85"/>
        <v>0</v>
      </c>
      <c r="R262" s="25">
        <f t="shared" si="85"/>
        <v>0</v>
      </c>
      <c r="S262" s="25">
        <f t="shared" si="85"/>
        <v>0</v>
      </c>
      <c r="T262" s="25">
        <f t="shared" si="85"/>
        <v>0</v>
      </c>
      <c r="U262" s="25">
        <f t="shared" si="85"/>
        <v>0</v>
      </c>
      <c r="V262" s="25">
        <f t="shared" si="85"/>
        <v>0</v>
      </c>
      <c r="W262" s="25">
        <f t="shared" si="85"/>
        <v>0</v>
      </c>
      <c r="X262" s="25">
        <f t="shared" si="85"/>
        <v>0</v>
      </c>
      <c r="Y262" s="25">
        <f t="shared" si="85"/>
        <v>0</v>
      </c>
      <c r="Z262" s="25">
        <f t="shared" si="85"/>
        <v>0</v>
      </c>
      <c r="AA262" s="25">
        <f t="shared" si="85"/>
        <v>0</v>
      </c>
      <c r="AB262" s="25">
        <f t="shared" si="85"/>
        <v>0</v>
      </c>
      <c r="AC262" s="25">
        <f t="shared" si="85"/>
        <v>0</v>
      </c>
      <c r="AD262" s="25">
        <f t="shared" si="85"/>
        <v>0</v>
      </c>
      <c r="AE262" s="25">
        <f t="shared" si="85"/>
        <v>0</v>
      </c>
      <c r="AF262" s="25">
        <f t="shared" si="85"/>
        <v>0</v>
      </c>
      <c r="AG262" s="25">
        <f t="shared" si="85"/>
        <v>0</v>
      </c>
      <c r="AH262" s="25">
        <f t="shared" si="85"/>
        <v>0</v>
      </c>
      <c r="AI262" s="25">
        <f t="shared" si="86"/>
        <v>0</v>
      </c>
      <c r="AJ262" s="25">
        <f t="shared" si="86"/>
        <v>0</v>
      </c>
      <c r="AK262" s="25">
        <f t="shared" si="86"/>
        <v>0</v>
      </c>
      <c r="AL262" s="25">
        <f t="shared" si="86"/>
        <v>0</v>
      </c>
      <c r="AM262" s="25">
        <f t="shared" si="86"/>
        <v>0</v>
      </c>
      <c r="AN262" s="25">
        <f t="shared" si="86"/>
        <v>0</v>
      </c>
      <c r="AO262" s="25">
        <f t="shared" si="86"/>
        <v>0</v>
      </c>
      <c r="AP262" s="25">
        <f t="shared" si="86"/>
        <v>0</v>
      </c>
      <c r="AQ262" s="25">
        <f t="shared" si="86"/>
        <v>0</v>
      </c>
    </row>
    <row r="263" spans="1:43" x14ac:dyDescent="0.3">
      <c r="A263" s="17"/>
      <c r="B263" s="28">
        <v>202101</v>
      </c>
      <c r="C263" s="18" t="s">
        <v>103</v>
      </c>
      <c r="D263" s="25">
        <f t="shared" si="87"/>
        <v>-222020.26904639698</v>
      </c>
      <c r="E263" s="25">
        <f t="shared" si="85"/>
        <v>-208048.28685652645</v>
      </c>
      <c r="F263" s="25">
        <f t="shared" si="85"/>
        <v>-194982.26288024744</v>
      </c>
      <c r="G263" s="25">
        <f t="shared" si="85"/>
        <v>-182760.38708039158</v>
      </c>
      <c r="H263" s="25">
        <f t="shared" si="85"/>
        <v>-171325.43525481335</v>
      </c>
      <c r="I263" s="25">
        <f t="shared" si="85"/>
        <v>-160624.38288165105</v>
      </c>
      <c r="J263" s="25">
        <f t="shared" si="85"/>
        <v>-150608.05729472672</v>
      </c>
      <c r="K263" s="25">
        <f t="shared" si="85"/>
        <v>-141230.82365112068</v>
      </c>
      <c r="L263" s="25">
        <f t="shared" si="85"/>
        <v>-132450.30078203612</v>
      </c>
      <c r="M263" s="25">
        <f t="shared" si="85"/>
        <v>-124227.10354815445</v>
      </c>
      <c r="N263" s="25">
        <f t="shared" si="85"/>
        <v>-116524.60876898524</v>
      </c>
      <c r="O263" s="25">
        <f t="shared" si="85"/>
        <v>-109308.74217621083</v>
      </c>
      <c r="P263" s="25">
        <f t="shared" si="85"/>
        <v>-102547.78416508273</v>
      </c>
      <c r="Q263" s="25">
        <f t="shared" si="85"/>
        <v>-96212.192394851314</v>
      </c>
      <c r="R263" s="25">
        <f t="shared" si="85"/>
        <v>-90274.439526627568</v>
      </c>
      <c r="S263" s="25">
        <f t="shared" si="85"/>
        <v>-84708.864591274614</v>
      </c>
      <c r="T263" s="25">
        <f t="shared" si="85"/>
        <v>-79491.53665609665</v>
      </c>
      <c r="U263" s="25">
        <f t="shared" si="85"/>
        <v>-74600.129611542245</v>
      </c>
      <c r="V263" s="25">
        <f t="shared" si="85"/>
        <v>-70013.807031447534</v>
      </c>
      <c r="W263" s="25">
        <f t="shared" si="85"/>
        <v>-65713.116175503164</v>
      </c>
      <c r="X263" s="25">
        <f t="shared" si="85"/>
        <v>-61679.890303138651</v>
      </c>
      <c r="Y263" s="25">
        <f t="shared" si="85"/>
        <v>-57897.158555979069</v>
      </c>
      <c r="Z263" s="25">
        <f t="shared" si="85"/>
        <v>-54349.062743213421</v>
      </c>
      <c r="AA263" s="25">
        <f t="shared" si="85"/>
        <v>-51020.78043211253</v>
      </c>
      <c r="AB263" s="25">
        <f t="shared" si="85"/>
        <v>-47898.453805815741</v>
      </c>
      <c r="AC263" s="25">
        <f t="shared" si="85"/>
        <v>-44969.123803441944</v>
      </c>
      <c r="AD263" s="25">
        <f t="shared" si="85"/>
        <v>-42220.669104488756</v>
      </c>
      <c r="AE263" s="25">
        <f t="shared" si="85"/>
        <v>-39641.749561143966</v>
      </c>
      <c r="AF263" s="25">
        <f t="shared" si="85"/>
        <v>-37221.75371921523</v>
      </c>
      <c r="AG263" s="25">
        <f t="shared" si="85"/>
        <v>-34950.750101460922</v>
      </c>
      <c r="AH263" s="25">
        <f t="shared" si="85"/>
        <v>-32819.441956671246</v>
      </c>
      <c r="AI263" s="25">
        <f t="shared" si="86"/>
        <v>-30819.125204329084</v>
      </c>
      <c r="AJ263" s="25">
        <f t="shared" si="86"/>
        <v>-28941.649328443546</v>
      </c>
      <c r="AK263" s="25">
        <f t="shared" si="86"/>
        <v>-27179.380995514035</v>
      </c>
      <c r="AL263" s="25">
        <f t="shared" si="86"/>
        <v>-25525.170190825913</v>
      </c>
      <c r="AM263" s="25">
        <f t="shared" si="86"/>
        <v>-23972.318684641476</v>
      </c>
      <c r="AN263" s="25">
        <f t="shared" si="86"/>
        <v>-22514.550655542331</v>
      </c>
      <c r="AO263" s="25">
        <f t="shared" si="86"/>
        <v>-21145.985312384815</v>
      </c>
      <c r="AP263" s="25">
        <f t="shared" si="86"/>
        <v>-19861.111369209979</v>
      </c>
      <c r="AQ263" s="25">
        <f t="shared" si="86"/>
        <v>-18654.763239145221</v>
      </c>
    </row>
    <row r="264" spans="1:43" x14ac:dyDescent="0.3">
      <c r="A264" s="17"/>
      <c r="B264" s="28">
        <v>202101</v>
      </c>
      <c r="C264" s="18" t="s">
        <v>102</v>
      </c>
      <c r="D264" s="25">
        <f t="shared" si="87"/>
        <v>-165640.87760380161</v>
      </c>
      <c r="E264" s="25">
        <f t="shared" si="85"/>
        <v>-155140.45055680643</v>
      </c>
      <c r="F264" s="25">
        <f t="shared" si="85"/>
        <v>-145273.58761570204</v>
      </c>
      <c r="G264" s="25">
        <f t="shared" si="85"/>
        <v>-136006.23802912518</v>
      </c>
      <c r="H264" s="25">
        <f t="shared" si="85"/>
        <v>-127305.59995743407</v>
      </c>
      <c r="I264" s="25">
        <f t="shared" si="85"/>
        <v>-119140.16697110732</v>
      </c>
      <c r="J264" s="25">
        <f t="shared" si="85"/>
        <v>-111479.75457749574</v>
      </c>
      <c r="K264" s="25">
        <f t="shared" si="85"/>
        <v>-104295.51035699535</v>
      </c>
      <c r="L264" s="25">
        <f t="shared" si="85"/>
        <v>-97559.910743502245</v>
      </c>
      <c r="M264" s="25">
        <f t="shared" si="85"/>
        <v>-91246.747017124508</v>
      </c>
      <c r="N264" s="25">
        <f t="shared" si="85"/>
        <v>-85331.102678216412</v>
      </c>
      <c r="O264" s="25">
        <f t="shared" si="85"/>
        <v>-79789.324031124459</v>
      </c>
      <c r="P264" s="25">
        <f t="shared" si="85"/>
        <v>-74598.985515238121</v>
      </c>
      <c r="Q264" s="25">
        <f t="shared" si="85"/>
        <v>-69738.851072858946</v>
      </c>
      <c r="R264" s="25">
        <f t="shared" si="85"/>
        <v>-65188.832631899932</v>
      </c>
      <c r="S264" s="25">
        <f t="shared" si="85"/>
        <v>-60929.946601245101</v>
      </c>
      <c r="T264" s="25">
        <f t="shared" si="85"/>
        <v>-56944.269123229678</v>
      </c>
      <c r="U264" s="25">
        <f t="shared" si="85"/>
        <v>-53214.890697285824</v>
      </c>
      <c r="V264" s="25">
        <f t="shared" si="85"/>
        <v>-49725.870678029307</v>
      </c>
      <c r="W264" s="25">
        <f t="shared" si="85"/>
        <v>-46462.192057106557</v>
      </c>
      <c r="X264" s="25">
        <f t="shared" si="85"/>
        <v>-43409.716858551015</v>
      </c>
      <c r="Y264" s="25">
        <f t="shared" si="85"/>
        <v>-40557.422953941212</v>
      </c>
      <c r="Z264" s="25">
        <f t="shared" si="85"/>
        <v>-37892.542861422931</v>
      </c>
      <c r="AA264" s="25">
        <f t="shared" si="85"/>
        <v>-35402.762304088748</v>
      </c>
      <c r="AB264" s="25">
        <f t="shared" si="85"/>
        <v>-33076.576131178699</v>
      </c>
      <c r="AC264" s="25">
        <f t="shared" si="85"/>
        <v>-30903.23515335708</v>
      </c>
      <c r="AD264" s="25">
        <f t="shared" si="85"/>
        <v>-28872.696471249077</v>
      </c>
      <c r="AE264" s="25">
        <f t="shared" si="85"/>
        <v>-26975.577067707742</v>
      </c>
      <c r="AF264" s="25">
        <f t="shared" si="85"/>
        <v>-25203.110449363558</v>
      </c>
      <c r="AG264" s="25">
        <f t="shared" si="85"/>
        <v>-23547.106137099388</v>
      </c>
      <c r="AH264" s="25">
        <f t="shared" si="85"/>
        <v>-21999.911818258341</v>
      </c>
      <c r="AI264" s="25">
        <f t="shared" si="86"/>
        <v>-20554.377985691764</v>
      </c>
      <c r="AJ264" s="25">
        <f t="shared" si="86"/>
        <v>-19203.8249002462</v>
      </c>
      <c r="AK264" s="25">
        <f t="shared" si="86"/>
        <v>-17942.011724024658</v>
      </c>
      <c r="AL264" s="25">
        <f t="shared" si="86"/>
        <v>-16763.107681788493</v>
      </c>
      <c r="AM264" s="25">
        <f t="shared" si="86"/>
        <v>-15661.665117238237</v>
      </c>
      <c r="AN264" s="25">
        <f t="shared" si="86"/>
        <v>-14632.59431966774</v>
      </c>
      <c r="AO264" s="25">
        <f t="shared" si="86"/>
        <v>-13671.140004666955</v>
      </c>
      <c r="AP264" s="25">
        <f t="shared" si="86"/>
        <v>-12772.859340191771</v>
      </c>
      <c r="AQ264" s="25">
        <f t="shared" si="86"/>
        <v>-11933.601416460562</v>
      </c>
    </row>
    <row r="265" spans="1:43" x14ac:dyDescent="0.3">
      <c r="A265" s="17"/>
      <c r="B265" s="28">
        <v>202101</v>
      </c>
      <c r="C265" s="18" t="s">
        <v>104</v>
      </c>
      <c r="D265" s="25">
        <f t="shared" si="87"/>
        <v>-236122.29539272736</v>
      </c>
      <c r="E265" s="25">
        <f t="shared" si="85"/>
        <v>-221890.62717298057</v>
      </c>
      <c r="F265" s="25">
        <f t="shared" si="85"/>
        <v>-208516.73640275453</v>
      </c>
      <c r="G265" s="25">
        <f t="shared" si="85"/>
        <v>-195948.92273732883</v>
      </c>
      <c r="H265" s="25">
        <f t="shared" si="85"/>
        <v>-184138.60193820132</v>
      </c>
      <c r="I265" s="25">
        <f t="shared" si="85"/>
        <v>-173040.11805774513</v>
      </c>
      <c r="J265" s="25">
        <f t="shared" si="85"/>
        <v>-162610.56694395607</v>
      </c>
      <c r="K265" s="25">
        <f t="shared" si="85"/>
        <v>-152816.4497848468</v>
      </c>
      <c r="L265" s="25">
        <f t="shared" si="85"/>
        <v>-143640.65279084779</v>
      </c>
      <c r="M265" s="25">
        <f t="shared" si="85"/>
        <v>-135040.93143096063</v>
      </c>
      <c r="N265" s="25">
        <f t="shared" si="85"/>
        <v>-126978.29954826746</v>
      </c>
      <c r="O265" s="25">
        <f t="shared" si="85"/>
        <v>-119416.73430488305</v>
      </c>
      <c r="P265" s="25">
        <f t="shared" si="85"/>
        <v>-112322.91296656565</v>
      </c>
      <c r="Q265" s="25">
        <f t="shared" si="85"/>
        <v>-105665.97749431954</v>
      </c>
      <c r="R265" s="25">
        <f t="shared" si="85"/>
        <v>-99417.323492550713</v>
      </c>
      <c r="S265" s="25">
        <f t="shared" si="85"/>
        <v>-93550.410552220404</v>
      </c>
      <c r="T265" s="25">
        <f t="shared" si="85"/>
        <v>-88040.591439299838</v>
      </c>
      <c r="U265" s="25">
        <f t="shared" si="85"/>
        <v>-82864.957926909032</v>
      </c>
      <c r="V265" s="25">
        <f t="shared" si="85"/>
        <v>-78002.20136461228</v>
      </c>
      <c r="W265" s="25">
        <f t="shared" si="85"/>
        <v>-73432.486329262872</v>
      </c>
      <c r="X265" s="25">
        <f t="shared" si="85"/>
        <v>-69137.335915775067</v>
      </c>
      <c r="Y265" s="25">
        <f t="shared" si="85"/>
        <v>-65099.527409208582</v>
      </c>
      <c r="Z265" s="25">
        <f t="shared" si="85"/>
        <v>-61302.997236497089</v>
      </c>
      <c r="AA265" s="25">
        <f t="shared" si="85"/>
        <v>-57732.75423111095</v>
      </c>
      <c r="AB265" s="25">
        <f t="shared" si="85"/>
        <v>-54374.800360301968</v>
      </c>
      <c r="AC265" s="25">
        <f t="shared" si="85"/>
        <v>-51216.058165153008</v>
      </c>
      <c r="AD265" s="25">
        <f t="shared" si="85"/>
        <v>-48244.304250807756</v>
      </c>
      <c r="AE265" s="25">
        <f t="shared" si="85"/>
        <v>-45448.10823995903</v>
      </c>
      <c r="AF265" s="25">
        <f t="shared" si="85"/>
        <v>-42816.776668590384</v>
      </c>
      <c r="AG265" s="25">
        <f t="shared" si="85"/>
        <v>-40340.301360492711</v>
      </c>
      <c r="AH265" s="25">
        <f t="shared" si="85"/>
        <v>-38009.311867397562</v>
      </c>
      <c r="AI265" s="25">
        <f t="shared" si="86"/>
        <v>-35815.031605682489</v>
      </c>
      <c r="AJ265" s="25">
        <f t="shared" si="86"/>
        <v>-33749.237359360457</v>
      </c>
      <c r="AK265" s="25">
        <f t="shared" si="86"/>
        <v>-31804.221853188024</v>
      </c>
      <c r="AL265" s="25">
        <f t="shared" si="86"/>
        <v>-29972.759129832255</v>
      </c>
      <c r="AM265" s="25">
        <f t="shared" si="86"/>
        <v>-28248.072491651044</v>
      </c>
      <c r="AN265" s="25">
        <f t="shared" si="86"/>
        <v>-26623.804791217262</v>
      </c>
      <c r="AO265" s="25">
        <f t="shared" si="86"/>
        <v>-25093.990875641684</v>
      </c>
      <c r="AP265" s="25">
        <f t="shared" si="86"/>
        <v>-23653.032008356131</v>
      </c>
      <c r="AQ265" s="25">
        <f t="shared" si="86"/>
        <v>-22295.67210859471</v>
      </c>
    </row>
    <row r="266" spans="1:43" x14ac:dyDescent="0.3">
      <c r="A266" s="17"/>
      <c r="B266" s="28">
        <v>202201</v>
      </c>
      <c r="C266" s="18" t="s">
        <v>101</v>
      </c>
      <c r="D266" s="25">
        <f t="shared" si="87"/>
        <v>-140825.11430085826</v>
      </c>
      <c r="E266" s="25">
        <f t="shared" si="85"/>
        <v>-125284.17237153505</v>
      </c>
      <c r="F266" s="25">
        <f t="shared" si="85"/>
        <v>-111582.76881577601</v>
      </c>
      <c r="G266" s="25">
        <f t="shared" si="85"/>
        <v>-99616.204276976001</v>
      </c>
      <c r="H266" s="25">
        <f t="shared" si="85"/>
        <v>-89142.745164345717</v>
      </c>
      <c r="I266" s="25">
        <f t="shared" si="85"/>
        <v>-79939.490905095765</v>
      </c>
      <c r="J266" s="25">
        <f t="shared" si="85"/>
        <v>-71823.10469204282</v>
      </c>
      <c r="K266" s="25">
        <f t="shared" si="85"/>
        <v>-64641.70111591505</v>
      </c>
      <c r="L266" s="25">
        <f t="shared" si="85"/>
        <v>-58268.598768491145</v>
      </c>
      <c r="M266" s="25">
        <f t="shared" si="85"/>
        <v>-52597.467449873206</v>
      </c>
      <c r="N266" s="25">
        <f t="shared" si="85"/>
        <v>-47538.527897929373</v>
      </c>
      <c r="O266" s="25">
        <f t="shared" si="85"/>
        <v>-43015.552789346191</v>
      </c>
      <c r="P266" s="25">
        <f t="shared" si="85"/>
        <v>-38963.482754463614</v>
      </c>
      <c r="Q266" s="25">
        <f t="shared" si="85"/>
        <v>-35326.518115164603</v>
      </c>
      <c r="R266" s="25">
        <f t="shared" si="85"/>
        <v>-32056.581314346957</v>
      </c>
      <c r="S266" s="25">
        <f t="shared" si="85"/>
        <v>-29112.070216650656</v>
      </c>
      <c r="T266" s="25">
        <f t="shared" ref="T266:AI283" si="88">SUMIFS(T$454:T$548,$B$454:$B$548,$B266,$C$454:$C$548,$C266)+SUMIFS(T$549:T$643,$B$549:$B$643,$B266,$C$549:$C$643,$C266)</f>
        <v>-26456.841168277326</v>
      </c>
      <c r="U266" s="25">
        <f t="shared" si="88"/>
        <v>-24059.374696493811</v>
      </c>
      <c r="V266" s="25">
        <f t="shared" si="88"/>
        <v>-21892.087274091067</v>
      </c>
      <c r="W266" s="25">
        <f t="shared" si="88"/>
        <v>-19930.760577188841</v>
      </c>
      <c r="X266" s="25">
        <f t="shared" si="88"/>
        <v>-18154.065780264438</v>
      </c>
      <c r="Y266" s="25">
        <f t="shared" si="88"/>
        <v>-16543.165135662501</v>
      </c>
      <c r="Z266" s="25">
        <f t="shared" si="88"/>
        <v>-15081.376724556154</v>
      </c>
      <c r="AA266" s="25">
        <f t="shared" si="88"/>
        <v>-13775.819297320042</v>
      </c>
      <c r="AB266" s="25">
        <f t="shared" si="88"/>
        <v>-12585.505281123334</v>
      </c>
      <c r="AC266" s="25">
        <f t="shared" si="88"/>
        <v>-11498.041587406538</v>
      </c>
      <c r="AD266" s="25">
        <f t="shared" si="88"/>
        <v>-10504.541326920023</v>
      </c>
      <c r="AE266" s="25">
        <f t="shared" si="88"/>
        <v>-9596.8854913369505</v>
      </c>
      <c r="AF266" s="25">
        <f t="shared" si="88"/>
        <v>-8767.6566037022603</v>
      </c>
      <c r="AG266" s="25">
        <f t="shared" si="88"/>
        <v>-8010.0781018837388</v>
      </c>
      <c r="AH266" s="25">
        <f t="shared" si="88"/>
        <v>-7317.9589596591168</v>
      </c>
      <c r="AI266" s="25">
        <f t="shared" si="86"/>
        <v>-6685.6430928758546</v>
      </c>
      <c r="AJ266" s="25">
        <f t="shared" si="86"/>
        <v>-6107.9631372243621</v>
      </c>
      <c r="AK266" s="25">
        <f t="shared" si="86"/>
        <v>-5580.198219890889</v>
      </c>
      <c r="AL266" s="25">
        <f t="shared" si="86"/>
        <v>-5098.0353799947379</v>
      </c>
      <c r="AM266" s="25">
        <f t="shared" si="86"/>
        <v>-4657.5343225327715</v>
      </c>
      <c r="AN266" s="25">
        <f t="shared" si="86"/>
        <v>-4255.0952177960744</v>
      </c>
      <c r="AO266" s="25">
        <f t="shared" si="86"/>
        <v>-3887.4292831115536</v>
      </c>
      <c r="AP266" s="25">
        <f t="shared" si="86"/>
        <v>-3551.5319064987966</v>
      </c>
      <c r="AQ266" s="25">
        <f t="shared" si="86"/>
        <v>-3244.6580926053657</v>
      </c>
    </row>
    <row r="267" spans="1:43" x14ac:dyDescent="0.3">
      <c r="A267" s="17"/>
      <c r="B267" s="28">
        <v>202201</v>
      </c>
      <c r="C267" s="18" t="s">
        <v>103</v>
      </c>
      <c r="D267" s="25">
        <f t="shared" si="87"/>
        <v>-16264.23482078292</v>
      </c>
      <c r="E267" s="25">
        <f t="shared" si="87"/>
        <v>-15106.254738982119</v>
      </c>
      <c r="F267" s="25">
        <f t="shared" si="87"/>
        <v>-14028.521196597931</v>
      </c>
      <c r="G267" s="25">
        <f t="shared" si="87"/>
        <v>-13025.871719619543</v>
      </c>
      <c r="H267" s="25">
        <f t="shared" si="87"/>
        <v>-12093.397514712857</v>
      </c>
      <c r="I267" s="25">
        <f t="shared" si="87"/>
        <v>-11226.448537357639</v>
      </c>
      <c r="J267" s="25">
        <f t="shared" si="87"/>
        <v>-10420.633331601084</v>
      </c>
      <c r="K267" s="25">
        <f t="shared" si="87"/>
        <v>-9671.8150957904218</v>
      </c>
      <c r="L267" s="25">
        <f t="shared" si="87"/>
        <v>-8976.1050694818168</v>
      </c>
      <c r="M267" s="25">
        <f t="shared" si="87"/>
        <v>-8329.854067277538</v>
      </c>
      <c r="N267" s="25">
        <f t="shared" si="87"/>
        <v>-7729.6427821749348</v>
      </c>
      <c r="O267" s="25">
        <f t="shared" si="87"/>
        <v>-7172.2713271315006</v>
      </c>
      <c r="P267" s="25">
        <f t="shared" si="87"/>
        <v>-6654.7483665564578</v>
      </c>
      <c r="Q267" s="25">
        <f t="shared" si="87"/>
        <v>-6174.2801002078158</v>
      </c>
      <c r="R267" s="25">
        <f t="shared" si="87"/>
        <v>-5728.2592937499121</v>
      </c>
      <c r="S267" s="25">
        <f t="shared" si="87"/>
        <v>-5314.2544979756567</v>
      </c>
      <c r="T267" s="25">
        <f t="shared" si="88"/>
        <v>-4929.999558646201</v>
      </c>
      <c r="U267" s="25">
        <f t="shared" si="88"/>
        <v>-4573.3834882028796</v>
      </c>
      <c r="V267" s="25">
        <f t="shared" si="88"/>
        <v>-4242.4407471053701</v>
      </c>
      <c r="W267" s="25">
        <f t="shared" si="88"/>
        <v>-3935.3419646033244</v>
      </c>
      <c r="X267" s="25">
        <f t="shared" si="88"/>
        <v>-3650.3851150991436</v>
      </c>
      <c r="Y267" s="25">
        <f t="shared" si="88"/>
        <v>-3385.9871559411772</v>
      </c>
      <c r="Z267" s="25">
        <f t="shared" si="88"/>
        <v>-3140.6761247540571</v>
      </c>
      <c r="AA267" s="25">
        <f t="shared" si="88"/>
        <v>-2913.0836886892885</v>
      </c>
      <c r="AB267" s="25">
        <f t="shared" si="88"/>
        <v>-2701.938133816243</v>
      </c>
      <c r="AC267" s="25">
        <f t="shared" si="88"/>
        <v>-2506.0577799223488</v>
      </c>
      <c r="AD267" s="25">
        <f t="shared" si="88"/>
        <v>-2324.3448039788136</v>
      </c>
      <c r="AE267" s="25">
        <f t="shared" si="88"/>
        <v>-2155.7794542412903</v>
      </c>
      <c r="AF267" s="25">
        <f t="shared" si="88"/>
        <v>-1999.4146362262616</v>
      </c>
      <c r="AG267" s="25">
        <f t="shared" si="88"/>
        <v>-1854.3708515022306</v>
      </c>
      <c r="AH267" s="25">
        <f t="shared" si="88"/>
        <v>-1719.8314702569844</v>
      </c>
      <c r="AI267" s="25">
        <f t="shared" si="86"/>
        <v>-1595.0383188671585</v>
      </c>
      <c r="AJ267" s="25">
        <f t="shared" si="86"/>
        <v>-1479.2875641404792</v>
      </c>
      <c r="AK267" s="25">
        <f t="shared" si="86"/>
        <v>-1371.9258764744359</v>
      </c>
      <c r="AL267" s="25">
        <f t="shared" si="86"/>
        <v>-1272.3468548386361</v>
      </c>
      <c r="AM267" s="25">
        <f t="shared" si="86"/>
        <v>-1179.9876972112295</v>
      </c>
      <c r="AN267" s="25">
        <f t="shared" si="86"/>
        <v>-1094.3261008587674</v>
      </c>
      <c r="AO267" s="25">
        <f t="shared" si="86"/>
        <v>-1014.8773776253754</v>
      </c>
      <c r="AP267" s="25">
        <f t="shared" si="86"/>
        <v>-941.19177017706488</v>
      </c>
      <c r="AQ267" s="25">
        <f t="shared" si="86"/>
        <v>-872.85195591966499</v>
      </c>
    </row>
    <row r="268" spans="1:43" x14ac:dyDescent="0.3">
      <c r="A268" s="17"/>
      <c r="B268" s="28">
        <v>202201</v>
      </c>
      <c r="C268" s="18" t="s">
        <v>102</v>
      </c>
      <c r="D268" s="25">
        <f t="shared" si="87"/>
        <v>-6029.2422936421844</v>
      </c>
      <c r="E268" s="25">
        <f t="shared" si="87"/>
        <v>-5869.3604175113251</v>
      </c>
      <c r="F268" s="25">
        <f t="shared" si="87"/>
        <v>-5726.1096811916341</v>
      </c>
      <c r="G268" s="25">
        <f t="shared" si="87"/>
        <v>-5597.4026787737212</v>
      </c>
      <c r="H268" s="25">
        <f t="shared" si="87"/>
        <v>-5481.4535445617839</v>
      </c>
      <c r="I268" s="25">
        <f t="shared" si="87"/>
        <v>-5376.7283654672619</v>
      </c>
      <c r="J268" s="25">
        <f t="shared" si="87"/>
        <v>-5281.9047344201517</v>
      </c>
      <c r="K268" s="25">
        <f t="shared" si="87"/>
        <v>-5195.8385827954062</v>
      </c>
      <c r="L268" s="25">
        <f t="shared" si="87"/>
        <v>-5118.0796525129044</v>
      </c>
      <c r="M268" s="25">
        <f t="shared" si="87"/>
        <v>-5047.9164965849295</v>
      </c>
      <c r="N268" s="25">
        <f t="shared" si="87"/>
        <v>-4984.4951495488822</v>
      </c>
      <c r="O268" s="25">
        <f t="shared" si="87"/>
        <v>-4927.0713205540515</v>
      </c>
      <c r="P268" s="25">
        <f t="shared" si="87"/>
        <v>-4874.9942258078509</v>
      </c>
      <c r="Q268" s="25">
        <f t="shared" si="87"/>
        <v>-4827.6931147456271</v>
      </c>
      <c r="R268" s="25">
        <f t="shared" si="87"/>
        <v>-4784.6659907618823</v>
      </c>
      <c r="S268" s="25">
        <f t="shared" si="87"/>
        <v>-4745.4701288252281</v>
      </c>
      <c r="T268" s="25">
        <f t="shared" si="88"/>
        <v>-4709.7140713975732</v>
      </c>
      <c r="U268" s="25">
        <f t="shared" si="88"/>
        <v>-4677.050846098794</v>
      </c>
      <c r="V268" s="25">
        <f t="shared" si="88"/>
        <v>-4647.172197467331</v>
      </c>
      <c r="W268" s="25">
        <f t="shared" si="88"/>
        <v>-4619.8036639472075</v>
      </c>
      <c r="X268" s="25">
        <f t="shared" si="88"/>
        <v>-4594.700362141306</v>
      </c>
      <c r="Y268" s="25">
        <f t="shared" si="88"/>
        <v>-4571.6433651293346</v>
      </c>
      <c r="Z268" s="25">
        <f t="shared" si="88"/>
        <v>-4550.4365815755446</v>
      </c>
      <c r="AA268" s="25">
        <f t="shared" si="88"/>
        <v>-4530.9040584619615</v>
      </c>
      <c r="AB268" s="25">
        <f t="shared" si="88"/>
        <v>-4512.8876433656324</v>
      </c>
      <c r="AC268" s="25">
        <f t="shared" si="88"/>
        <v>-4496.2449528666011</v>
      </c>
      <c r="AD268" s="25">
        <f t="shared" si="88"/>
        <v>-4480.8476024080064</v>
      </c>
      <c r="AE268" s="25">
        <f t="shared" si="88"/>
        <v>-4466.5796601085704</v>
      </c>
      <c r="AF268" s="25">
        <f t="shared" si="88"/>
        <v>-4453.3362929503428</v>
      </c>
      <c r="AG268" s="25">
        <f t="shared" si="88"/>
        <v>-4441.0225786677684</v>
      </c>
      <c r="AH268" s="25">
        <f t="shared" si="88"/>
        <v>-4429.5524607379275</v>
      </c>
      <c r="AI268" s="25">
        <f t="shared" si="86"/>
        <v>-4418.8478272670063</v>
      </c>
      <c r="AJ268" s="25">
        <f t="shared" si="86"/>
        <v>-4408.8376974077109</v>
      </c>
      <c r="AK268" s="25">
        <f t="shared" si="86"/>
        <v>-4399.4575013237163</v>
      </c>
      <c r="AL268" s="25">
        <f t="shared" si="86"/>
        <v>-4390.6484417210277</v>
      </c>
      <c r="AM268" s="25">
        <f t="shared" si="86"/>
        <v>-4382.3569266565564</v>
      </c>
      <c r="AN268" s="25">
        <f t="shared" si="86"/>
        <v>-4374.5340647646171</v>
      </c>
      <c r="AO268" s="25">
        <f t="shared" si="86"/>
        <v>-4367.1352152553372</v>
      </c>
      <c r="AP268" s="25">
        <f t="shared" si="86"/>
        <v>-4360.1195860710886</v>
      </c>
      <c r="AQ268" s="25">
        <f t="shared" si="86"/>
        <v>-4353.4498744671318</v>
      </c>
    </row>
    <row r="269" spans="1:43" x14ac:dyDescent="0.3">
      <c r="A269" s="17"/>
      <c r="B269" s="28">
        <v>202201</v>
      </c>
      <c r="C269" s="18" t="s">
        <v>104</v>
      </c>
      <c r="D269" s="25">
        <f t="shared" si="87"/>
        <v>-13710.082038508413</v>
      </c>
      <c r="E269" s="25">
        <f t="shared" si="87"/>
        <v>-12200.742185862549</v>
      </c>
      <c r="F269" s="25">
        <f t="shared" si="87"/>
        <v>-10855.784508895853</v>
      </c>
      <c r="G269" s="25">
        <f t="shared" si="87"/>
        <v>-9657.671744227835</v>
      </c>
      <c r="H269" s="25">
        <f t="shared" si="87"/>
        <v>-8590.6591517509951</v>
      </c>
      <c r="I269" s="25">
        <f t="shared" si="87"/>
        <v>-7640.6291091266303</v>
      </c>
      <c r="J269" s="25">
        <f t="shared" si="87"/>
        <v>-6794.9365949197327</v>
      </c>
      <c r="K269" s="25">
        <f t="shared" si="87"/>
        <v>-6042.2660717248227</v>
      </c>
      <c r="L269" s="25">
        <f t="shared" si="87"/>
        <v>-5372.4998114469108</v>
      </c>
      <c r="M269" s="25">
        <f t="shared" si="87"/>
        <v>-4776.597391200673</v>
      </c>
      <c r="N269" s="25">
        <f t="shared" si="87"/>
        <v>-4246.4858856657092</v>
      </c>
      <c r="O269" s="25">
        <f t="shared" si="87"/>
        <v>-3774.9601581703778</v>
      </c>
      <c r="P269" s="25">
        <f t="shared" si="87"/>
        <v>-3355.5925851276179</v>
      </c>
      <c r="Q269" s="25">
        <f t="shared" si="87"/>
        <v>-2982.6515199551709</v>
      </c>
      <c r="R269" s="25">
        <f t="shared" si="87"/>
        <v>-2651.0278011384771</v>
      </c>
      <c r="S269" s="25">
        <f t="shared" si="87"/>
        <v>-2356.2196294205241</v>
      </c>
      <c r="T269" s="25">
        <f t="shared" si="88"/>
        <v>-2094.1560024808168</v>
      </c>
      <c r="U269" s="25">
        <f t="shared" si="88"/>
        <v>-1861.2074427093603</v>
      </c>
      <c r="V269" s="25">
        <f t="shared" si="88"/>
        <v>-1654.1453331720063</v>
      </c>
      <c r="W269" s="25">
        <f t="shared" si="88"/>
        <v>-1470.0979279137207</v>
      </c>
      <c r="X269" s="25">
        <f t="shared" si="88"/>
        <v>-1306.5111319298642</v>
      </c>
      <c r="Y269" s="25">
        <f t="shared" si="88"/>
        <v>-1161.113545804498</v>
      </c>
      <c r="Z269" s="25">
        <f t="shared" si="88"/>
        <v>-1031.8853208054395</v>
      </c>
      <c r="AA269" s="25">
        <f t="shared" si="88"/>
        <v>-917.03041653160881</v>
      </c>
      <c r="AB269" s="25">
        <f t="shared" si="88"/>
        <v>-814.951895267635</v>
      </c>
      <c r="AC269" s="25">
        <f t="shared" si="88"/>
        <v>-724.22992528611042</v>
      </c>
      <c r="AD269" s="25">
        <f t="shared" si="88"/>
        <v>-643.60219973704579</v>
      </c>
      <c r="AE269" s="25">
        <f t="shared" si="88"/>
        <v>-571.9465087677828</v>
      </c>
      <c r="AF269" s="25">
        <f t="shared" si="88"/>
        <v>-508.2652304099467</v>
      </c>
      <c r="AG269" s="25">
        <f t="shared" si="88"/>
        <v>-451.67153082688765</v>
      </c>
      <c r="AH269" s="25">
        <f t="shared" si="88"/>
        <v>-401.37708699475013</v>
      </c>
      <c r="AI269" s="25">
        <f t="shared" si="86"/>
        <v>-356.68116503546815</v>
      </c>
      <c r="AJ269" s="25">
        <f t="shared" si="86"/>
        <v>-316.96090545575885</v>
      </c>
      <c r="AK269" s="25">
        <f t="shared" si="86"/>
        <v>-281.66268268005462</v>
      </c>
      <c r="AL269" s="25">
        <f t="shared" si="86"/>
        <v>-250.29442068741872</v>
      </c>
      <c r="AM269" s="25">
        <f t="shared" si="86"/>
        <v>-222.41875944633395</v>
      </c>
      <c r="AN269" s="25">
        <f t="shared" si="86"/>
        <v>-197.64697834455234</v>
      </c>
      <c r="AO269" s="25">
        <f t="shared" si="86"/>
        <v>-175.63359307690121</v>
      </c>
      <c r="AP269" s="25">
        <f t="shared" si="86"/>
        <v>-156.07155161128622</v>
      </c>
      <c r="AQ269" s="25">
        <f t="shared" si="86"/>
        <v>-138.68796301869122</v>
      </c>
    </row>
    <row r="270" spans="1:43" x14ac:dyDescent="0.3">
      <c r="A270" s="17"/>
      <c r="B270" s="28">
        <v>202301</v>
      </c>
      <c r="C270" s="18" t="s">
        <v>101</v>
      </c>
      <c r="D270" s="25">
        <f t="shared" si="87"/>
        <v>-552775.52830974397</v>
      </c>
      <c r="E270" s="25">
        <f t="shared" si="87"/>
        <v>-519133.2271004357</v>
      </c>
      <c r="F270" s="25">
        <f t="shared" si="87"/>
        <v>-487348.03713033488</v>
      </c>
      <c r="G270" s="25">
        <f t="shared" si="87"/>
        <v>-457360.31424766773</v>
      </c>
      <c r="H270" s="25">
        <f t="shared" si="87"/>
        <v>-429101.67932458367</v>
      </c>
      <c r="I270" s="25">
        <f t="shared" si="87"/>
        <v>-402498.36207599996</v>
      </c>
      <c r="J270" s="25">
        <f t="shared" si="87"/>
        <v>-377473.68039092474</v>
      </c>
      <c r="K270" s="25">
        <f t="shared" si="87"/>
        <v>-353949.87127464957</v>
      </c>
      <c r="L270" s="25">
        <f t="shared" si="87"/>
        <v>-331849.43358271732</v>
      </c>
      <c r="M270" s="25">
        <f t="shared" si="87"/>
        <v>-311096.10203555872</v>
      </c>
      <c r="N270" s="25">
        <f t="shared" si="87"/>
        <v>-291615.54216711136</v>
      </c>
      <c r="O270" s="25">
        <f t="shared" si="87"/>
        <v>-273335.83382968081</v>
      </c>
      <c r="P270" s="25">
        <f t="shared" si="87"/>
        <v>-256187.79450074438</v>
      </c>
      <c r="Q270" s="25">
        <f t="shared" si="87"/>
        <v>-240105.18138811272</v>
      </c>
      <c r="R270" s="25">
        <f t="shared" si="87"/>
        <v>-225024.80211447438</v>
      </c>
      <c r="S270" s="25">
        <f t="shared" si="87"/>
        <v>-210886.55679207048</v>
      </c>
      <c r="T270" s="25">
        <f t="shared" si="88"/>
        <v>-197633.42899992308</v>
      </c>
      <c r="U270" s="25">
        <f t="shared" si="88"/>
        <v>-185211.43913028724</v>
      </c>
      <c r="V270" s="25">
        <f t="shared" si="88"/>
        <v>-173569.57046892197</v>
      </c>
      <c r="W270" s="25">
        <f t="shared" si="88"/>
        <v>-162659.67598642505</v>
      </c>
      <c r="X270" s="25">
        <f t="shared" si="88"/>
        <v>-152436.37197453808</v>
      </c>
      <c r="Y270" s="25">
        <f t="shared" si="88"/>
        <v>-142856.9232339852</v>
      </c>
      <c r="Z270" s="25">
        <f t="shared" si="88"/>
        <v>-133881.12341254042</v>
      </c>
      <c r="AA270" s="25">
        <f t="shared" si="88"/>
        <v>-125471.17323048574</v>
      </c>
      <c r="AB270" s="25">
        <f t="shared" si="88"/>
        <v>-117591.55865972633</v>
      </c>
      <c r="AC270" s="25">
        <f t="shared" si="88"/>
        <v>-110208.93059996213</v>
      </c>
      <c r="AD270" s="25">
        <f t="shared" si="88"/>
        <v>-103291.98718774533</v>
      </c>
      <c r="AE270" s="25">
        <f t="shared" si="88"/>
        <v>-96811.359556726282</v>
      </c>
      <c r="AF270" s="25">
        <f t="shared" si="88"/>
        <v>-90739.501620352661</v>
      </c>
      <c r="AG270" s="25">
        <f t="shared" si="88"/>
        <v>-85050.584256543094</v>
      </c>
      <c r="AH270" s="25">
        <f t="shared" si="88"/>
        <v>-79720.394125557272</v>
      </c>
      <c r="AI270" s="25">
        <f t="shared" si="86"/>
        <v>-74726.237238163041</v>
      </c>
      <c r="AJ270" s="25">
        <f t="shared" si="86"/>
        <v>-70046.847303990173</v>
      </c>
      <c r="AK270" s="25">
        <f t="shared" si="86"/>
        <v>-65662.298823942023</v>
      </c>
      <c r="AL270" s="25">
        <f t="shared" si="86"/>
        <v>-61553.924841209446</v>
      </c>
      <c r="AM270" s="25">
        <f t="shared" si="86"/>
        <v>-57704.23922923395</v>
      </c>
      <c r="AN270" s="25">
        <f t="shared" si="86"/>
        <v>-54096.863369087761</v>
      </c>
      <c r="AO270" s="25">
        <f t="shared" si="86"/>
        <v>-50716.457050944293</v>
      </c>
      <c r="AP270" s="25">
        <f t="shared" si="86"/>
        <v>-47548.653422835363</v>
      </c>
      <c r="AQ270" s="25">
        <f t="shared" si="86"/>
        <v>-44579.997803325328</v>
      </c>
    </row>
    <row r="271" spans="1:43" x14ac:dyDescent="0.3">
      <c r="A271" s="17"/>
      <c r="B271" s="28">
        <v>202301</v>
      </c>
      <c r="C271" s="18" t="s">
        <v>105</v>
      </c>
      <c r="D271" s="25">
        <f t="shared" si="87"/>
        <v>-43145.243350878802</v>
      </c>
      <c r="E271" s="25">
        <f t="shared" si="87"/>
        <v>-41987.816823163987</v>
      </c>
      <c r="F271" s="25">
        <f t="shared" si="87"/>
        <v>-40825.409817098982</v>
      </c>
      <c r="G271" s="25">
        <f t="shared" si="87"/>
        <v>-39666.253020795157</v>
      </c>
      <c r="H271" s="25">
        <f t="shared" si="87"/>
        <v>-38522.313718861456</v>
      </c>
      <c r="I271" s="25">
        <f t="shared" si="87"/>
        <v>-37411.36460447641</v>
      </c>
      <c r="J271" s="25">
        <f t="shared" si="87"/>
        <v>-36332.45427010236</v>
      </c>
      <c r="K271" s="25">
        <f t="shared" si="87"/>
        <v>-35284.658745945089</v>
      </c>
      <c r="L271" s="25">
        <f t="shared" si="87"/>
        <v>-34267.08070867385</v>
      </c>
      <c r="M271" s="25">
        <f t="shared" si="87"/>
        <v>-33278.848712961131</v>
      </c>
      <c r="N271" s="25">
        <f t="shared" si="87"/>
        <v>-32319.116445184183</v>
      </c>
      <c r="O271" s="25">
        <f t="shared" si="87"/>
        <v>-31387.061998649096</v>
      </c>
      <c r="P271" s="25">
        <f t="shared" si="87"/>
        <v>-30481.887169716774</v>
      </c>
      <c r="Q271" s="25">
        <f t="shared" si="87"/>
        <v>-29602.816774228009</v>
      </c>
      <c r="R271" s="25">
        <f t="shared" si="87"/>
        <v>-28749.097983642259</v>
      </c>
      <c r="S271" s="25">
        <f t="shared" si="87"/>
        <v>-27919.999680321551</v>
      </c>
      <c r="T271" s="25">
        <f t="shared" si="88"/>
        <v>-27114.81183140746</v>
      </c>
      <c r="U271" s="25">
        <f t="shared" si="88"/>
        <v>-26332.844880754907</v>
      </c>
      <c r="V271" s="25">
        <f t="shared" si="88"/>
        <v>-25573.429158402025</v>
      </c>
      <c r="W271" s="25">
        <f t="shared" si="88"/>
        <v>-24835.914307070427</v>
      </c>
      <c r="X271" s="25">
        <f t="shared" si="88"/>
        <v>-24119.668725204629</v>
      </c>
      <c r="Y271" s="25">
        <f t="shared" si="88"/>
        <v>-23424.079026073785</v>
      </c>
      <c r="Z271" s="25">
        <f t="shared" si="88"/>
        <v>-22748.549512472411</v>
      </c>
      <c r="AA271" s="25">
        <f t="shared" si="88"/>
        <v>-22092.501666570271</v>
      </c>
      <c r="AB271" s="25">
        <f t="shared" si="88"/>
        <v>-21455.373654474537</v>
      </c>
      <c r="AC271" s="25">
        <f t="shared" si="88"/>
        <v>-20836.619845079957</v>
      </c>
      <c r="AD271" s="25">
        <f t="shared" si="88"/>
        <v>-20235.710342794911</v>
      </c>
      <c r="AE271" s="25">
        <f t="shared" si="88"/>
        <v>-19652.130533743279</v>
      </c>
      <c r="AF271" s="25">
        <f t="shared" si="88"/>
        <v>-19085.380645053399</v>
      </c>
      <c r="AG271" s="25">
        <f t="shared" si="88"/>
        <v>-18534.975316856766</v>
      </c>
      <c r="AH271" s="25">
        <f t="shared" si="88"/>
        <v>-18000.443186629902</v>
      </c>
      <c r="AI271" s="25">
        <f t="shared" si="86"/>
        <v>-17481.326485523405</v>
      </c>
      <c r="AJ271" s="25">
        <f t="shared" si="86"/>
        <v>-16977.18064633257</v>
      </c>
      <c r="AK271" s="25">
        <f t="shared" si="86"/>
        <v>-16487.573922773718</v>
      </c>
      <c r="AL271" s="25">
        <f t="shared" si="86"/>
        <v>-16012.087019740296</v>
      </c>
      <c r="AM271" s="25">
        <f t="shared" si="86"/>
        <v>-15550.312734222056</v>
      </c>
      <c r="AN271" s="25">
        <f t="shared" si="86"/>
        <v>-15101.8556065798</v>
      </c>
      <c r="AO271" s="25">
        <f t="shared" si="86"/>
        <v>-14666.331581877048</v>
      </c>
      <c r="AP271" s="25">
        <f t="shared" si="86"/>
        <v>-14243.367680978594</v>
      </c>
      <c r="AQ271" s="25">
        <f t="shared" si="86"/>
        <v>-13832.601681134298</v>
      </c>
    </row>
    <row r="272" spans="1:43" x14ac:dyDescent="0.3">
      <c r="A272" s="17"/>
      <c r="B272" s="28">
        <v>202301</v>
      </c>
      <c r="C272" s="18" t="s">
        <v>103</v>
      </c>
      <c r="D272" s="25">
        <f t="shared" si="87"/>
        <v>-462241.93285991921</v>
      </c>
      <c r="E272" s="25">
        <f t="shared" si="87"/>
        <v>-450663.69321967609</v>
      </c>
      <c r="F272" s="25">
        <f t="shared" si="87"/>
        <v>-439397.22854784294</v>
      </c>
      <c r="G272" s="25">
        <f t="shared" si="87"/>
        <v>-428431.59764702653</v>
      </c>
      <c r="H272" s="25">
        <f t="shared" si="87"/>
        <v>-417756.59595766943</v>
      </c>
      <c r="I272" s="25">
        <f t="shared" si="87"/>
        <v>-407362.65725322778</v>
      </c>
      <c r="J272" s="25">
        <f t="shared" si="87"/>
        <v>-397240.77384085994</v>
      </c>
      <c r="K272" s="25">
        <f t="shared" si="87"/>
        <v>-387382.43114184577</v>
      </c>
      <c r="L272" s="25">
        <f t="shared" si="87"/>
        <v>-377779.55355915683</v>
      </c>
      <c r="M272" s="25">
        <f t="shared" si="87"/>
        <v>-368424.45928858523</v>
      </c>
      <c r="N272" s="25">
        <f t="shared" si="87"/>
        <v>-359309.8222792779</v>
      </c>
      <c r="O272" s="25">
        <f t="shared" si="87"/>
        <v>-350428.63995706051</v>
      </c>
      <c r="P272" s="25">
        <f t="shared" si="87"/>
        <v>-341774.20562934992</v>
      </c>
      <c r="Q272" s="25">
        <f t="shared" si="87"/>
        <v>-333340.08472155448</v>
      </c>
      <c r="R272" s="25">
        <f t="shared" si="87"/>
        <v>-325120.09417131438</v>
      </c>
      <c r="S272" s="25">
        <f t="shared" si="87"/>
        <v>-317108.28444281413</v>
      </c>
      <c r="T272" s="25">
        <f t="shared" si="88"/>
        <v>-309298.92372886854</v>
      </c>
      <c r="U272" s="25">
        <f t="shared" si="88"/>
        <v>-301686.48399097397</v>
      </c>
      <c r="V272" s="25">
        <f t="shared" si="88"/>
        <v>-294265.62855248642</v>
      </c>
      <c r="W272" s="25">
        <f t="shared" si="88"/>
        <v>-287031.20101161557</v>
      </c>
      <c r="X272" s="25">
        <f t="shared" si="88"/>
        <v>-279978.21528203849</v>
      </c>
      <c r="Y272" s="25">
        <f t="shared" si="88"/>
        <v>-273101.84660195553</v>
      </c>
      <c r="Z272" s="25">
        <f t="shared" si="88"/>
        <v>-266397.42337906978</v>
      </c>
      <c r="AA272" s="25">
        <f t="shared" si="88"/>
        <v>-259860.41976062203</v>
      </c>
      <c r="AB272" s="25">
        <f t="shared" si="88"/>
        <v>-253486.44883528462</v>
      </c>
      <c r="AC272" s="25">
        <f t="shared" si="88"/>
        <v>-247271.25638821267</v>
      </c>
      <c r="AD272" s="25">
        <f t="shared" si="88"/>
        <v>-241210.71514250201</v>
      </c>
      <c r="AE272" s="25">
        <f t="shared" si="88"/>
        <v>-235300.81943019707</v>
      </c>
      <c r="AF272" s="25">
        <f t="shared" si="88"/>
        <v>-229537.68024422074</v>
      </c>
      <c r="AG272" s="25">
        <f t="shared" si="88"/>
        <v>-223917.52062947239</v>
      </c>
      <c r="AH272" s="25">
        <f t="shared" si="88"/>
        <v>-218436.67137710363</v>
      </c>
      <c r="AI272" s="25">
        <f t="shared" si="86"/>
        <v>-213091.56699083323</v>
      </c>
      <c r="AJ272" s="25">
        <f t="shared" si="86"/>
        <v>-207878.74189826479</v>
      </c>
      <c r="AK272" s="25">
        <f t="shared" si="86"/>
        <v>-202794.82688364582</v>
      </c>
      <c r="AL272" s="25">
        <f t="shared" si="86"/>
        <v>-197836.54572146959</v>
      </c>
      <c r="AM272" s="25">
        <f t="shared" si="86"/>
        <v>-193000.71199284642</v>
      </c>
      <c r="AN272" s="25">
        <f t="shared" si="86"/>
        <v>-188284.22606873742</v>
      </c>
      <c r="AO272" s="25">
        <f t="shared" si="86"/>
        <v>-183684.07224600535</v>
      </c>
      <c r="AP272" s="25">
        <f t="shared" si="86"/>
        <v>-179197.31602384141</v>
      </c>
      <c r="AQ272" s="25">
        <f t="shared" si="86"/>
        <v>-174821.10150951482</v>
      </c>
    </row>
    <row r="273" spans="1:43" x14ac:dyDescent="0.3">
      <c r="A273" s="17"/>
      <c r="B273" s="28">
        <v>202301</v>
      </c>
      <c r="C273" s="18" t="s">
        <v>102</v>
      </c>
      <c r="D273" s="25">
        <f t="shared" si="87"/>
        <v>-447937.69959783077</v>
      </c>
      <c r="E273" s="25">
        <f t="shared" si="87"/>
        <v>-413524.77699868992</v>
      </c>
      <c r="F273" s="25">
        <f t="shared" si="87"/>
        <v>-381733.17392790207</v>
      </c>
      <c r="G273" s="25">
        <f t="shared" si="87"/>
        <v>-352369.13724727673</v>
      </c>
      <c r="H273" s="25">
        <f t="shared" si="87"/>
        <v>-325251.74635235011</v>
      </c>
      <c r="I273" s="25">
        <f t="shared" si="87"/>
        <v>-300212.45380494586</v>
      </c>
      <c r="J273" s="25">
        <f t="shared" si="87"/>
        <v>-277094.5242927525</v>
      </c>
      <c r="K273" s="25">
        <f t="shared" si="87"/>
        <v>-255752.41682584365</v>
      </c>
      <c r="L273" s="25">
        <f t="shared" si="87"/>
        <v>-236051.14105147767</v>
      </c>
      <c r="M273" s="25">
        <f t="shared" si="87"/>
        <v>-217865.6088032226</v>
      </c>
      <c r="N273" s="25">
        <f t="shared" si="87"/>
        <v>-201079.99515854075</v>
      </c>
      <c r="O273" s="25">
        <f t="shared" si="87"/>
        <v>-185587.11846212819</v>
      </c>
      <c r="P273" s="25">
        <f t="shared" si="87"/>
        <v>-171287.84537107675</v>
      </c>
      <c r="Q273" s="25">
        <f t="shared" si="87"/>
        <v>-158090.52457421197</v>
      </c>
      <c r="R273" s="25">
        <f t="shared" si="87"/>
        <v>-145910.45114204363</v>
      </c>
      <c r="S273" s="25">
        <f t="shared" si="87"/>
        <v>-134669.3622730074</v>
      </c>
      <c r="T273" s="25">
        <f t="shared" si="88"/>
        <v>-124294.96437315026</v>
      </c>
      <c r="U273" s="25">
        <f t="shared" si="88"/>
        <v>-114720.49083852294</v>
      </c>
      <c r="V273" s="25">
        <f t="shared" si="88"/>
        <v>-105884.28952958001</v>
      </c>
      <c r="W273" s="25">
        <f t="shared" si="88"/>
        <v>-97729.438682494496</v>
      </c>
      <c r="X273" s="25">
        <f t="shared" si="88"/>
        <v>-90203.389855558402</v>
      </c>
      <c r="Y273" s="25">
        <f t="shared" si="88"/>
        <v>-83257.636432200277</v>
      </c>
      <c r="Z273" s="25">
        <f t="shared" si="88"/>
        <v>-76847.40617548181</v>
      </c>
      <c r="AA273" s="25">
        <f t="shared" si="88"/>
        <v>-70931.376337509864</v>
      </c>
      <c r="AB273" s="25">
        <f t="shared" si="88"/>
        <v>-65471.409860223052</v>
      </c>
      <c r="AC273" s="25">
        <f t="shared" si="88"/>
        <v>-60432.311253561071</v>
      </c>
      <c r="AD273" s="25">
        <f t="shared" si="88"/>
        <v>-55781.60079729835</v>
      </c>
      <c r="AE273" s="25">
        <f t="shared" si="88"/>
        <v>-51489.305779577466</v>
      </c>
      <c r="AF273" s="25">
        <f t="shared" si="88"/>
        <v>-47527.76755532714</v>
      </c>
      <c r="AG273" s="25">
        <f t="shared" si="88"/>
        <v>-43871.463279065312</v>
      </c>
      <c r="AH273" s="25">
        <f t="shared" si="88"/>
        <v>-40496.841237479355</v>
      </c>
      <c r="AI273" s="25">
        <f t="shared" si="86"/>
        <v>-37382.168776526029</v>
      </c>
      <c r="AJ273" s="25">
        <f t="shared" si="86"/>
        <v>-34507.391884839381</v>
      </c>
      <c r="AK273" s="25">
        <f t="shared" si="86"/>
        <v>-31854.005559472018</v>
      </c>
      <c r="AL273" s="25">
        <f t="shared" si="86"/>
        <v>-29404.934141115678</v>
      </c>
      <c r="AM273" s="25">
        <f t="shared" si="86"/>
        <v>-27144.420863782805</v>
      </c>
      <c r="AN273" s="25">
        <f t="shared" si="86"/>
        <v>-25057.925918420042</v>
      </c>
      <c r="AO273" s="25">
        <f t="shared" si="86"/>
        <v>-23132.032381078432</v>
      </c>
      <c r="AP273" s="25">
        <f t="shared" si="86"/>
        <v>-21354.359404149789</v>
      </c>
      <c r="AQ273" s="25">
        <f t="shared" si="86"/>
        <v>-19713.482113896545</v>
      </c>
    </row>
    <row r="274" spans="1:43" x14ac:dyDescent="0.3">
      <c r="A274" s="17"/>
      <c r="B274" s="28">
        <v>202404</v>
      </c>
      <c r="C274" s="18" t="s">
        <v>101</v>
      </c>
      <c r="D274" s="25">
        <f t="shared" si="87"/>
        <v>-161212.2927173294</v>
      </c>
      <c r="E274" s="25">
        <f t="shared" si="87"/>
        <v>-146141.57826387772</v>
      </c>
      <c r="F274" s="25">
        <f t="shared" si="87"/>
        <v>-132508.71051527662</v>
      </c>
      <c r="G274" s="25">
        <f t="shared" si="87"/>
        <v>-120163.36197443267</v>
      </c>
      <c r="H274" s="25">
        <f t="shared" si="87"/>
        <v>-108976.36790063394</v>
      </c>
      <c r="I274" s="25">
        <f t="shared" si="87"/>
        <v>-98834.705794191381</v>
      </c>
      <c r="J274" s="25">
        <f t="shared" si="87"/>
        <v>-89638.252063622858</v>
      </c>
      <c r="K274" s="25">
        <f t="shared" si="87"/>
        <v>-81297.574196716843</v>
      </c>
      <c r="L274" s="25">
        <f t="shared" si="87"/>
        <v>-73732.347303445189</v>
      </c>
      <c r="M274" s="25">
        <f t="shared" si="87"/>
        <v>-66870.160982692643</v>
      </c>
      <c r="N274" s="25">
        <f t="shared" si="87"/>
        <v>-60645.579881608006</v>
      </c>
      <c r="O274" s="25">
        <f t="shared" si="87"/>
        <v>-54999.376189167284</v>
      </c>
      <c r="P274" s="25">
        <f t="shared" si="87"/>
        <v>-49877.883882623566</v>
      </c>
      <c r="Q274" s="25">
        <f t="shared" si="87"/>
        <v>-45232.443079245881</v>
      </c>
      <c r="R274" s="25">
        <f t="shared" si="87"/>
        <v>-41018.913929495546</v>
      </c>
      <c r="S274" s="25">
        <f t="shared" si="87"/>
        <v>-37197.246239333028</v>
      </c>
      <c r="T274" s="25">
        <f t="shared" si="88"/>
        <v>-33731.095200302931</v>
      </c>
      <c r="U274" s="25">
        <f t="shared" si="88"/>
        <v>-30587.476260631833</v>
      </c>
      <c r="V274" s="25">
        <f t="shared" si="88"/>
        <v>-27736.453890190591</v>
      </c>
      <c r="W274" s="25">
        <f t="shared" si="88"/>
        <v>-25150.860134933318</v>
      </c>
      <c r="X274" s="25">
        <f t="shared" si="88"/>
        <v>-22806.039638298542</v>
      </c>
      <c r="Y274" s="25">
        <f t="shared" si="88"/>
        <v>-20679.618359813714</v>
      </c>
      <c r="Z274" s="25">
        <f t="shared" si="88"/>
        <v>-18751.293626046001</v>
      </c>
      <c r="AA274" s="25">
        <f t="shared" si="88"/>
        <v>-17002.643456725757</v>
      </c>
      <c r="AB274" s="25">
        <f t="shared" si="88"/>
        <v>-15416.953351198908</v>
      </c>
      <c r="AC274" s="25">
        <f t="shared" si="88"/>
        <v>-13979.058917605655</v>
      </c>
      <c r="AD274" s="25">
        <f t="shared" si="88"/>
        <v>-12675.202892365038</v>
      </c>
      <c r="AE274" s="25">
        <f t="shared" si="88"/>
        <v>-11492.905239156966</v>
      </c>
      <c r="AF274" s="25">
        <f t="shared" si="88"/>
        <v>-10420.845140249585</v>
      </c>
      <c r="AG274" s="25">
        <f t="shared" si="88"/>
        <v>-9448.7538025058457</v>
      </c>
      <c r="AH274" s="25">
        <f t="shared" si="88"/>
        <v>-8567.3170983298769</v>
      </c>
      <c r="AI274" s="25">
        <f t="shared" si="88"/>
        <v>-7768.0871500339981</v>
      </c>
      <c r="AJ274" s="25">
        <f t="shared" ref="AI274:AR289" si="89">SUMIFS(AJ$454:AJ$548,$B$454:$B$548,$B274,$C$454:$C$548,$C274)+SUMIFS(AJ$549:AJ$643,$B$549:$B$643,$B274,$C$549:$C$643,$C274)</f>
        <v>-7043.4020459784315</v>
      </c>
      <c r="AK274" s="25">
        <f t="shared" si="89"/>
        <v>-6386.3129493886217</v>
      </c>
      <c r="AL274" s="25">
        <f t="shared" si="89"/>
        <v>-5790.5179268008933</v>
      </c>
      <c r="AM274" s="25">
        <f t="shared" si="89"/>
        <v>-5250.3018832876178</v>
      </c>
      <c r="AN274" s="25">
        <f t="shared" si="89"/>
        <v>-4760.4820465242792</v>
      </c>
      <c r="AO274" s="25">
        <f t="shared" si="89"/>
        <v>-4316.3584918629767</v>
      </c>
      <c r="AP274" s="25">
        <f t="shared" si="89"/>
        <v>-3913.669246292734</v>
      </c>
      <c r="AQ274" s="25">
        <f t="shared" si="89"/>
        <v>-3548.5495508745521</v>
      </c>
    </row>
    <row r="275" spans="1:43" x14ac:dyDescent="0.3">
      <c r="A275" s="17"/>
      <c r="B275" s="28">
        <v>202404</v>
      </c>
      <c r="C275" s="18" t="s">
        <v>105</v>
      </c>
      <c r="D275" s="25">
        <f t="shared" si="87"/>
        <v>-25807.344240176833</v>
      </c>
      <c r="E275" s="25">
        <f t="shared" si="87"/>
        <v>-24070.6220566759</v>
      </c>
      <c r="F275" s="25">
        <f t="shared" si="87"/>
        <v>-22431.288199472441</v>
      </c>
      <c r="G275" s="25">
        <f t="shared" si="87"/>
        <v>-20889.955422039107</v>
      </c>
      <c r="H275" s="25">
        <f t="shared" si="87"/>
        <v>-19444.840403333099</v>
      </c>
      <c r="I275" s="25">
        <f t="shared" si="87"/>
        <v>-18092.727534568094</v>
      </c>
      <c r="J275" s="25">
        <f t="shared" si="87"/>
        <v>-16829.575995342442</v>
      </c>
      <c r="K275" s="25">
        <f t="shared" si="87"/>
        <v>-15650.907530112108</v>
      </c>
      <c r="L275" s="25">
        <f t="shared" si="87"/>
        <v>-14552.056252354221</v>
      </c>
      <c r="M275" s="25">
        <f t="shared" si="87"/>
        <v>-13528.329922653607</v>
      </c>
      <c r="N275" s="25">
        <f t="shared" si="87"/>
        <v>-12575.113485953598</v>
      </c>
      <c r="O275" s="25">
        <f t="shared" si="87"/>
        <v>-11687.934441484713</v>
      </c>
      <c r="P275" s="25">
        <f t="shared" si="87"/>
        <v>-10862.502723287174</v>
      </c>
      <c r="Q275" s="25">
        <f t="shared" si="87"/>
        <v>-10094.733438017236</v>
      </c>
      <c r="R275" s="25">
        <f t="shared" si="87"/>
        <v>-9380.7580341091634</v>
      </c>
      <c r="S275" s="25">
        <f t="shared" si="87"/>
        <v>-8716.9276708196194</v>
      </c>
      <c r="T275" s="25">
        <f t="shared" si="88"/>
        <v>-8099.8113615758284</v>
      </c>
      <c r="U275" s="25">
        <f t="shared" si="88"/>
        <v>-7526.1906652357684</v>
      </c>
      <c r="V275" s="25">
        <f t="shared" si="88"/>
        <v>-6993.0521550439189</v>
      </c>
      <c r="W275" s="25">
        <f t="shared" si="88"/>
        <v>-6497.5785216055792</v>
      </c>
      <c r="X275" s="25">
        <f t="shared" si="88"/>
        <v>-6037.1389071859221</v>
      </c>
      <c r="Y275" s="25">
        <f t="shared" si="88"/>
        <v>-5609.2788874398884</v>
      </c>
      <c r="Z275" s="25">
        <f t="shared" si="88"/>
        <v>-5211.7103889823511</v>
      </c>
      <c r="AA275" s="25">
        <f t="shared" si="88"/>
        <v>-4842.3017406726831</v>
      </c>
      <c r="AB275" s="25">
        <f t="shared" si="88"/>
        <v>-4499.0679920026887</v>
      </c>
      <c r="AC275" s="25">
        <f t="shared" si="88"/>
        <v>-4180.1615859052872</v>
      </c>
      <c r="AD275" s="25">
        <f t="shared" si="88"/>
        <v>-3883.8634403429724</v>
      </c>
      <c r="AE275" s="25">
        <f t="shared" si="88"/>
        <v>-3608.5744694764044</v>
      </c>
      <c r="AF275" s="25">
        <f t="shared" si="88"/>
        <v>-3352.8075584311364</v>
      </c>
      <c r="AG275" s="25">
        <f t="shared" si="88"/>
        <v>-3115.1799938060472</v>
      </c>
      <c r="AH275" s="25">
        <f t="shared" si="88"/>
        <v>-2894.4063437605255</v>
      </c>
      <c r="AI275" s="25">
        <f t="shared" si="89"/>
        <v>-2689.2917758113726</v>
      </c>
      <c r="AJ275" s="25">
        <f t="shared" si="89"/>
        <v>-2498.7257966620323</v>
      </c>
      <c r="AK275" s="25">
        <f t="shared" si="89"/>
        <v>-2321.6763959631485</v>
      </c>
      <c r="AL275" s="25">
        <f t="shared" si="89"/>
        <v>-2157.184574488148</v>
      </c>
      <c r="AM275" s="25">
        <f t="shared" si="89"/>
        <v>-2004.3592365235318</v>
      </c>
      <c r="AN275" s="25">
        <f t="shared" si="89"/>
        <v>-1862.3724261160323</v>
      </c>
      <c r="AO275" s="25">
        <f t="shared" si="89"/>
        <v>-1730.4548870361502</v>
      </c>
      <c r="AP275" s="25">
        <f t="shared" si="89"/>
        <v>-1607.8919267974552</v>
      </c>
      <c r="AQ275" s="25">
        <f t="shared" si="89"/>
        <v>-1494.0195657299571</v>
      </c>
    </row>
    <row r="276" spans="1:43" x14ac:dyDescent="0.3">
      <c r="A276" s="17"/>
      <c r="B276" s="28">
        <v>202404</v>
      </c>
      <c r="C276" s="18" t="s">
        <v>103</v>
      </c>
      <c r="D276" s="25">
        <f t="shared" si="87"/>
        <v>-180097.6005958248</v>
      </c>
      <c r="E276" s="25">
        <f t="shared" si="87"/>
        <v>-172659.17369706274</v>
      </c>
      <c r="F276" s="25">
        <f t="shared" si="87"/>
        <v>-165297.56794681327</v>
      </c>
      <c r="G276" s="25">
        <f t="shared" si="87"/>
        <v>-158082.50377370603</v>
      </c>
      <c r="H276" s="25">
        <f t="shared" si="87"/>
        <v>-151058.88742004317</v>
      </c>
      <c r="I276" s="25">
        <f t="shared" si="87"/>
        <v>-144254.93990432628</v>
      </c>
      <c r="J276" s="25">
        <f t="shared" si="87"/>
        <v>-137687.48717177648</v>
      </c>
      <c r="K276" s="25">
        <f t="shared" si="87"/>
        <v>-131365.48063557892</v>
      </c>
      <c r="L276" s="25">
        <f t="shared" si="87"/>
        <v>-125292.38613525844</v>
      </c>
      <c r="M276" s="25">
        <f t="shared" si="87"/>
        <v>-119467.83273035694</v>
      </c>
      <c r="N276" s="25">
        <f t="shared" si="87"/>
        <v>-113888.76747291419</v>
      </c>
      <c r="O276" s="25">
        <f t="shared" si="87"/>
        <v>-108550.27442602109</v>
      </c>
      <c r="P276" s="25">
        <f t="shared" si="87"/>
        <v>-103446.1617557467</v>
      </c>
      <c r="Q276" s="25">
        <f t="shared" si="87"/>
        <v>-98569.386260704778</v>
      </c>
      <c r="R276" s="25">
        <f t="shared" si="87"/>
        <v>-93912.362453399663</v>
      </c>
      <c r="S276" s="25">
        <f t="shared" si="87"/>
        <v>-89467.188681800879</v>
      </c>
      <c r="T276" s="25">
        <f t="shared" si="88"/>
        <v>-85225.813005977267</v>
      </c>
      <c r="U276" s="25">
        <f t="shared" si="88"/>
        <v>-81180.154913674603</v>
      </c>
      <c r="V276" s="25">
        <f t="shared" si="88"/>
        <v>-77322.194396618332</v>
      </c>
      <c r="W276" s="25">
        <f t="shared" si="88"/>
        <v>-73644.036729768195</v>
      </c>
      <c r="X276" s="25">
        <f t="shared" si="88"/>
        <v>-70137.959053070837</v>
      </c>
      <c r="Y276" s="25">
        <f t="shared" si="88"/>
        <v>-66796.443255718274</v>
      </c>
      <c r="Z276" s="25">
        <f t="shared" si="88"/>
        <v>-63612.198510237242</v>
      </c>
      <c r="AA276" s="25">
        <f t="shared" si="88"/>
        <v>-60578.175965047121</v>
      </c>
      <c r="AB276" s="25">
        <f t="shared" si="88"/>
        <v>-57687.577488407449</v>
      </c>
      <c r="AC276" s="25">
        <f t="shared" si="88"/>
        <v>-54933.859900862757</v>
      </c>
      <c r="AD276" s="25">
        <f t="shared" si="88"/>
        <v>-52310.735793221407</v>
      </c>
      <c r="AE276" s="25">
        <f t="shared" si="88"/>
        <v>-49812.171771541587</v>
      </c>
      <c r="AF276" s="25">
        <f t="shared" si="88"/>
        <v>-47432.384777242594</v>
      </c>
      <c r="AG276" s="25">
        <f t="shared" si="88"/>
        <v>-45165.836983253059</v>
      </c>
      <c r="AH276" s="25">
        <f t="shared" si="88"/>
        <v>-43007.2296543825</v>
      </c>
      <c r="AI276" s="25">
        <f t="shared" si="89"/>
        <v>-40951.496273320139</v>
      </c>
      <c r="AJ276" s="25">
        <f t="shared" si="89"/>
        <v>-38993.795166525342</v>
      </c>
      <c r="AK276" s="25">
        <f t="shared" si="89"/>
        <v>-37129.501812097275</v>
      </c>
      <c r="AL276" s="25">
        <f t="shared" si="89"/>
        <v>-35354.200971000202</v>
      </c>
      <c r="AM276" s="25">
        <f t="shared" si="89"/>
        <v>-33663.678751139101</v>
      </c>
      <c r="AN276" s="25">
        <f t="shared" si="89"/>
        <v>-32053.914688735153</v>
      </c>
      <c r="AO276" s="25">
        <f t="shared" si="89"/>
        <v>-30521.07391172327</v>
      </c>
      <c r="AP276" s="25">
        <f t="shared" si="89"/>
        <v>-29061.499434319838</v>
      </c>
      <c r="AQ276" s="25">
        <f t="shared" si="89"/>
        <v>-27671.704619594671</v>
      </c>
    </row>
    <row r="277" spans="1:43" x14ac:dyDescent="0.3">
      <c r="A277" s="17"/>
      <c r="B277" s="28">
        <v>202404</v>
      </c>
      <c r="C277" s="18" t="s">
        <v>102</v>
      </c>
      <c r="D277" s="25">
        <f t="shared" si="87"/>
        <v>-72598.240037537442</v>
      </c>
      <c r="E277" s="25">
        <f t="shared" si="87"/>
        <v>-70010.55180481539</v>
      </c>
      <c r="F277" s="25">
        <f t="shared" si="87"/>
        <v>-66909.93119405373</v>
      </c>
      <c r="G277" s="25">
        <f t="shared" si="87"/>
        <v>-64838.108190778134</v>
      </c>
      <c r="H277" s="25">
        <f t="shared" si="87"/>
        <v>-61676.145416983942</v>
      </c>
      <c r="I277" s="25">
        <f t="shared" si="87"/>
        <v>-58550.576656033605</v>
      </c>
      <c r="J277" s="25">
        <f t="shared" si="87"/>
        <v>-55571.423153487718</v>
      </c>
      <c r="K277" s="25">
        <f t="shared" si="87"/>
        <v>-52734.463731524906</v>
      </c>
      <c r="L277" s="25">
        <f t="shared" si="87"/>
        <v>-50034.918460266577</v>
      </c>
      <c r="M277" s="25">
        <f t="shared" si="87"/>
        <v>-47467.674041870639</v>
      </c>
      <c r="N277" s="25">
        <f t="shared" si="87"/>
        <v>-45027.443091284542</v>
      </c>
      <c r="O277" s="25">
        <f t="shared" si="87"/>
        <v>-42708.877177651768</v>
      </c>
      <c r="P277" s="25">
        <f t="shared" si="87"/>
        <v>-40506.647094120242</v>
      </c>
      <c r="Q277" s="25">
        <f t="shared" si="87"/>
        <v>-38415.49963678213</v>
      </c>
      <c r="R277" s="25">
        <f t="shared" si="87"/>
        <v>-36430.29738256272</v>
      </c>
      <c r="S277" s="25">
        <f t="shared" si="87"/>
        <v>-34546.046064634858</v>
      </c>
      <c r="T277" s="25">
        <f t="shared" si="88"/>
        <v>-32757.912842904414</v>
      </c>
      <c r="U277" s="25">
        <f t="shared" si="88"/>
        <v>-31061.237859670626</v>
      </c>
      <c r="V277" s="25">
        <f t="shared" si="88"/>
        <v>-29451.540829582907</v>
      </c>
      <c r="W277" s="25">
        <f t="shared" si="88"/>
        <v>-27924.52395495258</v>
      </c>
      <c r="X277" s="25">
        <f t="shared" si="88"/>
        <v>-26476.072126613115</v>
      </c>
      <c r="Y277" s="25">
        <f t="shared" si="88"/>
        <v>-25102.251129170039</v>
      </c>
      <c r="Z277" s="25">
        <f t="shared" si="88"/>
        <v>-23799.304391824564</v>
      </c>
      <c r="AA277" s="25">
        <f t="shared" si="88"/>
        <v>-22563.648694091586</v>
      </c>
      <c r="AB277" s="25">
        <f t="shared" si="88"/>
        <v>-21391.869137111</v>
      </c>
      <c r="AC277" s="25">
        <f t="shared" si="88"/>
        <v>-20280.713616976907</v>
      </c>
      <c r="AD277" s="25">
        <f t="shared" si="88"/>
        <v>-19227.08698021742</v>
      </c>
      <c r="AE277" s="25">
        <f t="shared" si="88"/>
        <v>-18228.044998651392</v>
      </c>
      <c r="AF277" s="25">
        <f t="shared" si="88"/>
        <v>-17280.788267978678</v>
      </c>
      <c r="AG277" s="25">
        <f t="shared" si="88"/>
        <v>-16382.65610916739</v>
      </c>
      <c r="AH277" s="25">
        <f t="shared" si="88"/>
        <v>-15531.120532164407</v>
      </c>
      <c r="AI277" s="25">
        <f t="shared" si="89"/>
        <v>-14723.780306316406</v>
      </c>
      <c r="AJ277" s="25">
        <f t="shared" si="89"/>
        <v>-13958.355170129198</v>
      </c>
      <c r="AK277" s="25">
        <f t="shared" si="89"/>
        <v>-13232.68020384289</v>
      </c>
      <c r="AL277" s="25">
        <f t="shared" si="89"/>
        <v>-12544.7003811743</v>
      </c>
      <c r="AM277" s="25">
        <f t="shared" si="89"/>
        <v>-11892.465311028704</v>
      </c>
      <c r="AN277" s="25">
        <f t="shared" si="89"/>
        <v>-11274.124175666466</v>
      </c>
      <c r="AO277" s="25">
        <f t="shared" si="89"/>
        <v>-10687.9208684605</v>
      </c>
      <c r="AP277" s="25">
        <f t="shared" si="89"/>
        <v>-10132.18933179228</v>
      </c>
      <c r="AQ277" s="25">
        <f t="shared" si="89"/>
        <v>-9605.3490936454364</v>
      </c>
    </row>
    <row r="278" spans="1:43" x14ac:dyDescent="0.3">
      <c r="A278" s="17"/>
      <c r="B278" s="28">
        <v>202405</v>
      </c>
      <c r="C278" s="18" t="s">
        <v>101</v>
      </c>
      <c r="D278" s="25">
        <f t="shared" si="87"/>
        <v>-141825.62235339262</v>
      </c>
      <c r="E278" s="25">
        <f t="shared" si="87"/>
        <v>-131320.00212112471</v>
      </c>
      <c r="F278" s="25">
        <f t="shared" si="87"/>
        <v>-124509.64454935674</v>
      </c>
      <c r="G278" s="25">
        <f t="shared" si="87"/>
        <v>-117089.90332368808</v>
      </c>
      <c r="H278" s="25">
        <f t="shared" si="87"/>
        <v>-112303.15862386934</v>
      </c>
      <c r="I278" s="25">
        <f t="shared" si="87"/>
        <v>-105202.89621162337</v>
      </c>
      <c r="J278" s="25">
        <f t="shared" si="87"/>
        <v>-98554.126464838031</v>
      </c>
      <c r="K278" s="25">
        <f t="shared" si="87"/>
        <v>-92325.825729825214</v>
      </c>
      <c r="L278" s="25">
        <f t="shared" si="87"/>
        <v>-86490.119666318002</v>
      </c>
      <c r="M278" s="25">
        <f t="shared" si="87"/>
        <v>-81021.600722348041</v>
      </c>
      <c r="N278" s="25">
        <f t="shared" si="87"/>
        <v>-75896.878497421523</v>
      </c>
      <c r="O278" s="25">
        <f t="shared" si="87"/>
        <v>-71094.273100748978</v>
      </c>
      <c r="P278" s="25">
        <f t="shared" si="87"/>
        <v>-66593.597897503874</v>
      </c>
      <c r="Q278" s="25">
        <f t="shared" si="87"/>
        <v>-62375.999139469175</v>
      </c>
      <c r="R278" s="25">
        <f t="shared" si="87"/>
        <v>-58423.832481852216</v>
      </c>
      <c r="S278" s="25">
        <f t="shared" si="87"/>
        <v>-54720.563921576839</v>
      </c>
      <c r="T278" s="25">
        <f t="shared" si="88"/>
        <v>-51250.687296722128</v>
      </c>
      <c r="U278" s="25">
        <f t="shared" si="88"/>
        <v>-47999.6533365375</v>
      </c>
      <c r="V278" s="25">
        <f t="shared" si="88"/>
        <v>-44953.807034577665</v>
      </c>
      <c r="W278" s="25">
        <f t="shared" si="88"/>
        <v>-42100.331243670727</v>
      </c>
      <c r="X278" s="25">
        <f t="shared" si="88"/>
        <v>-39427.195108329659</v>
      </c>
      <c r="Y278" s="25">
        <f t="shared" si="88"/>
        <v>-36923.10640959147</v>
      </c>
      <c r="Z278" s="25">
        <f t="shared" si="88"/>
        <v>-34577.467193222576</v>
      </c>
      <c r="AA278" s="25">
        <f t="shared" si="88"/>
        <v>-32380.332243745936</v>
      </c>
      <c r="AB278" s="25">
        <f t="shared" si="88"/>
        <v>-30322.370091142562</v>
      </c>
      <c r="AC278" s="25">
        <f t="shared" si="88"/>
        <v>-28394.826318161016</v>
      </c>
      <c r="AD278" s="25">
        <f t="shared" si="88"/>
        <v>-26589.488989221358</v>
      </c>
      <c r="AE278" s="25">
        <f t="shared" si="88"/>
        <v>-24898.656056799264</v>
      </c>
      <c r="AF278" s="25">
        <f t="shared" si="88"/>
        <v>-23315.104624324715</v>
      </c>
      <c r="AG278" s="25">
        <f t="shared" si="88"/>
        <v>-21832.061960194813</v>
      </c>
      <c r="AH278" s="25">
        <f t="shared" si="88"/>
        <v>-20443.178168192895</v>
      </c>
      <c r="AI278" s="25">
        <f t="shared" si="89"/>
        <v>-19142.500427192936</v>
      </c>
      <c r="AJ278" s="25">
        <f t="shared" si="89"/>
        <v>-17924.44871865365</v>
      </c>
      <c r="AK278" s="25">
        <f t="shared" si="89"/>
        <v>-16783.792964811229</v>
      </c>
      <c r="AL278" s="25">
        <f t="shared" si="89"/>
        <v>-15715.631504135534</v>
      </c>
      <c r="AM278" s="25">
        <f t="shared" si="89"/>
        <v>-14715.370833820918</v>
      </c>
      <c r="AN278" s="25">
        <f t="shared" si="89"/>
        <v>-13778.706552024003</v>
      </c>
      <c r="AO278" s="25">
        <f t="shared" si="89"/>
        <v>-12901.605435347463</v>
      </c>
      <c r="AP278" s="25">
        <f t="shared" si="89"/>
        <v>-12080.288589764727</v>
      </c>
      <c r="AQ278" s="25">
        <f t="shared" si="89"/>
        <v>-11311.215615818383</v>
      </c>
    </row>
    <row r="279" spans="1:43" x14ac:dyDescent="0.3">
      <c r="A279" s="17"/>
      <c r="B279" s="28">
        <v>202405</v>
      </c>
      <c r="C279" s="18" t="s">
        <v>105</v>
      </c>
      <c r="D279" s="25">
        <f t="shared" si="87"/>
        <v>-20984.151524446639</v>
      </c>
      <c r="E279" s="25">
        <f t="shared" si="87"/>
        <v>-20072.300163592176</v>
      </c>
      <c r="F279" s="25">
        <f t="shared" si="87"/>
        <v>-17588.891865354177</v>
      </c>
      <c r="G279" s="25">
        <f t="shared" si="87"/>
        <v>-13931.144399951372</v>
      </c>
      <c r="H279" s="25">
        <f t="shared" si="87"/>
        <v>-9941.2057901172866</v>
      </c>
      <c r="I279" s="25">
        <f t="shared" si="87"/>
        <v>-9798.6269725323091</v>
      </c>
      <c r="J279" s="25">
        <f t="shared" si="87"/>
        <v>-9664.7287393793558</v>
      </c>
      <c r="K279" s="25">
        <f t="shared" si="87"/>
        <v>-9537.5644156873059</v>
      </c>
      <c r="L279" s="25">
        <f t="shared" si="87"/>
        <v>-9415.7198312672845</v>
      </c>
      <c r="M279" s="25">
        <f t="shared" si="87"/>
        <v>-9298.1549497393135</v>
      </c>
      <c r="N279" s="25">
        <f t="shared" si="87"/>
        <v>-9184.0964846179777</v>
      </c>
      <c r="O279" s="25">
        <f t="shared" si="87"/>
        <v>-9072.9638391938497</v>
      </c>
      <c r="P279" s="25">
        <f t="shared" si="87"/>
        <v>-8964.3172426048113</v>
      </c>
      <c r="Q279" s="25">
        <f t="shared" si="87"/>
        <v>-8857.8209255395668</v>
      </c>
      <c r="R279" s="25">
        <f t="shared" si="87"/>
        <v>-8753.2166459606942</v>
      </c>
      <c r="S279" s="25">
        <f t="shared" si="87"/>
        <v>-8650.3044389870465</v>
      </c>
      <c r="T279" s="25">
        <f t="shared" si="88"/>
        <v>-8548.9284747049751</v>
      </c>
      <c r="U279" s="25">
        <f t="shared" si="88"/>
        <v>-8448.9665706094456</v>
      </c>
      <c r="V279" s="25">
        <f t="shared" si="88"/>
        <v>-8350.322347450463</v>
      </c>
      <c r="W279" s="25">
        <f t="shared" si="88"/>
        <v>-8252.9193162918145</v>
      </c>
      <c r="X279" s="25">
        <f t="shared" si="88"/>
        <v>-8156.696389547752</v>
      </c>
      <c r="Y279" s="25">
        <f t="shared" si="88"/>
        <v>-8061.6044509715957</v>
      </c>
      <c r="Z279" s="25">
        <f t="shared" si="88"/>
        <v>-7967.6037193671909</v>
      </c>
      <c r="AA279" s="25">
        <f t="shared" si="88"/>
        <v>-7874.6617115731297</v>
      </c>
      <c r="AB279" s="25">
        <f t="shared" si="88"/>
        <v>-7782.7516609661488</v>
      </c>
      <c r="AC279" s="25">
        <f t="shared" si="88"/>
        <v>-7691.8512843789249</v>
      </c>
      <c r="AD279" s="25">
        <f t="shared" si="88"/>
        <v>-7601.9418170509607</v>
      </c>
      <c r="AE279" s="25">
        <f t="shared" si="88"/>
        <v>-7513.0072548759344</v>
      </c>
      <c r="AF279" s="25">
        <f t="shared" si="88"/>
        <v>-7425.033757760214</v>
      </c>
      <c r="AG279" s="25">
        <f t="shared" si="88"/>
        <v>-7338.0091787629899</v>
      </c>
      <c r="AH279" s="25">
        <f t="shared" si="88"/>
        <v>-7251.92269184206</v>
      </c>
      <c r="AI279" s="25">
        <f t="shared" si="89"/>
        <v>-7166.7644971921036</v>
      </c>
      <c r="AJ279" s="25">
        <f t="shared" si="89"/>
        <v>-7082.5255878484259</v>
      </c>
      <c r="AK279" s="25">
        <f t="shared" si="89"/>
        <v>-6999.1975648124071</v>
      </c>
      <c r="AL279" s="25">
        <f t="shared" si="89"/>
        <v>-6916.7724907095926</v>
      </c>
      <c r="AM279" s="25">
        <f t="shared" si="89"/>
        <v>-6835.2427741196479</v>
      </c>
      <c r="AN279" s="25">
        <f t="shared" si="89"/>
        <v>-6754.6010783694655</v>
      </c>
      <c r="AO279" s="25">
        <f t="shared" si="89"/>
        <v>-6674.8402498690266</v>
      </c>
      <c r="AP279" s="25">
        <f t="shared" si="89"/>
        <v>-6595.9532620782711</v>
      </c>
      <c r="AQ279" s="25">
        <f t="shared" si="89"/>
        <v>-6517.933171986293</v>
      </c>
    </row>
    <row r="280" spans="1:43" x14ac:dyDescent="0.3">
      <c r="A280" s="17"/>
      <c r="B280" s="28">
        <v>202405</v>
      </c>
      <c r="C280" s="18" t="s">
        <v>103</v>
      </c>
      <c r="D280" s="25">
        <f t="shared" si="87"/>
        <v>-111306.93662852526</v>
      </c>
      <c r="E280" s="25">
        <f t="shared" si="87"/>
        <v>-104865.89740905864</v>
      </c>
      <c r="F280" s="25">
        <f t="shared" si="87"/>
        <v>-95195.30821814973</v>
      </c>
      <c r="G280" s="25">
        <f t="shared" si="87"/>
        <v>-91707.525407199049</v>
      </c>
      <c r="H280" s="25">
        <f t="shared" si="87"/>
        <v>-83254.826401293249</v>
      </c>
      <c r="I280" s="25">
        <f t="shared" si="87"/>
        <v>-81600.523884180147</v>
      </c>
      <c r="J280" s="25">
        <f t="shared" si="87"/>
        <v>-79984.279995248857</v>
      </c>
      <c r="K280" s="25">
        <f t="shared" si="87"/>
        <v>-78403.458753049781</v>
      </c>
      <c r="L280" s="25">
        <f t="shared" si="87"/>
        <v>-76856.079539819693</v>
      </c>
      <c r="M280" s="25">
        <f t="shared" si="87"/>
        <v>-75340.607501867518</v>
      </c>
      <c r="N280" s="25">
        <f t="shared" si="87"/>
        <v>-73855.815398207822</v>
      </c>
      <c r="O280" s="25">
        <f t="shared" si="87"/>
        <v>-72400.691123811528</v>
      </c>
      <c r="P280" s="25">
        <f t="shared" si="87"/>
        <v>-70974.374960344197</v>
      </c>
      <c r="Q280" s="25">
        <f t="shared" si="87"/>
        <v>-69576.116487444349</v>
      </c>
      <c r="R280" s="25">
        <f t="shared" si="87"/>
        <v>-68205.244683907513</v>
      </c>
      <c r="S280" s="25">
        <f t="shared" si="87"/>
        <v>-66861.14699145552</v>
      </c>
      <c r="T280" s="25">
        <f t="shared" si="88"/>
        <v>-65543.254538387235</v>
      </c>
      <c r="U280" s="25">
        <f t="shared" si="88"/>
        <v>-64251.031639971268</v>
      </c>
      <c r="V280" s="25">
        <f t="shared" si="88"/>
        <v>-62983.968294901417</v>
      </c>
      <c r="W280" s="25">
        <f t="shared" si="88"/>
        <v>-61741.574797249596</v>
      </c>
      <c r="X280" s="25">
        <f t="shared" si="88"/>
        <v>-60523.377852414575</v>
      </c>
      <c r="Y280" s="25">
        <f t="shared" si="88"/>
        <v>-59328.9177685826</v>
      </c>
      <c r="Z280" s="25">
        <f t="shared" si="88"/>
        <v>-58157.746421019518</v>
      </c>
      <c r="AA280" s="25">
        <f t="shared" si="88"/>
        <v>-57009.425773827017</v>
      </c>
      <c r="AB280" s="25">
        <f t="shared" si="88"/>
        <v>-55883.526804932393</v>
      </c>
      <c r="AC280" s="25">
        <f t="shared" si="88"/>
        <v>-54779.628723237758</v>
      </c>
      <c r="AD280" s="25">
        <f t="shared" si="88"/>
        <v>-53697.318397545387</v>
      </c>
      <c r="AE280" s="25">
        <f t="shared" si="88"/>
        <v>-52636.189938848634</v>
      </c>
      <c r="AF280" s="25">
        <f t="shared" si="88"/>
        <v>-51595.844393406063</v>
      </c>
      <c r="AG280" s="25">
        <f t="shared" si="88"/>
        <v>-50575.889515480143</v>
      </c>
      <c r="AH280" s="25">
        <f t="shared" si="88"/>
        <v>-49575.939596966622</v>
      </c>
      <c r="AI280" s="25">
        <f t="shared" si="89"/>
        <v>-48595.61533723888</v>
      </c>
      <c r="AJ280" s="25">
        <f t="shared" si="89"/>
        <v>-47634.543741007059</v>
      </c>
      <c r="AK280" s="25">
        <f t="shared" si="89"/>
        <v>-46692.358035283614</v>
      </c>
      <c r="AL280" s="25">
        <f t="shared" si="89"/>
        <v>-45768.697598975836</v>
      </c>
      <c r="AM280" s="25">
        <f t="shared" si="89"/>
        <v>-44863.207900420195</v>
      </c>
      <c r="AN280" s="25">
        <f t="shared" si="89"/>
        <v>-43975.540439499782</v>
      </c>
      <c r="AO280" s="25">
        <f t="shared" si="89"/>
        <v>-43105.352691967331</v>
      </c>
      <c r="AP280" s="25">
        <f t="shared" si="89"/>
        <v>-42252.308054320762</v>
      </c>
      <c r="AQ280" s="25">
        <f t="shared" si="89"/>
        <v>-41416.075788111993</v>
      </c>
    </row>
    <row r="281" spans="1:43" x14ac:dyDescent="0.3">
      <c r="A281" s="17"/>
      <c r="B281" s="28">
        <v>202405</v>
      </c>
      <c r="C281" s="18" t="s">
        <v>102</v>
      </c>
      <c r="D281" s="25">
        <f t="shared" si="87"/>
        <v>-68405.045219498235</v>
      </c>
      <c r="E281" s="25">
        <f t="shared" si="87"/>
        <v>-64618.413198693474</v>
      </c>
      <c r="F281" s="25">
        <f t="shared" si="87"/>
        <v>-61905.476973019664</v>
      </c>
      <c r="G281" s="25">
        <f t="shared" si="87"/>
        <v>-58881.555366551947</v>
      </c>
      <c r="H281" s="25">
        <f t="shared" si="87"/>
        <v>-56137.625537687767</v>
      </c>
      <c r="I281" s="25">
        <f t="shared" si="87"/>
        <v>-53164.681715960585</v>
      </c>
      <c r="J281" s="25">
        <f t="shared" si="87"/>
        <v>-50345.336863015276</v>
      </c>
      <c r="K281" s="25">
        <f t="shared" si="87"/>
        <v>-47672.297209473363</v>
      </c>
      <c r="L281" s="25">
        <f t="shared" si="87"/>
        <v>-45138.509799196487</v>
      </c>
      <c r="M281" s="25">
        <f t="shared" si="87"/>
        <v>-42737.169814421082</v>
      </c>
      <c r="N281" s="25">
        <f t="shared" si="87"/>
        <v>-40461.727092237066</v>
      </c>
      <c r="O281" s="25">
        <f t="shared" si="87"/>
        <v>-38305.890357372227</v>
      </c>
      <c r="P281" s="25">
        <f t="shared" si="87"/>
        <v>-36263.628829100409</v>
      </c>
      <c r="Q281" s="25">
        <f t="shared" si="87"/>
        <v>-34329.171361702523</v>
      </c>
      <c r="R281" s="25">
        <f t="shared" si="87"/>
        <v>-32497.00347169493</v>
      </c>
      <c r="S281" s="25">
        <f t="shared" si="87"/>
        <v>-30761.862652078067</v>
      </c>
      <c r="T281" s="25">
        <f t="shared" si="88"/>
        <v>-29118.732354632441</v>
      </c>
      <c r="U281" s="25">
        <f t="shared" si="88"/>
        <v>-27562.83497571951</v>
      </c>
      <c r="V281" s="25">
        <f t="shared" si="88"/>
        <v>-26089.624128478168</v>
      </c>
      <c r="W281" s="25">
        <f t="shared" si="88"/>
        <v>-24694.776433646522</v>
      </c>
      <c r="X281" s="25">
        <f t="shared" si="88"/>
        <v>-23374.183016127947</v>
      </c>
      <c r="Y281" s="25">
        <f t="shared" si="88"/>
        <v>-22123.940855919729</v>
      </c>
      <c r="Z281" s="25">
        <f t="shared" si="88"/>
        <v>-20940.344109980957</v>
      </c>
      <c r="AA281" s="25">
        <f t="shared" si="88"/>
        <v>-19819.875495373184</v>
      </c>
      <c r="AB281" s="25">
        <f t="shared" si="88"/>
        <v>-18759.197802741499</v>
      </c>
      <c r="AC281" s="25">
        <f t="shared" si="88"/>
        <v>-17755.145592100736</v>
      </c>
      <c r="AD281" s="25">
        <f t="shared" si="88"/>
        <v>-16804.717109212848</v>
      </c>
      <c r="AE281" s="25">
        <f t="shared" si="88"/>
        <v>-15905.066449953065</v>
      </c>
      <c r="AF281" s="25">
        <f t="shared" si="88"/>
        <v>-15053.49599142958</v>
      </c>
      <c r="AG281" s="25">
        <f t="shared" si="88"/>
        <v>-14247.449101806644</v>
      </c>
      <c r="AH281" s="25">
        <f t="shared" si="88"/>
        <v>-13484.503135425635</v>
      </c>
      <c r="AI281" s="25">
        <f t="shared" si="89"/>
        <v>-12762.362715633539</v>
      </c>
      <c r="AJ281" s="25">
        <f t="shared" si="89"/>
        <v>-12078.853304480257</v>
      </c>
      <c r="AK281" s="25">
        <f t="shared" si="89"/>
        <v>-11431.915055947395</v>
      </c>
      <c r="AL281" s="25">
        <f t="shared" si="89"/>
        <v>-10819.59694747164</v>
      </c>
      <c r="AM281" s="25">
        <f t="shared" si="89"/>
        <v>-10240.051183104382</v>
      </c>
      <c r="AN281" s="25">
        <f t="shared" si="89"/>
        <v>-9691.5278606093016</v>
      </c>
      <c r="AO281" s="25">
        <f t="shared" si="89"/>
        <v>-9172.369894063524</v>
      </c>
      <c r="AP281" s="25">
        <f t="shared" si="89"/>
        <v>-8681.0081830329709</v>
      </c>
      <c r="AQ281" s="25">
        <f t="shared" si="89"/>
        <v>-8215.9570190891482</v>
      </c>
    </row>
    <row r="282" spans="1:43" x14ac:dyDescent="0.3">
      <c r="A282" s="17"/>
      <c r="B282" s="28">
        <v>202405</v>
      </c>
      <c r="C282" s="18" t="s">
        <v>104</v>
      </c>
      <c r="D282" s="25">
        <f t="shared" si="87"/>
        <v>-126.30361304738852</v>
      </c>
      <c r="E282" s="25">
        <f t="shared" si="87"/>
        <v>-125.56618667047165</v>
      </c>
      <c r="F282" s="25">
        <f t="shared" si="87"/>
        <v>-124.69718578176192</v>
      </c>
      <c r="G282" s="25">
        <f t="shared" si="87"/>
        <v>-123.18605621440665</v>
      </c>
      <c r="H282" s="25">
        <f t="shared" si="87"/>
        <v>-121.58061557797706</v>
      </c>
      <c r="I282" s="25">
        <f t="shared" si="87"/>
        <v>-119.63287345256322</v>
      </c>
      <c r="J282" s="25">
        <f t="shared" si="87"/>
        <v>-117.69937865609275</v>
      </c>
      <c r="K282" s="25">
        <f t="shared" ref="K282:Z297" si="90">SUMIFS(K$454:K$548,$B$454:$B$548,$B282,$C$454:$C$548,$C282)+SUMIFS(K$549:K$643,$B$549:$B$643,$B282,$C$549:$C$643,$C282)</f>
        <v>-115.78349783855533</v>
      </c>
      <c r="L282" s="25">
        <f t="shared" si="90"/>
        <v>-113.88771264608039</v>
      </c>
      <c r="M282" s="25">
        <f t="shared" si="90"/>
        <v>-112.01385424869625</v>
      </c>
      <c r="N282" s="25">
        <f t="shared" si="90"/>
        <v>-110.16326851589378</v>
      </c>
      <c r="O282" s="25">
        <f t="shared" si="90"/>
        <v>-108.33693443533559</v>
      </c>
      <c r="P282" s="25">
        <f t="shared" si="90"/>
        <v>-106.53555038352556</v>
      </c>
      <c r="Q282" s="25">
        <f t="shared" si="90"/>
        <v>-104.75959789649083</v>
      </c>
      <c r="R282" s="25">
        <f t="shared" si="90"/>
        <v>-103.0093894363235</v>
      </c>
      <c r="S282" s="25">
        <f t="shared" si="90"/>
        <v>-101.28510460462037</v>
      </c>
      <c r="T282" s="25">
        <f t="shared" si="90"/>
        <v>-99.586817902163105</v>
      </c>
      <c r="U282" s="25">
        <f t="shared" si="90"/>
        <v>-97.914520225085397</v>
      </c>
      <c r="V282" s="25">
        <f t="shared" si="90"/>
        <v>-96.268135666557924</v>
      </c>
      <c r="W282" s="25">
        <f t="shared" si="90"/>
        <v>-94.647534762248554</v>
      </c>
      <c r="X282" s="25">
        <f t="shared" si="90"/>
        <v>-93.052545015016534</v>
      </c>
      <c r="Y282" s="25">
        <f t="shared" si="90"/>
        <v>-91.482959318754297</v>
      </c>
      <c r="Z282" s="25">
        <f t="shared" si="90"/>
        <v>-89.938542746040724</v>
      </c>
      <c r="AA282" s="25">
        <f t="shared" si="88"/>
        <v>-88.419038051218791</v>
      </c>
      <c r="AB282" s="25">
        <f t="shared" si="88"/>
        <v>-86.924170157334927</v>
      </c>
      <c r="AC282" s="25">
        <f t="shared" si="88"/>
        <v>-85.45364983359454</v>
      </c>
      <c r="AD282" s="25">
        <f t="shared" si="88"/>
        <v>-84.007176723675286</v>
      </c>
      <c r="AE282" s="25">
        <f t="shared" si="88"/>
        <v>-82.584441850228643</v>
      </c>
      <c r="AF282" s="25">
        <f t="shared" si="88"/>
        <v>-81.18512969421964</v>
      </c>
      <c r="AG282" s="25">
        <f t="shared" si="88"/>
        <v>-79.80891992726535</v>
      </c>
      <c r="AH282" s="25">
        <f t="shared" si="88"/>
        <v>-78.455488859288295</v>
      </c>
      <c r="AI282" s="25">
        <f t="shared" si="89"/>
        <v>-77.124510651461009</v>
      </c>
      <c r="AJ282" s="25">
        <f t="shared" si="89"/>
        <v>-75.815658334747908</v>
      </c>
      <c r="AK282" s="25">
        <f t="shared" si="89"/>
        <v>-74.528604666725542</v>
      </c>
      <c r="AL282" s="25">
        <f t="shared" si="89"/>
        <v>-73.263022853312918</v>
      </c>
      <c r="AM282" s="25">
        <f t="shared" si="89"/>
        <v>-72.018587157220793</v>
      </c>
      <c r="AN282" s="25">
        <f t="shared" si="89"/>
        <v>-70.794973411059701</v>
      </c>
      <c r="AO282" s="25">
        <f t="shared" si="89"/>
        <v>-69.591859449930155</v>
      </c>
      <c r="AP282" s="25">
        <f t="shared" si="89"/>
        <v>-68.408925475793751</v>
      </c>
      <c r="AQ282" s="25">
        <f t="shared" si="89"/>
        <v>-67.245854363870535</v>
      </c>
    </row>
    <row r="283" spans="1:43" x14ac:dyDescent="0.3">
      <c r="A283" s="17"/>
      <c r="B283" s="28">
        <v>202406</v>
      </c>
      <c r="C283" s="18" t="s">
        <v>101</v>
      </c>
      <c r="D283" s="25">
        <f t="shared" ref="D283:S307" si="91">SUMIFS(D$454:D$548,$B$454:$B$548,$B283,$C$454:$C$548,$C283)+SUMIFS(D$549:D$643,$B$549:$B$643,$B283,$C$549:$C$643,$C283)</f>
        <v>-206588.21130239707</v>
      </c>
      <c r="E283" s="25">
        <f t="shared" si="91"/>
        <v>-192365.79237992849</v>
      </c>
      <c r="F283" s="25">
        <f t="shared" si="91"/>
        <v>-179250.11717503058</v>
      </c>
      <c r="G283" s="25">
        <f t="shared" si="91"/>
        <v>-167106.71347265458</v>
      </c>
      <c r="H283" s="25">
        <f t="shared" si="91"/>
        <v>-155834.17900995025</v>
      </c>
      <c r="I283" s="25">
        <f t="shared" si="91"/>
        <v>-145351.98906909785</v>
      </c>
      <c r="J283" s="25">
        <f t="shared" si="91"/>
        <v>-135593.45515161371</v>
      </c>
      <c r="K283" s="25">
        <f t="shared" si="91"/>
        <v>-126501.51504193178</v>
      </c>
      <c r="L283" s="25">
        <f t="shared" si="91"/>
        <v>-118026.13134767782</v>
      </c>
      <c r="M283" s="25">
        <f t="shared" si="91"/>
        <v>-110122.6308195898</v>
      </c>
      <c r="N283" s="25">
        <f t="shared" si="91"/>
        <v>-102750.60857286597</v>
      </c>
      <c r="O283" s="25">
        <f t="shared" si="91"/>
        <v>-95873.179834413342</v>
      </c>
      <c r="P283" s="25">
        <f t="shared" si="91"/>
        <v>-89456.450461101442</v>
      </c>
      <c r="Q283" s="25">
        <f t="shared" si="91"/>
        <v>-83469.128311045904</v>
      </c>
      <c r="R283" s="25">
        <f t="shared" si="91"/>
        <v>-77882.227387014733</v>
      </c>
      <c r="S283" s="25">
        <f t="shared" si="91"/>
        <v>-72668.834545303136</v>
      </c>
      <c r="T283" s="25">
        <f t="shared" si="90"/>
        <v>-67803.919470416411</v>
      </c>
      <c r="U283" s="25">
        <f t="shared" si="90"/>
        <v>-63264.175383361602</v>
      </c>
      <c r="V283" s="25">
        <f t="shared" si="90"/>
        <v>-59027.882214618672</v>
      </c>
      <c r="W283" s="25">
        <f t="shared" si="90"/>
        <v>-55074.786696295138</v>
      </c>
      <c r="X283" s="25">
        <f t="shared" si="90"/>
        <v>-51385.995590397441</v>
      </c>
      <c r="Y283" s="25">
        <f t="shared" si="90"/>
        <v>-47943.879424672676</v>
      </c>
      <c r="Z283" s="25">
        <f t="shared" si="90"/>
        <v>-44731.984872674009</v>
      </c>
      <c r="AA283" s="25">
        <f t="shared" si="88"/>
        <v>-41734.954427739467</v>
      </c>
      <c r="AB283" s="25">
        <f t="shared" si="88"/>
        <v>-38938.452368579063</v>
      </c>
      <c r="AC283" s="25">
        <f t="shared" si="88"/>
        <v>-36329.096253117328</v>
      </c>
      <c r="AD283" s="25">
        <f t="shared" si="88"/>
        <v>-33894.393343476499</v>
      </c>
      <c r="AE283" s="25">
        <f t="shared" si="88"/>
        <v>-31622.681482322405</v>
      </c>
      <c r="AF283" s="25">
        <f t="shared" si="88"/>
        <v>-29503.074024972881</v>
      </c>
      <c r="AG283" s="25">
        <f t="shared" ref="AG283:AU300" si="92">SUMIFS(AG$454:AG$548,$B$454:$B$548,$B283,$C$454:$C$548,$C283)+SUMIFS(AG$549:AG$643,$B$549:$B$643,$B283,$C$549:$C$643,$C283)</f>
        <v>-27525.408493174506</v>
      </c>
      <c r="AH283" s="25">
        <f t="shared" si="92"/>
        <v>-25680.19866232761</v>
      </c>
      <c r="AI283" s="25">
        <f t="shared" si="89"/>
        <v>-23958.589828938795</v>
      </c>
      <c r="AJ283" s="25">
        <f t="shared" si="89"/>
        <v>-22352.317032438896</v>
      </c>
      <c r="AK283" s="25">
        <f t="shared" si="89"/>
        <v>-20853.66602743389</v>
      </c>
      <c r="AL283" s="25">
        <f t="shared" si="89"/>
        <v>-19455.436820480005</v>
      </c>
      <c r="AM283" s="25">
        <f t="shared" si="89"/>
        <v>-18150.909600642717</v>
      </c>
      <c r="AN283" s="25">
        <f t="shared" si="89"/>
        <v>-16933.812906146122</v>
      </c>
      <c r="AO283" s="25">
        <f t="shared" si="89"/>
        <v>-15798.293880855679</v>
      </c>
      <c r="AP283" s="25">
        <f t="shared" si="89"/>
        <v>-14738.89048452542</v>
      </c>
      <c r="AQ283" s="25">
        <f t="shared" si="89"/>
        <v>-13750.505529935735</v>
      </c>
    </row>
    <row r="284" spans="1:43" x14ac:dyDescent="0.3">
      <c r="A284" s="17"/>
      <c r="B284" s="28">
        <v>202406</v>
      </c>
      <c r="C284" s="18" t="s">
        <v>105</v>
      </c>
      <c r="D284" s="25">
        <f t="shared" si="91"/>
        <v>-4072.557312329393</v>
      </c>
      <c r="E284" s="25">
        <f t="shared" si="91"/>
        <v>-4028.6881627344883</v>
      </c>
      <c r="F284" s="25">
        <f t="shared" si="91"/>
        <v>-3995.7024497945417</v>
      </c>
      <c r="G284" s="25">
        <f t="shared" si="91"/>
        <v>-3970.5175041236712</v>
      </c>
      <c r="H284" s="25">
        <f t="shared" si="91"/>
        <v>-3951.0478717302926</v>
      </c>
      <c r="I284" s="25">
        <f t="shared" si="91"/>
        <v>-3935.8450744752226</v>
      </c>
      <c r="J284" s="25">
        <f t="shared" si="91"/>
        <v>-3923.8798959983669</v>
      </c>
      <c r="K284" s="25">
        <f t="shared" si="91"/>
        <v>-3914.4063623315678</v>
      </c>
      <c r="L284" s="25">
        <f t="shared" si="91"/>
        <v>-3906.8742683159394</v>
      </c>
      <c r="M284" s="25">
        <f t="shared" si="91"/>
        <v>-3900.8714747145455</v>
      </c>
      <c r="N284" s="25">
        <f t="shared" si="91"/>
        <v>-3896.0849762471498</v>
      </c>
      <c r="O284" s="25">
        <f t="shared" si="91"/>
        <v>-3892.2741006189235</v>
      </c>
      <c r="P284" s="25">
        <f t="shared" si="91"/>
        <v>-3889.2517223237437</v>
      </c>
      <c r="Q284" s="25">
        <f t="shared" si="91"/>
        <v>-3886.8708779110839</v>
      </c>
      <c r="R284" s="25">
        <f t="shared" si="91"/>
        <v>-3885.0150875112286</v>
      </c>
      <c r="S284" s="25">
        <f t="shared" si="91"/>
        <v>-3883.5912613288028</v>
      </c>
      <c r="T284" s="25">
        <f t="shared" si="90"/>
        <v>-3882.524436147718</v>
      </c>
      <c r="U284" s="25">
        <f t="shared" si="90"/>
        <v>-3881.7538252212339</v>
      </c>
      <c r="V284" s="25">
        <f t="shared" si="90"/>
        <v>-3881.2298227045526</v>
      </c>
      <c r="W284" s="25">
        <f t="shared" si="90"/>
        <v>-3880.9117099354698</v>
      </c>
      <c r="X284" s="25">
        <f t="shared" si="90"/>
        <v>-3880.7658833439214</v>
      </c>
      <c r="Y284" s="25">
        <f t="shared" si="90"/>
        <v>-3880.7644739382017</v>
      </c>
      <c r="Z284" s="25">
        <f t="shared" si="90"/>
        <v>-3880.8842634851226</v>
      </c>
      <c r="AA284" s="25">
        <f t="shared" ref="AA284:BD299" si="93">SUMIFS(AA$454:AA$548,$B$454:$B$548,$B284,$C$454:$C$548,$C284)+SUMIFS(AA$549:AA$643,$B$549:$B$643,$B284,$C$549:$C$643,$C284)</f>
        <v>-3881.1058274505067</v>
      </c>
      <c r="AB284" s="25">
        <f t="shared" si="93"/>
        <v>-3881.4128526617051</v>
      </c>
      <c r="AC284" s="25">
        <f t="shared" si="93"/>
        <v>-3881.7915906228732</v>
      </c>
      <c r="AD284" s="25">
        <f t="shared" si="93"/>
        <v>-3882.2304169040399</v>
      </c>
      <c r="AE284" s="25">
        <f t="shared" si="93"/>
        <v>-3882.719474033137</v>
      </c>
      <c r="AF284" s="25">
        <f t="shared" si="93"/>
        <v>-3883.2503805397105</v>
      </c>
      <c r="AG284" s="25">
        <f t="shared" si="93"/>
        <v>-3883.8159927180122</v>
      </c>
      <c r="AH284" s="25">
        <f t="shared" si="93"/>
        <v>-3884.4102086421126</v>
      </c>
      <c r="AI284" s="25">
        <f t="shared" si="89"/>
        <v>-3885.027806224999</v>
      </c>
      <c r="AJ284" s="25">
        <f t="shared" si="89"/>
        <v>-3885.6643088471064</v>
      </c>
      <c r="AK284" s="25">
        <f t="shared" si="89"/>
        <v>-3886.3158734183066</v>
      </c>
      <c r="AL284" s="25">
        <f t="shared" si="89"/>
        <v>-3886.9791967774395</v>
      </c>
      <c r="AM284" s="25">
        <f t="shared" si="89"/>
        <v>-3887.651437146294</v>
      </c>
      <c r="AN284" s="25">
        <f t="shared" si="89"/>
        <v>-3888.3301479937209</v>
      </c>
      <c r="AO284" s="25">
        <f t="shared" si="89"/>
        <v>-3889.0132221702042</v>
      </c>
      <c r="AP284" s="25">
        <f t="shared" si="89"/>
        <v>-3889.6988445739817</v>
      </c>
      <c r="AQ284" s="25">
        <f t="shared" si="89"/>
        <v>-3890.3854519294991</v>
      </c>
    </row>
    <row r="285" spans="1:43" x14ac:dyDescent="0.3">
      <c r="A285" s="17"/>
      <c r="B285" s="28">
        <v>202406</v>
      </c>
      <c r="C285" s="18" t="s">
        <v>103</v>
      </c>
      <c r="D285" s="25">
        <f t="shared" si="91"/>
        <v>-113630.99271986546</v>
      </c>
      <c r="E285" s="25">
        <f t="shared" si="91"/>
        <v>-110519.07481721023</v>
      </c>
      <c r="F285" s="25">
        <f t="shared" si="91"/>
        <v>-107400.41794070712</v>
      </c>
      <c r="G285" s="25">
        <f t="shared" si="91"/>
        <v>-104302.32746059864</v>
      </c>
      <c r="H285" s="25">
        <f t="shared" si="91"/>
        <v>-101243.19609496258</v>
      </c>
      <c r="I285" s="25">
        <f t="shared" si="91"/>
        <v>-98235.485196622729</v>
      </c>
      <c r="J285" s="25">
        <f t="shared" si="91"/>
        <v>-95287.610216189074</v>
      </c>
      <c r="K285" s="25">
        <f t="shared" si="91"/>
        <v>-92405.169234433968</v>
      </c>
      <c r="L285" s="25">
        <f t="shared" si="91"/>
        <v>-89591.76444227685</v>
      </c>
      <c r="M285" s="25">
        <f t="shared" si="91"/>
        <v>-86849.564003394058</v>
      </c>
      <c r="N285" s="25">
        <f t="shared" si="91"/>
        <v>-84179.694059341156</v>
      </c>
      <c r="O285" s="25">
        <f t="shared" si="91"/>
        <v>-81582.517060597398</v>
      </c>
      <c r="P285" s="25">
        <f t="shared" si="91"/>
        <v>-79057.832470427122</v>
      </c>
      <c r="Q285" s="25">
        <f t="shared" si="91"/>
        <v>-76605.023487320199</v>
      </c>
      <c r="R285" s="25">
        <f t="shared" si="91"/>
        <v>-74223.165610073018</v>
      </c>
      <c r="S285" s="25">
        <f t="shared" si="91"/>
        <v>-71911.107828683453</v>
      </c>
      <c r="T285" s="25">
        <f t="shared" si="90"/>
        <v>-69667.533911248873</v>
      </c>
      <c r="U285" s="25">
        <f t="shared" si="90"/>
        <v>-67491.009040434656</v>
      </c>
      <c r="V285" s="25">
        <f t="shared" si="90"/>
        <v>-65380.015545535578</v>
      </c>
      <c r="W285" s="25">
        <f t="shared" si="90"/>
        <v>-63332.980435319063</v>
      </c>
      <c r="X285" s="25">
        <f t="shared" si="90"/>
        <v>-61348.296708196089</v>
      </c>
      <c r="Y285" s="25">
        <f t="shared" si="90"/>
        <v>-59424.339899586004</v>
      </c>
      <c r="Z285" s="25">
        <f t="shared" si="90"/>
        <v>-57559.480955582243</v>
      </c>
      <c r="AA285" s="25">
        <f t="shared" si="93"/>
        <v>-55752.096253014752</v>
      </c>
      <c r="AB285" s="25">
        <f t="shared" si="93"/>
        <v>-54000.57538879905</v>
      </c>
      <c r="AC285" s="25">
        <f t="shared" si="93"/>
        <v>-52303.327215493584</v>
      </c>
      <c r="AD285" s="25">
        <f t="shared" si="93"/>
        <v>-50658.784490969134</v>
      </c>
      <c r="AE285" s="25">
        <f t="shared" si="93"/>
        <v>-49065.407427981139</v>
      </c>
      <c r="AF285" s="25">
        <f t="shared" si="93"/>
        <v>-47521.686367096401</v>
      </c>
      <c r="AG285" s="25">
        <f t="shared" si="93"/>
        <v>-46026.143748743969</v>
      </c>
      <c r="AH285" s="25">
        <f t="shared" si="93"/>
        <v>-44577.335523434267</v>
      </c>
      <c r="AI285" s="25">
        <f t="shared" si="89"/>
        <v>-43173.852110714062</v>
      </c>
      <c r="AJ285" s="25">
        <f t="shared" si="89"/>
        <v>-41814.318995208618</v>
      </c>
      <c r="AK285" s="25">
        <f t="shared" si="89"/>
        <v>-40497.397030666703</v>
      </c>
      <c r="AL285" s="25">
        <f t="shared" si="89"/>
        <v>-39221.782509165088</v>
      </c>
      <c r="AM285" s="25">
        <f t="shared" si="89"/>
        <v>-37986.2070417137</v>
      </c>
      <c r="AN285" s="25">
        <f t="shared" si="89"/>
        <v>-36789.437287800618</v>
      </c>
      <c r="AO285" s="25">
        <f t="shared" si="89"/>
        <v>-35630.274564446103</v>
      </c>
      <c r="AP285" s="25">
        <f t="shared" si="89"/>
        <v>-34507.554359727161</v>
      </c>
      <c r="AQ285" s="25">
        <f t="shared" si="89"/>
        <v>-33420.145771203963</v>
      </c>
    </row>
    <row r="286" spans="1:43" x14ac:dyDescent="0.3">
      <c r="A286" s="17"/>
      <c r="B286" s="28">
        <v>202406</v>
      </c>
      <c r="C286" s="18" t="s">
        <v>102</v>
      </c>
      <c r="D286" s="25">
        <f t="shared" si="91"/>
        <v>-85743.913116948999</v>
      </c>
      <c r="E286" s="25">
        <f t="shared" si="91"/>
        <v>-81001.248064821339</v>
      </c>
      <c r="F286" s="25">
        <f t="shared" si="91"/>
        <v>-76533.774190884928</v>
      </c>
      <c r="G286" s="25">
        <f t="shared" si="91"/>
        <v>-72319.86121235507</v>
      </c>
      <c r="H286" s="25">
        <f t="shared" si="91"/>
        <v>-68341.85528635011</v>
      </c>
      <c r="I286" s="25">
        <f t="shared" si="91"/>
        <v>-64584.656190487025</v>
      </c>
      <c r="J286" s="25">
        <f t="shared" si="91"/>
        <v>-61034.909624071624</v>
      </c>
      <c r="K286" s="25">
        <f t="shared" si="91"/>
        <v>-57680.531753033261</v>
      </c>
      <c r="L286" s="25">
        <f t="shared" si="91"/>
        <v>-54510.419036944164</v>
      </c>
      <c r="M286" s="25">
        <f t="shared" si="91"/>
        <v>-51514.26431546775</v>
      </c>
      <c r="N286" s="25">
        <f t="shared" si="91"/>
        <v>-48682.435383198659</v>
      </c>
      <c r="O286" s="25">
        <f t="shared" si="91"/>
        <v>-46005.891175524273</v>
      </c>
      <c r="P286" s="25">
        <f t="shared" si="91"/>
        <v>-43476.121105166101</v>
      </c>
      <c r="Q286" s="25">
        <f t="shared" si="91"/>
        <v>-41085.098976696376</v>
      </c>
      <c r="R286" s="25">
        <f t="shared" si="91"/>
        <v>-38825.246307236222</v>
      </c>
      <c r="S286" s="25">
        <f t="shared" si="91"/>
        <v>-36689.401883985163</v>
      </c>
      <c r="T286" s="25">
        <f t="shared" si="90"/>
        <v>-34670.795588240777</v>
      </c>
      <c r="U286" s="25">
        <f t="shared" si="90"/>
        <v>-32763.02524415162</v>
      </c>
      <c r="V286" s="25">
        <f t="shared" si="90"/>
        <v>-30960.035698904016</v>
      </c>
      <c r="W286" s="25">
        <f t="shared" si="90"/>
        <v>-29256.099620183148</v>
      </c>
      <c r="X286" s="25">
        <f t="shared" si="90"/>
        <v>-27645.799672191406</v>
      </c>
      <c r="Y286" s="25">
        <f t="shared" si="90"/>
        <v>-26124.011842705324</v>
      </c>
      <c r="Z286" s="25">
        <f t="shared" si="90"/>
        <v>-24685.889764651918</v>
      </c>
      <c r="AA286" s="25">
        <f t="shared" si="93"/>
        <v>-23326.849921318448</v>
      </c>
      <c r="AB286" s="25">
        <f t="shared" si="93"/>
        <v>-22042.557653824646</v>
      </c>
      <c r="AC286" s="25">
        <f t="shared" si="93"/>
        <v>-20828.91390870298</v>
      </c>
      <c r="AD286" s="25">
        <f t="shared" si="93"/>
        <v>-19682.042676043118</v>
      </c>
      <c r="AE286" s="25">
        <f t="shared" si="93"/>
        <v>-18598.279077019572</v>
      </c>
      <c r="AF286" s="25">
        <f t="shared" si="93"/>
        <v>-17574.15806524959</v>
      </c>
      <c r="AG286" s="25">
        <f t="shared" si="93"/>
        <v>-16606.403710298378</v>
      </c>
      <c r="AH286" s="25">
        <f t="shared" si="93"/>
        <v>-15691.919034390212</v>
      </c>
      <c r="AI286" s="25">
        <f t="shared" si="89"/>
        <v>-14827.776375404435</v>
      </c>
      <c r="AJ286" s="25">
        <f t="shared" si="89"/>
        <v>-14011.208250797701</v>
      </c>
      <c r="AK286" s="25">
        <f t="shared" si="89"/>
        <v>-13239.598698366539</v>
      </c>
      <c r="AL286" s="25">
        <f t="shared" si="89"/>
        <v>-12510.475070855882</v>
      </c>
      <c r="AM286" s="25">
        <f t="shared" si="89"/>
        <v>-11821.500262396765</v>
      </c>
      <c r="AN286" s="25">
        <f t="shared" si="89"/>
        <v>-11170.465345662818</v>
      </c>
      <c r="AO286" s="25">
        <f t="shared" si="89"/>
        <v>-10555.282599495622</v>
      </c>
      <c r="AP286" s="25">
        <f t="shared" si="89"/>
        <v>-9973.9789075784029</v>
      </c>
      <c r="AQ286" s="25">
        <f t="shared" si="89"/>
        <v>-9424.6895095439431</v>
      </c>
    </row>
    <row r="287" spans="1:43" x14ac:dyDescent="0.3">
      <c r="A287" s="17"/>
      <c r="B287" s="28">
        <v>202407</v>
      </c>
      <c r="C287" s="18" t="s">
        <v>101</v>
      </c>
      <c r="D287" s="25">
        <f t="shared" si="91"/>
        <v>-213835.02579565684</v>
      </c>
      <c r="E287" s="25">
        <f t="shared" si="91"/>
        <v>-195673.77838238853</v>
      </c>
      <c r="F287" s="25">
        <f t="shared" si="91"/>
        <v>-179231.86491334386</v>
      </c>
      <c r="G287" s="25">
        <f t="shared" si="91"/>
        <v>-162291.81246430753</v>
      </c>
      <c r="H287" s="25">
        <f t="shared" si="91"/>
        <v>-152745.04267770579</v>
      </c>
      <c r="I287" s="25">
        <f t="shared" si="91"/>
        <v>-144405.89844752639</v>
      </c>
      <c r="J287" s="25">
        <f t="shared" si="91"/>
        <v>-136496.81143553555</v>
      </c>
      <c r="K287" s="25">
        <f t="shared" si="91"/>
        <v>-129000.34136137599</v>
      </c>
      <c r="L287" s="25">
        <f t="shared" si="91"/>
        <v>-121898.84228414152</v>
      </c>
      <c r="M287" s="25">
        <f t="shared" si="91"/>
        <v>-115174.65665134322</v>
      </c>
      <c r="N287" s="25">
        <f t="shared" si="91"/>
        <v>-108810.2893385913</v>
      </c>
      <c r="O287" s="25">
        <f t="shared" si="91"/>
        <v>-102788.54999286754</v>
      </c>
      <c r="P287" s="25">
        <f t="shared" si="91"/>
        <v>-97092.662978696928</v>
      </c>
      <c r="Q287" s="25">
        <f t="shared" si="91"/>
        <v>-91706.348432373561</v>
      </c>
      <c r="R287" s="25">
        <f t="shared" si="91"/>
        <v>-86613.879135192838</v>
      </c>
      <c r="S287" s="25">
        <f t="shared" si="91"/>
        <v>-81800.117853602293</v>
      </c>
      <c r="T287" s="25">
        <f t="shared" si="90"/>
        <v>-77250.539253138821</v>
      </c>
      <c r="U287" s="25">
        <f t="shared" si="90"/>
        <v>-72951.239827584708</v>
      </c>
      <c r="V287" s="25">
        <f t="shared" si="90"/>
        <v>-68888.938644464317</v>
      </c>
      <c r="W287" s="25">
        <f t="shared" si="90"/>
        <v>-65050.971147880802</v>
      </c>
      <c r="X287" s="25">
        <f t="shared" si="90"/>
        <v>-61425.277792320245</v>
      </c>
      <c r="Y287" s="25">
        <f t="shared" si="90"/>
        <v>-58000.388901116268</v>
      </c>
      <c r="Z287" s="25">
        <f t="shared" si="90"/>
        <v>-54765.406839063588</v>
      </c>
      <c r="AA287" s="25">
        <f t="shared" si="93"/>
        <v>-51709.986347279941</v>
      </c>
      <c r="AB287" s="25">
        <f t="shared" si="93"/>
        <v>-48824.313697884936</v>
      </c>
      <c r="AC287" s="25">
        <f t="shared" si="93"/>
        <v>-46099.085176131674</v>
      </c>
      <c r="AD287" s="25">
        <f t="shared" si="93"/>
        <v>-43525.485279836059</v>
      </c>
      <c r="AE287" s="25">
        <f t="shared" si="93"/>
        <v>-41095.164933487569</v>
      </c>
      <c r="AF287" s="25">
        <f t="shared" si="93"/>
        <v>-38800.219941876763</v>
      </c>
      <c r="AG287" s="25">
        <f t="shared" si="93"/>
        <v>-36633.169851169143</v>
      </c>
      <c r="AH287" s="25">
        <f t="shared" si="93"/>
        <v>-34586.937340737961</v>
      </c>
      <c r="AI287" s="25">
        <f t="shared" si="89"/>
        <v>-32654.828234112545</v>
      </c>
      <c r="AJ287" s="25">
        <f t="shared" si="89"/>
        <v>-30830.512190046345</v>
      </c>
      <c r="AK287" s="25">
        <f t="shared" si="89"/>
        <v>-29108.004113349103</v>
      </c>
      <c r="AL287" s="25">
        <f t="shared" si="89"/>
        <v>-27481.646308495569</v>
      </c>
      <c r="AM287" s="25">
        <f t="shared" si="89"/>
        <v>-25946.091386127548</v>
      </c>
      <c r="AN287" s="25">
        <f t="shared" si="89"/>
        <v>-24496.285922625033</v>
      </c>
      <c r="AO287" s="25">
        <f t="shared" si="89"/>
        <v>-23127.454865320633</v>
      </c>
      <c r="AP287" s="25">
        <f t="shared" si="89"/>
        <v>-21835.08667018254</v>
      </c>
      <c r="AQ287" s="25">
        <f t="shared" si="89"/>
        <v>-20614.919154510189</v>
      </c>
    </row>
    <row r="288" spans="1:43" x14ac:dyDescent="0.3">
      <c r="A288" s="17"/>
      <c r="B288" s="28">
        <v>202407</v>
      </c>
      <c r="C288" s="18" t="s">
        <v>105</v>
      </c>
      <c r="D288" s="25">
        <f t="shared" si="91"/>
        <v>-25473.832002012328</v>
      </c>
      <c r="E288" s="25">
        <f t="shared" si="91"/>
        <v>-24333.903704433691</v>
      </c>
      <c r="F288" s="25">
        <f t="shared" si="91"/>
        <v>-23620.290122185699</v>
      </c>
      <c r="G288" s="25">
        <f t="shared" si="91"/>
        <v>-24578.835497476328</v>
      </c>
      <c r="H288" s="25">
        <f t="shared" si="91"/>
        <v>-23143.945750705443</v>
      </c>
      <c r="I288" s="25">
        <f t="shared" si="91"/>
        <v>-22142.08400463991</v>
      </c>
      <c r="J288" s="25">
        <f t="shared" si="91"/>
        <v>-21178.786608396527</v>
      </c>
      <c r="K288" s="25">
        <f t="shared" si="91"/>
        <v>-20253.978425244211</v>
      </c>
      <c r="L288" s="25">
        <f t="shared" si="91"/>
        <v>-19367.097903167713</v>
      </c>
      <c r="M288" s="25">
        <f t="shared" si="91"/>
        <v>-18517.27678153602</v>
      </c>
      <c r="N288" s="25">
        <f t="shared" si="91"/>
        <v>-17703.45674277631</v>
      </c>
      <c r="O288" s="25">
        <f t="shared" si="91"/>
        <v>-16924.466402828381</v>
      </c>
      <c r="P288" s="25">
        <f t="shared" si="91"/>
        <v>-16179.07278736077</v>
      </c>
      <c r="Q288" s="25">
        <f t="shared" si="91"/>
        <v>-15466.016067203243</v>
      </c>
      <c r="R288" s="25">
        <f t="shared" si="91"/>
        <v>-14784.033117760764</v>
      </c>
      <c r="S288" s="25">
        <f t="shared" si="91"/>
        <v>-14131.873503884857</v>
      </c>
      <c r="T288" s="25">
        <f t="shared" si="90"/>
        <v>-13508.310263702173</v>
      </c>
      <c r="U288" s="25">
        <f t="shared" si="90"/>
        <v>-12912.147081389186</v>
      </c>
      <c r="V288" s="25">
        <f t="shared" si="90"/>
        <v>-12342.222929827098</v>
      </c>
      <c r="W288" s="25">
        <f t="shared" si="90"/>
        <v>-11797.41492782452</v>
      </c>
      <c r="X288" s="25">
        <f t="shared" si="90"/>
        <v>-11276.639931113983</v>
      </c>
      <c r="Y288" s="25">
        <f t="shared" si="90"/>
        <v>-10778.855223015889</v>
      </c>
      <c r="Z288" s="25">
        <f t="shared" si="90"/>
        <v>-10303.058565088815</v>
      </c>
      <c r="AA288" s="25">
        <f t="shared" si="93"/>
        <v>-9848.2877945293949</v>
      </c>
      <c r="AB288" s="25">
        <f t="shared" si="93"/>
        <v>-9413.6201032859626</v>
      </c>
      <c r="AC288" s="25">
        <f t="shared" si="93"/>
        <v>-8998.1710970107652</v>
      </c>
      <c r="AD288" s="25">
        <f t="shared" si="93"/>
        <v>-8601.0937055384966</v>
      </c>
      <c r="AE288" s="25">
        <f t="shared" si="93"/>
        <v>-8221.576997449738</v>
      </c>
      <c r="AF288" s="25">
        <f t="shared" si="93"/>
        <v>-7858.8449373322019</v>
      </c>
      <c r="AG288" s="25">
        <f t="shared" si="93"/>
        <v>-7512.1551141172995</v>
      </c>
      <c r="AH288" s="25">
        <f t="shared" si="93"/>
        <v>-7180.7974613112683</v>
      </c>
      <c r="AI288" s="25">
        <f t="shared" si="89"/>
        <v>-6864.0929843294653</v>
      </c>
      <c r="AJ288" s="25">
        <f t="shared" si="89"/>
        <v>-6561.3925059582089</v>
      </c>
      <c r="AK288" s="25">
        <f t="shared" si="89"/>
        <v>-6272.0754378363836</v>
      </c>
      <c r="AL288" s="25">
        <f t="shared" si="89"/>
        <v>-5995.5485834975598</v>
      </c>
      <c r="AM288" s="25">
        <f t="shared" si="89"/>
        <v>-5731.2449767444587</v>
      </c>
      <c r="AN288" s="25">
        <f t="shared" si="89"/>
        <v>-5478.6227577956852</v>
      </c>
      <c r="AO288" s="25">
        <f t="shared" si="89"/>
        <v>-5237.1640886421546</v>
      </c>
      <c r="AP288" s="25">
        <f t="shared" si="89"/>
        <v>-5006.3741082973502</v>
      </c>
      <c r="AQ288" s="25">
        <f t="shared" si="89"/>
        <v>-4785.7799280617382</v>
      </c>
    </row>
    <row r="289" spans="1:43" x14ac:dyDescent="0.3">
      <c r="A289" s="17"/>
      <c r="B289" s="28">
        <v>202407</v>
      </c>
      <c r="C289" s="18" t="s">
        <v>103</v>
      </c>
      <c r="D289" s="25">
        <f t="shared" si="91"/>
        <v>-180222.61829715586</v>
      </c>
      <c r="E289" s="25">
        <f t="shared" si="91"/>
        <v>-176916.86004955927</v>
      </c>
      <c r="F289" s="25">
        <f t="shared" si="91"/>
        <v>-171798.95240978911</v>
      </c>
      <c r="G289" s="25">
        <f t="shared" si="91"/>
        <v>-171284.04771057039</v>
      </c>
      <c r="H289" s="25">
        <f t="shared" si="91"/>
        <v>-164489.29342361348</v>
      </c>
      <c r="I289" s="25">
        <f t="shared" si="91"/>
        <v>-160047.30090045591</v>
      </c>
      <c r="J289" s="25">
        <f t="shared" si="91"/>
        <v>-155681.54696464748</v>
      </c>
      <c r="K289" s="25">
        <f t="shared" si="91"/>
        <v>-151401.48393688726</v>
      </c>
      <c r="L289" s="25">
        <f t="shared" si="91"/>
        <v>-147213.255699906</v>
      </c>
      <c r="M289" s="25">
        <f t="shared" si="91"/>
        <v>-143120.6848157855</v>
      </c>
      <c r="N289" s="25">
        <f t="shared" si="91"/>
        <v>-139125.94100203126</v>
      </c>
      <c r="O289" s="25">
        <f t="shared" si="91"/>
        <v>-135230.00321357051</v>
      </c>
      <c r="P289" s="25">
        <f t="shared" si="91"/>
        <v>-131432.98489379304</v>
      </c>
      <c r="Q289" s="25">
        <f t="shared" si="91"/>
        <v>-127734.3666102601</v>
      </c>
      <c r="R289" s="25">
        <f t="shared" si="91"/>
        <v>-124133.16482430138</v>
      </c>
      <c r="S289" s="25">
        <f t="shared" si="91"/>
        <v>-120628.05587359189</v>
      </c>
      <c r="T289" s="25">
        <f t="shared" si="90"/>
        <v>-117217.46806605265</v>
      </c>
      <c r="U289" s="25">
        <f t="shared" si="90"/>
        <v>-113899.65075314853</v>
      </c>
      <c r="V289" s="25">
        <f t="shared" si="90"/>
        <v>-110672.72657427836</v>
      </c>
      <c r="W289" s="25">
        <f t="shared" si="90"/>
        <v>-107534.73125673272</v>
      </c>
      <c r="X289" s="25">
        <f t="shared" si="90"/>
        <v>-104483.64411650403</v>
      </c>
      <c r="Y289" s="25">
        <f t="shared" si="90"/>
        <v>-101517.41154343233</v>
      </c>
      <c r="Z289" s="25">
        <f t="shared" si="90"/>
        <v>-98633.965146935312</v>
      </c>
      <c r="AA289" s="25">
        <f t="shared" si="93"/>
        <v>-95831.235805484903</v>
      </c>
      <c r="AB289" s="25">
        <f t="shared" si="93"/>
        <v>-93107.164550611749</v>
      </c>
      <c r="AC289" s="25">
        <f t="shared" si="93"/>
        <v>-90459.710988518462</v>
      </c>
      <c r="AD289" s="25">
        <f t="shared" si="93"/>
        <v>-87886.859794774064</v>
      </c>
      <c r="AE289" s="25">
        <f t="shared" si="93"/>
        <v>-85386.625693048874</v>
      </c>
      <c r="AF289" s="25">
        <f t="shared" si="93"/>
        <v>-82957.057235550106</v>
      </c>
      <c r="AG289" s="25">
        <f t="shared" si="93"/>
        <v>-80596.239632344601</v>
      </c>
      <c r="AH289" s="25">
        <f t="shared" si="93"/>
        <v>-78302.296823113982</v>
      </c>
      <c r="AI289" s="25">
        <f t="shared" si="89"/>
        <v>-76073.39294376834</v>
      </c>
      <c r="AJ289" s="25">
        <f t="shared" si="89"/>
        <v>-73907.733308609604</v>
      </c>
      <c r="AK289" s="25">
        <f t="shared" si="89"/>
        <v>-71803.565004088348</v>
      </c>
      <c r="AL289" s="25">
        <f t="shared" si="89"/>
        <v>-69759.177170939787</v>
      </c>
      <c r="AM289" s="25">
        <f t="shared" si="89"/>
        <v>-67772.901036351686</v>
      </c>
      <c r="AN289" s="25">
        <f t="shared" si="89"/>
        <v>-65843.10974586237</v>
      </c>
      <c r="AO289" s="25">
        <f t="shared" si="89"/>
        <v>-63968.218035194848</v>
      </c>
      <c r="AP289" s="25">
        <f t="shared" si="89"/>
        <v>-62146.681774660457</v>
      </c>
      <c r="AQ289" s="25">
        <f t="shared" si="89"/>
        <v>-60376.997412696073</v>
      </c>
    </row>
    <row r="290" spans="1:43" x14ac:dyDescent="0.3">
      <c r="A290" s="17"/>
      <c r="B290" s="28">
        <v>202407</v>
      </c>
      <c r="C290" s="18" t="s">
        <v>102</v>
      </c>
      <c r="D290" s="25">
        <f t="shared" si="91"/>
        <v>-89894.622627398756</v>
      </c>
      <c r="E290" s="25">
        <f t="shared" si="91"/>
        <v>-88516.685855994045</v>
      </c>
      <c r="F290" s="25">
        <f t="shared" si="91"/>
        <v>-83588.220037277773</v>
      </c>
      <c r="G290" s="25">
        <f t="shared" si="91"/>
        <v>-80894.142810958831</v>
      </c>
      <c r="H290" s="25">
        <f t="shared" si="91"/>
        <v>-78609.905341486592</v>
      </c>
      <c r="I290" s="25">
        <f t="shared" si="91"/>
        <v>-73229.854943958344</v>
      </c>
      <c r="J290" s="25">
        <f t="shared" si="91"/>
        <v>-68196.692286956677</v>
      </c>
      <c r="K290" s="25">
        <f t="shared" si="91"/>
        <v>-63494.006792844091</v>
      </c>
      <c r="L290" s="25">
        <f t="shared" si="91"/>
        <v>-59104.273727939071</v>
      </c>
      <c r="M290" s="25">
        <f t="shared" si="91"/>
        <v>-55009.638663709273</v>
      </c>
      <c r="N290" s="25">
        <f t="shared" si="91"/>
        <v>-51192.408130359487</v>
      </c>
      <c r="O290" s="25">
        <f t="shared" si="91"/>
        <v>-47635.354011506359</v>
      </c>
      <c r="P290" s="25">
        <f t="shared" si="91"/>
        <v>-44321.897847589309</v>
      </c>
      <c r="Q290" s="25">
        <f t="shared" si="91"/>
        <v>-41236.216712146474</v>
      </c>
      <c r="R290" s="25">
        <f t="shared" si="91"/>
        <v>-38363.297431050982</v>
      </c>
      <c r="S290" s="25">
        <f t="shared" si="91"/>
        <v>-35688.956648139058</v>
      </c>
      <c r="T290" s="25">
        <f t="shared" si="90"/>
        <v>-33199.838353737272</v>
      </c>
      <c r="U290" s="25">
        <f t="shared" si="90"/>
        <v>-30883.396682319457</v>
      </c>
      <c r="V290" s="25">
        <f t="shared" si="90"/>
        <v>-28727.869277845435</v>
      </c>
      <c r="W290" s="25">
        <f t="shared" si="90"/>
        <v>-26722.244850194653</v>
      </c>
      <c r="X290" s="25">
        <f t="shared" si="90"/>
        <v>-24856.227412237422</v>
      </c>
      <c r="Y290" s="25">
        <f t="shared" si="90"/>
        <v>-23120.198910637901</v>
      </c>
      <c r="Z290" s="25">
        <f t="shared" si="90"/>
        <v>-21505.1814264231</v>
      </c>
      <c r="AA290" s="25">
        <f t="shared" si="93"/>
        <v>-20002.79974671371</v>
      </c>
      <c r="AB290" s="25">
        <f t="shared" si="93"/>
        <v>-18605.244845873509</v>
      </c>
      <c r="AC290" s="25">
        <f t="shared" si="93"/>
        <v>-17305.238628554664</v>
      </c>
      <c r="AD290" s="25">
        <f t="shared" si="93"/>
        <v>-16096.000155525264</v>
      </c>
      <c r="AE290" s="25">
        <f t="shared" si="93"/>
        <v>-14971.213479855323</v>
      </c>
      <c r="AF290" s="25">
        <f t="shared" si="93"/>
        <v>-13924.99715497228</v>
      </c>
      <c r="AG290" s="25">
        <f t="shared" si="93"/>
        <v>-12951.875429547168</v>
      </c>
      <c r="AH290" s="25">
        <f t="shared" si="93"/>
        <v>-12046.751111674519</v>
      </c>
      <c r="AI290" s="25">
        <f t="shared" si="93"/>
        <v>-11204.880062469991</v>
      </c>
      <c r="AJ290" s="25">
        <f t="shared" si="93"/>
        <v>-10421.847264235901</v>
      </c>
      <c r="AK290" s="25">
        <f t="shared" si="93"/>
        <v>-9693.5443987170147</v>
      </c>
      <c r="AL290" s="25">
        <f t="shared" si="93"/>
        <v>-9016.1488652194676</v>
      </c>
      <c r="AM290" s="25">
        <f t="shared" si="93"/>
        <v>-8386.104165422561</v>
      </c>
      <c r="AN290" s="25">
        <f t="shared" si="93"/>
        <v>-7800.1015807890599</v>
      </c>
      <c r="AO290" s="25">
        <f t="shared" si="93"/>
        <v>-7255.063068995496</v>
      </c>
      <c r="AP290" s="25">
        <f t="shared" si="93"/>
        <v>-6748.1253073316366</v>
      </c>
      <c r="AQ290" s="25">
        <f t="shared" si="93"/>
        <v>-6276.6248132417304</v>
      </c>
    </row>
    <row r="291" spans="1:43" x14ac:dyDescent="0.3">
      <c r="A291" s="17"/>
      <c r="B291" s="28">
        <v>202407</v>
      </c>
      <c r="C291" s="18" t="s">
        <v>104</v>
      </c>
      <c r="D291" s="25">
        <f t="shared" si="91"/>
        <v>-182.06503991783143</v>
      </c>
      <c r="E291" s="25">
        <f t="shared" si="91"/>
        <v>-178.52813928467822</v>
      </c>
      <c r="F291" s="25">
        <f t="shared" si="91"/>
        <v>-173.57911519486811</v>
      </c>
      <c r="G291" s="25">
        <f t="shared" si="91"/>
        <v>-167.07510766677157</v>
      </c>
      <c r="H291" s="25">
        <f t="shared" si="91"/>
        <v>-159.52309530762261</v>
      </c>
      <c r="I291" s="25">
        <f t="shared" si="91"/>
        <v>-150.92450807761682</v>
      </c>
      <c r="J291" s="25">
        <f t="shared" si="91"/>
        <v>-142.77840654059605</v>
      </c>
      <c r="K291" s="25">
        <f t="shared" si="91"/>
        <v>-135.06420563781731</v>
      </c>
      <c r="L291" s="25">
        <f t="shared" si="91"/>
        <v>-127.76122859304733</v>
      </c>
      <c r="M291" s="25">
        <f t="shared" si="91"/>
        <v>-120.84910898365892</v>
      </c>
      <c r="N291" s="25">
        <f t="shared" si="91"/>
        <v>-114.30803053485897</v>
      </c>
      <c r="O291" s="25">
        <f t="shared" si="91"/>
        <v>-108.11886666197768</v>
      </c>
      <c r="P291" s="25">
        <f t="shared" si="91"/>
        <v>-102.26325696279305</v>
      </c>
      <c r="Q291" s="25">
        <f t="shared" si="91"/>
        <v>-96.723643531058158</v>
      </c>
      <c r="R291" s="25">
        <f t="shared" si="91"/>
        <v>-91.483281458909673</v>
      </c>
      <c r="S291" s="25">
        <f t="shared" si="91"/>
        <v>-86.526232724987096</v>
      </c>
      <c r="T291" s="25">
        <f t="shared" si="90"/>
        <v>-81.837349450959152</v>
      </c>
      <c r="U291" s="25">
        <f t="shared" si="90"/>
        <v>-77.402250471484876</v>
      </c>
      <c r="V291" s="25">
        <f t="shared" si="90"/>
        <v>-73.207293847695354</v>
      </c>
      <c r="W291" s="25">
        <f t="shared" si="90"/>
        <v>-69.239547092107742</v>
      </c>
      <c r="X291" s="25">
        <f t="shared" si="90"/>
        <v>-65.486756299468126</v>
      </c>
      <c r="Y291" s="25">
        <f t="shared" si="90"/>
        <v>-61.937314991797443</v>
      </c>
      <c r="Z291" s="25">
        <f t="shared" si="90"/>
        <v>-58.580233222872302</v>
      </c>
      <c r="AA291" s="25">
        <f t="shared" si="93"/>
        <v>-55.40510730650557</v>
      </c>
      <c r="AB291" s="25">
        <f t="shared" si="93"/>
        <v>-52.402090407635853</v>
      </c>
      <c r="AC291" s="25">
        <f t="shared" si="93"/>
        <v>-49.561864147811164</v>
      </c>
      <c r="AD291" s="25">
        <f t="shared" si="93"/>
        <v>-46.875611315418091</v>
      </c>
      <c r="AE291" s="25">
        <f t="shared" si="93"/>
        <v>-44.334989728028312</v>
      </c>
      <c r="AF291" s="25">
        <f t="shared" si="93"/>
        <v>-41.932107264085253</v>
      </c>
      <c r="AG291" s="25">
        <f t="shared" si="93"/>
        <v>-39.65949806008949</v>
      </c>
      <c r="AH291" s="25">
        <f t="shared" si="93"/>
        <v>-37.51009985485242</v>
      </c>
      <c r="AI291" s="25">
        <f t="shared" si="93"/>
        <v>-35.47723245243607</v>
      </c>
      <c r="AJ291" s="25">
        <f t="shared" si="93"/>
        <v>-33.55457726878187</v>
      </c>
      <c r="AK291" s="25">
        <f t="shared" si="93"/>
        <v>-31.736157922821878</v>
      </c>
      <c r="AL291" s="25">
        <f t="shared" si="93"/>
        <v>-30.016321830393665</v>
      </c>
      <c r="AM291" s="25">
        <f t="shared" si="93"/>
        <v>-28.389722758060639</v>
      </c>
      <c r="AN291" s="25">
        <f t="shared" si="93"/>
        <v>-26.851304293620924</v>
      </c>
      <c r="AO291" s="25">
        <f t="shared" si="93"/>
        <v>-25.396284190412118</v>
      </c>
      <c r="AP291" s="25">
        <f t="shared" si="93"/>
        <v>-24.020139543297955</v>
      </c>
      <c r="AQ291" s="25">
        <f t="shared" si="93"/>
        <v>-22.718592755316642</v>
      </c>
    </row>
    <row r="292" spans="1:43" x14ac:dyDescent="0.3">
      <c r="A292" s="17"/>
      <c r="B292" s="28">
        <v>202408</v>
      </c>
      <c r="C292" s="18" t="s">
        <v>101</v>
      </c>
      <c r="D292" s="25">
        <f t="shared" si="91"/>
        <v>-234716.80210993136</v>
      </c>
      <c r="E292" s="25">
        <f t="shared" si="91"/>
        <v>-220399.74776629766</v>
      </c>
      <c r="F292" s="25">
        <f t="shared" si="91"/>
        <v>-203829.33780479335</v>
      </c>
      <c r="G292" s="25">
        <f t="shared" si="91"/>
        <v>-188690.5568465215</v>
      </c>
      <c r="H292" s="25">
        <f t="shared" si="91"/>
        <v>-176151.77932194027</v>
      </c>
      <c r="I292" s="25">
        <f t="shared" si="91"/>
        <v>-164240.3547934884</v>
      </c>
      <c r="J292" s="25">
        <f t="shared" si="91"/>
        <v>-153140.24194631266</v>
      </c>
      <c r="K292" s="25">
        <f t="shared" si="91"/>
        <v>-142790.93829363765</v>
      </c>
      <c r="L292" s="25">
        <f t="shared" si="91"/>
        <v>-133139.0340296615</v>
      </c>
      <c r="M292" s="25">
        <f t="shared" si="91"/>
        <v>-124136.3536622152</v>
      </c>
      <c r="N292" s="25">
        <f t="shared" si="91"/>
        <v>-115738.83659549066</v>
      </c>
      <c r="O292" s="25">
        <f t="shared" si="91"/>
        <v>-107905.83141775671</v>
      </c>
      <c r="P292" s="25">
        <f t="shared" si="91"/>
        <v>-100599.62734244129</v>
      </c>
      <c r="Q292" s="25">
        <f t="shared" si="91"/>
        <v>-93785.124742557397</v>
      </c>
      <c r="R292" s="25">
        <f t="shared" si="91"/>
        <v>-87429.589244983712</v>
      </c>
      <c r="S292" s="25">
        <f t="shared" si="91"/>
        <v>-81502.457410932722</v>
      </c>
      <c r="T292" s="25">
        <f t="shared" si="90"/>
        <v>-75975.175330639395</v>
      </c>
      <c r="U292" s="25">
        <f t="shared" si="90"/>
        <v>-70821.059090672396</v>
      </c>
      <c r="V292" s="25">
        <f t="shared" si="90"/>
        <v>-66015.170506949798</v>
      </c>
      <c r="W292" s="25">
        <f t="shared" si="90"/>
        <v>-61534.204120897877</v>
      </c>
      <c r="X292" s="25">
        <f t="shared" si="90"/>
        <v>-57356.382997706627</v>
      </c>
      <c r="Y292" s="25">
        <f t="shared" si="90"/>
        <v>-53461.361782969012</v>
      </c>
      <c r="Z292" s="25">
        <f t="shared" si="90"/>
        <v>-49830.136021512611</v>
      </c>
      <c r="AA292" s="25">
        <f t="shared" si="93"/>
        <v>-46444.957069272132</v>
      </c>
      <c r="AB292" s="25">
        <f t="shared" si="93"/>
        <v>-43289.252124181854</v>
      </c>
      <c r="AC292" s="25">
        <f t="shared" si="93"/>
        <v>-40347.549018245583</v>
      </c>
      <c r="AD292" s="25">
        <f t="shared" si="93"/>
        <v>-37605.405482019822</v>
      </c>
      <c r="AE292" s="25">
        <f t="shared" si="93"/>
        <v>-35049.342633943284</v>
      </c>
      <c r="AF292" s="25">
        <f t="shared" si="93"/>
        <v>-32666.782471866449</v>
      </c>
      <c r="AG292" s="25">
        <f t="shared" si="93"/>
        <v>-30445.989159762044</v>
      </c>
      <c r="AH292" s="25">
        <f t="shared" si="93"/>
        <v>-28376.01391310323</v>
      </c>
      <c r="AI292" s="25">
        <f t="shared" si="93"/>
        <v>-26446.64329423782</v>
      </c>
      <c r="AJ292" s="25">
        <f t="shared" si="93"/>
        <v>-24648.350735679593</v>
      </c>
      <c r="AK292" s="25">
        <f t="shared" si="93"/>
        <v>-22972.251115364379</v>
      </c>
      <c r="AL292" s="25">
        <f t="shared" si="93"/>
        <v>-21410.058213985158</v>
      </c>
      <c r="AM292" s="25">
        <f t="shared" si="93"/>
        <v>-19954.044890710524</v>
      </c>
      <c r="AN292" s="25">
        <f t="shared" si="93"/>
        <v>-18597.00581996021</v>
      </c>
      <c r="AO292" s="25">
        <f t="shared" si="93"/>
        <v>-17332.222638448584</v>
      </c>
      <c r="AP292" s="25">
        <f t="shared" si="93"/>
        <v>-16153.431358364607</v>
      </c>
      <c r="AQ292" s="25">
        <f t="shared" si="93"/>
        <v>-15054.791909275355</v>
      </c>
    </row>
    <row r="293" spans="1:43" x14ac:dyDescent="0.3">
      <c r="A293" s="17"/>
      <c r="B293" s="28">
        <v>202408</v>
      </c>
      <c r="C293" s="18" t="s">
        <v>105</v>
      </c>
      <c r="D293" s="25">
        <f t="shared" si="91"/>
        <v>-25695.916771265933</v>
      </c>
      <c r="E293" s="25">
        <f t="shared" si="91"/>
        <v>-29859.303663251107</v>
      </c>
      <c r="F293" s="25">
        <f t="shared" si="91"/>
        <v>-33095.900215723508</v>
      </c>
      <c r="G293" s="25">
        <f t="shared" si="91"/>
        <v>-35786.689448841156</v>
      </c>
      <c r="H293" s="25">
        <f t="shared" si="91"/>
        <v>-37895.326880245862</v>
      </c>
      <c r="I293" s="25">
        <f t="shared" si="91"/>
        <v>-35525.583611511756</v>
      </c>
      <c r="J293" s="25">
        <f t="shared" si="91"/>
        <v>-33287.399215654761</v>
      </c>
      <c r="K293" s="25">
        <f t="shared" si="91"/>
        <v>-31178.790331095282</v>
      </c>
      <c r="L293" s="25">
        <f t="shared" si="91"/>
        <v>-29195.79121768913</v>
      </c>
      <c r="M293" s="25">
        <f t="shared" si="91"/>
        <v>-27333.31459973141</v>
      </c>
      <c r="N293" s="25">
        <f t="shared" si="91"/>
        <v>-25585.684317833278</v>
      </c>
      <c r="O293" s="25">
        <f t="shared" si="91"/>
        <v>-23946.9691601999</v>
      </c>
      <c r="P293" s="25">
        <f t="shared" si="91"/>
        <v>-22411.193361830221</v>
      </c>
      <c r="Q293" s="25">
        <f t="shared" si="91"/>
        <v>-20972.469056127582</v>
      </c>
      <c r="R293" s="25">
        <f t="shared" si="91"/>
        <v>-19625.078514740602</v>
      </c>
      <c r="S293" s="25">
        <f t="shared" si="91"/>
        <v>-18363.52365769013</v>
      </c>
      <c r="T293" s="25">
        <f t="shared" si="90"/>
        <v>-17182.554023049328</v>
      </c>
      <c r="U293" s="25">
        <f t="shared" si="90"/>
        <v>-16077.180477648593</v>
      </c>
      <c r="V293" s="25">
        <f t="shared" si="90"/>
        <v>-15042.679476103291</v>
      </c>
      <c r="W293" s="25">
        <f t="shared" si="90"/>
        <v>-14074.591081390292</v>
      </c>
      <c r="X293" s="25">
        <f t="shared" si="90"/>
        <v>-13168.712916881606</v>
      </c>
      <c r="Y293" s="25">
        <f t="shared" si="90"/>
        <v>-12321.091527160848</v>
      </c>
      <c r="Z293" s="25">
        <f t="shared" si="90"/>
        <v>-11528.012159325177</v>
      </c>
      <c r="AA293" s="25">
        <f t="shared" si="93"/>
        <v>-10785.987659883138</v>
      </c>
      <c r="AB293" s="25">
        <f t="shared" si="93"/>
        <v>-10091.746964947513</v>
      </c>
      <c r="AC293" s="25">
        <f t="shared" si="93"/>
        <v>-9442.2235108333698</v>
      </c>
      <c r="AD293" s="25">
        <f t="shared" si="93"/>
        <v>-8834.5437871107115</v>
      </c>
      <c r="AE293" s="25">
        <f t="shared" si="93"/>
        <v>-8266.0161804404761</v>
      </c>
      <c r="AF293" s="25">
        <f t="shared" si="93"/>
        <v>-7734.1202055760878</v>
      </c>
      <c r="AG293" s="25">
        <f t="shared" si="93"/>
        <v>-7236.4961832212866</v>
      </c>
      <c r="AH293" s="25">
        <f t="shared" si="93"/>
        <v>-6770.9353985113921</v>
      </c>
      <c r="AI293" s="25">
        <f t="shared" si="93"/>
        <v>-6335.3707556112568</v>
      </c>
      <c r="AJ293" s="25">
        <f t="shared" si="93"/>
        <v>-5927.8679311145006</v>
      </c>
      <c r="AK293" s="25">
        <f t="shared" si="93"/>
        <v>-5546.6170200416109</v>
      </c>
      <c r="AL293" s="25">
        <f t="shared" si="93"/>
        <v>-5189.9246621716366</v>
      </c>
      <c r="AM293" s="25">
        <f t="shared" si="93"/>
        <v>-4856.2066324169173</v>
      </c>
      <c r="AN293" s="25">
        <f t="shared" si="93"/>
        <v>-4543.9808763964193</v>
      </c>
      <c r="AO293" s="25">
        <f t="shared" si="93"/>
        <v>-4251.8609708706572</v>
      </c>
      <c r="AP293" s="25">
        <f t="shared" si="93"/>
        <v>-3978.5499879713152</v>
      </c>
      <c r="AQ293" s="25">
        <f t="shared" si="93"/>
        <v>-3722.8347419739594</v>
      </c>
    </row>
    <row r="294" spans="1:43" x14ac:dyDescent="0.3">
      <c r="A294" s="17"/>
      <c r="B294" s="28">
        <v>202408</v>
      </c>
      <c r="C294" s="18" t="s">
        <v>103</v>
      </c>
      <c r="D294" s="25">
        <f t="shared" si="91"/>
        <v>-129504.36377874381</v>
      </c>
      <c r="E294" s="25">
        <f t="shared" si="91"/>
        <v>-122651.95253872787</v>
      </c>
      <c r="F294" s="25">
        <f t="shared" si="91"/>
        <v>-116996.79386043486</v>
      </c>
      <c r="G294" s="25">
        <f t="shared" si="91"/>
        <v>-112576.26092985294</v>
      </c>
      <c r="H294" s="25">
        <f t="shared" si="91"/>
        <v>-106384.14623509708</v>
      </c>
      <c r="I294" s="25">
        <f t="shared" si="91"/>
        <v>-103912.10130842456</v>
      </c>
      <c r="J294" s="25">
        <f t="shared" si="91"/>
        <v>-101466.87099057913</v>
      </c>
      <c r="K294" s="25">
        <f t="shared" si="91"/>
        <v>-99055.829756717489</v>
      </c>
      <c r="L294" s="25">
        <f t="shared" si="91"/>
        <v>-96684.01466798046</v>
      </c>
      <c r="M294" s="25">
        <f t="shared" si="91"/>
        <v>-94354.837855362959</v>
      </c>
      <c r="N294" s="25">
        <f t="shared" si="91"/>
        <v>-92070.560296078038</v>
      </c>
      <c r="O294" s="25">
        <f t="shared" si="91"/>
        <v>-89832.614378952421</v>
      </c>
      <c r="P294" s="25">
        <f t="shared" si="91"/>
        <v>-87641.828132645896</v>
      </c>
      <c r="Q294" s="25">
        <f t="shared" si="91"/>
        <v>-85498.583992258849</v>
      </c>
      <c r="R294" s="25">
        <f t="shared" si="91"/>
        <v>-83402.933071135863</v>
      </c>
      <c r="S294" s="25">
        <f t="shared" si="91"/>
        <v>-81354.678617444704</v>
      </c>
      <c r="T294" s="25">
        <f t="shared" si="90"/>
        <v>-79353.437765546958</v>
      </c>
      <c r="U294" s="25">
        <f t="shared" si="90"/>
        <v>-77398.687762791858</v>
      </c>
      <c r="V294" s="25">
        <f t="shared" si="90"/>
        <v>-75489.800936429849</v>
      </c>
      <c r="W294" s="25">
        <f t="shared" si="90"/>
        <v>-73626.071389131481</v>
      </c>
      <c r="X294" s="25">
        <f t="shared" si="90"/>
        <v>-71806.735547169141</v>
      </c>
      <c r="Y294" s="25">
        <f t="shared" si="90"/>
        <v>-70030.988090735758</v>
      </c>
      <c r="Z294" s="25">
        <f t="shared" si="90"/>
        <v>-68297.994381062337</v>
      </c>
      <c r="AA294" s="25">
        <f t="shared" si="93"/>
        <v>-66606.900205780257</v>
      </c>
      <c r="AB294" s="25">
        <f t="shared" si="93"/>
        <v>-64956.839454177694</v>
      </c>
      <c r="AC294" s="25">
        <f t="shared" si="93"/>
        <v>-63346.94018217906</v>
      </c>
      <c r="AD294" s="25">
        <f t="shared" si="93"/>
        <v>-61776.32941584909</v>
      </c>
      <c r="AE294" s="25">
        <f t="shared" si="93"/>
        <v>-60244.136960222502</v>
      </c>
      <c r="AF294" s="25">
        <f t="shared" si="93"/>
        <v>-58749.498419137773</v>
      </c>
      <c r="AG294" s="25">
        <f t="shared" si="93"/>
        <v>-57291.557585796443</v>
      </c>
      <c r="AH294" s="25">
        <f t="shared" si="93"/>
        <v>-55869.468328934381</v>
      </c>
      <c r="AI294" s="25">
        <f t="shared" si="93"/>
        <v>-54482.396072882497</v>
      </c>
      <c r="AJ294" s="25">
        <f t="shared" si="93"/>
        <v>-53129.518949323021</v>
      </c>
      <c r="AK294" s="25">
        <f t="shared" si="93"/>
        <v>-51810.028682689925</v>
      </c>
      <c r="AL294" s="25">
        <f t="shared" si="93"/>
        <v>-50523.131258798967</v>
      </c>
      <c r="AM294" s="25">
        <f t="shared" si="93"/>
        <v>-49268.04741659612</v>
      </c>
      <c r="AN294" s="25">
        <f t="shared" si="93"/>
        <v>-48044.012995262587</v>
      </c>
      <c r="AO294" s="25">
        <f t="shared" si="93"/>
        <v>-46850.279162846316</v>
      </c>
      <c r="AP294" s="25">
        <f t="shared" si="93"/>
        <v>-45686.112547751225</v>
      </c>
      <c r="AQ294" s="25">
        <f t="shared" si="93"/>
        <v>-44550.79529053787</v>
      </c>
    </row>
    <row r="295" spans="1:43" x14ac:dyDescent="0.3">
      <c r="A295" s="17"/>
      <c r="B295" s="28">
        <v>202408</v>
      </c>
      <c r="C295" s="18" t="s">
        <v>102</v>
      </c>
      <c r="D295" s="25">
        <f t="shared" si="91"/>
        <v>-85595.726157559344</v>
      </c>
      <c r="E295" s="25">
        <f t="shared" si="91"/>
        <v>-82967.275102488609</v>
      </c>
      <c r="F295" s="25">
        <f t="shared" si="91"/>
        <v>-79267.871657020194</v>
      </c>
      <c r="G295" s="25">
        <f t="shared" si="91"/>
        <v>-75501.110504709082</v>
      </c>
      <c r="H295" s="25">
        <f t="shared" si="91"/>
        <v>-73646.490011288071</v>
      </c>
      <c r="I295" s="25">
        <f t="shared" si="91"/>
        <v>-69947.526317337601</v>
      </c>
      <c r="J295" s="25">
        <f t="shared" si="91"/>
        <v>-66416.56505035446</v>
      </c>
      <c r="K295" s="25">
        <f t="shared" si="91"/>
        <v>-63050.786938272809</v>
      </c>
      <c r="L295" s="25">
        <f t="shared" si="91"/>
        <v>-59845.852136141868</v>
      </c>
      <c r="M295" s="25">
        <f t="shared" si="91"/>
        <v>-56796.503507442874</v>
      </c>
      <c r="N295" s="25">
        <f t="shared" si="91"/>
        <v>-53896.957604950629</v>
      </c>
      <c r="O295" s="25">
        <f t="shared" si="91"/>
        <v>-51141.162105649615</v>
      </c>
      <c r="P295" s="25">
        <f t="shared" si="91"/>
        <v>-48522.967168340489</v>
      </c>
      <c r="Q295" s="25">
        <f t="shared" si="91"/>
        <v>-46036.24013157731</v>
      </c>
      <c r="R295" s="25">
        <f t="shared" si="91"/>
        <v>-43674.942236838186</v>
      </c>
      <c r="S295" s="25">
        <f t="shared" si="91"/>
        <v>-41433.179507123008</v>
      </c>
      <c r="T295" s="25">
        <f t="shared" si="90"/>
        <v>-39305.235810811486</v>
      </c>
      <c r="U295" s="25">
        <f t="shared" si="90"/>
        <v>-37285.593519538896</v>
      </c>
      <c r="V295" s="25">
        <f t="shared" si="90"/>
        <v>-35368.945460297837</v>
      </c>
      <c r="W295" s="25">
        <f t="shared" si="90"/>
        <v>-33550.200728324322</v>
      </c>
      <c r="X295" s="25">
        <f t="shared" si="90"/>
        <v>-31824.486162894438</v>
      </c>
      <c r="Y295" s="25">
        <f t="shared" si="90"/>
        <v>-30187.144765054763</v>
      </c>
      <c r="Z295" s="25">
        <f t="shared" si="90"/>
        <v>-28633.731973512451</v>
      </c>
      <c r="AA295" s="25">
        <f t="shared" si="93"/>
        <v>-27160.010460191988</v>
      </c>
      <c r="AB295" s="25">
        <f t="shared" si="93"/>
        <v>-25761.94392612029</v>
      </c>
      <c r="AC295" s="25">
        <f t="shared" si="93"/>
        <v>-24435.690248593037</v>
      </c>
      <c r="AD295" s="25">
        <f t="shared" si="93"/>
        <v>-23177.594236683643</v>
      </c>
      <c r="AE295" s="25">
        <f t="shared" si="93"/>
        <v>-21984.180183624459</v>
      </c>
      <c r="AF295" s="25">
        <f t="shared" si="93"/>
        <v>-20852.144354196982</v>
      </c>
      <c r="AG295" s="25">
        <f t="shared" si="93"/>
        <v>-19778.347507969775</v>
      </c>
      <c r="AH295" s="25">
        <f t="shared" si="93"/>
        <v>-18759.807531461556</v>
      </c>
      <c r="AI295" s="25">
        <f t="shared" si="93"/>
        <v>-17793.692231545516</v>
      </c>
      <c r="AJ295" s="25">
        <f t="shared" si="93"/>
        <v>-16877.312326827334</v>
      </c>
      <c r="AK295" s="25">
        <f t="shared" si="93"/>
        <v>-16008.114661999864</v>
      </c>
      <c r="AL295" s="25">
        <f t="shared" si="93"/>
        <v>-15183.675661336467</v>
      </c>
      <c r="AM295" s="25">
        <f t="shared" si="93"/>
        <v>-14401.695030819674</v>
      </c>
      <c r="AN295" s="25">
        <f t="shared" si="93"/>
        <v>-13659.989713384408</v>
      </c>
      <c r="AO295" s="25">
        <f t="shared" si="93"/>
        <v>-12956.488097990992</v>
      </c>
      <c r="AP295" s="25">
        <f t="shared" si="93"/>
        <v>-12289.224480436173</v>
      </c>
      <c r="AQ295" s="25">
        <f t="shared" si="93"/>
        <v>-11656.333771736532</v>
      </c>
    </row>
    <row r="296" spans="1:43" x14ac:dyDescent="0.3">
      <c r="A296" s="17"/>
      <c r="B296" s="28">
        <v>202409</v>
      </c>
      <c r="C296" s="18" t="s">
        <v>101</v>
      </c>
      <c r="D296" s="25">
        <f t="shared" si="91"/>
        <v>-234726.21844039223</v>
      </c>
      <c r="E296" s="25">
        <f t="shared" si="91"/>
        <v>-225836.71214617469</v>
      </c>
      <c r="F296" s="25">
        <f t="shared" si="91"/>
        <v>-212112.22980079608</v>
      </c>
      <c r="G296" s="25">
        <f t="shared" si="91"/>
        <v>-198139.67314510673</v>
      </c>
      <c r="H296" s="25">
        <f t="shared" si="91"/>
        <v>-186884.35857377731</v>
      </c>
      <c r="I296" s="25">
        <f t="shared" si="91"/>
        <v>-173231.69780581334</v>
      </c>
      <c r="J296" s="25">
        <f t="shared" si="91"/>
        <v>-160436.62453882047</v>
      </c>
      <c r="K296" s="25">
        <f t="shared" si="91"/>
        <v>-148490.71392122511</v>
      </c>
      <c r="L296" s="25">
        <f t="shared" si="91"/>
        <v>-137367.59248181651</v>
      </c>
      <c r="M296" s="25">
        <f t="shared" si="91"/>
        <v>-127030.79062438567</v>
      </c>
      <c r="N296" s="25">
        <f t="shared" si="91"/>
        <v>-117438.57145097069</v>
      </c>
      <c r="O296" s="25">
        <f t="shared" si="91"/>
        <v>-108546.93573522785</v>
      </c>
      <c r="P296" s="25">
        <f t="shared" si="91"/>
        <v>-100311.49974213005</v>
      </c>
      <c r="Q296" s="25">
        <f t="shared" si="91"/>
        <v>-92688.662393986859</v>
      </c>
      <c r="R296" s="25">
        <f t="shared" si="91"/>
        <v>-85636.317169919246</v>
      </c>
      <c r="S296" s="25">
        <f t="shared" si="91"/>
        <v>-79114.268830552333</v>
      </c>
      <c r="T296" s="25">
        <f t="shared" si="90"/>
        <v>-73084.457261858974</v>
      </c>
      <c r="U296" s="25">
        <f t="shared" si="90"/>
        <v>-67511.054884770376</v>
      </c>
      <c r="V296" s="25">
        <f t="shared" si="90"/>
        <v>-62360.481396410381</v>
      </c>
      <c r="W296" s="25">
        <f t="shared" si="90"/>
        <v>-57601.365001272614</v>
      </c>
      <c r="X296" s="25">
        <f t="shared" si="90"/>
        <v>-53204.469732740545</v>
      </c>
      <c r="Y296" s="25">
        <f t="shared" si="90"/>
        <v>-49142.602123300217</v>
      </c>
      <c r="Z296" s="25">
        <f t="shared" si="90"/>
        <v>-45390.506221571333</v>
      </c>
      <c r="AA296" s="25">
        <f t="shared" si="93"/>
        <v>-41924.753061909512</v>
      </c>
      <c r="AB296" s="25">
        <f t="shared" si="93"/>
        <v>-38723.628710882658</v>
      </c>
      <c r="AC296" s="25">
        <f t="shared" si="93"/>
        <v>-35767.023647537106</v>
      </c>
      <c r="AD296" s="25">
        <f t="shared" si="93"/>
        <v>-33036.325285488696</v>
      </c>
      <c r="AE296" s="25">
        <f t="shared" si="93"/>
        <v>-30514.314784029382</v>
      </c>
      <c r="AF296" s="25">
        <f t="shared" si="93"/>
        <v>-28185.068834558195</v>
      </c>
      <c r="AG296" s="25">
        <f t="shared" si="93"/>
        <v>-26033.866787628362</v>
      </c>
      <c r="AH296" s="25">
        <f t="shared" si="93"/>
        <v>-24047.103263339424</v>
      </c>
      <c r="AI296" s="25">
        <f t="shared" si="93"/>
        <v>-22212.20623489876</v>
      </c>
      <c r="AJ296" s="25">
        <f t="shared" si="93"/>
        <v>-20517.560471745404</v>
      </c>
      <c r="AK296" s="25">
        <f t="shared" si="93"/>
        <v>-18952.436160416764</v>
      </c>
      <c r="AL296" s="25">
        <f t="shared" si="93"/>
        <v>-17506.922478213481</v>
      </c>
      <c r="AM296" s="25">
        <f t="shared" si="93"/>
        <v>-16171.865869437232</v>
      </c>
      <c r="AN296" s="25">
        <f t="shared" si="93"/>
        <v>-14938.81276133893</v>
      </c>
      <c r="AO296" s="25">
        <f t="shared" si="93"/>
        <v>-13799.956453169712</v>
      </c>
      <c r="AP296" s="25">
        <f t="shared" si="93"/>
        <v>-12748.087914162055</v>
      </c>
      <c r="AQ296" s="25">
        <f t="shared" si="93"/>
        <v>-11776.550232919506</v>
      </c>
    </row>
    <row r="297" spans="1:43" x14ac:dyDescent="0.3">
      <c r="A297" s="17"/>
      <c r="B297" s="28">
        <v>202409</v>
      </c>
      <c r="C297" s="18" t="s">
        <v>105</v>
      </c>
      <c r="D297" s="25">
        <f t="shared" si="91"/>
        <v>-23175.145355739121</v>
      </c>
      <c r="E297" s="25">
        <f t="shared" si="91"/>
        <v>-25147.469107578101</v>
      </c>
      <c r="F297" s="25">
        <f t="shared" si="91"/>
        <v>-26882.222218988849</v>
      </c>
      <c r="G297" s="25">
        <f t="shared" si="91"/>
        <v>-28565.908097705535</v>
      </c>
      <c r="H297" s="25">
        <f t="shared" si="91"/>
        <v>-30034.620491476424</v>
      </c>
      <c r="I297" s="25">
        <f t="shared" si="91"/>
        <v>-28782.306358087932</v>
      </c>
      <c r="J297" s="25">
        <f t="shared" si="91"/>
        <v>-27587.217451202909</v>
      </c>
      <c r="K297" s="25">
        <f t="shared" si="91"/>
        <v>-26445.231361240028</v>
      </c>
      <c r="L297" s="25">
        <f t="shared" si="91"/>
        <v>-25352.982728372528</v>
      </c>
      <c r="M297" s="25">
        <f t="shared" si="91"/>
        <v>-24307.619886696615</v>
      </c>
      <c r="N297" s="25">
        <f t="shared" si="91"/>
        <v>-23306.654302235962</v>
      </c>
      <c r="O297" s="25">
        <f t="shared" si="91"/>
        <v>-22347.864432214919</v>
      </c>
      <c r="P297" s="25">
        <f t="shared" si="91"/>
        <v>-21429.232517106779</v>
      </c>
      <c r="Q297" s="25">
        <f t="shared" si="91"/>
        <v>-20548.901864697822</v>
      </c>
      <c r="R297" s="25">
        <f t="shared" si="91"/>
        <v>-19705.147208421615</v>
      </c>
      <c r="S297" s="25">
        <f t="shared" si="91"/>
        <v>-18896.353599569356</v>
      </c>
      <c r="T297" s="25">
        <f t="shared" si="90"/>
        <v>-18121.000987932865</v>
      </c>
      <c r="U297" s="25">
        <f t="shared" si="90"/>
        <v>-17377.652669243067</v>
      </c>
      <c r="V297" s="25">
        <f t="shared" si="90"/>
        <v>-16664.946410351207</v>
      </c>
      <c r="W297" s="25">
        <f t="shared" si="90"/>
        <v>-15981.587462082209</v>
      </c>
      <c r="X297" s="25">
        <f t="shared" si="90"/>
        <v>-15326.342926101112</v>
      </c>
      <c r="Y297" s="25">
        <f t="shared" si="90"/>
        <v>-14698.037109778899</v>
      </c>
      <c r="Z297" s="25">
        <f t="shared" si="90"/>
        <v>-14095.547614401561</v>
      </c>
      <c r="AA297" s="25">
        <f t="shared" si="93"/>
        <v>-13517.801977125113</v>
      </c>
      <c r="AB297" s="25">
        <f t="shared" si="93"/>
        <v>-12963.77473836382</v>
      </c>
      <c r="AC297" s="25">
        <f t="shared" si="93"/>
        <v>-12432.484841785552</v>
      </c>
      <c r="AD297" s="25">
        <f t="shared" si="93"/>
        <v>-11922.993298937039</v>
      </c>
      <c r="AE297" s="25">
        <f t="shared" si="93"/>
        <v>-11434.401068116664</v>
      </c>
      <c r="AF297" s="25">
        <f t="shared" si="93"/>
        <v>-10965.847109703569</v>
      </c>
      <c r="AG297" s="25">
        <f t="shared" si="93"/>
        <v>-10516.506589253411</v>
      </c>
      <c r="AH297" s="25">
        <f t="shared" si="93"/>
        <v>-10085.589206313653</v>
      </c>
      <c r="AI297" s="25">
        <f t="shared" si="93"/>
        <v>-9672.3376318049668</v>
      </c>
      <c r="AJ297" s="25">
        <f t="shared" si="93"/>
        <v>-9276.0260404529417</v>
      </c>
      <c r="AK297" s="25">
        <f t="shared" si="93"/>
        <v>-8895.9587274826208</v>
      </c>
      <c r="AL297" s="25">
        <f t="shared" si="93"/>
        <v>-8531.4688008526537</v>
      </c>
      <c r="AM297" s="25">
        <f t="shared" si="93"/>
        <v>-8181.9169418814581</v>
      </c>
      <c r="AN297" s="25">
        <f t="shared" si="93"/>
        <v>-7846.6902283309619</v>
      </c>
      <c r="AO297" s="25">
        <f t="shared" si="93"/>
        <v>-7525.2010149561193</v>
      </c>
      <c r="AP297" s="25">
        <f t="shared" si="93"/>
        <v>-7216.8858672673414</v>
      </c>
      <c r="AQ297" s="25">
        <f t="shared" si="93"/>
        <v>-6921.2045448377421</v>
      </c>
    </row>
    <row r="298" spans="1:43" x14ac:dyDescent="0.3">
      <c r="A298" s="17"/>
      <c r="B298" s="28">
        <v>202409</v>
      </c>
      <c r="C298" s="18" t="s">
        <v>103</v>
      </c>
      <c r="D298" s="25">
        <f t="shared" si="91"/>
        <v>-146042.13463140692</v>
      </c>
      <c r="E298" s="25">
        <f t="shared" si="91"/>
        <v>-140831.01247861222</v>
      </c>
      <c r="F298" s="25">
        <f t="shared" si="91"/>
        <v>-134929.68463802835</v>
      </c>
      <c r="G298" s="25">
        <f t="shared" si="91"/>
        <v>-129786.68811680481</v>
      </c>
      <c r="H298" s="25">
        <f t="shared" si="91"/>
        <v>-130368.55594477893</v>
      </c>
      <c r="I298" s="25">
        <f t="shared" si="91"/>
        <v>-126124.00242506125</v>
      </c>
      <c r="J298" s="25">
        <f t="shared" si="91"/>
        <v>-121962.5741526222</v>
      </c>
      <c r="K298" s="25">
        <f t="shared" si="91"/>
        <v>-117899.3330882101</v>
      </c>
      <c r="L298" s="25">
        <f t="shared" si="91"/>
        <v>-113943.22688644567</v>
      </c>
      <c r="M298" s="25">
        <f t="shared" si="91"/>
        <v>-110099.21839187687</v>
      </c>
      <c r="N298" s="25">
        <f t="shared" si="91"/>
        <v>-106369.62487683308</v>
      </c>
      <c r="O298" s="25">
        <f t="shared" si="91"/>
        <v>-102754.98293209958</v>
      </c>
      <c r="P298" s="25">
        <f t="shared" si="91"/>
        <v>-99254.619982326083</v>
      </c>
      <c r="Q298" s="25">
        <f t="shared" si="91"/>
        <v>-95867.039514334436</v>
      </c>
      <c r="R298" s="25">
        <f t="shared" si="91"/>
        <v>-92590.185229243798</v>
      </c>
      <c r="S298" s="25">
        <f t="shared" ref="S298:AH322" si="94">SUMIFS(S$454:S$548,$B$454:$B$548,$B298,$C$454:$C$548,$C298)+SUMIFS(S$549:S$643,$B$549:$B$643,$B298,$C$549:$C$643,$C298)</f>
        <v>-89421.624854436712</v>
      </c>
      <c r="T298" s="25">
        <f t="shared" si="94"/>
        <v>-86358.679650347389</v>
      </c>
      <c r="U298" s="25">
        <f t="shared" si="94"/>
        <v>-83398.516597037204</v>
      </c>
      <c r="V298" s="25">
        <f t="shared" si="94"/>
        <v>-80538.214549277516</v>
      </c>
      <c r="W298" s="25">
        <f t="shared" si="94"/>
        <v>-77774.811990619826</v>
      </c>
      <c r="X298" s="25">
        <f t="shared" si="94"/>
        <v>-75105.341624040564</v>
      </c>
      <c r="Y298" s="25">
        <f t="shared" si="94"/>
        <v>-72526.855445050402</v>
      </c>
      <c r="Z298" s="25">
        <f t="shared" si="94"/>
        <v>-70036.442867968013</v>
      </c>
      <c r="AA298" s="25">
        <f t="shared" si="94"/>
        <v>-67631.243739404323</v>
      </c>
      <c r="AB298" s="25">
        <f t="shared" si="94"/>
        <v>-65308.457561646428</v>
      </c>
      <c r="AC298" s="25">
        <f t="shared" si="94"/>
        <v>-63065.349889348516</v>
      </c>
      <c r="AD298" s="25">
        <f t="shared" si="94"/>
        <v>-60899.256607653166</v>
      </c>
      <c r="AE298" s="25">
        <f t="shared" si="94"/>
        <v>-58807.586616582194</v>
      </c>
      <c r="AF298" s="25">
        <f t="shared" si="94"/>
        <v>-56787.823313660629</v>
      </c>
      <c r="AG298" s="25">
        <f t="shared" si="94"/>
        <v>-54837.525169537723</v>
      </c>
      <c r="AH298" s="25">
        <f t="shared" si="94"/>
        <v>-52954.325619664334</v>
      </c>
      <c r="AI298" s="25">
        <f t="shared" si="93"/>
        <v>-51135.932441774574</v>
      </c>
      <c r="AJ298" s="25">
        <f t="shared" si="93"/>
        <v>-49380.126748993163</v>
      </c>
      <c r="AK298" s="25">
        <f t="shared" si="93"/>
        <v>-47684.761698283284</v>
      </c>
      <c r="AL298" s="25">
        <f t="shared" si="93"/>
        <v>-46047.760991104464</v>
      </c>
      <c r="AM298" s="25">
        <f t="shared" si="93"/>
        <v>-44467.117225711627</v>
      </c>
      <c r="AN298" s="25">
        <f t="shared" si="93"/>
        <v>-42940.890147143837</v>
      </c>
      <c r="AO298" s="25">
        <f t="shared" si="93"/>
        <v>-41467.204830628238</v>
      </c>
      <c r="AP298" s="25">
        <f t="shared" si="93"/>
        <v>-40044.249826125655</v>
      </c>
      <c r="AQ298" s="25">
        <f t="shared" si="93"/>
        <v>-38670.275285519543</v>
      </c>
    </row>
    <row r="299" spans="1:43" x14ac:dyDescent="0.3">
      <c r="A299" s="17"/>
      <c r="B299" s="28">
        <v>202409</v>
      </c>
      <c r="C299" s="18" t="s">
        <v>102</v>
      </c>
      <c r="D299" s="25">
        <f t="shared" ref="D299:S323" si="95">SUMIFS(D$454:D$548,$B$454:$B$548,$B299,$C$454:$C$548,$C299)+SUMIFS(D$549:D$643,$B$549:$B$643,$B299,$C$549:$C$643,$C299)</f>
        <v>-90255.035611433676</v>
      </c>
      <c r="E299" s="25">
        <f t="shared" si="95"/>
        <v>-89775.650514626832</v>
      </c>
      <c r="F299" s="25">
        <f t="shared" si="95"/>
        <v>-88493.918456420448</v>
      </c>
      <c r="G299" s="25">
        <f t="shared" si="95"/>
        <v>-87620.394133182679</v>
      </c>
      <c r="H299" s="25">
        <f t="shared" si="95"/>
        <v>-86182.994778222579</v>
      </c>
      <c r="I299" s="25">
        <f t="shared" si="95"/>
        <v>-79662.272563454957</v>
      </c>
      <c r="J299" s="25">
        <f t="shared" si="95"/>
        <v>-73598.183021823745</v>
      </c>
      <c r="K299" s="25">
        <f t="shared" si="95"/>
        <v>-67971.108563576185</v>
      </c>
      <c r="L299" s="25">
        <f t="shared" si="95"/>
        <v>-62757.569540853867</v>
      </c>
      <c r="M299" s="25">
        <f t="shared" si="95"/>
        <v>-57932.479022345724</v>
      </c>
      <c r="N299" s="25">
        <f t="shared" si="95"/>
        <v>-53470.464528421551</v>
      </c>
      <c r="O299" s="25">
        <f t="shared" si="95"/>
        <v>-49346.642036939797</v>
      </c>
      <c r="P299" s="25">
        <f t="shared" si="95"/>
        <v>-45537.060897437703</v>
      </c>
      <c r="Q299" s="25">
        <f t="shared" si="95"/>
        <v>-42018.947497671921</v>
      </c>
      <c r="R299" s="25">
        <f t="shared" si="95"/>
        <v>-38770.824389382484</v>
      </c>
      <c r="S299" s="25">
        <f t="shared" si="95"/>
        <v>-35772.551921128354</v>
      </c>
      <c r="T299" s="25">
        <f t="shared" si="94"/>
        <v>-33005.321772978641</v>
      </c>
      <c r="U299" s="25">
        <f t="shared" si="94"/>
        <v>-30451.621037640747</v>
      </c>
      <c r="V299" s="25">
        <f t="shared" si="94"/>
        <v>-28095.178812563063</v>
      </c>
      <c r="W299" s="25">
        <f t="shared" si="94"/>
        <v>-25920.903042388978</v>
      </c>
      <c r="X299" s="25">
        <f t="shared" si="94"/>
        <v>-23914.81263712197</v>
      </c>
      <c r="Y299" s="25">
        <f t="shared" si="94"/>
        <v>-22063.968124806233</v>
      </c>
      <c r="Z299" s="25">
        <f t="shared" si="94"/>
        <v>-20356.402934923099</v>
      </c>
      <c r="AA299" s="25">
        <f t="shared" si="94"/>
        <v>-18781.056636847676</v>
      </c>
      <c r="AB299" s="25">
        <f t="shared" si="94"/>
        <v>-17327.710942038262</v>
      </c>
      <c r="AC299" s="25">
        <f t="shared" si="94"/>
        <v>-15986.928932907651</v>
      </c>
      <c r="AD299" s="25">
        <f t="shared" si="94"/>
        <v>-14749.997749502512</v>
      </c>
      <c r="AE299" s="25">
        <f t="shared" si="94"/>
        <v>-13608.874810302421</v>
      </c>
      <c r="AF299" s="25">
        <f t="shared" si="94"/>
        <v>-12556.137541074466</v>
      </c>
      <c r="AG299" s="25">
        <f t="shared" si="94"/>
        <v>-11584.936519247211</v>
      </c>
      <c r="AH299" s="25">
        <f t="shared" si="94"/>
        <v>-10688.951899466017</v>
      </c>
      <c r="AI299" s="25">
        <f t="shared" si="93"/>
        <v>-9862.3529611629783</v>
      </c>
      <c r="AJ299" s="25">
        <f t="shared" si="93"/>
        <v>-9099.7606058080437</v>
      </c>
      <c r="AK299" s="25">
        <f t="shared" si="93"/>
        <v>-8396.2126263144237</v>
      </c>
      <c r="AL299" s="25">
        <f t="shared" si="93"/>
        <v>-7747.1315712768537</v>
      </c>
      <c r="AM299" s="25">
        <f t="shared" si="93"/>
        <v>-7148.2950305233235</v>
      </c>
      <c r="AN299" s="25">
        <f t="shared" si="93"/>
        <v>-6595.8081745934833</v>
      </c>
      <c r="AO299" s="25">
        <f t="shared" si="93"/>
        <v>-6086.0783883319091</v>
      </c>
      <c r="AP299" s="25">
        <f t="shared" si="93"/>
        <v>-5615.7918471792236</v>
      </c>
      <c r="AQ299" s="25">
        <f t="shared" si="93"/>
        <v>-5181.8918935242864</v>
      </c>
    </row>
    <row r="300" spans="1:43" x14ac:dyDescent="0.3">
      <c r="A300" s="17"/>
      <c r="B300" s="28">
        <v>202409</v>
      </c>
      <c r="C300" s="18" t="s">
        <v>104</v>
      </c>
      <c r="D300" s="25">
        <f t="shared" si="95"/>
        <v>-513.24187314977121</v>
      </c>
      <c r="E300" s="25">
        <f t="shared" si="95"/>
        <v>-505.17675634370846</v>
      </c>
      <c r="F300" s="25">
        <f t="shared" si="95"/>
        <v>-493.9421956094709</v>
      </c>
      <c r="G300" s="25">
        <f t="shared" si="95"/>
        <v>-478.82879679971148</v>
      </c>
      <c r="H300" s="25">
        <f t="shared" si="95"/>
        <v>-461.2873291053935</v>
      </c>
      <c r="I300" s="25">
        <f t="shared" si="95"/>
        <v>-441.09924507271535</v>
      </c>
      <c r="J300" s="25">
        <f t="shared" si="95"/>
        <v>-421.76279978293661</v>
      </c>
      <c r="K300" s="25">
        <f t="shared" si="95"/>
        <v>-403.25265950205153</v>
      </c>
      <c r="L300" s="25">
        <f t="shared" si="95"/>
        <v>-385.54044254352885</v>
      </c>
      <c r="M300" s="25">
        <f t="shared" si="95"/>
        <v>-368.59637381967548</v>
      </c>
      <c r="N300" s="25">
        <f t="shared" si="95"/>
        <v>-352.39027205041191</v>
      </c>
      <c r="O300" s="25">
        <f t="shared" si="95"/>
        <v>-336.89214692166428</v>
      </c>
      <c r="P300" s="25">
        <f t="shared" si="95"/>
        <v>-322.07256171897836</v>
      </c>
      <c r="Q300" s="25">
        <f t="shared" si="95"/>
        <v>-307.90285153986912</v>
      </c>
      <c r="R300" s="25">
        <f t="shared" si="95"/>
        <v>-294.35525079040343</v>
      </c>
      <c r="S300" s="25">
        <f t="shared" si="95"/>
        <v>-281.40296278719887</v>
      </c>
      <c r="T300" s="25">
        <f t="shared" si="94"/>
        <v>-269.02019197009525</v>
      </c>
      <c r="U300" s="25">
        <f t="shared" si="94"/>
        <v>-257.18215178761716</v>
      </c>
      <c r="V300" s="25">
        <f t="shared" si="94"/>
        <v>-245.86505671902145</v>
      </c>
      <c r="W300" s="25">
        <f t="shared" si="94"/>
        <v>-235.04610399904647</v>
      </c>
      <c r="X300" s="25">
        <f t="shared" si="94"/>
        <v>-224.70344875251416</v>
      </c>
      <c r="Y300" s="25">
        <f t="shared" si="94"/>
        <v>-214.81617503389808</v>
      </c>
      <c r="Z300" s="25">
        <f t="shared" si="94"/>
        <v>-205.36426446510126</v>
      </c>
      <c r="AA300" s="25">
        <f t="shared" si="94"/>
        <v>-196.32856362714557</v>
      </c>
      <c r="AB300" s="25">
        <f t="shared" si="94"/>
        <v>-187.69075099685051</v>
      </c>
      <c r="AC300" s="25">
        <f t="shared" si="94"/>
        <v>-179.43330396962955</v>
      </c>
      <c r="AD300" s="25">
        <f t="shared" si="94"/>
        <v>-171.5394663366136</v>
      </c>
      <c r="AE300" s="25">
        <f t="shared" si="94"/>
        <v>-163.99321646372101</v>
      </c>
      <c r="AF300" s="25">
        <f t="shared" si="94"/>
        <v>-156.77923633565251</v>
      </c>
      <c r="AG300" s="25">
        <f t="shared" si="94"/>
        <v>-149.88288156807218</v>
      </c>
      <c r="AH300" s="25">
        <f t="shared" si="94"/>
        <v>-143.29015244896095</v>
      </c>
      <c r="AI300" s="25">
        <f t="shared" ref="AI300:AQ315" si="96">SUMIFS(AI$454:AI$548,$B$454:$B$548,$B300,$C$454:$C$548,$C300)+SUMIFS(AI$549:AI$643,$B$549:$B$643,$B300,$C$549:$C$643,$C300)</f>
        <v>-136.98766604015549</v>
      </c>
      <c r="AJ300" s="25">
        <f t="shared" si="96"/>
        <v>-130.96262934885664</v>
      </c>
      <c r="AK300" s="25">
        <f t="shared" si="96"/>
        <v>-125.20281356390954</v>
      </c>
      <c r="AL300" s="25">
        <f t="shared" si="96"/>
        <v>-119.69652934117326</v>
      </c>
      <c r="AM300" s="25">
        <f t="shared" si="96"/>
        <v>-114.43260311505915</v>
      </c>
      <c r="AN300" s="25">
        <f t="shared" si="96"/>
        <v>-109.40035440843239</v>
      </c>
      <c r="AO300" s="25">
        <f t="shared" si="96"/>
        <v>-104.58957410989785</v>
      </c>
      <c r="AP300" s="25">
        <f t="shared" si="96"/>
        <v>-99.990503685562885</v>
      </c>
      <c r="AQ300" s="25">
        <f t="shared" si="96"/>
        <v>-95.593815291346004</v>
      </c>
    </row>
    <row r="301" spans="1:43" x14ac:dyDescent="0.3">
      <c r="A301" s="17"/>
      <c r="B301" s="28">
        <v>202410</v>
      </c>
      <c r="C301" s="18" t="s">
        <v>101</v>
      </c>
      <c r="D301" s="25">
        <f t="shared" si="95"/>
        <v>-296017.83416854765</v>
      </c>
      <c r="E301" s="25">
        <f t="shared" si="95"/>
        <v>-285369.66568021546</v>
      </c>
      <c r="F301" s="25">
        <f t="shared" si="95"/>
        <v>-267272.96612630296</v>
      </c>
      <c r="G301" s="25">
        <f t="shared" si="95"/>
        <v>-250232.80739005347</v>
      </c>
      <c r="H301" s="25">
        <f t="shared" si="95"/>
        <v>-237657.32817221544</v>
      </c>
      <c r="I301" s="25">
        <f t="shared" si="95"/>
        <v>-221281.2340357537</v>
      </c>
      <c r="J301" s="25">
        <f t="shared" si="95"/>
        <v>-205870.77471286079</v>
      </c>
      <c r="K301" s="25">
        <f t="shared" si="95"/>
        <v>-191424.57021595124</v>
      </c>
      <c r="L301" s="25">
        <f t="shared" si="95"/>
        <v>-177918.13234379853</v>
      </c>
      <c r="M301" s="25">
        <f t="shared" si="95"/>
        <v>-165313.99212149775</v>
      </c>
      <c r="N301" s="25">
        <f t="shared" si="95"/>
        <v>-153567.78890849752</v>
      </c>
      <c r="O301" s="25">
        <f t="shared" si="95"/>
        <v>-142631.99376752591</v>
      </c>
      <c r="P301" s="25">
        <f t="shared" si="95"/>
        <v>-132458.20673173334</v>
      </c>
      <c r="Q301" s="25">
        <f t="shared" si="95"/>
        <v>-122998.57378701706</v>
      </c>
      <c r="R301" s="25">
        <f t="shared" si="95"/>
        <v>-114206.64993476054</v>
      </c>
      <c r="S301" s="25">
        <f t="shared" si="95"/>
        <v>-106037.90844396981</v>
      </c>
      <c r="T301" s="25">
        <f t="shared" si="94"/>
        <v>-98450.021687716595</v>
      </c>
      <c r="U301" s="25">
        <f t="shared" si="94"/>
        <v>-91402.993628326891</v>
      </c>
      <c r="V301" s="25">
        <f t="shared" si="94"/>
        <v>-84859.195896336343</v>
      </c>
      <c r="W301" s="25">
        <f t="shared" si="94"/>
        <v>-78783.341617795202</v>
      </c>
      <c r="X301" s="25">
        <f t="shared" si="94"/>
        <v>-73142.419689886709</v>
      </c>
      <c r="Y301" s="25">
        <f t="shared" si="94"/>
        <v>-67905.604714100467</v>
      </c>
      <c r="Z301" s="25">
        <f t="shared" si="94"/>
        <v>-63044.1528301207</v>
      </c>
      <c r="AA301" s="25">
        <f t="shared" si="94"/>
        <v>-58531.290361698906</v>
      </c>
      <c r="AB301" s="25">
        <f t="shared" si="94"/>
        <v>-54342.099927312171</v>
      </c>
      <c r="AC301" s="25">
        <f t="shared" si="94"/>
        <v>-50453.40712442618</v>
      </c>
      <c r="AD301" s="25">
        <f t="shared" si="94"/>
        <v>-46843.669833487118</v>
      </c>
      <c r="AE301" s="25">
        <f t="shared" si="94"/>
        <v>-43492.871452767155</v>
      </c>
      <c r="AF301" s="25">
        <f t="shared" si="94"/>
        <v>-40382.418865441345</v>
      </c>
      <c r="AG301" s="25">
        <f t="shared" si="94"/>
        <v>-37495.045586661428</v>
      </c>
      <c r="AH301" s="25">
        <f t="shared" si="94"/>
        <v>-34814.720293784252</v>
      </c>
      <c r="AI301" s="25">
        <f t="shared" si="96"/>
        <v>-32326.560774860576</v>
      </c>
      <c r="AJ301" s="25">
        <f t="shared" si="96"/>
        <v>-30016.753216455996</v>
      </c>
      <c r="AK301" s="25">
        <f t="shared" si="96"/>
        <v>-27872.476676082115</v>
      </c>
      <c r="AL301" s="25">
        <f t="shared" si="96"/>
        <v>-25881.832535836016</v>
      </c>
      <c r="AM301" s="25">
        <f t="shared" si="96"/>
        <v>-24033.778704388238</v>
      </c>
      <c r="AN301" s="25">
        <f t="shared" si="96"/>
        <v>-22318.06831859146</v>
      </c>
      <c r="AO301" s="25">
        <f t="shared" si="96"/>
        <v>-20725.192689671065</v>
      </c>
      <c r="AP301" s="25">
        <f t="shared" si="96"/>
        <v>-19246.328239302427</v>
      </c>
      <c r="AQ301" s="25">
        <f t="shared" si="96"/>
        <v>-17873.28717578842</v>
      </c>
    </row>
    <row r="302" spans="1:43" x14ac:dyDescent="0.3">
      <c r="A302" s="17"/>
      <c r="B302" s="28">
        <v>202410</v>
      </c>
      <c r="C302" s="18" t="s">
        <v>105</v>
      </c>
      <c r="D302" s="25">
        <f t="shared" si="95"/>
        <v>-18558.024173244565</v>
      </c>
      <c r="E302" s="25">
        <f t="shared" si="95"/>
        <v>-18593.31641148591</v>
      </c>
      <c r="F302" s="25">
        <f t="shared" si="95"/>
        <v>-15785.438166603341</v>
      </c>
      <c r="G302" s="25">
        <f t="shared" si="95"/>
        <v>-13342.359428737758</v>
      </c>
      <c r="H302" s="25">
        <f t="shared" si="95"/>
        <v>-13327.256219238743</v>
      </c>
      <c r="I302" s="25">
        <f t="shared" si="95"/>
        <v>-13189.274967016598</v>
      </c>
      <c r="J302" s="25">
        <f t="shared" si="95"/>
        <v>-13028.363048355524</v>
      </c>
      <c r="K302" s="25">
        <f t="shared" si="95"/>
        <v>-12852.898992263385</v>
      </c>
      <c r="L302" s="25">
        <f t="shared" si="95"/>
        <v>-12668.396678954388</v>
      </c>
      <c r="M302" s="25">
        <f t="shared" si="95"/>
        <v>-12478.562895574843</v>
      </c>
      <c r="N302" s="25">
        <f t="shared" si="95"/>
        <v>-12285.932776807756</v>
      </c>
      <c r="O302" s="25">
        <f t="shared" si="95"/>
        <v>-12092.263672856263</v>
      </c>
      <c r="P302" s="25">
        <f t="shared" si="95"/>
        <v>-11898.785977437692</v>
      </c>
      <c r="Q302" s="25">
        <f t="shared" si="95"/>
        <v>-11706.366697051943</v>
      </c>
      <c r="R302" s="25">
        <f t="shared" si="95"/>
        <v>-11515.618372567566</v>
      </c>
      <c r="S302" s="25">
        <f t="shared" si="95"/>
        <v>-11326.972968788221</v>
      </c>
      <c r="T302" s="25">
        <f t="shared" si="94"/>
        <v>-11140.73283398859</v>
      </c>
      <c r="U302" s="25">
        <f t="shared" si="94"/>
        <v>-10957.106367514516</v>
      </c>
      <c r="V302" s="25">
        <f t="shared" si="94"/>
        <v>-10776.233315973861</v>
      </c>
      <c r="W302" s="25">
        <f t="shared" si="94"/>
        <v>-10598.202927209646</v>
      </c>
      <c r="X302" s="25">
        <f t="shared" si="94"/>
        <v>-10423.067117311464</v>
      </c>
      <c r="Y302" s="25">
        <f t="shared" si="94"/>
        <v>-10250.850111444055</v>
      </c>
      <c r="Z302" s="25">
        <f t="shared" si="94"/>
        <v>-10081.555562609943</v>
      </c>
      <c r="AA302" s="25">
        <f t="shared" si="94"/>
        <v>-9915.1718475365069</v>
      </c>
      <c r="AB302" s="25">
        <f t="shared" si="94"/>
        <v>-9751.6760323719609</v>
      </c>
      <c r="AC302" s="25">
        <f t="shared" si="94"/>
        <v>-9591.0368591856604</v>
      </c>
      <c r="AD302" s="25">
        <f t="shared" si="94"/>
        <v>-9433.2170058703523</v>
      </c>
      <c r="AE302" s="25">
        <f t="shared" si="94"/>
        <v>-9278.174802939955</v>
      </c>
      <c r="AF302" s="25">
        <f t="shared" si="94"/>
        <v>-9125.8655416776292</v>
      </c>
      <c r="AG302" s="25">
        <f t="shared" si="94"/>
        <v>-8976.2424729494051</v>
      </c>
      <c r="AH302" s="25">
        <f t="shared" si="94"/>
        <v>-8829.2575705906347</v>
      </c>
      <c r="AI302" s="25">
        <f t="shared" si="96"/>
        <v>-8684.8621147448557</v>
      </c>
      <c r="AJ302" s="25">
        <f t="shared" si="96"/>
        <v>-8543.0071369174693</v>
      </c>
      <c r="AK302" s="25">
        <f t="shared" si="96"/>
        <v>-8403.6437584239975</v>
      </c>
      <c r="AL302" s="25">
        <f t="shared" si="96"/>
        <v>-8266.7234463956738</v>
      </c>
      <c r="AM302" s="25">
        <f t="shared" si="96"/>
        <v>-8132.1982058644089</v>
      </c>
      <c r="AN302" s="25">
        <f t="shared" si="96"/>
        <v>-8000.0207221906167</v>
      </c>
      <c r="AO302" s="25">
        <f t="shared" si="96"/>
        <v>-7870.1444648643155</v>
      </c>
      <c r="AP302" s="25">
        <f t="shared" si="96"/>
        <v>-7742.5237612419969</v>
      </c>
      <c r="AQ302" s="25">
        <f t="shared" si="96"/>
        <v>-7617.113846888833</v>
      </c>
    </row>
    <row r="303" spans="1:43" x14ac:dyDescent="0.3">
      <c r="A303" s="17"/>
      <c r="B303" s="28">
        <v>202410</v>
      </c>
      <c r="C303" s="18" t="s">
        <v>103</v>
      </c>
      <c r="D303" s="25">
        <f t="shared" si="95"/>
        <v>-138130.41348365421</v>
      </c>
      <c r="E303" s="25">
        <f t="shared" si="95"/>
        <v>-143686.78456396563</v>
      </c>
      <c r="F303" s="25">
        <f t="shared" si="95"/>
        <v>-143280.47134631878</v>
      </c>
      <c r="G303" s="25">
        <f t="shared" si="95"/>
        <v>-145179.09585740822</v>
      </c>
      <c r="H303" s="25">
        <f t="shared" si="95"/>
        <v>-145108.09040564334</v>
      </c>
      <c r="I303" s="25">
        <f t="shared" si="95"/>
        <v>-139114.03597576276</v>
      </c>
      <c r="J303" s="25">
        <f t="shared" si="95"/>
        <v>-133309.82045460024</v>
      </c>
      <c r="K303" s="25">
        <f t="shared" si="95"/>
        <v>-127708.67276222281</v>
      </c>
      <c r="L303" s="25">
        <f t="shared" si="95"/>
        <v>-122315.95899833122</v>
      </c>
      <c r="M303" s="25">
        <f t="shared" si="95"/>
        <v>-117132.21681289525</v>
      </c>
      <c r="N303" s="25">
        <f t="shared" si="95"/>
        <v>-112154.98303215862</v>
      </c>
      <c r="O303" s="25">
        <f t="shared" si="95"/>
        <v>-107379.9266694898</v>
      </c>
      <c r="P303" s="25">
        <f t="shared" si="95"/>
        <v>-102801.56835560211</v>
      </c>
      <c r="Q303" s="25">
        <f t="shared" si="95"/>
        <v>-98413.746196641048</v>
      </c>
      <c r="R303" s="25">
        <f t="shared" si="95"/>
        <v>-94209.922145457153</v>
      </c>
      <c r="S303" s="25">
        <f t="shared" si="95"/>
        <v>-90183.385801749071</v>
      </c>
      <c r="T303" s="25">
        <f t="shared" si="94"/>
        <v>-86327.390949185516</v>
      </c>
      <c r="U303" s="25">
        <f t="shared" si="94"/>
        <v>-82635.247230013338</v>
      </c>
      <c r="V303" s="25">
        <f t="shared" si="94"/>
        <v>-79100.381456695875</v>
      </c>
      <c r="W303" s="25">
        <f t="shared" si="94"/>
        <v>-75716.378116364926</v>
      </c>
      <c r="X303" s="25">
        <f t="shared" si="94"/>
        <v>-72477.005468372401</v>
      </c>
      <c r="Y303" s="25">
        <f t="shared" si="94"/>
        <v>-69376.231584463021</v>
      </c>
      <c r="Z303" s="25">
        <f t="shared" si="94"/>
        <v>-66408.233326206479</v>
      </c>
      <c r="AA303" s="25">
        <f t="shared" si="94"/>
        <v>-63567.400345661081</v>
      </c>
      <c r="AB303" s="25">
        <f t="shared" si="94"/>
        <v>-60848.335577414742</v>
      </c>
      <c r="AC303" s="25">
        <f t="shared" si="94"/>
        <v>-58245.853264761143</v>
      </c>
      <c r="AD303" s="25">
        <f t="shared" si="94"/>
        <v>-55754.975266487789</v>
      </c>
      <c r="AE303" s="25">
        <f t="shared" si="94"/>
        <v>-53370.926182209223</v>
      </c>
      <c r="AF303" s="25">
        <f t="shared" si="94"/>
        <v>-51089.127685968379</v>
      </c>
      <c r="AG303" s="25">
        <f t="shared" si="94"/>
        <v>-48905.192351569713</v>
      </c>
      <c r="AH303" s="25">
        <f t="shared" si="94"/>
        <v>-46814.917176314142</v>
      </c>
      <c r="AI303" s="25">
        <f t="shared" si="96"/>
        <v>-44814.276953907931</v>
      </c>
      <c r="AJ303" s="25">
        <f t="shared" si="96"/>
        <v>-42899.417606367584</v>
      </c>
      <c r="AK303" s="25">
        <f t="shared" si="96"/>
        <v>-41066.649554574935</v>
      </c>
      <c r="AL303" s="25">
        <f t="shared" si="96"/>
        <v>-39312.441184803254</v>
      </c>
      <c r="AM303" s="25">
        <f t="shared" si="96"/>
        <v>-37633.412451936965</v>
      </c>
      <c r="AN303" s="25">
        <f t="shared" si="96"/>
        <v>-36026.328647732553</v>
      </c>
      <c r="AO303" s="25">
        <f t="shared" si="96"/>
        <v>-34488.094353223089</v>
      </c>
      <c r="AP303" s="25">
        <f t="shared" si="96"/>
        <v>-33015.747587455458</v>
      </c>
      <c r="AQ303" s="25">
        <f t="shared" si="96"/>
        <v>-31606.454159580881</v>
      </c>
    </row>
    <row r="304" spans="1:43" x14ac:dyDescent="0.3">
      <c r="A304" s="17"/>
      <c r="B304" s="28">
        <v>202410</v>
      </c>
      <c r="C304" s="18" t="s">
        <v>102</v>
      </c>
      <c r="D304" s="25">
        <f t="shared" si="95"/>
        <v>-79473.706201153924</v>
      </c>
      <c r="E304" s="25">
        <f t="shared" si="95"/>
        <v>-75247.979133994406</v>
      </c>
      <c r="F304" s="25">
        <f t="shared" si="95"/>
        <v>-69478.473424988959</v>
      </c>
      <c r="G304" s="25">
        <f t="shared" si="95"/>
        <v>-66865.16259197428</v>
      </c>
      <c r="H304" s="25">
        <f t="shared" si="95"/>
        <v>-63121.710577774007</v>
      </c>
      <c r="I304" s="25">
        <f t="shared" si="95"/>
        <v>-60001.334013005951</v>
      </c>
      <c r="J304" s="25">
        <f t="shared" si="95"/>
        <v>-57003.338635755907</v>
      </c>
      <c r="K304" s="25">
        <f t="shared" si="95"/>
        <v>-54133.886970216059</v>
      </c>
      <c r="L304" s="25">
        <f t="shared" si="95"/>
        <v>-51394.48602554544</v>
      </c>
      <c r="M304" s="25">
        <f t="shared" si="95"/>
        <v>-48783.85162414542</v>
      </c>
      <c r="N304" s="25">
        <f t="shared" si="95"/>
        <v>-46299.022828512461</v>
      </c>
      <c r="O304" s="25">
        <f t="shared" si="95"/>
        <v>-43936.04623980722</v>
      </c>
      <c r="P304" s="25">
        <f t="shared" si="95"/>
        <v>-41690.405281523032</v>
      </c>
      <c r="Q304" s="25">
        <f t="shared" si="95"/>
        <v>-39557.293921133911</v>
      </c>
      <c r="R304" s="25">
        <f t="shared" si="95"/>
        <v>-37531.793137986264</v>
      </c>
      <c r="S304" s="25">
        <f t="shared" si="95"/>
        <v>-35608.985292379832</v>
      </c>
      <c r="T304" s="25">
        <f t="shared" si="94"/>
        <v>-33784.028121445161</v>
      </c>
      <c r="U304" s="25">
        <f t="shared" si="94"/>
        <v>-32052.202085508648</v>
      </c>
      <c r="V304" s="25">
        <f t="shared" si="94"/>
        <v>-30408.939904328501</v>
      </c>
      <c r="W304" s="25">
        <f t="shared" si="94"/>
        <v>-28849.844075926365</v>
      </c>
      <c r="X304" s="25">
        <f t="shared" si="94"/>
        <v>-27370.696232815877</v>
      </c>
      <c r="Y304" s="25">
        <f t="shared" si="94"/>
        <v>-25967.460935751486</v>
      </c>
      <c r="Z304" s="25">
        <f t="shared" si="94"/>
        <v>-24636.285679667933</v>
      </c>
      <c r="AA304" s="25">
        <f t="shared" si="94"/>
        <v>-23373.498335455646</v>
      </c>
      <c r="AB304" s="25">
        <f t="shared" si="94"/>
        <v>-22175.602878497299</v>
      </c>
      <c r="AC304" s="25">
        <f t="shared" si="94"/>
        <v>-21039.273999746598</v>
      </c>
      <c r="AD304" s="25">
        <f t="shared" si="94"/>
        <v>-19961.351018576494</v>
      </c>
      <c r="AE304" s="25">
        <f t="shared" si="94"/>
        <v>-18938.831393263477</v>
      </c>
      <c r="AF304" s="25">
        <f t="shared" si="94"/>
        <v>-17968.864038034149</v>
      </c>
      <c r="AG304" s="25">
        <f t="shared" si="94"/>
        <v>-17048.742593861869</v>
      </c>
      <c r="AH304" s="25">
        <f t="shared" si="94"/>
        <v>-16175.898756073035</v>
      </c>
      <c r="AI304" s="25">
        <f t="shared" si="96"/>
        <v>-15347.895730110558</v>
      </c>
      <c r="AJ304" s="25">
        <f t="shared" si="96"/>
        <v>-14562.421863915895</v>
      </c>
      <c r="AK304" s="25">
        <f t="shared" si="96"/>
        <v>-13817.284488826197</v>
      </c>
      <c r="AL304" s="25">
        <f t="shared" si="96"/>
        <v>-13110.403988875576</v>
      </c>
      <c r="AM304" s="25">
        <f t="shared" si="96"/>
        <v>-12439.808109688387</v>
      </c>
      <c r="AN304" s="25">
        <f t="shared" si="96"/>
        <v>-11803.626511861799</v>
      </c>
      <c r="AO304" s="25">
        <f t="shared" si="96"/>
        <v>-11200.085569211002</v>
      </c>
      <c r="AP304" s="25">
        <f t="shared" si="96"/>
        <v>-10627.503409024692</v>
      </c>
      <c r="AQ304" s="25">
        <f t="shared" si="96"/>
        <v>-10084.285189210992</v>
      </c>
    </row>
    <row r="305" spans="1:43" x14ac:dyDescent="0.3">
      <c r="A305" s="17"/>
      <c r="B305" s="28">
        <v>202411</v>
      </c>
      <c r="C305" s="18" t="s">
        <v>101</v>
      </c>
      <c r="D305" s="25">
        <f t="shared" si="95"/>
        <v>-328630.04227861523</v>
      </c>
      <c r="E305" s="25">
        <f t="shared" si="95"/>
        <v>-318816.61508021282</v>
      </c>
      <c r="F305" s="25">
        <f t="shared" si="95"/>
        <v>-300905.79463352915</v>
      </c>
      <c r="G305" s="25">
        <f t="shared" si="95"/>
        <v>-282814.73003377113</v>
      </c>
      <c r="H305" s="25">
        <f t="shared" si="95"/>
        <v>-268332.66003928357</v>
      </c>
      <c r="I305" s="25">
        <f t="shared" si="95"/>
        <v>-248707.21791819838</v>
      </c>
      <c r="J305" s="25">
        <f t="shared" si="95"/>
        <v>-230328.39961287967</v>
      </c>
      <c r="K305" s="25">
        <f t="shared" si="95"/>
        <v>-213187.9631088149</v>
      </c>
      <c r="L305" s="25">
        <f t="shared" si="95"/>
        <v>-197245.96944317681</v>
      </c>
      <c r="M305" s="25">
        <f t="shared" si="95"/>
        <v>-182446.02426222587</v>
      </c>
      <c r="N305" s="25">
        <f t="shared" si="95"/>
        <v>-168723.93479992897</v>
      </c>
      <c r="O305" s="25">
        <f t="shared" si="95"/>
        <v>-156012.71969243768</v>
      </c>
      <c r="P305" s="25">
        <f t="shared" si="95"/>
        <v>-144245.52949822496</v>
      </c>
      <c r="Q305" s="25">
        <f t="shared" si="95"/>
        <v>-133357.33733947671</v>
      </c>
      <c r="R305" s="25">
        <f t="shared" si="95"/>
        <v>-123285.88998913954</v>
      </c>
      <c r="S305" s="25">
        <f t="shared" si="95"/>
        <v>-113972.20731229513</v>
      </c>
      <c r="T305" s="25">
        <f t="shared" si="94"/>
        <v>-105360.80331004529</v>
      </c>
      <c r="U305" s="25">
        <f t="shared" si="94"/>
        <v>-97399.73519429515</v>
      </c>
      <c r="V305" s="25">
        <f t="shared" si="94"/>
        <v>-90040.546998829639</v>
      </c>
      <c r="W305" s="25">
        <f t="shared" si="94"/>
        <v>-83238.149850904039</v>
      </c>
      <c r="X305" s="25">
        <f t="shared" si="94"/>
        <v>-76950.665849307115</v>
      </c>
      <c r="Y305" s="25">
        <f t="shared" si="94"/>
        <v>-71139.252886649512</v>
      </c>
      <c r="Z305" s="25">
        <f t="shared" si="94"/>
        <v>-65767.921583531293</v>
      </c>
      <c r="AA305" s="25">
        <f t="shared" si="94"/>
        <v>-60803.351491997688</v>
      </c>
      <c r="AB305" s="25">
        <f t="shared" si="94"/>
        <v>-56214.711093816702</v>
      </c>
      <c r="AC305" s="25">
        <f t="shared" si="94"/>
        <v>-51973.484379307331</v>
      </c>
      <c r="AD305" s="25">
        <f t="shared" si="94"/>
        <v>-48053.30563717628</v>
      </c>
      <c r="AE305" s="25">
        <f t="shared" si="94"/>
        <v>-44429.803317733546</v>
      </c>
      <c r="AF305" s="25">
        <f t="shared" si="94"/>
        <v>-41080.453322600879</v>
      </c>
      <c r="AG305" s="25">
        <f t="shared" si="94"/>
        <v>-37984.441739120753</v>
      </c>
      <c r="AH305" s="25">
        <f t="shared" si="94"/>
        <v>-35122.536820894347</v>
      </c>
      <c r="AI305" s="25">
        <f t="shared" si="96"/>
        <v>-32476.969879447272</v>
      </c>
      <c r="AJ305" s="25">
        <f t="shared" si="96"/>
        <v>-30031.324670336267</v>
      </c>
      <c r="AK305" s="25">
        <f t="shared" si="96"/>
        <v>-27770.434812583058</v>
      </c>
      <c r="AL305" s="25">
        <f t="shared" si="96"/>
        <v>-25680.288761139545</v>
      </c>
      <c r="AM305" s="25">
        <f t="shared" si="96"/>
        <v>-23747.941849852239</v>
      </c>
      <c r="AN305" s="25">
        <f t="shared" si="96"/>
        <v>-21961.434931353993</v>
      </c>
      <c r="AO305" s="25">
        <f t="shared" si="96"/>
        <v>-20309.719156472271</v>
      </c>
      <c r="AP305" s="25">
        <f t="shared" si="96"/>
        <v>-18782.586456331424</v>
      </c>
      <c r="AQ305" s="25">
        <f t="shared" si="96"/>
        <v>-17370.605313419175</v>
      </c>
    </row>
    <row r="306" spans="1:43" x14ac:dyDescent="0.3">
      <c r="A306" s="17"/>
      <c r="B306" s="28">
        <v>202411</v>
      </c>
      <c r="C306" s="18" t="s">
        <v>105</v>
      </c>
      <c r="D306" s="25">
        <f t="shared" si="95"/>
        <v>-26113.385520800297</v>
      </c>
      <c r="E306" s="25">
        <f t="shared" si="95"/>
        <v>-26116.418860186401</v>
      </c>
      <c r="F306" s="25">
        <f t="shared" si="95"/>
        <v>-28291.113111021168</v>
      </c>
      <c r="G306" s="25">
        <f t="shared" si="95"/>
        <v>-28761.792625628361</v>
      </c>
      <c r="H306" s="25">
        <f t="shared" si="95"/>
        <v>-30345.955901861467</v>
      </c>
      <c r="I306" s="25">
        <f t="shared" si="95"/>
        <v>-28957.306913765486</v>
      </c>
      <c r="J306" s="25">
        <f t="shared" si="95"/>
        <v>-27634.100321223326</v>
      </c>
      <c r="K306" s="25">
        <f t="shared" si="95"/>
        <v>-26372.855770401104</v>
      </c>
      <c r="L306" s="25">
        <f t="shared" si="95"/>
        <v>-25170.38133244036</v>
      </c>
      <c r="M306" s="25">
        <f t="shared" si="95"/>
        <v>-24023.719712848553</v>
      </c>
      <c r="N306" s="25">
        <f t="shared" si="95"/>
        <v>-22930.111770169573</v>
      </c>
      <c r="O306" s="25">
        <f t="shared" si="95"/>
        <v>-21886.970444351544</v>
      </c>
      <c r="P306" s="25">
        <f t="shared" si="95"/>
        <v>-20891.861259662364</v>
      </c>
      <c r="Q306" s="25">
        <f t="shared" si="95"/>
        <v>-19942.487163414156</v>
      </c>
      <c r="R306" s="25">
        <f t="shared" si="95"/>
        <v>-19036.676336599754</v>
      </c>
      <c r="S306" s="25">
        <f t="shared" si="95"/>
        <v>-18172.372113632391</v>
      </c>
      <c r="T306" s="25">
        <f t="shared" si="94"/>
        <v>-17347.624446778274</v>
      </c>
      <c r="U306" s="25">
        <f t="shared" si="94"/>
        <v>-16560.582534805177</v>
      </c>
      <c r="V306" s="25">
        <f t="shared" si="94"/>
        <v>-15809.488352290768</v>
      </c>
      <c r="W306" s="25">
        <f t="shared" si="94"/>
        <v>-15092.670892438982</v>
      </c>
      <c r="X306" s="25">
        <f t="shared" si="94"/>
        <v>-14408.540987442249</v>
      </c>
      <c r="Y306" s="25">
        <f t="shared" si="94"/>
        <v>-13755.586605509186</v>
      </c>
      <c r="Z306" s="25">
        <f t="shared" si="94"/>
        <v>-13132.368548222616</v>
      </c>
      <c r="AA306" s="25">
        <f t="shared" si="94"/>
        <v>-12537.516489395666</v>
      </c>
      <c r="AB306" s="25">
        <f t="shared" si="94"/>
        <v>-11969.7253092961</v>
      </c>
      <c r="AC306" s="25">
        <f t="shared" si="94"/>
        <v>-11427.751687479027</v>
      </c>
      <c r="AD306" s="25">
        <f t="shared" si="94"/>
        <v>-10910.41092448676</v>
      </c>
      <c r="AE306" s="25">
        <f t="shared" si="94"/>
        <v>-10416.573968007255</v>
      </c>
      <c r="AF306" s="25">
        <f t="shared" si="94"/>
        <v>-9945.1646231902287</v>
      </c>
      <c r="AG306" s="25">
        <f t="shared" si="94"/>
        <v>-9495.1569300243245</v>
      </c>
      <c r="AH306" s="25">
        <f t="shared" si="94"/>
        <v>-9065.5726932096986</v>
      </c>
      <c r="AI306" s="25">
        <f t="shared" si="96"/>
        <v>-8655.4791519826176</v>
      </c>
      <c r="AJ306" s="25">
        <f t="shared" si="96"/>
        <v>-8263.9867789828349</v>
      </c>
      <c r="AK306" s="25">
        <f t="shared" si="96"/>
        <v>-7890.2471985892898</v>
      </c>
      <c r="AL306" s="25">
        <f t="shared" si="96"/>
        <v>-7533.4512162510482</v>
      </c>
      <c r="AM306" s="25">
        <f t="shared" si="96"/>
        <v>-7192.8269512584138</v>
      </c>
      <c r="AN306" s="25">
        <f t="shared" si="96"/>
        <v>-6867.6380661713483</v>
      </c>
      <c r="AO306" s="25">
        <f t="shared" si="96"/>
        <v>-6557.1820867779188</v>
      </c>
      <c r="AP306" s="25">
        <f t="shared" si="96"/>
        <v>-6260.7888070168037</v>
      </c>
      <c r="AQ306" s="25">
        <f t="shared" si="96"/>
        <v>-5977.8187737824028</v>
      </c>
    </row>
    <row r="307" spans="1:43" x14ac:dyDescent="0.3">
      <c r="A307" s="17"/>
      <c r="B307" s="28">
        <v>202411</v>
      </c>
      <c r="C307" s="18" t="s">
        <v>103</v>
      </c>
      <c r="D307" s="25">
        <f t="shared" si="95"/>
        <v>-168558.73114169305</v>
      </c>
      <c r="E307" s="25">
        <f t="shared" si="95"/>
        <v>-168553.03768398217</v>
      </c>
      <c r="F307" s="25">
        <f t="shared" si="95"/>
        <v>-162602.01781915178</v>
      </c>
      <c r="G307" s="25">
        <f t="shared" si="95"/>
        <v>-154444.62254534932</v>
      </c>
      <c r="H307" s="25">
        <f t="shared" si="95"/>
        <v>-154402.06579671902</v>
      </c>
      <c r="I307" s="25">
        <f t="shared" si="95"/>
        <v>-148512.2440074326</v>
      </c>
      <c r="J307" s="25">
        <f t="shared" si="95"/>
        <v>-142778.78588848829</v>
      </c>
      <c r="K307" s="25">
        <f t="shared" si="95"/>
        <v>-137223.2243312728</v>
      </c>
      <c r="L307" s="25">
        <f t="shared" si="95"/>
        <v>-131855.80809966876</v>
      </c>
      <c r="M307" s="25">
        <f t="shared" si="95"/>
        <v>-126680.13606063771</v>
      </c>
      <c r="N307" s="25">
        <f t="shared" si="95"/>
        <v>-121695.80977742071</v>
      </c>
      <c r="O307" s="25">
        <f t="shared" si="95"/>
        <v>-116900.00461402471</v>
      </c>
      <c r="P307" s="25">
        <f t="shared" si="95"/>
        <v>-112288.42705014398</v>
      </c>
      <c r="Q307" s="25">
        <f t="shared" si="95"/>
        <v>-107855.91175495228</v>
      </c>
      <c r="R307" s="25">
        <f t="shared" si="95"/>
        <v>-103596.80101572748</v>
      </c>
      <c r="S307" s="25">
        <f t="shared" si="95"/>
        <v>-99505.189329256682</v>
      </c>
      <c r="T307" s="25">
        <f t="shared" si="94"/>
        <v>-95575.082617557811</v>
      </c>
      <c r="U307" s="25">
        <f t="shared" si="94"/>
        <v>-91800.502356021665</v>
      </c>
      <c r="V307" s="25">
        <f t="shared" si="94"/>
        <v>-88175.553575387603</v>
      </c>
      <c r="W307" s="25">
        <f t="shared" si="94"/>
        <v>-84694.468843850278</v>
      </c>
      <c r="X307" s="25">
        <f t="shared" si="94"/>
        <v>-81351.63609558373</v>
      </c>
      <c r="Y307" s="25">
        <f t="shared" si="94"/>
        <v>-78141.615497532825</v>
      </c>
      <c r="Z307" s="25">
        <f t="shared" si="94"/>
        <v>-75059.148829213882</v>
      </c>
      <c r="AA307" s="25">
        <f t="shared" si="94"/>
        <v>-72099.163729935884</v>
      </c>
      <c r="AB307" s="25">
        <f t="shared" si="94"/>
        <v>-69256.774426145275</v>
      </c>
      <c r="AC307" s="25">
        <f t="shared" si="94"/>
        <v>-66527.280053993716</v>
      </c>
      <c r="AD307" s="25">
        <f t="shared" si="94"/>
        <v>-63906.161354345677</v>
      </c>
      <c r="AE307" s="25">
        <f t="shared" si="94"/>
        <v>-61389.076285491596</v>
      </c>
      <c r="AF307" s="25">
        <f t="shared" si="94"/>
        <v>-58971.854938018703</v>
      </c>
      <c r="AG307" s="25">
        <f t="shared" si="94"/>
        <v>-56650.494023805128</v>
      </c>
      <c r="AH307" s="25">
        <f t="shared" si="94"/>
        <v>-54421.151131789287</v>
      </c>
      <c r="AI307" s="25">
        <f t="shared" si="96"/>
        <v>-52280.138886853405</v>
      </c>
      <c r="AJ307" s="25">
        <f t="shared" si="96"/>
        <v>-50223.919107932372</v>
      </c>
      <c r="AK307" s="25">
        <f t="shared" si="96"/>
        <v>-48249.097032576072</v>
      </c>
      <c r="AL307" s="25">
        <f t="shared" si="96"/>
        <v>-46352.415654370459</v>
      </c>
      <c r="AM307" s="25">
        <f t="shared" si="96"/>
        <v>-44530.750204566153</v>
      </c>
      <c r="AN307" s="25">
        <f t="shared" si="96"/>
        <v>-42781.102798357577</v>
      </c>
      <c r="AO307" s="25">
        <f t="shared" si="96"/>
        <v>-41100.597258353358</v>
      </c>
      <c r="AP307" s="25">
        <f t="shared" si="96"/>
        <v>-39486.474122061489</v>
      </c>
      <c r="AQ307" s="25">
        <f t="shared" si="96"/>
        <v>-37936.085836090831</v>
      </c>
    </row>
    <row r="308" spans="1:43" x14ac:dyDescent="0.3">
      <c r="A308" s="17"/>
      <c r="B308" s="28">
        <v>202411</v>
      </c>
      <c r="C308" s="18" t="s">
        <v>102</v>
      </c>
      <c r="D308" s="25">
        <f t="shared" si="95"/>
        <v>-89895.184635677666</v>
      </c>
      <c r="E308" s="25">
        <f t="shared" si="95"/>
        <v>-87189.705908126401</v>
      </c>
      <c r="F308" s="25">
        <f t="shared" si="95"/>
        <v>-82109.224517444469</v>
      </c>
      <c r="G308" s="25">
        <f t="shared" si="95"/>
        <v>-78156.169567502235</v>
      </c>
      <c r="H308" s="25">
        <f t="shared" si="95"/>
        <v>-74852.801361068035</v>
      </c>
      <c r="I308" s="25">
        <f t="shared" si="95"/>
        <v>-70868.978267560829</v>
      </c>
      <c r="J308" s="25">
        <f t="shared" si="95"/>
        <v>-67073.814414598703</v>
      </c>
      <c r="K308" s="25">
        <f t="shared" si="95"/>
        <v>-63466.961789731249</v>
      </c>
      <c r="L308" s="25">
        <f t="shared" si="95"/>
        <v>-60044.375272339108</v>
      </c>
      <c r="M308" s="25">
        <f t="shared" si="95"/>
        <v>-56800.00265960017</v>
      </c>
      <c r="N308" s="25">
        <f t="shared" si="95"/>
        <v>-53726.744630224246</v>
      </c>
      <c r="O308" s="25">
        <f t="shared" si="95"/>
        <v>-50817.015408259671</v>
      </c>
      <c r="P308" s="25">
        <f t="shared" si="95"/>
        <v>-48063.076582224356</v>
      </c>
      <c r="Q308" s="25">
        <f t="shared" si="95"/>
        <v>-45457.237873592203</v>
      </c>
      <c r="R308" s="25">
        <f t="shared" si="95"/>
        <v>-42991.977756541048</v>
      </c>
      <c r="S308" s="25">
        <f t="shared" si="95"/>
        <v>-40660.014723212102</v>
      </c>
      <c r="T308" s="25">
        <f t="shared" si="94"/>
        <v>-38454.347619365974</v>
      </c>
      <c r="U308" s="25">
        <f t="shared" si="94"/>
        <v>-36368.276342044963</v>
      </c>
      <c r="V308" s="25">
        <f t="shared" si="94"/>
        <v>-34395.409965351333</v>
      </c>
      <c r="W308" s="25">
        <f t="shared" si="94"/>
        <v>-32529.666796913607</v>
      </c>
      <c r="X308" s="25">
        <f t="shared" si="94"/>
        <v>-30765.269278824453</v>
      </c>
      <c r="Y308" s="25">
        <f t="shared" si="94"/>
        <v>-29096.735643185235</v>
      </c>
      <c r="Z308" s="25">
        <f t="shared" si="94"/>
        <v>-27518.869587463858</v>
      </c>
      <c r="AA308" s="25">
        <f t="shared" si="94"/>
        <v>-26026.748814087678</v>
      </c>
      <c r="AB308" s="25">
        <f t="shared" si="94"/>
        <v>-24615.713000411648</v>
      </c>
      <c r="AC308" s="25">
        <f t="shared" si="94"/>
        <v>-23281.351578958427</v>
      </c>
      <c r="AD308" s="25">
        <f t="shared" si="94"/>
        <v>-22019.491581888713</v>
      </c>
      <c r="AE308" s="25">
        <f t="shared" si="94"/>
        <v>-20826.18571775439</v>
      </c>
      <c r="AF308" s="25">
        <f t="shared" si="94"/>
        <v>-19697.700789574279</v>
      </c>
      <c r="AG308" s="25">
        <f t="shared" si="94"/>
        <v>-18630.506522520664</v>
      </c>
      <c r="AH308" s="25">
        <f t="shared" si="94"/>
        <v>-17621.26484127358</v>
      </c>
      <c r="AI308" s="25">
        <f t="shared" si="96"/>
        <v>-16666.819617527381</v>
      </c>
      <c r="AJ308" s="25">
        <f t="shared" si="96"/>
        <v>-15764.186894595101</v>
      </c>
      <c r="AK308" s="25">
        <f t="shared" si="96"/>
        <v>-14910.545586748358</v>
      </c>
      <c r="AL308" s="25">
        <f t="shared" si="96"/>
        <v>-14103.228644606339</v>
      </c>
      <c r="AM308" s="25">
        <f t="shared" si="96"/>
        <v>-13339.714673675202</v>
      </c>
      <c r="AN308" s="25">
        <f t="shared" si="96"/>
        <v>-12617.619990426239</v>
      </c>
      <c r="AO308" s="25">
        <f t="shared" si="96"/>
        <v>-11934.691098653513</v>
      </c>
      <c r="AP308" s="25">
        <f t="shared" si="96"/>
        <v>-11288.797567960075</v>
      </c>
      <c r="AQ308" s="25">
        <f t="shared" si="96"/>
        <v>-10677.925295865507</v>
      </c>
    </row>
    <row r="309" spans="1:43" x14ac:dyDescent="0.3">
      <c r="A309" s="17"/>
      <c r="B309" s="28">
        <v>202412</v>
      </c>
      <c r="C309" s="18" t="s">
        <v>101</v>
      </c>
      <c r="D309" s="25">
        <f t="shared" si="95"/>
        <v>-355989.30789153918</v>
      </c>
      <c r="E309" s="25">
        <f t="shared" si="95"/>
        <v>-343540.8957621766</v>
      </c>
      <c r="F309" s="25">
        <f t="shared" si="95"/>
        <v>-322005.7045810268</v>
      </c>
      <c r="G309" s="25">
        <f t="shared" si="95"/>
        <v>-302032.25278861594</v>
      </c>
      <c r="H309" s="25">
        <f t="shared" si="95"/>
        <v>-285173.82397113933</v>
      </c>
      <c r="I309" s="25">
        <f t="shared" si="95"/>
        <v>-265074.63816297089</v>
      </c>
      <c r="J309" s="25">
        <f t="shared" si="95"/>
        <v>-246209.74580140921</v>
      </c>
      <c r="K309" s="25">
        <f t="shared" si="95"/>
        <v>-228577.49289537751</v>
      </c>
      <c r="L309" s="25">
        <f t="shared" si="95"/>
        <v>-212140.8405213505</v>
      </c>
      <c r="M309" s="25">
        <f t="shared" si="95"/>
        <v>-196845.01994510021</v>
      </c>
      <c r="N309" s="25">
        <f t="shared" si="95"/>
        <v>-182627.10953713302</v>
      </c>
      <c r="O309" s="25">
        <f t="shared" si="95"/>
        <v>-169421.36150097969</v>
      </c>
      <c r="P309" s="25">
        <f t="shared" si="95"/>
        <v>-157162.19975475001</v>
      </c>
      <c r="Q309" s="25">
        <f t="shared" si="95"/>
        <v>-145785.89940111613</v>
      </c>
      <c r="R309" s="25">
        <f t="shared" si="95"/>
        <v>-135231.50053236488</v>
      </c>
      <c r="S309" s="25">
        <f t="shared" si="95"/>
        <v>-125441.26900761818</v>
      </c>
      <c r="T309" s="25">
        <f t="shared" si="94"/>
        <v>-116360.88609421153</v>
      </c>
      <c r="U309" s="25">
        <f t="shared" si="94"/>
        <v>-107939.47533109441</v>
      </c>
      <c r="V309" s="25">
        <f t="shared" si="94"/>
        <v>-100129.53243226898</v>
      </c>
      <c r="W309" s="25">
        <f t="shared" si="94"/>
        <v>-92886.798825996753</v>
      </c>
      <c r="X309" s="25">
        <f t="shared" si="94"/>
        <v>-86170.104147378443</v>
      </c>
      <c r="Y309" s="25">
        <f t="shared" si="94"/>
        <v>-79941.193574504752</v>
      </c>
      <c r="Z309" s="25">
        <f t="shared" si="94"/>
        <v>-74164.549988656232</v>
      </c>
      <c r="AA309" s="25">
        <f t="shared" si="94"/>
        <v>-68807.217185488073</v>
      </c>
      <c r="AB309" s="25">
        <f t="shared" si="94"/>
        <v>-63838.627955101983</v>
      </c>
      <c r="AC309" s="25">
        <f t="shared" si="94"/>
        <v>-59230.439291077899</v>
      </c>
      <c r="AD309" s="25">
        <f t="shared" si="94"/>
        <v>-54956.375976819771</v>
      </c>
      <c r="AE309" s="25">
        <f t="shared" si="94"/>
        <v>-50992.083140272502</v>
      </c>
      <c r="AF309" s="25">
        <f t="shared" si="94"/>
        <v>-47314.987943016924</v>
      </c>
      <c r="AG309" s="25">
        <f t="shared" si="94"/>
        <v>-43904.170298074197</v>
      </c>
      <c r="AH309" s="25">
        <f t="shared" si="94"/>
        <v>-40740.242340944285</v>
      </c>
      <c r="AI309" s="25">
        <f t="shared" si="96"/>
        <v>-37805.236276481941</v>
      </c>
      <c r="AJ309" s="25">
        <f t="shared" si="96"/>
        <v>-35082.50016756299</v>
      </c>
      <c r="AK309" s="25">
        <f t="shared" si="96"/>
        <v>-32556.601204940751</v>
      </c>
      <c r="AL309" s="25">
        <f t="shared" si="96"/>
        <v>-30213.235991004061</v>
      </c>
      <c r="AM309" s="25">
        <f t="shared" si="96"/>
        <v>-28039.147376381909</v>
      </c>
      <c r="AN309" s="25">
        <f t="shared" si="96"/>
        <v>-26022.047402778386</v>
      </c>
      <c r="AO309" s="25">
        <f t="shared" si="96"/>
        <v>-24150.545924853057</v>
      </c>
      <c r="AP309" s="25">
        <f t="shared" si="96"/>
        <v>-22414.084506203879</v>
      </c>
      <c r="AQ309" s="25">
        <f t="shared" si="96"/>
        <v>-20802.875208086527</v>
      </c>
    </row>
    <row r="310" spans="1:43" x14ac:dyDescent="0.3">
      <c r="A310" s="17"/>
      <c r="B310" s="28">
        <v>202412</v>
      </c>
      <c r="C310" s="18" t="s">
        <v>105</v>
      </c>
      <c r="D310" s="25">
        <f t="shared" si="95"/>
        <v>-1013.8316607321315</v>
      </c>
      <c r="E310" s="25">
        <f t="shared" si="95"/>
        <v>-1022.4622903221004</v>
      </c>
      <c r="F310" s="25">
        <f t="shared" si="95"/>
        <v>-1028.4583104697604</v>
      </c>
      <c r="G310" s="25">
        <f t="shared" si="95"/>
        <v>-1026.3298316621776</v>
      </c>
      <c r="H310" s="25">
        <f t="shared" si="95"/>
        <v>-1024.2169633663925</v>
      </c>
      <c r="I310" s="25">
        <f t="shared" si="95"/>
        <v>-1019.0595419100553</v>
      </c>
      <c r="J310" s="25">
        <f t="shared" si="95"/>
        <v>-1012.9818895104808</v>
      </c>
      <c r="K310" s="25">
        <f t="shared" si="95"/>
        <v>-1006.2477306206249</v>
      </c>
      <c r="L310" s="25">
        <f t="shared" si="95"/>
        <v>-999.03982322228012</v>
      </c>
      <c r="M310" s="25">
        <f t="shared" si="95"/>
        <v>-991.48822567182719</v>
      </c>
      <c r="N310" s="25">
        <f t="shared" si="95"/>
        <v>-983.68758384507919</v>
      </c>
      <c r="O310" s="25">
        <f t="shared" si="95"/>
        <v>-975.70809214029077</v>
      </c>
      <c r="P310" s="25">
        <f t="shared" si="95"/>
        <v>-967.60266161043955</v>
      </c>
      <c r="Q310" s="25">
        <f t="shared" si="95"/>
        <v>-959.41173494811312</v>
      </c>
      <c r="R310" s="25">
        <f t="shared" si="95"/>
        <v>-951.16659749958114</v>
      </c>
      <c r="S310" s="25">
        <f t="shared" si="95"/>
        <v>-942.89170163946937</v>
      </c>
      <c r="T310" s="25">
        <f t="shared" si="94"/>
        <v>-934.60632877325565</v>
      </c>
      <c r="U310" s="25">
        <f t="shared" si="94"/>
        <v>-926.32579741837048</v>
      </c>
      <c r="V310" s="25">
        <f t="shared" si="94"/>
        <v>-918.06235442060461</v>
      </c>
      <c r="W310" s="25">
        <f t="shared" si="94"/>
        <v>-909.82584126663585</v>
      </c>
      <c r="X310" s="25">
        <f t="shared" si="94"/>
        <v>-901.62419833685169</v>
      </c>
      <c r="Y310" s="25">
        <f t="shared" si="94"/>
        <v>-893.46385076589888</v>
      </c>
      <c r="Z310" s="25">
        <f t="shared" si="94"/>
        <v>-885.35000671786815</v>
      </c>
      <c r="AA310" s="25">
        <f t="shared" si="94"/>
        <v>-877.28689011466167</v>
      </c>
      <c r="AB310" s="25">
        <f t="shared" si="94"/>
        <v>-869.27792378649849</v>
      </c>
      <c r="AC310" s="25">
        <f t="shared" si="94"/>
        <v>-861.32587475296805</v>
      </c>
      <c r="AD310" s="25">
        <f t="shared" si="94"/>
        <v>-853.4329703135661</v>
      </c>
      <c r="AE310" s="25">
        <f t="shared" si="94"/>
        <v>-845.60099144661058</v>
      </c>
      <c r="AF310" s="25">
        <f t="shared" si="94"/>
        <v>-837.83134842914387</v>
      </c>
      <c r="AG310" s="25">
        <f t="shared" si="94"/>
        <v>-830.12514242418092</v>
      </c>
      <c r="AH310" s="25">
        <f t="shared" si="94"/>
        <v>-822.48321591588763</v>
      </c>
      <c r="AI310" s="25">
        <f t="shared" si="96"/>
        <v>-814.90619422472696</v>
      </c>
      <c r="AJ310" s="25">
        <f t="shared" si="96"/>
        <v>-807.39451984465245</v>
      </c>
      <c r="AK310" s="25">
        <f t="shared" si="96"/>
        <v>-799.94848097130125</v>
      </c>
      <c r="AL310" s="25">
        <f t="shared" si="96"/>
        <v>-792.56823530385452</v>
      </c>
      <c r="AM310" s="25">
        <f t="shared" si="96"/>
        <v>-785.25382998201917</v>
      </c>
      <c r="AN310" s="25">
        <f t="shared" si="96"/>
        <v>-778.00521834749281</v>
      </c>
      <c r="AO310" s="25">
        <f t="shared" si="96"/>
        <v>-770.82227408455515</v>
      </c>
      <c r="AP310" s="25">
        <f t="shared" si="96"/>
        <v>-763.70480318833461</v>
      </c>
      <c r="AQ310" s="25">
        <f t="shared" si="96"/>
        <v>-756.65255412526176</v>
      </c>
    </row>
    <row r="311" spans="1:43" x14ac:dyDescent="0.3">
      <c r="A311" s="17"/>
      <c r="B311" s="28">
        <v>202412</v>
      </c>
      <c r="C311" s="18" t="s">
        <v>103</v>
      </c>
      <c r="D311" s="25">
        <f t="shared" si="95"/>
        <v>-113149.05593060453</v>
      </c>
      <c r="E311" s="25">
        <f t="shared" si="95"/>
        <v>-109470.7710032855</v>
      </c>
      <c r="F311" s="25">
        <f t="shared" si="95"/>
        <v>-101981.21792805605</v>
      </c>
      <c r="G311" s="25">
        <f t="shared" si="95"/>
        <v>-97692.445446258673</v>
      </c>
      <c r="H311" s="25">
        <f t="shared" si="95"/>
        <v>-89139.346038536474</v>
      </c>
      <c r="I311" s="25">
        <f t="shared" si="95"/>
        <v>-87345.686953484517</v>
      </c>
      <c r="J311" s="25">
        <f t="shared" si="95"/>
        <v>-85561.909380169876</v>
      </c>
      <c r="K311" s="25">
        <f t="shared" si="95"/>
        <v>-83797.324303492554</v>
      </c>
      <c r="L311" s="25">
        <f t="shared" si="95"/>
        <v>-82057.521893785626</v>
      </c>
      <c r="M311" s="25">
        <f t="shared" si="95"/>
        <v>-80345.878559610079</v>
      </c>
      <c r="N311" s="25">
        <f t="shared" si="95"/>
        <v>-78664.404364484697</v>
      </c>
      <c r="O311" s="25">
        <f t="shared" si="95"/>
        <v>-77014.240420979157</v>
      </c>
      <c r="P311" s="25">
        <f t="shared" si="95"/>
        <v>-75395.961629379453</v>
      </c>
      <c r="Q311" s="25">
        <f t="shared" si="95"/>
        <v>-73809.766745403846</v>
      </c>
      <c r="R311" s="25">
        <f t="shared" si="95"/>
        <v>-72255.600942009012</v>
      </c>
      <c r="S311" s="25">
        <f t="shared" si="95"/>
        <v>-70733.236692129198</v>
      </c>
      <c r="T311" s="25">
        <f t="shared" si="94"/>
        <v>-69242.328230726678</v>
      </c>
      <c r="U311" s="25">
        <f t="shared" si="94"/>
        <v>-67782.448873844987</v>
      </c>
      <c r="V311" s="25">
        <f t="shared" si="94"/>
        <v>-66353.116981867468</v>
      </c>
      <c r="W311" s="25">
        <f t="shared" si="94"/>
        <v>-64953.8142602726</v>
      </c>
      <c r="X311" s="25">
        <f t="shared" si="94"/>
        <v>-63583.998803728908</v>
      </c>
      <c r="Y311" s="25">
        <f t="shared" si="94"/>
        <v>-62243.114480001488</v>
      </c>
      <c r="Z311" s="25">
        <f t="shared" si="94"/>
        <v>-60930.597730982612</v>
      </c>
      <c r="AA311" s="25">
        <f t="shared" si="94"/>
        <v>-59645.882529001952</v>
      </c>
      <c r="AB311" s="25">
        <f t="shared" si="94"/>
        <v>-58388.404001274524</v>
      </c>
      <c r="AC311" s="25">
        <f t="shared" si="94"/>
        <v>-57157.601083374248</v>
      </c>
      <c r="AD311" s="25">
        <f t="shared" si="94"/>
        <v>-55952.918458659638</v>
      </c>
      <c r="AE311" s="25">
        <f t="shared" si="94"/>
        <v>-54773.807968532667</v>
      </c>
      <c r="AF311" s="25">
        <f t="shared" si="94"/>
        <v>-53619.729627881316</v>
      </c>
      <c r="AG311" s="25">
        <f t="shared" si="94"/>
        <v>-52490.152344222617</v>
      </c>
      <c r="AH311" s="25">
        <f t="shared" si="94"/>
        <v>-51384.554413388018</v>
      </c>
      <c r="AI311" s="25">
        <f t="shared" si="96"/>
        <v>-50302.423846020742</v>
      </c>
      <c r="AJ311" s="25">
        <f t="shared" si="96"/>
        <v>-49243.258565601413</v>
      </c>
      <c r="AK311" s="25">
        <f t="shared" si="96"/>
        <v>-48206.56650874421</v>
      </c>
      <c r="AL311" s="25">
        <f t="shared" si="96"/>
        <v>-47191.865651110915</v>
      </c>
      <c r="AM311" s="25">
        <f t="shared" si="96"/>
        <v>-46198.683976766297</v>
      </c>
      <c r="AN311" s="25">
        <f t="shared" si="96"/>
        <v>-45226.55940464625</v>
      </c>
      <c r="AO311" s="25">
        <f t="shared" si="96"/>
        <v>-44275.039682668074</v>
      </c>
      <c r="AP311" s="25">
        <f t="shared" si="96"/>
        <v>-43343.682257622269</v>
      </c>
      <c r="AQ311" s="25">
        <f t="shared" si="96"/>
        <v>-42432.054127156458</v>
      </c>
    </row>
    <row r="312" spans="1:43" x14ac:dyDescent="0.3">
      <c r="A312" s="17"/>
      <c r="B312" s="28">
        <v>202412</v>
      </c>
      <c r="C312" s="18" t="s">
        <v>102</v>
      </c>
      <c r="D312" s="25">
        <f t="shared" si="95"/>
        <v>-98553.988929926069</v>
      </c>
      <c r="E312" s="25">
        <f t="shared" si="95"/>
        <v>-93705.427237723925</v>
      </c>
      <c r="F312" s="25">
        <f t="shared" si="95"/>
        <v>-87615.630200796819</v>
      </c>
      <c r="G312" s="25">
        <f t="shared" si="95"/>
        <v>-81920.0222590833</v>
      </c>
      <c r="H312" s="25">
        <f t="shared" si="95"/>
        <v>-77949.672149510472</v>
      </c>
      <c r="I312" s="25">
        <f t="shared" si="95"/>
        <v>-73900.475139244489</v>
      </c>
      <c r="J312" s="25">
        <f t="shared" si="95"/>
        <v>-70033.292422698811</v>
      </c>
      <c r="K312" s="25">
        <f t="shared" si="95"/>
        <v>-66350.959805961291</v>
      </c>
      <c r="L312" s="25">
        <f t="shared" si="95"/>
        <v>-62851.21060030377</v>
      </c>
      <c r="M312" s="25">
        <f t="shared" si="95"/>
        <v>-59529.037871052533</v>
      </c>
      <c r="N312" s="25">
        <f t="shared" si="95"/>
        <v>-56377.98773185286</v>
      </c>
      <c r="O312" s="25">
        <f t="shared" si="95"/>
        <v>-53390.892804370873</v>
      </c>
      <c r="P312" s="25">
        <f t="shared" si="95"/>
        <v>-50560.299057109092</v>
      </c>
      <c r="Q312" s="25">
        <f t="shared" si="95"/>
        <v>-47878.718312914891</v>
      </c>
      <c r="R312" s="25">
        <f t="shared" si="95"/>
        <v>-45338.778497838604</v>
      </c>
      <c r="S312" s="25">
        <f t="shared" si="95"/>
        <v>-42933.31233802544</v>
      </c>
      <c r="T312" s="25">
        <f t="shared" si="94"/>
        <v>-40655.408223779326</v>
      </c>
      <c r="U312" s="25">
        <f t="shared" si="94"/>
        <v>-38498.437440663896</v>
      </c>
      <c r="V312" s="25">
        <f t="shared" si="94"/>
        <v>-36456.066470769445</v>
      </c>
      <c r="W312" s="25">
        <f t="shared" si="94"/>
        <v>-34522.25980789031</v>
      </c>
      <c r="X312" s="25">
        <f t="shared" si="94"/>
        <v>-32691.276751520567</v>
      </c>
      <c r="Y312" s="25">
        <f t="shared" si="94"/>
        <v>-30957.664417678199</v>
      </c>
      <c r="Z312" s="25">
        <f t="shared" si="94"/>
        <v>-29316.248429499625</v>
      </c>
      <c r="AA312" s="25">
        <f t="shared" si="94"/>
        <v>-27762.122252679932</v>
      </c>
      <c r="AB312" s="25">
        <f t="shared" si="94"/>
        <v>-26290.635816264592</v>
      </c>
      <c r="AC312" s="25">
        <f t="shared" si="94"/>
        <v>-24897.383844933116</v>
      </c>
      <c r="AD312" s="25">
        <f t="shared" si="94"/>
        <v>-23578.194185724158</v>
      </c>
      <c r="AE312" s="25">
        <f t="shared" si="94"/>
        <v>-22329.116315580639</v>
      </c>
      <c r="AF312" s="25">
        <f t="shared" si="94"/>
        <v>-21146.410150448919</v>
      </c>
      <c r="AG312" s="25">
        <f t="shared" si="94"/>
        <v>-20026.535231775128</v>
      </c>
      <c r="AH312" s="25">
        <f t="shared" si="94"/>
        <v>-18966.140335422802</v>
      </c>
      <c r="AI312" s="25">
        <f t="shared" si="96"/>
        <v>-17962.053526846095</v>
      </c>
      <c r="AJ312" s="25">
        <f t="shared" si="96"/>
        <v>-17011.272671804982</v>
      </c>
      <c r="AK312" s="25">
        <f t="shared" si="96"/>
        <v>-16110.956401975593</v>
      </c>
      <c r="AL312" s="25">
        <f t="shared" si="96"/>
        <v>-15258.415528098038</v>
      </c>
      <c r="AM312" s="25">
        <f t="shared" si="96"/>
        <v>-14451.104888855365</v>
      </c>
      <c r="AN312" s="25">
        <f t="shared" si="96"/>
        <v>-13686.615620819968</v>
      </c>
      <c r="AO312" s="25">
        <f t="shared" si="96"/>
        <v>-12962.667833067817</v>
      </c>
      <c r="AP312" s="25">
        <f t="shared" si="96"/>
        <v>-12277.103669114666</v>
      </c>
      <c r="AQ312" s="25">
        <f t="shared" si="96"/>
        <v>-11627.880738435873</v>
      </c>
    </row>
    <row r="313" spans="1:43" x14ac:dyDescent="0.3">
      <c r="A313" s="17"/>
      <c r="B313" s="28">
        <v>202501</v>
      </c>
      <c r="C313" s="18" t="s">
        <v>101</v>
      </c>
      <c r="D313" s="25">
        <f t="shared" si="95"/>
        <v>-383377.45404340967</v>
      </c>
      <c r="E313" s="25">
        <f t="shared" si="95"/>
        <v>-368829.13190401805</v>
      </c>
      <c r="F313" s="25">
        <f t="shared" si="95"/>
        <v>-346859.90834108245</v>
      </c>
      <c r="G313" s="25">
        <f t="shared" si="95"/>
        <v>-328255.4113977144</v>
      </c>
      <c r="H313" s="25">
        <f t="shared" si="95"/>
        <v>-312915.97530378366</v>
      </c>
      <c r="I313" s="25">
        <f t="shared" si="95"/>
        <v>-292067.34229200496</v>
      </c>
      <c r="J313" s="25">
        <f t="shared" si="95"/>
        <v>-272469.42439520144</v>
      </c>
      <c r="K313" s="25">
        <f t="shared" si="95"/>
        <v>-254104.46239505219</v>
      </c>
      <c r="L313" s="25">
        <f t="shared" si="95"/>
        <v>-236927.7374408007</v>
      </c>
      <c r="M313" s="25">
        <f t="shared" si="95"/>
        <v>-220881.89745706404</v>
      </c>
      <c r="N313" s="25">
        <f t="shared" si="95"/>
        <v>-205904.41213635524</v>
      </c>
      <c r="O313" s="25">
        <f t="shared" si="95"/>
        <v>-191931.57528369667</v>
      </c>
      <c r="P313" s="25">
        <f t="shared" si="95"/>
        <v>-178900.68431830383</v>
      </c>
      <c r="Q313" s="25">
        <f t="shared" si="95"/>
        <v>-166751.21880372977</v>
      </c>
      <c r="R313" s="25">
        <f t="shared" si="95"/>
        <v>-155425.45230687514</v>
      </c>
      <c r="S313" s="25">
        <f t="shared" si="95"/>
        <v>-144868.73626355888</v>
      </c>
      <c r="T313" s="25">
        <f t="shared" si="94"/>
        <v>-135029.59141101051</v>
      </c>
      <c r="U313" s="25">
        <f t="shared" si="94"/>
        <v>-125859.68592460713</v>
      </c>
      <c r="V313" s="25">
        <f t="shared" si="94"/>
        <v>-117313.74750937306</v>
      </c>
      <c r="W313" s="25">
        <f t="shared" si="94"/>
        <v>-109349.43816392805</v>
      </c>
      <c r="X313" s="25">
        <f t="shared" si="94"/>
        <v>-101927.20929794436</v>
      </c>
      <c r="Y313" s="25">
        <f t="shared" si="94"/>
        <v>-95010.148172195622</v>
      </c>
      <c r="Z313" s="25">
        <f t="shared" si="94"/>
        <v>-88563.822474517001</v>
      </c>
      <c r="AA313" s="25">
        <f t="shared" si="94"/>
        <v>-82556.127233096369</v>
      </c>
      <c r="AB313" s="25">
        <f t="shared" si="94"/>
        <v>-76957.13660708419</v>
      </c>
      <c r="AC313" s="25">
        <f t="shared" si="94"/>
        <v>-71738.962028226291</v>
      </c>
      <c r="AD313" s="25">
        <f t="shared" si="94"/>
        <v>-66875.617479197201</v>
      </c>
      <c r="AE313" s="25">
        <f t="shared" si="94"/>
        <v>-62342.892249821365</v>
      </c>
      <c r="AF313" s="25">
        <f t="shared" si="94"/>
        <v>-58118.231226410498</v>
      </c>
      <c r="AG313" s="25">
        <f t="shared" si="94"/>
        <v>-54180.622587614474</v>
      </c>
      <c r="AH313" s="25">
        <f t="shared" si="94"/>
        <v>-50510.492667218932</v>
      </c>
      <c r="AI313" s="25">
        <f t="shared" si="96"/>
        <v>-47089.607677109205</v>
      </c>
      <c r="AJ313" s="25">
        <f t="shared" si="96"/>
        <v>-43900.981946848209</v>
      </c>
      <c r="AK313" s="25">
        <f t="shared" si="96"/>
        <v>-40928.792319765096</v>
      </c>
      <c r="AL313" s="25">
        <f t="shared" si="96"/>
        <v>-38158.29834224379</v>
      </c>
      <c r="AM313" s="25">
        <f t="shared" si="96"/>
        <v>-35575.767888383372</v>
      </c>
      <c r="AN313" s="25">
        <f t="shared" si="96"/>
        <v>-33168.407873215881</v>
      </c>
      <c r="AO313" s="25">
        <f t="shared" si="96"/>
        <v>-30924.29972206059</v>
      </c>
      <c r="AP313" s="25">
        <f t="shared" si="96"/>
        <v>-28832.339279903095</v>
      </c>
      <c r="AQ313" s="25">
        <f t="shared" si="96"/>
        <v>-26882.180861920453</v>
      </c>
    </row>
    <row r="314" spans="1:43" x14ac:dyDescent="0.3">
      <c r="A314" s="17"/>
      <c r="B314" s="28">
        <v>202501</v>
      </c>
      <c r="C314" s="18" t="s">
        <v>105</v>
      </c>
      <c r="D314" s="25">
        <f t="shared" si="95"/>
        <v>-1954.6198091730621</v>
      </c>
      <c r="E314" s="25">
        <f t="shared" si="95"/>
        <v>-1939.8618081639652</v>
      </c>
      <c r="F314" s="25">
        <f t="shared" si="95"/>
        <v>-1924.1647980339687</v>
      </c>
      <c r="G314" s="25">
        <f t="shared" si="95"/>
        <v>-1897.6269636360662</v>
      </c>
      <c r="H314" s="25">
        <f t="shared" si="95"/>
        <v>-1871.9074733772791</v>
      </c>
      <c r="I314" s="25">
        <f t="shared" si="95"/>
        <v>-1841.7422387287857</v>
      </c>
      <c r="J314" s="25">
        <f t="shared" si="95"/>
        <v>-1812.0317108592367</v>
      </c>
      <c r="K314" s="25">
        <f t="shared" si="95"/>
        <v>-1782.805314412883</v>
      </c>
      <c r="L314" s="25">
        <f t="shared" si="95"/>
        <v>-1754.0714406820075</v>
      </c>
      <c r="M314" s="25">
        <f t="shared" si="95"/>
        <v>-1725.8284017745286</v>
      </c>
      <c r="N314" s="25">
        <f t="shared" si="95"/>
        <v>-1698.0696623924655</v>
      </c>
      <c r="O314" s="25">
        <f t="shared" si="95"/>
        <v>-1670.7864339144617</v>
      </c>
      <c r="P314" s="25">
        <f t="shared" si="95"/>
        <v>-1643.9689918842689</v>
      </c>
      <c r="Q314" s="25">
        <f t="shared" si="95"/>
        <v>-1617.6073516869897</v>
      </c>
      <c r="R314" s="25">
        <f t="shared" si="95"/>
        <v>-1591.6916121568086</v>
      </c>
      <c r="S314" s="25">
        <f t="shared" ref="S314:AH329" si="97">SUMIFS(S$454:S$548,$B$454:$B$548,$B314,$C$454:$C$548,$C314)+SUMIFS(S$549:S$643,$B$549:$B$643,$B314,$C$549:$C$643,$C314)</f>
        <v>-1566.2121239386149</v>
      </c>
      <c r="T314" s="25">
        <f t="shared" si="94"/>
        <v>-1541.1595643997748</v>
      </c>
      <c r="U314" s="25">
        <f t="shared" si="94"/>
        <v>-1516.5249627592864</v>
      </c>
      <c r="V314" s="25">
        <f t="shared" si="94"/>
        <v>-1492.2996991443515</v>
      </c>
      <c r="W314" s="25">
        <f t="shared" si="94"/>
        <v>-1468.4754905809741</v>
      </c>
      <c r="X314" s="25">
        <f t="shared" si="94"/>
        <v>-1445.044371071192</v>
      </c>
      <c r="Y314" s="25">
        <f t="shared" si="94"/>
        <v>-1421.9986696597709</v>
      </c>
      <c r="Z314" s="25">
        <f t="shared" si="94"/>
        <v>-1399.3309885711119</v>
      </c>
      <c r="AA314" s="25">
        <f t="shared" si="94"/>
        <v>-1377.0341824710476</v>
      </c>
      <c r="AB314" s="25">
        <f t="shared" si="94"/>
        <v>-1355.1013393320472</v>
      </c>
      <c r="AC314" s="25">
        <f t="shared" si="94"/>
        <v>-1333.5257630607807</v>
      </c>
      <c r="AD314" s="25">
        <f t="shared" si="94"/>
        <v>-1312.3009578746869</v>
      </c>
      <c r="AE314" s="25">
        <f t="shared" si="94"/>
        <v>-1291.4206143263459</v>
      </c>
      <c r="AF314" s="25">
        <f t="shared" si="94"/>
        <v>-1270.8785968347142</v>
      </c>
      <c r="AG314" s="25">
        <f t="shared" si="94"/>
        <v>-1250.6689325696057</v>
      </c>
      <c r="AH314" s="25">
        <f t="shared" ref="AH314:AP325" si="98">SUMIFS(AH$454:AH$548,$B$454:$B$548,$B314,$C$454:$C$548,$C314)+SUMIFS(AH$549:AH$643,$B$549:$B$643,$B314,$C$549:$C$643,$C314)</f>
        <v>-1230.7858015377506</v>
      </c>
      <c r="AI314" s="25">
        <f t="shared" si="96"/>
        <v>-1211.2235277282361</v>
      </c>
      <c r="AJ314" s="25">
        <f t="shared" si="96"/>
        <v>-1191.9765711879604</v>
      </c>
      <c r="AK314" s="25">
        <f t="shared" si="96"/>
        <v>-1173.0395209115845</v>
      </c>
      <c r="AL314" s="25">
        <f t="shared" si="96"/>
        <v>-1154.4070884440771</v>
      </c>
      <c r="AM314" s="25">
        <f t="shared" si="96"/>
        <v>-1136.074102106634</v>
      </c>
      <c r="AN314" s="25">
        <f t="shared" si="96"/>
        <v>-1118.0355017682791</v>
      </c>
      <c r="AO314" s="25">
        <f t="shared" si="96"/>
        <v>-1100.2863340956749</v>
      </c>
      <c r="AP314" s="25">
        <f t="shared" si="96"/>
        <v>-1082.8217482226571</v>
      </c>
      <c r="AQ314" s="25">
        <f t="shared" si="96"/>
        <v>-1065.6369917888442</v>
      </c>
    </row>
    <row r="315" spans="1:43" x14ac:dyDescent="0.3">
      <c r="A315" s="17"/>
      <c r="B315" s="28">
        <v>202501</v>
      </c>
      <c r="C315" s="18" t="s">
        <v>103</v>
      </c>
      <c r="D315" s="25">
        <f t="shared" ref="D315:S330" si="99">SUMIFS(D$454:D$548,$B$454:$B$548,$B315,$C$454:$C$548,$C315)+SUMIFS(D$549:D$643,$B$549:$B$643,$B315,$C$549:$C$643,$C315)</f>
        <v>-223219.87490621395</v>
      </c>
      <c r="E315" s="25">
        <f t="shared" si="99"/>
        <v>-222066.9462276233</v>
      </c>
      <c r="F315" s="25">
        <f t="shared" si="99"/>
        <v>-218181.76588743154</v>
      </c>
      <c r="G315" s="25">
        <f t="shared" si="99"/>
        <v>-210842.29406680638</v>
      </c>
      <c r="H315" s="25">
        <f t="shared" si="99"/>
        <v>-210063.20098558028</v>
      </c>
      <c r="I315" s="25">
        <f t="shared" si="99"/>
        <v>-203341.73244783445</v>
      </c>
      <c r="J315" s="25">
        <f t="shared" si="99"/>
        <v>-196756.85829254027</v>
      </c>
      <c r="K315" s="25">
        <f t="shared" si="99"/>
        <v>-190341.6684854934</v>
      </c>
      <c r="L315" s="25">
        <f t="shared" si="99"/>
        <v>-184111.51982962631</v>
      </c>
      <c r="M315" s="25">
        <f t="shared" si="99"/>
        <v>-178072.33625950041</v>
      </c>
      <c r="N315" s="25">
        <f t="shared" si="99"/>
        <v>-172224.85293605301</v>
      </c>
      <c r="O315" s="25">
        <f t="shared" si="99"/>
        <v>-166566.89360284782</v>
      </c>
      <c r="P315" s="25">
        <f t="shared" si="99"/>
        <v>-161094.64113855167</v>
      </c>
      <c r="Q315" s="25">
        <f t="shared" si="99"/>
        <v>-155803.36891515745</v>
      </c>
      <c r="R315" s="25">
        <f t="shared" si="99"/>
        <v>-150687.87223563812</v>
      </c>
      <c r="S315" s="25">
        <f t="shared" si="99"/>
        <v>-145742.72751846726</v>
      </c>
      <c r="T315" s="25">
        <f t="shared" ref="T315:AI330" si="100">SUMIFS(T$454:T$548,$B$454:$B$548,$B315,$C$454:$C$548,$C315)+SUMIFS(T$549:T$643,$B$549:$B$643,$B315,$C$549:$C$643,$C315)</f>
        <v>-140962.44983884814</v>
      </c>
      <c r="U315" s="25">
        <f t="shared" si="100"/>
        <v>-136341.58911074395</v>
      </c>
      <c r="V315" s="25">
        <f t="shared" si="100"/>
        <v>-131874.78852045958</v>
      </c>
      <c r="W315" s="25">
        <f t="shared" si="100"/>
        <v>-127556.81937868787</v>
      </c>
      <c r="X315" s="25">
        <f t="shared" si="100"/>
        <v>-123382.60106671735</v>
      </c>
      <c r="Y315" s="25">
        <f t="shared" si="100"/>
        <v>-119347.21148453047</v>
      </c>
      <c r="Z315" s="25">
        <f t="shared" si="100"/>
        <v>-115445.89142314384</v>
      </c>
      <c r="AA315" s="25">
        <f t="shared" si="100"/>
        <v>-111674.04505508319</v>
      </c>
      <c r="AB315" s="25">
        <f t="shared" si="100"/>
        <v>-108027.23796432088</v>
      </c>
      <c r="AC315" s="25">
        <f t="shared" si="100"/>
        <v>-104501.1936441166</v>
      </c>
      <c r="AD315" s="25">
        <f t="shared" si="100"/>
        <v>-101091.78907275635</v>
      </c>
      <c r="AE315" s="25">
        <f t="shared" si="100"/>
        <v>-97795.049769174104</v>
      </c>
      <c r="AF315" s="25">
        <f t="shared" si="100"/>
        <v>-94607.144593294361</v>
      </c>
      <c r="AG315" s="25">
        <f t="shared" si="100"/>
        <v>-91524.38046480756</v>
      </c>
      <c r="AH315" s="25">
        <f t="shared" si="100"/>
        <v>-88543.19711317672</v>
      </c>
      <c r="AI315" s="25">
        <f t="shared" si="96"/>
        <v>-85660.161930780727</v>
      </c>
      <c r="AJ315" s="25">
        <f t="shared" si="96"/>
        <v>-82871.96497358958</v>
      </c>
      <c r="AK315" s="25">
        <f t="shared" si="96"/>
        <v>-80175.414135259547</v>
      </c>
      <c r="AL315" s="25">
        <f t="shared" si="96"/>
        <v>-77567.430508127232</v>
      </c>
      <c r="AM315" s="25">
        <f t="shared" si="96"/>
        <v>-75045.043936319096</v>
      </c>
      <c r="AN315" s="25">
        <f t="shared" si="96"/>
        <v>-72605.388760757516</v>
      </c>
      <c r="AO315" s="25">
        <f t="shared" si="96"/>
        <v>-70245.699752344357</v>
      </c>
      <c r="AP315" s="25">
        <f t="shared" si="96"/>
        <v>-67963.308227420755</v>
      </c>
      <c r="AQ315" s="25">
        <f t="shared" si="96"/>
        <v>-65755.638338321689</v>
      </c>
    </row>
    <row r="316" spans="1:43" x14ac:dyDescent="0.3">
      <c r="A316" s="17"/>
      <c r="B316" s="28">
        <v>202501</v>
      </c>
      <c r="C316" s="18" t="s">
        <v>102</v>
      </c>
      <c r="D316" s="25">
        <f t="shared" si="99"/>
        <v>-149788.06537188042</v>
      </c>
      <c r="E316" s="25">
        <f t="shared" si="99"/>
        <v>-144884.11024543844</v>
      </c>
      <c r="F316" s="25">
        <f t="shared" si="99"/>
        <v>-140134.60694970377</v>
      </c>
      <c r="G316" s="25">
        <f t="shared" si="99"/>
        <v>-133577.20165017521</v>
      </c>
      <c r="H316" s="25">
        <f t="shared" si="99"/>
        <v>-129222.49051253682</v>
      </c>
      <c r="I316" s="25">
        <f t="shared" si="99"/>
        <v>-122159.00581716275</v>
      </c>
      <c r="J316" s="25">
        <f t="shared" si="99"/>
        <v>-115445.22046657561</v>
      </c>
      <c r="K316" s="25">
        <f t="shared" si="99"/>
        <v>-109080.33231584617</v>
      </c>
      <c r="L316" s="25">
        <f t="shared" si="99"/>
        <v>-103055.27207902551</v>
      </c>
      <c r="M316" s="25">
        <f t="shared" si="99"/>
        <v>-97357.036354620272</v>
      </c>
      <c r="N316" s="25">
        <f t="shared" si="99"/>
        <v>-91970.876852672431</v>
      </c>
      <c r="O316" s="25">
        <f t="shared" si="99"/>
        <v>-86881.44939711137</v>
      </c>
      <c r="P316" s="25">
        <f t="shared" si="99"/>
        <v>-82073.431165904971</v>
      </c>
      <c r="Q316" s="25">
        <f t="shared" si="99"/>
        <v>-77531.854385950006</v>
      </c>
      <c r="R316" s="25">
        <f t="shared" si="99"/>
        <v>-73242.283649666118</v>
      </c>
      <c r="S316" s="25">
        <f t="shared" si="99"/>
        <v>-69190.904708356538</v>
      </c>
      <c r="T316" s="25">
        <f t="shared" si="100"/>
        <v>-65364.562216529623</v>
      </c>
      <c r="U316" s="25">
        <f t="shared" si="100"/>
        <v>-61750.767733209825</v>
      </c>
      <c r="V316" s="25">
        <f t="shared" si="100"/>
        <v>-58337.69039200501</v>
      </c>
      <c r="W316" s="25">
        <f t="shared" si="100"/>
        <v>-55114.1376157716</v>
      </c>
      <c r="X316" s="25">
        <f t="shared" si="100"/>
        <v>-52069.530327859029</v>
      </c>
      <c r="Y316" s="25">
        <f t="shared" si="100"/>
        <v>-49193.875376848468</v>
      </c>
      <c r="Z316" s="25">
        <f t="shared" si="100"/>
        <v>-46477.736842494036</v>
      </c>
      <c r="AA316" s="25">
        <f t="shared" si="100"/>
        <v>-43912.20724585071</v>
      </c>
      <c r="AB316" s="25">
        <f t="shared" si="100"/>
        <v>-41488.879285095973</v>
      </c>
      <c r="AC316" s="25">
        <f t="shared" si="100"/>
        <v>-39199.818465912256</v>
      </c>
      <c r="AD316" s="25">
        <f t="shared" si="100"/>
        <v>-37037.536835130668</v>
      </c>
      <c r="AE316" s="25">
        <f t="shared" si="100"/>
        <v>-34994.967924396246</v>
      </c>
      <c r="AF316" s="25">
        <f t="shared" si="100"/>
        <v>-33065.442945759802</v>
      </c>
      <c r="AG316" s="25">
        <f t="shared" si="100"/>
        <v>-31242.668240094536</v>
      </c>
      <c r="AH316" s="25">
        <f t="shared" si="100"/>
        <v>-29520.703953681041</v>
      </c>
      <c r="AI316" s="25">
        <f t="shared" si="100"/>
        <v>-27893.943902816027</v>
      </c>
      <c r="AJ316" s="25">
        <f t="shared" ref="AI316:AR331" si="101">SUMIFS(AJ$454:AJ$548,$B$454:$B$548,$B316,$C$454:$C$548,$C316)+SUMIFS(AJ$549:AJ$643,$B$549:$B$643,$B316,$C$549:$C$643,$C316)</f>
        <v>-26357.09657739009</v>
      </c>
      <c r="AK316" s="25">
        <f t="shared" si="101"/>
        <v>-24905.167229765859</v>
      </c>
      <c r="AL316" s="25">
        <f t="shared" si="101"/>
        <v>-23533.440993469947</v>
      </c>
      <c r="AM316" s="25">
        <f t="shared" si="101"/>
        <v>-22237.46697619561</v>
      </c>
      <c r="AN316" s="25">
        <f t="shared" si="101"/>
        <v>-21013.043272737305</v>
      </c>
      <c r="AO316" s="25">
        <f t="shared" si="101"/>
        <v>-19856.20284530324</v>
      </c>
      <c r="AP316" s="25">
        <f t="shared" si="101"/>
        <v>-18763.200220883744</v>
      </c>
      <c r="AQ316" s="25">
        <f t="shared" si="101"/>
        <v>-17730.498957797696</v>
      </c>
    </row>
    <row r="317" spans="1:43" x14ac:dyDescent="0.3">
      <c r="A317" s="17"/>
      <c r="B317" s="28">
        <v>202502</v>
      </c>
      <c r="C317" s="18" t="s">
        <v>101</v>
      </c>
      <c r="D317" s="25">
        <f t="shared" si="99"/>
        <v>-524525.43269484641</v>
      </c>
      <c r="E317" s="25">
        <f t="shared" si="99"/>
        <v>-499796.43059112102</v>
      </c>
      <c r="F317" s="25">
        <f t="shared" si="99"/>
        <v>-479481.68845313648</v>
      </c>
      <c r="G317" s="25">
        <f t="shared" si="99"/>
        <v>-454010.13817078399</v>
      </c>
      <c r="H317" s="25">
        <f t="shared" si="99"/>
        <v>-433626.00188814732</v>
      </c>
      <c r="I317" s="25">
        <f t="shared" si="99"/>
        <v>-404837.05792899977</v>
      </c>
      <c r="J317" s="25">
        <f t="shared" si="99"/>
        <v>-377835.03785907291</v>
      </c>
      <c r="K317" s="25">
        <f t="shared" si="99"/>
        <v>-352552.15990586556</v>
      </c>
      <c r="L317" s="25">
        <f t="shared" si="99"/>
        <v>-328906.1571425256</v>
      </c>
      <c r="M317" s="25">
        <f t="shared" si="99"/>
        <v>-306808.64435543062</v>
      </c>
      <c r="N317" s="25">
        <f t="shared" si="99"/>
        <v>-286169.85771535692</v>
      </c>
      <c r="O317" s="25">
        <f t="shared" si="99"/>
        <v>-266901.35580146668</v>
      </c>
      <c r="P317" s="25">
        <f t="shared" si="99"/>
        <v>-248917.54584012518</v>
      </c>
      <c r="Q317" s="25">
        <f t="shared" si="99"/>
        <v>-232136.51720933692</v>
      </c>
      <c r="R317" s="25">
        <f t="shared" si="99"/>
        <v>-216480.45876456506</v>
      </c>
      <c r="S317" s="25">
        <f t="shared" si="99"/>
        <v>-201875.82288953342</v>
      </c>
      <c r="T317" s="25">
        <f t="shared" si="100"/>
        <v>-188253.33454141684</v>
      </c>
      <c r="U317" s="25">
        <f t="shared" si="100"/>
        <v>-175547.90581199012</v>
      </c>
      <c r="V317" s="25">
        <f t="shared" si="100"/>
        <v>-163698.49393252103</v>
      </c>
      <c r="W317" s="25">
        <f t="shared" si="100"/>
        <v>-152647.92682175885</v>
      </c>
      <c r="X317" s="25">
        <f t="shared" si="100"/>
        <v>-142342.71164173185</v>
      </c>
      <c r="Y317" s="25">
        <f t="shared" si="100"/>
        <v>-132732.83633809426</v>
      </c>
      <c r="Z317" s="25">
        <f t="shared" si="100"/>
        <v>-123771.57059940645</v>
      </c>
      <c r="AA317" s="25">
        <f t="shared" si="100"/>
        <v>-115415.27035289409</v>
      </c>
      <c r="AB317" s="25">
        <f t="shared" si="100"/>
        <v>-107623.18838244729</v>
      </c>
      <c r="AC317" s="25">
        <f t="shared" si="100"/>
        <v>-100357.29263343835</v>
      </c>
      <c r="AD317" s="25">
        <f t="shared" si="100"/>
        <v>-93582.093084419175</v>
      </c>
      <c r="AE317" s="25">
        <f t="shared" si="100"/>
        <v>-87264.477605921798</v>
      </c>
      <c r="AF317" s="25">
        <f t="shared" si="100"/>
        <v>-81373.556918286937</v>
      </c>
      <c r="AG317" s="25">
        <f t="shared" si="100"/>
        <v>-75880.518555283998</v>
      </c>
      <c r="AH317" s="25">
        <f t="shared" si="100"/>
        <v>-70758.48960583123</v>
      </c>
      <c r="AI317" s="25">
        <f t="shared" si="101"/>
        <v>-65982.407920421421</v>
      </c>
      <c r="AJ317" s="25">
        <f t="shared" si="101"/>
        <v>-61528.901416880064</v>
      </c>
      <c r="AK317" s="25">
        <f t="shared" si="101"/>
        <v>-57376.175091466881</v>
      </c>
      <c r="AL317" s="25">
        <f t="shared" si="101"/>
        <v>-53503.905328864668</v>
      </c>
      <c r="AM317" s="25">
        <f t="shared" si="101"/>
        <v>-49893.141103235852</v>
      </c>
      <c r="AN317" s="25">
        <f t="shared" si="101"/>
        <v>-46526.211668710188</v>
      </c>
      <c r="AO317" s="25">
        <f t="shared" si="101"/>
        <v>-43386.640348886773</v>
      </c>
      <c r="AP317" s="25">
        <f t="shared" si="101"/>
        <v>-40459.064049406617</v>
      </c>
      <c r="AQ317" s="25">
        <f t="shared" si="101"/>
        <v>-37729.158134115583</v>
      </c>
    </row>
    <row r="318" spans="1:43" x14ac:dyDescent="0.3">
      <c r="A318" s="17"/>
      <c r="B318" s="28">
        <v>202502</v>
      </c>
      <c r="C318" s="18" t="s">
        <v>105</v>
      </c>
      <c r="D318" s="25">
        <f t="shared" si="99"/>
        <v>-3909.9373008372904</v>
      </c>
      <c r="E318" s="25">
        <f t="shared" si="99"/>
        <v>-4025.693880097228</v>
      </c>
      <c r="F318" s="25">
        <f t="shared" si="99"/>
        <v>-4052.0024581395764</v>
      </c>
      <c r="G318" s="25">
        <f t="shared" si="99"/>
        <v>-4046.8538624446701</v>
      </c>
      <c r="H318" s="25">
        <f t="shared" si="99"/>
        <v>-4027.2176439539217</v>
      </c>
      <c r="I318" s="25">
        <f t="shared" si="99"/>
        <v>-3956.4571630144101</v>
      </c>
      <c r="J318" s="25">
        <f t="shared" si="99"/>
        <v>-3884.0018597340759</v>
      </c>
      <c r="K318" s="25">
        <f t="shared" si="99"/>
        <v>-3811.6127571967472</v>
      </c>
      <c r="L318" s="25">
        <f t="shared" si="99"/>
        <v>-3740.1343298735228</v>
      </c>
      <c r="M318" s="25">
        <f t="shared" si="99"/>
        <v>-3669.9687847540731</v>
      </c>
      <c r="N318" s="25">
        <f t="shared" si="99"/>
        <v>-3601.2955903965872</v>
      </c>
      <c r="O318" s="25">
        <f t="shared" si="99"/>
        <v>-3534.1789722532549</v>
      </c>
      <c r="P318" s="25">
        <f t="shared" si="99"/>
        <v>-3468.6228869558527</v>
      </c>
      <c r="Q318" s="25">
        <f t="shared" si="99"/>
        <v>-3404.6000745061674</v>
      </c>
      <c r="R318" s="25">
        <f t="shared" si="99"/>
        <v>-3342.067771849715</v>
      </c>
      <c r="S318" s="25">
        <f t="shared" si="99"/>
        <v>-3280.9763281113469</v>
      </c>
      <c r="T318" s="25">
        <f t="shared" si="100"/>
        <v>-3221.2739403294336</v>
      </c>
      <c r="U318" s="25">
        <f t="shared" si="100"/>
        <v>-3162.9092255893429</v>
      </c>
      <c r="V318" s="25">
        <f t="shared" si="100"/>
        <v>-3105.8325696923398</v>
      </c>
      <c r="W318" s="25">
        <f t="shared" si="100"/>
        <v>-3049.9967791815739</v>
      </c>
      <c r="X318" s="25">
        <f t="shared" si="100"/>
        <v>-2995.3573372800288</v>
      </c>
      <c r="Y318" s="25">
        <f t="shared" si="100"/>
        <v>-2941.87243752533</v>
      </c>
      <c r="Z318" s="25">
        <f t="shared" si="100"/>
        <v>-2889.5028964603748</v>
      </c>
      <c r="AA318" s="25">
        <f t="shared" si="100"/>
        <v>-2838.2120046879604</v>
      </c>
      <c r="AB318" s="25">
        <f t="shared" si="100"/>
        <v>-2787.965350868712</v>
      </c>
      <c r="AC318" s="25">
        <f t="shared" si="100"/>
        <v>-2738.7306385630959</v>
      </c>
      <c r="AD318" s="25">
        <f t="shared" si="100"/>
        <v>-2690.4775070572059</v>
      </c>
      <c r="AE318" s="25">
        <f t="shared" si="100"/>
        <v>-2643.1773620772956</v>
      </c>
      <c r="AF318" s="25">
        <f t="shared" si="100"/>
        <v>-2596.8032191848806</v>
      </c>
      <c r="AG318" s="25">
        <f t="shared" si="100"/>
        <v>-2551.3295608159351</v>
      </c>
      <c r="AH318" s="25">
        <f t="shared" si="100"/>
        <v>-2506.7322068802405</v>
      </c>
      <c r="AI318" s="25">
        <f t="shared" si="101"/>
        <v>-2462.988198264055</v>
      </c>
      <c r="AJ318" s="25">
        <f t="shared" si="101"/>
        <v>-2420.0756922930323</v>
      </c>
      <c r="AK318" s="25">
        <f t="shared" si="101"/>
        <v>-2377.9738690974482</v>
      </c>
      <c r="AL318" s="25">
        <f t="shared" si="101"/>
        <v>-2336.6628478069838</v>
      </c>
      <c r="AM318" s="25">
        <f t="shared" si="101"/>
        <v>-2296.123611543595</v>
      </c>
      <c r="AN318" s="25">
        <f t="shared" si="101"/>
        <v>-2256.3379402516825</v>
      </c>
      <c r="AO318" s="25">
        <f t="shared" si="101"/>
        <v>-2217.2883504883139</v>
      </c>
      <c r="AP318" s="25">
        <f t="shared" si="101"/>
        <v>-2178.9580413832259</v>
      </c>
      <c r="AQ318" s="25">
        <f t="shared" si="101"/>
        <v>-2141.3308460629814</v>
      </c>
    </row>
    <row r="319" spans="1:43" x14ac:dyDescent="0.3">
      <c r="A319" s="17"/>
      <c r="B319" s="28">
        <v>202502</v>
      </c>
      <c r="C319" s="18" t="s">
        <v>103</v>
      </c>
      <c r="D319" s="25">
        <f t="shared" si="99"/>
        <v>-254289.92931788941</v>
      </c>
      <c r="E319" s="25">
        <f t="shared" si="99"/>
        <v>-249060.78574915303</v>
      </c>
      <c r="F319" s="25">
        <f t="shared" si="99"/>
        <v>-243558.5417589453</v>
      </c>
      <c r="G319" s="25">
        <f t="shared" si="99"/>
        <v>-236147.00155484403</v>
      </c>
      <c r="H319" s="25">
        <f t="shared" si="99"/>
        <v>-230838.89238721243</v>
      </c>
      <c r="I319" s="25">
        <f t="shared" si="99"/>
        <v>-222778.2590515287</v>
      </c>
      <c r="J319" s="25">
        <f t="shared" si="99"/>
        <v>-214937.39805380366</v>
      </c>
      <c r="K319" s="25">
        <f t="shared" si="99"/>
        <v>-207337.81696311774</v>
      </c>
      <c r="L319" s="25">
        <f t="shared" si="99"/>
        <v>-199986.93654855847</v>
      </c>
      <c r="M319" s="25">
        <f t="shared" si="99"/>
        <v>-192885.02949040735</v>
      </c>
      <c r="N319" s="25">
        <f t="shared" si="99"/>
        <v>-186028.60332968654</v>
      </c>
      <c r="O319" s="25">
        <f t="shared" si="99"/>
        <v>-179412.15119484675</v>
      </c>
      <c r="P319" s="25">
        <f t="shared" si="99"/>
        <v>-173029.10169678755</v>
      </c>
      <c r="Q319" s="25">
        <f t="shared" si="99"/>
        <v>-166872.35387097768</v>
      </c>
      <c r="R319" s="25">
        <f t="shared" si="99"/>
        <v>-160934.58713852463</v>
      </c>
      <c r="S319" s="25">
        <f t="shared" si="99"/>
        <v>-155208.44455996249</v>
      </c>
      <c r="T319" s="25">
        <f t="shared" si="100"/>
        <v>-149686.64240806727</v>
      </c>
      <c r="U319" s="25">
        <f t="shared" si="100"/>
        <v>-144362.03572679425</v>
      </c>
      <c r="V319" s="25">
        <f t="shared" si="100"/>
        <v>-139227.65700305163</v>
      </c>
      <c r="W319" s="25">
        <f t="shared" si="100"/>
        <v>-134276.73811186181</v>
      </c>
      <c r="X319" s="25">
        <f t="shared" si="100"/>
        <v>-129502.72170783597</v>
      </c>
      <c r="Y319" s="25">
        <f t="shared" si="100"/>
        <v>-124899.26589186618</v>
      </c>
      <c r="Z319" s="25">
        <f t="shared" si="100"/>
        <v>-120460.24457120226</v>
      </c>
      <c r="AA319" s="25">
        <f t="shared" si="100"/>
        <v>-116179.74506402874</v>
      </c>
      <c r="AB319" s="25">
        <f t="shared" si="100"/>
        <v>-112052.06395667723</v>
      </c>
      <c r="AC319" s="25">
        <f t="shared" si="100"/>
        <v>-108071.70187584643</v>
      </c>
      <c r="AD319" s="25">
        <f t="shared" si="100"/>
        <v>-104233.35761471676</v>
      </c>
      <c r="AE319" s="25">
        <f t="shared" si="100"/>
        <v>-100531.92190547462</v>
      </c>
      <c r="AF319" s="25">
        <f t="shared" si="100"/>
        <v>-96962.471033770416</v>
      </c>
      <c r="AG319" s="25">
        <f t="shared" si="100"/>
        <v>-93520.260425711211</v>
      </c>
      <c r="AH319" s="25">
        <f t="shared" si="100"/>
        <v>-90200.718294151768</v>
      </c>
      <c r="AI319" s="25">
        <f t="shared" si="101"/>
        <v>-86999.439401237789</v>
      </c>
      <c r="AJ319" s="25">
        <f t="shared" si="101"/>
        <v>-83912.17897377086</v>
      </c>
      <c r="AK319" s="25">
        <f t="shared" si="101"/>
        <v>-80934.846793973382</v>
      </c>
      <c r="AL319" s="25">
        <f t="shared" si="101"/>
        <v>-78063.501478610095</v>
      </c>
      <c r="AM319" s="25">
        <f t="shared" si="101"/>
        <v>-75294.344952813975</v>
      </c>
      <c r="AN319" s="25">
        <f t="shared" si="101"/>
        <v>-72623.717120436966</v>
      </c>
      <c r="AO319" s="25">
        <f t="shared" si="101"/>
        <v>-70048.090729673757</v>
      </c>
      <c r="AP319" s="25">
        <f t="shared" si="101"/>
        <v>-67564.066430646708</v>
      </c>
      <c r="AQ319" s="25">
        <f t="shared" si="101"/>
        <v>-65168.368020291411</v>
      </c>
    </row>
    <row r="320" spans="1:43" x14ac:dyDescent="0.3">
      <c r="A320" s="17"/>
      <c r="B320" s="28">
        <v>202502</v>
      </c>
      <c r="C320" s="18" t="s">
        <v>102</v>
      </c>
      <c r="D320" s="25">
        <f t="shared" si="99"/>
        <v>-164390.68218186873</v>
      </c>
      <c r="E320" s="25">
        <f t="shared" si="99"/>
        <v>-156393.59964591439</v>
      </c>
      <c r="F320" s="25">
        <f t="shared" si="99"/>
        <v>-148318.97203046182</v>
      </c>
      <c r="G320" s="25">
        <f t="shared" si="99"/>
        <v>-142664.19992988501</v>
      </c>
      <c r="H320" s="25">
        <f t="shared" si="99"/>
        <v>-137705.26772867879</v>
      </c>
      <c r="I320" s="25">
        <f t="shared" si="99"/>
        <v>-130460.5255871386</v>
      </c>
      <c r="J320" s="25">
        <f t="shared" si="99"/>
        <v>-123588.49122588772</v>
      </c>
      <c r="K320" s="25">
        <f t="shared" si="99"/>
        <v>-117067.65446252804</v>
      </c>
      <c r="L320" s="25">
        <f t="shared" si="99"/>
        <v>-110880.4868695692</v>
      </c>
      <c r="M320" s="25">
        <f t="shared" si="99"/>
        <v>-105011.18045774028</v>
      </c>
      <c r="N320" s="25">
        <f t="shared" si="99"/>
        <v>-99444.811636304745</v>
      </c>
      <c r="O320" s="25">
        <f t="shared" si="99"/>
        <v>-94167.042497001297</v>
      </c>
      <c r="P320" s="25">
        <f t="shared" si="99"/>
        <v>-89164.027583889299</v>
      </c>
      <c r="Q320" s="25">
        <f t="shared" si="99"/>
        <v>-84422.396572177851</v>
      </c>
      <c r="R320" s="25">
        <f t="shared" si="99"/>
        <v>-79929.261307478431</v>
      </c>
      <c r="S320" s="25">
        <f t="shared" si="99"/>
        <v>-75672.227005597379</v>
      </c>
      <c r="T320" s="25">
        <f t="shared" si="100"/>
        <v>-71639.400286407559</v>
      </c>
      <c r="U320" s="25">
        <f t="shared" si="100"/>
        <v>-67819.391994765581</v>
      </c>
      <c r="V320" s="25">
        <f t="shared" si="100"/>
        <v>-64201.314845004439</v>
      </c>
      <c r="W320" s="25">
        <f t="shared" si="100"/>
        <v>-60774.776654881782</v>
      </c>
      <c r="X320" s="25">
        <f t="shared" si="100"/>
        <v>-57529.870100057313</v>
      </c>
      <c r="Y320" s="25">
        <f t="shared" si="100"/>
        <v>-54457.159864115391</v>
      </c>
      <c r="Z320" s="25">
        <f t="shared" si="100"/>
        <v>-51547.66792994587</v>
      </c>
      <c r="AA320" s="25">
        <f t="shared" si="100"/>
        <v>-48792.857617962633</v>
      </c>
      <c r="AB320" s="25">
        <f t="shared" si="100"/>
        <v>-46184.616849041813</v>
      </c>
      <c r="AC320" s="25">
        <f t="shared" si="100"/>
        <v>-43715.241002423776</v>
      </c>
      <c r="AD320" s="25">
        <f t="shared" si="100"/>
        <v>-41377.415651421768</v>
      </c>
      <c r="AE320" s="25">
        <f t="shared" si="100"/>
        <v>-39164.199390305963</v>
      </c>
      <c r="AF320" s="25">
        <f t="shared" si="100"/>
        <v>-37069.00691119345</v>
      </c>
      <c r="AG320" s="25">
        <f t="shared" si="100"/>
        <v>-35085.59244728773</v>
      </c>
      <c r="AH320" s="25">
        <f t="shared" si="100"/>
        <v>-33208.033665874915</v>
      </c>
      <c r="AI320" s="25">
        <f t="shared" si="101"/>
        <v>-31430.71606904126</v>
      </c>
      <c r="AJ320" s="25">
        <f t="shared" si="101"/>
        <v>-29748.31794048013</v>
      </c>
      <c r="AK320" s="25">
        <f t="shared" si="101"/>
        <v>-28155.795861709194</v>
      </c>
      <c r="AL320" s="25">
        <f t="shared" si="101"/>
        <v>-26648.370809506196</v>
      </c>
      <c r="AM320" s="25">
        <f t="shared" si="101"/>
        <v>-25221.514837606766</v>
      </c>
      <c r="AN320" s="25">
        <f t="shared" si="101"/>
        <v>-23870.938339078752</v>
      </c>
      <c r="AO320" s="25">
        <f t="shared" si="101"/>
        <v>-22592.577880819947</v>
      </c>
      <c r="AP320" s="25">
        <f t="shared" si="101"/>
        <v>-21382.584597952926</v>
      </c>
      <c r="AQ320" s="25">
        <f t="shared" si="101"/>
        <v>-20237.31313322395</v>
      </c>
    </row>
    <row r="321" spans="1:43" x14ac:dyDescent="0.3">
      <c r="A321" s="17"/>
      <c r="B321" s="28">
        <v>202503</v>
      </c>
      <c r="C321" s="18" t="s">
        <v>101</v>
      </c>
      <c r="D321" s="25">
        <f t="shared" si="99"/>
        <v>-673838.10290309659</v>
      </c>
      <c r="E321" s="25">
        <f t="shared" si="99"/>
        <v>-638371.48833654274</v>
      </c>
      <c r="F321" s="25">
        <f t="shared" si="99"/>
        <v>-603870.17473625508</v>
      </c>
      <c r="G321" s="25">
        <f t="shared" si="99"/>
        <v>-569447.96981995087</v>
      </c>
      <c r="H321" s="25">
        <f t="shared" si="99"/>
        <v>-541228.14725528669</v>
      </c>
      <c r="I321" s="25">
        <f t="shared" si="99"/>
        <v>-511406.54136882519</v>
      </c>
      <c r="J321" s="25">
        <f t="shared" si="99"/>
        <v>-483258.45397176221</v>
      </c>
      <c r="K321" s="25">
        <f t="shared" si="99"/>
        <v>-456686.83366729604</v>
      </c>
      <c r="L321" s="25">
        <f t="shared" si="99"/>
        <v>-431599.23617614573</v>
      </c>
      <c r="M321" s="25">
        <f t="shared" si="99"/>
        <v>-407908.89789766911</v>
      </c>
      <c r="N321" s="25">
        <f t="shared" si="99"/>
        <v>-385534.69681219128</v>
      </c>
      <c r="O321" s="25">
        <f t="shared" si="99"/>
        <v>-364400.79848415894</v>
      </c>
      <c r="P321" s="25">
        <f t="shared" si="99"/>
        <v>-344436.24013234081</v>
      </c>
      <c r="Q321" s="25">
        <f t="shared" si="99"/>
        <v>-325574.53202717192</v>
      </c>
      <c r="R321" s="25">
        <f t="shared" si="99"/>
        <v>-307753.29746520962</v>
      </c>
      <c r="S321" s="25">
        <f t="shared" si="99"/>
        <v>-290913.95321889408</v>
      </c>
      <c r="T321" s="25">
        <f t="shared" si="100"/>
        <v>-275001.42644859565</v>
      </c>
      <c r="U321" s="25">
        <f t="shared" si="100"/>
        <v>-259963.90284631669</v>
      </c>
      <c r="V321" s="25">
        <f t="shared" si="100"/>
        <v>-245752.60111448963</v>
      </c>
      <c r="W321" s="25">
        <f t="shared" si="100"/>
        <v>-232321.56963178451</v>
      </c>
      <c r="X321" s="25">
        <f t="shared" si="100"/>
        <v>-219627.50192327544</v>
      </c>
      <c r="Y321" s="25">
        <f t="shared" si="100"/>
        <v>-207629.568212977</v>
      </c>
      <c r="Z321" s="25">
        <f t="shared" si="100"/>
        <v>-196289.26087141168</v>
      </c>
      <c r="AA321" s="25">
        <f t="shared" si="100"/>
        <v>-185570.25199180414</v>
      </c>
      <c r="AB321" s="25">
        <f t="shared" si="100"/>
        <v>-175438.26165640168</v>
      </c>
      <c r="AC321" s="25">
        <f t="shared" si="100"/>
        <v>-165860.93570936332</v>
      </c>
      <c r="AD321" s="25">
        <f t="shared" si="100"/>
        <v>-156807.73205151525</v>
      </c>
      <c r="AE321" s="25">
        <f t="shared" si="100"/>
        <v>-148249.81462833006</v>
      </c>
      <c r="AF321" s="25">
        <f t="shared" si="100"/>
        <v>-140159.95440595722</v>
      </c>
      <c r="AG321" s="25">
        <f t="shared" si="100"/>
        <v>-132512.43672872413</v>
      </c>
      <c r="AH321" s="25">
        <f t="shared" si="100"/>
        <v>-125282.97453104419</v>
      </c>
      <c r="AI321" s="25">
        <f t="shared" si="101"/>
        <v>-118448.62694146618</v>
      </c>
      <c r="AJ321" s="25">
        <f t="shared" si="101"/>
        <v>-111987.72286996331</v>
      </c>
      <c r="AK321" s="25">
        <f t="shared" si="101"/>
        <v>-105879.78921396958</v>
      </c>
      <c r="AL321" s="25">
        <f t="shared" si="101"/>
        <v>-100105.48335600698</v>
      </c>
      <c r="AM321" s="25">
        <f t="shared" si="101"/>
        <v>-94646.529657455088</v>
      </c>
      <c r="AN321" s="25">
        <f t="shared" si="101"/>
        <v>-89485.659680194178</v>
      </c>
      <c r="AO321" s="25">
        <f t="shared" si="101"/>
        <v>-84606.55589136784</v>
      </c>
      <c r="AP321" s="25">
        <f t="shared" si="101"/>
        <v>-79993.798627022217</v>
      </c>
      <c r="AQ321" s="25">
        <f t="shared" si="101"/>
        <v>-75632.816108416344</v>
      </c>
    </row>
    <row r="322" spans="1:43" x14ac:dyDescent="0.3">
      <c r="A322" s="17"/>
      <c r="B322" s="28">
        <v>202503</v>
      </c>
      <c r="C322" s="18" t="s">
        <v>105</v>
      </c>
      <c r="D322" s="25">
        <f t="shared" si="99"/>
        <v>-1839.4938916436945</v>
      </c>
      <c r="E322" s="25">
        <f t="shared" si="99"/>
        <v>-1758.2865196993439</v>
      </c>
      <c r="F322" s="25">
        <f t="shared" si="99"/>
        <v>-1751.4638266530387</v>
      </c>
      <c r="G322" s="25">
        <f t="shared" si="99"/>
        <v>-1760.7054481326413</v>
      </c>
      <c r="H322" s="25">
        <f t="shared" si="99"/>
        <v>-1768.5763783134435</v>
      </c>
      <c r="I322" s="25">
        <f t="shared" si="99"/>
        <v>-1776.6828721856693</v>
      </c>
      <c r="J322" s="25">
        <f t="shared" si="99"/>
        <v>-1782.7188092113811</v>
      </c>
      <c r="K322" s="25">
        <f t="shared" si="99"/>
        <v>-1786.724605121851</v>
      </c>
      <c r="L322" s="25">
        <f t="shared" si="99"/>
        <v>-1788.9308030258467</v>
      </c>
      <c r="M322" s="25">
        <f t="shared" si="99"/>
        <v>-1789.595798554501</v>
      </c>
      <c r="N322" s="25">
        <f t="shared" si="99"/>
        <v>-1788.9562615765603</v>
      </c>
      <c r="O322" s="25">
        <f t="shared" si="99"/>
        <v>-1787.2151537316113</v>
      </c>
      <c r="P322" s="25">
        <f t="shared" si="99"/>
        <v>-1784.5422493673188</v>
      </c>
      <c r="Q322" s="25">
        <f t="shared" si="99"/>
        <v>-1781.0783627355281</v>
      </c>
      <c r="R322" s="25">
        <f t="shared" si="99"/>
        <v>-1776.940176242058</v>
      </c>
      <c r="S322" s="25">
        <f t="shared" si="99"/>
        <v>-1772.224638860773</v>
      </c>
      <c r="T322" s="25">
        <f t="shared" si="100"/>
        <v>-1767.0126690985262</v>
      </c>
      <c r="U322" s="25">
        <f t="shared" si="100"/>
        <v>-1761.3721700738947</v>
      </c>
      <c r="V322" s="25">
        <f t="shared" si="100"/>
        <v>-1755.3604495915779</v>
      </c>
      <c r="W322" s="25">
        <f t="shared" si="100"/>
        <v>-1749.0261528782421</v>
      </c>
      <c r="X322" s="25">
        <f t="shared" si="100"/>
        <v>-1742.4108059170489</v>
      </c>
      <c r="Y322" s="25">
        <f t="shared" si="100"/>
        <v>-1735.5500510135694</v>
      </c>
      <c r="Z322" s="25">
        <f t="shared" si="100"/>
        <v>-1728.4746400173231</v>
      </c>
      <c r="AA322" s="25">
        <f t="shared" si="100"/>
        <v>-1721.2112366648407</v>
      </c>
      <c r="AB322" s="25">
        <f t="shared" si="100"/>
        <v>-1713.7830681946373</v>
      </c>
      <c r="AC322" s="25">
        <f t="shared" si="100"/>
        <v>-1706.210457473808</v>
      </c>
      <c r="AD322" s="25">
        <f t="shared" si="100"/>
        <v>-1698.511259958083</v>
      </c>
      <c r="AE322" s="25">
        <f t="shared" si="100"/>
        <v>-1690.7012244700736</v>
      </c>
      <c r="AF322" s="25">
        <f t="shared" si="100"/>
        <v>-1682.7942926703242</v>
      </c>
      <c r="AG322" s="25">
        <f t="shared" si="100"/>
        <v>-1674.8028489275221</v>
      </c>
      <c r="AH322" s="25">
        <f t="shared" si="100"/>
        <v>-1666.7379298456513</v>
      </c>
      <c r="AI322" s="25">
        <f t="shared" si="101"/>
        <v>-1658.6094008065975</v>
      </c>
      <c r="AJ322" s="25">
        <f t="shared" si="101"/>
        <v>-1650.4261054071987</v>
      </c>
      <c r="AK322" s="25">
        <f t="shared" si="101"/>
        <v>-1642.1959925118131</v>
      </c>
      <c r="AL322" s="25">
        <f t="shared" si="101"/>
        <v>-1633.9262247308843</v>
      </c>
      <c r="AM322" s="25">
        <f t="shared" si="101"/>
        <v>-1625.6232714162882</v>
      </c>
      <c r="AN322" s="25">
        <f t="shared" si="101"/>
        <v>-1617.2929886926511</v>
      </c>
      <c r="AO322" s="25">
        <f t="shared" si="101"/>
        <v>-1608.9406885876033</v>
      </c>
      <c r="AP322" s="25">
        <f t="shared" si="101"/>
        <v>-1600.5711989580241</v>
      </c>
      <c r="AQ322" s="25">
        <f t="shared" si="101"/>
        <v>-1592.1889156145023</v>
      </c>
    </row>
    <row r="323" spans="1:43" x14ac:dyDescent="0.3">
      <c r="A323" s="17"/>
      <c r="B323" s="28">
        <v>202503</v>
      </c>
      <c r="C323" s="18" t="s">
        <v>103</v>
      </c>
      <c r="D323" s="25">
        <f t="shared" si="99"/>
        <v>-250518.23233835975</v>
      </c>
      <c r="E323" s="25">
        <f t="shared" si="99"/>
        <v>-243594.64481828047</v>
      </c>
      <c r="F323" s="25">
        <f t="shared" si="99"/>
        <v>-237127.38871898342</v>
      </c>
      <c r="G323" s="25">
        <f t="shared" si="99"/>
        <v>-225423.46583070786</v>
      </c>
      <c r="H323" s="25">
        <f t="shared" si="99"/>
        <v>-223901.73753774376</v>
      </c>
      <c r="I323" s="25">
        <f t="shared" si="99"/>
        <v>-218603.02281775518</v>
      </c>
      <c r="J323" s="25">
        <f t="shared" si="99"/>
        <v>-213456.77124574711</v>
      </c>
      <c r="K323" s="25">
        <f t="shared" si="99"/>
        <v>-208451.60340555164</v>
      </c>
      <c r="L323" s="25">
        <f t="shared" si="99"/>
        <v>-203578.77396460841</v>
      </c>
      <c r="M323" s="25">
        <f t="shared" si="99"/>
        <v>-198831.32669893315</v>
      </c>
      <c r="N323" s="25">
        <f t="shared" si="99"/>
        <v>-194203.5369729246</v>
      </c>
      <c r="O323" s="25">
        <f t="shared" si="99"/>
        <v>-189690.54799905111</v>
      </c>
      <c r="P323" s="25">
        <f t="shared" si="99"/>
        <v>-185288.13077064301</v>
      </c>
      <c r="Q323" s="25">
        <f t="shared" si="99"/>
        <v>-180992.52260938904</v>
      </c>
      <c r="R323" s="25">
        <f t="shared" si="99"/>
        <v>-176800.31630163136</v>
      </c>
      <c r="S323" s="25">
        <f t="shared" si="99"/>
        <v>-172708.38237319753</v>
      </c>
      <c r="T323" s="25">
        <f t="shared" si="100"/>
        <v>-168713.81349519742</v>
      </c>
      <c r="U323" s="25">
        <f t="shared" si="100"/>
        <v>-164813.88395592524</v>
      </c>
      <c r="V323" s="25">
        <f t="shared" si="100"/>
        <v>-161006.01957964015</v>
      </c>
      <c r="W323" s="25">
        <f t="shared" si="100"/>
        <v>-157287.77501587302</v>
      </c>
      <c r="X323" s="25">
        <f t="shared" si="100"/>
        <v>-153656.81631384153</v>
      </c>
      <c r="Y323" s="25">
        <f t="shared" si="100"/>
        <v>-150110.90734442181</v>
      </c>
      <c r="Z323" s="25">
        <f t="shared" si="100"/>
        <v>-146647.89906302225</v>
      </c>
      <c r="AA323" s="25">
        <f t="shared" si="100"/>
        <v>-143265.72089801414</v>
      </c>
      <c r="AB323" s="25">
        <f t="shared" si="100"/>
        <v>-139962.37374936073</v>
      </c>
      <c r="AC323" s="25">
        <f t="shared" si="100"/>
        <v>-136735.92422138163</v>
      </c>
      <c r="AD323" s="25">
        <f t="shared" si="100"/>
        <v>-133584.49981193047</v>
      </c>
      <c r="AE323" s="25">
        <f t="shared" si="100"/>
        <v>-130506.28485057915</v>
      </c>
      <c r="AF323" s="25">
        <f t="shared" si="100"/>
        <v>-127499.51702928098</v>
      </c>
      <c r="AG323" s="25">
        <f t="shared" si="100"/>
        <v>-124562.48440621025</v>
      </c>
      <c r="AH323" s="25">
        <f t="shared" si="100"/>
        <v>-121693.52279099947</v>
      </c>
      <c r="AI323" s="25">
        <f t="shared" si="101"/>
        <v>-118891.01344014792</v>
      </c>
      <c r="AJ323" s="25">
        <f t="shared" si="101"/>
        <v>-116153.38100686303</v>
      </c>
      <c r="AK323" s="25">
        <f t="shared" si="101"/>
        <v>-113479.09170137075</v>
      </c>
      <c r="AL323" s="25">
        <f t="shared" si="101"/>
        <v>-110866.65162675786</v>
      </c>
      <c r="AM323" s="25">
        <f t="shared" si="101"/>
        <v>-108314.60526238116</v>
      </c>
      <c r="AN323" s="25">
        <f t="shared" si="101"/>
        <v>-105821.53407230675</v>
      </c>
      <c r="AO323" s="25">
        <f t="shared" si="101"/>
        <v>-103386.05522049425</v>
      </c>
      <c r="AP323" s="25">
        <f t="shared" si="101"/>
        <v>-101006.82037779887</v>
      </c>
      <c r="AQ323" s="25">
        <f t="shared" si="101"/>
        <v>-98682.514608527606</v>
      </c>
    </row>
    <row r="324" spans="1:43" x14ac:dyDescent="0.3">
      <c r="A324" s="17"/>
      <c r="B324" s="28">
        <v>202503</v>
      </c>
      <c r="C324" s="18" t="s">
        <v>102</v>
      </c>
      <c r="D324" s="25">
        <f t="shared" si="99"/>
        <v>-186596.59235976354</v>
      </c>
      <c r="E324" s="25">
        <f t="shared" si="99"/>
        <v>-176170.14883308779</v>
      </c>
      <c r="F324" s="25">
        <f t="shared" si="99"/>
        <v>-166684.45516762329</v>
      </c>
      <c r="G324" s="25">
        <f t="shared" si="99"/>
        <v>-154163.52785462418</v>
      </c>
      <c r="H324" s="25">
        <f t="shared" si="99"/>
        <v>-147119.79513847816</v>
      </c>
      <c r="I324" s="25">
        <f t="shared" si="99"/>
        <v>-140258.47304217971</v>
      </c>
      <c r="J324" s="25">
        <f t="shared" si="99"/>
        <v>-133723.28709610514</v>
      </c>
      <c r="K324" s="25">
        <f t="shared" si="99"/>
        <v>-127498.01187042239</v>
      </c>
      <c r="L324" s="25">
        <f t="shared" si="99"/>
        <v>-121567.02103532551</v>
      </c>
      <c r="M324" s="25">
        <f t="shared" si="99"/>
        <v>-115915.56034802611</v>
      </c>
      <c r="N324" s="25">
        <f t="shared" si="99"/>
        <v>-110529.75935132688</v>
      </c>
      <c r="O324" s="25">
        <f t="shared" si="99"/>
        <v>-105396.57318445417</v>
      </c>
      <c r="P324" s="25">
        <f t="shared" si="99"/>
        <v>-100503.71208031331</v>
      </c>
      <c r="Q324" s="25">
        <f t="shared" si="99"/>
        <v>-95839.575292406022</v>
      </c>
      <c r="R324" s="25">
        <f t="shared" si="99"/>
        <v>-91393.193283298082</v>
      </c>
      <c r="S324" s="25">
        <f t="shared" si="99"/>
        <v>-87154.178024973633</v>
      </c>
      <c r="T324" s="25">
        <f t="shared" si="100"/>
        <v>-83112.68021893056</v>
      </c>
      <c r="U324" s="25">
        <f t="shared" si="100"/>
        <v>-79259.352150399587</v>
      </c>
      <c r="V324" s="25">
        <f t="shared" si="100"/>
        <v>-75585.315069563716</v>
      </c>
      <c r="W324" s="25">
        <f t="shared" si="100"/>
        <v>-72082.130216107675</v>
      </c>
      <c r="X324" s="25">
        <f t="shared" si="100"/>
        <v>-68741.77280227578</v>
      </c>
      <c r="Y324" s="25">
        <f t="shared" si="100"/>
        <v>-65556.608428785024</v>
      </c>
      <c r="Z324" s="25">
        <f t="shared" si="100"/>
        <v>-62519.371529939192</v>
      </c>
      <c r="AA324" s="25">
        <f t="shared" si="100"/>
        <v>-59623.145536106938</v>
      </c>
      <c r="AB324" s="25">
        <f t="shared" si="100"/>
        <v>-56861.34451040595</v>
      </c>
      <c r="AC324" s="25">
        <f t="shared" si="100"/>
        <v>-54227.696067828932</v>
      </c>
      <c r="AD324" s="25">
        <f t="shared" si="100"/>
        <v>-51716.225423669457</v>
      </c>
      <c r="AE324" s="25">
        <f t="shared" si="100"/>
        <v>-49321.240447322518</v>
      </c>
      <c r="AF324" s="25">
        <f t="shared" si="100"/>
        <v>-47037.317619815367</v>
      </c>
      <c r="AG324" s="25">
        <f t="shared" si="100"/>
        <v>-44859.288810572791</v>
      </c>
      <c r="AH324" s="25">
        <f t="shared" si="100"/>
        <v>-42782.228802248137</v>
      </c>
      <c r="AI324" s="25">
        <f t="shared" si="101"/>
        <v>-40801.443502917558</v>
      </c>
      <c r="AJ324" s="25">
        <f t="shared" si="101"/>
        <v>-38912.458793241989</v>
      </c>
      <c r="AK324" s="25">
        <f t="shared" si="101"/>
        <v>-37111.009962867007</v>
      </c>
      <c r="AL324" s="25">
        <f t="shared" si="101"/>
        <v>-35393.031695738944</v>
      </c>
      <c r="AM324" s="25">
        <f t="shared" si="101"/>
        <v>-33754.648568452307</v>
      </c>
      <c r="AN324" s="25">
        <f t="shared" si="101"/>
        <v>-32192.16602942361</v>
      </c>
      <c r="AO324" s="25">
        <f t="shared" si="101"/>
        <v>-30702.061829772178</v>
      </c>
      <c r="AP324" s="25">
        <f t="shared" si="101"/>
        <v>-29280.97787940353</v>
      </c>
      <c r="AQ324" s="25">
        <f t="shared" si="101"/>
        <v>-27925.712504029041</v>
      </c>
    </row>
    <row r="325" spans="1:43" x14ac:dyDescent="0.3">
      <c r="A325" s="17"/>
      <c r="B325" s="28">
        <v>202504</v>
      </c>
      <c r="C325" s="18" t="s">
        <v>101</v>
      </c>
      <c r="D325" s="25">
        <f t="shared" si="99"/>
        <v>-869687.28007105784</v>
      </c>
      <c r="E325" s="25">
        <f t="shared" si="99"/>
        <v>-810279.46363042993</v>
      </c>
      <c r="F325" s="25">
        <f t="shared" si="99"/>
        <v>-759911.75197676464</v>
      </c>
      <c r="G325" s="25">
        <f t="shared" si="99"/>
        <v>-714662.2073567647</v>
      </c>
      <c r="H325" s="25">
        <f t="shared" si="99"/>
        <v>-673092.26660714857</v>
      </c>
      <c r="I325" s="25">
        <f t="shared" si="99"/>
        <v>-634496.71898386953</v>
      </c>
      <c r="J325" s="25">
        <f t="shared" si="99"/>
        <v>-598457.13583142939</v>
      </c>
      <c r="K325" s="25">
        <f t="shared" si="99"/>
        <v>-564689.55599086662</v>
      </c>
      <c r="L325" s="25">
        <f t="shared" si="99"/>
        <v>-532981.98896164517</v>
      </c>
      <c r="M325" s="25">
        <f t="shared" si="99"/>
        <v>-503165.18208766123</v>
      </c>
      <c r="N325" s="25">
        <f t="shared" si="99"/>
        <v>-475097.51616550609</v>
      </c>
      <c r="O325" s="25">
        <f t="shared" si="99"/>
        <v>-448656.55471642362</v>
      </c>
      <c r="P325" s="25">
        <f t="shared" si="99"/>
        <v>-423733.99204634002</v>
      </c>
      <c r="Q325" s="25">
        <f t="shared" si="99"/>
        <v>-400232.456144923</v>
      </c>
      <c r="R325" s="25">
        <f t="shared" si="99"/>
        <v>-378063.38139205752</v>
      </c>
      <c r="S325" s="25">
        <f t="shared" si="99"/>
        <v>-357145.52821710077</v>
      </c>
      <c r="T325" s="25">
        <f t="shared" si="100"/>
        <v>-337403.91054045281</v>
      </c>
      <c r="U325" s="25">
        <f t="shared" si="100"/>
        <v>-318768.98991088371</v>
      </c>
      <c r="V325" s="25">
        <f t="shared" si="100"/>
        <v>-301176.04999758658</v>
      </c>
      <c r="W325" s="25">
        <f t="shared" si="100"/>
        <v>-284564.69685181195</v>
      </c>
      <c r="X325" s="25">
        <f t="shared" si="100"/>
        <v>-268878.44940790883</v>
      </c>
      <c r="Y325" s="25">
        <f t="shared" si="100"/>
        <v>-254064.39647654307</v>
      </c>
      <c r="Z325" s="25">
        <f t="shared" si="100"/>
        <v>-240072.90396804619</v>
      </c>
      <c r="AA325" s="25">
        <f t="shared" si="100"/>
        <v>-226857.36095603852</v>
      </c>
      <c r="AB325" s="25">
        <f t="shared" si="100"/>
        <v>-214373.95643395319</v>
      </c>
      <c r="AC325" s="25">
        <f t="shared" si="100"/>
        <v>-202581.48081934656</v>
      </c>
      <c r="AD325" s="25">
        <f t="shared" si="100"/>
        <v>-191441.14778506185</v>
      </c>
      <c r="AE325" s="25">
        <f t="shared" si="100"/>
        <v>-180916.43306985899</v>
      </c>
      <c r="AF325" s="25">
        <f t="shared" si="100"/>
        <v>-170972.9276898196</v>
      </c>
      <c r="AG325" s="25">
        <f t="shared" si="100"/>
        <v>-161578.20353088179</v>
      </c>
      <c r="AH325" s="25">
        <f t="shared" si="100"/>
        <v>-152701.68971549562</v>
      </c>
      <c r="AI325" s="25">
        <f t="shared" si="101"/>
        <v>-144314.55844530551</v>
      </c>
      <c r="AJ325" s="25">
        <f t="shared" si="101"/>
        <v>-136389.61925620446</v>
      </c>
      <c r="AK325" s="25">
        <f t="shared" si="101"/>
        <v>-128901.22080238152</v>
      </c>
      <c r="AL325" s="25">
        <f t="shared" si="101"/>
        <v>-121825.1594263873</v>
      </c>
      <c r="AM325" s="25">
        <f t="shared" si="101"/>
        <v>-115138.59388295689</v>
      </c>
      <c r="AN325" s="25">
        <f t="shared" si="101"/>
        <v>-108819.96567268444</v>
      </c>
      <c r="AO325" s="25">
        <f t="shared" si="101"/>
        <v>-102848.92451298525</v>
      </c>
      <c r="AP325" s="25">
        <f t="shared" si="101"/>
        <v>-97206.258532035397</v>
      </c>
      <c r="AQ325" s="25">
        <f t="shared" si="101"/>
        <v>-91873.828819469432</v>
      </c>
    </row>
    <row r="326" spans="1:43" x14ac:dyDescent="0.3">
      <c r="A326" s="17"/>
      <c r="B326" s="28">
        <v>202504</v>
      </c>
      <c r="C326" s="18" t="s">
        <v>105</v>
      </c>
      <c r="D326" s="25">
        <f t="shared" si="99"/>
        <v>-1844.0575595126493</v>
      </c>
      <c r="E326" s="25">
        <f t="shared" si="99"/>
        <v>-1821.0135915585865</v>
      </c>
      <c r="F326" s="25">
        <f t="shared" si="99"/>
        <v>-1798.1187570440979</v>
      </c>
      <c r="G326" s="25">
        <f t="shared" si="99"/>
        <v>-1775.4683592455513</v>
      </c>
      <c r="H326" s="25">
        <f t="shared" si="99"/>
        <v>-1753.0874840114875</v>
      </c>
      <c r="I326" s="25">
        <f t="shared" si="99"/>
        <v>-1730.9829969230859</v>
      </c>
      <c r="J326" s="25">
        <f t="shared" si="99"/>
        <v>-1709.1556428738954</v>
      </c>
      <c r="K326" s="25">
        <f t="shared" si="99"/>
        <v>-1687.6037775126874</v>
      </c>
      <c r="L326" s="25">
        <f t="shared" si="99"/>
        <v>-1666.3247382139557</v>
      </c>
      <c r="M326" s="25">
        <f t="shared" si="99"/>
        <v>-1645.3154114770646</v>
      </c>
      <c r="N326" s="25">
        <f t="shared" si="99"/>
        <v>-1624.5724884417627</v>
      </c>
      <c r="O326" s="25">
        <f t="shared" si="99"/>
        <v>-1604.0925870985052</v>
      </c>
      <c r="P326" s="25">
        <f t="shared" si="99"/>
        <v>-1583.8723131952802</v>
      </c>
      <c r="Q326" s="25">
        <f t="shared" si="99"/>
        <v>-1563.9082913181096</v>
      </c>
      <c r="R326" s="25">
        <f t="shared" si="99"/>
        <v>-1544.1971808175169</v>
      </c>
      <c r="S326" s="25">
        <f t="shared" si="99"/>
        <v>-1524.7356837817297</v>
      </c>
      <c r="T326" s="25">
        <f t="shared" si="100"/>
        <v>-1505.5205487407106</v>
      </c>
      <c r="U326" s="25">
        <f t="shared" si="100"/>
        <v>-1486.5485720499796</v>
      </c>
      <c r="V326" s="25">
        <f t="shared" si="100"/>
        <v>-1467.8165980127415</v>
      </c>
      <c r="W326" s="25">
        <f t="shared" si="100"/>
        <v>-1449.3215183266479</v>
      </c>
      <c r="X326" s="25">
        <f t="shared" si="100"/>
        <v>-1431.0602711842434</v>
      </c>
      <c r="Y326" s="25">
        <f t="shared" si="100"/>
        <v>-1413.0298402128096</v>
      </c>
      <c r="Z326" s="25">
        <f t="shared" si="100"/>
        <v>-1395.2272533580754</v>
      </c>
      <c r="AA326" s="25">
        <f t="shared" si="100"/>
        <v>-1377.6495817696025</v>
      </c>
      <c r="AB326" s="25">
        <f t="shared" si="100"/>
        <v>-1360.2939387186727</v>
      </c>
      <c r="AC326" s="25">
        <f t="shared" si="100"/>
        <v>-1343.1574785638593</v>
      </c>
      <c r="AD326" s="25">
        <f t="shared" si="100"/>
        <v>-1326.2373957704508</v>
      </c>
      <c r="AE326" s="25">
        <f t="shared" si="100"/>
        <v>-1309.5309239847866</v>
      </c>
      <c r="AF326" s="25">
        <f t="shared" si="100"/>
        <v>-1293.0353351617709</v>
      </c>
      <c r="AG326" s="25">
        <f t="shared" si="100"/>
        <v>-1276.7479387423989</v>
      </c>
      <c r="AH326" s="25">
        <f t="shared" si="100"/>
        <v>-1260.6660808775018</v>
      </c>
      <c r="AI326" s="25">
        <f t="shared" si="101"/>
        <v>-1244.7871436937623</v>
      </c>
      <c r="AJ326" s="25">
        <f t="shared" si="101"/>
        <v>-1229.1085445981339</v>
      </c>
      <c r="AK326" s="25">
        <f t="shared" si="101"/>
        <v>-1213.6277356170399</v>
      </c>
      <c r="AL326" s="25">
        <f t="shared" si="101"/>
        <v>-1198.3422027670267</v>
      </c>
      <c r="AM326" s="25">
        <f t="shared" si="101"/>
        <v>-1183.2494654538448</v>
      </c>
      <c r="AN326" s="25">
        <f t="shared" si="101"/>
        <v>-1168.3470758972676</v>
      </c>
      <c r="AO326" s="25">
        <f t="shared" si="101"/>
        <v>-1153.6326185792284</v>
      </c>
      <c r="AP326" s="25">
        <f t="shared" si="101"/>
        <v>-1139.1037097131441</v>
      </c>
      <c r="AQ326" s="25">
        <f t="shared" si="101"/>
        <v>-1124.757996732531</v>
      </c>
    </row>
    <row r="327" spans="1:43" x14ac:dyDescent="0.3">
      <c r="A327" s="17"/>
      <c r="B327" s="28">
        <v>202504</v>
      </c>
      <c r="C327" s="18" t="s">
        <v>103</v>
      </c>
      <c r="D327" s="25">
        <f t="shared" si="99"/>
        <v>-295412.23799092043</v>
      </c>
      <c r="E327" s="25">
        <f t="shared" si="99"/>
        <v>-287083.91652526346</v>
      </c>
      <c r="F327" s="25">
        <f t="shared" si="99"/>
        <v>-280018.17423441465</v>
      </c>
      <c r="G327" s="25">
        <f t="shared" si="99"/>
        <v>-273537.42914554081</v>
      </c>
      <c r="H327" s="25">
        <f t="shared" si="99"/>
        <v>-267411.62016682536</v>
      </c>
      <c r="I327" s="25">
        <f t="shared" si="99"/>
        <v>-261539.62456226989</v>
      </c>
      <c r="J327" s="25">
        <f t="shared" si="99"/>
        <v>-255869.11034437537</v>
      </c>
      <c r="K327" s="25">
        <f t="shared" si="99"/>
        <v>-250369.64420304884</v>
      </c>
      <c r="L327" s="25">
        <f t="shared" si="99"/>
        <v>-245021.86174524977</v>
      </c>
      <c r="M327" s="25">
        <f t="shared" si="99"/>
        <v>-239812.51072059054</v>
      </c>
      <c r="N327" s="25">
        <f t="shared" si="99"/>
        <v>-234731.95502429944</v>
      </c>
      <c r="O327" s="25">
        <f t="shared" si="99"/>
        <v>-229772.82088440529</v>
      </c>
      <c r="P327" s="25">
        <f t="shared" si="99"/>
        <v>-224929.21741504571</v>
      </c>
      <c r="Q327" s="25">
        <f t="shared" si="99"/>
        <v>-220196.26527224132</v>
      </c>
      <c r="R327" s="25">
        <f t="shared" si="99"/>
        <v>-215569.79963100748</v>
      </c>
      <c r="S327" s="25">
        <f t="shared" si="99"/>
        <v>-211046.17631065298</v>
      </c>
      <c r="T327" s="25">
        <f t="shared" si="100"/>
        <v>-206622.14131220063</v>
      </c>
      <c r="U327" s="25">
        <f t="shared" si="100"/>
        <v>-202294.74064847629</v>
      </c>
      <c r="V327" s="25">
        <f t="shared" si="100"/>
        <v>-198061.2565258398</v>
      </c>
      <c r="W327" s="25">
        <f t="shared" si="100"/>
        <v>-193919.16120401034</v>
      </c>
      <c r="X327" s="25">
        <f t="shared" si="100"/>
        <v>-189866.08298654447</v>
      </c>
      <c r="Y327" s="25">
        <f t="shared" si="100"/>
        <v>-185899.78070566413</v>
      </c>
      <c r="Z327" s="25">
        <f t="shared" si="100"/>
        <v>-182018.12426481891</v>
      </c>
      <c r="AA327" s="25">
        <f t="shared" si="100"/>
        <v>-178219.07957353821</v>
      </c>
      <c r="AB327" s="25">
        <f t="shared" si="100"/>
        <v>-174500.69671557966</v>
      </c>
      <c r="AC327" s="25">
        <f t="shared" si="100"/>
        <v>-170861.10053050634</v>
      </c>
      <c r="AD327" s="25">
        <f t="shared" si="100"/>
        <v>-167298.48301997021</v>
      </c>
      <c r="AE327" s="25">
        <f t="shared" si="100"/>
        <v>-163811.09715009973</v>
      </c>
      <c r="AF327" s="25">
        <f t="shared" si="100"/>
        <v>-160397.25173397508</v>
      </c>
      <c r="AG327" s="25">
        <f t="shared" si="100"/>
        <v>-157055.30715843407</v>
      </c>
      <c r="AH327" s="25">
        <f t="shared" si="100"/>
        <v>-153783.67177739908</v>
      </c>
      <c r="AI327" s="25">
        <f t="shared" si="101"/>
        <v>-150580.79883624704</v>
      </c>
      <c r="AJ327" s="25">
        <f t="shared" si="101"/>
        <v>-147445.18382301912</v>
      </c>
      <c r="AK327" s="25">
        <f t="shared" si="101"/>
        <v>-144375.36216559767</v>
      </c>
      <c r="AL327" s="25">
        <f t="shared" si="101"/>
        <v>-141369.90721156457</v>
      </c>
      <c r="AM327" s="25">
        <f t="shared" si="101"/>
        <v>-138427.42844082083</v>
      </c>
      <c r="AN327" s="25">
        <f t="shared" si="101"/>
        <v>-135546.56987129682</v>
      </c>
      <c r="AO327" s="25">
        <f t="shared" si="101"/>
        <v>-132726.00862600515</v>
      </c>
      <c r="AP327" s="25">
        <f t="shared" si="101"/>
        <v>-129964.45363585514</v>
      </c>
      <c r="AQ327" s="25">
        <f t="shared" si="101"/>
        <v>-127260.64445748652</v>
      </c>
    </row>
    <row r="328" spans="1:43" x14ac:dyDescent="0.3">
      <c r="A328" s="17"/>
      <c r="B328" s="28">
        <v>202504</v>
      </c>
      <c r="C328" s="18" t="s">
        <v>102</v>
      </c>
      <c r="D328" s="25">
        <f t="shared" si="99"/>
        <v>-194156.79186943817</v>
      </c>
      <c r="E328" s="25">
        <f t="shared" si="99"/>
        <v>-181448.70821772041</v>
      </c>
      <c r="F328" s="25">
        <f t="shared" si="99"/>
        <v>-170037.0449023699</v>
      </c>
      <c r="G328" s="25">
        <f t="shared" si="99"/>
        <v>-159526.55739605351</v>
      </c>
      <c r="H328" s="25">
        <f t="shared" si="99"/>
        <v>-149755.99067379336</v>
      </c>
      <c r="I328" s="25">
        <f t="shared" si="99"/>
        <v>-140634.44332662923</v>
      </c>
      <c r="J328" s="25">
        <f t="shared" si="99"/>
        <v>-132099.45581348575</v>
      </c>
      <c r="K328" s="25">
        <f t="shared" si="99"/>
        <v>-124102.63719993112</v>
      </c>
      <c r="L328" s="25">
        <f t="shared" si="99"/>
        <v>-116603.71195166493</v>
      </c>
      <c r="M328" s="25">
        <f t="shared" si="99"/>
        <v>-109567.69120323221</v>
      </c>
      <c r="N328" s="25">
        <f t="shared" si="99"/>
        <v>-102963.37487949464</v>
      </c>
      <c r="O328" s="25">
        <f t="shared" si="99"/>
        <v>-96762.483375993965</v>
      </c>
      <c r="P328" s="25">
        <f t="shared" si="99"/>
        <v>-90939.113084978308</v>
      </c>
      <c r="Q328" s="25">
        <f t="shared" si="99"/>
        <v>-85469.370539784053</v>
      </c>
      <c r="R328" s="25">
        <f t="shared" si="99"/>
        <v>-80331.111180343578</v>
      </c>
      <c r="S328" s="25">
        <f t="shared" si="99"/>
        <v>-75503.742758120134</v>
      </c>
      <c r="T328" s="25">
        <f t="shared" si="100"/>
        <v>-70968.070664169049</v>
      </c>
      <c r="U328" s="25">
        <f t="shared" si="100"/>
        <v>-66706.171693088429</v>
      </c>
      <c r="V328" s="25">
        <f t="shared" si="100"/>
        <v>-62701.28791418433</v>
      </c>
      <c r="W328" s="25">
        <f t="shared" si="100"/>
        <v>-58937.735319396998</v>
      </c>
      <c r="X328" s="25">
        <f t="shared" si="100"/>
        <v>-55400.823721548695</v>
      </c>
      <c r="Y328" s="25">
        <f t="shared" si="100"/>
        <v>-52076.785496230455</v>
      </c>
      <c r="Z328" s="25">
        <f t="shared" si="100"/>
        <v>-48952.711475625969</v>
      </c>
      <c r="AA328" s="25">
        <f t="shared" si="100"/>
        <v>-46016.492771144272</v>
      </c>
      <c r="AB328" s="25">
        <f t="shared" si="100"/>
        <v>-43256.767616371508</v>
      </c>
      <c r="AC328" s="25">
        <f t="shared" si="100"/>
        <v>-40662.872538020194</v>
      </c>
      <c r="AD328" s="25">
        <f t="shared" si="100"/>
        <v>-38224.797314349882</v>
      </c>
      <c r="AE328" s="25">
        <f t="shared" si="100"/>
        <v>-35933.143289386324</v>
      </c>
      <c r="AF328" s="25">
        <f t="shared" si="100"/>
        <v>-33779.084690928394</v>
      </c>
      <c r="AG328" s="25">
        <f t="shared" si="100"/>
        <v>-31754.332659794538</v>
      </c>
      <c r="AH328" s="25">
        <f t="shared" si="100"/>
        <v>-29851.10174300411</v>
      </c>
      <c r="AI328" s="25">
        <f t="shared" si="101"/>
        <v>-28062.078638663279</v>
      </c>
      <c r="AJ328" s="25">
        <f t="shared" si="101"/>
        <v>-26380.39300800698</v>
      </c>
      <c r="AK328" s="25">
        <f t="shared" si="101"/>
        <v>-24799.59019227689</v>
      </c>
      <c r="AL328" s="25">
        <f t="shared" si="101"/>
        <v>-23313.605690258435</v>
      </c>
      <c r="AM328" s="25">
        <f t="shared" si="101"/>
        <v>-21916.741267337675</v>
      </c>
      <c r="AN328" s="25">
        <f t="shared" si="101"/>
        <v>-20603.6425795822</v>
      </c>
      <c r="AO328" s="25">
        <f t="shared" si="101"/>
        <v>-19369.278207120446</v>
      </c>
      <c r="AP328" s="25">
        <f t="shared" si="101"/>
        <v>-18208.920000378504</v>
      </c>
      <c r="AQ328" s="25">
        <f t="shared" si="101"/>
        <v>-17118.124650824146</v>
      </c>
    </row>
    <row r="329" spans="1:43" x14ac:dyDescent="0.3">
      <c r="A329" s="17"/>
      <c r="B329" s="28">
        <v>202504</v>
      </c>
      <c r="C329" s="18" t="s">
        <v>104</v>
      </c>
      <c r="D329" s="25">
        <f t="shared" si="99"/>
        <v>-48.63962469482847</v>
      </c>
      <c r="E329" s="25">
        <f t="shared" si="99"/>
        <v>-48.668912693008672</v>
      </c>
      <c r="F329" s="25">
        <f t="shared" si="99"/>
        <v>-48.689867384608895</v>
      </c>
      <c r="G329" s="25">
        <f t="shared" si="99"/>
        <v>-48.706411091415511</v>
      </c>
      <c r="H329" s="25">
        <f t="shared" si="99"/>
        <v>-48.720210421317269</v>
      </c>
      <c r="I329" s="25">
        <f t="shared" si="99"/>
        <v>-48.732133569998524</v>
      </c>
      <c r="J329" s="25">
        <f t="shared" si="99"/>
        <v>-48.742691611528087</v>
      </c>
      <c r="K329" s="25">
        <f t="shared" si="99"/>
        <v>-48.752211245593458</v>
      </c>
      <c r="L329" s="25">
        <f t="shared" si="99"/>
        <v>-48.760914156643352</v>
      </c>
      <c r="M329" s="25">
        <f t="shared" si="99"/>
        <v>-48.768957750276151</v>
      </c>
      <c r="N329" s="25">
        <f t="shared" si="99"/>
        <v>-48.776457853649021</v>
      </c>
      <c r="O329" s="25">
        <f t="shared" si="99"/>
        <v>-48.783502194688616</v>
      </c>
      <c r="P329" s="25">
        <f t="shared" si="99"/>
        <v>-48.79015882222123</v>
      </c>
      <c r="Q329" s="25">
        <f t="shared" si="99"/>
        <v>-48.79648158871877</v>
      </c>
      <c r="R329" s="25">
        <f t="shared" si="99"/>
        <v>-48.802513846202316</v>
      </c>
      <c r="S329" s="25">
        <f t="shared" si="99"/>
        <v>-48.80829101190124</v>
      </c>
      <c r="T329" s="25">
        <f t="shared" si="100"/>
        <v>-48.813842394827887</v>
      </c>
      <c r="U329" s="25">
        <f t="shared" si="100"/>
        <v>-48.819192525005256</v>
      </c>
      <c r="V329" s="25">
        <f t="shared" si="100"/>
        <v>-48.824362139555468</v>
      </c>
      <c r="W329" s="25">
        <f t="shared" si="100"/>
        <v>-48.829368926786081</v>
      </c>
      <c r="X329" s="25">
        <f t="shared" si="100"/>
        <v>-48.834228096244814</v>
      </c>
      <c r="Y329" s="25">
        <f t="shared" si="100"/>
        <v>-48.838952821427277</v>
      </c>
      <c r="Z329" s="25">
        <f t="shared" si="100"/>
        <v>-48.843554587830425</v>
      </c>
      <c r="AA329" s="25">
        <f t="shared" si="100"/>
        <v>-48.848043469651053</v>
      </c>
      <c r="AB329" s="25">
        <f t="shared" si="100"/>
        <v>-48.852428351998583</v>
      </c>
      <c r="AC329" s="25">
        <f t="shared" si="100"/>
        <v>-48.856717111013729</v>
      </c>
      <c r="AD329" s="25">
        <f t="shared" si="100"/>
        <v>-48.860916761115476</v>
      </c>
      <c r="AE329" s="25">
        <f t="shared" si="100"/>
        <v>-48.865033576323988</v>
      </c>
      <c r="AF329" s="25">
        <f t="shared" si="100"/>
        <v>-48.869073190951767</v>
      </c>
      <c r="AG329" s="25">
        <f t="shared" si="100"/>
        <v>-48.873040683735837</v>
      </c>
      <c r="AH329" s="25">
        <f t="shared" si="100"/>
        <v>-48.876940648575811</v>
      </c>
      <c r="AI329" s="25">
        <f t="shared" si="101"/>
        <v>-48.880777254357938</v>
      </c>
      <c r="AJ329" s="25">
        <f t="shared" si="101"/>
        <v>-48.884554295826277</v>
      </c>
      <c r="AK329" s="25">
        <f t="shared" si="101"/>
        <v>-48.888275237061968</v>
      </c>
      <c r="AL329" s="25">
        <f t="shared" si="101"/>
        <v>-48.891943248823694</v>
      </c>
      <c r="AM329" s="25">
        <f t="shared" si="101"/>
        <v>-48.895561240760905</v>
      </c>
      <c r="AN329" s="25">
        <f t="shared" si="101"/>
        <v>-48.899131889322199</v>
      </c>
      <c r="AO329" s="25">
        <f t="shared" si="101"/>
        <v>-48.902657662031416</v>
      </c>
      <c r="AP329" s="25">
        <f t="shared" si="101"/>
        <v>-48.906140838684415</v>
      </c>
      <c r="AQ329" s="25">
        <f t="shared" si="101"/>
        <v>-48.909583529923715</v>
      </c>
    </row>
    <row r="330" spans="1:43" x14ac:dyDescent="0.3">
      <c r="A330" s="17"/>
      <c r="B330" s="28">
        <v>202505</v>
      </c>
      <c r="C330" s="18" t="s">
        <v>101</v>
      </c>
      <c r="D330" s="25">
        <f t="shared" si="99"/>
        <v>-807460.62884744187</v>
      </c>
      <c r="E330" s="25">
        <f t="shared" si="99"/>
        <v>-792406.80639174161</v>
      </c>
      <c r="F330" s="25">
        <f t="shared" si="99"/>
        <v>-755491.02925637038</v>
      </c>
      <c r="G330" s="25">
        <f t="shared" si="99"/>
        <v>-720295.04376149969</v>
      </c>
      <c r="H330" s="25">
        <f t="shared" si="99"/>
        <v>-686738.73014489678</v>
      </c>
      <c r="I330" s="25">
        <f t="shared" si="99"/>
        <v>-654745.70117572881</v>
      </c>
      <c r="J330" s="25">
        <f t="shared" si="99"/>
        <v>-624243.12826749391</v>
      </c>
      <c r="K330" s="25">
        <f t="shared" si="99"/>
        <v>-595161.57569181174</v>
      </c>
      <c r="L330" s="25">
        <f t="shared" si="99"/>
        <v>-567434.84251567896</v>
      </c>
      <c r="M330" s="25">
        <f t="shared" si="99"/>
        <v>-540999.81190237857</v>
      </c>
      <c r="N330" s="25">
        <f t="shared" si="99"/>
        <v>-515796.30743299262</v>
      </c>
      <c r="O330" s="25">
        <f t="shared" si="99"/>
        <v>-491766.95612145116</v>
      </c>
      <c r="P330" s="25">
        <f t="shared" si="99"/>
        <v>-468857.05781128362</v>
      </c>
      <c r="Q330" s="25">
        <f t="shared" si="99"/>
        <v>-447014.46065677283</v>
      </c>
      <c r="R330" s="25">
        <f t="shared" si="99"/>
        <v>-426189.44240505475</v>
      </c>
      <c r="S330" s="25">
        <f t="shared" ref="S330:AH345" si="102">SUMIFS(S$454:S$548,$B$454:$B$548,$B330,$C$454:$C$548,$C330)+SUMIFS(S$549:S$643,$B$549:$B$643,$B330,$C$549:$C$643,$C330)</f>
        <v>-406334.59720891796</v>
      </c>
      <c r="T330" s="25">
        <f t="shared" si="100"/>
        <v>-387404.72771264345</v>
      </c>
      <c r="U330" s="25">
        <f t="shared" si="100"/>
        <v>-369356.74216523126</v>
      </c>
      <c r="V330" s="25">
        <f t="shared" si="100"/>
        <v>-352149.5563268027</v>
      </c>
      <c r="W330" s="25">
        <f t="shared" si="100"/>
        <v>-335743.99994487851</v>
      </c>
      <c r="X330" s="25">
        <f t="shared" si="100"/>
        <v>-320102.72758763941</v>
      </c>
      <c r="Y330" s="25">
        <f t="shared" si="100"/>
        <v>-305190.13363118633</v>
      </c>
      <c r="Z330" s="25">
        <f t="shared" si="100"/>
        <v>-290972.27120728215</v>
      </c>
      <c r="AA330" s="25">
        <f t="shared" si="100"/>
        <v>-277416.77492706652</v>
      </c>
      <c r="AB330" s="25">
        <f t="shared" si="100"/>
        <v>-264492.78720483306</v>
      </c>
      <c r="AC330" s="25">
        <f t="shared" si="100"/>
        <v>-252170.88801415422</v>
      </c>
      <c r="AD330" s="25">
        <f t="shared" si="100"/>
        <v>-240423.02791644947</v>
      </c>
      <c r="AE330" s="25">
        <f t="shared" si="100"/>
        <v>-229222.46420954578</v>
      </c>
      <c r="AF330" s="25">
        <f t="shared" si="100"/>
        <v>-218543.7000508784</v>
      </c>
      <c r="AG330" s="25">
        <f t="shared" si="100"/>
        <v>-208362.42641675309</v>
      </c>
      <c r="AH330" s="25">
        <f t="shared" si="100"/>
        <v>-198655.46676554656</v>
      </c>
      <c r="AI330" s="25">
        <f t="shared" si="101"/>
        <v>-189400.72427887662</v>
      </c>
      <c r="AJ330" s="25">
        <f t="shared" si="101"/>
        <v>-180577.131560643</v>
      </c>
      <c r="AK330" s="25">
        <f t="shared" si="101"/>
        <v>-172164.60267943377</v>
      </c>
      <c r="AL330" s="25">
        <f t="shared" si="101"/>
        <v>-164143.98744512728</v>
      </c>
      <c r="AM330" s="25">
        <f t="shared" si="101"/>
        <v>-156497.02781560604</v>
      </c>
      <c r="AN330" s="25">
        <f t="shared" si="101"/>
        <v>-149206.3163343459</v>
      </c>
      <c r="AO330" s="25">
        <f t="shared" si="101"/>
        <v>-142255.25650426993</v>
      </c>
      <c r="AP330" s="25">
        <f t="shared" si="101"/>
        <v>-135628.02500766091</v>
      </c>
      <c r="AQ330" s="25">
        <f t="shared" si="101"/>
        <v>-129309.53568613157</v>
      </c>
    </row>
    <row r="331" spans="1:43" x14ac:dyDescent="0.3">
      <c r="A331" s="17"/>
      <c r="B331" s="28">
        <v>202505</v>
      </c>
      <c r="C331" s="18" t="s">
        <v>105</v>
      </c>
      <c r="D331" s="25">
        <f t="shared" ref="D331:S346" si="103">SUMIFS(D$454:D$548,$B$454:$B$548,$B331,$C$454:$C$548,$C331)+SUMIFS(D$549:D$643,$B$549:$B$643,$B331,$C$549:$C$643,$C331)</f>
        <v>-454.12779538383813</v>
      </c>
      <c r="E331" s="25">
        <f t="shared" si="103"/>
        <v>-503.9490318911499</v>
      </c>
      <c r="F331" s="25">
        <f t="shared" si="103"/>
        <v>-431.94087307505828</v>
      </c>
      <c r="G331" s="25">
        <f t="shared" si="103"/>
        <v>-427.56640056258232</v>
      </c>
      <c r="H331" s="25">
        <f t="shared" si="103"/>
        <v>-423.23623043257385</v>
      </c>
      <c r="I331" s="25">
        <f t="shared" si="103"/>
        <v>-418.94991401354503</v>
      </c>
      <c r="J331" s="25">
        <f t="shared" si="103"/>
        <v>-414.70700717791897</v>
      </c>
      <c r="K331" s="25">
        <f t="shared" si="103"/>
        <v>-410.50707029601199</v>
      </c>
      <c r="L331" s="25">
        <f t="shared" si="103"/>
        <v>-406.34966819048134</v>
      </c>
      <c r="M331" s="25">
        <f t="shared" si="103"/>
        <v>-402.23437009123393</v>
      </c>
      <c r="N331" s="25">
        <f t="shared" si="103"/>
        <v>-398.16074959079225</v>
      </c>
      <c r="O331" s="25">
        <f t="shared" si="103"/>
        <v>-394.12838460011187</v>
      </c>
      <c r="P331" s="25">
        <f t="shared" si="103"/>
        <v>-390.13685730484667</v>
      </c>
      <c r="Q331" s="25">
        <f t="shared" si="103"/>
        <v>-386.18575412205684</v>
      </c>
      <c r="R331" s="25">
        <f t="shared" si="103"/>
        <v>-382.27466565735574</v>
      </c>
      <c r="S331" s="25">
        <f t="shared" si="103"/>
        <v>-378.40318666248993</v>
      </c>
      <c r="T331" s="25">
        <f t="shared" ref="T331:AI346" si="104">SUMIFS(T$454:T$548,$B$454:$B$548,$B331,$C$454:$C$548,$C331)+SUMIFS(T$549:T$643,$B$549:$B$643,$B331,$C$549:$C$643,$C331)</f>
        <v>-374.57091599334956</v>
      </c>
      <c r="U331" s="25">
        <f t="shared" si="104"/>
        <v>-370.77745656840375</v>
      </c>
      <c r="V331" s="25">
        <f t="shared" si="104"/>
        <v>-367.02241532755681</v>
      </c>
      <c r="W331" s="25">
        <f t="shared" si="104"/>
        <v>-363.30540319142125</v>
      </c>
      <c r="X331" s="25">
        <f t="shared" si="104"/>
        <v>-359.6260350210033</v>
      </c>
      <c r="Y331" s="25">
        <f t="shared" si="104"/>
        <v>-355.98392957779657</v>
      </c>
      <c r="Z331" s="25">
        <f t="shared" si="104"/>
        <v>-352.37870948428002</v>
      </c>
      <c r="AA331" s="25">
        <f t="shared" si="104"/>
        <v>-348.8100011848158</v>
      </c>
      <c r="AB331" s="25">
        <f t="shared" si="104"/>
        <v>-345.27743490694331</v>
      </c>
      <c r="AC331" s="25">
        <f t="shared" si="104"/>
        <v>-341.78064462306531</v>
      </c>
      <c r="AD331" s="25">
        <f t="shared" si="104"/>
        <v>-338.31926801252132</v>
      </c>
      <c r="AE331" s="25">
        <f t="shared" si="104"/>
        <v>-334.89294642404639</v>
      </c>
      <c r="AF331" s="25">
        <f t="shared" si="104"/>
        <v>-331.50132483860881</v>
      </c>
      <c r="AG331" s="25">
        <f t="shared" si="104"/>
        <v>-328.14405183262511</v>
      </c>
      <c r="AH331" s="25">
        <f t="shared" si="104"/>
        <v>-324.82077954154721</v>
      </c>
      <c r="AI331" s="25">
        <f t="shared" si="101"/>
        <v>-321.53116362381809</v>
      </c>
      <c r="AJ331" s="25">
        <f t="shared" si="101"/>
        <v>-318.2748632251928</v>
      </c>
      <c r="AK331" s="25">
        <f t="shared" si="101"/>
        <v>-315.05154094342123</v>
      </c>
      <c r="AL331" s="25">
        <f t="shared" si="101"/>
        <v>-311.86086279328759</v>
      </c>
      <c r="AM331" s="25">
        <f t="shared" si="101"/>
        <v>-308.70249817200465</v>
      </c>
      <c r="AN331" s="25">
        <f t="shared" si="101"/>
        <v>-305.57611982495837</v>
      </c>
      <c r="AO331" s="25">
        <f t="shared" si="101"/>
        <v>-302.48140381179905</v>
      </c>
      <c r="AP331" s="25">
        <f t="shared" si="101"/>
        <v>-299.41802947287664</v>
      </c>
      <c r="AQ331" s="25">
        <f t="shared" si="101"/>
        <v>-296.38567939601501</v>
      </c>
    </row>
    <row r="332" spans="1:43" x14ac:dyDescent="0.3">
      <c r="A332" s="17"/>
      <c r="B332" s="28">
        <v>202505</v>
      </c>
      <c r="C332" s="18" t="s">
        <v>103</v>
      </c>
      <c r="D332" s="25">
        <f t="shared" si="103"/>
        <v>-320560.22312999994</v>
      </c>
      <c r="E332" s="25">
        <f t="shared" si="103"/>
        <v>-311756.64557631221</v>
      </c>
      <c r="F332" s="25">
        <f t="shared" si="103"/>
        <v>-303056.21053871338</v>
      </c>
      <c r="G332" s="25">
        <f t="shared" si="103"/>
        <v>-294598.58530458657</v>
      </c>
      <c r="H332" s="25">
        <f t="shared" si="103"/>
        <v>-286376.99359200941</v>
      </c>
      <c r="I332" s="25">
        <f t="shared" si="103"/>
        <v>-278384.84823002631</v>
      </c>
      <c r="J332" s="25">
        <f t="shared" si="103"/>
        <v>-270615.74588098179</v>
      </c>
      <c r="K332" s="25">
        <f t="shared" si="103"/>
        <v>-263063.46191014181</v>
      </c>
      <c r="L332" s="25">
        <f t="shared" si="103"/>
        <v>-255721.94539849204</v>
      </c>
      <c r="M332" s="25">
        <f t="shared" si="103"/>
        <v>-248585.31429471861</v>
      </c>
      <c r="N332" s="25">
        <f t="shared" si="103"/>
        <v>-241647.85070248583</v>
      </c>
      <c r="O332" s="25">
        <f t="shared" si="103"/>
        <v>-234903.9962992355</v>
      </c>
      <c r="P332" s="25">
        <f t="shared" si="103"/>
        <v>-228348.34788283764</v>
      </c>
      <c r="Q332" s="25">
        <f t="shared" si="103"/>
        <v>-221975.65304252406</v>
      </c>
      <c r="R332" s="25">
        <f t="shared" si="103"/>
        <v>-215780.80595063645</v>
      </c>
      <c r="S332" s="25">
        <f t="shared" si="103"/>
        <v>-209758.84327181784</v>
      </c>
      <c r="T332" s="25">
        <f t="shared" si="104"/>
        <v>-203904.94018636906</v>
      </c>
      <c r="U332" s="25">
        <f t="shared" si="104"/>
        <v>-198214.40652458472</v>
      </c>
      <c r="V332" s="25">
        <f t="shared" si="104"/>
        <v>-192682.68300897095</v>
      </c>
      <c r="W332" s="25">
        <f t="shared" si="104"/>
        <v>-187305.3376013349</v>
      </c>
      <c r="X332" s="25">
        <f t="shared" si="104"/>
        <v>-182078.06195181864</v>
      </c>
      <c r="Y332" s="25">
        <f t="shared" si="104"/>
        <v>-176996.66794703258</v>
      </c>
      <c r="Z332" s="25">
        <f t="shared" si="104"/>
        <v>-172057.0843545229</v>
      </c>
      <c r="AA332" s="25">
        <f t="shared" si="104"/>
        <v>-167255.35356088451</v>
      </c>
      <c r="AB332" s="25">
        <f t="shared" si="104"/>
        <v>-162587.62840090587</v>
      </c>
      <c r="AC332" s="25">
        <f t="shared" si="104"/>
        <v>-158050.1690752054</v>
      </c>
      <c r="AD332" s="25">
        <f t="shared" si="104"/>
        <v>-153639.34015388979</v>
      </c>
      <c r="AE332" s="25">
        <f t="shared" si="104"/>
        <v>-149351.60766383365</v>
      </c>
      <c r="AF332" s="25">
        <f t="shared" si="104"/>
        <v>-145183.53625724657</v>
      </c>
      <c r="AG332" s="25">
        <f t="shared" si="104"/>
        <v>-141131.78645925916</v>
      </c>
      <c r="AH332" s="25">
        <f t="shared" si="104"/>
        <v>-137193.1119923231</v>
      </c>
      <c r="AI332" s="25">
        <f t="shared" si="104"/>
        <v>-133364.35717528089</v>
      </c>
      <c r="AJ332" s="25">
        <f t="shared" ref="AI332:AR347" si="105">SUMIFS(AJ$454:AJ$548,$B$454:$B$548,$B332,$C$454:$C$548,$C332)+SUMIFS(AJ$549:AJ$643,$B$549:$B$643,$B332,$C$549:$C$643,$C332)</f>
        <v>-129642.45439502204</v>
      </c>
      <c r="AK332" s="25">
        <f t="shared" si="105"/>
        <v>-126024.42164869953</v>
      </c>
      <c r="AL332" s="25">
        <f t="shared" si="105"/>
        <v>-122507.3601545378</v>
      </c>
      <c r="AM332" s="25">
        <f t="shared" si="105"/>
        <v>-119088.45202931753</v>
      </c>
      <c r="AN332" s="25">
        <f t="shared" si="105"/>
        <v>-115764.95803067666</v>
      </c>
      <c r="AO332" s="25">
        <f t="shared" si="105"/>
        <v>-112534.21536241905</v>
      </c>
      <c r="AP332" s="25">
        <f t="shared" si="105"/>
        <v>-109393.63554107177</v>
      </c>
      <c r="AQ332" s="25">
        <f t="shared" si="105"/>
        <v>-106340.70232198219</v>
      </c>
    </row>
    <row r="333" spans="1:43" x14ac:dyDescent="0.3">
      <c r="A333" s="17"/>
      <c r="B333" s="28">
        <v>202505</v>
      </c>
      <c r="C333" s="18" t="s">
        <v>102</v>
      </c>
      <c r="D333" s="25">
        <f t="shared" si="103"/>
        <v>-173272.19807700001</v>
      </c>
      <c r="E333" s="25">
        <f t="shared" si="103"/>
        <v>-164501.91140240815</v>
      </c>
      <c r="F333" s="25">
        <f t="shared" si="103"/>
        <v>-156148.99963399459</v>
      </c>
      <c r="G333" s="25">
        <f t="shared" si="103"/>
        <v>-148220.22357571407</v>
      </c>
      <c r="H333" s="25">
        <f t="shared" si="103"/>
        <v>-140694.04689322022</v>
      </c>
      <c r="I333" s="25">
        <f t="shared" si="103"/>
        <v>-133550.02680238191</v>
      </c>
      <c r="J333" s="25">
        <f t="shared" si="103"/>
        <v>-126768.75854209572</v>
      </c>
      <c r="K333" s="25">
        <f t="shared" si="103"/>
        <v>-120331.82266660203</v>
      </c>
      <c r="L333" s="25">
        <f t="shared" si="103"/>
        <v>-114221.73501413845</v>
      </c>
      <c r="M333" s="25">
        <f t="shared" si="103"/>
        <v>-108421.89921603451</v>
      </c>
      <c r="N333" s="25">
        <f t="shared" si="103"/>
        <v>-102916.56161725143</v>
      </c>
      <c r="O333" s="25">
        <f t="shared" si="103"/>
        <v>-97690.768485921188</v>
      </c>
      <c r="P333" s="25">
        <f t="shared" si="103"/>
        <v>-92730.325395656473</v>
      </c>
      <c r="Q333" s="25">
        <f t="shared" si="103"/>
        <v>-88021.758670304378</v>
      </c>
      <c r="R333" s="25">
        <f t="shared" si="103"/>
        <v>-83552.278786419687</v>
      </c>
      <c r="S333" s="25">
        <f t="shared" si="103"/>
        <v>-79309.745634050283</v>
      </c>
      <c r="T333" s="25">
        <f t="shared" si="104"/>
        <v>-75282.635541475116</v>
      </c>
      <c r="U333" s="25">
        <f t="shared" si="104"/>
        <v>-71460.009974327026</v>
      </c>
      <c r="V333" s="25">
        <f t="shared" si="104"/>
        <v>-67831.485824079573</v>
      </c>
      <c r="W333" s="25">
        <f t="shared" si="104"/>
        <v>-64387.207205195176</v>
      </c>
      <c r="X333" s="25">
        <f t="shared" si="104"/>
        <v>-61117.818684329133</v>
      </c>
      <c r="Y333" s="25">
        <f t="shared" si="104"/>
        <v>-58014.439868874091</v>
      </c>
      <c r="Z333" s="25">
        <f t="shared" si="104"/>
        <v>-55068.641285821606</v>
      </c>
      <c r="AA333" s="25">
        <f t="shared" si="104"/>
        <v>-52272.421485422681</v>
      </c>
      <c r="AB333" s="25">
        <f t="shared" si="104"/>
        <v>-49618.185307455286</v>
      </c>
      <c r="AC333" s="25">
        <f t="shared" si="104"/>
        <v>-47098.723251065465</v>
      </c>
      <c r="AD333" s="25">
        <f t="shared" si="104"/>
        <v>-44707.191892145842</v>
      </c>
      <c r="AE333" s="25">
        <f t="shared" si="104"/>
        <v>-42437.095295060586</v>
      </c>
      <c r="AF333" s="25">
        <f t="shared" si="104"/>
        <v>-40282.267368227091</v>
      </c>
      <c r="AG333" s="25">
        <f t="shared" si="104"/>
        <v>-38236.855115628066</v>
      </c>
      <c r="AH333" s="25">
        <f t="shared" si="104"/>
        <v>-36295.302738761413</v>
      </c>
      <c r="AI333" s="25">
        <f t="shared" si="105"/>
        <v>-34452.336545845224</v>
      </c>
      <c r="AJ333" s="25">
        <f t="shared" si="105"/>
        <v>-32702.950627287915</v>
      </c>
      <c r="AK333" s="25">
        <f t="shared" si="105"/>
        <v>-31042.393258514865</v>
      </c>
      <c r="AL333" s="25">
        <f t="shared" si="105"/>
        <v>-29466.153993218559</v>
      </c>
      <c r="AM333" s="25">
        <f t="shared" si="105"/>
        <v>-27969.951411974638</v>
      </c>
      <c r="AN333" s="25">
        <f t="shared" si="105"/>
        <v>-26549.721492946366</v>
      </c>
      <c r="AO333" s="25">
        <f t="shared" si="105"/>
        <v>-25201.606573089652</v>
      </c>
      <c r="AP333" s="25">
        <f t="shared" si="105"/>
        <v>-23921.944869874897</v>
      </c>
      <c r="AQ333" s="25">
        <f t="shared" si="105"/>
        <v>-22707.260535064226</v>
      </c>
    </row>
    <row r="334" spans="1:43" x14ac:dyDescent="0.3">
      <c r="A334" s="17"/>
      <c r="B334" s="28">
        <v>202506</v>
      </c>
      <c r="C334" s="18" t="s">
        <v>101</v>
      </c>
      <c r="D334" s="25">
        <f t="shared" si="103"/>
        <v>-877856.95705577545</v>
      </c>
      <c r="E334" s="25">
        <f t="shared" si="103"/>
        <v>-835059.42019202956</v>
      </c>
      <c r="F334" s="25">
        <f t="shared" si="103"/>
        <v>-836363.49177665683</v>
      </c>
      <c r="G334" s="25">
        <f t="shared" si="103"/>
        <v>-798559.19178395357</v>
      </c>
      <c r="H334" s="25">
        <f t="shared" si="103"/>
        <v>-762463.6764428881</v>
      </c>
      <c r="I334" s="25">
        <f t="shared" si="103"/>
        <v>-727999.70731798536</v>
      </c>
      <c r="J334" s="25">
        <f t="shared" si="103"/>
        <v>-695093.53721294366</v>
      </c>
      <c r="K334" s="25">
        <f t="shared" si="103"/>
        <v>-663674.75236382603</v>
      </c>
      <c r="L334" s="25">
        <f t="shared" si="103"/>
        <v>-633676.12176524755</v>
      </c>
      <c r="M334" s="25">
        <f t="shared" si="103"/>
        <v>-605033.45330713713</v>
      </c>
      <c r="N334" s="25">
        <f t="shared" si="103"/>
        <v>-577685.45641423552</v>
      </c>
      <c r="O334" s="25">
        <f t="shared" si="103"/>
        <v>-551573.6108943962</v>
      </c>
      <c r="P334" s="25">
        <f t="shared" si="103"/>
        <v>-526642.04171504849</v>
      </c>
      <c r="Q334" s="25">
        <f t="shared" si="103"/>
        <v>-502837.39943986642</v>
      </c>
      <c r="R334" s="25">
        <f t="shared" si="103"/>
        <v>-480108.74606979336</v>
      </c>
      <c r="S334" s="25">
        <f t="shared" si="103"/>
        <v>-458407.44604414614</v>
      </c>
      <c r="T334" s="25">
        <f t="shared" si="104"/>
        <v>-437687.06216855528</v>
      </c>
      <c r="U334" s="25">
        <f t="shared" si="104"/>
        <v>-417903.25624704605</v>
      </c>
      <c r="V334" s="25">
        <f t="shared" si="104"/>
        <v>-399013.69420562958</v>
      </c>
      <c r="W334" s="25">
        <f t="shared" si="104"/>
        <v>-380977.95550438249</v>
      </c>
      <c r="X334" s="25">
        <f t="shared" si="104"/>
        <v>-363757.4466441744</v>
      </c>
      <c r="Y334" s="25">
        <f t="shared" si="104"/>
        <v>-347315.31858296006</v>
      </c>
      <c r="Z334" s="25">
        <f t="shared" si="104"/>
        <v>-331616.3878849211</v>
      </c>
      <c r="AA334" s="25">
        <f t="shared" si="104"/>
        <v>-316627.06143373018</v>
      </c>
      <c r="AB334" s="25">
        <f t="shared" si="104"/>
        <v>-302315.2645488354</v>
      </c>
      <c r="AC334" s="25">
        <f t="shared" si="104"/>
        <v>-288650.37235094688</v>
      </c>
      <c r="AD334" s="25">
        <f t="shared" si="104"/>
        <v>-275603.14422985766</v>
      </c>
      <c r="AE334" s="25">
        <f t="shared" si="104"/>
        <v>-263145.66127437237</v>
      </c>
      <c r="AF334" s="25">
        <f t="shared" si="104"/>
        <v>-251251.26653045253</v>
      </c>
      <c r="AG334" s="25">
        <f t="shared" si="104"/>
        <v>-239894.50795974204</v>
      </c>
      <c r="AH334" s="25">
        <f t="shared" si="104"/>
        <v>-229051.08397641272</v>
      </c>
      <c r="AI334" s="25">
        <f t="shared" si="105"/>
        <v>-218697.79144578829</v>
      </c>
      <c r="AJ334" s="25">
        <f t="shared" si="105"/>
        <v>-208812.47603347222</v>
      </c>
      <c r="AK334" s="25">
        <f t="shared" si="105"/>
        <v>-199373.98479873451</v>
      </c>
      <c r="AL334" s="25">
        <f t="shared" si="105"/>
        <v>-190362.12093071576</v>
      </c>
      <c r="AM334" s="25">
        <f t="shared" si="105"/>
        <v>-181757.60053059072</v>
      </c>
      <c r="AN334" s="25">
        <f t="shared" si="105"/>
        <v>-173542.01134721289</v>
      </c>
      <c r="AO334" s="25">
        <f t="shared" si="105"/>
        <v>-165697.77337794111</v>
      </c>
      <c r="AP334" s="25">
        <f t="shared" si="105"/>
        <v>-158208.10125034011</v>
      </c>
      <c r="AQ334" s="25">
        <f t="shared" si="105"/>
        <v>-151056.9683042586</v>
      </c>
    </row>
    <row r="335" spans="1:43" x14ac:dyDescent="0.3">
      <c r="A335" s="17"/>
      <c r="B335" s="28">
        <v>202506</v>
      </c>
      <c r="C335" s="18" t="s">
        <v>105</v>
      </c>
      <c r="D335" s="25">
        <f t="shared" si="103"/>
        <v>-893.30213926764623</v>
      </c>
      <c r="E335" s="25">
        <f t="shared" si="103"/>
        <v>-817.0688351941692</v>
      </c>
      <c r="F335" s="25">
        <f t="shared" si="103"/>
        <v>-912.43330564292012</v>
      </c>
      <c r="G335" s="25">
        <f t="shared" si="103"/>
        <v>-899.49271238249685</v>
      </c>
      <c r="H335" s="25">
        <f t="shared" si="103"/>
        <v>-886.12080500734794</v>
      </c>
      <c r="I335" s="25">
        <f t="shared" si="103"/>
        <v>-872.94768513140627</v>
      </c>
      <c r="J335" s="25">
        <f t="shared" si="103"/>
        <v>-859.9703975689431</v>
      </c>
      <c r="K335" s="25">
        <f t="shared" si="103"/>
        <v>-847.18603106618059</v>
      </c>
      <c r="L335" s="25">
        <f t="shared" si="103"/>
        <v>-834.59171764819746</v>
      </c>
      <c r="M335" s="25">
        <f t="shared" si="103"/>
        <v>-822.18463197554308</v>
      </c>
      <c r="N335" s="25">
        <f t="shared" si="103"/>
        <v>-809.96199071041553</v>
      </c>
      <c r="O335" s="25">
        <f t="shared" si="103"/>
        <v>-797.9210518922639</v>
      </c>
      <c r="P335" s="25">
        <f t="shared" si="103"/>
        <v>-786.05911432267158</v>
      </c>
      <c r="Q335" s="25">
        <f t="shared" si="103"/>
        <v>-774.37351695938287</v>
      </c>
      <c r="R335" s="25">
        <f t="shared" si="103"/>
        <v>-762.86163831934141</v>
      </c>
      <c r="S335" s="25">
        <f t="shared" si="103"/>
        <v>-751.52089589059938</v>
      </c>
      <c r="T335" s="25">
        <f t="shared" si="104"/>
        <v>-740.34874555297142</v>
      </c>
      <c r="U335" s="25">
        <f t="shared" si="104"/>
        <v>-729.34268100730105</v>
      </c>
      <c r="V335" s="25">
        <f t="shared" si="104"/>
        <v>-718.50023321321032</v>
      </c>
      <c r="W335" s="25">
        <f t="shared" si="104"/>
        <v>-707.81896983520937</v>
      </c>
      <c r="X335" s="25">
        <f t="shared" si="104"/>
        <v>-697.29649469703986</v>
      </c>
      <c r="Y335" s="25">
        <f t="shared" si="104"/>
        <v>-686.93044724412869</v>
      </c>
      <c r="Z335" s="25">
        <f t="shared" si="104"/>
        <v>-676.71850201403549</v>
      </c>
      <c r="AA335" s="25">
        <f t="shared" si="104"/>
        <v>-666.65836811477038</v>
      </c>
      <c r="AB335" s="25">
        <f t="shared" si="104"/>
        <v>-656.74778871086778</v>
      </c>
      <c r="AC335" s="25">
        <f t="shared" si="104"/>
        <v>-646.9845405171003</v>
      </c>
      <c r="AD335" s="25">
        <f t="shared" si="104"/>
        <v>-637.36643329971912</v>
      </c>
      <c r="AE335" s="25">
        <f t="shared" si="104"/>
        <v>-627.89130938510925</v>
      </c>
      <c r="AF335" s="25">
        <f t="shared" si="104"/>
        <v>-618.55704317574816</v>
      </c>
      <c r="AG335" s="25">
        <f t="shared" si="104"/>
        <v>-609.36154067336133</v>
      </c>
      <c r="AH335" s="25">
        <f t="shared" si="104"/>
        <v>-600.30273900916598</v>
      </c>
      <c r="AI335" s="25">
        <f t="shared" si="105"/>
        <v>-591.37860598109853</v>
      </c>
      <c r="AJ335" s="25">
        <f t="shared" si="105"/>
        <v>-582.58713959792101</v>
      </c>
      <c r="AK335" s="25">
        <f t="shared" si="105"/>
        <v>-573.92636763010591</v>
      </c>
      <c r="AL335" s="25">
        <f t="shared" si="105"/>
        <v>-565.39434716739675</v>
      </c>
      <c r="AM335" s="25">
        <f t="shared" si="105"/>
        <v>-556.98916418294561</v>
      </c>
      <c r="AN335" s="25">
        <f t="shared" si="105"/>
        <v>-548.70893310393194</v>
      </c>
      <c r="AO335" s="25">
        <f t="shared" si="105"/>
        <v>-540.55179638856259</v>
      </c>
      <c r="AP335" s="25">
        <f t="shared" si="105"/>
        <v>-532.51592410936121</v>
      </c>
      <c r="AQ335" s="25">
        <f t="shared" si="105"/>
        <v>-524.59951354265274</v>
      </c>
    </row>
    <row r="336" spans="1:43" x14ac:dyDescent="0.3">
      <c r="A336" s="17"/>
      <c r="B336" s="28">
        <v>202506</v>
      </c>
      <c r="C336" s="18" t="s">
        <v>103</v>
      </c>
      <c r="D336" s="25">
        <f t="shared" si="103"/>
        <v>-257896.15924800001</v>
      </c>
      <c r="E336" s="25">
        <f t="shared" si="103"/>
        <v>-252824.12834335159</v>
      </c>
      <c r="F336" s="25">
        <f t="shared" si="103"/>
        <v>-247827.53974162781</v>
      </c>
      <c r="G336" s="25">
        <f t="shared" si="103"/>
        <v>-242896.62241380219</v>
      </c>
      <c r="H336" s="25">
        <f t="shared" si="103"/>
        <v>-238063.81341453115</v>
      </c>
      <c r="I336" s="25">
        <f t="shared" si="103"/>
        <v>-233327.16072485116</v>
      </c>
      <c r="J336" s="25">
        <f t="shared" si="103"/>
        <v>-228684.75116427531</v>
      </c>
      <c r="K336" s="25">
        <f t="shared" si="103"/>
        <v>-224134.70961804106</v>
      </c>
      <c r="L336" s="25">
        <f t="shared" si="103"/>
        <v>-219675.19827973301</v>
      </c>
      <c r="M336" s="25">
        <f t="shared" si="103"/>
        <v>-215304.41590897489</v>
      </c>
      <c r="N336" s="25">
        <f t="shared" si="103"/>
        <v>-211020.59710389067</v>
      </c>
      <c r="O336" s="25">
        <f t="shared" si="103"/>
        <v>-206822.01158804173</v>
      </c>
      <c r="P336" s="25">
        <f t="shared" si="103"/>
        <v>-202706.96351155092</v>
      </c>
      <c r="Q336" s="25">
        <f t="shared" si="103"/>
        <v>-198673.79076613253</v>
      </c>
      <c r="R336" s="25">
        <f t="shared" si="103"/>
        <v>-194720.86431375012</v>
      </c>
      <c r="S336" s="25">
        <f t="shared" si="103"/>
        <v>-190846.58752863226</v>
      </c>
      <c r="T336" s="25">
        <f t="shared" si="104"/>
        <v>-187049.39555237972</v>
      </c>
      <c r="U336" s="25">
        <f t="shared" si="104"/>
        <v>-183327.75466190354</v>
      </c>
      <c r="V336" s="25">
        <f t="shared" si="104"/>
        <v>-179680.16164993975</v>
      </c>
      <c r="W336" s="25">
        <f t="shared" si="104"/>
        <v>-176105.14321788866</v>
      </c>
      <c r="X336" s="25">
        <f t="shared" si="104"/>
        <v>-172601.25538073538</v>
      </c>
      <c r="Y336" s="25">
        <f t="shared" si="104"/>
        <v>-169167.08288381028</v>
      </c>
      <c r="Z336" s="25">
        <f t="shared" si="104"/>
        <v>-165801.23863115319</v>
      </c>
      <c r="AA336" s="25">
        <f t="shared" si="104"/>
        <v>-162502.36312525242</v>
      </c>
      <c r="AB336" s="25">
        <f t="shared" si="104"/>
        <v>-159269.12391792989</v>
      </c>
      <c r="AC336" s="25">
        <f t="shared" si="104"/>
        <v>-156100.21507215232</v>
      </c>
      <c r="AD336" s="25">
        <f t="shared" si="104"/>
        <v>-152994.35663455067</v>
      </c>
      <c r="AE336" s="25">
        <f t="shared" si="104"/>
        <v>-149950.29411843425</v>
      </c>
      <c r="AF336" s="25">
        <f t="shared" si="104"/>
        <v>-146966.7979970912</v>
      </c>
      <c r="AG336" s="25">
        <f t="shared" si="104"/>
        <v>-144042.6632071707</v>
      </c>
      <c r="AH336" s="25">
        <f t="shared" si="104"/>
        <v>-141176.70866194592</v>
      </c>
      <c r="AI336" s="25">
        <f t="shared" si="105"/>
        <v>-138367.77677426173</v>
      </c>
      <c r="AJ336" s="25">
        <f t="shared" si="105"/>
        <v>-135614.73298897367</v>
      </c>
      <c r="AK336" s="25">
        <f t="shared" si="105"/>
        <v>-132916.46532469016</v>
      </c>
      <c r="AL336" s="25">
        <f t="shared" si="105"/>
        <v>-130271.88392463213</v>
      </c>
      <c r="AM336" s="25">
        <f t="shared" si="105"/>
        <v>-127679.92061642936</v>
      </c>
      <c r="AN336" s="25">
        <f t="shared" si="105"/>
        <v>-125139.5284806751</v>
      </c>
      <c r="AO336" s="25">
        <f t="shared" si="105"/>
        <v>-122649.68142806509</v>
      </c>
      <c r="AP336" s="25">
        <f t="shared" si="105"/>
        <v>-120209.37378494983</v>
      </c>
      <c r="AQ336" s="25">
        <f t="shared" si="105"/>
        <v>-117817.61988713348</v>
      </c>
    </row>
    <row r="337" spans="1:43" x14ac:dyDescent="0.3">
      <c r="A337" s="17"/>
      <c r="B337" s="28">
        <v>202506</v>
      </c>
      <c r="C337" s="18" t="s">
        <v>102</v>
      </c>
      <c r="D337" s="25">
        <f t="shared" si="103"/>
        <v>-211712.25136499997</v>
      </c>
      <c r="E337" s="25">
        <f t="shared" si="103"/>
        <v>-199894.86553975719</v>
      </c>
      <c r="F337" s="25">
        <f t="shared" si="103"/>
        <v>-188697.62270523779</v>
      </c>
      <c r="G337" s="25">
        <f t="shared" si="103"/>
        <v>-178294.48826650326</v>
      </c>
      <c r="H337" s="25">
        <f t="shared" si="103"/>
        <v>-168464.89155759721</v>
      </c>
      <c r="I337" s="25">
        <f t="shared" si="103"/>
        <v>-159177.21273072524</v>
      </c>
      <c r="J337" s="25">
        <f t="shared" si="103"/>
        <v>-150401.57517959664</v>
      </c>
      <c r="K337" s="25">
        <f t="shared" si="103"/>
        <v>-142109.74943235394</v>
      </c>
      <c r="L337" s="25">
        <f t="shared" si="103"/>
        <v>-134275.06234300451</v>
      </c>
      <c r="M337" s="25">
        <f t="shared" si="103"/>
        <v>-126872.3112892417</v>
      </c>
      <c r="N337" s="25">
        <f t="shared" si="103"/>
        <v>-119877.68310064649</v>
      </c>
      <c r="O337" s="25">
        <f t="shared" si="103"/>
        <v>-113268.6774564783</v>
      </c>
      <c r="P337" s="25">
        <f t="shared" si="103"/>
        <v>-107024.03450664057</v>
      </c>
      <c r="Q337" s="25">
        <f t="shared" si="103"/>
        <v>-101123.66648299278</v>
      </c>
      <c r="R337" s="25">
        <f t="shared" si="103"/>
        <v>-95548.593081015424</v>
      </c>
      <c r="S337" s="25">
        <f t="shared" si="103"/>
        <v>-90280.880403964562</v>
      </c>
      <c r="T337" s="25">
        <f t="shared" si="104"/>
        <v>-85303.583273110533</v>
      </c>
      <c r="U337" s="25">
        <f t="shared" si="104"/>
        <v>-80600.690718485246</v>
      </c>
      <c r="V337" s="25">
        <f t="shared" si="104"/>
        <v>-76157.074474792185</v>
      </c>
      <c r="W337" s="25">
        <f t="shared" si="104"/>
        <v>-71958.440316800799</v>
      </c>
      <c r="X337" s="25">
        <f t="shared" si="104"/>
        <v>-67991.28207768139</v>
      </c>
      <c r="Y337" s="25">
        <f t="shared" si="104"/>
        <v>-64242.838202365892</v>
      </c>
      <c r="Z337" s="25">
        <f t="shared" si="104"/>
        <v>-60701.050696176339</v>
      </c>
      <c r="AA337" s="25">
        <f t="shared" si="104"/>
        <v>-57354.526336666029</v>
      </c>
      <c r="AB337" s="25">
        <f t="shared" si="104"/>
        <v>-54192.500023900437</v>
      </c>
      <c r="AC337" s="25">
        <f t="shared" si="104"/>
        <v>-51204.800151282427</v>
      </c>
      <c r="AD337" s="25">
        <f t="shared" si="104"/>
        <v>-48381.815885527081</v>
      </c>
      <c r="AE337" s="25">
        <f t="shared" si="104"/>
        <v>-45714.466250532074</v>
      </c>
      <c r="AF337" s="25">
        <f t="shared" si="104"/>
        <v>-43194.170915692775</v>
      </c>
      <c r="AG337" s="25">
        <f t="shared" si="104"/>
        <v>-40812.822594693738</v>
      </c>
      <c r="AH337" s="25">
        <f t="shared" si="104"/>
        <v>-38562.760965989204</v>
      </c>
      <c r="AI337" s="25">
        <f t="shared" si="105"/>
        <v>-36436.748031079907</v>
      </c>
      <c r="AJ337" s="25">
        <f t="shared" si="105"/>
        <v>-34427.944831318673</v>
      </c>
      <c r="AK337" s="25">
        <f t="shared" si="105"/>
        <v>-32529.889448347487</v>
      </c>
      <c r="AL337" s="25">
        <f t="shared" si="105"/>
        <v>-30736.476217397772</v>
      </c>
      <c r="AM337" s="25">
        <f t="shared" si="105"/>
        <v>-29041.936086587324</v>
      </c>
      <c r="AN337" s="25">
        <f t="shared" si="105"/>
        <v>-27440.818059033514</v>
      </c>
      <c r="AO337" s="25">
        <f t="shared" si="105"/>
        <v>-25927.971658085957</v>
      </c>
      <c r="AP337" s="25">
        <f t="shared" si="105"/>
        <v>-24498.530359272598</v>
      </c>
      <c r="AQ337" s="25">
        <f t="shared" si="105"/>
        <v>-23147.89593566331</v>
      </c>
    </row>
    <row r="338" spans="1:43" x14ac:dyDescent="0.3">
      <c r="A338" s="17"/>
      <c r="B338" s="28">
        <v>202507</v>
      </c>
      <c r="C338" s="18" t="s">
        <v>101</v>
      </c>
      <c r="D338" s="25">
        <f t="shared" si="103"/>
        <v>-1142832.7062179998</v>
      </c>
      <c r="E338" s="25">
        <f t="shared" si="103"/>
        <v>-1089329.0883552269</v>
      </c>
      <c r="F338" s="25">
        <f t="shared" si="103"/>
        <v>-1038330.3315353966</v>
      </c>
      <c r="G338" s="25">
        <f t="shared" si="103"/>
        <v>-989719.16651401436</v>
      </c>
      <c r="H338" s="25">
        <f t="shared" si="103"/>
        <v>-943383.81420171657</v>
      </c>
      <c r="I338" s="25">
        <f t="shared" si="103"/>
        <v>-899217.72863350622</v>
      </c>
      <c r="J338" s="25">
        <f t="shared" si="103"/>
        <v>-857119.35197131406</v>
      </c>
      <c r="K338" s="25">
        <f t="shared" si="103"/>
        <v>-816991.88097652385</v>
      </c>
      <c r="L338" s="25">
        <f t="shared" si="103"/>
        <v>-778743.04441547301</v>
      </c>
      <c r="M338" s="25">
        <f t="shared" si="103"/>
        <v>-742284.89088608872</v>
      </c>
      <c r="N338" s="25">
        <f t="shared" si="103"/>
        <v>-707533.5865777717</v>
      </c>
      <c r="O338" s="25">
        <f t="shared" si="103"/>
        <v>-674409.22249948909</v>
      </c>
      <c r="P338" s="25">
        <f t="shared" si="103"/>
        <v>-642835.63073280454</v>
      </c>
      <c r="Q338" s="25">
        <f t="shared" si="103"/>
        <v>-612740.20928733051</v>
      </c>
      <c r="R338" s="25">
        <f t="shared" si="103"/>
        <v>-584053.75515586184</v>
      </c>
      <c r="S338" s="25">
        <f t="shared" si="103"/>
        <v>-556710.30518531497</v>
      </c>
      <c r="T338" s="25">
        <f t="shared" si="104"/>
        <v>-530646.98439755593</v>
      </c>
      <c r="U338" s="25">
        <f t="shared" si="104"/>
        <v>-505803.86141134362</v>
      </c>
      <c r="V338" s="25">
        <f t="shared" si="104"/>
        <v>-482123.8106329359</v>
      </c>
      <c r="W338" s="25">
        <f t="shared" si="104"/>
        <v>-459552.38089847052</v>
      </c>
      <c r="X338" s="25">
        <f t="shared" si="104"/>
        <v>-438037.67026607378</v>
      </c>
      <c r="Y338" s="25">
        <f t="shared" si="104"/>
        <v>-417530.20666978369</v>
      </c>
      <c r="Z338" s="25">
        <f t="shared" si="104"/>
        <v>-397982.8341608601</v>
      </c>
      <c r="AA338" s="25">
        <f t="shared" si="104"/>
        <v>-379350.60447489587</v>
      </c>
      <c r="AB338" s="25">
        <f t="shared" si="104"/>
        <v>-361590.67367539607</v>
      </c>
      <c r="AC338" s="25">
        <f t="shared" si="104"/>
        <v>-344662.2036361596</v>
      </c>
      <c r="AD338" s="25">
        <f t="shared" si="104"/>
        <v>-328526.26813592674</v>
      </c>
      <c r="AE338" s="25">
        <f t="shared" si="104"/>
        <v>-313145.76334936311</v>
      </c>
      <c r="AF338" s="25">
        <f t="shared" si="104"/>
        <v>-298485.32252855704</v>
      </c>
      <c r="AG338" s="25">
        <f t="shared" si="104"/>
        <v>-284511.23467884515</v>
      </c>
      <c r="AH338" s="25">
        <f t="shared" si="104"/>
        <v>-271191.36704196385</v>
      </c>
      <c r="AI338" s="25">
        <f t="shared" si="105"/>
        <v>-258495.09120828257</v>
      </c>
      <c r="AJ338" s="25">
        <f t="shared" si="105"/>
        <v>-246393.21268821479</v>
      </c>
      <c r="AK338" s="25">
        <f t="shared" si="105"/>
        <v>-234857.90378086158</v>
      </c>
      <c r="AL338" s="25">
        <f t="shared" si="105"/>
        <v>-223862.63958552096</v>
      </c>
      <c r="AM338" s="25">
        <f t="shared" si="105"/>
        <v>-213382.13700892549</v>
      </c>
      <c r="AN338" s="25">
        <f t="shared" si="105"/>
        <v>-203392.29662795761</v>
      </c>
      <c r="AO338" s="25">
        <f t="shared" si="105"/>
        <v>-193870.14727415875</v>
      </c>
      <c r="AP338" s="25">
        <f t="shared" si="105"/>
        <v>-184793.79321260686</v>
      </c>
      <c r="AQ338" s="25">
        <f t="shared" si="105"/>
        <v>-176142.36379370332</v>
      </c>
    </row>
    <row r="339" spans="1:43" x14ac:dyDescent="0.3">
      <c r="A339" s="17"/>
      <c r="B339" s="28">
        <v>202507</v>
      </c>
      <c r="C339" s="18" t="s">
        <v>105</v>
      </c>
      <c r="D339" s="25">
        <f t="shared" si="103"/>
        <v>-3425.9856</v>
      </c>
      <c r="E339" s="25">
        <f t="shared" si="103"/>
        <v>-3380.9338893600002</v>
      </c>
      <c r="F339" s="25">
        <f t="shared" si="103"/>
        <v>-3336.4746087149156</v>
      </c>
      <c r="G339" s="25">
        <f t="shared" si="103"/>
        <v>-3292.5999676103143</v>
      </c>
      <c r="H339" s="25">
        <f t="shared" si="103"/>
        <v>-3249.3022780362389</v>
      </c>
      <c r="I339" s="25">
        <f t="shared" si="103"/>
        <v>-3206.573953080062</v>
      </c>
      <c r="J339" s="25">
        <f t="shared" si="103"/>
        <v>-3164.4075055970598</v>
      </c>
      <c r="K339" s="25">
        <f t="shared" si="103"/>
        <v>-3122.7955468984583</v>
      </c>
      <c r="L339" s="25">
        <f t="shared" si="103"/>
        <v>-3081.7307854567434</v>
      </c>
      <c r="M339" s="25">
        <f t="shared" si="103"/>
        <v>-3041.2060256279874</v>
      </c>
      <c r="N339" s="25">
        <f t="shared" si="103"/>
        <v>-3001.2141663909797</v>
      </c>
      <c r="O339" s="25">
        <f t="shared" si="103"/>
        <v>-2961.7482001029384</v>
      </c>
      <c r="P339" s="25">
        <f t="shared" si="103"/>
        <v>-2922.8012112715846</v>
      </c>
      <c r="Q339" s="25">
        <f t="shared" si="103"/>
        <v>-2884.3663753433634</v>
      </c>
      <c r="R339" s="25">
        <f t="shared" si="103"/>
        <v>-2846.4369575075989</v>
      </c>
      <c r="S339" s="25">
        <f t="shared" si="103"/>
        <v>-2809.0063115163739</v>
      </c>
      <c r="T339" s="25">
        <f t="shared" si="104"/>
        <v>-2772.0678785199334</v>
      </c>
      <c r="U339" s="25">
        <f t="shared" si="104"/>
        <v>-2735.615185917396</v>
      </c>
      <c r="V339" s="25">
        <f t="shared" si="104"/>
        <v>-2699.641846222582</v>
      </c>
      <c r="W339" s="25">
        <f t="shared" si="104"/>
        <v>-2664.1415559447551</v>
      </c>
      <c r="X339" s="25">
        <f t="shared" si="104"/>
        <v>-2629.108094484081</v>
      </c>
      <c r="Y339" s="25">
        <f t="shared" si="104"/>
        <v>-2594.5353230416154</v>
      </c>
      <c r="Z339" s="25">
        <f t="shared" si="104"/>
        <v>-2560.4171835436177</v>
      </c>
      <c r="AA339" s="25">
        <f t="shared" si="104"/>
        <v>-2526.7476975800191</v>
      </c>
      <c r="AB339" s="25">
        <f t="shared" si="104"/>
        <v>-2493.5209653568418</v>
      </c>
      <c r="AC339" s="25">
        <f t="shared" si="104"/>
        <v>-2460.7311646623994</v>
      </c>
      <c r="AD339" s="25">
        <f t="shared" si="104"/>
        <v>-2428.372549847089</v>
      </c>
      <c r="AE339" s="25">
        <f t="shared" si="104"/>
        <v>-2396.4394508165997</v>
      </c>
      <c r="AF339" s="25">
        <f t="shared" si="104"/>
        <v>-2364.9262720383617</v>
      </c>
      <c r="AG339" s="25">
        <f t="shared" si="104"/>
        <v>-2333.8274915610568</v>
      </c>
      <c r="AH339" s="25">
        <f t="shared" si="104"/>
        <v>-2303.1376600470294</v>
      </c>
      <c r="AI339" s="25">
        <f t="shared" si="105"/>
        <v>-2272.8513998174103</v>
      </c>
      <c r="AJ339" s="25">
        <f t="shared" si="105"/>
        <v>-2242.9634039098123</v>
      </c>
      <c r="AK339" s="25">
        <f t="shared" si="105"/>
        <v>-2213.4684351483979</v>
      </c>
      <c r="AL339" s="25">
        <f t="shared" si="105"/>
        <v>-2184.3613252261966</v>
      </c>
      <c r="AM339" s="25">
        <f t="shared" si="105"/>
        <v>-2155.6369737994719</v>
      </c>
      <c r="AN339" s="25">
        <f t="shared" si="105"/>
        <v>-2127.2903475940093</v>
      </c>
      <c r="AO339" s="25">
        <f t="shared" si="105"/>
        <v>-2099.3164795231478</v>
      </c>
      <c r="AP339" s="25">
        <f t="shared" si="105"/>
        <v>-2071.7104678174187</v>
      </c>
      <c r="AQ339" s="25">
        <f t="shared" si="105"/>
        <v>-2044.4674751656194</v>
      </c>
    </row>
    <row r="340" spans="1:43" x14ac:dyDescent="0.3">
      <c r="A340" s="17"/>
      <c r="B340" s="28">
        <v>202507</v>
      </c>
      <c r="C340" s="18" t="s">
        <v>103</v>
      </c>
      <c r="D340" s="25">
        <f t="shared" si="103"/>
        <v>-290782.16812000005</v>
      </c>
      <c r="E340" s="25">
        <f t="shared" si="103"/>
        <v>-285565.05138698034</v>
      </c>
      <c r="F340" s="25">
        <f t="shared" si="103"/>
        <v>-280441.53842334566</v>
      </c>
      <c r="G340" s="25">
        <f t="shared" si="103"/>
        <v>-275409.94982146681</v>
      </c>
      <c r="H340" s="25">
        <f t="shared" si="103"/>
        <v>-270468.63630508661</v>
      </c>
      <c r="I340" s="25">
        <f t="shared" si="103"/>
        <v>-265615.97818871285</v>
      </c>
      <c r="J340" s="25">
        <f t="shared" si="103"/>
        <v>-260850.38484671031</v>
      </c>
      <c r="K340" s="25">
        <f t="shared" si="103"/>
        <v>-256170.29419191895</v>
      </c>
      <c r="L340" s="25">
        <f t="shared" si="103"/>
        <v>-251574.1721636256</v>
      </c>
      <c r="M340" s="25">
        <f t="shared" si="103"/>
        <v>-247060.51222472324</v>
      </c>
      <c r="N340" s="25">
        <f t="shared" si="103"/>
        <v>-242627.83486789133</v>
      </c>
      <c r="O340" s="25">
        <f t="shared" si="103"/>
        <v>-238274.68713063659</v>
      </c>
      <c r="P340" s="25">
        <f t="shared" si="103"/>
        <v>-233999.64211903437</v>
      </c>
      <c r="Q340" s="25">
        <f t="shared" si="103"/>
        <v>-229801.29854001536</v>
      </c>
      <c r="R340" s="25">
        <f t="shared" si="103"/>
        <v>-225678.28024204326</v>
      </c>
      <c r="S340" s="25">
        <f t="shared" si="103"/>
        <v>-221629.23576403392</v>
      </c>
      <c r="T340" s="25">
        <f t="shared" si="104"/>
        <v>-217652.83789236753</v>
      </c>
      <c r="U340" s="25">
        <f t="shared" si="104"/>
        <v>-213747.78322584863</v>
      </c>
      <c r="V340" s="25">
        <f t="shared" si="104"/>
        <v>-209912.79174847156</v>
      </c>
      <c r="W340" s="25">
        <f t="shared" si="104"/>
        <v>-206146.60640985105</v>
      </c>
      <c r="X340" s="25">
        <f t="shared" si="104"/>
        <v>-202447.99271318101</v>
      </c>
      <c r="Y340" s="25">
        <f t="shared" si="104"/>
        <v>-198815.73831058535</v>
      </c>
      <c r="Z340" s="25">
        <f t="shared" si="104"/>
        <v>-195248.65260572961</v>
      </c>
      <c r="AA340" s="25">
        <f t="shared" si="104"/>
        <v>-191745.56636356178</v>
      </c>
      <c r="AB340" s="25">
        <f t="shared" si="104"/>
        <v>-188305.33132705558</v>
      </c>
      <c r="AC340" s="25">
        <f t="shared" si="104"/>
        <v>-184926.81984082932</v>
      </c>
      <c r="AD340" s="25">
        <f t="shared" si="104"/>
        <v>-181608.92448151842</v>
      </c>
      <c r="AE340" s="25">
        <f t="shared" si="104"/>
        <v>-178350.55769477916</v>
      </c>
      <c r="AF340" s="25">
        <f t="shared" si="104"/>
        <v>-175150.65143880533</v>
      </c>
      <c r="AG340" s="25">
        <f t="shared" si="104"/>
        <v>-172008.15683424077</v>
      </c>
      <c r="AH340" s="25">
        <f t="shared" si="104"/>
        <v>-168922.04382037307</v>
      </c>
      <c r="AI340" s="25">
        <f t="shared" si="105"/>
        <v>-165891.30081749591</v>
      </c>
      <c r="AJ340" s="25">
        <f t="shared" si="105"/>
        <v>-162914.93439532863</v>
      </c>
      <c r="AK340" s="25">
        <f t="shared" si="105"/>
        <v>-159991.96894738579</v>
      </c>
      <c r="AL340" s="25">
        <f t="shared" si="105"/>
        <v>-157121.4463711881</v>
      </c>
      <c r="AM340" s="25">
        <f t="shared" si="105"/>
        <v>-154302.42575421167</v>
      </c>
      <c r="AN340" s="25">
        <f t="shared" si="105"/>
        <v>-151533.98306547152</v>
      </c>
      <c r="AO340" s="25">
        <f t="shared" si="105"/>
        <v>-148815.21085263853</v>
      </c>
      <c r="AP340" s="25">
        <f t="shared" si="105"/>
        <v>-146145.21794459078</v>
      </c>
      <c r="AQ340" s="25">
        <f t="shared" si="105"/>
        <v>-143523.12915930158</v>
      </c>
    </row>
    <row r="341" spans="1:43" x14ac:dyDescent="0.3">
      <c r="A341" s="17"/>
      <c r="B341" s="28">
        <v>202507</v>
      </c>
      <c r="C341" s="18" t="s">
        <v>102</v>
      </c>
      <c r="D341" s="25">
        <f t="shared" si="103"/>
        <v>-199072.35056800002</v>
      </c>
      <c r="E341" s="25">
        <f t="shared" si="103"/>
        <v>-190618.41141387896</v>
      </c>
      <c r="F341" s="25">
        <f t="shared" si="103"/>
        <v>-182523.48287583626</v>
      </c>
      <c r="G341" s="25">
        <f t="shared" si="103"/>
        <v>-174772.31896970904</v>
      </c>
      <c r="H341" s="25">
        <f t="shared" si="103"/>
        <v>-167350.32115746205</v>
      </c>
      <c r="I341" s="25">
        <f t="shared" si="103"/>
        <v>-160243.51085230848</v>
      </c>
      <c r="J341" s="25">
        <f t="shared" si="103"/>
        <v>-153438.50309144711</v>
      </c>
      <c r="K341" s="25">
        <f t="shared" si="103"/>
        <v>-146922.48132683034</v>
      </c>
      <c r="L341" s="25">
        <f t="shared" si="103"/>
        <v>-140683.17328648429</v>
      </c>
      <c r="M341" s="25">
        <f t="shared" si="103"/>
        <v>-134708.82786091825</v>
      </c>
      <c r="N341" s="25">
        <f t="shared" si="103"/>
        <v>-128988.19297109125</v>
      </c>
      <c r="O341" s="25">
        <f t="shared" si="103"/>
        <v>-123510.49437625223</v>
      </c>
      <c r="P341" s="25">
        <f t="shared" si="103"/>
        <v>-118265.41538174072</v>
      </c>
      <c r="Q341" s="25">
        <f t="shared" si="103"/>
        <v>-113243.07740852947</v>
      </c>
      <c r="R341" s="25">
        <f t="shared" si="103"/>
        <v>-108434.0213879139</v>
      </c>
      <c r="S341" s="25">
        <f t="shared" si="103"/>
        <v>-103829.18994630719</v>
      </c>
      <c r="T341" s="25">
        <f t="shared" si="104"/>
        <v>-99419.910346587334</v>
      </c>
      <c r="U341" s="25">
        <f t="shared" si="104"/>
        <v>-95197.878153868922</v>
      </c>
      <c r="V341" s="25">
        <f t="shared" si="104"/>
        <v>-91155.141594934626</v>
      </c>
      <c r="W341" s="25">
        <f t="shared" si="104"/>
        <v>-87284.086581869735</v>
      </c>
      <c r="X341" s="25">
        <f t="shared" si="104"/>
        <v>-83577.422371693014</v>
      </c>
      <c r="Y341" s="25">
        <f t="shared" si="104"/>
        <v>-80028.167834975116</v>
      </c>
      <c r="Z341" s="25">
        <f t="shared" si="104"/>
        <v>-76629.638307583169</v>
      </c>
      <c r="AA341" s="25">
        <f t="shared" si="104"/>
        <v>-73375.433000787831</v>
      </c>
      <c r="AB341" s="25">
        <f t="shared" si="104"/>
        <v>-70259.422946021048</v>
      </c>
      <c r="AC341" s="25">
        <f t="shared" si="104"/>
        <v>-67275.739451580012</v>
      </c>
      <c r="AD341" s="25">
        <f t="shared" si="104"/>
        <v>-64418.763049536246</v>
      </c>
      <c r="AE341" s="25">
        <f t="shared" si="104"/>
        <v>-61683.112912032608</v>
      </c>
      <c r="AF341" s="25">
        <f t="shared" si="104"/>
        <v>-59063.636717034955</v>
      </c>
      <c r="AG341" s="25">
        <f t="shared" si="104"/>
        <v>-56555.40094445154</v>
      </c>
      <c r="AH341" s="25">
        <f t="shared" si="104"/>
        <v>-54153.681584343823</v>
      </c>
      <c r="AI341" s="25">
        <f t="shared" si="105"/>
        <v>-51853.95523972869</v>
      </c>
      <c r="AJ341" s="25">
        <f t="shared" si="105"/>
        <v>-49651.890607214882</v>
      </c>
      <c r="AK341" s="25">
        <f t="shared" si="105"/>
        <v>-47543.340319428484</v>
      </c>
      <c r="AL341" s="25">
        <f t="shared" si="105"/>
        <v>-45524.333133863416</v>
      </c>
      <c r="AM341" s="25">
        <f t="shared" si="105"/>
        <v>-43591.066453445354</v>
      </c>
      <c r="AN341" s="25">
        <f t="shared" si="105"/>
        <v>-41739.899164722374</v>
      </c>
      <c r="AO341" s="25">
        <f t="shared" si="105"/>
        <v>-39967.344780193831</v>
      </c>
      <c r="AP341" s="25">
        <f t="shared" si="105"/>
        <v>-38270.064871861599</v>
      </c>
      <c r="AQ341" s="25">
        <f t="shared" si="105"/>
        <v>-36644.862783636549</v>
      </c>
    </row>
    <row r="342" spans="1:43" x14ac:dyDescent="0.3">
      <c r="A342" s="17"/>
      <c r="B342" s="28">
        <v>202507</v>
      </c>
      <c r="C342" s="18" t="s">
        <v>104</v>
      </c>
      <c r="D342" s="25">
        <f t="shared" si="103"/>
        <v>-229.34819100000001</v>
      </c>
      <c r="E342" s="25">
        <f t="shared" si="103"/>
        <v>-226.59601270799999</v>
      </c>
      <c r="F342" s="25">
        <f t="shared" si="103"/>
        <v>-223.87686055550404</v>
      </c>
      <c r="G342" s="25">
        <f t="shared" si="103"/>
        <v>-221.19033822883799</v>
      </c>
      <c r="H342" s="25">
        <f t="shared" si="103"/>
        <v>-218.53605417009192</v>
      </c>
      <c r="I342" s="25">
        <f t="shared" si="103"/>
        <v>-215.91362152005081</v>
      </c>
      <c r="J342" s="25">
        <f t="shared" si="103"/>
        <v>-213.32265806181019</v>
      </c>
      <c r="K342" s="25">
        <f t="shared" si="103"/>
        <v>-210.76278616506846</v>
      </c>
      <c r="L342" s="25">
        <f t="shared" si="103"/>
        <v>-208.23363273108771</v>
      </c>
      <c r="M342" s="25">
        <f t="shared" si="103"/>
        <v>-205.73482913831464</v>
      </c>
      <c r="N342" s="25">
        <f t="shared" si="103"/>
        <v>-203.26601118865483</v>
      </c>
      <c r="O342" s="25">
        <f t="shared" si="103"/>
        <v>-200.826819054391</v>
      </c>
      <c r="P342" s="25">
        <f t="shared" si="103"/>
        <v>-198.4168972257383</v>
      </c>
      <c r="Q342" s="25">
        <f t="shared" si="103"/>
        <v>-196.03589445902941</v>
      </c>
      <c r="R342" s="25">
        <f t="shared" si="103"/>
        <v>-193.68346372552105</v>
      </c>
      <c r="S342" s="25">
        <f t="shared" si="103"/>
        <v>-191.35926216081481</v>
      </c>
      <c r="T342" s="25">
        <f t="shared" si="104"/>
        <v>-189.06295101488502</v>
      </c>
      <c r="U342" s="25">
        <f t="shared" si="104"/>
        <v>-186.79419560270637</v>
      </c>
      <c r="V342" s="25">
        <f t="shared" si="104"/>
        <v>-184.55266525547387</v>
      </c>
      <c r="W342" s="25">
        <f t="shared" si="104"/>
        <v>-182.33803327240818</v>
      </c>
      <c r="X342" s="25">
        <f t="shared" si="104"/>
        <v>-180.14997687313928</v>
      </c>
      <c r="Y342" s="25">
        <f t="shared" si="104"/>
        <v>-177.98817715066161</v>
      </c>
      <c r="Z342" s="25">
        <f t="shared" si="104"/>
        <v>-175.8523190248537</v>
      </c>
      <c r="AA342" s="25">
        <f t="shared" si="104"/>
        <v>-173.74209119655546</v>
      </c>
      <c r="AB342" s="25">
        <f t="shared" si="104"/>
        <v>-171.65718610219679</v>
      </c>
      <c r="AC342" s="25">
        <f t="shared" si="104"/>
        <v>-169.59729986897042</v>
      </c>
      <c r="AD342" s="25">
        <f t="shared" si="104"/>
        <v>-167.5621322705428</v>
      </c>
      <c r="AE342" s="25">
        <f t="shared" si="104"/>
        <v>-165.55138668329627</v>
      </c>
      <c r="AF342" s="25">
        <f t="shared" si="104"/>
        <v>-163.56477004309673</v>
      </c>
      <c r="AG342" s="25">
        <f t="shared" si="104"/>
        <v>-161.60199280257956</v>
      </c>
      <c r="AH342" s="25">
        <f t="shared" si="104"/>
        <v>-159.66276888894856</v>
      </c>
      <c r="AI342" s="25">
        <f t="shared" si="105"/>
        <v>-157.74681566228122</v>
      </c>
      <c r="AJ342" s="25">
        <f t="shared" si="105"/>
        <v>-155.85385387433382</v>
      </c>
      <c r="AK342" s="25">
        <f t="shared" si="105"/>
        <v>-153.98360762784182</v>
      </c>
      <c r="AL342" s="25">
        <f t="shared" si="105"/>
        <v>-152.13580433630773</v>
      </c>
      <c r="AM342" s="25">
        <f t="shared" si="105"/>
        <v>-150.31017468427206</v>
      </c>
      <c r="AN342" s="25">
        <f t="shared" si="105"/>
        <v>-148.5064525880608</v>
      </c>
      <c r="AO342" s="25">
        <f t="shared" si="105"/>
        <v>-146.72437515700406</v>
      </c>
      <c r="AP342" s="25">
        <f t="shared" si="105"/>
        <v>-144.96368265512001</v>
      </c>
      <c r="AQ342" s="25">
        <f t="shared" si="105"/>
        <v>-143.22411846325861</v>
      </c>
    </row>
    <row r="343" spans="1:43" x14ac:dyDescent="0.3">
      <c r="A343" s="17"/>
      <c r="B343" s="28">
        <v>202508</v>
      </c>
      <c r="C343" s="18" t="s">
        <v>101</v>
      </c>
      <c r="D343" s="25">
        <f t="shared" si="103"/>
        <v>-866694.19145400007</v>
      </c>
      <c r="E343" s="25">
        <f t="shared" si="103"/>
        <v>-828588.53683640575</v>
      </c>
      <c r="F343" s="25">
        <f t="shared" si="103"/>
        <v>-792158.26083349856</v>
      </c>
      <c r="G343" s="25">
        <f t="shared" si="103"/>
        <v>-757329.70263218577</v>
      </c>
      <c r="H343" s="25">
        <f t="shared" si="103"/>
        <v>-724032.44003979093</v>
      </c>
      <c r="I343" s="25">
        <f t="shared" si="103"/>
        <v>-692199.14709270804</v>
      </c>
      <c r="J343" s="25">
        <f t="shared" si="103"/>
        <v>-661765.45792553201</v>
      </c>
      <c r="K343" s="25">
        <f t="shared" si="103"/>
        <v>-632669.83662540605</v>
      </c>
      <c r="L343" s="25">
        <f t="shared" si="103"/>
        <v>-604853.45280844229</v>
      </c>
      <c r="M343" s="25">
        <f t="shared" si="103"/>
        <v>-578260.06266663107</v>
      </c>
      <c r="N343" s="25">
        <f t="shared" si="103"/>
        <v>-552835.89524472156</v>
      </c>
      <c r="O343" s="25">
        <f t="shared" si="103"/>
        <v>-528529.54371712869</v>
      </c>
      <c r="P343" s="25">
        <f t="shared" si="103"/>
        <v>-505291.86144503229</v>
      </c>
      <c r="Q343" s="25">
        <f t="shared" si="103"/>
        <v>-483075.86260349897</v>
      </c>
      <c r="R343" s="25">
        <f t="shared" si="103"/>
        <v>-461836.62717769848</v>
      </c>
      <c r="S343" s="25">
        <f t="shared" si="103"/>
        <v>-441531.21013611899</v>
      </c>
      <c r="T343" s="25">
        <f t="shared" si="104"/>
        <v>-422118.55459713435</v>
      </c>
      <c r="U343" s="25">
        <f t="shared" si="104"/>
        <v>-403559.40881334705</v>
      </c>
      <c r="V343" s="25">
        <f t="shared" si="104"/>
        <v>-385816.24680585356</v>
      </c>
      <c r="W343" s="25">
        <f t="shared" si="104"/>
        <v>-368853.1924879562</v>
      </c>
      <c r="X343" s="25">
        <f t="shared" si="104"/>
        <v>-352635.94712490245</v>
      </c>
      <c r="Y343" s="25">
        <f t="shared" si="104"/>
        <v>-337131.71998297761</v>
      </c>
      <c r="Z343" s="25">
        <f t="shared" si="104"/>
        <v>-322309.16202772601</v>
      </c>
      <c r="AA343" s="25">
        <f t="shared" si="104"/>
        <v>-308138.30253724032</v>
      </c>
      <c r="AB343" s="25">
        <f t="shared" si="104"/>
        <v>-294590.48850235302</v>
      </c>
      <c r="AC343" s="25">
        <f t="shared" si="104"/>
        <v>-281638.32669119956</v>
      </c>
      <c r="AD343" s="25">
        <f t="shared" si="104"/>
        <v>-269255.62826100981</v>
      </c>
      <c r="AE343" s="25">
        <f t="shared" si="104"/>
        <v>-257417.35580513411</v>
      </c>
      <c r="AF343" s="25">
        <f t="shared" si="104"/>
        <v>-246099.57272823504</v>
      </c>
      <c r="AG343" s="25">
        <f t="shared" si="104"/>
        <v>-235279.39484728366</v>
      </c>
      <c r="AH343" s="25">
        <f t="shared" si="104"/>
        <v>-224934.94412049811</v>
      </c>
      <c r="AI343" s="25">
        <f t="shared" si="105"/>
        <v>-215045.3044106669</v>
      </c>
      <c r="AJ343" s="25">
        <f t="shared" si="105"/>
        <v>-205590.47919341124</v>
      </c>
      <c r="AK343" s="25">
        <f t="shared" si="105"/>
        <v>-196551.35112487426</v>
      </c>
      <c r="AL343" s="25">
        <f t="shared" si="105"/>
        <v>-187909.64338708395</v>
      </c>
      <c r="AM343" s="25">
        <f t="shared" si="105"/>
        <v>-179647.88273283187</v>
      </c>
      <c r="AN343" s="25">
        <f t="shared" si="105"/>
        <v>-171749.36415534501</v>
      </c>
      <c r="AO343" s="25">
        <f t="shared" si="105"/>
        <v>-164198.11711131502</v>
      </c>
      <c r="AP343" s="25">
        <f t="shared" si="105"/>
        <v>-156978.87322898753</v>
      </c>
      <c r="AQ343" s="25">
        <f t="shared" si="105"/>
        <v>-150077.03543601971</v>
      </c>
    </row>
    <row r="344" spans="1:43" x14ac:dyDescent="0.3">
      <c r="A344" s="17"/>
      <c r="B344" s="28">
        <v>202508</v>
      </c>
      <c r="C344" s="18" t="s">
        <v>105</v>
      </c>
      <c r="D344" s="25">
        <f t="shared" si="103"/>
        <v>-1415.436854</v>
      </c>
      <c r="E344" s="25">
        <f t="shared" si="103"/>
        <v>-1394.3704354896333</v>
      </c>
      <c r="F344" s="25">
        <f t="shared" si="103"/>
        <v>-1373.6175555080958</v>
      </c>
      <c r="G344" s="25">
        <f t="shared" si="103"/>
        <v>-1353.1735475569503</v>
      </c>
      <c r="H344" s="25">
        <f t="shared" si="103"/>
        <v>-1333.0338145908113</v>
      </c>
      <c r="I344" s="25">
        <f t="shared" si="103"/>
        <v>-1313.1938279836513</v>
      </c>
      <c r="J344" s="25">
        <f t="shared" si="103"/>
        <v>-1293.6491265104946</v>
      </c>
      <c r="K344" s="25">
        <f t="shared" si="103"/>
        <v>-1274.3953153442635</v>
      </c>
      <c r="L344" s="25">
        <f t="shared" si="103"/>
        <v>-1255.428065067556</v>
      </c>
      <c r="M344" s="25">
        <f t="shared" si="103"/>
        <v>-1236.7431106991341</v>
      </c>
      <c r="N344" s="25">
        <f t="shared" si="103"/>
        <v>-1218.3362507348957</v>
      </c>
      <c r="O344" s="25">
        <f t="shared" si="103"/>
        <v>-1200.2033462031247</v>
      </c>
      <c r="P344" s="25">
        <f t="shared" si="103"/>
        <v>-1182.3403197338016</v>
      </c>
      <c r="Q344" s="25">
        <f t="shared" si="103"/>
        <v>-1164.7431546417633</v>
      </c>
      <c r="R344" s="25">
        <f t="shared" si="103"/>
        <v>-1147.4078940235117</v>
      </c>
      <c r="S344" s="25">
        <f t="shared" si="103"/>
        <v>-1130.330639867462</v>
      </c>
      <c r="T344" s="25">
        <f t="shared" si="104"/>
        <v>-1113.5075521774345</v>
      </c>
      <c r="U344" s="25">
        <f t="shared" si="104"/>
        <v>-1096.9348481091936</v>
      </c>
      <c r="V344" s="25">
        <f t="shared" si="104"/>
        <v>-1080.6088011198353</v>
      </c>
      <c r="W344" s="25">
        <f t="shared" si="104"/>
        <v>-1064.5257401298354</v>
      </c>
      <c r="X344" s="25">
        <f t="shared" si="104"/>
        <v>-1048.6820486975698</v>
      </c>
      <c r="Y344" s="25">
        <f t="shared" si="104"/>
        <v>-1033.0741642061212</v>
      </c>
      <c r="Z344" s="25">
        <f t="shared" si="104"/>
        <v>-1017.6985770621867</v>
      </c>
      <c r="AA344" s="25">
        <f t="shared" si="104"/>
        <v>-1002.5518299069113</v>
      </c>
      <c r="AB344" s="25">
        <f t="shared" si="104"/>
        <v>-987.63051683846356</v>
      </c>
      <c r="AC344" s="25">
        <f t="shared" si="104"/>
        <v>-972.9312826461844</v>
      </c>
      <c r="AD344" s="25">
        <f t="shared" si="104"/>
        <v>-958.45082205613369</v>
      </c>
      <c r="AE344" s="25">
        <f t="shared" si="104"/>
        <v>-944.18587898786495</v>
      </c>
      <c r="AF344" s="25">
        <f t="shared" si="104"/>
        <v>-930.13324582226221</v>
      </c>
      <c r="AG344" s="25">
        <f t="shared" si="104"/>
        <v>-916.28976268027418</v>
      </c>
      <c r="AH344" s="25">
        <f t="shared" si="104"/>
        <v>-902.6523167123828</v>
      </c>
      <c r="AI344" s="25">
        <f t="shared" si="105"/>
        <v>-889.2178413986469</v>
      </c>
      <c r="AJ344" s="25">
        <f t="shared" si="105"/>
        <v>-875.98331585916367</v>
      </c>
      <c r="AK344" s="25">
        <f t="shared" si="105"/>
        <v>-862.94576417479311</v>
      </c>
      <c r="AL344" s="25">
        <f t="shared" si="105"/>
        <v>-850.10225471799151</v>
      </c>
      <c r="AM344" s="25">
        <f t="shared" si="105"/>
        <v>-837.44989949360547</v>
      </c>
      <c r="AN344" s="25">
        <f t="shared" si="105"/>
        <v>-824.98585348947563</v>
      </c>
      <c r="AO344" s="25">
        <f t="shared" si="105"/>
        <v>-812.70731403670732</v>
      </c>
      <c r="AP344" s="25">
        <f t="shared" si="105"/>
        <v>-800.61152017946097</v>
      </c>
      <c r="AQ344" s="25">
        <f t="shared" si="105"/>
        <v>-788.69575205412343</v>
      </c>
    </row>
    <row r="345" spans="1:43" x14ac:dyDescent="0.3">
      <c r="A345" s="17"/>
      <c r="B345" s="28">
        <v>202508</v>
      </c>
      <c r="C345" s="18" t="s">
        <v>103</v>
      </c>
      <c r="D345" s="25">
        <f t="shared" si="103"/>
        <v>-241828.44508200002</v>
      </c>
      <c r="E345" s="25">
        <f t="shared" si="103"/>
        <v>-237874.55000490931</v>
      </c>
      <c r="F345" s="25">
        <f t="shared" si="103"/>
        <v>-233985.30111232906</v>
      </c>
      <c r="G345" s="25">
        <f t="shared" si="103"/>
        <v>-230159.64143914243</v>
      </c>
      <c r="H345" s="25">
        <f t="shared" si="103"/>
        <v>-226396.53130161244</v>
      </c>
      <c r="I345" s="25">
        <f t="shared" si="103"/>
        <v>-222694.94801483105</v>
      </c>
      <c r="J345" s="25">
        <f t="shared" si="103"/>
        <v>-219053.88561478857</v>
      </c>
      <c r="K345" s="25">
        <f t="shared" si="103"/>
        <v>-215472.35458498675</v>
      </c>
      <c r="L345" s="25">
        <f t="shared" si="103"/>
        <v>-211949.38158752222</v>
      </c>
      <c r="M345" s="25">
        <f t="shared" si="103"/>
        <v>-208484.00919856626</v>
      </c>
      <c r="N345" s="25">
        <f t="shared" si="103"/>
        <v>-205075.29564816965</v>
      </c>
      <c r="O345" s="25">
        <f t="shared" si="103"/>
        <v>-201722.31456432209</v>
      </c>
      <c r="P345" s="25">
        <f t="shared" si="103"/>
        <v>-198424.1547211954</v>
      </c>
      <c r="Q345" s="25">
        <f t="shared" si="103"/>
        <v>-195179.91979150387</v>
      </c>
      <c r="R345" s="25">
        <f t="shared" si="103"/>
        <v>-191988.72810291284</v>
      </c>
      <c r="S345" s="25">
        <f t="shared" si="103"/>
        <v>-188849.71239843022</v>
      </c>
      <c r="T345" s="25">
        <f t="shared" si="104"/>
        <v>-185762.01960071587</v>
      </c>
      <c r="U345" s="25">
        <f t="shared" si="104"/>
        <v>-182724.81058024417</v>
      </c>
      <c r="V345" s="25">
        <f t="shared" si="104"/>
        <v>-179737.25992725717</v>
      </c>
      <c r="W345" s="25">
        <f t="shared" si="104"/>
        <v>-176798.55572744651</v>
      </c>
      <c r="X345" s="25">
        <f t="shared" si="104"/>
        <v>-173907.89934130275</v>
      </c>
      <c r="Y345" s="25">
        <f t="shared" si="104"/>
        <v>-171064.50518707247</v>
      </c>
      <c r="Z345" s="25">
        <f t="shared" si="104"/>
        <v>-168267.60052726383</v>
      </c>
      <c r="AA345" s="25">
        <f t="shared" si="104"/>
        <v>-165516.42525864311</v>
      </c>
      <c r="AB345" s="25">
        <f t="shared" si="104"/>
        <v>-162810.23170566428</v>
      </c>
      <c r="AC345" s="25">
        <f t="shared" si="104"/>
        <v>-160148.28441727668</v>
      </c>
      <c r="AD345" s="25">
        <f t="shared" si="104"/>
        <v>-157529.85996705419</v>
      </c>
      <c r="AE345" s="25">
        <f t="shared" si="104"/>
        <v>-154954.24675659288</v>
      </c>
      <c r="AF345" s="25">
        <f t="shared" si="104"/>
        <v>-152420.74482212256</v>
      </c>
      <c r="AG345" s="25">
        <f t="shared" si="104"/>
        <v>-149928.6656442809</v>
      </c>
      <c r="AH345" s="25">
        <f t="shared" si="104"/>
        <v>-147477.3319609969</v>
      </c>
      <c r="AI345" s="25">
        <f t="shared" si="105"/>
        <v>-145066.07758343458</v>
      </c>
      <c r="AJ345" s="25">
        <f t="shared" si="105"/>
        <v>-142694.24721494547</v>
      </c>
      <c r="AK345" s="25">
        <f t="shared" si="105"/>
        <v>-140361.19627298112</v>
      </c>
      <c r="AL345" s="25">
        <f t="shared" si="105"/>
        <v>-138066.2907139179</v>
      </c>
      <c r="AM345" s="25">
        <f t="shared" si="105"/>
        <v>-135808.90686074537</v>
      </c>
      <c r="AN345" s="25">
        <f t="shared" si="105"/>
        <v>-133588.43123357216</v>
      </c>
      <c r="AO345" s="25">
        <f t="shared" si="105"/>
        <v>-131404.26038290327</v>
      </c>
      <c r="AP345" s="25">
        <f t="shared" si="105"/>
        <v>-129255.80072564278</v>
      </c>
      <c r="AQ345" s="25">
        <f t="shared" si="105"/>
        <v>-127142.46838377853</v>
      </c>
    </row>
    <row r="346" spans="1:43" x14ac:dyDescent="0.3">
      <c r="A346" s="17"/>
      <c r="B346" s="28">
        <v>202508</v>
      </c>
      <c r="C346" s="18" t="s">
        <v>102</v>
      </c>
      <c r="D346" s="25">
        <f t="shared" si="103"/>
        <v>-189569.90485200001</v>
      </c>
      <c r="E346" s="25">
        <f t="shared" si="103"/>
        <v>-182424.6991882867</v>
      </c>
      <c r="F346" s="25">
        <f t="shared" si="103"/>
        <v>-175548.80823471484</v>
      </c>
      <c r="G346" s="25">
        <f t="shared" si="103"/>
        <v>-168932.08107100139</v>
      </c>
      <c r="H346" s="25">
        <f t="shared" si="103"/>
        <v>-162564.74938196692</v>
      </c>
      <c r="I346" s="25">
        <f t="shared" si="103"/>
        <v>-156437.41303651163</v>
      </c>
      <c r="J346" s="25">
        <f t="shared" si="103"/>
        <v>-150541.02621014378</v>
      </c>
      <c r="K346" s="25">
        <f t="shared" si="103"/>
        <v>-144866.8840305731</v>
      </c>
      <c r="L346" s="25">
        <f t="shared" si="103"/>
        <v>-139406.6097266541</v>
      </c>
      <c r="M346" s="25">
        <f t="shared" si="103"/>
        <v>-134152.14226170699</v>
      </c>
      <c r="N346" s="25">
        <f t="shared" si="103"/>
        <v>-129095.72443295945</v>
      </c>
      <c r="O346" s="25">
        <f t="shared" si="103"/>
        <v>-124229.89141954049</v>
      </c>
      <c r="P346" s="25">
        <f t="shared" si="103"/>
        <v>-119547.45976211896</v>
      </c>
      <c r="Q346" s="25">
        <f t="shared" si="103"/>
        <v>-115041.51675791842</v>
      </c>
      <c r="R346" s="25">
        <f t="shared" si="103"/>
        <v>-110705.41025545122</v>
      </c>
      <c r="S346" s="25">
        <f t="shared" ref="S346:AH358" si="106">SUMIFS(S$454:S$548,$B$454:$B$548,$B346,$C$454:$C$548,$C346)+SUMIFS(S$549:S$643,$B$549:$B$643,$B346,$C$549:$C$643,$C346)</f>
        <v>-106532.73883390617</v>
      </c>
      <c r="T346" s="25">
        <f t="shared" si="104"/>
        <v>-102517.34235269153</v>
      </c>
      <c r="U346" s="25">
        <f t="shared" si="104"/>
        <v>-98653.292857181325</v>
      </c>
      <c r="V346" s="25">
        <f t="shared" si="104"/>
        <v>-94934.885827239399</v>
      </c>
      <c r="W346" s="25">
        <f t="shared" si="104"/>
        <v>-91356.631755601047</v>
      </c>
      <c r="X346" s="25">
        <f t="shared" si="104"/>
        <v>-87913.248043679516</v>
      </c>
      <c r="Y346" s="25">
        <f t="shared" si="104"/>
        <v>-84599.651202833164</v>
      </c>
      <c r="Z346" s="25">
        <f t="shared" si="104"/>
        <v>-81410.949349579692</v>
      </c>
      <c r="AA346" s="25">
        <f t="shared" si="104"/>
        <v>-78342.434983678453</v>
      </c>
      <c r="AB346" s="25">
        <f t="shared" si="104"/>
        <v>-75389.578038418636</v>
      </c>
      <c r="AC346" s="25">
        <f t="shared" si="104"/>
        <v>-72548.019192853913</v>
      </c>
      <c r="AD346" s="25">
        <f t="shared" si="104"/>
        <v>-69813.563436109922</v>
      </c>
      <c r="AE346" s="25">
        <f t="shared" si="104"/>
        <v>-67182.173874263884</v>
      </c>
      <c r="AF346" s="25">
        <f t="shared" si="104"/>
        <v>-64649.965770653092</v>
      </c>
      <c r="AG346" s="25">
        <f t="shared" si="104"/>
        <v>-62213.20081081424</v>
      </c>
      <c r="AH346" s="25">
        <f t="shared" si="104"/>
        <v>-59868.281583586635</v>
      </c>
      <c r="AI346" s="25">
        <f t="shared" si="105"/>
        <v>-57611.746270231946</v>
      </c>
      <c r="AJ346" s="25">
        <f t="shared" si="105"/>
        <v>-55440.263533729798</v>
      </c>
      <c r="AK346" s="25">
        <f t="shared" si="105"/>
        <v>-53350.627600704291</v>
      </c>
      <c r="AL346" s="25">
        <f t="shared" si="105"/>
        <v>-51339.753528721078</v>
      </c>
      <c r="AM346" s="25">
        <f t="shared" si="105"/>
        <v>-49404.672651967703</v>
      </c>
      <c r="AN346" s="25">
        <f t="shared" si="105"/>
        <v>-47542.528198593951</v>
      </c>
      <c r="AO346" s="25">
        <f t="shared" si="105"/>
        <v>-45750.571073241939</v>
      </c>
      <c r="AP346" s="25">
        <f t="shared" si="105"/>
        <v>-44026.155798539665</v>
      </c>
      <c r="AQ346" s="25">
        <f t="shared" si="105"/>
        <v>-42366.736609566375</v>
      </c>
    </row>
    <row r="347" spans="1:43" x14ac:dyDescent="0.3">
      <c r="A347" s="17"/>
      <c r="B347" s="28">
        <v>202508</v>
      </c>
      <c r="C347" s="18" t="s">
        <v>104</v>
      </c>
      <c r="D347" s="25">
        <f t="shared" ref="D347:S359" si="107">SUMIFS(D$454:D$548,$B$454:$B$548,$B347,$C$454:$C$548,$C347)+SUMIFS(D$549:D$643,$B$549:$B$643,$B347,$C$549:$C$643,$C347)</f>
        <v>-345.60512999999997</v>
      </c>
      <c r="E347" s="25">
        <f t="shared" si="107"/>
        <v>-345.51584867474998</v>
      </c>
      <c r="F347" s="25">
        <f t="shared" si="107"/>
        <v>-345.42659041384229</v>
      </c>
      <c r="G347" s="25">
        <f t="shared" si="107"/>
        <v>-345.33735521131871</v>
      </c>
      <c r="H347" s="25">
        <f t="shared" si="107"/>
        <v>-345.24814306122255</v>
      </c>
      <c r="I347" s="25">
        <f t="shared" si="107"/>
        <v>-345.15895395759838</v>
      </c>
      <c r="J347" s="25">
        <f t="shared" si="107"/>
        <v>-345.06978789449266</v>
      </c>
      <c r="K347" s="25">
        <f t="shared" si="107"/>
        <v>-344.98064486595331</v>
      </c>
      <c r="L347" s="25">
        <f t="shared" si="107"/>
        <v>-344.89152486602956</v>
      </c>
      <c r="M347" s="25">
        <f t="shared" si="107"/>
        <v>-344.80242788877251</v>
      </c>
      <c r="N347" s="25">
        <f t="shared" si="107"/>
        <v>-344.7133539282346</v>
      </c>
      <c r="O347" s="25">
        <f t="shared" si="107"/>
        <v>-344.62430297846981</v>
      </c>
      <c r="P347" s="25">
        <f t="shared" si="107"/>
        <v>-344.53527503353376</v>
      </c>
      <c r="Q347" s="25">
        <f t="shared" si="107"/>
        <v>-344.44627008748341</v>
      </c>
      <c r="R347" s="25">
        <f t="shared" si="107"/>
        <v>-344.35728813437748</v>
      </c>
      <c r="S347" s="25">
        <f t="shared" si="107"/>
        <v>-344.26832916827613</v>
      </c>
      <c r="T347" s="25">
        <f t="shared" ref="T347:AI360" si="108">SUMIFS(T$454:T$548,$B$454:$B$548,$B347,$C$454:$C$548,$C347)+SUMIFS(T$549:T$643,$B$549:$B$643,$B347,$C$549:$C$643,$C347)</f>
        <v>-344.17939318324102</v>
      </c>
      <c r="U347" s="25">
        <f t="shared" si="108"/>
        <v>-344.09048017333532</v>
      </c>
      <c r="V347" s="25">
        <f t="shared" si="108"/>
        <v>-344.00159013262385</v>
      </c>
      <c r="W347" s="25">
        <f t="shared" si="108"/>
        <v>-343.91272305517299</v>
      </c>
      <c r="X347" s="25">
        <f t="shared" si="108"/>
        <v>-343.8238789350504</v>
      </c>
      <c r="Y347" s="25">
        <f t="shared" si="108"/>
        <v>-343.73505776632555</v>
      </c>
      <c r="Z347" s="25">
        <f t="shared" si="108"/>
        <v>-343.64625954306922</v>
      </c>
      <c r="AA347" s="25">
        <f t="shared" si="108"/>
        <v>-343.55748425935394</v>
      </c>
      <c r="AB347" s="25">
        <f t="shared" si="108"/>
        <v>-343.46873190925356</v>
      </c>
      <c r="AC347" s="25">
        <f t="shared" si="108"/>
        <v>-343.38000248684375</v>
      </c>
      <c r="AD347" s="25">
        <f t="shared" si="108"/>
        <v>-343.29129598620125</v>
      </c>
      <c r="AE347" s="25">
        <f t="shared" si="108"/>
        <v>-343.20261240140485</v>
      </c>
      <c r="AF347" s="25">
        <f t="shared" si="108"/>
        <v>-343.11395172653454</v>
      </c>
      <c r="AG347" s="25">
        <f t="shared" si="108"/>
        <v>-343.02531395567189</v>
      </c>
      <c r="AH347" s="25">
        <f t="shared" si="108"/>
        <v>-342.93669908289996</v>
      </c>
      <c r="AI347" s="25">
        <f t="shared" si="105"/>
        <v>-342.84810710230352</v>
      </c>
      <c r="AJ347" s="25">
        <f t="shared" si="105"/>
        <v>-342.75953800796879</v>
      </c>
      <c r="AK347" s="25">
        <f t="shared" si="105"/>
        <v>-342.67099179398338</v>
      </c>
      <c r="AL347" s="25">
        <f t="shared" si="105"/>
        <v>-342.58246845443665</v>
      </c>
      <c r="AM347" s="25">
        <f t="shared" si="105"/>
        <v>-342.49396798341922</v>
      </c>
      <c r="AN347" s="25">
        <f t="shared" si="105"/>
        <v>-342.40549037502353</v>
      </c>
      <c r="AO347" s="25">
        <f t="shared" si="105"/>
        <v>-342.31703562334332</v>
      </c>
      <c r="AP347" s="25">
        <f t="shared" si="105"/>
        <v>-342.22860372247391</v>
      </c>
      <c r="AQ347" s="25">
        <f t="shared" si="105"/>
        <v>-342.14019466651229</v>
      </c>
    </row>
    <row r="348" spans="1:43" x14ac:dyDescent="0.3">
      <c r="A348" s="17"/>
      <c r="B348" s="28">
        <v>202509</v>
      </c>
      <c r="C348" s="18" t="s">
        <v>101</v>
      </c>
      <c r="D348" s="25">
        <f t="shared" si="107"/>
        <v>-249147.063333</v>
      </c>
      <c r="E348" s="25">
        <f t="shared" si="107"/>
        <v>-253191.55066110569</v>
      </c>
      <c r="F348" s="25">
        <f t="shared" si="107"/>
        <v>-257301.69350017095</v>
      </c>
      <c r="G348" s="25">
        <f t="shared" si="107"/>
        <v>-261478.55765799037</v>
      </c>
      <c r="H348" s="25">
        <f t="shared" si="107"/>
        <v>-265723.22624397173</v>
      </c>
      <c r="I348" s="25">
        <f t="shared" si="107"/>
        <v>-270036.79994999891</v>
      </c>
      <c r="J348" s="25">
        <f t="shared" si="107"/>
        <v>-274420.39733585384</v>
      </c>
      <c r="K348" s="25">
        <f t="shared" si="107"/>
        <v>-278875.15511927253</v>
      </c>
      <c r="L348" s="25">
        <f t="shared" si="107"/>
        <v>-283402.22847070877</v>
      </c>
      <c r="M348" s="25">
        <f t="shared" si="107"/>
        <v>-288002.79131288326</v>
      </c>
      <c r="N348" s="25">
        <f t="shared" si="107"/>
        <v>-292678.0366251957</v>
      </c>
      <c r="O348" s="25">
        <f t="shared" si="107"/>
        <v>-297429.17675307801</v>
      </c>
      <c r="P348" s="25">
        <f t="shared" si="107"/>
        <v>-302257.44372236967</v>
      </c>
      <c r="Q348" s="25">
        <f t="shared" si="107"/>
        <v>-307164.08955879614</v>
      </c>
      <c r="R348" s="25">
        <f t="shared" si="107"/>
        <v>-312150.38661263394</v>
      </c>
      <c r="S348" s="25">
        <f t="shared" si="107"/>
        <v>-317217.62788864563</v>
      </c>
      <c r="T348" s="25">
        <f t="shared" si="108"/>
        <v>-322367.12738137133</v>
      </c>
      <c r="U348" s="25">
        <f t="shared" si="108"/>
        <v>-327600.22041586228</v>
      </c>
      <c r="V348" s="25">
        <f t="shared" si="108"/>
        <v>-332918.26399394637</v>
      </c>
      <c r="W348" s="25">
        <f t="shared" si="108"/>
        <v>-338322.63714611484</v>
      </c>
      <c r="X348" s="25">
        <f t="shared" si="108"/>
        <v>-343814.74128912005</v>
      </c>
      <c r="Y348" s="25">
        <f t="shared" si="108"/>
        <v>-349396.0005893801</v>
      </c>
      <c r="Z348" s="25">
        <f t="shared" si="108"/>
        <v>-355067.86233228107</v>
      </c>
      <c r="AA348" s="25">
        <f t="shared" si="108"/>
        <v>-360831.7972974751</v>
      </c>
      <c r="AB348" s="25">
        <f t="shared" si="108"/>
        <v>-366689.30014027085</v>
      </c>
      <c r="AC348" s="25">
        <f t="shared" si="108"/>
        <v>-372641.88977921451</v>
      </c>
      <c r="AD348" s="25">
        <f t="shared" si="108"/>
        <v>-378691.1097899637</v>
      </c>
      <c r="AE348" s="25">
        <f t="shared" si="108"/>
        <v>-384838.52880555415</v>
      </c>
      <c r="AF348" s="25">
        <f t="shared" si="108"/>
        <v>-391085.74092316424</v>
      </c>
      <c r="AG348" s="25">
        <f t="shared" si="108"/>
        <v>-397434.36611748365</v>
      </c>
      <c r="AH348" s="25">
        <f t="shared" si="108"/>
        <v>-403886.05066079082</v>
      </c>
      <c r="AI348" s="25">
        <f t="shared" si="108"/>
        <v>-410442.46754985099</v>
      </c>
      <c r="AJ348" s="25">
        <f t="shared" ref="AI348:AR362" si="109">SUMIFS(AJ$454:AJ$548,$B$454:$B$548,$B348,$C$454:$C$548,$C348)+SUMIFS(AJ$549:AJ$643,$B$549:$B$643,$B348,$C$549:$C$643,$C348)</f>
        <v>-417105.31693974358</v>
      </c>
      <c r="AK348" s="25">
        <f t="shared" si="109"/>
        <v>-423876.32658473204</v>
      </c>
      <c r="AL348" s="25">
        <f t="shared" si="109"/>
        <v>-430757.25228629087</v>
      </c>
      <c r="AM348" s="25">
        <f t="shared" si="109"/>
        <v>-437749.87834840507</v>
      </c>
      <c r="AN348" s="25">
        <f t="shared" si="109"/>
        <v>-444856.01804026082</v>
      </c>
      <c r="AO348" s="25">
        <f t="shared" si="109"/>
        <v>-452077.51406644774</v>
      </c>
      <c r="AP348" s="25">
        <f t="shared" si="109"/>
        <v>-459416.23904479318</v>
      </c>
      <c r="AQ348" s="25">
        <f t="shared" si="109"/>
        <v>-466874.09599195363</v>
      </c>
    </row>
    <row r="349" spans="1:43" x14ac:dyDescent="0.3">
      <c r="A349" s="17"/>
      <c r="B349" s="28">
        <v>202509</v>
      </c>
      <c r="C349" s="18" t="s">
        <v>105</v>
      </c>
      <c r="D349" s="25">
        <f t="shared" si="107"/>
        <v>-437.57104500000003</v>
      </c>
      <c r="E349" s="25">
        <f t="shared" si="107"/>
        <v>-431.80240005675006</v>
      </c>
      <c r="F349" s="25">
        <f t="shared" si="107"/>
        <v>-426.10980508266863</v>
      </c>
      <c r="G349" s="25">
        <f t="shared" si="107"/>
        <v>-420.49225748566209</v>
      </c>
      <c r="H349" s="25">
        <f t="shared" si="107"/>
        <v>-414.94876789114278</v>
      </c>
      <c r="I349" s="25">
        <f t="shared" si="107"/>
        <v>-409.47835996777792</v>
      </c>
      <c r="J349" s="25">
        <f t="shared" si="107"/>
        <v>-404.08007025553593</v>
      </c>
      <c r="K349" s="25">
        <f t="shared" si="107"/>
        <v>-398.75294799600044</v>
      </c>
      <c r="L349" s="25">
        <f t="shared" si="107"/>
        <v>-393.49605496491989</v>
      </c>
      <c r="M349" s="25">
        <f t="shared" si="107"/>
        <v>-388.30846530696573</v>
      </c>
      <c r="N349" s="25">
        <f t="shared" si="107"/>
        <v>-383.1892653726689</v>
      </c>
      <c r="O349" s="25">
        <f t="shared" si="107"/>
        <v>-378.1375535575059</v>
      </c>
      <c r="P349" s="25">
        <f t="shared" si="107"/>
        <v>-373.15244014310611</v>
      </c>
      <c r="Q349" s="25">
        <f t="shared" si="107"/>
        <v>-368.23304714055274</v>
      </c>
      <c r="R349" s="25">
        <f t="shared" si="107"/>
        <v>-363.37850813574977</v>
      </c>
      <c r="S349" s="25">
        <f t="shared" si="107"/>
        <v>-358.58796813682676</v>
      </c>
      <c r="T349" s="25">
        <f t="shared" si="108"/>
        <v>-353.86058342355625</v>
      </c>
      <c r="U349" s="25">
        <f t="shared" si="108"/>
        <v>-349.19552139875577</v>
      </c>
      <c r="V349" s="25">
        <f t="shared" si="108"/>
        <v>-344.59196044164884</v>
      </c>
      <c r="W349" s="25">
        <f t="shared" si="108"/>
        <v>-340.04908976315977</v>
      </c>
      <c r="X349" s="25">
        <f t="shared" si="108"/>
        <v>-335.56610926311544</v>
      </c>
      <c r="Y349" s="25">
        <f t="shared" si="108"/>
        <v>-331.14222938933005</v>
      </c>
      <c r="Z349" s="25">
        <f t="shared" si="108"/>
        <v>-326.77667099854733</v>
      </c>
      <c r="AA349" s="25">
        <f t="shared" si="108"/>
        <v>-322.46866521921646</v>
      </c>
      <c r="AB349" s="25">
        <f t="shared" si="108"/>
        <v>-318.2174533160765</v>
      </c>
      <c r="AC349" s="25">
        <f t="shared" si="108"/>
        <v>-314.02228655652624</v>
      </c>
      <c r="AD349" s="25">
        <f t="shared" si="108"/>
        <v>-309.88242607875605</v>
      </c>
      <c r="AE349" s="25">
        <f t="shared" si="108"/>
        <v>-305.79714276161769</v>
      </c>
      <c r="AF349" s="25">
        <f t="shared" si="108"/>
        <v>-301.76571709621038</v>
      </c>
      <c r="AG349" s="25">
        <f t="shared" si="108"/>
        <v>-297.78743905915871</v>
      </c>
      <c r="AH349" s="25">
        <f t="shared" si="108"/>
        <v>-293.86160798756208</v>
      </c>
      <c r="AI349" s="25">
        <f t="shared" si="109"/>
        <v>-289.98753245559271</v>
      </c>
      <c r="AJ349" s="25">
        <f t="shared" si="109"/>
        <v>-286.16453015271986</v>
      </c>
      <c r="AK349" s="25">
        <f t="shared" si="109"/>
        <v>-282.39192776353985</v>
      </c>
      <c r="AL349" s="25">
        <f t="shared" si="109"/>
        <v>-278.66906084919049</v>
      </c>
      <c r="AM349" s="25">
        <f t="shared" si="109"/>
        <v>-274.99527373032868</v>
      </c>
      <c r="AN349" s="25">
        <f t="shared" si="109"/>
        <v>-271.3699193716505</v>
      </c>
      <c r="AO349" s="25">
        <f t="shared" si="109"/>
        <v>-267.79235926793422</v>
      </c>
      <c r="AP349" s="25">
        <f t="shared" si="109"/>
        <v>-264.26196333158532</v>
      </c>
      <c r="AQ349" s="25">
        <f t="shared" si="109"/>
        <v>-260.77810978166394</v>
      </c>
    </row>
    <row r="350" spans="1:43" x14ac:dyDescent="0.3">
      <c r="A350" s="17"/>
      <c r="B350" s="28">
        <v>202509</v>
      </c>
      <c r="C350" s="18" t="s">
        <v>103</v>
      </c>
      <c r="D350" s="25">
        <f t="shared" si="107"/>
        <v>-126545.914235</v>
      </c>
      <c r="E350" s="25">
        <f t="shared" si="107"/>
        <v>-126704.09662779376</v>
      </c>
      <c r="F350" s="25">
        <f t="shared" si="107"/>
        <v>-126862.47674857851</v>
      </c>
      <c r="G350" s="25">
        <f t="shared" si="107"/>
        <v>-127021.05484451423</v>
      </c>
      <c r="H350" s="25">
        <f t="shared" si="107"/>
        <v>-127179.83116306989</v>
      </c>
      <c r="I350" s="25">
        <f t="shared" si="107"/>
        <v>-127338.8059520237</v>
      </c>
      <c r="J350" s="25">
        <f t="shared" si="107"/>
        <v>-127497.97945946372</v>
      </c>
      <c r="K350" s="25">
        <f t="shared" si="107"/>
        <v>-127657.35193378803</v>
      </c>
      <c r="L350" s="25">
        <f t="shared" si="107"/>
        <v>-127816.92362370525</v>
      </c>
      <c r="M350" s="25">
        <f t="shared" si="107"/>
        <v>-127976.69477823489</v>
      </c>
      <c r="N350" s="25">
        <f t="shared" si="107"/>
        <v>-128136.66564670765</v>
      </c>
      <c r="O350" s="25">
        <f t="shared" si="107"/>
        <v>-128296.83647876605</v>
      </c>
      <c r="P350" s="25">
        <f t="shared" si="107"/>
        <v>-128457.20752436449</v>
      </c>
      <c r="Q350" s="25">
        <f t="shared" si="107"/>
        <v>-128617.77903376994</v>
      </c>
      <c r="R350" s="25">
        <f t="shared" si="107"/>
        <v>-128778.55125756215</v>
      </c>
      <c r="S350" s="25">
        <f t="shared" si="107"/>
        <v>-128939.52444663408</v>
      </c>
      <c r="T350" s="25">
        <f t="shared" si="108"/>
        <v>-129100.69885219238</v>
      </c>
      <c r="U350" s="25">
        <f t="shared" si="108"/>
        <v>-129262.07472575761</v>
      </c>
      <c r="V350" s="25">
        <f t="shared" si="108"/>
        <v>-129423.6523191648</v>
      </c>
      <c r="W350" s="25">
        <f t="shared" si="108"/>
        <v>-129585.43188456376</v>
      </c>
      <c r="X350" s="25">
        <f t="shared" si="108"/>
        <v>-129747.41367441947</v>
      </c>
      <c r="Y350" s="25">
        <f t="shared" si="108"/>
        <v>-129909.59794151252</v>
      </c>
      <c r="Z350" s="25">
        <f t="shared" si="108"/>
        <v>-130071.98493893939</v>
      </c>
      <c r="AA350" s="25">
        <f t="shared" si="108"/>
        <v>-130234.57492011307</v>
      </c>
      <c r="AB350" s="25">
        <f t="shared" si="108"/>
        <v>-130397.36813876324</v>
      </c>
      <c r="AC350" s="25">
        <f t="shared" si="108"/>
        <v>-130560.3648489367</v>
      </c>
      <c r="AD350" s="25">
        <f t="shared" si="108"/>
        <v>-130723.56530499789</v>
      </c>
      <c r="AE350" s="25">
        <f t="shared" si="108"/>
        <v>-130886.96976162912</v>
      </c>
      <c r="AF350" s="25">
        <f t="shared" si="108"/>
        <v>-131050.57847383115</v>
      </c>
      <c r="AG350" s="25">
        <f t="shared" si="108"/>
        <v>-131214.39169692347</v>
      </c>
      <c r="AH350" s="25">
        <f t="shared" si="108"/>
        <v>-131378.40968654462</v>
      </c>
      <c r="AI350" s="25">
        <f t="shared" si="109"/>
        <v>-131542.63269865277</v>
      </c>
      <c r="AJ350" s="25">
        <f t="shared" si="109"/>
        <v>-131707.06098952613</v>
      </c>
      <c r="AK350" s="25">
        <f t="shared" si="109"/>
        <v>-131871.69481576301</v>
      </c>
      <c r="AL350" s="25">
        <f t="shared" si="109"/>
        <v>-132036.53443428274</v>
      </c>
      <c r="AM350" s="25">
        <f t="shared" si="109"/>
        <v>-132201.58010232559</v>
      </c>
      <c r="AN350" s="25">
        <f t="shared" si="109"/>
        <v>-132366.83207745347</v>
      </c>
      <c r="AO350" s="25">
        <f t="shared" si="109"/>
        <v>-132532.29061755029</v>
      </c>
      <c r="AP350" s="25">
        <f t="shared" si="109"/>
        <v>-132697.95598082221</v>
      </c>
      <c r="AQ350" s="25">
        <f t="shared" si="109"/>
        <v>-132863.82842579825</v>
      </c>
    </row>
    <row r="351" spans="1:43" x14ac:dyDescent="0.3">
      <c r="A351" s="17"/>
      <c r="B351" s="28">
        <v>202509</v>
      </c>
      <c r="C351" s="18" t="s">
        <v>102</v>
      </c>
      <c r="D351" s="25">
        <f t="shared" si="107"/>
        <v>-63962.578145999993</v>
      </c>
      <c r="E351" s="25">
        <f t="shared" si="107"/>
        <v>-64039.86626125974</v>
      </c>
      <c r="F351" s="25">
        <f t="shared" si="107"/>
        <v>-64117.247766325432</v>
      </c>
      <c r="G351" s="25">
        <f t="shared" si="107"/>
        <v>-64194.722774043068</v>
      </c>
      <c r="H351" s="25">
        <f t="shared" si="107"/>
        <v>-64272.291397395027</v>
      </c>
      <c r="I351" s="25">
        <f t="shared" si="107"/>
        <v>-64349.953749500215</v>
      </c>
      <c r="J351" s="25">
        <f t="shared" si="107"/>
        <v>-64427.709943614202</v>
      </c>
      <c r="K351" s="25">
        <f t="shared" si="107"/>
        <v>-64505.560093129396</v>
      </c>
      <c r="L351" s="25">
        <f t="shared" si="107"/>
        <v>-64583.504311575256</v>
      </c>
      <c r="M351" s="25">
        <f t="shared" si="107"/>
        <v>-64661.542712618415</v>
      </c>
      <c r="N351" s="25">
        <f t="shared" si="107"/>
        <v>-64739.675410062824</v>
      </c>
      <c r="O351" s="25">
        <f t="shared" si="107"/>
        <v>-64817.90251784998</v>
      </c>
      <c r="P351" s="25">
        <f t="shared" si="107"/>
        <v>-64896.224150059053</v>
      </c>
      <c r="Q351" s="25">
        <f t="shared" si="107"/>
        <v>-64974.640420907053</v>
      </c>
      <c r="R351" s="25">
        <f t="shared" si="107"/>
        <v>-65053.151444748983</v>
      </c>
      <c r="S351" s="25">
        <f t="shared" si="107"/>
        <v>-65131.757336078052</v>
      </c>
      <c r="T351" s="25">
        <f t="shared" si="108"/>
        <v>-65210.458209525816</v>
      </c>
      <c r="U351" s="25">
        <f t="shared" si="108"/>
        <v>-65289.254179862321</v>
      </c>
      <c r="V351" s="25">
        <f t="shared" si="108"/>
        <v>-65368.145361996314</v>
      </c>
      <c r="W351" s="25">
        <f t="shared" si="108"/>
        <v>-65447.131870975383</v>
      </c>
      <c r="X351" s="25">
        <f t="shared" si="108"/>
        <v>-65526.213821986152</v>
      </c>
      <c r="Y351" s="25">
        <f t="shared" si="108"/>
        <v>-65605.391330354381</v>
      </c>
      <c r="Z351" s="25">
        <f t="shared" si="108"/>
        <v>-65684.664511545227</v>
      </c>
      <c r="AA351" s="25">
        <f t="shared" si="108"/>
        <v>-65764.033481163351</v>
      </c>
      <c r="AB351" s="25">
        <f t="shared" si="108"/>
        <v>-65843.498354953088</v>
      </c>
      <c r="AC351" s="25">
        <f t="shared" si="108"/>
        <v>-65923.059248798643</v>
      </c>
      <c r="AD351" s="25">
        <f t="shared" si="108"/>
        <v>-66002.716278724285</v>
      </c>
      <c r="AE351" s="25">
        <f t="shared" si="108"/>
        <v>-66082.469560894417</v>
      </c>
      <c r="AF351" s="25">
        <f t="shared" si="108"/>
        <v>-66162.319211613823</v>
      </c>
      <c r="AG351" s="25">
        <f t="shared" si="108"/>
        <v>-66242.265347327862</v>
      </c>
      <c r="AH351" s="25">
        <f t="shared" si="108"/>
        <v>-66322.308084622535</v>
      </c>
      <c r="AI351" s="25">
        <f t="shared" si="109"/>
        <v>-66402.447540224792</v>
      </c>
      <c r="AJ351" s="25">
        <f t="shared" si="109"/>
        <v>-66482.683831002563</v>
      </c>
      <c r="AK351" s="25">
        <f t="shared" si="109"/>
        <v>-66563.017073965035</v>
      </c>
      <c r="AL351" s="25">
        <f t="shared" si="109"/>
        <v>-66643.447386262735</v>
      </c>
      <c r="AM351" s="25">
        <f t="shared" si="109"/>
        <v>-66723.97488518781</v>
      </c>
      <c r="AN351" s="25">
        <f t="shared" si="109"/>
        <v>-66804.599688174072</v>
      </c>
      <c r="AO351" s="25">
        <f t="shared" si="109"/>
        <v>-66885.321912797284</v>
      </c>
      <c r="AP351" s="25">
        <f t="shared" si="109"/>
        <v>-66966.141676775253</v>
      </c>
      <c r="AQ351" s="25">
        <f t="shared" si="109"/>
        <v>-67047.059097968027</v>
      </c>
    </row>
    <row r="352" spans="1:43" x14ac:dyDescent="0.3">
      <c r="A352" s="17"/>
      <c r="B352" s="28">
        <v>202509</v>
      </c>
      <c r="C352" s="18" t="s">
        <v>104</v>
      </c>
      <c r="D352" s="25">
        <f t="shared" si="107"/>
        <v>-290.53659600000003</v>
      </c>
      <c r="E352" s="25">
        <f t="shared" si="107"/>
        <v>-290.34532607429998</v>
      </c>
      <c r="F352" s="25">
        <f t="shared" si="107"/>
        <v>-290.15418206796772</v>
      </c>
      <c r="G352" s="25">
        <f t="shared" si="107"/>
        <v>-289.9631638981063</v>
      </c>
      <c r="H352" s="25">
        <f t="shared" si="107"/>
        <v>-289.77227148187342</v>
      </c>
      <c r="I352" s="25">
        <f t="shared" si="107"/>
        <v>-289.58150473648112</v>
      </c>
      <c r="J352" s="25">
        <f t="shared" si="107"/>
        <v>-289.39086357919632</v>
      </c>
      <c r="K352" s="25">
        <f t="shared" si="107"/>
        <v>-289.20034792733998</v>
      </c>
      <c r="L352" s="25">
        <f t="shared" si="107"/>
        <v>-289.00995769828779</v>
      </c>
      <c r="M352" s="25">
        <f t="shared" si="107"/>
        <v>-288.8196928094697</v>
      </c>
      <c r="N352" s="25">
        <f t="shared" si="107"/>
        <v>-288.62955317837014</v>
      </c>
      <c r="O352" s="25">
        <f t="shared" si="107"/>
        <v>-288.43953872252769</v>
      </c>
      <c r="P352" s="25">
        <f t="shared" si="107"/>
        <v>-288.24964935953534</v>
      </c>
      <c r="Q352" s="25">
        <f t="shared" si="107"/>
        <v>-288.05988500704029</v>
      </c>
      <c r="R352" s="25">
        <f t="shared" si="107"/>
        <v>-287.87024558274402</v>
      </c>
      <c r="S352" s="25">
        <f t="shared" si="107"/>
        <v>-287.68073100440205</v>
      </c>
      <c r="T352" s="25">
        <f t="shared" si="108"/>
        <v>-287.49134118982414</v>
      </c>
      <c r="U352" s="25">
        <f t="shared" si="108"/>
        <v>-287.30207605687417</v>
      </c>
      <c r="V352" s="25">
        <f t="shared" si="108"/>
        <v>-287.11293552347001</v>
      </c>
      <c r="W352" s="25">
        <f t="shared" si="108"/>
        <v>-286.92391950758378</v>
      </c>
      <c r="X352" s="25">
        <f t="shared" si="108"/>
        <v>-286.73502792724128</v>
      </c>
      <c r="Y352" s="25">
        <f t="shared" si="108"/>
        <v>-286.54626070052251</v>
      </c>
      <c r="Z352" s="25">
        <f t="shared" si="108"/>
        <v>-286.35761774556136</v>
      </c>
      <c r="AA352" s="25">
        <f t="shared" si="108"/>
        <v>-286.16909898054553</v>
      </c>
      <c r="AB352" s="25">
        <f t="shared" si="108"/>
        <v>-285.98070432371662</v>
      </c>
      <c r="AC352" s="25">
        <f t="shared" si="108"/>
        <v>-285.79243369337019</v>
      </c>
      <c r="AD352" s="25">
        <f t="shared" si="108"/>
        <v>-285.60428700785536</v>
      </c>
      <c r="AE352" s="25">
        <f t="shared" si="108"/>
        <v>-285.41626418557519</v>
      </c>
      <c r="AF352" s="25">
        <f t="shared" si="108"/>
        <v>-285.22836514498641</v>
      </c>
      <c r="AG352" s="25">
        <f t="shared" si="108"/>
        <v>-285.04058980459922</v>
      </c>
      <c r="AH352" s="25">
        <f t="shared" si="108"/>
        <v>-284.85293808297786</v>
      </c>
      <c r="AI352" s="25">
        <f t="shared" si="109"/>
        <v>-284.66540989873994</v>
      </c>
      <c r="AJ352" s="25">
        <f t="shared" si="109"/>
        <v>-284.47800517055657</v>
      </c>
      <c r="AK352" s="25">
        <f t="shared" si="109"/>
        <v>-284.29072381715264</v>
      </c>
      <c r="AL352" s="25">
        <f t="shared" si="109"/>
        <v>-284.10356575730634</v>
      </c>
      <c r="AM352" s="25">
        <f t="shared" si="109"/>
        <v>-283.91653090984943</v>
      </c>
      <c r="AN352" s="25">
        <f t="shared" si="109"/>
        <v>-283.72961919366708</v>
      </c>
      <c r="AO352" s="25">
        <f t="shared" si="109"/>
        <v>-283.54283052769796</v>
      </c>
      <c r="AP352" s="25">
        <f t="shared" si="109"/>
        <v>-283.35616483093384</v>
      </c>
      <c r="AQ352" s="25">
        <f t="shared" si="109"/>
        <v>-283.16962202242019</v>
      </c>
    </row>
    <row r="353" spans="1:43" x14ac:dyDescent="0.3">
      <c r="A353" s="17"/>
      <c r="B353" s="13"/>
    </row>
    <row r="354" spans="1:43" x14ac:dyDescent="0.3">
      <c r="B354" s="13"/>
    </row>
    <row r="355" spans="1:43" x14ac:dyDescent="0.3">
      <c r="B355" s="13" t="s">
        <v>110</v>
      </c>
    </row>
    <row r="356" spans="1:43" ht="15" thickBot="1" x14ac:dyDescent="0.35">
      <c r="B356" s="13"/>
    </row>
    <row r="357" spans="1:43" x14ac:dyDescent="0.3">
      <c r="A357" s="21"/>
      <c r="B357" s="21"/>
      <c r="C357" s="21"/>
      <c r="D357" s="21" t="s">
        <v>111</v>
      </c>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row>
    <row r="358" spans="1:43" x14ac:dyDescent="0.3">
      <c r="A358" s="23" t="s">
        <v>82</v>
      </c>
      <c r="B358" s="23" t="s">
        <v>112</v>
      </c>
      <c r="C358" s="23" t="s">
        <v>0</v>
      </c>
      <c r="D358" s="29">
        <v>45961</v>
      </c>
      <c r="E358" s="29">
        <v>45991</v>
      </c>
      <c r="F358" s="29">
        <v>46022</v>
      </c>
      <c r="G358" s="29">
        <v>46053</v>
      </c>
      <c r="H358" s="29">
        <v>46081</v>
      </c>
      <c r="I358" s="29">
        <v>46112</v>
      </c>
      <c r="J358" s="29">
        <v>46142</v>
      </c>
      <c r="K358" s="29">
        <v>46173</v>
      </c>
      <c r="L358" s="29">
        <v>46203</v>
      </c>
      <c r="M358" s="29">
        <v>46234</v>
      </c>
      <c r="N358" s="29">
        <v>46265</v>
      </c>
      <c r="O358" s="29">
        <v>46295</v>
      </c>
      <c r="P358" s="29">
        <v>46326</v>
      </c>
      <c r="Q358" s="29">
        <v>46356</v>
      </c>
      <c r="R358" s="29">
        <v>46387</v>
      </c>
      <c r="S358" s="29">
        <v>46418</v>
      </c>
      <c r="T358" s="29">
        <v>46446</v>
      </c>
      <c r="U358" s="29">
        <v>46477</v>
      </c>
      <c r="V358" s="29">
        <v>46507</v>
      </c>
      <c r="W358" s="29">
        <v>46538</v>
      </c>
      <c r="X358" s="29">
        <v>46568</v>
      </c>
      <c r="Y358" s="29">
        <v>46599</v>
      </c>
      <c r="Z358" s="29">
        <v>46630</v>
      </c>
      <c r="AA358" s="29">
        <v>46660</v>
      </c>
      <c r="AB358" s="29">
        <v>46691</v>
      </c>
      <c r="AC358" s="29">
        <v>46721</v>
      </c>
      <c r="AD358" s="29">
        <v>46752</v>
      </c>
      <c r="AE358" s="29">
        <v>46783</v>
      </c>
      <c r="AF358" s="29">
        <v>46812</v>
      </c>
      <c r="AG358" s="29">
        <v>46843</v>
      </c>
      <c r="AH358" s="29">
        <v>46873</v>
      </c>
      <c r="AI358" s="29">
        <v>46904</v>
      </c>
      <c r="AJ358" s="29">
        <v>46934</v>
      </c>
      <c r="AK358" s="29">
        <v>46965</v>
      </c>
      <c r="AL358" s="29">
        <v>46996</v>
      </c>
      <c r="AM358" s="29">
        <v>47026</v>
      </c>
      <c r="AN358" s="29">
        <v>47057</v>
      </c>
      <c r="AO358" s="29">
        <v>47087</v>
      </c>
      <c r="AP358" s="29">
        <v>47118</v>
      </c>
      <c r="AQ358" s="29">
        <v>47149</v>
      </c>
    </row>
    <row r="359" spans="1:43" x14ac:dyDescent="0.3">
      <c r="A359" s="24" t="s">
        <v>113</v>
      </c>
      <c r="B359" s="26">
        <v>201912</v>
      </c>
      <c r="C359" s="18" t="s">
        <v>101</v>
      </c>
      <c r="D359">
        <v>387941.62</v>
      </c>
      <c r="E359">
        <v>391174.46683333331</v>
      </c>
      <c r="F359">
        <v>394434.2540569444</v>
      </c>
      <c r="G359">
        <v>397721.20617408562</v>
      </c>
      <c r="H359">
        <v>401035.54955886968</v>
      </c>
      <c r="I359">
        <v>404377.51247186027</v>
      </c>
      <c r="J359">
        <v>407747.32507579244</v>
      </c>
      <c r="K359">
        <v>411145.21945142403</v>
      </c>
      <c r="L359">
        <v>414571.42961351923</v>
      </c>
      <c r="M359">
        <v>418026.19152696524</v>
      </c>
      <c r="N359">
        <v>421509.74312302331</v>
      </c>
      <c r="O359">
        <v>425022.32431571517</v>
      </c>
      <c r="P359">
        <v>428564.17701834615</v>
      </c>
      <c r="Q359">
        <v>432135.5451601657</v>
      </c>
      <c r="R359">
        <v>435736.67470316705</v>
      </c>
      <c r="S359">
        <v>439367.81365902675</v>
      </c>
      <c r="T359">
        <v>443029.21210618532</v>
      </c>
      <c r="U359">
        <v>446721.12220707018</v>
      </c>
      <c r="V359">
        <v>450443.79822546244</v>
      </c>
      <c r="W359">
        <v>454197.49654400797</v>
      </c>
      <c r="X359">
        <v>457982.47568187473</v>
      </c>
      <c r="Y359">
        <v>461798.99631255702</v>
      </c>
      <c r="Z359">
        <v>465647.32128182834</v>
      </c>
      <c r="AA359">
        <v>469527.71562584356</v>
      </c>
      <c r="AB359">
        <v>473440.44658939226</v>
      </c>
      <c r="AC359">
        <v>477385.78364430385</v>
      </c>
      <c r="AD359">
        <v>481363.99850800639</v>
      </c>
      <c r="AE359">
        <v>485375.36516223976</v>
      </c>
      <c r="AF359">
        <v>489420.15987192508</v>
      </c>
      <c r="AG359">
        <v>493498.6612041911</v>
      </c>
      <c r="AH359">
        <v>497611.15004755935</v>
      </c>
      <c r="AI359">
        <v>501495.83947440895</v>
      </c>
      <c r="AJ359">
        <v>505410.85541613196</v>
      </c>
      <c r="AK359">
        <v>509356.43462202878</v>
      </c>
      <c r="AL359">
        <v>513332.81568962522</v>
      </c>
      <c r="AM359">
        <v>517340.23907910078</v>
      </c>
      <c r="AN359">
        <v>521378.94712782989</v>
      </c>
      <c r="AO359">
        <v>525449.18406503659</v>
      </c>
      <c r="AP359">
        <v>529551.19602656341</v>
      </c>
      <c r="AQ359">
        <v>533685.23106975597</v>
      </c>
    </row>
    <row r="360" spans="1:43" x14ac:dyDescent="0.3">
      <c r="A360" s="24"/>
      <c r="B360" s="26">
        <v>201912</v>
      </c>
      <c r="C360" s="18" t="s">
        <v>102</v>
      </c>
      <c r="D360">
        <v>60918.419999999991</v>
      </c>
      <c r="E360">
        <v>61179.309926456226</v>
      </c>
      <c r="F360">
        <v>61466.353291974658</v>
      </c>
      <c r="G360">
        <v>61778.509365262769</v>
      </c>
      <c r="H360">
        <v>62114.831596960736</v>
      </c>
      <c r="I360">
        <v>62474.458399990704</v>
      </c>
      <c r="J360">
        <v>62856.604991695123</v>
      </c>
      <c r="K360">
        <v>63260.556159448191</v>
      </c>
      <c r="L360">
        <v>63685.659831458863</v>
      </c>
      <c r="M360">
        <v>64131.321351336839</v>
      </c>
      <c r="N360">
        <v>64596.998369212306</v>
      </c>
      <c r="O360">
        <v>65082.19627423209</v>
      </c>
      <c r="P360">
        <v>65586.464103465085</v>
      </c>
      <c r="Q360">
        <v>66109.390870937146</v>
      </c>
      <c r="R360">
        <v>66650.602267927112</v>
      </c>
      <c r="S360">
        <v>67206.023953493175</v>
      </c>
      <c r="T360">
        <v>67766.074153105612</v>
      </c>
      <c r="U360">
        <v>68330.791437714826</v>
      </c>
      <c r="V360">
        <v>68900.214699695789</v>
      </c>
      <c r="W360">
        <v>69474.383155526593</v>
      </c>
      <c r="X360">
        <v>70053.33634848932</v>
      </c>
      <c r="Y360">
        <v>70637.114151393398</v>
      </c>
      <c r="Z360">
        <v>71225.75676932167</v>
      </c>
      <c r="AA360">
        <v>71819.304742399356</v>
      </c>
      <c r="AB360">
        <v>72417.798948586016</v>
      </c>
      <c r="AC360">
        <v>73021.280606490895</v>
      </c>
      <c r="AD360">
        <v>73629.791278211647</v>
      </c>
      <c r="AE360">
        <v>74243.372872196749</v>
      </c>
      <c r="AF360">
        <v>74862.06764613172</v>
      </c>
      <c r="AG360">
        <v>75485.918209849478</v>
      </c>
      <c r="AH360">
        <v>76114.967528264897</v>
      </c>
      <c r="AI360">
        <v>76229.246878569669</v>
      </c>
      <c r="AJ360">
        <v>76343.697808398545</v>
      </c>
      <c r="AK360">
        <v>76458.320575361795</v>
      </c>
      <c r="AL360">
        <v>76573.115437456436</v>
      </c>
      <c r="AM360">
        <v>76688.082653066886</v>
      </c>
      <c r="AN360">
        <v>76803.222480965473</v>
      </c>
      <c r="AO360">
        <v>76918.535180313047</v>
      </c>
      <c r="AP360">
        <v>77034.021010659577</v>
      </c>
      <c r="AQ360">
        <v>77149.680231944702</v>
      </c>
    </row>
    <row r="361" spans="1:43" x14ac:dyDescent="0.3">
      <c r="A361" s="24"/>
      <c r="B361" s="26">
        <v>202001</v>
      </c>
      <c r="C361" s="18" t="s">
        <v>101</v>
      </c>
      <c r="D361">
        <v>98748.520000000019</v>
      </c>
      <c r="E361">
        <v>99571.424333333358</v>
      </c>
      <c r="F361">
        <v>100401.1862027778</v>
      </c>
      <c r="G361">
        <v>101237.86275446761</v>
      </c>
      <c r="H361">
        <v>102081.51161075484</v>
      </c>
      <c r="I361">
        <v>102932.1908741778</v>
      </c>
      <c r="J361">
        <v>103789.95913146262</v>
      </c>
      <c r="K361">
        <v>104654.87545755814</v>
      </c>
      <c r="L361">
        <v>105526.99941970446</v>
      </c>
      <c r="M361">
        <v>106406.39108153533</v>
      </c>
      <c r="N361">
        <v>107293.11100721479</v>
      </c>
      <c r="O361">
        <v>108187.22026560824</v>
      </c>
      <c r="P361">
        <v>109088.7804344883</v>
      </c>
      <c r="Q361">
        <v>109997.85360477571</v>
      </c>
      <c r="R361">
        <v>110914.50238481551</v>
      </c>
      <c r="S361">
        <v>111838.78990468898</v>
      </c>
      <c r="T361">
        <v>112770.77982056139</v>
      </c>
      <c r="U361">
        <v>113710.53631906607</v>
      </c>
      <c r="V361">
        <v>114658.12412172496</v>
      </c>
      <c r="W361">
        <v>115613.608489406</v>
      </c>
      <c r="X361">
        <v>116577.05522681773</v>
      </c>
      <c r="Y361">
        <v>117548.5306870412</v>
      </c>
      <c r="Z361">
        <v>118528.10177609988</v>
      </c>
      <c r="AA361">
        <v>119515.83595756738</v>
      </c>
      <c r="AB361">
        <v>120511.80125721378</v>
      </c>
      <c r="AC361">
        <v>121516.06626769056</v>
      </c>
      <c r="AD361">
        <v>122528.70015325466</v>
      </c>
      <c r="AE361">
        <v>123549.77265453179</v>
      </c>
      <c r="AF361">
        <v>124579.35409331955</v>
      </c>
      <c r="AG361">
        <v>125617.51537743054</v>
      </c>
      <c r="AH361">
        <v>126664.32800557579</v>
      </c>
      <c r="AI361">
        <v>127719.86407228892</v>
      </c>
      <c r="AJ361">
        <v>128784.19627289133</v>
      </c>
      <c r="AK361">
        <v>129857.39790849877</v>
      </c>
      <c r="AL361">
        <v>130939.54289106959</v>
      </c>
      <c r="AM361">
        <v>132030.70574849518</v>
      </c>
      <c r="AN361">
        <v>133130.96162973263</v>
      </c>
      <c r="AO361">
        <v>134240.38630998041</v>
      </c>
      <c r="AP361">
        <v>135359.0561958969</v>
      </c>
      <c r="AQ361">
        <v>136487.04833086272</v>
      </c>
    </row>
    <row r="362" spans="1:43" x14ac:dyDescent="0.3">
      <c r="A362" s="24"/>
      <c r="B362" s="26">
        <v>202001</v>
      </c>
      <c r="C362" s="18" t="s">
        <v>102</v>
      </c>
      <c r="D362">
        <v>4571.8700000000008</v>
      </c>
      <c r="E362">
        <v>4609.9689166666676</v>
      </c>
      <c r="F362">
        <v>4648.3853243055564</v>
      </c>
      <c r="G362">
        <v>4687.1218686747698</v>
      </c>
      <c r="H362">
        <v>4726.1812175803925</v>
      </c>
      <c r="I362">
        <v>4765.566061060229</v>
      </c>
      <c r="J362">
        <v>4805.2791115690643</v>
      </c>
      <c r="K362">
        <v>4845.3231041654735</v>
      </c>
      <c r="L362">
        <v>4885.7007967001855</v>
      </c>
      <c r="M362">
        <v>4926.4149700060207</v>
      </c>
      <c r="N362">
        <v>4967.4684280894044</v>
      </c>
      <c r="O362">
        <v>5008.8639983234825</v>
      </c>
      <c r="P362">
        <v>5050.6045316428444</v>
      </c>
      <c r="Q362">
        <v>5092.6929027398683</v>
      </c>
      <c r="R362">
        <v>5135.1320102627005</v>
      </c>
      <c r="S362">
        <v>5177.9247770148895</v>
      </c>
      <c r="T362">
        <v>5221.0741501566799</v>
      </c>
      <c r="U362">
        <v>5264.5831014079859</v>
      </c>
      <c r="V362">
        <v>5308.4546272530524</v>
      </c>
      <c r="W362">
        <v>5352.6917491468275</v>
      </c>
      <c r="X362">
        <v>5397.2975137230515</v>
      </c>
      <c r="Y362">
        <v>5442.2749930040773</v>
      </c>
      <c r="Z362">
        <v>5487.6272846124448</v>
      </c>
      <c r="AA362">
        <v>5533.3575119842153</v>
      </c>
      <c r="AB362">
        <v>5579.4688245840834</v>
      </c>
      <c r="AC362">
        <v>5625.9643981222844</v>
      </c>
      <c r="AD362">
        <v>5672.8474347733036</v>
      </c>
      <c r="AE362">
        <v>5720.1211633964149</v>
      </c>
      <c r="AF362">
        <v>5767.7888397580518</v>
      </c>
      <c r="AG362">
        <v>5815.8537467560354</v>
      </c>
      <c r="AH362">
        <v>5864.3191946456691</v>
      </c>
      <c r="AI362">
        <v>5913.1885212677162</v>
      </c>
      <c r="AJ362">
        <v>5075.4868140881226</v>
      </c>
      <c r="AK362">
        <v>4356.4595154256385</v>
      </c>
      <c r="AL362">
        <v>3739.2944174070067</v>
      </c>
      <c r="AM362">
        <v>3209.5610416076806</v>
      </c>
      <c r="AN362">
        <v>2754.873227379926</v>
      </c>
      <c r="AO362">
        <v>2364.5995201677697</v>
      </c>
      <c r="AP362">
        <v>2029.6145881440023</v>
      </c>
      <c r="AQ362">
        <v>1742.0858548236019</v>
      </c>
    </row>
    <row r="363" spans="1:43" x14ac:dyDescent="0.3">
      <c r="A363" s="24"/>
      <c r="B363" s="26">
        <v>202101</v>
      </c>
      <c r="C363" s="18" t="s">
        <v>101</v>
      </c>
      <c r="D363">
        <v>832148.89999999991</v>
      </c>
      <c r="E363">
        <v>839083.47416666662</v>
      </c>
      <c r="F363">
        <v>846075.8364513889</v>
      </c>
      <c r="G363">
        <v>853126.46842181718</v>
      </c>
      <c r="H363">
        <v>860235.85565866565</v>
      </c>
      <c r="I363">
        <v>867404.48778915452</v>
      </c>
      <c r="J363">
        <v>874632.85852073086</v>
      </c>
      <c r="K363">
        <v>881921.4656750703</v>
      </c>
      <c r="L363">
        <v>889270.81122236256</v>
      </c>
      <c r="M363">
        <v>896681.40131588222</v>
      </c>
      <c r="N363">
        <v>904153.74632684793</v>
      </c>
      <c r="O363">
        <v>911688.36087957164</v>
      </c>
      <c r="P363">
        <v>919285.76388690143</v>
      </c>
      <c r="Q363">
        <v>926946.47858595895</v>
      </c>
      <c r="R363">
        <v>934671.03257417527</v>
      </c>
      <c r="S363">
        <v>942459.95784562675</v>
      </c>
      <c r="T363">
        <v>950313.79082767363</v>
      </c>
      <c r="U363">
        <v>958233.07241790427</v>
      </c>
      <c r="V363">
        <v>966218.34802138677</v>
      </c>
      <c r="W363">
        <v>974270.16758823162</v>
      </c>
      <c r="X363">
        <v>982389.08565146686</v>
      </c>
      <c r="Y363">
        <v>990575.66136522905</v>
      </c>
      <c r="Z363">
        <v>998830.45854327269</v>
      </c>
      <c r="AA363">
        <v>1007154.0456978</v>
      </c>
      <c r="AB363">
        <v>1015546.996078615</v>
      </c>
      <c r="AC363">
        <v>1024009.8877126034</v>
      </c>
      <c r="AD363">
        <v>1032543.3034435418</v>
      </c>
      <c r="AE363">
        <v>1041147.830972238</v>
      </c>
      <c r="AF363">
        <v>1049824.0628970065</v>
      </c>
      <c r="AG363">
        <v>1058572.5967544816</v>
      </c>
      <c r="AH363">
        <v>1067394.0350607689</v>
      </c>
      <c r="AI363">
        <v>1076288.985352942</v>
      </c>
      <c r="AJ363">
        <v>1085258.0602308833</v>
      </c>
      <c r="AK363">
        <v>1094301.8773994739</v>
      </c>
      <c r="AL363">
        <v>1103421.0597111362</v>
      </c>
      <c r="AM363">
        <v>1112616.235208729</v>
      </c>
      <c r="AN363">
        <v>1121888.0371688018</v>
      </c>
      <c r="AO363">
        <v>1131237.1041452084</v>
      </c>
      <c r="AP363">
        <v>1140664.0800130852</v>
      </c>
      <c r="AQ363">
        <v>1150169.6140131941</v>
      </c>
    </row>
    <row r="364" spans="1:43" x14ac:dyDescent="0.3">
      <c r="A364" s="24"/>
      <c r="B364" s="26">
        <v>202101</v>
      </c>
      <c r="C364" s="18" t="s">
        <v>103</v>
      </c>
      <c r="D364">
        <v>3035583.9</v>
      </c>
      <c r="E364">
        <v>2844551.2327177417</v>
      </c>
      <c r="F364">
        <v>2665905.3271445083</v>
      </c>
      <c r="G364">
        <v>2498801.0822699605</v>
      </c>
      <c r="H364">
        <v>2342456.0971562504</v>
      </c>
      <c r="I364">
        <v>2196145.3912168755</v>
      </c>
      <c r="J364">
        <v>2059196.6485663948</v>
      </c>
      <c r="K364">
        <v>1930985.9243954397</v>
      </c>
      <c r="L364">
        <v>1810933.7599265964</v>
      </c>
      <c r="M364">
        <v>1698501.6597543405</v>
      </c>
      <c r="N364">
        <v>1593188.891501664</v>
      </c>
      <c r="O364">
        <v>1494529.5729283837</v>
      </c>
      <c r="P364">
        <v>1402090.0160568103</v>
      </c>
      <c r="Q364">
        <v>1315466.3016667159</v>
      </c>
      <c r="R364">
        <v>1234282.0607576477</v>
      </c>
      <c r="S364">
        <v>1158186.442368543</v>
      </c>
      <c r="T364">
        <v>1086852.249553306</v>
      </c>
      <c r="U364">
        <v>1019974.2273953697</v>
      </c>
      <c r="V364">
        <v>957267.48875326593</v>
      </c>
      <c r="W364">
        <v>898466.0650037356</v>
      </c>
      <c r="X364">
        <v>843321.57042313204</v>
      </c>
      <c r="Y364">
        <v>791601.9700505333</v>
      </c>
      <c r="Z364">
        <v>743090.44193127844</v>
      </c>
      <c r="AA364">
        <v>697584.3255679959</v>
      </c>
      <c r="AB364">
        <v>654894.14922491997</v>
      </c>
      <c r="AC364">
        <v>614842.72945506731</v>
      </c>
      <c r="AD364">
        <v>577264.33686119958</v>
      </c>
      <c r="AE364">
        <v>542003.92267110234</v>
      </c>
      <c r="AF364">
        <v>508916.40121471381</v>
      </c>
      <c r="AG364">
        <v>477865.98384288326</v>
      </c>
      <c r="AH364">
        <v>448725.56023178325</v>
      </c>
      <c r="AI364">
        <v>421376.12337905506</v>
      </c>
      <c r="AJ364">
        <v>395706.23492267483</v>
      </c>
      <c r="AK364">
        <v>371611.52770563809</v>
      </c>
      <c r="AL364">
        <v>348994.2427726668</v>
      </c>
      <c r="AM364">
        <v>327762.7982225336</v>
      </c>
      <c r="AN364">
        <v>307831.38755415299</v>
      </c>
      <c r="AO364">
        <v>289119.60533881496</v>
      </c>
      <c r="AP364">
        <v>271552.09822703875</v>
      </c>
      <c r="AQ364">
        <v>255058.23945843047</v>
      </c>
    </row>
    <row r="365" spans="1:43" x14ac:dyDescent="0.3">
      <c r="A365" s="24"/>
      <c r="B365" s="26">
        <v>202101</v>
      </c>
      <c r="C365" s="18" t="s">
        <v>102</v>
      </c>
      <c r="D365">
        <v>2237190.62</v>
      </c>
      <c r="E365">
        <v>2095369.0042529418</v>
      </c>
      <c r="F365">
        <v>1962104.4771628138</v>
      </c>
      <c r="G365">
        <v>1836937.1400460561</v>
      </c>
      <c r="H365">
        <v>1719423.9623595627</v>
      </c>
      <c r="I365">
        <v>1609139.4097206704</v>
      </c>
      <c r="J365">
        <v>1505675.802184663</v>
      </c>
      <c r="K365">
        <v>1408643.4511466736</v>
      </c>
      <c r="L365">
        <v>1317670.6158576354</v>
      </c>
      <c r="M365">
        <v>1232403.3142380479</v>
      </c>
      <c r="N365">
        <v>1152505.0172855477</v>
      </c>
      <c r="O365">
        <v>1077656.2517710025</v>
      </c>
      <c r="P365">
        <v>1007554.1319902805</v>
      </c>
      <c r="Q365">
        <v>941911.83798821049</v>
      </c>
      <c r="R365">
        <v>880458.05481466069</v>
      </c>
      <c r="S365">
        <v>822936.38493906381</v>
      </c>
      <c r="T365">
        <v>769104.7438782783</v>
      </c>
      <c r="U365">
        <v>718734.74733123952</v>
      </c>
      <c r="V365">
        <v>671611.09661777725</v>
      </c>
      <c r="W365">
        <v>627530.96794997703</v>
      </c>
      <c r="X365">
        <v>586303.40998976515</v>
      </c>
      <c r="Y365">
        <v>547779.55488112883</v>
      </c>
      <c r="Z365">
        <v>511786.96155119705</v>
      </c>
      <c r="AA365">
        <v>478159.31003603409</v>
      </c>
      <c r="AB365">
        <v>446741.20864891232</v>
      </c>
      <c r="AC365">
        <v>417387.47592314123</v>
      </c>
      <c r="AD365">
        <v>389962.4697358103</v>
      </c>
      <c r="AE365">
        <v>364339.46051235963</v>
      </c>
      <c r="AF365">
        <v>340400.04561558826</v>
      </c>
      <c r="AG365">
        <v>318033.60221302131</v>
      </c>
      <c r="AH365">
        <v>297136.77609436377</v>
      </c>
      <c r="AI365">
        <v>277613.00407689181</v>
      </c>
      <c r="AJ365">
        <v>259372.06779184082</v>
      </c>
      <c r="AK365">
        <v>242329.67678985995</v>
      </c>
      <c r="AL365">
        <v>226407.07903908411</v>
      </c>
      <c r="AM365">
        <v>211530.69701595465</v>
      </c>
      <c r="AN365">
        <v>197631.7877071827</v>
      </c>
      <c r="AO365">
        <v>184646.12495174148</v>
      </c>
      <c r="AP365">
        <v>172513.70265500571</v>
      </c>
      <c r="AQ365">
        <v>161178.45750360566</v>
      </c>
    </row>
    <row r="366" spans="1:43" x14ac:dyDescent="0.3">
      <c r="A366" s="24"/>
      <c r="B366" s="26">
        <v>202101</v>
      </c>
      <c r="C366" s="18" t="s">
        <v>104</v>
      </c>
      <c r="D366">
        <v>3441726.03</v>
      </c>
      <c r="E366">
        <v>3234284.7848572722</v>
      </c>
      <c r="F366">
        <v>3039346.5308914357</v>
      </c>
      <c r="G366">
        <v>2856157.6822461095</v>
      </c>
      <c r="H366">
        <v>2684010.0735274982</v>
      </c>
      <c r="I366">
        <v>2522238.2222020263</v>
      </c>
      <c r="J366">
        <v>2370216.7559959646</v>
      </c>
      <c r="K366">
        <v>2227457.3951685149</v>
      </c>
      <c r="L366">
        <v>2093710.6885827761</v>
      </c>
      <c r="M366">
        <v>1968360.878621619</v>
      </c>
      <c r="N366">
        <v>1850839.7018313494</v>
      </c>
      <c r="O366">
        <v>1740622.0881900203</v>
      </c>
      <c r="P366">
        <v>1637222.3244716111</v>
      </c>
      <c r="Q366">
        <v>1540190.6229257965</v>
      </c>
      <c r="R366">
        <v>1449110.044979603</v>
      </c>
      <c r="S366">
        <v>1363593.7367932284</v>
      </c>
      <c r="T366">
        <v>1283282.4395055675</v>
      </c>
      <c r="U366">
        <v>1207842.2420786014</v>
      </c>
      <c r="V366">
        <v>1136962.5489510479</v>
      </c>
      <c r="W366">
        <v>1070354.2383690865</v>
      </c>
      <c r="X366">
        <v>1007747.9903810298</v>
      </c>
      <c r="Y366">
        <v>948892.7661503352</v>
      </c>
      <c r="Z366">
        <v>893554.42252899834</v>
      </c>
      <c r="AA366">
        <v>841514.44780054095</v>
      </c>
      <c r="AB366">
        <v>792568.80619782722</v>
      </c>
      <c r="AC366">
        <v>746526.88026693789</v>
      </c>
      <c r="AD366">
        <v>703210.5014186597</v>
      </c>
      <c r="AE366">
        <v>662453.06011260406</v>
      </c>
      <c r="AF366">
        <v>624098.68807976635</v>
      </c>
      <c r="AG366">
        <v>588001.50582785031</v>
      </c>
      <c r="AH366">
        <v>554024.92940715037</v>
      </c>
      <c r="AI366">
        <v>522041.03105778428</v>
      </c>
      <c r="AJ366">
        <v>491929.94892398862</v>
      </c>
      <c r="AK366">
        <v>463579.34151856246</v>
      </c>
      <c r="AL366">
        <v>436883.88305935939</v>
      </c>
      <c r="AM366">
        <v>411744.79618766578</v>
      </c>
      <c r="AN366">
        <v>388069.41892194329</v>
      </c>
      <c r="AO366">
        <v>365770.80300540983</v>
      </c>
      <c r="AP366">
        <v>344767.3410771435</v>
      </c>
      <c r="AQ366">
        <v>324982.42033801129</v>
      </c>
    </row>
    <row r="367" spans="1:43" x14ac:dyDescent="0.3">
      <c r="A367" s="24"/>
      <c r="B367" s="26">
        <v>202201</v>
      </c>
      <c r="C367" s="18" t="s">
        <v>101</v>
      </c>
      <c r="D367">
        <v>1301210.18</v>
      </c>
      <c r="E367">
        <v>1173652.1835512007</v>
      </c>
      <c r="F367">
        <v>1058413.3263186952</v>
      </c>
      <c r="G367">
        <v>955650.66855557507</v>
      </c>
      <c r="H367">
        <v>863998.21984989545</v>
      </c>
      <c r="I367">
        <v>782055.45985096553</v>
      </c>
      <c r="J367">
        <v>708633.09777796117</v>
      </c>
      <c r="K367">
        <v>642715.26890073461</v>
      </c>
      <c r="L367">
        <v>583429.52835899231</v>
      </c>
      <c r="M367">
        <v>530022.84232682607</v>
      </c>
      <c r="N367">
        <v>481842.23189634306</v>
      </c>
      <c r="O367">
        <v>438319.05593088322</v>
      </c>
      <c r="P367">
        <v>398956.16194096103</v>
      </c>
      <c r="Q367">
        <v>363317.31386933877</v>
      </c>
      <c r="R367">
        <v>331018.44003641867</v>
      </c>
      <c r="S367">
        <v>301720.3457223752</v>
      </c>
      <c r="T367">
        <v>275122.61172007769</v>
      </c>
      <c r="U367">
        <v>250958.45898280104</v>
      </c>
      <c r="V367">
        <v>228990.40477783055</v>
      </c>
      <c r="W367">
        <v>209006.57087688809</v>
      </c>
      <c r="X367">
        <v>190817.53172367331</v>
      </c>
      <c r="Y367">
        <v>174253.61204110616</v>
      </c>
      <c r="Z367">
        <v>159162.56033911955</v>
      </c>
      <c r="AA367">
        <v>145407.53828405603</v>
      </c>
      <c r="AB367">
        <v>132843.44847243646</v>
      </c>
      <c r="AC367">
        <v>121364.97192858343</v>
      </c>
      <c r="AD367">
        <v>110878.30510724842</v>
      </c>
      <c r="AE367">
        <v>101297.74965622213</v>
      </c>
      <c r="AF367">
        <v>92545.012078687039</v>
      </c>
      <c r="AG367">
        <v>84548.56390897384</v>
      </c>
      <c r="AH367">
        <v>77243.057172998204</v>
      </c>
      <c r="AI367">
        <v>70568.790356447411</v>
      </c>
      <c r="AJ367">
        <v>64471.220516541951</v>
      </c>
      <c r="AK367">
        <v>58900.517550288772</v>
      </c>
      <c r="AL367">
        <v>53811.156976650287</v>
      </c>
      <c r="AM367">
        <v>49161.547904794301</v>
      </c>
      <c r="AN367">
        <v>44913.693148134815</v>
      </c>
      <c r="AO367">
        <v>41032.878706573203</v>
      </c>
      <c r="AP367">
        <v>37487.39007934976</v>
      </c>
      <c r="AQ367">
        <v>34248.253090178878</v>
      </c>
    </row>
    <row r="368" spans="1:43" x14ac:dyDescent="0.3">
      <c r="A368" s="24"/>
      <c r="B368" s="26">
        <v>202201</v>
      </c>
      <c r="C368" s="18" t="s">
        <v>103</v>
      </c>
      <c r="D368">
        <v>194456.57</v>
      </c>
      <c r="E368">
        <v>180382.1993987546</v>
      </c>
      <c r="F368">
        <v>167320.43709592929</v>
      </c>
      <c r="G368">
        <v>155199.49291097766</v>
      </c>
      <c r="H368">
        <v>143952.47135131038</v>
      </c>
      <c r="I368">
        <v>133517.0759685442</v>
      </c>
      <c r="J368">
        <v>123835.32342172954</v>
      </c>
      <c r="K368">
        <v>114853.26899262979</v>
      </c>
      <c r="L368">
        <v>106520.74462852441</v>
      </c>
      <c r="M368">
        <v>98791.110095080294</v>
      </c>
      <c r="N368">
        <v>91621.017460661053</v>
      </c>
      <c r="O368">
        <v>84970.188870878366</v>
      </c>
      <c r="P368">
        <v>78801.207383637418</v>
      </c>
      <c r="Q368">
        <v>73079.32050201956</v>
      </c>
      <c r="R368">
        <v>67772.255951303261</v>
      </c>
      <c r="S368">
        <v>62850.049186858756</v>
      </c>
      <c r="T368">
        <v>58284.882083703531</v>
      </c>
      <c r="U368">
        <v>54050.932240205664</v>
      </c>
      <c r="V368">
        <v>50124.232323225711</v>
      </c>
      <c r="W368">
        <v>46482.53888642916</v>
      </c>
      <c r="X368">
        <v>43105.210104931939</v>
      </c>
      <c r="Y368">
        <v>39973.091885838439</v>
      </c>
      <c r="Z368">
        <v>37068.411834048573</v>
      </c>
      <c r="AA368">
        <v>34374.680574771199</v>
      </c>
      <c r="AB368">
        <v>31876.599957588875</v>
      </c>
      <c r="AC368">
        <v>29559.977690997468</v>
      </c>
      <c r="AD368">
        <v>27411.647980584989</v>
      </c>
      <c r="AE368">
        <v>25419.3977680389</v>
      </c>
      <c r="AF368">
        <v>23571.898191703847</v>
      </c>
      <c r="AG368">
        <v>21858.640912253006</v>
      </c>
      <c r="AH368">
        <v>20269.878969048041</v>
      </c>
      <c r="AI368">
        <v>18796.571853853242</v>
      </c>
      <c r="AJ368">
        <v>17430.334508682539</v>
      </c>
      <c r="AK368">
        <v>16163.389973665577</v>
      </c>
      <c r="AL368">
        <v>14988.525428912324</v>
      </c>
      <c r="AM368">
        <v>13899.051391443212</v>
      </c>
      <c r="AN368">
        <v>12888.763844352035</v>
      </c>
      <c r="AO368">
        <v>11951.909090509938</v>
      </c>
      <c r="AP368">
        <v>11083.151137334058</v>
      </c>
      <c r="AQ368">
        <v>10277.541432471256</v>
      </c>
    </row>
    <row r="369" spans="1:43" x14ac:dyDescent="0.3">
      <c r="A369" s="24"/>
      <c r="B369" s="26">
        <v>202201</v>
      </c>
      <c r="C369" s="18" t="s">
        <v>102</v>
      </c>
      <c r="D369">
        <v>469898.68</v>
      </c>
      <c r="E369">
        <v>468482.01307879423</v>
      </c>
      <c r="F369">
        <v>467064.59057764622</v>
      </c>
      <c r="G369">
        <v>465647.04086107604</v>
      </c>
      <c r="H369">
        <v>464229.90979398304</v>
      </c>
      <c r="I369">
        <v>462813.67275847797</v>
      </c>
      <c r="J369">
        <v>461398.74468741904</v>
      </c>
      <c r="K369">
        <v>459985.488480984</v>
      </c>
      <c r="L369">
        <v>458622.86230219679</v>
      </c>
      <c r="M369">
        <v>457326.63983553555</v>
      </c>
      <c r="N369">
        <v>456089.77867091342</v>
      </c>
      <c r="O369">
        <v>454906.03167695546</v>
      </c>
      <c r="P369">
        <v>453769.84395370941</v>
      </c>
      <c r="Q369">
        <v>452676.26509418245</v>
      </c>
      <c r="R369">
        <v>451620.874188555</v>
      </c>
      <c r="S369">
        <v>450599.71548269771</v>
      </c>
      <c r="T369">
        <v>449609.24298289494</v>
      </c>
      <c r="U369">
        <v>448646.27260302147</v>
      </c>
      <c r="V369">
        <v>447707.9406952812</v>
      </c>
      <c r="W369">
        <v>446791.66800360783</v>
      </c>
      <c r="X369">
        <v>445895.12823969068</v>
      </c>
      <c r="Y369">
        <v>445016.22061288013</v>
      </c>
      <c r="Z369">
        <v>444153.0457528581</v>
      </c>
      <c r="AA369">
        <v>443303.88455255638</v>
      </c>
      <c r="AB369">
        <v>442467.1795320324</v>
      </c>
      <c r="AC369">
        <v>441641.518384767</v>
      </c>
      <c r="AD369">
        <v>440825.6194184401</v>
      </c>
      <c r="AE369">
        <v>440018.31864451914</v>
      </c>
      <c r="AF369">
        <v>439218.55830644828</v>
      </c>
      <c r="AG369">
        <v>438425.37666605163</v>
      </c>
      <c r="AH369">
        <v>437637.89889293432</v>
      </c>
      <c r="AI369">
        <v>436855.32892297092</v>
      </c>
      <c r="AJ369">
        <v>436076.94217006199</v>
      </c>
      <c r="AK369">
        <v>435302.07899073814</v>
      </c>
      <c r="AL369">
        <v>434530.13881433726</v>
      </c>
      <c r="AM369">
        <v>433760.57486273575</v>
      </c>
      <c r="AN369">
        <v>432992.88939326868</v>
      </c>
      <c r="AO369">
        <v>432226.62940678129</v>
      </c>
      <c r="AP369">
        <v>431461.38276991574</v>
      </c>
      <c r="AQ369">
        <v>430696.77470692724</v>
      </c>
    </row>
    <row r="370" spans="1:43" x14ac:dyDescent="0.3">
      <c r="A370" s="24"/>
      <c r="B370" s="26">
        <v>202201</v>
      </c>
      <c r="C370" s="18" t="s">
        <v>104</v>
      </c>
      <c r="D370">
        <v>114921.47</v>
      </c>
      <c r="E370">
        <v>102235.35122971094</v>
      </c>
      <c r="F370">
        <v>90937.87536727768</v>
      </c>
      <c r="G370">
        <v>80879.412041867967</v>
      </c>
      <c r="H370">
        <v>71925.956165818396</v>
      </c>
      <c r="I370">
        <v>63957.606089978515</v>
      </c>
      <c r="J370">
        <v>56867.164069629798</v>
      </c>
      <c r="K370">
        <v>50558.855987988114</v>
      </c>
      <c r="L370">
        <v>44947.16515595949</v>
      </c>
      <c r="M370">
        <v>39955.773718503893</v>
      </c>
      <c r="N370">
        <v>35516.604501815651</v>
      </c>
      <c r="O370">
        <v>31568.955852662359</v>
      </c>
      <c r="P370">
        <v>28058.722022428967</v>
      </c>
      <c r="Q370">
        <v>24937.691840429863</v>
      </c>
      <c r="R370">
        <v>22162.91873671965</v>
      </c>
      <c r="S370">
        <v>19696.581925053833</v>
      </c>
      <c r="T370">
        <v>17504.500478342092</v>
      </c>
      <c r="U370">
        <v>15556.215313180792</v>
      </c>
      <c r="V370">
        <v>13824.64299808127</v>
      </c>
      <c r="W370">
        <v>12285.703023226608</v>
      </c>
      <c r="X370">
        <v>10917.985953839776</v>
      </c>
      <c r="Y370">
        <v>9702.4580381919113</v>
      </c>
      <c r="Z370">
        <v>8622.1983093723447</v>
      </c>
      <c r="AA370">
        <v>7662.1646411450083</v>
      </c>
      <c r="AB370">
        <v>6808.9855966229416</v>
      </c>
      <c r="AC370">
        <v>6050.7752479938308</v>
      </c>
      <c r="AD370">
        <v>5376.9684497743356</v>
      </c>
      <c r="AE370">
        <v>4778.1743204520762</v>
      </c>
      <c r="AF370">
        <v>4246.0459310213946</v>
      </c>
      <c r="AG370">
        <v>3773.1644167032932</v>
      </c>
      <c r="AH370">
        <v>3352.9359226822662</v>
      </c>
      <c r="AI370">
        <v>2979.4999683765354</v>
      </c>
      <c r="AJ370">
        <v>2647.6479697442046</v>
      </c>
      <c r="AK370">
        <v>2352.7507973696479</v>
      </c>
      <c r="AL370">
        <v>2090.6943713343403</v>
      </c>
      <c r="AM370">
        <v>1857.8224037413743</v>
      </c>
      <c r="AN370">
        <v>1650.8854976595519</v>
      </c>
      <c r="AO370">
        <v>1466.9958984621624</v>
      </c>
      <c r="AP370">
        <v>1303.5872712057792</v>
      </c>
      <c r="AQ370">
        <v>1158.3789468545413</v>
      </c>
    </row>
    <row r="371" spans="1:43" x14ac:dyDescent="0.3">
      <c r="A371" s="24"/>
      <c r="B371" s="26">
        <v>202301</v>
      </c>
      <c r="C371" s="18" t="s">
        <v>101</v>
      </c>
      <c r="D371">
        <v>7243912.0899999999</v>
      </c>
      <c r="E371">
        <v>6803042.5869474458</v>
      </c>
      <c r="F371">
        <v>6386509.8171061194</v>
      </c>
      <c r="G371">
        <v>5993532.1666562976</v>
      </c>
      <c r="H371">
        <v>5623213.5532542933</v>
      </c>
      <c r="I371">
        <v>5274587.2455007844</v>
      </c>
      <c r="J371">
        <v>4946648.3536304832</v>
      </c>
      <c r="K371">
        <v>4638377.8233099859</v>
      </c>
      <c r="L371">
        <v>4348760.0316533828</v>
      </c>
      <c r="M371">
        <v>4076795.5513119143</v>
      </c>
      <c r="N371">
        <v>3821510.2575100842</v>
      </c>
      <c r="O371">
        <v>3581961.6641921322</v>
      </c>
      <c r="P371">
        <v>3357243.1608341602</v>
      </c>
      <c r="Q371">
        <v>3146486.6609550547</v>
      </c>
      <c r="R371">
        <v>2948864.052595153</v>
      </c>
      <c r="S371">
        <v>2763587.7496887781</v>
      </c>
      <c r="T371">
        <v>2589910.5738242632</v>
      </c>
      <c r="U371">
        <v>2427125.1428670324</v>
      </c>
      <c r="V371">
        <v>2274562.9022697955</v>
      </c>
      <c r="W371">
        <v>2131592.9036086034</v>
      </c>
      <c r="X371">
        <v>1997620.4107272683</v>
      </c>
      <c r="Y371">
        <v>1872085.3951678558</v>
      </c>
      <c r="Z371">
        <v>1754460.9680467797</v>
      </c>
      <c r="AA371">
        <v>1644251.7842459604</v>
      </c>
      <c r="AB371">
        <v>1540992.4459966733</v>
      </c>
      <c r="AC371">
        <v>1444245.9260817531</v>
      </c>
      <c r="AD371">
        <v>1353602.0255407605</v>
      </c>
      <c r="AE371">
        <v>1268675.8766016534</v>
      </c>
      <c r="AF371">
        <v>1189106.498325173</v>
      </c>
      <c r="AG371">
        <v>1114555.409935422</v>
      </c>
      <c r="AH371">
        <v>1044705.3048667127</v>
      </c>
      <c r="AI371">
        <v>979258.78706124262</v>
      </c>
      <c r="AJ371">
        <v>917937.16990928876</v>
      </c>
      <c r="AK371">
        <v>860479.33735846949</v>
      </c>
      <c r="AL371">
        <v>806640.66607220774</v>
      </c>
      <c r="AM371">
        <v>756192.0070431811</v>
      </c>
      <c r="AN371">
        <v>708918.72472840303</v>
      </c>
      <c r="AO371">
        <v>664619.79153939523</v>
      </c>
      <c r="AP371">
        <v>623106.93537050602</v>
      </c>
      <c r="AQ371">
        <v>584203.83776238398</v>
      </c>
    </row>
    <row r="372" spans="1:43" x14ac:dyDescent="0.3">
      <c r="A372" s="24"/>
      <c r="B372" s="26">
        <v>202301</v>
      </c>
      <c r="C372" s="18" t="s">
        <v>105</v>
      </c>
      <c r="D372">
        <v>1160678.27</v>
      </c>
      <c r="E372">
        <v>1129541.5857329781</v>
      </c>
      <c r="F372">
        <v>1098270.9183765978</v>
      </c>
      <c r="G372">
        <v>1067087.6870282164</v>
      </c>
      <c r="H372">
        <v>1036313.8313993231</v>
      </c>
      <c r="I372">
        <v>1006427.466275456</v>
      </c>
      <c r="J372">
        <v>977402.99722327513</v>
      </c>
      <c r="K372">
        <v>949215.56793003343</v>
      </c>
      <c r="L372">
        <v>921841.03891683859</v>
      </c>
      <c r="M372">
        <v>895255.96686580509</v>
      </c>
      <c r="N372">
        <v>869437.58454339241</v>
      </c>
      <c r="O372">
        <v>844363.78130273649</v>
      </c>
      <c r="P372">
        <v>820013.08414827683</v>
      </c>
      <c r="Q372">
        <v>796364.63934646233</v>
      </c>
      <c r="R372">
        <v>773398.19456678815</v>
      </c>
      <c r="S372">
        <v>751094.08153786918</v>
      </c>
      <c r="T372">
        <v>729433.19920369657</v>
      </c>
      <c r="U372">
        <v>708396.99736565328</v>
      </c>
      <c r="V372">
        <v>687967.46079627878</v>
      </c>
      <c r="W372">
        <v>668127.09381117905</v>
      </c>
      <c r="X372">
        <v>648858.90528586844</v>
      </c>
      <c r="Y372">
        <v>630146.39410471264</v>
      </c>
      <c r="Z372">
        <v>611973.53502951143</v>
      </c>
      <c r="AA372">
        <v>594324.76497561822</v>
      </c>
      <c r="AB372">
        <v>577184.96968384471</v>
      </c>
      <c r="AC372">
        <v>560539.47077673557</v>
      </c>
      <c r="AD372">
        <v>544374.01318812836</v>
      </c>
      <c r="AE372">
        <v>528674.75295523449</v>
      </c>
      <c r="AF372">
        <v>513428.24536278483</v>
      </c>
      <c r="AG372">
        <v>498621.43342908798</v>
      </c>
      <c r="AH372">
        <v>484241.63672414026</v>
      </c>
      <c r="AI372">
        <v>470276.54051021149</v>
      </c>
      <c r="AJ372">
        <v>456714.18519560649</v>
      </c>
      <c r="AK372">
        <v>443542.95609257068</v>
      </c>
      <c r="AL372">
        <v>430751.5734705684</v>
      </c>
      <c r="AM372">
        <v>418329.08289641613</v>
      </c>
      <c r="AN372">
        <v>406264.84585299756</v>
      </c>
      <c r="AO372">
        <v>394548.53062852606</v>
      </c>
      <c r="AP372">
        <v>383170.1034685534</v>
      </c>
      <c r="AQ372">
        <v>372119.81998314604</v>
      </c>
    </row>
    <row r="373" spans="1:43" x14ac:dyDescent="0.3">
      <c r="A373" s="24"/>
      <c r="B373" s="26">
        <v>202301</v>
      </c>
      <c r="C373" s="18" t="s">
        <v>103</v>
      </c>
      <c r="D373">
        <v>11951897.25</v>
      </c>
      <c r="E373">
        <v>11652526.031859133</v>
      </c>
      <c r="F373">
        <v>11361216.18185184</v>
      </c>
      <c r="G373">
        <v>11077684.800358374</v>
      </c>
      <c r="H373">
        <v>10801668.034537526</v>
      </c>
      <c r="I373">
        <v>10532918.536521016</v>
      </c>
      <c r="J373">
        <v>10271203.400093181</v>
      </c>
      <c r="K373">
        <v>10016302.469178261</v>
      </c>
      <c r="L373">
        <v>9768006.9381724056</v>
      </c>
      <c r="M373">
        <v>9526118.1835236158</v>
      </c>
      <c r="N373">
        <v>9290446.7801693436</v>
      </c>
      <c r="O373">
        <v>9060811.6669788957</v>
      </c>
      <c r="P373">
        <v>8837039.4332447145</v>
      </c>
      <c r="Q373">
        <v>8618963.7042420059</v>
      </c>
      <c r="R373">
        <v>8406424.6084386557</v>
      </c>
      <c r="S373">
        <v>8199268.3124506744</v>
      </c>
      <c r="T373">
        <v>7997346.6125655426</v>
      </c>
      <c r="U373">
        <v>7800516.5737886298</v>
      </c>
      <c r="V373">
        <v>7608640.2090478633</v>
      </c>
      <c r="W373">
        <v>7421584.1925240187</v>
      </c>
      <c r="X373">
        <v>7239219.6021371763</v>
      </c>
      <c r="Y373">
        <v>7061421.6870735604</v>
      </c>
      <c r="Z373">
        <v>6888069.6569263348</v>
      </c>
      <c r="AA373">
        <v>6719046.489583699</v>
      </c>
      <c r="AB373">
        <v>6554238.7554545533</v>
      </c>
      <c r="AC373">
        <v>6393536.4559968114</v>
      </c>
      <c r="AD373">
        <v>6236832.8748224229</v>
      </c>
      <c r="AE373">
        <v>6084024.4399089897</v>
      </c>
      <c r="AF373">
        <v>5935010.5956606539</v>
      </c>
      <c r="AG373">
        <v>5789693.6837386284</v>
      </c>
      <c r="AH373">
        <v>5647978.8317308109</v>
      </c>
      <c r="AI373">
        <v>5509773.8488553436</v>
      </c>
      <c r="AJ373">
        <v>5374989.1279990459</v>
      </c>
      <c r="AK373">
        <v>5243537.5534815257</v>
      </c>
      <c r="AL373">
        <v>5115334.414012352</v>
      </c>
      <c r="AM373">
        <v>4990297.3203739785</v>
      </c>
      <c r="AN373">
        <v>4868346.1274191299</v>
      </c>
      <c r="AO373">
        <v>4749402.8600194799</v>
      </c>
      <c r="AP373">
        <v>4633391.6426439406</v>
      </c>
      <c r="AQ373">
        <v>4520238.6322807707</v>
      </c>
    </row>
    <row r="374" spans="1:43" x14ac:dyDescent="0.3">
      <c r="A374" s="24"/>
      <c r="B374" s="26">
        <v>202301</v>
      </c>
      <c r="C374" s="18" t="s">
        <v>102</v>
      </c>
      <c r="D374">
        <v>4875102.47</v>
      </c>
      <c r="E374">
        <v>4500571.5383244231</v>
      </c>
      <c r="F374">
        <v>4154569.5769025357</v>
      </c>
      <c r="G374">
        <v>3834987.8853427204</v>
      </c>
      <c r="H374">
        <v>3539857.4253468225</v>
      </c>
      <c r="I374">
        <v>3267343.8212128109</v>
      </c>
      <c r="J374">
        <v>3015741.2537857629</v>
      </c>
      <c r="K374">
        <v>2783465.7366315993</v>
      </c>
      <c r="L374">
        <v>2569048.1105286949</v>
      </c>
      <c r="M374">
        <v>2371126.9860925721</v>
      </c>
      <c r="N374">
        <v>2188441.7898853212</v>
      </c>
      <c r="O374">
        <v>2019826.0169376582</v>
      </c>
      <c r="P374">
        <v>1864200.7555944466</v>
      </c>
      <c r="Q374">
        <v>1720568.5244338582</v>
      </c>
      <c r="R374">
        <v>1588007.4425529242</v>
      </c>
      <c r="S374">
        <v>1465665.7415526954</v>
      </c>
      <c r="T374">
        <v>1352756.6185390155</v>
      </c>
      <c r="U374">
        <v>1248553.4232743199</v>
      </c>
      <c r="V374">
        <v>1152385.1684805823</v>
      </c>
      <c r="W374">
        <v>1063632.3496336716</v>
      </c>
      <c r="X374">
        <v>981723.0589924102</v>
      </c>
      <c r="Y374">
        <v>906129.37777150469</v>
      </c>
      <c r="Z374">
        <v>836364.03007727314</v>
      </c>
      <c r="AA374">
        <v>771977.28231841046</v>
      </c>
      <c r="AB374">
        <v>712554.07216343505</v>
      </c>
      <c r="AC374">
        <v>657711.35165572283</v>
      </c>
      <c r="AD374">
        <v>607095.6297530178</v>
      </c>
      <c r="AE374">
        <v>560380.70028481924</v>
      </c>
      <c r="AF374">
        <v>517265.54208451201</v>
      </c>
      <c r="AG374">
        <v>477472.37882926653</v>
      </c>
      <c r="AH374">
        <v>440744.8868922788</v>
      </c>
      <c r="AI374">
        <v>406846.54026669357</v>
      </c>
      <c r="AJ374">
        <v>375559.08235023922</v>
      </c>
      <c r="AK374">
        <v>346681.1150787269</v>
      </c>
      <c r="AL374">
        <v>320026.79656176583</v>
      </c>
      <c r="AM374">
        <v>295424.63900349935</v>
      </c>
      <c r="AN374">
        <v>272716.39928419673</v>
      </c>
      <c r="AO374">
        <v>251756.05513526546</v>
      </c>
      <c r="AP374">
        <v>232408.86036139861</v>
      </c>
      <c r="AQ374">
        <v>214550.47305025559</v>
      </c>
    </row>
    <row r="375" spans="1:43" x14ac:dyDescent="0.3">
      <c r="A375" s="24"/>
      <c r="B375" s="26">
        <v>202404</v>
      </c>
      <c r="C375" s="18" t="s">
        <v>101</v>
      </c>
      <c r="D375">
        <v>1439613.0899999996</v>
      </c>
      <c r="E375">
        <v>1307737.5901609426</v>
      </c>
      <c r="F375">
        <v>1187417.091166158</v>
      </c>
      <c r="G375">
        <v>1077796.5678234533</v>
      </c>
      <c r="H375">
        <v>978032.19192623452</v>
      </c>
      <c r="I375">
        <v>887312.60465354903</v>
      </c>
      <c r="J375">
        <v>804870.44989162509</v>
      </c>
      <c r="K375">
        <v>729987.95475192589</v>
      </c>
      <c r="L375">
        <v>661998.85400988755</v>
      </c>
      <c r="M375">
        <v>600288.07954967383</v>
      </c>
      <c r="N375">
        <v>544290.1079281636</v>
      </c>
      <c r="O375">
        <v>493486.53374688752</v>
      </c>
      <c r="P375">
        <v>447403.2321057482</v>
      </c>
      <c r="Q375">
        <v>405607.3429296689</v>
      </c>
      <c r="R375">
        <v>367704.22555449308</v>
      </c>
      <c r="S375">
        <v>333334.47678302618</v>
      </c>
      <c r="T375">
        <v>302171.06927939143</v>
      </c>
      <c r="U375">
        <v>273916.64312747214</v>
      </c>
      <c r="V375">
        <v>248300.96746515212</v>
      </c>
      <c r="W375">
        <v>225078.57861626355</v>
      </c>
      <c r="X375">
        <v>204026.59430055547</v>
      </c>
      <c r="Y375">
        <v>184942.69912818159</v>
      </c>
      <c r="Z375">
        <v>167643.29388634281</v>
      </c>
      <c r="AA375">
        <v>151961.79956444562</v>
      </c>
      <c r="AB375">
        <v>137747.1062733834</v>
      </c>
      <c r="AC375">
        <v>124862.15694201578</v>
      </c>
      <c r="AD375">
        <v>113182.65574534448</v>
      </c>
      <c r="AE375">
        <v>102595.8915135548</v>
      </c>
      <c r="AF375">
        <v>92999.666805295055</v>
      </c>
      <c r="AG375">
        <v>84301.323844335857</v>
      </c>
      <c r="AH375">
        <v>76416.859076117325</v>
      </c>
      <c r="AI375">
        <v>69270.118672333003</v>
      </c>
      <c r="AJ375">
        <v>62792.067879191418</v>
      </c>
      <c r="AK375">
        <v>56920.127656203025</v>
      </c>
      <c r="AL375">
        <v>51597.572579548432</v>
      </c>
      <c r="AM375">
        <v>46772.984482698193</v>
      </c>
      <c r="AN375">
        <v>42399.75677455918</v>
      </c>
      <c r="AO375">
        <v>38435.644811112485</v>
      </c>
      <c r="AP375">
        <v>34842.358100414407</v>
      </c>
      <c r="AQ375">
        <v>31585.190493777915</v>
      </c>
    </row>
    <row r="376" spans="1:43" x14ac:dyDescent="0.3">
      <c r="A376" s="24"/>
      <c r="B376" s="26">
        <v>202404</v>
      </c>
      <c r="C376" s="18" t="s">
        <v>105</v>
      </c>
      <c r="D376">
        <v>312423.2</v>
      </c>
      <c r="E376">
        <v>290687.37491071213</v>
      </c>
      <c r="F376">
        <v>270377.9264038034</v>
      </c>
      <c r="G376">
        <v>251426.16415190656</v>
      </c>
      <c r="H376">
        <v>233758.62125979064</v>
      </c>
      <c r="I376">
        <v>217300.46377176998</v>
      </c>
      <c r="J376">
        <v>201977.60616359525</v>
      </c>
      <c r="K376">
        <v>187718.01188773898</v>
      </c>
      <c r="L376">
        <v>174452.47179210332</v>
      </c>
      <c r="M376">
        <v>162115.04372338526</v>
      </c>
      <c r="N376">
        <v>150643.27046577839</v>
      </c>
      <c r="O376">
        <v>139978.2522207922</v>
      </c>
      <c r="P376">
        <v>130064.62394677018</v>
      </c>
      <c r="Q376">
        <v>120850.47119547157</v>
      </c>
      <c r="R376">
        <v>112287.20715087684</v>
      </c>
      <c r="S376">
        <v>104329.4263028493</v>
      </c>
      <c r="T376">
        <v>96934.745286218444</v>
      </c>
      <c r="U376">
        <v>90063.638073553186</v>
      </c>
      <c r="V376">
        <v>83679.270408686425</v>
      </c>
      <c r="W376">
        <v>77747.336770775612</v>
      </c>
      <c r="X376">
        <v>72235.902042954651</v>
      </c>
      <c r="Y376">
        <v>67115.249276792063</v>
      </c>
      <c r="Z376">
        <v>62357.734393209801</v>
      </c>
      <c r="AA376">
        <v>57937.648273370403</v>
      </c>
      <c r="AB376">
        <v>53831.086421673419</v>
      </c>
      <c r="AC376">
        <v>50015.826194153909</v>
      </c>
      <c r="AD376">
        <v>46471.211455814242</v>
      </c>
      <c r="AE376">
        <v>43178.04444310916</v>
      </c>
      <c r="AF376">
        <v>40118.484551047077</v>
      </c>
      <c r="AG376">
        <v>37275.95372960579</v>
      </c>
      <c r="AH376">
        <v>34635.04815519369</v>
      </c>
      <c r="AI376">
        <v>32181.455835214576</v>
      </c>
      <c r="AJ376">
        <v>29901.879804127846</v>
      </c>
      <c r="AK376">
        <v>27783.966575332412</v>
      </c>
      <c r="AL376">
        <v>25816.239522977572</v>
      </c>
      <c r="AM376">
        <v>23988.036880125444</v>
      </c>
      <c r="AN376">
        <v>22289.454053609657</v>
      </c>
      <c r="AO376">
        <v>20711.289970761889</v>
      </c>
      <c r="AP376">
        <v>19244.997188408717</v>
      </c>
      <c r="AQ376">
        <v>17882.635509813867</v>
      </c>
    </row>
    <row r="377" spans="1:43" x14ac:dyDescent="0.3">
      <c r="A377" s="24"/>
      <c r="B377" s="26">
        <v>202404</v>
      </c>
      <c r="C377" s="18" t="s">
        <v>103</v>
      </c>
      <c r="D377">
        <v>2980564.9000000004</v>
      </c>
      <c r="E377">
        <v>2843533.95888012</v>
      </c>
      <c r="F377">
        <v>2711763.684540967</v>
      </c>
      <c r="G377">
        <v>2585323.4481213992</v>
      </c>
      <c r="H377">
        <v>2464192.0576691744</v>
      </c>
      <c r="I377">
        <v>2348288.2678185315</v>
      </c>
      <c r="J377">
        <v>2237491.2043242217</v>
      </c>
      <c r="K377">
        <v>2131654.2764421916</v>
      </c>
      <c r="L377">
        <v>2030614.7875475255</v>
      </c>
      <c r="M377">
        <v>1934200.646872842</v>
      </c>
      <c r="N377">
        <v>1842235.0932471768</v>
      </c>
      <c r="O377">
        <v>1754540.0344211054</v>
      </c>
      <c r="P377">
        <v>1670938.4093100983</v>
      </c>
      <c r="Q377">
        <v>1591255.8526022024</v>
      </c>
      <c r="R377">
        <v>1515321.8563055671</v>
      </c>
      <c r="S377">
        <v>1442970.5655433333</v>
      </c>
      <c r="T377">
        <v>1374041.3066694364</v>
      </c>
      <c r="U377">
        <v>1308378.9185234276</v>
      </c>
      <c r="V377">
        <v>1245833.9384650795</v>
      </c>
      <c r="W377">
        <v>1186262.6811767563</v>
      </c>
      <c r="X377">
        <v>1129527.2383962297</v>
      </c>
      <c r="Y377">
        <v>1075495.42060113</v>
      </c>
      <c r="Z377">
        <v>1024040.65642765</v>
      </c>
      <c r="AA377">
        <v>975041.86173094471</v>
      </c>
      <c r="AB377">
        <v>928383.28730578406</v>
      </c>
      <c r="AC377">
        <v>883954.3521170856</v>
      </c>
      <c r="AD377">
        <v>841649.46725104272</v>
      </c>
      <c r="AE377">
        <v>801367.85455188027</v>
      </c>
      <c r="AF377">
        <v>763013.36295751052</v>
      </c>
      <c r="AG377">
        <v>726494.28481679165</v>
      </c>
      <c r="AH377">
        <v>691723.17390804959</v>
      </c>
      <c r="AI377">
        <v>658616.66644311685</v>
      </c>
      <c r="AJ377">
        <v>627095.30600353156</v>
      </c>
      <c r="AK377">
        <v>597083.37309321086</v>
      </c>
      <c r="AL377">
        <v>568508.71978785866</v>
      </c>
      <c r="AM377">
        <v>541302.6098025617</v>
      </c>
      <c r="AN377">
        <v>515399.5641755386</v>
      </c>
      <c r="AO377">
        <v>490737.21267015085</v>
      </c>
      <c r="AP377">
        <v>467256.150923129</v>
      </c>
      <c r="AQ377">
        <v>444899.80330989481</v>
      </c>
    </row>
    <row r="378" spans="1:43" x14ac:dyDescent="0.3">
      <c r="A378" s="24"/>
      <c r="B378" s="26">
        <v>202404</v>
      </c>
      <c r="C378" s="18" t="s">
        <v>102</v>
      </c>
      <c r="D378">
        <v>1135465.04</v>
      </c>
      <c r="E378">
        <v>1080709.8363166358</v>
      </c>
      <c r="F378">
        <v>1027444.0733324961</v>
      </c>
      <c r="G378">
        <v>976285.90923516243</v>
      </c>
      <c r="H378">
        <v>926296.53528850956</v>
      </c>
      <c r="I378">
        <v>878624.83421461214</v>
      </c>
      <c r="J378">
        <v>833298.78516760888</v>
      </c>
      <c r="K378">
        <v>790228.33053159586</v>
      </c>
      <c r="L378">
        <v>749320.27694883698</v>
      </c>
      <c r="M378">
        <v>710480.5083002781</v>
      </c>
      <c r="N378">
        <v>673615.50107608631</v>
      </c>
      <c r="O378">
        <v>638633.35770072136</v>
      </c>
      <c r="P378">
        <v>605444.50275369536</v>
      </c>
      <c r="Q378">
        <v>573962.14112444001</v>
      </c>
      <c r="R378">
        <v>544102.54675617849</v>
      </c>
      <c r="S378">
        <v>515785.23018712801</v>
      </c>
      <c r="T378">
        <v>488933.01912907022</v>
      </c>
      <c r="U378">
        <v>463472.07664874941</v>
      </c>
      <c r="V378">
        <v>439331.8747322408</v>
      </c>
      <c r="W378">
        <v>416445.13619865495</v>
      </c>
      <c r="X378">
        <v>394747.7544785249</v>
      </c>
      <c r="Y378">
        <v>374178.69827445672</v>
      </c>
      <c r="Z378">
        <v>354679.90629806725</v>
      </c>
      <c r="AA378">
        <v>336196.17593542143</v>
      </c>
      <c r="AB378">
        <v>318675.04869888461</v>
      </c>
      <c r="AC378">
        <v>302066.69458190619</v>
      </c>
      <c r="AD378">
        <v>286323.79687740147</v>
      </c>
      <c r="AE378">
        <v>271401.4386017241</v>
      </c>
      <c r="AF378">
        <v>257256.99134966295</v>
      </c>
      <c r="AG378">
        <v>243850.00716585136</v>
      </c>
      <c r="AH378">
        <v>231142.11383559674</v>
      </c>
      <c r="AI378">
        <v>219096.91385945291</v>
      </c>
      <c r="AJ378">
        <v>207679.88727044465</v>
      </c>
      <c r="AK378">
        <v>196858.29837288026</v>
      </c>
      <c r="AL378">
        <v>186601.10642124744</v>
      </c>
      <c r="AM378">
        <v>176878.88021228381</v>
      </c>
      <c r="AN378">
        <v>167663.71652952323</v>
      </c>
      <c r="AO378">
        <v>158929.16235481028</v>
      </c>
      <c r="AP378">
        <v>150650.14074342689</v>
      </c>
      <c r="AQ378">
        <v>142802.8802470174</v>
      </c>
    </row>
    <row r="379" spans="1:43" x14ac:dyDescent="0.3">
      <c r="A379" s="24"/>
      <c r="B379" s="26">
        <v>202405</v>
      </c>
      <c r="C379" s="18" t="s">
        <v>101</v>
      </c>
      <c r="D379">
        <v>1749500.3</v>
      </c>
      <c r="E379">
        <v>1643442.2355591124</v>
      </c>
      <c r="F379">
        <v>1544884.0323986316</v>
      </c>
      <c r="G379">
        <v>1450614.0183973436</v>
      </c>
      <c r="H379">
        <v>1361548.439666864</v>
      </c>
      <c r="I379">
        <v>1275305.5843411328</v>
      </c>
      <c r="J379">
        <v>1194355.6353399041</v>
      </c>
      <c r="K379">
        <v>1118417.7285776827</v>
      </c>
      <c r="L379">
        <v>1047213.6533783178</v>
      </c>
      <c r="M379">
        <v>980471.9919090207</v>
      </c>
      <c r="N379">
        <v>917930.6918510719</v>
      </c>
      <c r="O379">
        <v>859338.59550959745</v>
      </c>
      <c r="P379">
        <v>804456.2679024894</v>
      </c>
      <c r="Q379">
        <v>753056.3518139564</v>
      </c>
      <c r="R379">
        <v>704923.60372260632</v>
      </c>
      <c r="S379">
        <v>659854.71576365503</v>
      </c>
      <c r="T379">
        <v>617657.99629114964</v>
      </c>
      <c r="U379">
        <v>578152.95950414881</v>
      </c>
      <c r="V379">
        <v>541169.85942299035</v>
      </c>
      <c r="W379">
        <v>506549.19296153408</v>
      </c>
      <c r="X379">
        <v>474141.18944928847</v>
      </c>
      <c r="Y379">
        <v>443805.2987290672</v>
      </c>
      <c r="Z379">
        <v>415409.68623142713</v>
      </c>
      <c r="AA379">
        <v>388830.74075875978</v>
      </c>
      <c r="AB379">
        <v>363952.59879196266</v>
      </c>
      <c r="AC379">
        <v>340666.68774757371</v>
      </c>
      <c r="AD379">
        <v>318871.28961335984</v>
      </c>
      <c r="AE379">
        <v>298471.12566961907</v>
      </c>
      <c r="AF379">
        <v>279376.96248619456</v>
      </c>
      <c r="AG379">
        <v>261505.23901695956</v>
      </c>
      <c r="AH379">
        <v>244777.71435482262</v>
      </c>
      <c r="AI379">
        <v>229121.13553232327</v>
      </c>
      <c r="AJ379">
        <v>214466.9246344768</v>
      </c>
      <c r="AK379">
        <v>200750.88441608081</v>
      </c>
      <c r="AL379">
        <v>187912.92157362847</v>
      </c>
      <c r="AM379">
        <v>175896.78680366496</v>
      </c>
      <c r="AN379">
        <v>164649.83077843022</v>
      </c>
      <c r="AO379">
        <v>154122.77518112407</v>
      </c>
      <c r="AP379">
        <v>144269.49796348787</v>
      </c>
      <c r="AQ379">
        <v>135046.8320148958</v>
      </c>
    </row>
    <row r="380" spans="1:43" x14ac:dyDescent="0.3">
      <c r="A380" s="24"/>
      <c r="B380" s="26">
        <v>202405</v>
      </c>
      <c r="C380" s="18" t="s">
        <v>105</v>
      </c>
      <c r="D380">
        <v>474179.94</v>
      </c>
      <c r="E380">
        <v>459310.8291164579</v>
      </c>
      <c r="F380">
        <v>444956.25469290611</v>
      </c>
      <c r="G380">
        <v>432757.69592013519</v>
      </c>
      <c r="H380">
        <v>423959.98593915737</v>
      </c>
      <c r="I380">
        <v>418966.58151935483</v>
      </c>
      <c r="J380">
        <v>413996.12142025004</v>
      </c>
      <c r="K380">
        <v>409055.85765247984</v>
      </c>
      <c r="L380">
        <v>404151.28569573571</v>
      </c>
      <c r="M380">
        <v>399286.58517767699</v>
      </c>
      <c r="N380">
        <v>394464.93711447157</v>
      </c>
      <c r="O380">
        <v>389688.75588162092</v>
      </c>
      <c r="P380">
        <v>384959.86123690772</v>
      </c>
      <c r="Q380">
        <v>380279.60752231645</v>
      </c>
      <c r="R380">
        <v>375648.98183367262</v>
      </c>
      <c r="S380">
        <v>371068.67940289248</v>
      </c>
      <c r="T380">
        <v>366539.16204393102</v>
      </c>
      <c r="U380">
        <v>362060.70387068304</v>
      </c>
      <c r="V380">
        <v>357633.42735107004</v>
      </c>
      <c r="W380">
        <v>353257.33195409668</v>
      </c>
      <c r="X380">
        <v>348932.317069615</v>
      </c>
      <c r="Y380">
        <v>344658.20046336227</v>
      </c>
      <c r="Z380">
        <v>340434.73322498304</v>
      </c>
      <c r="AA380">
        <v>336261.61194172129</v>
      </c>
      <c r="AB380">
        <v>332138.48866280913</v>
      </c>
      <c r="AC380">
        <v>328064.97909355519</v>
      </c>
      <c r="AD380">
        <v>324040.66936262528</v>
      </c>
      <c r="AE380">
        <v>320065.12163305952</v>
      </c>
      <c r="AF380">
        <v>316137.87877144606</v>
      </c>
      <c r="AG380">
        <v>312258.46824618941</v>
      </c>
      <c r="AH380">
        <v>308426.4053919093</v>
      </c>
      <c r="AI380">
        <v>304641.19615040318</v>
      </c>
      <c r="AJ380">
        <v>300902.33937761432</v>
      </c>
      <c r="AK380">
        <v>297209.32878938591</v>
      </c>
      <c r="AL380">
        <v>293561.65460549179</v>
      </c>
      <c r="AM380">
        <v>289958.80494077929</v>
      </c>
      <c r="AN380">
        <v>286400.26698367292</v>
      </c>
      <c r="AO380">
        <v>282885.52799534251</v>
      </c>
      <c r="AP380">
        <v>279414.07615719043</v>
      </c>
      <c r="AQ380">
        <v>275985.40128970466</v>
      </c>
    </row>
    <row r="381" spans="1:43" x14ac:dyDescent="0.3">
      <c r="A381" s="24"/>
      <c r="B381" s="26">
        <v>202405</v>
      </c>
      <c r="C381" s="18" t="s">
        <v>103</v>
      </c>
      <c r="D381">
        <v>2724042.47</v>
      </c>
      <c r="E381">
        <v>2652152.0154686845</v>
      </c>
      <c r="F381">
        <v>2585189.4359279415</v>
      </c>
      <c r="G381">
        <v>2526601.4984225538</v>
      </c>
      <c r="H381">
        <v>2470426.2501108223</v>
      </c>
      <c r="I381">
        <v>2421735.1176025704</v>
      </c>
      <c r="J381">
        <v>2373886.7547030053</v>
      </c>
      <c r="K381">
        <v>2326893.0732577397</v>
      </c>
      <c r="L381">
        <v>2280758.9519064855</v>
      </c>
      <c r="M381">
        <v>2235484.1485699466</v>
      </c>
      <c r="N381">
        <v>2191064.6640631021</v>
      </c>
      <c r="O381">
        <v>2147493.7289500423</v>
      </c>
      <c r="P381">
        <v>2104762.5272366786</v>
      </c>
      <c r="Q381">
        <v>2062860.7333367784</v>
      </c>
      <c r="R381">
        <v>2021776.9146489394</v>
      </c>
      <c r="S381">
        <v>1981498.8361553715</v>
      </c>
      <c r="T381">
        <v>1942013.6927431361</v>
      </c>
      <c r="U381">
        <v>1903308.2876311834</v>
      </c>
      <c r="V381">
        <v>1865369.1702140069</v>
      </c>
      <c r="W381">
        <v>1828182.7430688918</v>
      </c>
      <c r="X381">
        <v>1791735.3453386575</v>
      </c>
      <c r="Y381">
        <v>1756013.3178776775</v>
      </c>
      <c r="Z381">
        <v>1721003.0542223542</v>
      </c>
      <c r="AA381">
        <v>1686691.0404728022</v>
      </c>
      <c r="AB381">
        <v>1653063.886450096</v>
      </c>
      <c r="AC381">
        <v>1620108.3499532174</v>
      </c>
      <c r="AD381">
        <v>1587811.3555325626</v>
      </c>
      <c r="AE381">
        <v>1556160.0088874698</v>
      </c>
      <c r="AF381">
        <v>1525141.6077584999</v>
      </c>
      <c r="AG381">
        <v>1494743.6500028474</v>
      </c>
      <c r="AH381">
        <v>1464953.8393999012</v>
      </c>
      <c r="AI381">
        <v>1435760.0896237276</v>
      </c>
      <c r="AJ381">
        <v>1407150.5267327966</v>
      </c>
      <c r="AK381">
        <v>1379113.4904590906</v>
      </c>
      <c r="AL381">
        <v>1351637.5345247197</v>
      </c>
      <c r="AM381">
        <v>1324711.4261711501</v>
      </c>
      <c r="AN381">
        <v>1298324.1450517408</v>
      </c>
      <c r="AO381">
        <v>1272464.8816106527</v>
      </c>
      <c r="AP381">
        <v>1247123.0350488971</v>
      </c>
      <c r="AQ381">
        <v>1222288.2109602452</v>
      </c>
    </row>
    <row r="382" spans="1:43" x14ac:dyDescent="0.3">
      <c r="A382" s="24"/>
      <c r="B382" s="26">
        <v>202405</v>
      </c>
      <c r="C382" s="18" t="s">
        <v>102</v>
      </c>
      <c r="D382">
        <v>1006382.0399999999</v>
      </c>
      <c r="E382">
        <v>954375.41447368241</v>
      </c>
      <c r="F382">
        <v>905123.05658712238</v>
      </c>
      <c r="G382">
        <v>857665.0526973193</v>
      </c>
      <c r="H382">
        <v>812388.10464039154</v>
      </c>
      <c r="I382">
        <v>769079.15994088189</v>
      </c>
      <c r="J382">
        <v>728020.69344732049</v>
      </c>
      <c r="K382">
        <v>689110.08939836465</v>
      </c>
      <c r="L382">
        <v>652245.59472162789</v>
      </c>
      <c r="M382">
        <v>617327.54807527293</v>
      </c>
      <c r="N382">
        <v>584259.16326253384</v>
      </c>
      <c r="O382">
        <v>552947.01326156675</v>
      </c>
      <c r="P382">
        <v>523301.31087167567</v>
      </c>
      <c r="Q382">
        <v>495236.05011935887</v>
      </c>
      <c r="R382">
        <v>468669.05195181182</v>
      </c>
      <c r="S382">
        <v>443521.94415773102</v>
      </c>
      <c r="T382">
        <v>419720.09635014745</v>
      </c>
      <c r="U382">
        <v>397192.52465274232</v>
      </c>
      <c r="V382">
        <v>375871.77646108961</v>
      </c>
      <c r="W382">
        <v>355693.8026701312</v>
      </c>
      <c r="X382">
        <v>336597.82265633711</v>
      </c>
      <c r="Y382">
        <v>318526.18580455967</v>
      </c>
      <c r="Z382">
        <v>301424.23229253228</v>
      </c>
      <c r="AA382">
        <v>285240.15506590938</v>
      </c>
      <c r="AB382">
        <v>269924.86436813942</v>
      </c>
      <c r="AC382">
        <v>255431.85577279737</v>
      </c>
      <c r="AD382">
        <v>241717.08235943172</v>
      </c>
      <c r="AE382">
        <v>228738.83144781142</v>
      </c>
      <c r="AF382">
        <v>216457.60613840303</v>
      </c>
      <c r="AG382">
        <v>204836.01178360172</v>
      </c>
      <c r="AH382">
        <v>193838.64742348026</v>
      </c>
      <c r="AI382">
        <v>183432.00215339439</v>
      </c>
      <c r="AJ382">
        <v>173584.35634262286</v>
      </c>
      <c r="AK382">
        <v>164265.68758881415</v>
      </c>
      <c r="AL382">
        <v>155447.58126898599</v>
      </c>
      <c r="AM382">
        <v>147103.14553164179</v>
      </c>
      <c r="AN382">
        <v>139206.93056431468</v>
      </c>
      <c r="AO382">
        <v>131734.85196506939</v>
      </c>
      <c r="AP382">
        <v>124664.11804407931</v>
      </c>
      <c r="AQ382">
        <v>117973.16088150343</v>
      </c>
    </row>
    <row r="383" spans="1:43" x14ac:dyDescent="0.3">
      <c r="A383" s="24"/>
      <c r="B383" s="26">
        <v>202405</v>
      </c>
      <c r="C383" s="18" t="s">
        <v>104</v>
      </c>
      <c r="D383">
        <v>4824.29</v>
      </c>
      <c r="E383">
        <v>4746.5900823767879</v>
      </c>
      <c r="F383">
        <v>4668.8270726743294</v>
      </c>
      <c r="G383">
        <v>4591.1396333808034</v>
      </c>
      <c r="H383">
        <v>4514.1758147235723</v>
      </c>
      <c r="I383">
        <v>4438.0406757576275</v>
      </c>
      <c r="J383">
        <v>4363.0871784472292</v>
      </c>
      <c r="K383">
        <v>4289.3145067360956</v>
      </c>
      <c r="L383">
        <v>4216.7179292444016</v>
      </c>
      <c r="M383">
        <v>4145.2898090167537</v>
      </c>
      <c r="N383">
        <v>4075.0203376638683</v>
      </c>
      <c r="O383">
        <v>4005.8980774706974</v>
      </c>
      <c r="P383">
        <v>3937.9103672774681</v>
      </c>
      <c r="Q383">
        <v>3871.0436301416821</v>
      </c>
      <c r="R383">
        <v>3805.2836091341806</v>
      </c>
      <c r="S383">
        <v>3740.6155498411554</v>
      </c>
      <c r="T383">
        <v>3677.0243428565204</v>
      </c>
      <c r="U383">
        <v>3614.494635897579</v>
      </c>
      <c r="V383">
        <v>3553.0109226175505</v>
      </c>
      <c r="W383">
        <v>3492.5576133698451</v>
      </c>
      <c r="X383">
        <v>3433.1190918701736</v>
      </c>
      <c r="Y383">
        <v>3374.679760749571</v>
      </c>
      <c r="Z383">
        <v>3317.2240782897989</v>
      </c>
      <c r="AA383">
        <v>3260.7365881108126</v>
      </c>
      <c r="AB383">
        <v>3205.2019431881617</v>
      </c>
      <c r="AC383">
        <v>3150.6049252813605</v>
      </c>
      <c r="AD383">
        <v>3096.9304606274741</v>
      </c>
      <c r="AE383">
        <v>3044.163632579518</v>
      </c>
      <c r="AF383">
        <v>2992.2896917337725</v>
      </c>
      <c r="AG383">
        <v>2941.2940639842409</v>
      </c>
      <c r="AH383">
        <v>2891.1623568592149</v>
      </c>
      <c r="AI383">
        <v>2841.8803644289969</v>
      </c>
      <c r="AJ383">
        <v>2793.4340710213451</v>
      </c>
      <c r="AK383">
        <v>2745.8096539391872</v>
      </c>
      <c r="AL383">
        <v>2698.993485341301</v>
      </c>
      <c r="AM383">
        <v>2652.97213341929</v>
      </c>
      <c r="AN383">
        <v>2607.7323629818916</v>
      </c>
      <c r="AO383">
        <v>2563.2611355394861</v>
      </c>
      <c r="AP383">
        <v>2519.5456089667132</v>
      </c>
      <c r="AQ383">
        <v>2476.5731368088213</v>
      </c>
    </row>
    <row r="384" spans="1:43" x14ac:dyDescent="0.3">
      <c r="A384" s="24"/>
      <c r="B384" s="26">
        <v>202406</v>
      </c>
      <c r="C384" s="18" t="s">
        <v>101</v>
      </c>
      <c r="D384">
        <v>2338555.8699999996</v>
      </c>
      <c r="E384">
        <v>2183540.5953902886</v>
      </c>
      <c r="F384">
        <v>2038188.5118646128</v>
      </c>
      <c r="G384">
        <v>1902091.2634662632</v>
      </c>
      <c r="H384">
        <v>1774788.5891518297</v>
      </c>
      <c r="I384">
        <v>1655799.72880937</v>
      </c>
      <c r="J384">
        <v>1544642.1405239233</v>
      </c>
      <c r="K384">
        <v>1440842.6838252714</v>
      </c>
      <c r="L384">
        <v>1343944.2120711196</v>
      </c>
      <c r="M384">
        <v>1253509.3100252524</v>
      </c>
      <c r="N384">
        <v>1169122.2296831012</v>
      </c>
      <c r="O384">
        <v>1090389.6785742536</v>
      </c>
      <c r="P384">
        <v>1016940.8753582686</v>
      </c>
      <c r="Q384">
        <v>948427.14026036544</v>
      </c>
      <c r="R384">
        <v>884521.19532852713</v>
      </c>
      <c r="S384">
        <v>824916.29019305529</v>
      </c>
      <c r="T384">
        <v>769325.23037622368</v>
      </c>
      <c r="U384">
        <v>717479.35965800611</v>
      </c>
      <c r="V384">
        <v>669127.53090161388</v>
      </c>
      <c r="W384">
        <v>624035.0881673746</v>
      </c>
      <c r="X384">
        <v>581982.87503993569</v>
      </c>
      <c r="Y384">
        <v>542766.27866081416</v>
      </c>
      <c r="Z384">
        <v>506194.31520692958</v>
      </c>
      <c r="AA384">
        <v>472088.7599606131</v>
      </c>
      <c r="AB384">
        <v>440283.32332355971</v>
      </c>
      <c r="AC384">
        <v>410622.87289485644</v>
      </c>
      <c r="AD384">
        <v>382962.70089526853</v>
      </c>
      <c r="AE384">
        <v>357167.83566076081</v>
      </c>
      <c r="AF384">
        <v>333112.39556667523</v>
      </c>
      <c r="AG384">
        <v>310678.98352276755</v>
      </c>
      <c r="AH384">
        <v>289758.12005765835</v>
      </c>
      <c r="AI384">
        <v>270247.71295999928</v>
      </c>
      <c r="AJ384">
        <v>252052.56144182061</v>
      </c>
      <c r="AK384">
        <v>235083.89282195969</v>
      </c>
      <c r="AL384">
        <v>219258.92978322526</v>
      </c>
      <c r="AM384">
        <v>204500.48632807398</v>
      </c>
      <c r="AN384">
        <v>190736.59063831659</v>
      </c>
      <c r="AO384">
        <v>177900.13313056523</v>
      </c>
      <c r="AP384">
        <v>165928.53808778551</v>
      </c>
      <c r="AQ384">
        <v>154763.457336283</v>
      </c>
    </row>
    <row r="385" spans="1:43" x14ac:dyDescent="0.3">
      <c r="A385" s="24"/>
      <c r="B385" s="26">
        <v>202406</v>
      </c>
      <c r="C385" s="18" t="s">
        <v>105</v>
      </c>
      <c r="D385">
        <v>263352.54000000004</v>
      </c>
      <c r="E385">
        <v>263254.25097582518</v>
      </c>
      <c r="F385">
        <v>263185.76696324174</v>
      </c>
      <c r="G385">
        <v>263139.55935017823</v>
      </c>
      <c r="H385">
        <v>263110.26396279229</v>
      </c>
      <c r="I385">
        <v>263093.97403346666</v>
      </c>
      <c r="J385">
        <v>263087.79028857872</v>
      </c>
      <c r="K385">
        <v>263089.52593905281</v>
      </c>
      <c r="L385">
        <v>263097.50814161031</v>
      </c>
      <c r="M385">
        <v>263110.44130242727</v>
      </c>
      <c r="N385">
        <v>263127.31104520871</v>
      </c>
      <c r="O385">
        <v>263147.31552711339</v>
      </c>
      <c r="P385">
        <v>263169.81552013993</v>
      </c>
      <c r="Q385">
        <v>263194.29760336777</v>
      </c>
      <c r="R385">
        <v>263220.34666577319</v>
      </c>
      <c r="S385">
        <v>263247.62511930306</v>
      </c>
      <c r="T385">
        <v>263275.85701367358</v>
      </c>
      <c r="U385">
        <v>263304.81577616849</v>
      </c>
      <c r="V385">
        <v>263334.3146627394</v>
      </c>
      <c r="W385">
        <v>263364.19925824722</v>
      </c>
      <c r="X385">
        <v>263394.34154037386</v>
      </c>
      <c r="Y385">
        <v>263424.63514743553</v>
      </c>
      <c r="Z385">
        <v>263454.99158081133</v>
      </c>
      <c r="AA385">
        <v>263485.33713854983</v>
      </c>
      <c r="AB385">
        <v>263515.6104251268</v>
      </c>
      <c r="AC385">
        <v>263545.76031825901</v>
      </c>
      <c r="AD385">
        <v>263575.74430058617</v>
      </c>
      <c r="AE385">
        <v>263605.52708435251</v>
      </c>
      <c r="AF385">
        <v>263635.07947268401</v>
      </c>
      <c r="AG385">
        <v>263664.37741291465</v>
      </c>
      <c r="AH385">
        <v>263693.40120657015</v>
      </c>
      <c r="AI385">
        <v>263722.13484773313</v>
      </c>
      <c r="AJ385">
        <v>263750.56546707865</v>
      </c>
      <c r="AK385">
        <v>263778.68286324677</v>
      </c>
      <c r="AL385">
        <v>263806.47910668165</v>
      </c>
      <c r="AM385">
        <v>263833.94820382178</v>
      </c>
      <c r="AN385">
        <v>263861.08581172739</v>
      </c>
      <c r="AO385">
        <v>263887.88899499917</v>
      </c>
      <c r="AP385">
        <v>263914.35601827042</v>
      </c>
      <c r="AQ385">
        <v>263940.48616871011</v>
      </c>
    </row>
    <row r="386" spans="1:43" x14ac:dyDescent="0.3">
      <c r="A386" s="24"/>
      <c r="B386" s="26">
        <v>202406</v>
      </c>
      <c r="C386" s="18" t="s">
        <v>103</v>
      </c>
      <c r="D386">
        <v>2559981.8499999996</v>
      </c>
      <c r="E386">
        <v>2482717.5558271497</v>
      </c>
      <c r="F386">
        <v>2406980.6876717312</v>
      </c>
      <c r="G386">
        <v>2332967.2297562459</v>
      </c>
      <c r="H386">
        <v>2260794.5463811634</v>
      </c>
      <c r="I386">
        <v>2190527.8002141025</v>
      </c>
      <c r="J386">
        <v>2122196.8179141497</v>
      </c>
      <c r="K386">
        <v>2055807.1580842903</v>
      </c>
      <c r="L386">
        <v>1991347.5484979188</v>
      </c>
      <c r="M386">
        <v>1928794.9866192711</v>
      </c>
      <c r="N386">
        <v>1868118.2996743866</v>
      </c>
      <c r="O386">
        <v>1809280.6673893428</v>
      </c>
      <c r="P386">
        <v>1752241.4328726565</v>
      </c>
      <c r="Q386">
        <v>1696957.4166894369</v>
      </c>
      <c r="R386">
        <v>1643383.8789362456</v>
      </c>
      <c r="S386">
        <v>1591475.2285167978</v>
      </c>
      <c r="T386">
        <v>1541185.5486420917</v>
      </c>
      <c r="U386">
        <v>1492468.9872683748</v>
      </c>
      <c r="V386">
        <v>1445280.0473012784</v>
      </c>
      <c r="W386">
        <v>1399573.8017646854</v>
      </c>
      <c r="X386">
        <v>1355306.0523655103</v>
      </c>
      <c r="Y386">
        <v>1312433.4450713589</v>
      </c>
      <c r="Z386">
        <v>1270913.5528543952</v>
      </c>
      <c r="AA386">
        <v>1230704.9332365263</v>
      </c>
      <c r="AB386">
        <v>1191767.1664222865</v>
      </c>
      <c r="AC386">
        <v>1154060.8784361603</v>
      </c>
      <c r="AD386">
        <v>1117547.7526578163</v>
      </c>
      <c r="AE386">
        <v>1082190.5323781425</v>
      </c>
      <c r="AF386">
        <v>1047953.0164144061</v>
      </c>
      <c r="AG386">
        <v>1014800.0493763279</v>
      </c>
      <c r="AH386">
        <v>982697.50783158105</v>
      </c>
      <c r="AI386">
        <v>951612.2833537074</v>
      </c>
      <c r="AJ386">
        <v>921512.26322893414</v>
      </c>
      <c r="AK386">
        <v>892366.30943690159</v>
      </c>
      <c r="AL386">
        <v>864144.23639344494</v>
      </c>
      <c r="AM386">
        <v>836816.78784343344</v>
      </c>
      <c r="AN386">
        <v>810355.61321229942</v>
      </c>
      <c r="AO386">
        <v>784733.24366173462</v>
      </c>
      <c r="AP386">
        <v>759923.06804460054</v>
      </c>
      <c r="AQ386">
        <v>735899.30891369586</v>
      </c>
    </row>
    <row r="387" spans="1:43" x14ac:dyDescent="0.3">
      <c r="A387" s="24"/>
      <c r="B387" s="26">
        <v>202406</v>
      </c>
      <c r="C387" s="18" t="s">
        <v>102</v>
      </c>
      <c r="D387">
        <v>1206635.83</v>
      </c>
      <c r="E387">
        <v>1140914.1609894417</v>
      </c>
      <c r="F387">
        <v>1078560.0360618853</v>
      </c>
      <c r="G387">
        <v>1019465.2970084205</v>
      </c>
      <c r="H387">
        <v>963503.02469519817</v>
      </c>
      <c r="I387">
        <v>910537.11627621658</v>
      </c>
      <c r="J387">
        <v>860428.13014107861</v>
      </c>
      <c r="K387">
        <v>813036.90035764372</v>
      </c>
      <c r="L387">
        <v>768226.77921816439</v>
      </c>
      <c r="M387">
        <v>725865.01567120664</v>
      </c>
      <c r="N387">
        <v>685823.5788721916</v>
      </c>
      <c r="O387">
        <v>647979.62003363296</v>
      </c>
      <c r="P387">
        <v>612215.69596715504</v>
      </c>
      <c r="Q387">
        <v>578419.83466872247</v>
      </c>
      <c r="R387">
        <v>546485.49615073844</v>
      </c>
      <c r="S387">
        <v>516311.46425366739</v>
      </c>
      <c r="T387">
        <v>487801.69372214266</v>
      </c>
      <c r="U387">
        <v>460865.12920759612</v>
      </c>
      <c r="V387">
        <v>435415.50770967099</v>
      </c>
      <c r="W387">
        <v>411371.15244468267</v>
      </c>
      <c r="X387">
        <v>388654.76369036798</v>
      </c>
      <c r="Y387">
        <v>367193.21045122179</v>
      </c>
      <c r="Z387">
        <v>346917.32558674214</v>
      </c>
      <c r="AA387">
        <v>327761.70619150845</v>
      </c>
      <c r="AB387">
        <v>309664.52040675323</v>
      </c>
      <c r="AC387">
        <v>292567.32140641991</v>
      </c>
      <c r="AD387">
        <v>276414.86898711091</v>
      </c>
      <c r="AE387">
        <v>261154.9589661817</v>
      </c>
      <c r="AF387">
        <v>246738.26043105408</v>
      </c>
      <c r="AG387">
        <v>233118.16076818859</v>
      </c>
      <c r="AH387">
        <v>220250.61831954686</v>
      </c>
      <c r="AI387">
        <v>208094.02245873414</v>
      </c>
      <c r="AJ387">
        <v>196609.06084174084</v>
      </c>
      <c r="AK387">
        <v>185758.59356346092</v>
      </c>
      <c r="AL387">
        <v>175507.53393738734</v>
      </c>
      <c r="AM387">
        <v>165822.73560942919</v>
      </c>
      <c r="AN387">
        <v>156672.88571569169</v>
      </c>
      <c r="AO387">
        <v>148028.40379684488</v>
      </c>
      <c r="AP387">
        <v>139861.3461872754</v>
      </c>
      <c r="AQ387">
        <v>132145.31560474573</v>
      </c>
    </row>
    <row r="388" spans="1:43" x14ac:dyDescent="0.3">
      <c r="A388" s="24"/>
      <c r="B388" s="26">
        <v>202407</v>
      </c>
      <c r="C388" s="18" t="s">
        <v>101</v>
      </c>
      <c r="D388">
        <v>2523024.3800000008</v>
      </c>
      <c r="E388">
        <v>2366691.9077205211</v>
      </c>
      <c r="F388">
        <v>2223857.6022454696</v>
      </c>
      <c r="G388">
        <v>2093597.1882538246</v>
      </c>
      <c r="H388">
        <v>1976991.944560539</v>
      </c>
      <c r="I388">
        <v>1867139.1916472991</v>
      </c>
      <c r="J388">
        <v>1763100.4066248022</v>
      </c>
      <c r="K388">
        <v>1664649.8234228282</v>
      </c>
      <c r="L388">
        <v>1571545.3585111427</v>
      </c>
      <c r="M388">
        <v>1483538.3694755933</v>
      </c>
      <c r="N388">
        <v>1400379.9671733987</v>
      </c>
      <c r="O388">
        <v>1321825.0968608726</v>
      </c>
      <c r="P388">
        <v>1247635.149877388</v>
      </c>
      <c r="Q388">
        <v>1177579.593818038</v>
      </c>
      <c r="R388">
        <v>1111436.9399698288</v>
      </c>
      <c r="S388">
        <v>1048995.2598780866</v>
      </c>
      <c r="T388">
        <v>990052.39398661221</v>
      </c>
      <c r="U388">
        <v>934415.95005876163</v>
      </c>
      <c r="V388">
        <v>881903.1589142048</v>
      </c>
      <c r="W388">
        <v>832340.63459666132</v>
      </c>
      <c r="X388">
        <v>785564.07208680431</v>
      </c>
      <c r="Y388">
        <v>741417.90596077591</v>
      </c>
      <c r="Z388">
        <v>699754.9465843275</v>
      </c>
      <c r="AA388">
        <v>660436.00561303913</v>
      </c>
      <c r="AB388">
        <v>623329.51913049386</v>
      </c>
      <c r="AC388">
        <v>588311.1742857825</v>
      </c>
      <c r="AD388">
        <v>555263.54350642359</v>
      </c>
      <c r="AE388">
        <v>524075.72906678671</v>
      </c>
      <c r="AF388">
        <v>494643.01984829787</v>
      </c>
      <c r="AG388">
        <v>466866.5614392524</v>
      </c>
      <c r="AH388">
        <v>440653.04021993477</v>
      </c>
      <c r="AI388">
        <v>415914.38171336631</v>
      </c>
      <c r="AJ388">
        <v>392567.46321746265</v>
      </c>
      <c r="AK388">
        <v>370533.84054451727</v>
      </c>
      <c r="AL388">
        <v>349739.48855952342</v>
      </c>
      <c r="AM388">
        <v>330114.55511573277</v>
      </c>
      <c r="AN388">
        <v>311593.12792350654</v>
      </c>
      <c r="AO388">
        <v>294113.01384909457</v>
      </c>
      <c r="AP388">
        <v>277615.53011761326</v>
      </c>
      <c r="AQ388">
        <v>262045.30688476187</v>
      </c>
    </row>
    <row r="389" spans="1:43" x14ac:dyDescent="0.3">
      <c r="A389" s="24"/>
      <c r="B389" s="26">
        <v>202407</v>
      </c>
      <c r="C389" s="18" t="s">
        <v>105</v>
      </c>
      <c r="D389">
        <v>471704.42</v>
      </c>
      <c r="E389">
        <v>453122.20424593217</v>
      </c>
      <c r="F389">
        <v>435336.50163252145</v>
      </c>
      <c r="G389">
        <v>417956.61189023807</v>
      </c>
      <c r="H389">
        <v>399332.5384840442</v>
      </c>
      <c r="I389">
        <v>381851.48440621642</v>
      </c>
      <c r="J389">
        <v>365104.85295196949</v>
      </c>
      <c r="K389">
        <v>349070.34674019675</v>
      </c>
      <c r="L389">
        <v>333723.80428593676</v>
      </c>
      <c r="M389">
        <v>319040.13917498925</v>
      </c>
      <c r="N389">
        <v>304993.95895312977</v>
      </c>
      <c r="O389">
        <v>291559.9758495331</v>
      </c>
      <c r="P389">
        <v>278713.27956272813</v>
      </c>
      <c r="Q389">
        <v>266429.51712783833</v>
      </c>
      <c r="R389">
        <v>254685.00932215934</v>
      </c>
      <c r="S389">
        <v>243456.82323874248</v>
      </c>
      <c r="T389">
        <v>232722.81432315215</v>
      </c>
      <c r="U389">
        <v>222461.64700929751</v>
      </c>
      <c r="V389">
        <v>212652.80031310022</v>
      </c>
      <c r="W389">
        <v>203276.56286003845</v>
      </c>
      <c r="X389">
        <v>194314.02052844618</v>
      </c>
      <c r="Y389">
        <v>185747.03898956534</v>
      </c>
      <c r="Z389">
        <v>177558.24279098952</v>
      </c>
      <c r="AA389">
        <v>169730.99217875826</v>
      </c>
      <c r="AB389">
        <v>162249.35852912208</v>
      </c>
      <c r="AC389">
        <v>155098.09902608316</v>
      </c>
      <c r="AD389">
        <v>148262.63104930549</v>
      </c>
      <c r="AE389">
        <v>141729.0066109105</v>
      </c>
      <c r="AF389">
        <v>135483.8870864397</v>
      </c>
      <c r="AG389">
        <v>129514.51841596914</v>
      </c>
      <c r="AH389">
        <v>123808.7068996373</v>
      </c>
      <c r="AI389">
        <v>118354.79567312225</v>
      </c>
      <c r="AJ389">
        <v>113141.64191954506</v>
      </c>
      <c r="AK389">
        <v>108158.59485245387</v>
      </c>
      <c r="AL389">
        <v>103395.47448816335</v>
      </c>
      <c r="AM389">
        <v>98842.551213458137</v>
      </c>
      <c r="AN389">
        <v>94490.526145523836</v>
      </c>
      <c r="AO389">
        <v>90330.512274201479</v>
      </c>
      <c r="AP389">
        <v>86354.016371708058</v>
      </c>
      <c r="AQ389">
        <v>82552.921651402037</v>
      </c>
    </row>
    <row r="390" spans="1:43" x14ac:dyDescent="0.3">
      <c r="A390" s="24"/>
      <c r="B390" s="26">
        <v>202407</v>
      </c>
      <c r="C390" s="18" t="s">
        <v>103</v>
      </c>
      <c r="D390">
        <v>4349482.1100000003</v>
      </c>
      <c r="E390">
        <v>4231821.6036520768</v>
      </c>
      <c r="F390">
        <v>4115202.9597767629</v>
      </c>
      <c r="G390">
        <v>4001669.9243614869</v>
      </c>
      <c r="H390">
        <v>3886804.5870303242</v>
      </c>
      <c r="I390">
        <v>3776962.0251080613</v>
      </c>
      <c r="J390">
        <v>3669923.3556633955</v>
      </c>
      <c r="K390">
        <v>3565694.4823805154</v>
      </c>
      <c r="L390">
        <v>3464258.1642452739</v>
      </c>
      <c r="M390">
        <v>3365581.3589531844</v>
      </c>
      <c r="N390">
        <v>3269620.2274876521</v>
      </c>
      <c r="O390">
        <v>3176323.604693403</v>
      </c>
      <c r="P390">
        <v>3085635.4420173261</v>
      </c>
      <c r="Q390">
        <v>2997496.5484052896</v>
      </c>
      <c r="R390">
        <v>2911845.8438024102</v>
      </c>
      <c r="S390">
        <v>2828621.2690442777</v>
      </c>
      <c r="T390">
        <v>2747760.450223315</v>
      </c>
      <c r="U390">
        <v>2669201.1854906152</v>
      </c>
      <c r="V390">
        <v>2592881.8020547531</v>
      </c>
      <c r="W390">
        <v>2518741.4173811655</v>
      </c>
      <c r="X390">
        <v>2446720.129089179</v>
      </c>
      <c r="Y390">
        <v>2376759.1513874149</v>
      </c>
      <c r="Z390">
        <v>2308800.9111704803</v>
      </c>
      <c r="AA390">
        <v>2242789.1135180378</v>
      </c>
      <c r="AB390">
        <v>2178668.783887777</v>
      </c>
      <c r="AC390">
        <v>2116386.2925022058</v>
      </c>
      <c r="AD390">
        <v>2055889.3651069452</v>
      </c>
      <c r="AE390">
        <v>1997127.0832941525</v>
      </c>
      <c r="AF390">
        <v>1940049.8768465912</v>
      </c>
      <c r="AG390">
        <v>1884609.5100001686</v>
      </c>
      <c r="AH390">
        <v>1830759.0630985247</v>
      </c>
      <c r="AI390">
        <v>1778452.9107884774</v>
      </c>
      <c r="AJ390">
        <v>1727646.697655024</v>
      </c>
      <c r="AK390">
        <v>1678297.3120009343</v>
      </c>
      <c r="AL390">
        <v>1630362.8583252518</v>
      </c>
      <c r="AM390">
        <v>1583802.6289371499</v>
      </c>
      <c r="AN390">
        <v>1538577.075049018</v>
      </c>
      <c r="AO390">
        <v>1494647.7776196611</v>
      </c>
      <c r="AP390">
        <v>1451977.4181607175</v>
      </c>
      <c r="AQ390">
        <v>1410529.7496735216</v>
      </c>
    </row>
    <row r="391" spans="1:43" x14ac:dyDescent="0.3">
      <c r="A391" s="24"/>
      <c r="B391" s="26">
        <v>202407</v>
      </c>
      <c r="C391" s="18" t="s">
        <v>102</v>
      </c>
      <c r="D391">
        <v>1186959.49</v>
      </c>
      <c r="E391">
        <v>1117062.9373470226</v>
      </c>
      <c r="F391">
        <v>1047147.0335431892</v>
      </c>
      <c r="G391">
        <v>980857.79047996912</v>
      </c>
      <c r="H391">
        <v>916081.55334226531</v>
      </c>
      <c r="I391">
        <v>852472.32422289997</v>
      </c>
      <c r="J391">
        <v>793170.28231804061</v>
      </c>
      <c r="K391">
        <v>737915.17973732343</v>
      </c>
      <c r="L391">
        <v>686452.89872474293</v>
      </c>
      <c r="M391">
        <v>638538.77347689983</v>
      </c>
      <c r="N391">
        <v>593939.43309634773</v>
      </c>
      <c r="O391">
        <v>552433.71308365464</v>
      </c>
      <c r="P391">
        <v>513812.97566377814</v>
      </c>
      <c r="Q391">
        <v>477881.05476976506</v>
      </c>
      <c r="R391">
        <v>444453.96485768561</v>
      </c>
      <c r="S391">
        <v>413359.46450364369</v>
      </c>
      <c r="T391">
        <v>384436.53481567523</v>
      </c>
      <c r="U391">
        <v>357534.81253883429</v>
      </c>
      <c r="V391">
        <v>332514.00440270494</v>
      </c>
      <c r="W391">
        <v>309243.30033585406</v>
      </c>
      <c r="X391">
        <v>287600.79713404307</v>
      </c>
      <c r="Y391">
        <v>267472.94005072443</v>
      </c>
      <c r="Z391">
        <v>248753.98695239701</v>
      </c>
      <c r="AA391">
        <v>231345.49773546375</v>
      </c>
      <c r="AB391">
        <v>215155.85036051483</v>
      </c>
      <c r="AC391">
        <v>200099.78393904652</v>
      </c>
      <c r="AD391">
        <v>186097.96868000968</v>
      </c>
      <c r="AE391">
        <v>173076.60208206362</v>
      </c>
      <c r="AF391">
        <v>160967.03048131027</v>
      </c>
      <c r="AG391">
        <v>149705.39489104081</v>
      </c>
      <c r="AH391">
        <v>139232.29996955217</v>
      </c>
      <c r="AI391">
        <v>129492.50490298413</v>
      </c>
      <c r="AJ391">
        <v>120434.63497708102</v>
      </c>
      <c r="AK391">
        <v>112010.91262379647</v>
      </c>
      <c r="AL391">
        <v>104176.9067578089</v>
      </c>
      <c r="AM391">
        <v>96891.299258573243</v>
      </c>
      <c r="AN391">
        <v>90115.667501363379</v>
      </c>
      <c r="AO391">
        <v>83814.28189287553</v>
      </c>
      <c r="AP391">
        <v>77953.917421216596</v>
      </c>
      <c r="AQ391">
        <v>72503.678284961032</v>
      </c>
    </row>
    <row r="392" spans="1:43" x14ac:dyDescent="0.3">
      <c r="A392" s="24"/>
      <c r="B392" s="26">
        <v>202407</v>
      </c>
      <c r="C392" s="18" t="s">
        <v>104</v>
      </c>
      <c r="D392">
        <v>3074.04</v>
      </c>
      <c r="E392">
        <v>2922.8158112616311</v>
      </c>
      <c r="F392">
        <v>2773.5847999996281</v>
      </c>
      <c r="G392">
        <v>2627.7897386925338</v>
      </c>
      <c r="H392">
        <v>2487.0269504542725</v>
      </c>
      <c r="I392">
        <v>2352.399385641665</v>
      </c>
      <c r="J392">
        <v>2225.01806432378</v>
      </c>
      <c r="K392">
        <v>2104.5050492631922</v>
      </c>
      <c r="L392">
        <v>1990.4985281056961</v>
      </c>
      <c r="M392">
        <v>1882.6532893461169</v>
      </c>
      <c r="N392">
        <v>1780.64072458688</v>
      </c>
      <c r="O392">
        <v>1684.1485423981139</v>
      </c>
      <c r="P392">
        <v>1592.8803081907643</v>
      </c>
      <c r="Q392">
        <v>1506.5548821174539</v>
      </c>
      <c r="R392">
        <v>1424.9058010221524</v>
      </c>
      <c r="S392">
        <v>1347.6806341695028</v>
      </c>
      <c r="T392">
        <v>1274.6403320773861</v>
      </c>
      <c r="U392">
        <v>1205.5585810152429</v>
      </c>
      <c r="V392">
        <v>1140.2211712747817</v>
      </c>
      <c r="W392">
        <v>1078.4253843474833</v>
      </c>
      <c r="X392">
        <v>1019.9794021415481</v>
      </c>
      <c r="Y392">
        <v>964.70174001320356</v>
      </c>
      <c r="Z392">
        <v>912.420704462564</v>
      </c>
      <c r="AA392">
        <v>862.97387571400236</v>
      </c>
      <c r="AB392">
        <v>816.2076149730924</v>
      </c>
      <c r="AC392">
        <v>771.97659586449004</v>
      </c>
      <c r="AD392">
        <v>730.14335936530938</v>
      </c>
      <c r="AE392">
        <v>690.57789142742797</v>
      </c>
      <c r="AF392">
        <v>653.15722240943364</v>
      </c>
      <c r="AG392">
        <v>617.76504740034784</v>
      </c>
      <c r="AH392">
        <v>584.29136650276803</v>
      </c>
      <c r="AI392">
        <v>552.63214414546815</v>
      </c>
      <c r="AJ392">
        <v>522.68898650966173</v>
      </c>
      <c r="AK392">
        <v>494.36883617535443</v>
      </c>
      <c r="AL392">
        <v>467.5836831218208</v>
      </c>
      <c r="AM392">
        <v>442.25029124730753</v>
      </c>
      <c r="AN392">
        <v>418.28993960617663</v>
      </c>
      <c r="AO392">
        <v>395.62817759585278</v>
      </c>
      <c r="AP392">
        <v>374.19459336039023</v>
      </c>
      <c r="AQ392">
        <v>353.92259471170786</v>
      </c>
    </row>
    <row r="393" spans="1:43" x14ac:dyDescent="0.3">
      <c r="A393" s="24"/>
      <c r="B393" s="26">
        <v>202408</v>
      </c>
      <c r="C393" s="18" t="s">
        <v>101</v>
      </c>
      <c r="D393">
        <v>2642668.7499999995</v>
      </c>
      <c r="E393">
        <v>2465955.6053050794</v>
      </c>
      <c r="F393">
        <v>2297906.0914977985</v>
      </c>
      <c r="G393">
        <v>2141802.2613996775</v>
      </c>
      <c r="H393">
        <v>1996968.4509586927</v>
      </c>
      <c r="I393">
        <v>1861344.8888462044</v>
      </c>
      <c r="J393">
        <v>1734681.4858621683</v>
      </c>
      <c r="K393">
        <v>1616464.900118632</v>
      </c>
      <c r="L393">
        <v>1506185.4729594802</v>
      </c>
      <c r="M393">
        <v>1403347.3497221877</v>
      </c>
      <c r="N393">
        <v>1307474.2671347212</v>
      </c>
      <c r="O393">
        <v>1218112.6682012256</v>
      </c>
      <c r="P393">
        <v>1134833.1475161999</v>
      </c>
      <c r="Q393">
        <v>1057230.8469926701</v>
      </c>
      <c r="R393">
        <v>984925.19287930836</v>
      </c>
      <c r="S393">
        <v>917559.2245215351</v>
      </c>
      <c r="T393">
        <v>854798.67741070094</v>
      </c>
      <c r="U393">
        <v>796330.92699055152</v>
      </c>
      <c r="V393">
        <v>741863.86333365436</v>
      </c>
      <c r="W393">
        <v>691124.74289344915</v>
      </c>
      <c r="X393">
        <v>643859.0476275821</v>
      </c>
      <c r="Y393">
        <v>599829.37109543988</v>
      </c>
      <c r="Z393">
        <v>558814.34389149991</v>
      </c>
      <c r="AA393">
        <v>520607.60584660817</v>
      </c>
      <c r="AB393">
        <v>485016.82906536089</v>
      </c>
      <c r="AC393">
        <v>451862.79357422679</v>
      </c>
      <c r="AD393">
        <v>420978.51579936146</v>
      </c>
      <c r="AE393">
        <v>392208.42904941388</v>
      </c>
      <c r="AF393">
        <v>365407.61449212447</v>
      </c>
      <c r="AG393">
        <v>340441.08067697845</v>
      </c>
      <c r="AH393">
        <v>317183.08939482935</v>
      </c>
      <c r="AI393">
        <v>295516.52552669984</v>
      </c>
      <c r="AJ393">
        <v>275332.30848077498</v>
      </c>
      <c r="AK393">
        <v>256528.84282253435</v>
      </c>
      <c r="AL393">
        <v>239011.50574922023</v>
      </c>
      <c r="AM393">
        <v>222692.16913295886</v>
      </c>
      <c r="AN393">
        <v>207488.75394721134</v>
      </c>
      <c r="AO393">
        <v>193324.81499195623</v>
      </c>
      <c r="AP393">
        <v>180129.15393917891</v>
      </c>
      <c r="AQ393">
        <v>167835.45882839357</v>
      </c>
    </row>
    <row r="394" spans="1:43" x14ac:dyDescent="0.3">
      <c r="A394" s="24"/>
      <c r="B394" s="26">
        <v>202408</v>
      </c>
      <c r="C394" s="18" t="s">
        <v>105</v>
      </c>
      <c r="D394">
        <v>570319.56000000006</v>
      </c>
      <c r="E394">
        <v>553341.04453334189</v>
      </c>
      <c r="F394">
        <v>531931.04409857036</v>
      </c>
      <c r="G394">
        <v>506951.70697231445</v>
      </c>
      <c r="H394">
        <v>478896.43370740424</v>
      </c>
      <c r="I394">
        <v>448301.89255412726</v>
      </c>
      <c r="J394">
        <v>419608.75932082091</v>
      </c>
      <c r="K394">
        <v>392715.15917536616</v>
      </c>
      <c r="L394">
        <v>367519.42578567017</v>
      </c>
      <c r="M394">
        <v>343922.15933690208</v>
      </c>
      <c r="N394">
        <v>321827.42988026625</v>
      </c>
      <c r="O394">
        <v>301143.45055748365</v>
      </c>
      <c r="P394">
        <v>281782.91709529853</v>
      </c>
      <c r="Q394">
        <v>263663.13531303522</v>
      </c>
      <c r="R394">
        <v>246706.01367378497</v>
      </c>
      <c r="S394">
        <v>230837.97046454044</v>
      </c>
      <c r="T394">
        <v>215989.78797512571</v>
      </c>
      <c r="U394">
        <v>202096.43503822683</v>
      </c>
      <c r="V394">
        <v>189096.8721347503</v>
      </c>
      <c r="W394">
        <v>176933.84854455266</v>
      </c>
      <c r="X394">
        <v>165553.69786453294</v>
      </c>
      <c r="Y394">
        <v>154906.13608189317</v>
      </c>
      <c r="Z394">
        <v>144944.06493519412</v>
      </c>
      <c r="AA394">
        <v>135623.38229679753</v>
      </c>
      <c r="AB394">
        <v>126902.80062123317</v>
      </c>
      <c r="AC394">
        <v>118743.67402780391</v>
      </c>
      <c r="AD394">
        <v>111109.8342569529</v>
      </c>
      <c r="AE394">
        <v>103967.43551405874</v>
      </c>
      <c r="AF394">
        <v>97284.808060781987</v>
      </c>
      <c r="AG394">
        <v>91032.320311605174</v>
      </c>
      <c r="AH394">
        <v>85182.249126903611</v>
      </c>
      <c r="AI394">
        <v>79708.657953250469</v>
      </c>
      <c r="AJ394">
        <v>74587.282439235438</v>
      </c>
      <c r="AK394">
        <v>69795.42314552395</v>
      </c>
      <c r="AL394">
        <v>65311.844967375291</v>
      </c>
      <c r="AM394">
        <v>61116.682893605706</v>
      </c>
      <c r="AN394">
        <v>57191.353736031437</v>
      </c>
      <c r="AO394">
        <v>53518.473476306644</v>
      </c>
      <c r="AP394">
        <v>50081.779891734099</v>
      </c>
      <c r="AQ394">
        <v>46866.060137313914</v>
      </c>
    </row>
    <row r="395" spans="1:43" x14ac:dyDescent="0.3">
      <c r="A395" s="24"/>
      <c r="B395" s="26">
        <v>202408</v>
      </c>
      <c r="C395" s="18" t="s">
        <v>103</v>
      </c>
      <c r="D395">
        <v>2983355.65</v>
      </c>
      <c r="E395">
        <v>2899697.1064371262</v>
      </c>
      <c r="F395">
        <v>2821261.296875909</v>
      </c>
      <c r="G395">
        <v>2747074.1087761996</v>
      </c>
      <c r="H395">
        <v>2676054.4630993172</v>
      </c>
      <c r="I395">
        <v>2610078.4162276965</v>
      </c>
      <c r="J395">
        <v>2545538.4683922883</v>
      </c>
      <c r="K395">
        <v>2482453.0983971227</v>
      </c>
      <c r="L395">
        <v>2420825.3973461823</v>
      </c>
      <c r="M395">
        <v>2360647.9654303882</v>
      </c>
      <c r="N395">
        <v>2301906.1860156045</v>
      </c>
      <c r="O395">
        <v>2244580.4608443961</v>
      </c>
      <c r="P395">
        <v>2188647.7636750038</v>
      </c>
      <c r="Q395">
        <v>2134082.7370241145</v>
      </c>
      <c r="R395">
        <v>2080858.476690961</v>
      </c>
      <c r="S395">
        <v>2028947.0992435901</v>
      </c>
      <c r="T395">
        <v>1978320.1563005229</v>
      </c>
      <c r="U395">
        <v>1928948.9391675994</v>
      </c>
      <c r="V395">
        <v>1880804.7040272548</v>
      </c>
      <c r="W395">
        <v>1833858.8389165325</v>
      </c>
      <c r="X395">
        <v>1788082.9876253281</v>
      </c>
      <c r="Y395">
        <v>1743449.1414266704</v>
      </c>
      <c r="Z395">
        <v>1699929.7065950711</v>
      </c>
      <c r="AA395">
        <v>1657497.5535729262</v>
      </c>
      <c r="AB395">
        <v>1616126.0521415495</v>
      </c>
      <c r="AC395">
        <v>1575789.0958636969</v>
      </c>
      <c r="AD395">
        <v>1536461.1182667515</v>
      </c>
      <c r="AE395">
        <v>1498117.1026465055</v>
      </c>
      <c r="AF395">
        <v>1460732.586932478</v>
      </c>
      <c r="AG395">
        <v>1424283.6647260566</v>
      </c>
      <c r="AH395">
        <v>1388746.9833733425</v>
      </c>
      <c r="AI395">
        <v>1354099.7397445885</v>
      </c>
      <c r="AJ395">
        <v>1320319.6742464327</v>
      </c>
      <c r="AK395">
        <v>1287385.0634807392</v>
      </c>
      <c r="AL395">
        <v>1255274.7118766615</v>
      </c>
      <c r="AM395">
        <v>1223967.9425545274</v>
      </c>
      <c r="AN395">
        <v>1193444.5876268309</v>
      </c>
      <c r="AO395">
        <v>1163684.9780996216</v>
      </c>
      <c r="AP395">
        <v>1134669.9335043728</v>
      </c>
      <c r="AQ395">
        <v>1106380.7513640365</v>
      </c>
    </row>
    <row r="396" spans="1:43" x14ac:dyDescent="0.3">
      <c r="A396" s="24"/>
      <c r="B396" s="26">
        <v>202408</v>
      </c>
      <c r="C396" s="18" t="s">
        <v>102</v>
      </c>
      <c r="D396">
        <v>1318156.9200000002</v>
      </c>
      <c r="E396">
        <v>1255347.6298098557</v>
      </c>
      <c r="F396">
        <v>1193909.0262348657</v>
      </c>
      <c r="G396">
        <v>1135016.6829829372</v>
      </c>
      <c r="H396">
        <v>1078830.2302955883</v>
      </c>
      <c r="I396">
        <v>1023513.2634776809</v>
      </c>
      <c r="J396">
        <v>970943.01394971111</v>
      </c>
      <c r="K396">
        <v>921009.03622189222</v>
      </c>
      <c r="L396">
        <v>873597.27506532508</v>
      </c>
      <c r="M396">
        <v>828593.20643982419</v>
      </c>
      <c r="N396">
        <v>785883.80412983836</v>
      </c>
      <c r="O396">
        <v>745358.76631673437</v>
      </c>
      <c r="P396">
        <v>706911.26625610772</v>
      </c>
      <c r="Q396">
        <v>670438.3919570382</v>
      </c>
      <c r="R396">
        <v>635841.38013396773</v>
      </c>
      <c r="S396">
        <v>603025.71296997776</v>
      </c>
      <c r="T396">
        <v>571901.12308534002</v>
      </c>
      <c r="U396">
        <v>542381.53722373</v>
      </c>
      <c r="V396">
        <v>514384.97942496632</v>
      </c>
      <c r="W396">
        <v>487833.44796878792</v>
      </c>
      <c r="X396">
        <v>462652.77599515772</v>
      </c>
      <c r="Y396">
        <v>438772.48271025083</v>
      </c>
      <c r="Z396">
        <v>416125.62001290213</v>
      </c>
      <c r="AA396">
        <v>394648.61792520672</v>
      </c>
      <c r="AB396">
        <v>374281.13118666236</v>
      </c>
      <c r="AC396">
        <v>354965.88864256121</v>
      </c>
      <c r="AD396">
        <v>336648.54653562815</v>
      </c>
      <c r="AE396">
        <v>319277.54643449583</v>
      </c>
      <c r="AF396">
        <v>302803.97826154565</v>
      </c>
      <c r="AG396">
        <v>287181.44868658826</v>
      </c>
      <c r="AH396">
        <v>272365.95501111232</v>
      </c>
      <c r="AI396">
        <v>258315.76456564612</v>
      </c>
      <c r="AJ396">
        <v>244991.29956958196</v>
      </c>
      <c r="AK396">
        <v>232355.02735094074</v>
      </c>
      <c r="AL396">
        <v>220371.35578743523</v>
      </c>
      <c r="AM396">
        <v>209006.53380572892</v>
      </c>
      <c r="AN396">
        <v>198228.5567599716</v>
      </c>
      <c r="AO396">
        <v>188007.07650128074</v>
      </c>
      <c r="AP396">
        <v>178313.31594516811</v>
      </c>
      <c r="AQ396">
        <v>169119.98794273171</v>
      </c>
    </row>
    <row r="397" spans="1:43" x14ac:dyDescent="0.3">
      <c r="A397" s="24"/>
      <c r="B397" s="26">
        <v>202409</v>
      </c>
      <c r="C397" s="18" t="s">
        <v>101</v>
      </c>
      <c r="D397">
        <v>2580823.2400000002</v>
      </c>
      <c r="E397">
        <v>2405113.0401653829</v>
      </c>
      <c r="F397">
        <v>2232989.6202398129</v>
      </c>
      <c r="G397">
        <v>2070061.8265408799</v>
      </c>
      <c r="H397">
        <v>1917168.7476615869</v>
      </c>
      <c r="I397">
        <v>1772030.8415159031</v>
      </c>
      <c r="J397">
        <v>1637335.9787795146</v>
      </c>
      <c r="K397">
        <v>1512519.1210765596</v>
      </c>
      <c r="L397">
        <v>1396978.4136473329</v>
      </c>
      <c r="M397">
        <v>1290106.1977802902</v>
      </c>
      <c r="N397">
        <v>1191307.1802743224</v>
      </c>
      <c r="O397">
        <v>1100008.8676134944</v>
      </c>
      <c r="P397">
        <v>1015667.2596731463</v>
      </c>
      <c r="Q397">
        <v>937769.605130704</v>
      </c>
      <c r="R397">
        <v>865835.32709821314</v>
      </c>
      <c r="S397">
        <v>799415.81335007248</v>
      </c>
      <c r="T397">
        <v>738093.51251638238</v>
      </c>
      <c r="U397">
        <v>681480.61991491972</v>
      </c>
      <c r="V397">
        <v>629217.53666729934</v>
      </c>
      <c r="W397">
        <v>580971.2213338177</v>
      </c>
      <c r="X397">
        <v>536433.51129248308</v>
      </c>
      <c r="Y397">
        <v>495319.46340137394</v>
      </c>
      <c r="Z397">
        <v>457365.74508851446</v>
      </c>
      <c r="AA397">
        <v>422329.09472423611</v>
      </c>
      <c r="AB397">
        <v>389984.86189967999</v>
      </c>
      <c r="AC397">
        <v>360125.63272702042</v>
      </c>
      <c r="AD397">
        <v>332559.94161141646</v>
      </c>
      <c r="AE397">
        <v>307111.06853382348</v>
      </c>
      <c r="AF397">
        <v>283615.91933135752</v>
      </c>
      <c r="AG397">
        <v>261923.98549833908</v>
      </c>
      <c r="AH397">
        <v>241896.37947164677</v>
      </c>
      <c r="AI397">
        <v>223404.94108102363</v>
      </c>
      <c r="AJ397">
        <v>206331.41074997015</v>
      </c>
      <c r="AK397">
        <v>190566.66506412564</v>
      </c>
      <c r="AL397">
        <v>176010.01043846074</v>
      </c>
      <c r="AM397">
        <v>162568.53078200266</v>
      </c>
      <c r="AN397">
        <v>150156.48525810058</v>
      </c>
      <c r="AO397">
        <v>138694.75245471491</v>
      </c>
      <c r="AP397">
        <v>128110.31750270801</v>
      </c>
      <c r="AQ397">
        <v>118335.79890366997</v>
      </c>
    </row>
    <row r="398" spans="1:43" x14ac:dyDescent="0.3">
      <c r="A398" s="24"/>
      <c r="B398" s="26">
        <v>202409</v>
      </c>
      <c r="C398" s="18" t="s">
        <v>105</v>
      </c>
      <c r="D398">
        <v>604094.49</v>
      </c>
      <c r="E398">
        <v>590117.3208256315</v>
      </c>
      <c r="F398">
        <v>573889.87136428175</v>
      </c>
      <c r="G398">
        <v>555641.71137273626</v>
      </c>
      <c r="H398">
        <v>535409.71707796026</v>
      </c>
      <c r="I398">
        <v>513389.48288269894</v>
      </c>
      <c r="J398">
        <v>492282.02967642294</v>
      </c>
      <c r="K398">
        <v>472048.19384016714</v>
      </c>
      <c r="L398">
        <v>452650.79516924726</v>
      </c>
      <c r="M398">
        <v>434054.45633647422</v>
      </c>
      <c r="N398">
        <v>416225.46008607891</v>
      </c>
      <c r="O398">
        <v>399131.63216532068</v>
      </c>
      <c r="P398">
        <v>382742.24245232559</v>
      </c>
      <c r="Q398">
        <v>367027.91938353179</v>
      </c>
      <c r="R398">
        <v>351960.57440808607</v>
      </c>
      <c r="S398">
        <v>337513.33422322484</v>
      </c>
      <c r="T398">
        <v>323660.47921096004</v>
      </c>
      <c r="U398">
        <v>310377.38693913183</v>
      </c>
      <c r="V398">
        <v>297640.47989049653</v>
      </c>
      <c r="W398">
        <v>285427.17679170787</v>
      </c>
      <c r="X398">
        <v>273715.84706090624</v>
      </c>
      <c r="Y398">
        <v>262485.76799802057</v>
      </c>
      <c r="Z398">
        <v>251717.08441875782</v>
      </c>
      <c r="AA398">
        <v>241390.77049018969</v>
      </c>
      <c r="AB398">
        <v>231488.5935686474</v>
      </c>
      <c r="AC398">
        <v>221993.07987326814</v>
      </c>
      <c r="AD398">
        <v>212887.48185376619</v>
      </c>
      <c r="AE398">
        <v>204155.74713076669</v>
      </c>
      <c r="AF398">
        <v>195782.48890273192</v>
      </c>
      <c r="AG398">
        <v>187752.95772612517</v>
      </c>
      <c r="AH398">
        <v>180053.01458572762</v>
      </c>
      <c r="AI398">
        <v>172669.10518048704</v>
      </c>
      <c r="AJ398">
        <v>165588.23535733297</v>
      </c>
      <c r="AK398">
        <v>158797.94763134391</v>
      </c>
      <c r="AL398">
        <v>152286.29873572334</v>
      </c>
      <c r="AM398">
        <v>146041.83814941216</v>
      </c>
      <c r="AN398">
        <v>140053.58755396405</v>
      </c>
      <c r="AO398">
        <v>134311.02117464706</v>
      </c>
      <c r="AP398">
        <v>128804.0469636887</v>
      </c>
      <c r="AQ398">
        <v>123522.98858621738</v>
      </c>
    </row>
    <row r="399" spans="1:43" x14ac:dyDescent="0.3">
      <c r="A399" s="24"/>
      <c r="B399" s="26">
        <v>202409</v>
      </c>
      <c r="C399" s="18" t="s">
        <v>103</v>
      </c>
      <c r="D399">
        <v>3038266.7999999993</v>
      </c>
      <c r="E399">
        <v>2938716.2945731194</v>
      </c>
      <c r="F399">
        <v>2842326.3315151595</v>
      </c>
      <c r="G399">
        <v>2750061.8838727116</v>
      </c>
      <c r="H399">
        <v>2661362.8861046704</v>
      </c>
      <c r="I399">
        <v>2570641.9165574098</v>
      </c>
      <c r="J399">
        <v>2482748.4183774712</v>
      </c>
      <c r="K399">
        <v>2397675.2424096433</v>
      </c>
      <c r="L399">
        <v>2315387.7285680389</v>
      </c>
      <c r="M399">
        <v>2235833.7922099652</v>
      </c>
      <c r="N399">
        <v>2158950.4031017851</v>
      </c>
      <c r="O399">
        <v>2084667.8364010644</v>
      </c>
      <c r="P399">
        <v>2012912.5100776325</v>
      </c>
      <c r="Q399">
        <v>1943608.9042644992</v>
      </c>
      <c r="R399">
        <v>1876680.8720578304</v>
      </c>
      <c r="S399">
        <v>1812052.5396866885</v>
      </c>
      <c r="T399">
        <v>1749648.9252728247</v>
      </c>
      <c r="U399">
        <v>1689396.3621307476</v>
      </c>
      <c r="V399">
        <v>1631222.7847388596</v>
      </c>
      <c r="W399">
        <v>1575057.9172910375</v>
      </c>
      <c r="X399">
        <v>1520833.392600172</v>
      </c>
      <c r="Y399">
        <v>1468482.8209146885</v>
      </c>
      <c r="Z399">
        <v>1417941.8225767903</v>
      </c>
      <c r="AA399">
        <v>1369148.0345376474</v>
      </c>
      <c r="AB399">
        <v>1322041.0979933685</v>
      </c>
      <c r="AC399">
        <v>1276562.6324502793</v>
      </c>
      <c r="AD399">
        <v>1232656.2001246421</v>
      </c>
      <c r="AE399">
        <v>1190267.2635655347</v>
      </c>
      <c r="AF399">
        <v>1149343.1386472927</v>
      </c>
      <c r="AG399">
        <v>1109832.9445316845</v>
      </c>
      <c r="AH399">
        <v>1071687.5517952144</v>
      </c>
      <c r="AI399">
        <v>1034859.5296151571</v>
      </c>
      <c r="AJ399">
        <v>999303.09268160758</v>
      </c>
      <c r="AK399">
        <v>964974.0483322998</v>
      </c>
      <c r="AL399">
        <v>931829.74427785655</v>
      </c>
      <c r="AM399">
        <v>899829.01718708093</v>
      </c>
      <c r="AN399">
        <v>868932.14232718281</v>
      </c>
      <c r="AO399">
        <v>839100.78439677495</v>
      </c>
      <c r="AP399">
        <v>810297.94964584056</v>
      </c>
      <c r="AQ399">
        <v>782487.9393434854</v>
      </c>
    </row>
    <row r="400" spans="1:43" x14ac:dyDescent="0.3">
      <c r="A400" s="24"/>
      <c r="B400" s="26">
        <v>202409</v>
      </c>
      <c r="C400" s="18" t="s">
        <v>102</v>
      </c>
      <c r="D400">
        <v>1203094.8800000004</v>
      </c>
      <c r="E400">
        <v>1133136.5481880496</v>
      </c>
      <c r="F400">
        <v>1062315.9763751903</v>
      </c>
      <c r="G400">
        <v>991508.99005442462</v>
      </c>
      <c r="H400">
        <v>920356.81799690775</v>
      </c>
      <c r="I400">
        <v>849445.11844069115</v>
      </c>
      <c r="J400">
        <v>783876.17197445966</v>
      </c>
      <c r="K400">
        <v>723289.56656173675</v>
      </c>
      <c r="L400">
        <v>667334.27824460249</v>
      </c>
      <c r="M400">
        <v>615674.54859408317</v>
      </c>
      <c r="N400">
        <v>567992.82877969579</v>
      </c>
      <c r="O400">
        <v>523991.00317676371</v>
      </c>
      <c r="P400">
        <v>483390.5961784129</v>
      </c>
      <c r="Q400">
        <v>445932.38067704765</v>
      </c>
      <c r="R400">
        <v>411375.64202303503</v>
      </c>
      <c r="S400">
        <v>379497.25367493299</v>
      </c>
      <c r="T400">
        <v>350090.6615877471</v>
      </c>
      <c r="U400">
        <v>322964.83781546506</v>
      </c>
      <c r="V400">
        <v>297943.24083339126</v>
      </c>
      <c r="W400">
        <v>274862.80546838295</v>
      </c>
      <c r="X400">
        <v>253572.97593201295</v>
      </c>
      <c r="Y400">
        <v>233934.7893782077</v>
      </c>
      <c r="Z400">
        <v>215820.01347191533</v>
      </c>
      <c r="AA400">
        <v>199110.33891416094</v>
      </c>
      <c r="AB400">
        <v>183696.62624481408</v>
      </c>
      <c r="AC400">
        <v>169478.20522835196</v>
      </c>
      <c r="AD400">
        <v>156362.22451686728</v>
      </c>
      <c r="AE400">
        <v>144263.04894387329</v>
      </c>
      <c r="AF400">
        <v>133101.70164193795</v>
      </c>
      <c r="AG400">
        <v>122805.34813600116</v>
      </c>
      <c r="AH400">
        <v>113306.81960111303</v>
      </c>
      <c r="AI400">
        <v>104544.17256012927</v>
      </c>
      <c r="AJ400">
        <v>96460.282414390051</v>
      </c>
      <c r="AK400">
        <v>89002.468335454862</v>
      </c>
      <c r="AL400">
        <v>82122.147189626005</v>
      </c>
      <c r="AM400">
        <v>75774.514313222593</v>
      </c>
      <c r="AN400">
        <v>69918.249101329522</v>
      </c>
      <c r="AO400">
        <v>64515.243513407986</v>
      </c>
      <c r="AP400">
        <v>59530.351734055177</v>
      </c>
      <c r="AQ400">
        <v>54931.159355358017</v>
      </c>
    </row>
    <row r="401" spans="1:43" x14ac:dyDescent="0.3">
      <c r="A401" s="24"/>
      <c r="B401" s="26">
        <v>202409</v>
      </c>
      <c r="C401" s="18" t="s">
        <v>104</v>
      </c>
      <c r="D401">
        <v>10148.720000000001</v>
      </c>
      <c r="E401">
        <v>9737.5587639620353</v>
      </c>
      <c r="F401">
        <v>9330.2817088464053</v>
      </c>
      <c r="G401">
        <v>8930.1185472453199</v>
      </c>
      <c r="H401">
        <v>8541.0320873107867</v>
      </c>
      <c r="I401">
        <v>8165.5691840635436</v>
      </c>
      <c r="J401">
        <v>7806.5178668311873</v>
      </c>
      <c r="K401">
        <v>7463.1941242524836</v>
      </c>
      <c r="L401">
        <v>7134.9312941026956</v>
      </c>
      <c r="M401">
        <v>6821.0837025787605</v>
      </c>
      <c r="N401">
        <v>6521.0285257147043</v>
      </c>
      <c r="O401">
        <v>6234.1665868444197</v>
      </c>
      <c r="P401">
        <v>5959.9225064780085</v>
      </c>
      <c r="Q401">
        <v>5697.7444544903701</v>
      </c>
      <c r="R401">
        <v>5447.1036583162659</v>
      </c>
      <c r="S401">
        <v>5207.4937636418235</v>
      </c>
      <c r="T401">
        <v>4978.4301092033766</v>
      </c>
      <c r="U401">
        <v>4759.4489555606797</v>
      </c>
      <c r="V401">
        <v>4550.1066938875938</v>
      </c>
      <c r="W401">
        <v>4349.979051881196</v>
      </c>
      <c r="X401">
        <v>4158.6603080174791</v>
      </c>
      <c r="Y401">
        <v>3975.7625214738191</v>
      </c>
      <c r="Z401">
        <v>3800.9147824087104</v>
      </c>
      <c r="AA401">
        <v>3633.7624855035779</v>
      </c>
      <c r="AB401">
        <v>3473.9666284504833</v>
      </c>
      <c r="AC401">
        <v>3321.2031362308903</v>
      </c>
      <c r="AD401">
        <v>3175.1622114537645</v>
      </c>
      <c r="AE401">
        <v>3035.5477106251528</v>
      </c>
      <c r="AF401">
        <v>2902.0765459513104</v>
      </c>
      <c r="AG401">
        <v>2774.4781120957155</v>
      </c>
      <c r="AH401">
        <v>2652.4937371910005</v>
      </c>
      <c r="AI401">
        <v>2535.876157331696</v>
      </c>
      <c r="AJ401">
        <v>2424.3890137299845</v>
      </c>
      <c r="AK401">
        <v>2317.8063716952934</v>
      </c>
      <c r="AL401">
        <v>2215.9122605930193</v>
      </c>
      <c r="AM401">
        <v>2118.5002339433704</v>
      </c>
      <c r="AN401">
        <v>2025.3729488348051</v>
      </c>
      <c r="AO401">
        <v>1936.3417638454603</v>
      </c>
      <c r="AP401">
        <v>1851.2263546884947</v>
      </c>
      <c r="AQ401">
        <v>1769.8543468221433</v>
      </c>
    </row>
    <row r="402" spans="1:43" x14ac:dyDescent="0.3">
      <c r="A402" s="24"/>
      <c r="B402" s="26">
        <v>202410</v>
      </c>
      <c r="C402" s="18" t="s">
        <v>101</v>
      </c>
      <c r="D402">
        <v>3386607.26</v>
      </c>
      <c r="E402">
        <v>3169221.519829738</v>
      </c>
      <c r="F402">
        <v>2954777.7300508176</v>
      </c>
      <c r="G402">
        <v>2752238.118890041</v>
      </c>
      <c r="H402">
        <v>2561589.1393365446</v>
      </c>
      <c r="I402">
        <v>2379052.6999749271</v>
      </c>
      <c r="J402">
        <v>2208840.2803076548</v>
      </c>
      <c r="K402">
        <v>2050378.1806212342</v>
      </c>
      <c r="L402">
        <v>1903019.0407368548</v>
      </c>
      <c r="M402">
        <v>1766090.2002468265</v>
      </c>
      <c r="N402">
        <v>1638921.6442716154</v>
      </c>
      <c r="O402">
        <v>1520862.0508278287</v>
      </c>
      <c r="P402">
        <v>1411287.7427449136</v>
      </c>
      <c r="Q402">
        <v>1309607.3373044385</v>
      </c>
      <c r="R402">
        <v>1215263.760708526</v>
      </c>
      <c r="S402">
        <v>1127734.6442878584</v>
      </c>
      <c r="T402">
        <v>1046531.7339503383</v>
      </c>
      <c r="U402">
        <v>971199.71061962051</v>
      </c>
      <c r="V402">
        <v>901314.67478101933</v>
      </c>
      <c r="W402">
        <v>836482.45720146829</v>
      </c>
      <c r="X402">
        <v>776336.8597163622</v>
      </c>
      <c r="Y402">
        <v>720537.89234547981</v>
      </c>
      <c r="Z402">
        <v>668770.04841543979</v>
      </c>
      <c r="AA402">
        <v>620740.64318590146</v>
      </c>
      <c r="AB402">
        <v>576178.23077965912</v>
      </c>
      <c r="AC402">
        <v>534831.10713640507</v>
      </c>
      <c r="AD402">
        <v>496465.90203739825</v>
      </c>
      <c r="AE402">
        <v>460866.26019101776</v>
      </c>
      <c r="AF402">
        <v>427831.60940179904</v>
      </c>
      <c r="AG402">
        <v>397176.01261635189</v>
      </c>
      <c r="AH402">
        <v>368727.09991106053</v>
      </c>
      <c r="AI402">
        <v>342325.07609712961</v>
      </c>
      <c r="AJ402">
        <v>317821.79945780034</v>
      </c>
      <c r="AK402">
        <v>295079.92712436995</v>
      </c>
      <c r="AL402">
        <v>273972.12268952653</v>
      </c>
      <c r="AM402">
        <v>254380.32181217184</v>
      </c>
      <c r="AN402">
        <v>236195.05176227342</v>
      </c>
      <c r="AO402">
        <v>219314.80107007443</v>
      </c>
      <c r="AP402">
        <v>203645.4356693509</v>
      </c>
      <c r="AQ402">
        <v>189099.65815130249</v>
      </c>
    </row>
    <row r="403" spans="1:43" x14ac:dyDescent="0.3">
      <c r="A403" s="24"/>
      <c r="B403" s="26">
        <v>202410</v>
      </c>
      <c r="C403" s="18" t="s">
        <v>105</v>
      </c>
      <c r="D403">
        <v>463335.09</v>
      </c>
      <c r="E403">
        <v>452314.22289343725</v>
      </c>
      <c r="F403">
        <v>440995.8724034109</v>
      </c>
      <c r="G403">
        <v>432248.58647446474</v>
      </c>
      <c r="H403">
        <v>425767.02665562637</v>
      </c>
      <c r="I403">
        <v>419170.76168401167</v>
      </c>
      <c r="J403">
        <v>412588.5261121334</v>
      </c>
      <c r="K403">
        <v>406048.79923812527</v>
      </c>
      <c r="L403">
        <v>399570.59282086772</v>
      </c>
      <c r="M403">
        <v>393166.66645666183</v>
      </c>
      <c r="N403">
        <v>386845.55572943494</v>
      </c>
      <c r="O403">
        <v>380612.8875410172</v>
      </c>
      <c r="P403">
        <v>374472.25386969518</v>
      </c>
      <c r="Q403">
        <v>368425.80443559616</v>
      </c>
      <c r="R403">
        <v>362474.65609860636</v>
      </c>
      <c r="S403">
        <v>356619.18021653948</v>
      </c>
      <c r="T403">
        <v>350859.20719416562</v>
      </c>
      <c r="U403">
        <v>345194.17389177915</v>
      </c>
      <c r="V403">
        <v>339623.23100764555</v>
      </c>
      <c r="W403">
        <v>334145.32204076863</v>
      </c>
      <c r="X403">
        <v>328759.24182731821</v>
      </c>
      <c r="Y403">
        <v>323463.68023337953</v>
      </c>
      <c r="Z403">
        <v>318257.25495317212</v>
      </c>
      <c r="AA403">
        <v>313138.53623917315</v>
      </c>
      <c r="AB403">
        <v>308106.06560881366</v>
      </c>
      <c r="AC403">
        <v>303158.3700214788</v>
      </c>
      <c r="AD403">
        <v>298293.97262694832</v>
      </c>
      <c r="AE403">
        <v>293511.40090376238</v>
      </c>
      <c r="AF403">
        <v>288809.19280056085</v>
      </c>
      <c r="AG403">
        <v>284185.90134279733</v>
      </c>
      <c r="AH403">
        <v>279640.09805585415</v>
      </c>
      <c r="AI403">
        <v>275170.37547260796</v>
      </c>
      <c r="AJ403">
        <v>270775.34893123852</v>
      </c>
      <c r="AK403">
        <v>266453.65782204934</v>
      </c>
      <c r="AL403">
        <v>262203.96640633279</v>
      </c>
      <c r="AM403">
        <v>258024.96430299777</v>
      </c>
      <c r="AN403">
        <v>253915.36671768679</v>
      </c>
      <c r="AO403">
        <v>249873.91447290193</v>
      </c>
      <c r="AP403">
        <v>245899.37388508304</v>
      </c>
      <c r="AQ403">
        <v>241990.53652478426</v>
      </c>
    </row>
    <row r="404" spans="1:43" x14ac:dyDescent="0.3">
      <c r="A404" s="24"/>
      <c r="B404" s="26">
        <v>202410</v>
      </c>
      <c r="C404" s="18" t="s">
        <v>103</v>
      </c>
      <c r="D404">
        <v>2948745.8099999991</v>
      </c>
      <c r="E404">
        <v>2853965.1538074086</v>
      </c>
      <c r="F404">
        <v>2751803.4679749855</v>
      </c>
      <c r="G404">
        <v>2648340.2520514484</v>
      </c>
      <c r="H404">
        <v>2541375.1708918232</v>
      </c>
      <c r="I404">
        <v>2432896.3421892682</v>
      </c>
      <c r="J404">
        <v>2328843.4786803331</v>
      </c>
      <c r="K404">
        <v>2229111.305647918</v>
      </c>
      <c r="L404">
        <v>2133569.4753668192</v>
      </c>
      <c r="M404">
        <v>2042074.3505887303</v>
      </c>
      <c r="N404">
        <v>1954476.1561384136</v>
      </c>
      <c r="O404">
        <v>1870623.3965431356</v>
      </c>
      <c r="P404">
        <v>1790365.6118283037</v>
      </c>
      <c r="Q404">
        <v>1713555.0979418415</v>
      </c>
      <c r="R404">
        <v>1640047.9687341105</v>
      </c>
      <c r="S404">
        <v>1569704.7921387954</v>
      </c>
      <c r="T404">
        <v>1502390.9473828475</v>
      </c>
      <c r="U404">
        <v>1437976.7977152073</v>
      </c>
      <c r="V404">
        <v>1376337.7405042036</v>
      </c>
      <c r="W404">
        <v>1317354.1757890226</v>
      </c>
      <c r="X404">
        <v>1260911.4209232391</v>
      </c>
      <c r="Y404">
        <v>1206899.5900993978</v>
      </c>
      <c r="Z404">
        <v>1155213.4516365614</v>
      </c>
      <c r="AA404">
        <v>1105752.2719186964</v>
      </c>
      <c r="AB404">
        <v>1058419.6521402041</v>
      </c>
      <c r="AC404">
        <v>1013123.3621278317</v>
      </c>
      <c r="AD404">
        <v>969775.17419300193</v>
      </c>
      <c r="AE404">
        <v>928290.69904503028</v>
      </c>
      <c r="AF404">
        <v>888589.22514308826</v>
      </c>
      <c r="AG404">
        <v>850593.56240135618</v>
      </c>
      <c r="AH404">
        <v>814229.89083163533</v>
      </c>
      <c r="AI404">
        <v>779427.61447202694</v>
      </c>
      <c r="AJ404">
        <v>746119.22078214237</v>
      </c>
      <c r="AK404">
        <v>714240.14556565881</v>
      </c>
      <c r="AL404">
        <v>683728.64339639538</v>
      </c>
      <c r="AM404">
        <v>654525.66346482467</v>
      </c>
      <c r="AN404">
        <v>626574.73072112422</v>
      </c>
      <c r="AO404">
        <v>599821.83216349815</v>
      </c>
      <c r="AP404">
        <v>574215.30810292857</v>
      </c>
      <c r="AQ404">
        <v>549705.74822507158</v>
      </c>
    </row>
    <row r="405" spans="1:43" x14ac:dyDescent="0.3">
      <c r="A405" s="24"/>
      <c r="B405" s="26">
        <v>202410</v>
      </c>
      <c r="C405" s="18" t="s">
        <v>102</v>
      </c>
      <c r="D405">
        <v>1148959.1199999996</v>
      </c>
      <c r="E405">
        <v>1089058.30746615</v>
      </c>
      <c r="F405">
        <v>1032202.431458649</v>
      </c>
      <c r="G405">
        <v>980081.23152198386</v>
      </c>
      <c r="H405">
        <v>929667.26413774386</v>
      </c>
      <c r="I405">
        <v>882145.04776789108</v>
      </c>
      <c r="J405">
        <v>836953.18994026072</v>
      </c>
      <c r="K405">
        <v>794014.63984115596</v>
      </c>
      <c r="L405">
        <v>753241.03226471029</v>
      </c>
      <c r="M405">
        <v>714538.87523356138</v>
      </c>
      <c r="N405">
        <v>677813.24110926653</v>
      </c>
      <c r="O405">
        <v>642969.99101306498</v>
      </c>
      <c r="P405">
        <v>609917.11337619065</v>
      </c>
      <c r="Q405">
        <v>578565.51523364638</v>
      </c>
      <c r="R405">
        <v>548829.46938501787</v>
      </c>
      <c r="S405">
        <v>520626.84230925655</v>
      </c>
      <c r="T405">
        <v>493879.18126742024</v>
      </c>
      <c r="U405">
        <v>468511.71075914026</v>
      </c>
      <c r="V405">
        <v>444453.2709174559</v>
      </c>
      <c r="W405">
        <v>421636.21927875315</v>
      </c>
      <c r="X405">
        <v>399996.3101734753</v>
      </c>
      <c r="Y405">
        <v>379472.5612735718</v>
      </c>
      <c r="Z405">
        <v>360007.11370652867</v>
      </c>
      <c r="AA405">
        <v>341545.09004646121</v>
      </c>
      <c r="AB405">
        <v>324034.45306872454</v>
      </c>
      <c r="AC405">
        <v>307425.86718046566</v>
      </c>
      <c r="AD405">
        <v>291672.56376886525</v>
      </c>
      <c r="AE405">
        <v>276730.211244818</v>
      </c>
      <c r="AF405">
        <v>262556.79023791617</v>
      </c>
      <c r="AG405">
        <v>249112.47417526279</v>
      </c>
      <c r="AH405">
        <v>236359.51532211658</v>
      </c>
      <c r="AI405">
        <v>224262.13625619395</v>
      </c>
      <c r="AJ405">
        <v>212786.42667540314</v>
      </c>
      <c r="AK405">
        <v>201900.24539091851</v>
      </c>
      <c r="AL405">
        <v>191573.12732679417</v>
      </c>
      <c r="AM405">
        <v>181776.19532880033</v>
      </c>
      <c r="AN405">
        <v>172482.07657528724</v>
      </c>
      <c r="AO405">
        <v>163664.82337910362</v>
      </c>
      <c r="AP405">
        <v>155299.83817008691</v>
      </c>
      <c r="AQ405">
        <v>147363.80245108766</v>
      </c>
    </row>
    <row r="406" spans="1:43" x14ac:dyDescent="0.3">
      <c r="A406" s="24"/>
      <c r="B406" s="26">
        <v>202411</v>
      </c>
      <c r="C406" s="18" t="s">
        <v>101</v>
      </c>
      <c r="D406">
        <v>3628698.04</v>
      </c>
      <c r="E406">
        <v>3390015.1985984882</v>
      </c>
      <c r="F406">
        <v>3152786.2990551544</v>
      </c>
      <c r="G406">
        <v>2926635.3869041754</v>
      </c>
      <c r="H406">
        <v>2712737.6141300038</v>
      </c>
      <c r="I406">
        <v>2508135.7232899657</v>
      </c>
      <c r="J406">
        <v>2318367.8730133888</v>
      </c>
      <c r="K406">
        <v>2142614.85700587</v>
      </c>
      <c r="L406">
        <v>1979995.6360232271</v>
      </c>
      <c r="M406">
        <v>1829622.3294012528</v>
      </c>
      <c r="N406">
        <v>1690629.8124866067</v>
      </c>
      <c r="O406">
        <v>1562191.264688374</v>
      </c>
      <c r="P406">
        <v>1443525.752330061</v>
      </c>
      <c r="Q406">
        <v>1333901.2258901992</v>
      </c>
      <c r="R406">
        <v>1232634.8640046846</v>
      </c>
      <c r="S406">
        <v>1139091.8952407199</v>
      </c>
      <c r="T406">
        <v>1052683.5716841803</v>
      </c>
      <c r="U406">
        <v>972864.70115776418</v>
      </c>
      <c r="V406">
        <v>899130.98523824837</v>
      </c>
      <c r="W406">
        <v>831016.31313684315</v>
      </c>
      <c r="X406">
        <v>768090.10157975613</v>
      </c>
      <c r="Y406">
        <v>709954.73343108699</v>
      </c>
      <c r="Z406">
        <v>656243.12429380883</v>
      </c>
      <c r="AA406">
        <v>606616.43150464655</v>
      </c>
      <c r="AB406">
        <v>560761.91061840043</v>
      </c>
      <c r="AC406">
        <v>518390.91867374483</v>
      </c>
      <c r="AD406">
        <v>479237.05999450583</v>
      </c>
      <c r="AE406">
        <v>443054.46820864762</v>
      </c>
      <c r="AF406">
        <v>409616.21704567125</v>
      </c>
      <c r="AG406">
        <v>378712.85196576628</v>
      </c>
      <c r="AH406">
        <v>350151.03456032567</v>
      </c>
      <c r="AI406">
        <v>323752.29179788253</v>
      </c>
      <c r="AJ406">
        <v>299351.8624759157</v>
      </c>
      <c r="AK406">
        <v>276797.63361355243</v>
      </c>
      <c r="AL406">
        <v>255949.15994089449</v>
      </c>
      <c r="AM406">
        <v>236676.76007987445</v>
      </c>
      <c r="AN406">
        <v>218860.68345133623</v>
      </c>
      <c r="AO406">
        <v>202390.34237207807</v>
      </c>
      <c r="AP406">
        <v>187163.60421696829</v>
      </c>
      <c r="AQ406">
        <v>173086.13891098154</v>
      </c>
    </row>
    <row r="407" spans="1:43" x14ac:dyDescent="0.3">
      <c r="A407" s="24"/>
      <c r="B407" s="26">
        <v>202411</v>
      </c>
      <c r="C407" s="18" t="s">
        <v>105</v>
      </c>
      <c r="D407">
        <v>587145.59000000008</v>
      </c>
      <c r="E407">
        <v>569328.48138923384</v>
      </c>
      <c r="F407">
        <v>551221.5430306514</v>
      </c>
      <c r="G407">
        <v>530671.15448292869</v>
      </c>
      <c r="H407">
        <v>509357.84425290948</v>
      </c>
      <c r="I407">
        <v>486162.70998918457</v>
      </c>
      <c r="J407">
        <v>464034.55387637625</v>
      </c>
      <c r="K407">
        <v>442923.80459551624</v>
      </c>
      <c r="L407">
        <v>422782.89770408772</v>
      </c>
      <c r="M407">
        <v>403566.4006515962</v>
      </c>
      <c r="N407">
        <v>385231.01585520589</v>
      </c>
      <c r="O407">
        <v>367735.52570135711</v>
      </c>
      <c r="P407">
        <v>351040.71102400374</v>
      </c>
      <c r="Q407">
        <v>335109.25898168003</v>
      </c>
      <c r="R407">
        <v>319905.66843274713</v>
      </c>
      <c r="S407">
        <v>305396.15688794537</v>
      </c>
      <c r="T407">
        <v>291548.57101498928</v>
      </c>
      <c r="U407">
        <v>278332.30155760341</v>
      </c>
      <c r="V407">
        <v>265718.20294398937</v>
      </c>
      <c r="W407">
        <v>253678.51755450419</v>
      </c>
      <c r="X407">
        <v>242186.80446631435</v>
      </c>
      <c r="Y407">
        <v>231217.8724241234</v>
      </c>
      <c r="Z407">
        <v>220747.71676242055</v>
      </c>
      <c r="AA407">
        <v>210753.46000482576</v>
      </c>
      <c r="AB407">
        <v>201213.29587820149</v>
      </c>
      <c r="AC407">
        <v>192106.43649671655</v>
      </c>
      <c r="AD407">
        <v>183413.06249040109</v>
      </c>
      <c r="AE407">
        <v>175114.27587201586</v>
      </c>
      <c r="AF407">
        <v>167192.05545431786</v>
      </c>
      <c r="AG407">
        <v>159629.21464660982</v>
      </c>
      <c r="AH407">
        <v>152409.36147468118</v>
      </c>
      <c r="AI407">
        <v>145516.86068190544</v>
      </c>
      <c r="AJ407">
        <v>138936.79778145408</v>
      </c>
      <c r="AK407">
        <v>132654.94494045398</v>
      </c>
      <c r="AL407">
        <v>126657.72858659648</v>
      </c>
      <c r="AM407">
        <v>120932.19863634123</v>
      </c>
      <c r="AN407">
        <v>115465.99925157319</v>
      </c>
      <c r="AO407">
        <v>110247.34103848442</v>
      </c>
      <c r="AP407">
        <v>105264.97460866306</v>
      </c>
      <c r="AQ407">
        <v>100508.16542796954</v>
      </c>
    </row>
    <row r="408" spans="1:43" x14ac:dyDescent="0.3">
      <c r="A408" s="24"/>
      <c r="B408" s="26">
        <v>202411</v>
      </c>
      <c r="C408" s="18" t="s">
        <v>103</v>
      </c>
      <c r="D408">
        <v>3285945.9</v>
      </c>
      <c r="E408">
        <v>3168648.3482288155</v>
      </c>
      <c r="F408">
        <v>3049032.6852078941</v>
      </c>
      <c r="G408">
        <v>2933276.4731598455</v>
      </c>
      <c r="H408">
        <v>2823783.6520575718</v>
      </c>
      <c r="I408">
        <v>2712608.8282470144</v>
      </c>
      <c r="J408">
        <v>2605613.0391725046</v>
      </c>
      <c r="K408">
        <v>2502724.8078971407</v>
      </c>
      <c r="L408">
        <v>2403839.5462298128</v>
      </c>
      <c r="M408">
        <v>2308834.8497725027</v>
      </c>
      <c r="N408">
        <v>2217579.437728147</v>
      </c>
      <c r="O408">
        <v>2129938.5030373479</v>
      </c>
      <c r="P408">
        <v>2045776.9639832759</v>
      </c>
      <c r="Q408">
        <v>1964961.4532611144</v>
      </c>
      <c r="R408">
        <v>1887361.5291495295</v>
      </c>
      <c r="S408">
        <v>1812850.3979591788</v>
      </c>
      <c r="T408">
        <v>1741305.3246712466</v>
      </c>
      <c r="U408">
        <v>1672607.8423712538</v>
      </c>
      <c r="V408">
        <v>1606643.8309387609</v>
      </c>
      <c r="W408">
        <v>1543303.5106108666</v>
      </c>
      <c r="X408">
        <v>1482481.3803620345</v>
      </c>
      <c r="Y408">
        <v>1424076.1209792844</v>
      </c>
      <c r="Z408">
        <v>1367990.4761509716</v>
      </c>
      <c r="AA408">
        <v>1314131.1205514139</v>
      </c>
      <c r="AB408">
        <v>1262408.52100342</v>
      </c>
      <c r="AC408">
        <v>1212736.7948404569</v>
      </c>
      <c r="AD408">
        <v>1165033.5682532052</v>
      </c>
      <c r="AE408">
        <v>1119219.8364865005</v>
      </c>
      <c r="AF408">
        <v>1075219.8271175276</v>
      </c>
      <c r="AG408">
        <v>1032960.8672051464</v>
      </c>
      <c r="AH408">
        <v>992373.2547932663</v>
      </c>
      <c r="AI408">
        <v>953390.1350374294</v>
      </c>
      <c r="AJ408">
        <v>915947.38107523136</v>
      </c>
      <c r="AK408">
        <v>879983.47965858073</v>
      </c>
      <c r="AL408">
        <v>845439.42149558372</v>
      </c>
      <c r="AM408">
        <v>812258.59620261705</v>
      </c>
      <c r="AN408">
        <v>780386.6917362297</v>
      </c>
      <c r="AO408">
        <v>749771.59815518046</v>
      </c>
      <c r="AP408">
        <v>720363.31555177981</v>
      </c>
      <c r="AQ408">
        <v>692113.86598636652</v>
      </c>
    </row>
    <row r="409" spans="1:43" x14ac:dyDescent="0.3">
      <c r="A409" s="24"/>
      <c r="B409" s="26">
        <v>202411</v>
      </c>
      <c r="C409" s="18" t="s">
        <v>102</v>
      </c>
      <c r="D409">
        <v>1289490.97</v>
      </c>
      <c r="E409">
        <v>1222828.6797191594</v>
      </c>
      <c r="F409">
        <v>1157572.2159033609</v>
      </c>
      <c r="G409">
        <v>1096192.1287895348</v>
      </c>
      <c r="H409">
        <v>1037662.5916107962</v>
      </c>
      <c r="I409">
        <v>981399.23013625923</v>
      </c>
      <c r="J409">
        <v>928128.62247960572</v>
      </c>
      <c r="K409">
        <v>877716.94126373099</v>
      </c>
      <c r="L409">
        <v>830026.22688464914</v>
      </c>
      <c r="M409">
        <v>784919.14986409713</v>
      </c>
      <c r="N409">
        <v>742261.62238538289</v>
      </c>
      <c r="O409">
        <v>701924.21074561123</v>
      </c>
      <c r="P409">
        <v>663782.85938896262</v>
      </c>
      <c r="Q409">
        <v>627719.21111549321</v>
      </c>
      <c r="R409">
        <v>593620.68721480388</v>
      </c>
      <c r="S409">
        <v>561380.4242988656</v>
      </c>
      <c r="T409">
        <v>530897.12630892859</v>
      </c>
      <c r="U409">
        <v>502074.86766581284</v>
      </c>
      <c r="V409">
        <v>474822.86999085965</v>
      </c>
      <c r="W409">
        <v>449055.26650683291</v>
      </c>
      <c r="X409">
        <v>424690.8630272593</v>
      </c>
      <c r="Y409">
        <v>401652.9011413788</v>
      </c>
      <c r="Z409">
        <v>379868.82707985624</v>
      </c>
      <c r="AA409">
        <v>359270.06836884026</v>
      </c>
      <c r="AB409">
        <v>339791.81947932986</v>
      </c>
      <c r="AC409">
        <v>321372.8370877218</v>
      </c>
      <c r="AD409">
        <v>303955.24517550302</v>
      </c>
      <c r="AE409">
        <v>287484.34994278842</v>
      </c>
      <c r="AF409">
        <v>271908.46434707317</v>
      </c>
      <c r="AG409">
        <v>257178.74197566908</v>
      </c>
      <c r="AH409">
        <v>243249.01989815655</v>
      </c>
      <c r="AI409">
        <v>230075.67011058959</v>
      </c>
      <c r="AJ409">
        <v>217617.45916717337</v>
      </c>
      <c r="AK409">
        <v>205835.41559158059</v>
      </c>
      <c r="AL409">
        <v>194692.70466479493</v>
      </c>
      <c r="AM409">
        <v>184154.5101964761</v>
      </c>
      <c r="AN409">
        <v>174187.92290034881</v>
      </c>
      <c r="AO409">
        <v>164761.83500964718</v>
      </c>
      <c r="AP409">
        <v>155846.84078525467</v>
      </c>
      <c r="AQ409">
        <v>147415.1425862202</v>
      </c>
    </row>
    <row r="410" spans="1:43" x14ac:dyDescent="0.3">
      <c r="A410" s="24"/>
      <c r="B410" s="26">
        <v>202412</v>
      </c>
      <c r="C410" s="18" t="s">
        <v>101</v>
      </c>
      <c r="D410">
        <v>3930024.3900000011</v>
      </c>
      <c r="E410">
        <v>3671757.9502527425</v>
      </c>
      <c r="F410">
        <v>3417087.9431695188</v>
      </c>
      <c r="G410">
        <v>3176939.5837629996</v>
      </c>
      <c r="H410">
        <v>2950834.7967978469</v>
      </c>
      <c r="I410">
        <v>2736296.7527157315</v>
      </c>
      <c r="J410">
        <v>2536951.2386361696</v>
      </c>
      <c r="K410">
        <v>2351947.8027356341</v>
      </c>
      <c r="L410">
        <v>2180378.7161512566</v>
      </c>
      <c r="M410">
        <v>2021336.3784192232</v>
      </c>
      <c r="N410">
        <v>1873942.2418332081</v>
      </c>
      <c r="O410">
        <v>1737360.8956837144</v>
      </c>
      <c r="P410">
        <v>1610806.1946591432</v>
      </c>
      <c r="Q410">
        <v>1493543.0516152454</v>
      </c>
      <c r="R410">
        <v>1384886.8625759711</v>
      </c>
      <c r="S410">
        <v>1284201.6617842626</v>
      </c>
      <c r="T410">
        <v>1190897.6310223548</v>
      </c>
      <c r="U410">
        <v>1104428.3223230306</v>
      </c>
      <c r="V410">
        <v>1024287.8013254177</v>
      </c>
      <c r="W410">
        <v>950007.82988526067</v>
      </c>
      <c r="X410">
        <v>881155.15406686533</v>
      </c>
      <c r="Y410">
        <v>817328.93227477185</v>
      </c>
      <c r="Z410">
        <v>758158.31945957406</v>
      </c>
      <c r="AA410">
        <v>703300.21207171178</v>
      </c>
      <c r="AB410">
        <v>652437.15178806672</v>
      </c>
      <c r="AC410">
        <v>605275.38222199958</v>
      </c>
      <c r="AD410">
        <v>561543.05076339724</v>
      </c>
      <c r="AE410">
        <v>520988.54671144788</v>
      </c>
      <c r="AF410">
        <v>483378.96654146578</v>
      </c>
      <c r="AG410">
        <v>448498.69722584804</v>
      </c>
      <c r="AH410">
        <v>416148.10884268902</v>
      </c>
      <c r="AI410">
        <v>386142.3481492204</v>
      </c>
      <c r="AJ410">
        <v>358310.22530529567</v>
      </c>
      <c r="AK410">
        <v>332493.18646349706</v>
      </c>
      <c r="AL410">
        <v>308544.36547187873</v>
      </c>
      <c r="AM410">
        <v>286327.70844780217</v>
      </c>
      <c r="AN410">
        <v>265717.16546825023</v>
      </c>
      <c r="AO410">
        <v>246595.94407907641</v>
      </c>
      <c r="AP410">
        <v>228855.81975115207</v>
      </c>
      <c r="AQ410">
        <v>212396.49880526229</v>
      </c>
    </row>
    <row r="411" spans="1:43" x14ac:dyDescent="0.3">
      <c r="A411" s="24"/>
      <c r="B411" s="26">
        <v>202412</v>
      </c>
      <c r="C411" s="18" t="s">
        <v>105</v>
      </c>
      <c r="D411">
        <v>52967.3</v>
      </c>
      <c r="E411">
        <v>52609.415082062529</v>
      </c>
      <c r="F411">
        <v>52183.652507122977</v>
      </c>
      <c r="G411">
        <v>51719.345508978513</v>
      </c>
      <c r="H411">
        <v>51237.970268654193</v>
      </c>
      <c r="I411">
        <v>50746.673763670478</v>
      </c>
      <c r="J411">
        <v>50252.477042507839</v>
      </c>
      <c r="K411">
        <v>49758.592491683179</v>
      </c>
      <c r="L411">
        <v>49267.01144949338</v>
      </c>
      <c r="M411">
        <v>48778.985465069687</v>
      </c>
      <c r="N411">
        <v>48295.303638274359</v>
      </c>
      <c r="O411">
        <v>47816.4586261199</v>
      </c>
      <c r="P411">
        <v>47342.749216719807</v>
      </c>
      <c r="Q411">
        <v>46874.345431551556</v>
      </c>
      <c r="R411">
        <v>46411.330795173038</v>
      </c>
      <c r="S411">
        <v>45953.73031484714</v>
      </c>
      <c r="T411">
        <v>45501.529305804041</v>
      </c>
      <c r="U411">
        <v>45054.68623163124</v>
      </c>
      <c r="V411">
        <v>44613.141561569901</v>
      </c>
      <c r="W411">
        <v>44176.823935206019</v>
      </c>
      <c r="X411">
        <v>43745.654481851423</v>
      </c>
      <c r="Y411">
        <v>43319.54986009252</v>
      </c>
      <c r="Z411">
        <v>42898.424400470089</v>
      </c>
      <c r="AA411">
        <v>42482.191614075899</v>
      </c>
      <c r="AB411">
        <v>42070.765249523152</v>
      </c>
      <c r="AC411">
        <v>41664.060026315332</v>
      </c>
      <c r="AD411">
        <v>41261.992135292989</v>
      </c>
      <c r="AE411">
        <v>40864.479570923882</v>
      </c>
      <c r="AF411">
        <v>40471.442342033151</v>
      </c>
      <c r="AG411">
        <v>40082.802594711888</v>
      </c>
      <c r="AH411">
        <v>39698.484671964034</v>
      </c>
      <c r="AI411">
        <v>39318.415128048822</v>
      </c>
      <c r="AJ411">
        <v>38942.522710693098</v>
      </c>
      <c r="AK411">
        <v>38570.738320861281</v>
      </c>
      <c r="AL411">
        <v>38202.994957214753</v>
      </c>
      <c r="AM411">
        <v>37839.227650510024</v>
      </c>
      <c r="AN411">
        <v>37479.373391792353</v>
      </c>
      <c r="AO411">
        <v>37123.371057207798</v>
      </c>
      <c r="AP411">
        <v>36771.161331487463</v>
      </c>
      <c r="AQ411">
        <v>36422.686631583929</v>
      </c>
    </row>
    <row r="412" spans="1:43" x14ac:dyDescent="0.3">
      <c r="A412" s="24"/>
      <c r="B412" s="26">
        <v>202412</v>
      </c>
      <c r="C412" s="18" t="s">
        <v>103</v>
      </c>
      <c r="D412">
        <v>2716445.1100000003</v>
      </c>
      <c r="E412">
        <v>2644475.13138938</v>
      </c>
      <c r="F412">
        <v>2574851.4871307537</v>
      </c>
      <c r="G412">
        <v>2511608.4277938218</v>
      </c>
      <c r="H412">
        <v>2451720.1387425172</v>
      </c>
      <c r="I412">
        <v>2399534.0149443434</v>
      </c>
      <c r="J412">
        <v>2348418.358931052</v>
      </c>
      <c r="K412">
        <v>2298381.3570143329</v>
      </c>
      <c r="L412">
        <v>2249417.3694092315</v>
      </c>
      <c r="M412">
        <v>2201513.0157167027</v>
      </c>
      <c r="N412">
        <v>2154650.5700225993</v>
      </c>
      <c r="O412">
        <v>2108809.9192164945</v>
      </c>
      <c r="P412">
        <v>2063969.7218619229</v>
      </c>
      <c r="Q412">
        <v>2020108.10683939</v>
      </c>
      <c r="R412">
        <v>1977203.0994442629</v>
      </c>
      <c r="S412">
        <v>1935232.8822630025</v>
      </c>
      <c r="T412">
        <v>1894175.9539591344</v>
      </c>
      <c r="U412">
        <v>1854011.2240180278</v>
      </c>
      <c r="V412">
        <v>1814718.0668656274</v>
      </c>
      <c r="W412">
        <v>1776276.350029571</v>
      </c>
      <c r="X412">
        <v>1738666.4456709994</v>
      </c>
      <c r="Y412">
        <v>1701869.2314936626</v>
      </c>
      <c r="Z412">
        <v>1665866.0849365671</v>
      </c>
      <c r="AA412">
        <v>1630638.873209219</v>
      </c>
      <c r="AB412">
        <v>1596169.9408536186</v>
      </c>
      <c r="AC412">
        <v>1562442.0959429659</v>
      </c>
      <c r="AD412">
        <v>1529438.5956468564</v>
      </c>
      <c r="AE412">
        <v>1497143.1316392825</v>
      </c>
      <c r="AF412">
        <v>1465539.8156559097</v>
      </c>
      <c r="AG412">
        <v>1434613.1653929257</v>
      </c>
      <c r="AH412">
        <v>1404348.0908630025</v>
      </c>
      <c r="AI412">
        <v>1374729.8812723935</v>
      </c>
      <c r="AJ412">
        <v>1345744.192448834</v>
      </c>
      <c r="AK412">
        <v>1317377.0348272512</v>
      </c>
      <c r="AL412">
        <v>1289614.7619856235</v>
      </c>
      <c r="AM412">
        <v>1262444.0597141029</v>
      </c>
      <c r="AN412">
        <v>1235851.9355950237</v>
      </c>
      <c r="AO412">
        <v>1209825.7090684401</v>
      </c>
      <c r="AP412">
        <v>1184353.001956553</v>
      </c>
      <c r="AQ412">
        <v>1159421.7294202277</v>
      </c>
    </row>
    <row r="413" spans="1:43" x14ac:dyDescent="0.3">
      <c r="A413" s="24"/>
      <c r="B413" s="26">
        <v>202412</v>
      </c>
      <c r="C413" s="18" t="s">
        <v>102</v>
      </c>
      <c r="D413">
        <v>1376252.91</v>
      </c>
      <c r="E413">
        <v>1302136.4064678999</v>
      </c>
      <c r="F413">
        <v>1231298.6753784167</v>
      </c>
      <c r="G413">
        <v>1165219.3082099177</v>
      </c>
      <c r="H413">
        <v>1103664.0979671036</v>
      </c>
      <c r="I413">
        <v>1045019.1945889663</v>
      </c>
      <c r="J413">
        <v>989426.57885573898</v>
      </c>
      <c r="K413">
        <v>936760.51229799981</v>
      </c>
      <c r="L413">
        <v>886885.91256782215</v>
      </c>
      <c r="M413">
        <v>839665.74032764498</v>
      </c>
      <c r="N413">
        <v>794964.91829880245</v>
      </c>
      <c r="O413">
        <v>752652.41143141792</v>
      </c>
      <c r="P413">
        <v>712602.29624120321</v>
      </c>
      <c r="Q413">
        <v>674694.25933518715</v>
      </c>
      <c r="R413">
        <v>638813.76775302296</v>
      </c>
      <c r="S413">
        <v>604852.0490797892</v>
      </c>
      <c r="T413">
        <v>572705.9617779369</v>
      </c>
      <c r="U413">
        <v>542277.80360998935</v>
      </c>
      <c r="V413">
        <v>513475.0870785162</v>
      </c>
      <c r="W413">
        <v>486210.29953995923</v>
      </c>
      <c r="X413">
        <v>460400.65881404845</v>
      </c>
      <c r="Y413">
        <v>435967.87089778943</v>
      </c>
      <c r="Z413">
        <v>412837.89376202942</v>
      </c>
      <c r="AA413">
        <v>390940.70954892057</v>
      </c>
      <c r="AB413">
        <v>370210.10643465159</v>
      </c>
      <c r="AC413">
        <v>350583.47075073974</v>
      </c>
      <c r="AD413">
        <v>332001.58953085908</v>
      </c>
      <c r="AE413">
        <v>314408.46338180878</v>
      </c>
      <c r="AF413">
        <v>297751.12941149686</v>
      </c>
      <c r="AG413">
        <v>281979.49384811474</v>
      </c>
      <c r="AH413">
        <v>267046.17392983439</v>
      </c>
      <c r="AI413">
        <v>252906.34861816547</v>
      </c>
      <c r="AJ413">
        <v>239517.61768052491</v>
      </c>
      <c r="AK413">
        <v>226839.86869192036</v>
      </c>
      <c r="AL413">
        <v>214835.15151748672</v>
      </c>
      <c r="AM413">
        <v>203467.55985397202</v>
      </c>
      <c r="AN413">
        <v>192703.11942716604</v>
      </c>
      <c r="AO413">
        <v>182509.68246238775</v>
      </c>
      <c r="AP413">
        <v>172856.82806563046</v>
      </c>
      <c r="AQ413">
        <v>163715.76817324522</v>
      </c>
    </row>
    <row r="414" spans="1:43" x14ac:dyDescent="0.3">
      <c r="A414" s="24"/>
      <c r="B414" s="26">
        <v>202501</v>
      </c>
      <c r="C414" s="18" t="s">
        <v>101</v>
      </c>
      <c r="D414">
        <v>4363554.3999999994</v>
      </c>
      <c r="E414">
        <v>4092363.7778888694</v>
      </c>
      <c r="F414">
        <v>3826882.6188749485</v>
      </c>
      <c r="G414">
        <v>3576325.6966917161</v>
      </c>
      <c r="H414">
        <v>3338252.7755803699</v>
      </c>
      <c r="I414">
        <v>3109869.6196860769</v>
      </c>
      <c r="J414">
        <v>2896938.2072048276</v>
      </c>
      <c r="K414">
        <v>2698553.5178166372</v>
      </c>
      <c r="L414">
        <v>2513790.6410409603</v>
      </c>
      <c r="M414">
        <v>2341746.2882927288</v>
      </c>
      <c r="N414">
        <v>2181557.6404857086</v>
      </c>
      <c r="O414">
        <v>2032410.2103833635</v>
      </c>
      <c r="P414">
        <v>1893540.2100277646</v>
      </c>
      <c r="Q414">
        <v>1764234.1332961181</v>
      </c>
      <c r="R414">
        <v>1643826.9430182846</v>
      </c>
      <c r="S414">
        <v>1531699.595328232</v>
      </c>
      <c r="T414">
        <v>1427276.2947034074</v>
      </c>
      <c r="U414">
        <v>1330021.6924333747</v>
      </c>
      <c r="V414">
        <v>1239438.1425859362</v>
      </c>
      <c r="W414">
        <v>1155063.0746545948</v>
      </c>
      <c r="X414">
        <v>1076466.5111744751</v>
      </c>
      <c r="Y414">
        <v>1003248.7411247563</v>
      </c>
      <c r="Z414">
        <v>935038.15011518029</v>
      </c>
      <c r="AA414">
        <v>871489.20294826047</v>
      </c>
      <c r="AB414">
        <v>812280.57131265197</v>
      </c>
      <c r="AC414">
        <v>757113.3980274318</v>
      </c>
      <c r="AD414">
        <v>705709.68879384478</v>
      </c>
      <c r="AE414">
        <v>657810.82244798972</v>
      </c>
      <c r="AF414">
        <v>613176.17102270515</v>
      </c>
      <c r="AG414">
        <v>571581.8213866374</v>
      </c>
      <c r="AH414">
        <v>532819.39075390087</v>
      </c>
      <c r="AI414">
        <v>496694.92890212545</v>
      </c>
      <c r="AJ414">
        <v>463027.90047306439</v>
      </c>
      <c r="AK414">
        <v>431650.24124339852</v>
      </c>
      <c r="AL414">
        <v>402405.48273631226</v>
      </c>
      <c r="AM414">
        <v>375147.93999365857</v>
      </c>
      <c r="AN414">
        <v>349741.9577434893</v>
      </c>
      <c r="AO414">
        <v>326061.21057933598</v>
      </c>
      <c r="AP414">
        <v>303988.0531176182</v>
      </c>
      <c r="AQ414">
        <v>283412.91642007104</v>
      </c>
    </row>
    <row r="415" spans="1:43" x14ac:dyDescent="0.3">
      <c r="A415" s="24"/>
      <c r="B415" s="26">
        <v>202501</v>
      </c>
      <c r="C415" s="18" t="s">
        <v>105</v>
      </c>
      <c r="D415">
        <v>60436.42</v>
      </c>
      <c r="E415">
        <v>59517.320574221674</v>
      </c>
      <c r="F415">
        <v>58595.095811232655</v>
      </c>
      <c r="G415">
        <v>57671.609627562117</v>
      </c>
      <c r="H415">
        <v>56758.164969755322</v>
      </c>
      <c r="I415">
        <v>55854.380386622965</v>
      </c>
      <c r="J415">
        <v>54965.023730794303</v>
      </c>
      <c r="K415">
        <v>54089.985150159664</v>
      </c>
      <c r="L415">
        <v>53229.089614482022</v>
      </c>
      <c r="M415">
        <v>52382.130062780248</v>
      </c>
      <c r="N415">
        <v>51548.884439065834</v>
      </c>
      <c r="O415">
        <v>50729.124752713127</v>
      </c>
      <c r="P415">
        <v>49922.622002793192</v>
      </c>
      <c r="Q415">
        <v>49129.148877020489</v>
      </c>
      <c r="R415">
        <v>48348.481218612535</v>
      </c>
      <c r="S415">
        <v>47580.398796419802</v>
      </c>
      <c r="T415">
        <v>46824.685675569308</v>
      </c>
      <c r="U415">
        <v>46081.130357701019</v>
      </c>
      <c r="V415">
        <v>45349.525788835686</v>
      </c>
      <c r="W415">
        <v>44629.669292541781</v>
      </c>
      <c r="X415">
        <v>43921.362462640573</v>
      </c>
      <c r="Y415">
        <v>43224.411035854217</v>
      </c>
      <c r="Z415">
        <v>42538.624756518344</v>
      </c>
      <c r="AA415">
        <v>41863.817240469223</v>
      </c>
      <c r="AB415">
        <v>41199.805842163143</v>
      </c>
      <c r="AC415">
        <v>40546.411527221877</v>
      </c>
      <c r="AD415">
        <v>39903.458751463411</v>
      </c>
      <c r="AE415">
        <v>39270.775346792871</v>
      </c>
      <c r="AF415">
        <v>38648.192413924276</v>
      </c>
      <c r="AG415">
        <v>38035.544221673874</v>
      </c>
      <c r="AH415">
        <v>37432.668112443644</v>
      </c>
      <c r="AI415">
        <v>36839.404413458746</v>
      </c>
      <c r="AJ415">
        <v>36255.596353307534</v>
      </c>
      <c r="AK415">
        <v>35681.089983342019</v>
      </c>
      <c r="AL415">
        <v>35115.734103519106</v>
      </c>
      <c r="AM415">
        <v>34559.380192292228</v>
      </c>
      <c r="AN415">
        <v>34011.882340194978</v>
      </c>
      <c r="AO415">
        <v>33473.097186790961</v>
      </c>
      <c r="AP415">
        <v>32942.88386069519</v>
      </c>
      <c r="AQ415">
        <v>32421.103922401722</v>
      </c>
    </row>
    <row r="416" spans="1:43" x14ac:dyDescent="0.3">
      <c r="A416" s="24"/>
      <c r="B416" s="26">
        <v>202501</v>
      </c>
      <c r="C416" s="18" t="s">
        <v>103</v>
      </c>
      <c r="D416">
        <v>4943312.7400000012</v>
      </c>
      <c r="E416">
        <v>4797553.3187512858</v>
      </c>
      <c r="F416">
        <v>4649616.5188455787</v>
      </c>
      <c r="G416">
        <v>4502893.87220087</v>
      </c>
      <c r="H416">
        <v>4361140.2136788992</v>
      </c>
      <c r="I416">
        <v>4217992.0341601139</v>
      </c>
      <c r="J416">
        <v>4079421.2444212707</v>
      </c>
      <c r="K416">
        <v>3945380.4066605177</v>
      </c>
      <c r="L416">
        <v>3815773.1925876187</v>
      </c>
      <c r="M416">
        <v>3690479.3709168532</v>
      </c>
      <c r="N416">
        <v>3569367.808818012</v>
      </c>
      <c r="O416">
        <v>3452303.4709932883</v>
      </c>
      <c r="P416">
        <v>3339151.2675208091</v>
      </c>
      <c r="Q416">
        <v>3229778.1837019231</v>
      </c>
      <c r="R416">
        <v>3124054.4449838139</v>
      </c>
      <c r="S416">
        <v>3021854.1274988111</v>
      </c>
      <c r="T416">
        <v>2923055.4450151026</v>
      </c>
      <c r="U416">
        <v>2827540.8453975841</v>
      </c>
      <c r="V416">
        <v>2735196.9949548384</v>
      </c>
      <c r="W416">
        <v>2645914.6975936368</v>
      </c>
      <c r="X416">
        <v>2559588.7772176685</v>
      </c>
      <c r="Y416">
        <v>2476117.9407381783</v>
      </c>
      <c r="Z416">
        <v>2395404.6323307576</v>
      </c>
      <c r="AA416">
        <v>2317354.8854238042</v>
      </c>
      <c r="AB416">
        <v>2241878.1763227656</v>
      </c>
      <c r="AC416">
        <v>2168887.2817573529</v>
      </c>
      <c r="AD416">
        <v>2098298.1416229517</v>
      </c>
      <c r="AE416">
        <v>2030029.7275497862</v>
      </c>
      <c r="AF416">
        <v>1964003.9175358696</v>
      </c>
      <c r="AG416">
        <v>1900145.3766355272</v>
      </c>
      <c r="AH416">
        <v>1838381.443549182</v>
      </c>
      <c r="AI416">
        <v>1778642.0228768862</v>
      </c>
      <c r="AJ416">
        <v>1720859.4827549884</v>
      </c>
      <c r="AK416">
        <v>1664968.5575775963</v>
      </c>
      <c r="AL416">
        <v>1610906.2555025648</v>
      </c>
      <c r="AM416">
        <v>1558611.7704493604</v>
      </c>
      <c r="AN416">
        <v>1508026.3983092632</v>
      </c>
      <c r="AO416">
        <v>1459093.4571043919</v>
      </c>
      <c r="AP416">
        <v>1411758.2108492525</v>
      </c>
      <c r="AQ416">
        <v>1365967.7968859281</v>
      </c>
    </row>
    <row r="417" spans="1:43" x14ac:dyDescent="0.3">
      <c r="A417" s="24"/>
      <c r="B417" s="26">
        <v>202501</v>
      </c>
      <c r="C417" s="18" t="s">
        <v>102</v>
      </c>
      <c r="D417">
        <v>2185314.64</v>
      </c>
      <c r="E417">
        <v>2074624.8651143464</v>
      </c>
      <c r="F417">
        <v>1966680.7026017345</v>
      </c>
      <c r="G417">
        <v>1861571.6531837462</v>
      </c>
      <c r="H417">
        <v>1761214.1155429948</v>
      </c>
      <c r="I417">
        <v>1663500.8808247156</v>
      </c>
      <c r="J417">
        <v>1571181.8413969015</v>
      </c>
      <c r="K417">
        <v>1483992.362559773</v>
      </c>
      <c r="L417">
        <v>1401663.1256386172</v>
      </c>
      <c r="M417">
        <v>1323929.9437911739</v>
      </c>
      <c r="N417">
        <v>1250538.3127572814</v>
      </c>
      <c r="O417">
        <v>1181245.4007953724</v>
      </c>
      <c r="P417">
        <v>1115820.7478624692</v>
      </c>
      <c r="Q417">
        <v>1054046.3012133946</v>
      </c>
      <c r="R417">
        <v>995716.10967867414</v>
      </c>
      <c r="S417">
        <v>940635.84735142789</v>
      </c>
      <c r="T417">
        <v>888622.25913779228</v>
      </c>
      <c r="U417">
        <v>839502.5788746652</v>
      </c>
      <c r="V417">
        <v>793113.94786070136</v>
      </c>
      <c r="W417">
        <v>749302.84887213144</v>
      </c>
      <c r="X417">
        <v>707924.56348788878</v>
      </c>
      <c r="Y417">
        <v>668842.65640013968</v>
      </c>
      <c r="Z417">
        <v>631928.48800778645</v>
      </c>
      <c r="AA417">
        <v>597060.75523795816</v>
      </c>
      <c r="AB417">
        <v>564125.05978922581</v>
      </c>
      <c r="AC417">
        <v>533013.50259370566</v>
      </c>
      <c r="AD417">
        <v>503624.30310815549</v>
      </c>
      <c r="AE417">
        <v>475861.44198020612</v>
      </c>
      <c r="AF417">
        <v>449634.32564309851</v>
      </c>
      <c r="AG417">
        <v>424857.47143943299</v>
      </c>
      <c r="AH417">
        <v>401450.21194257709</v>
      </c>
      <c r="AI417">
        <v>379336.41722217167</v>
      </c>
      <c r="AJ417">
        <v>358444.23388086946</v>
      </c>
      <c r="AK417">
        <v>338705.83976912021</v>
      </c>
      <c r="AL417">
        <v>320057.21336129721</v>
      </c>
      <c r="AM417">
        <v>302437.91684862075</v>
      </c>
      <c r="AN417">
        <v>285790.89207169763</v>
      </c>
      <c r="AO417">
        <v>270062.26847796771</v>
      </c>
      <c r="AP417">
        <v>255201.18234704947</v>
      </c>
      <c r="AQ417">
        <v>241159.60658015942</v>
      </c>
    </row>
    <row r="418" spans="1:43" x14ac:dyDescent="0.3">
      <c r="A418" s="24"/>
      <c r="B418" s="26">
        <v>202502</v>
      </c>
      <c r="C418" s="18" t="s">
        <v>101</v>
      </c>
      <c r="D418">
        <v>5958651.75</v>
      </c>
      <c r="E418">
        <v>5596495.5111668436</v>
      </c>
      <c r="F418">
        <v>5244792.8487289147</v>
      </c>
      <c r="G418">
        <v>4903447.0450163409</v>
      </c>
      <c r="H418">
        <v>4578989.9542648913</v>
      </c>
      <c r="I418">
        <v>4267023.2105847811</v>
      </c>
      <c r="J418">
        <v>3976252.225065778</v>
      </c>
      <c r="K418">
        <v>3705342.662808388</v>
      </c>
      <c r="L418">
        <v>3452980.5342277493</v>
      </c>
      <c r="M418">
        <v>3217909.4397876244</v>
      </c>
      <c r="N418">
        <v>2998944.4602046423</v>
      </c>
      <c r="O418">
        <v>2794975.7689305064</v>
      </c>
      <c r="P418">
        <v>2604967.5972455363</v>
      </c>
      <c r="Q418">
        <v>2427955.1175477779</v>
      </c>
      <c r="R418">
        <v>2263040.462575987</v>
      </c>
      <c r="S418">
        <v>2109388.4733685753</v>
      </c>
      <c r="T418">
        <v>1966222.4666438345</v>
      </c>
      <c r="U418">
        <v>1832820.1614869563</v>
      </c>
      <c r="V418">
        <v>1708509.8282516801</v>
      </c>
      <c r="W418">
        <v>1592666.6828191315</v>
      </c>
      <c r="X418">
        <v>1484709.5288447388</v>
      </c>
      <c r="Y418">
        <v>1384097.6402712013</v>
      </c>
      <c r="Z418">
        <v>1290327.871461075</v>
      </c>
      <c r="AA418">
        <v>1202931.9802920143</v>
      </c>
      <c r="AB418">
        <v>1121474.1491011197</v>
      </c>
      <c r="AC418">
        <v>1045548.6887177519</v>
      </c>
      <c r="AD418">
        <v>974777.91157631087</v>
      </c>
      <c r="AE418">
        <v>908810.16082588886</v>
      </c>
      <c r="AF418">
        <v>847317.98332916026</v>
      </c>
      <c r="AG418">
        <v>789996.435402915</v>
      </c>
      <c r="AH418">
        <v>736561.51106426329</v>
      </c>
      <c r="AI418">
        <v>686748.68339500716</v>
      </c>
      <c r="AJ418">
        <v>640311.55041727889</v>
      </c>
      <c r="AK418">
        <v>597020.57758704945</v>
      </c>
      <c r="AL418">
        <v>556661.92966198432</v>
      </c>
      <c r="AM418">
        <v>519036.38529112027</v>
      </c>
      <c r="AN418">
        <v>483958.32821108721</v>
      </c>
      <c r="AO418">
        <v>451254.80942218599</v>
      </c>
      <c r="AP418">
        <v>420764.67516236048</v>
      </c>
      <c r="AQ418">
        <v>392337.75590236788</v>
      </c>
    </row>
    <row r="419" spans="1:43" x14ac:dyDescent="0.3">
      <c r="A419" s="24"/>
      <c r="B419" s="26">
        <v>202502</v>
      </c>
      <c r="C419" s="18" t="s">
        <v>105</v>
      </c>
      <c r="D419">
        <v>127420.87</v>
      </c>
      <c r="E419">
        <v>125485.36065268546</v>
      </c>
      <c r="F419">
        <v>123424.76835293407</v>
      </c>
      <c r="G419">
        <v>121317.95164485027</v>
      </c>
      <c r="H419">
        <v>119191.2485067588</v>
      </c>
      <c r="I419">
        <v>117056.2926296629</v>
      </c>
      <c r="J419">
        <v>114962.47618395295</v>
      </c>
      <c r="K419">
        <v>112911.07523339115</v>
      </c>
      <c r="L419">
        <v>110901.94642444886</v>
      </c>
      <c r="M419">
        <v>108934.30534413799</v>
      </c>
      <c r="N419">
        <v>107007.09063794004</v>
      </c>
      <c r="O419">
        <v>105119.14027359185</v>
      </c>
      <c r="P419">
        <v>103269.27800664492</v>
      </c>
      <c r="Q419">
        <v>101456.35523442409</v>
      </c>
      <c r="R419">
        <v>99679.270107472941</v>
      </c>
      <c r="S419">
        <v>97936.97489802308</v>
      </c>
      <c r="T419">
        <v>96228.477323110958</v>
      </c>
      <c r="U419">
        <v>94552.838835967734</v>
      </c>
      <c r="V419">
        <v>92909.17149904168</v>
      </c>
      <c r="W419">
        <v>91296.634303891085</v>
      </c>
      <c r="X419">
        <v>89714.429396343694</v>
      </c>
      <c r="Y419">
        <v>88161.798441530962</v>
      </c>
      <c r="Z419">
        <v>86638.019239790476</v>
      </c>
      <c r="AA419">
        <v>85142.402636487153</v>
      </c>
      <c r="AB419">
        <v>83674.289732137258</v>
      </c>
      <c r="AC419">
        <v>82233.04938022088</v>
      </c>
      <c r="AD419">
        <v>80818.07595104145</v>
      </c>
      <c r="AE419">
        <v>79428.787336537775</v>
      </c>
      <c r="AF419">
        <v>78064.623170546954</v>
      </c>
      <c r="AG419">
        <v>76725.043240199273</v>
      </c>
      <c r="AH419">
        <v>75409.526066063772</v>
      </c>
      <c r="AI419">
        <v>74117.567630885096</v>
      </c>
      <c r="AJ419">
        <v>72848.680238996123</v>
      </c>
      <c r="AK419">
        <v>71602.391490622293</v>
      </c>
      <c r="AL419">
        <v>70378.243357246989</v>
      </c>
      <c r="AM419">
        <v>69175.791345958802</v>
      </c>
      <c r="AN419">
        <v>67994.603742251173</v>
      </c>
      <c r="AO419">
        <v>66834.260922102636</v>
      </c>
      <c r="AP419">
        <v>65694.354725349403</v>
      </c>
      <c r="AQ419">
        <v>64574.487883388756</v>
      </c>
    </row>
    <row r="420" spans="1:43" x14ac:dyDescent="0.3">
      <c r="A420" s="24"/>
      <c r="B420" s="26">
        <v>202502</v>
      </c>
      <c r="C420" s="18" t="s">
        <v>103</v>
      </c>
      <c r="D420">
        <v>5151310.0399999963</v>
      </c>
      <c r="E420">
        <v>4978196.5206189295</v>
      </c>
      <c r="F420">
        <v>4807246.1969048725</v>
      </c>
      <c r="G420">
        <v>4639221.9384576371</v>
      </c>
      <c r="H420">
        <v>4476176.1486754725</v>
      </c>
      <c r="I420">
        <v>4316083.7167615658</v>
      </c>
      <c r="J420">
        <v>4161717.0250945506</v>
      </c>
      <c r="K420">
        <v>4012915.1574849952</v>
      </c>
      <c r="L420">
        <v>3869495.1787714451</v>
      </c>
      <c r="M420">
        <v>3731267.6825160081</v>
      </c>
      <c r="N420">
        <v>3598043.9779298897</v>
      </c>
      <c r="O420">
        <v>3469639.471857761</v>
      </c>
      <c r="P420">
        <v>3345875.2269539414</v>
      </c>
      <c r="Q420">
        <v>3226578.612871598</v>
      </c>
      <c r="R420">
        <v>3111583.496131375</v>
      </c>
      <c r="S420">
        <v>3000730.1938229664</v>
      </c>
      <c r="T420">
        <v>2893865.3082711967</v>
      </c>
      <c r="U420">
        <v>2790841.5048654168</v>
      </c>
      <c r="V420">
        <v>2691517.26645415</v>
      </c>
      <c r="W420">
        <v>2595756.6422431408</v>
      </c>
      <c r="X420">
        <v>2503429.0006798967</v>
      </c>
      <c r="Y420">
        <v>2414408.7911302228</v>
      </c>
      <c r="Z420">
        <v>2328575.3165524397</v>
      </c>
      <c r="AA420">
        <v>2245812.5179365352</v>
      </c>
      <c r="AB420">
        <v>2166008.7704935418</v>
      </c>
      <c r="AC420">
        <v>2089056.6911719798</v>
      </c>
      <c r="AD420">
        <v>2014852.9568822696</v>
      </c>
      <c r="AE420">
        <v>1943298.1327341027</v>
      </c>
      <c r="AF420">
        <v>1874296.5095822162</v>
      </c>
      <c r="AG420">
        <v>1807755.9502018229</v>
      </c>
      <c r="AH420">
        <v>1743587.7434580191</v>
      </c>
      <c r="AI420">
        <v>1681706.4658835772</v>
      </c>
      <c r="AJ420">
        <v>1622029.8501307985</v>
      </c>
      <c r="AK420">
        <v>1564478.6598124723</v>
      </c>
      <c r="AL420">
        <v>1508976.5702929043</v>
      </c>
      <c r="AM420">
        <v>1455450.0550318186</v>
      </c>
      <c r="AN420">
        <v>1403828.277121562</v>
      </c>
      <c r="AO420">
        <v>1354042.9856916366</v>
      </c>
      <c r="AP420">
        <v>1306028.4168844204</v>
      </c>
      <c r="AQ420">
        <v>1259721.1991323915</v>
      </c>
    </row>
    <row r="421" spans="1:43" x14ac:dyDescent="0.3">
      <c r="A421" s="24"/>
      <c r="B421" s="26">
        <v>202502</v>
      </c>
      <c r="C421" s="18" t="s">
        <v>102</v>
      </c>
      <c r="D421">
        <v>2387772.2100000004</v>
      </c>
      <c r="E421">
        <v>2266037.7913521971</v>
      </c>
      <c r="F421">
        <v>2149374.471929003</v>
      </c>
      <c r="G421">
        <v>2038649.3129070406</v>
      </c>
      <c r="H421">
        <v>1931736.7247095362</v>
      </c>
      <c r="I421">
        <v>1828049.2335617028</v>
      </c>
      <c r="J421">
        <v>1729923.2778857257</v>
      </c>
      <c r="K421">
        <v>1637063.8314680636</v>
      </c>
      <c r="L421">
        <v>1549189.7864689641</v>
      </c>
      <c r="M421">
        <v>1466034.1867699551</v>
      </c>
      <c r="N421">
        <v>1387343.9389778797</v>
      </c>
      <c r="O421">
        <v>1312879.3045953754</v>
      </c>
      <c r="P421">
        <v>1242413.3054293888</v>
      </c>
      <c r="Q421">
        <v>1175731.1029417915</v>
      </c>
      <c r="R421">
        <v>1112629.3804335278</v>
      </c>
      <c r="S421">
        <v>1052915.7419733184</v>
      </c>
      <c r="T421">
        <v>996408.13461322046</v>
      </c>
      <c r="U421">
        <v>942934.29668545979</v>
      </c>
      <c r="V421">
        <v>892331.23302423977</v>
      </c>
      <c r="W421">
        <v>844444.71692974784</v>
      </c>
      <c r="X421">
        <v>799128.81815457309</v>
      </c>
      <c r="Y421">
        <v>756245.45592114271</v>
      </c>
      <c r="Z421">
        <v>715663.97585360485</v>
      </c>
      <c r="AA421">
        <v>677260.74966405507</v>
      </c>
      <c r="AB421">
        <v>640918.79643507907</v>
      </c>
      <c r="AC421">
        <v>606527.42436784762</v>
      </c>
      <c r="AD421">
        <v>573981.89190573501</v>
      </c>
      <c r="AE421">
        <v>543183.08719083352</v>
      </c>
      <c r="AF421">
        <v>514037.22486085398</v>
      </c>
      <c r="AG421">
        <v>486455.55924443173</v>
      </c>
      <c r="AH421">
        <v>460354.11306248006</v>
      </c>
      <c r="AI421">
        <v>435653.42079122091</v>
      </c>
      <c r="AJ421">
        <v>412278.28588848363</v>
      </c>
      <c r="AK421">
        <v>390157.55112862849</v>
      </c>
      <c r="AL421">
        <v>369223.88133297174</v>
      </c>
      <c r="AM421">
        <v>349413.55782188423</v>
      </c>
      <c r="AN421">
        <v>330666.28395187866</v>
      </c>
      <c r="AO421">
        <v>312925.00113607239</v>
      </c>
      <c r="AP421">
        <v>296135.71477952076</v>
      </c>
      <c r="AQ421">
        <v>280247.32959215634</v>
      </c>
    </row>
    <row r="422" spans="1:43" x14ac:dyDescent="0.3">
      <c r="A422" s="24"/>
      <c r="B422" s="26">
        <v>202503</v>
      </c>
      <c r="C422" s="18" t="s">
        <v>101</v>
      </c>
      <c r="D422">
        <v>7538149.3699999992</v>
      </c>
      <c r="E422">
        <v>7126361.3661180697</v>
      </c>
      <c r="F422">
        <v>6735487.8293556478</v>
      </c>
      <c r="G422">
        <v>6365943.5805349741</v>
      </c>
      <c r="H422">
        <v>6018388.4133299077</v>
      </c>
      <c r="I422">
        <v>5687293.0079775304</v>
      </c>
      <c r="J422">
        <v>5374742.5662483294</v>
      </c>
      <c r="K422">
        <v>5079637.3597534467</v>
      </c>
      <c r="L422">
        <v>4800953.1670100614</v>
      </c>
      <c r="M422">
        <v>4537735.90201608</v>
      </c>
      <c r="N422">
        <v>4289095.1954282438</v>
      </c>
      <c r="O422">
        <v>4054198.4667276917</v>
      </c>
      <c r="P422">
        <v>3832265.7694487898</v>
      </c>
      <c r="Q422">
        <v>3622565.3594373283</v>
      </c>
      <c r="R422">
        <v>3424409.8668322209</v>
      </c>
      <c r="S422">
        <v>3237152.9563937588</v>
      </c>
      <c r="T422">
        <v>3060186.3814463746</v>
      </c>
      <c r="U422">
        <v>2892937.3576505743</v>
      </c>
      <c r="V422">
        <v>2734866.200043031</v>
      </c>
      <c r="W422">
        <v>2585464.1799930912</v>
      </c>
      <c r="X422">
        <v>2444251.5685952287</v>
      </c>
      <c r="Y422">
        <v>2310775.840339506</v>
      </c>
      <c r="Z422">
        <v>2184610.0163430115</v>
      </c>
      <c r="AA422">
        <v>2065351.1304944667</v>
      </c>
      <c r="AB422">
        <v>1952618.8049358949</v>
      </c>
      <c r="AC422">
        <v>1846053.9236491683</v>
      </c>
      <c r="AD422">
        <v>1745317.39472515</v>
      </c>
      <c r="AE422">
        <v>1650088.9933079155</v>
      </c>
      <c r="AF422">
        <v>1560066.2783264592</v>
      </c>
      <c r="AG422">
        <v>1474963.577024013</v>
      </c>
      <c r="AH422">
        <v>1394511.0320237658</v>
      </c>
      <c r="AI422">
        <v>1318453.7062684363</v>
      </c>
      <c r="AJ422">
        <v>1246550.74166889</v>
      </c>
      <c r="AK422">
        <v>1178574.5677155142</v>
      </c>
      <c r="AL422">
        <v>1114310.1566617982</v>
      </c>
      <c r="AM422">
        <v>1053554.3221950133</v>
      </c>
      <c r="AN422">
        <v>996115.05877364054</v>
      </c>
      <c r="AO422">
        <v>941810.91904271126</v>
      </c>
      <c r="AP422">
        <v>890470.42694228352</v>
      </c>
      <c r="AQ422">
        <v>841931.52430549765</v>
      </c>
    </row>
    <row r="423" spans="1:43" x14ac:dyDescent="0.3">
      <c r="A423" s="24"/>
      <c r="B423" s="26">
        <v>202503</v>
      </c>
      <c r="C423" s="18" t="s">
        <v>105</v>
      </c>
      <c r="D423">
        <v>83860.81</v>
      </c>
      <c r="E423">
        <v>83516.08168233461</v>
      </c>
      <c r="F423">
        <v>83236.071883660552</v>
      </c>
      <c r="G423">
        <v>82952.037560701603</v>
      </c>
      <c r="H423">
        <v>82649.938252520806</v>
      </c>
      <c r="I423">
        <v>82331.982081057678</v>
      </c>
      <c r="J423">
        <v>81998.361969308418</v>
      </c>
      <c r="K423">
        <v>81651.338624489639</v>
      </c>
      <c r="L423">
        <v>81293.029691622956</v>
      </c>
      <c r="M423">
        <v>80925.270015663467</v>
      </c>
      <c r="N423">
        <v>80549.609168988405</v>
      </c>
      <c r="O423">
        <v>80167.346615854171</v>
      </c>
      <c r="P423">
        <v>79779.572780558985</v>
      </c>
      <c r="Q423">
        <v>79387.206344236969</v>
      </c>
      <c r="R423">
        <v>78991.025509344152</v>
      </c>
      <c r="S423">
        <v>78591.693404373145</v>
      </c>
      <c r="T423">
        <v>78189.778488555312</v>
      </c>
      <c r="U423">
        <v>77785.770898345494</v>
      </c>
      <c r="V423">
        <v>77380.095568250879</v>
      </c>
      <c r="W423">
        <v>76973.122807632244</v>
      </c>
      <c r="X423">
        <v>76565.176873433913</v>
      </c>
      <c r="Y423">
        <v>76156.54296050455</v>
      </c>
      <c r="Z423">
        <v>75747.472937133833</v>
      </c>
      <c r="AA423">
        <v>75338.190080336324</v>
      </c>
      <c r="AB423">
        <v>74928.893009153893</v>
      </c>
      <c r="AC423">
        <v>74519.758971076604</v>
      </c>
      <c r="AD423">
        <v>74110.946603532808</v>
      </c>
      <c r="AE423">
        <v>73702.598266869332</v>
      </c>
      <c r="AF423">
        <v>73294.842025499587</v>
      </c>
      <c r="AG423">
        <v>72887.79333855283</v>
      </c>
      <c r="AH423">
        <v>72481.55650936802</v>
      </c>
      <c r="AI423">
        <v>72076.225933754598</v>
      </c>
      <c r="AJ423">
        <v>71671.887179498823</v>
      </c>
      <c r="AK423">
        <v>71268.617923678816</v>
      </c>
      <c r="AL423">
        <v>70866.488769625939</v>
      </c>
      <c r="AM423">
        <v>70465.563961573876</v>
      </c>
      <c r="AN423">
        <v>70065.902011971339</v>
      </c>
      <c r="AO423">
        <v>69667.556253946983</v>
      </c>
      <c r="AP423">
        <v>69270.575329385872</v>
      </c>
      <c r="AQ423">
        <v>68875.003621414988</v>
      </c>
    </row>
    <row r="424" spans="1:43" x14ac:dyDescent="0.3">
      <c r="A424" s="24"/>
      <c r="B424" s="26">
        <v>202503</v>
      </c>
      <c r="C424" s="18" t="s">
        <v>103</v>
      </c>
      <c r="D424">
        <v>6162266.5200000005</v>
      </c>
      <c r="E424">
        <v>6015457.0060793087</v>
      </c>
      <c r="F424">
        <v>5873203.8974394202</v>
      </c>
      <c r="G424">
        <v>5735005.2098395266</v>
      </c>
      <c r="H424">
        <v>5606146.9341768865</v>
      </c>
      <c r="I424">
        <v>5476605.2772259274</v>
      </c>
      <c r="J424">
        <v>5350150.8759742985</v>
      </c>
      <c r="K424">
        <v>5226688.6282621687</v>
      </c>
      <c r="L424">
        <v>5106132.5396165121</v>
      </c>
      <c r="M424">
        <v>4988403.1222973038</v>
      </c>
      <c r="N424">
        <v>4873425.7980421362</v>
      </c>
      <c r="O424">
        <v>4761129.8700917484</v>
      </c>
      <c r="P424">
        <v>4651447.8335755942</v>
      </c>
      <c r="Q424">
        <v>4544314.8954397812</v>
      </c>
      <c r="R424">
        <v>4439668.6288905665</v>
      </c>
      <c r="S424">
        <v>4337448.7169618942</v>
      </c>
      <c r="T424">
        <v>4237596.7568094125</v>
      </c>
      <c r="U424">
        <v>4140056.106431054</v>
      </c>
      <c r="V424">
        <v>4044771.761707054</v>
      </c>
      <c r="W424">
        <v>3951690.2555588027</v>
      </c>
      <c r="X424">
        <v>3860759.573553334</v>
      </c>
      <c r="Y424">
        <v>3771929.0819529523</v>
      </c>
      <c r="Z424">
        <v>3685149.4653395484</v>
      </c>
      <c r="AA424">
        <v>3600372.6717209457</v>
      </c>
      <c r="AB424">
        <v>3517551.8635711609</v>
      </c>
      <c r="AC424">
        <v>3436641.3736436907</v>
      </c>
      <c r="AD424">
        <v>3357596.6646762607</v>
      </c>
      <c r="AE424">
        <v>3280374.2923096367</v>
      </c>
      <c r="AF424">
        <v>3204931.8706942014</v>
      </c>
      <c r="AG424">
        <v>3131228.0403710464</v>
      </c>
      <c r="AH424">
        <v>3059222.4380998751</v>
      </c>
      <c r="AI424">
        <v>2988875.6683713407</v>
      </c>
      <c r="AJ424">
        <v>2920149.276391834</v>
      </c>
      <c r="AK424">
        <v>2853005.7223679163</v>
      </c>
      <c r="AL424">
        <v>2787408.3569483361</v>
      </c>
      <c r="AM424">
        <v>2723321.3977058781</v>
      </c>
      <c r="AN424">
        <v>2660709.9065606268</v>
      </c>
      <c r="AO424">
        <v>2599539.7680617706</v>
      </c>
      <c r="AP424">
        <v>2539777.6684575975</v>
      </c>
      <c r="AQ424">
        <v>2481391.075493535</v>
      </c>
    </row>
    <row r="425" spans="1:43" x14ac:dyDescent="0.3">
      <c r="A425" s="24"/>
      <c r="B425" s="26">
        <v>202503</v>
      </c>
      <c r="C425" s="18" t="s">
        <v>102</v>
      </c>
      <c r="D425">
        <v>2647482.4199999995</v>
      </c>
      <c r="E425">
        <v>2517288.8017620137</v>
      </c>
      <c r="F425">
        <v>2394798.5376334712</v>
      </c>
      <c r="G425">
        <v>2279174.3349979189</v>
      </c>
      <c r="H425">
        <v>2173589.4120377875</v>
      </c>
      <c r="I425">
        <v>2072781.8788897779</v>
      </c>
      <c r="J425">
        <v>1976674.1587945416</v>
      </c>
      <c r="K425">
        <v>1885043.2088123204</v>
      </c>
      <c r="L425">
        <v>1797676.9932804287</v>
      </c>
      <c r="M425">
        <v>1714374.1038921864</v>
      </c>
      <c r="N425">
        <v>1634943.1841853014</v>
      </c>
      <c r="O425">
        <v>1559202.3394621955</v>
      </c>
      <c r="P425">
        <v>1486978.5820011701</v>
      </c>
      <c r="Q425">
        <v>1418107.3214383507</v>
      </c>
      <c r="R425">
        <v>1352431.8982676903</v>
      </c>
      <c r="S425">
        <v>1289803.155456559</v>
      </c>
      <c r="T425">
        <v>1230079.0430611349</v>
      </c>
      <c r="U425">
        <v>1173124.2514007587</v>
      </c>
      <c r="V425">
        <v>1118809.8691377144</v>
      </c>
      <c r="W425">
        <v>1067013.0633051069</v>
      </c>
      <c r="X425">
        <v>1017616.7788888963</v>
      </c>
      <c r="Y425">
        <v>970509.45601055224</v>
      </c>
      <c r="Z425">
        <v>925584.76309695677</v>
      </c>
      <c r="AA425">
        <v>882741.34468668606</v>
      </c>
      <c r="AB425">
        <v>841882.58272542106</v>
      </c>
      <c r="AC425">
        <v>802916.37036260508</v>
      </c>
      <c r="AD425">
        <v>765754.89738755825</v>
      </c>
      <c r="AE425">
        <v>730314.44654428517</v>
      </c>
      <c r="AF425">
        <v>696515.20004620042</v>
      </c>
      <c r="AG425">
        <v>664281.05567944585</v>
      </c>
      <c r="AH425">
        <v>633539.45193969249</v>
      </c>
      <c r="AI425">
        <v>604221.20169480494</v>
      </c>
      <c r="AJ425">
        <v>576260.33390634158</v>
      </c>
      <c r="AK425">
        <v>549593.94297799433</v>
      </c>
      <c r="AL425">
        <v>524162.04532979638</v>
      </c>
      <c r="AM425">
        <v>499907.44282407517</v>
      </c>
      <c r="AN425">
        <v>476775.5926933345</v>
      </c>
      <c r="AO425">
        <v>454714.48364201019</v>
      </c>
      <c r="AP425">
        <v>433674.51781375025</v>
      </c>
      <c r="AQ425">
        <v>413608.39833383413</v>
      </c>
    </row>
    <row r="426" spans="1:43" x14ac:dyDescent="0.3">
      <c r="A426" s="24"/>
      <c r="B426" s="26">
        <v>202504</v>
      </c>
      <c r="C426" s="18" t="s">
        <v>101</v>
      </c>
      <c r="D426">
        <v>9246422.1400000006</v>
      </c>
      <c r="E426">
        <v>8706220.8610353824</v>
      </c>
      <c r="F426">
        <v>8208587.059643643</v>
      </c>
      <c r="G426">
        <v>7744586.3550275639</v>
      </c>
      <c r="H426">
        <v>7309751.3620744804</v>
      </c>
      <c r="I426">
        <v>6901179.4043704215</v>
      </c>
      <c r="J426">
        <v>6516690.6780101564</v>
      </c>
      <c r="K426">
        <v>6154505.9258066509</v>
      </c>
      <c r="L426">
        <v>5813099.1225607451</v>
      </c>
      <c r="M426">
        <v>5491121.0363295209</v>
      </c>
      <c r="N426">
        <v>5187355.4749327907</v>
      </c>
      <c r="O426">
        <v>4900692.15674455</v>
      </c>
      <c r="P426">
        <v>4630108.7183300499</v>
      </c>
      <c r="Q426">
        <v>4374658.0742125688</v>
      </c>
      <c r="R426">
        <v>4133459.08599314</v>
      </c>
      <c r="S426">
        <v>3905689.376407559</v>
      </c>
      <c r="T426">
        <v>3690579.593059015</v>
      </c>
      <c r="U426">
        <v>3487408.689650225</v>
      </c>
      <c r="V426">
        <v>3295499.9463666878</v>
      </c>
      <c r="W426">
        <v>3114217.5443412764</v>
      </c>
      <c r="X426">
        <v>2942963.5675375997</v>
      </c>
      <c r="Y426">
        <v>2781175.343023363</v>
      </c>
      <c r="Z426">
        <v>2628323.0554871997</v>
      </c>
      <c r="AA426">
        <v>2483907.5886946255</v>
      </c>
      <c r="AB426">
        <v>2347458.5582276578</v>
      </c>
      <c r="AC426">
        <v>2218532.508072604</v>
      </c>
      <c r="AD426">
        <v>2096711.2495307371</v>
      </c>
      <c r="AE426">
        <v>1981600.3252519045</v>
      </c>
      <c r="AF426">
        <v>1872827.5844102099</v>
      </c>
      <c r="AG426">
        <v>1770041.8574754822</v>
      </c>
      <c r="AH426">
        <v>1672911.7209040539</v>
      </c>
      <c r="AI426">
        <v>1581124.3435298114</v>
      </c>
      <c r="AJ426">
        <v>1494384.4075888155</v>
      </c>
      <c r="AK426">
        <v>1412413.0982344197</v>
      </c>
      <c r="AL426">
        <v>1334947.156149907</v>
      </c>
      <c r="AM426">
        <v>1261737.9884825251</v>
      </c>
      <c r="AN426">
        <v>1192550.8338361415</v>
      </c>
      <c r="AO426">
        <v>1127163.977491816</v>
      </c>
      <c r="AP426">
        <v>1065368.013393091</v>
      </c>
      <c r="AQ426">
        <v>1006965.1497485271</v>
      </c>
    </row>
    <row r="427" spans="1:43" x14ac:dyDescent="0.3">
      <c r="A427" s="24"/>
      <c r="B427" s="26">
        <v>202504</v>
      </c>
      <c r="C427" s="18" t="s">
        <v>105</v>
      </c>
      <c r="D427">
        <v>62697.2</v>
      </c>
      <c r="E427">
        <v>61896.210789879231</v>
      </c>
      <c r="F427">
        <v>61109.37770061128</v>
      </c>
      <c r="G427">
        <v>60334.48354016825</v>
      </c>
      <c r="H427">
        <v>59570.562608520209</v>
      </c>
      <c r="I427">
        <v>58817.06914261428</v>
      </c>
      <c r="J427">
        <v>58073.638989479106</v>
      </c>
      <c r="K427">
        <v>57339.99994123631</v>
      </c>
      <c r="L427">
        <v>56615.931746455753</v>
      </c>
      <c r="M427">
        <v>55901.246042044237</v>
      </c>
      <c r="N427">
        <v>55195.775363038105</v>
      </c>
      <c r="O427">
        <v>54499.36670309367</v>
      </c>
      <c r="P427">
        <v>53811.877531786115</v>
      </c>
      <c r="Q427">
        <v>53133.173219545315</v>
      </c>
      <c r="R427">
        <v>52463.125309472052</v>
      </c>
      <c r="S427">
        <v>51801.610319929103</v>
      </c>
      <c r="T427">
        <v>51148.508891559344</v>
      </c>
      <c r="U427">
        <v>50503.70516460322</v>
      </c>
      <c r="V427">
        <v>49867.086314276465</v>
      </c>
      <c r="W427">
        <v>49238.542197148679</v>
      </c>
      <c r="X427">
        <v>48617.965077080065</v>
      </c>
      <c r="Y427">
        <v>48005.249409229596</v>
      </c>
      <c r="Z427">
        <v>47400.291667153688</v>
      </c>
      <c r="AA427">
        <v>46802.990202359237</v>
      </c>
      <c r="AB427">
        <v>46213.245128635303</v>
      </c>
      <c r="AC427">
        <v>45630.95822554097</v>
      </c>
      <c r="AD427">
        <v>45056.032856874648</v>
      </c>
      <c r="AE427">
        <v>44488.373900985964</v>
      </c>
      <c r="AF427">
        <v>43927.887690543204</v>
      </c>
      <c r="AG427">
        <v>43374.481959921424</v>
      </c>
      <c r="AH427">
        <v>42828.065798787058</v>
      </c>
      <c r="AI427">
        <v>42288.549610763221</v>
      </c>
      <c r="AJ427">
        <v>41755.845076294136</v>
      </c>
      <c r="AK427">
        <v>41229.86511900663</v>
      </c>
      <c r="AL427">
        <v>40710.52387500523</v>
      </c>
      <c r="AM427">
        <v>40197.736664645505</v>
      </c>
      <c r="AN427">
        <v>39691.419966415342</v>
      </c>
      <c r="AO427">
        <v>39191.491392620701</v>
      </c>
      <c r="AP427">
        <v>38697.869666626219</v>
      </c>
      <c r="AQ427">
        <v>38210.474601443668</v>
      </c>
    </row>
    <row r="428" spans="1:43" x14ac:dyDescent="0.3">
      <c r="A428" s="24"/>
      <c r="B428" s="26">
        <v>202504</v>
      </c>
      <c r="C428" s="18" t="s">
        <v>103</v>
      </c>
      <c r="D428">
        <v>7795952.7999999989</v>
      </c>
      <c r="E428">
        <v>7628609.247274803</v>
      </c>
      <c r="F428">
        <v>7466694.9224280119</v>
      </c>
      <c r="G428">
        <v>7309116.2337900391</v>
      </c>
      <c r="H428">
        <v>7155391.17405908</v>
      </c>
      <c r="I428">
        <v>7005243.8869248079</v>
      </c>
      <c r="J428">
        <v>6858488.261058514</v>
      </c>
      <c r="K428">
        <v>6714984.0408754963</v>
      </c>
      <c r="L428">
        <v>6574617.2034369037</v>
      </c>
      <c r="M428">
        <v>6437290.0811851928</v>
      </c>
      <c r="N428">
        <v>6302915.933188797</v>
      </c>
      <c r="O428">
        <v>6171415.7502723616</v>
      </c>
      <c r="P428">
        <v>6042716.2683958914</v>
      </c>
      <c r="Q428">
        <v>5916748.6756763645</v>
      </c>
      <c r="R428">
        <v>5793447.7376231812</v>
      </c>
      <c r="S428">
        <v>5672751.185102066</v>
      </c>
      <c r="T428">
        <v>5554599.2732318286</v>
      </c>
      <c r="U428">
        <v>5438934.4549088106</v>
      </c>
      <c r="V428">
        <v>5325701.1332637649</v>
      </c>
      <c r="W428">
        <v>5214845.4697600706</v>
      </c>
      <c r="X428">
        <v>5106315.2323448388</v>
      </c>
      <c r="Y428">
        <v>5000059.6729815742</v>
      </c>
      <c r="Z428">
        <v>4896029.4271100154</v>
      </c>
      <c r="AA428">
        <v>4794176.4297302878</v>
      </c>
      <c r="AB428">
        <v>4694453.844276255</v>
      </c>
      <c r="AC428">
        <v>4596816.0014624186</v>
      </c>
      <c r="AD428">
        <v>4501218.3460084572</v>
      </c>
      <c r="AE428">
        <v>4407617.3896613577</v>
      </c>
      <c r="AF428">
        <v>4315970.669309875</v>
      </c>
      <c r="AG428">
        <v>4226236.7092618812</v>
      </c>
      <c r="AH428">
        <v>4138374.986960493</v>
      </c>
      <c r="AI428">
        <v>4052345.9015694335</v>
      </c>
      <c r="AJ428">
        <v>3968110.7449756186</v>
      </c>
      <c r="AK428">
        <v>3885631.6748471344</v>
      </c>
      <c r="AL428">
        <v>3804871.6894546594</v>
      </c>
      <c r="AM428">
        <v>3725794.6040189089</v>
      </c>
      <c r="AN428">
        <v>3648365.0283896239</v>
      </c>
      <c r="AO428">
        <v>3572548.3458956517</v>
      </c>
      <c r="AP428">
        <v>3498310.6932328497</v>
      </c>
      <c r="AQ428">
        <v>3425618.9412783817</v>
      </c>
    </row>
    <row r="429" spans="1:43" x14ac:dyDescent="0.3">
      <c r="A429" s="24"/>
      <c r="B429" s="26">
        <v>202504</v>
      </c>
      <c r="C429" s="18" t="s">
        <v>102</v>
      </c>
      <c r="D429">
        <v>2373847.23</v>
      </c>
      <c r="E429">
        <v>2228324.6401584507</v>
      </c>
      <c r="F429">
        <v>2092828.0104358799</v>
      </c>
      <c r="G429">
        <v>1966089.3954780756</v>
      </c>
      <c r="H429">
        <v>1847318.3937786524</v>
      </c>
      <c r="I429">
        <v>1735905.5453144752</v>
      </c>
      <c r="J429">
        <v>1631335.0523157625</v>
      </c>
      <c r="K429">
        <v>1533150.5382491702</v>
      </c>
      <c r="L429">
        <v>1440938.7765923396</v>
      </c>
      <c r="M429">
        <v>1354320.7561899822</v>
      </c>
      <c r="N429">
        <v>1272946.1714679664</v>
      </c>
      <c r="O429">
        <v>1196489.6865818053</v>
      </c>
      <c r="P429">
        <v>1124648.2003546497</v>
      </c>
      <c r="Q429">
        <v>1057138.7187884199</v>
      </c>
      <c r="R429">
        <v>993696.62109523884</v>
      </c>
      <c r="S429">
        <v>934074.19578822353</v>
      </c>
      <c r="T429">
        <v>878039.37192169612</v>
      </c>
      <c r="U429">
        <v>825374.59791369853</v>
      </c>
      <c r="V429">
        <v>775875.83646057593</v>
      </c>
      <c r="W429">
        <v>729351.65387358237</v>
      </c>
      <c r="X429">
        <v>685622.38837540476</v>
      </c>
      <c r="Y429">
        <v>644519.38594416995</v>
      </c>
      <c r="Z429">
        <v>605884.29501254391</v>
      </c>
      <c r="AA429">
        <v>569568.41320738522</v>
      </c>
      <c r="AB429">
        <v>535432.08064620092</v>
      </c>
      <c r="AC429">
        <v>503344.11527362041</v>
      </c>
      <c r="AD429">
        <v>473181.28644081322</v>
      </c>
      <c r="AE429">
        <v>444827.82347891422</v>
      </c>
      <c r="AF429">
        <v>418174.95644426165</v>
      </c>
      <c r="AG429">
        <v>393120.4865524522</v>
      </c>
      <c r="AH429">
        <v>369568.38409311953</v>
      </c>
      <c r="AI429">
        <v>347428.41184418555</v>
      </c>
      <c r="AJ429">
        <v>326615.7721946091</v>
      </c>
      <c r="AK429">
        <v>307050.77634665096</v>
      </c>
      <c r="AL429">
        <v>288658.53410842194</v>
      </c>
      <c r="AM429">
        <v>271368.66290945688</v>
      </c>
      <c r="AN429">
        <v>255115.01477961376</v>
      </c>
      <c r="AO429">
        <v>239835.42012728576</v>
      </c>
      <c r="AP429">
        <v>225471.44723869971</v>
      </c>
      <c r="AQ429">
        <v>211968.17649748997</v>
      </c>
    </row>
    <row r="430" spans="1:43" x14ac:dyDescent="0.3">
      <c r="A430" s="24"/>
      <c r="B430" s="26">
        <v>202504</v>
      </c>
      <c r="C430" s="18" t="s">
        <v>104</v>
      </c>
      <c r="D430">
        <v>4661.92</v>
      </c>
      <c r="E430">
        <v>4665.1916323126125</v>
      </c>
      <c r="F430">
        <v>4667.4326386401526</v>
      </c>
      <c r="G430">
        <v>4669.1580124110687</v>
      </c>
      <c r="H430">
        <v>4670.573883944965</v>
      </c>
      <c r="I430">
        <v>4671.7833621004029</v>
      </c>
      <c r="J430">
        <v>4672.8453846842276</v>
      </c>
      <c r="K430">
        <v>4673.7967969197007</v>
      </c>
      <c r="L430">
        <v>4674.662167265531</v>
      </c>
      <c r="M430">
        <v>4675.4586965831922</v>
      </c>
      <c r="N430">
        <v>4676.1988964322227</v>
      </c>
      <c r="O430">
        <v>4676.8921516909486</v>
      </c>
      <c r="P430">
        <v>4677.5456823198783</v>
      </c>
      <c r="Q430">
        <v>4678.1651617236103</v>
      </c>
      <c r="R430">
        <v>4678.7551290429965</v>
      </c>
      <c r="S430">
        <v>4679.3192726375673</v>
      </c>
      <c r="T430">
        <v>4679.8606302110466</v>
      </c>
      <c r="U430">
        <v>4680.3817333598527</v>
      </c>
      <c r="V430">
        <v>4680.8847140916287</v>
      </c>
      <c r="W430">
        <v>4681.3713847204617</v>
      </c>
      <c r="X430">
        <v>4681.8432987439173</v>
      </c>
      <c r="Y430">
        <v>4682.3017978876087</v>
      </c>
      <c r="Z430">
        <v>4682.7480489250693</v>
      </c>
      <c r="AA430">
        <v>4683.1830728285722</v>
      </c>
      <c r="AB430">
        <v>4683.6077680911176</v>
      </c>
      <c r="AC430">
        <v>4684.0229295644422</v>
      </c>
      <c r="AD430">
        <v>4684.4292638092857</v>
      </c>
      <c r="AE430">
        <v>4684.8274017051499</v>
      </c>
      <c r="AF430">
        <v>4685.2179088864423</v>
      </c>
      <c r="AG430">
        <v>4685.6012944396389</v>
      </c>
      <c r="AH430">
        <v>4685.9780181979877</v>
      </c>
      <c r="AI430">
        <v>4686.3484968966559</v>
      </c>
      <c r="AJ430">
        <v>4686.7131093954804</v>
      </c>
      <c r="AK430">
        <v>4687.0722011338266</v>
      </c>
      <c r="AL430">
        <v>4687.426087949174</v>
      </c>
      <c r="AM430">
        <v>4687.7750593654519</v>
      </c>
      <c r="AN430">
        <v>4688.1193814370972</v>
      </c>
      <c r="AO430">
        <v>4688.4592992189691</v>
      </c>
      <c r="AP430">
        <v>4688.7950389196731</v>
      </c>
      <c r="AQ430">
        <v>4689.1268097857746</v>
      </c>
    </row>
    <row r="431" spans="1:43" x14ac:dyDescent="0.3">
      <c r="A431" s="24"/>
      <c r="B431" s="26">
        <v>202505</v>
      </c>
      <c r="C431" s="18" t="s">
        <v>101</v>
      </c>
      <c r="D431">
        <v>9953254.1899999995</v>
      </c>
      <c r="E431">
        <v>9487677.7642193567</v>
      </c>
      <c r="F431">
        <v>9045676.2631583102</v>
      </c>
      <c r="G431">
        <v>8624266.2420985121</v>
      </c>
      <c r="H431">
        <v>8222488.4078076473</v>
      </c>
      <c r="I431">
        <v>7839428.1575518707</v>
      </c>
      <c r="J431">
        <v>7474213.4971040022</v>
      </c>
      <c r="K431">
        <v>7126013.0557452599</v>
      </c>
      <c r="L431">
        <v>6794034.193741912</v>
      </c>
      <c r="M431">
        <v>6477521.1979887215</v>
      </c>
      <c r="N431">
        <v>6175753.5617117807</v>
      </c>
      <c r="O431">
        <v>5888044.3443146497</v>
      </c>
      <c r="P431">
        <v>5613738.6076341821</v>
      </c>
      <c r="Q431">
        <v>5352211.9250463471</v>
      </c>
      <c r="R431">
        <v>5102868.9600281874</v>
      </c>
      <c r="S431">
        <v>4865142.1109401733</v>
      </c>
      <c r="T431">
        <v>4638490.2189439442</v>
      </c>
      <c r="U431">
        <v>4422397.3361141598</v>
      </c>
      <c r="V431">
        <v>4216371.5509401988</v>
      </c>
      <c r="W431">
        <v>4019943.8685440943</v>
      </c>
      <c r="X431">
        <v>3832667.1430656505</v>
      </c>
      <c r="Y431">
        <v>3654115.0597844203</v>
      </c>
      <c r="Z431">
        <v>3483881.1646614675</v>
      </c>
      <c r="AA431">
        <v>3321577.9390917728</v>
      </c>
      <c r="AB431">
        <v>3166835.9177610534</v>
      </c>
      <c r="AC431">
        <v>3019302.8475989057</v>
      </c>
      <c r="AD431">
        <v>2878642.8859137069</v>
      </c>
      <c r="AE431">
        <v>2744535.8358839308</v>
      </c>
      <c r="AF431">
        <v>2616676.4176655523</v>
      </c>
      <c r="AG431">
        <v>2494773.5734563004</v>
      </c>
      <c r="AH431">
        <v>2378549.8049348108</v>
      </c>
      <c r="AI431">
        <v>2267740.5415664371</v>
      </c>
      <c r="AJ431">
        <v>2162093.5383377359</v>
      </c>
      <c r="AK431">
        <v>2061368.3015486365</v>
      </c>
      <c r="AL431">
        <v>1965335.5413551705</v>
      </c>
      <c r="AM431">
        <v>1873776.6498165426</v>
      </c>
      <c r="AN431">
        <v>1786483.2032583694</v>
      </c>
      <c r="AO431">
        <v>1703256.4878192709</v>
      </c>
      <c r="AP431">
        <v>1623907.0471007782</v>
      </c>
      <c r="AQ431">
        <v>1548254.2508908287</v>
      </c>
    </row>
    <row r="432" spans="1:43" x14ac:dyDescent="0.3">
      <c r="A432" s="24"/>
      <c r="B432" s="26">
        <v>202505</v>
      </c>
      <c r="C432" s="18" t="s">
        <v>105</v>
      </c>
      <c r="D432">
        <v>16425.98</v>
      </c>
      <c r="E432">
        <v>16231.32819354542</v>
      </c>
      <c r="F432">
        <v>16001.151069347708</v>
      </c>
      <c r="G432">
        <v>15839.099733426381</v>
      </c>
      <c r="H432">
        <v>15678.68956915327</v>
      </c>
      <c r="I432">
        <v>15519.90395559549</v>
      </c>
      <c r="J432">
        <v>15362.726440148315</v>
      </c>
      <c r="K432">
        <v>15207.140736830444</v>
      </c>
      <c r="L432">
        <v>15053.130724596524</v>
      </c>
      <c r="M432">
        <v>14900.680445666763</v>
      </c>
      <c r="N432">
        <v>14749.774103873468</v>
      </c>
      <c r="O432">
        <v>14600.396063024313</v>
      </c>
      <c r="P432">
        <v>14452.530845282196</v>
      </c>
      <c r="Q432">
        <v>14306.163129561497</v>
      </c>
      <c r="R432">
        <v>14161.277749940591</v>
      </c>
      <c r="S432">
        <v>14017.85969409041</v>
      </c>
      <c r="T432">
        <v>13875.894101718954</v>
      </c>
      <c r="U432">
        <v>13735.366263031525</v>
      </c>
      <c r="V432">
        <v>13596.261617206581</v>
      </c>
      <c r="W432">
        <v>13458.565750887006</v>
      </c>
      <c r="X432">
        <v>13322.264396686667</v>
      </c>
      <c r="Y432">
        <v>13187.343431712099</v>
      </c>
      <c r="Z432">
        <v>13053.788876099155</v>
      </c>
      <c r="AA432">
        <v>12921.586891564482</v>
      </c>
      <c r="AB432">
        <v>12790.723779971664</v>
      </c>
      <c r="AC432">
        <v>12661.185981911889</v>
      </c>
      <c r="AD432">
        <v>12532.960075298981</v>
      </c>
      <c r="AE432">
        <v>12406.032773978672</v>
      </c>
      <c r="AF432">
        <v>12280.390926351956</v>
      </c>
      <c r="AG432">
        <v>12156.021514012382</v>
      </c>
      <c r="AH432">
        <v>12032.911650397149</v>
      </c>
      <c r="AI432">
        <v>11911.048579451861</v>
      </c>
      <c r="AJ432">
        <v>11790.419674308805</v>
      </c>
      <c r="AK432">
        <v>11671.01243597862</v>
      </c>
      <c r="AL432">
        <v>11552.814492055209</v>
      </c>
      <c r="AM432">
        <v>11435.813595433765</v>
      </c>
      <c r="AN432">
        <v>11319.997623041792</v>
      </c>
      <c r="AO432">
        <v>11205.354574582967</v>
      </c>
      <c r="AP432">
        <v>11091.872571293727</v>
      </c>
      <c r="AQ432">
        <v>10979.539854712446</v>
      </c>
    </row>
    <row r="433" spans="1:43" x14ac:dyDescent="0.3">
      <c r="A433" s="24"/>
      <c r="B433" s="26">
        <v>202505</v>
      </c>
      <c r="C433" s="18" t="s">
        <v>103</v>
      </c>
      <c r="D433">
        <v>7268939.2999999989</v>
      </c>
      <c r="E433">
        <v>7069311.6910728384</v>
      </c>
      <c r="F433">
        <v>6872022.9147100532</v>
      </c>
      <c r="G433">
        <v>6680240.0295824613</v>
      </c>
      <c r="H433">
        <v>6493809.3785036141</v>
      </c>
      <c r="I433">
        <v>6312581.5925176032</v>
      </c>
      <c r="J433">
        <v>6136411.471224077</v>
      </c>
      <c r="K433">
        <v>5965157.8664431246</v>
      </c>
      <c r="L433">
        <v>5798683.5691268034</v>
      </c>
      <c r="M433">
        <v>5636855.1994267255</v>
      </c>
      <c r="N433">
        <v>5479543.0998296104</v>
      </c>
      <c r="O433">
        <v>5326621.2312751813</v>
      </c>
      <c r="P433">
        <v>5177967.0721731894</v>
      </c>
      <c r="Q433">
        <v>5033461.5202386407</v>
      </c>
      <c r="R433">
        <v>4892988.7970665861</v>
      </c>
      <c r="S433">
        <v>4756436.3553700186</v>
      </c>
      <c r="T433">
        <v>4623694.7888065549</v>
      </c>
      <c r="U433">
        <v>4494657.744321649</v>
      </c>
      <c r="V433">
        <v>4369221.8369381167</v>
      </c>
      <c r="W433">
        <v>4247286.5669236938</v>
      </c>
      <c r="X433">
        <v>4128754.2392702638</v>
      </c>
      <c r="Y433">
        <v>4013529.8854202395</v>
      </c>
      <c r="Z433">
        <v>3901521.1871773899</v>
      </c>
      <c r="AA433">
        <v>3792638.4027411453</v>
      </c>
      <c r="AB433">
        <v>3686794.2948051216</v>
      </c>
      <c r="AC433">
        <v>3583904.0606622538</v>
      </c>
      <c r="AD433">
        <v>3483885.2642605393</v>
      </c>
      <c r="AE433">
        <v>3386657.7701549581</v>
      </c>
      <c r="AF433">
        <v>3292143.6793026431</v>
      </c>
      <c r="AG433">
        <v>3200267.2666498679</v>
      </c>
      <c r="AH433">
        <v>3110954.9204608416</v>
      </c>
      <c r="AI433">
        <v>3024135.0833397028</v>
      </c>
      <c r="AJ433">
        <v>2939738.1948984587</v>
      </c>
      <c r="AK433">
        <v>2857696.6360249324</v>
      </c>
      <c r="AL433">
        <v>2777944.6747060725</v>
      </c>
      <c r="AM433">
        <v>2700418.413363209</v>
      </c>
      <c r="AN433">
        <v>2625055.7376570669</v>
      </c>
      <c r="AO433">
        <v>2551796.2667215206</v>
      </c>
      <c r="AP433">
        <v>2480581.3047862076</v>
      </c>
      <c r="AQ433">
        <v>2411353.7941492558</v>
      </c>
    </row>
    <row r="434" spans="1:43" x14ac:dyDescent="0.3">
      <c r="A434" s="24"/>
      <c r="B434" s="26">
        <v>202505</v>
      </c>
      <c r="C434" s="18" t="s">
        <v>102</v>
      </c>
      <c r="D434">
        <v>2437021.0699999998</v>
      </c>
      <c r="E434">
        <v>2313669.6399776107</v>
      </c>
      <c r="F434">
        <v>2196188.4618002051</v>
      </c>
      <c r="G434">
        <v>2084672.6241309994</v>
      </c>
      <c r="H434">
        <v>1978819.2249398062</v>
      </c>
      <c r="I434">
        <v>1878340.7426495345</v>
      </c>
      <c r="J434">
        <v>1782964.2551630903</v>
      </c>
      <c r="K434">
        <v>1692430.6985457388</v>
      </c>
      <c r="L434">
        <v>1606494.1633493453</v>
      </c>
      <c r="M434">
        <v>1524921.226667152</v>
      </c>
      <c r="N434">
        <v>1447490.3181048019</v>
      </c>
      <c r="O434">
        <v>1373991.1179454457</v>
      </c>
      <c r="P434">
        <v>1304223.9858742119</v>
      </c>
      <c r="Q434">
        <v>1237999.4187103286</v>
      </c>
      <c r="R434">
        <v>1175137.5356739759</v>
      </c>
      <c r="S434">
        <v>1115467.5897897366</v>
      </c>
      <c r="T434">
        <v>1058827.5040995092</v>
      </c>
      <c r="U434">
        <v>1005063.4314251338</v>
      </c>
      <c r="V434">
        <v>954029.33648494468</v>
      </c>
      <c r="W434">
        <v>905586.59922918666</v>
      </c>
      <c r="X434">
        <v>859603.63831686543</v>
      </c>
      <c r="Y434">
        <v>815955.55371130921</v>
      </c>
      <c r="Z434">
        <v>774523.7874236512</v>
      </c>
      <c r="AA434">
        <v>735195.80148273811</v>
      </c>
      <c r="AB434">
        <v>697864.77225675504</v>
      </c>
      <c r="AC434">
        <v>662429.30029627937</v>
      </c>
      <c r="AD434">
        <v>628793.13491063064</v>
      </c>
      <c r="AE434">
        <v>596864.91272940347</v>
      </c>
      <c r="AF434">
        <v>566557.90953905892</v>
      </c>
      <c r="AG434">
        <v>537789.80472050724</v>
      </c>
      <c r="AH434">
        <v>510482.45764783985</v>
      </c>
      <c r="AI434">
        <v>484561.69544086111</v>
      </c>
      <c r="AJ434">
        <v>459957.11149490735</v>
      </c>
      <c r="AK434">
        <v>436601.87424071535</v>
      </c>
      <c r="AL434">
        <v>414432.54561488825</v>
      </c>
      <c r="AM434">
        <v>393388.9087478852</v>
      </c>
      <c r="AN434">
        <v>373413.80440149596</v>
      </c>
      <c r="AO434">
        <v>354452.97571152815</v>
      </c>
      <c r="AP434">
        <v>336454.92081399291</v>
      </c>
      <c r="AQ434">
        <v>319370.75295448978</v>
      </c>
    </row>
    <row r="435" spans="1:43" x14ac:dyDescent="0.3">
      <c r="A435" s="24"/>
      <c r="B435" s="26">
        <v>202506</v>
      </c>
      <c r="C435" s="18" t="s">
        <v>101</v>
      </c>
      <c r="D435">
        <v>10973736.760000002</v>
      </c>
      <c r="E435">
        <v>10485675.409986595</v>
      </c>
      <c r="F435">
        <v>10010788.322654517</v>
      </c>
      <c r="G435">
        <v>9558292.6689894423</v>
      </c>
      <c r="H435">
        <v>9126250.1814473998</v>
      </c>
      <c r="I435">
        <v>8713736.360530844</v>
      </c>
      <c r="J435">
        <v>8319868.4948602989</v>
      </c>
      <c r="K435">
        <v>7943803.7723179478</v>
      </c>
      <c r="L435">
        <v>7584737.4765690276</v>
      </c>
      <c r="M435">
        <v>7241901.2651019134</v>
      </c>
      <c r="N435">
        <v>6914561.5251021665</v>
      </c>
      <c r="O435">
        <v>6602017.8036423931</v>
      </c>
      <c r="P435">
        <v>6303601.3088287776</v>
      </c>
      <c r="Q435">
        <v>6018673.4786969982</v>
      </c>
      <c r="R435">
        <v>5746624.6147951894</v>
      </c>
      <c r="S435">
        <v>5486872.5775300507</v>
      </c>
      <c r="T435">
        <v>5238861.5404843595</v>
      </c>
      <c r="U435">
        <v>5002060.8010403244</v>
      </c>
      <c r="V435">
        <v>4775963.6447637239</v>
      </c>
      <c r="W435">
        <v>4560086.2611187818</v>
      </c>
      <c r="X435">
        <v>4353966.7081936104</v>
      </c>
      <c r="Y435">
        <v>4157163.9242208861</v>
      </c>
      <c r="Z435">
        <v>3969256.7837785836</v>
      </c>
      <c r="AA435">
        <v>3789843.1966511947</v>
      </c>
      <c r="AB435">
        <v>3618539.2474231389</v>
      </c>
      <c r="AC435">
        <v>3454978.3739632466</v>
      </c>
      <c r="AD435">
        <v>3298810.5830423962</v>
      </c>
      <c r="AE435">
        <v>3149701.701405867</v>
      </c>
      <c r="AF435">
        <v>3007332.6606978192</v>
      </c>
      <c r="AG435">
        <v>2871398.8147077607</v>
      </c>
      <c r="AH435">
        <v>2741609.2874780227</v>
      </c>
      <c r="AI435">
        <v>2617686.3508772962</v>
      </c>
      <c r="AJ435">
        <v>2499364.8303083461</v>
      </c>
      <c r="AK435">
        <v>2386391.5372782135</v>
      </c>
      <c r="AL435">
        <v>2278524.7276166966</v>
      </c>
      <c r="AM435">
        <v>2175533.5841837921</v>
      </c>
      <c r="AN435">
        <v>2077197.722959175</v>
      </c>
      <c r="AO435">
        <v>1983306.7214568295</v>
      </c>
      <c r="AP435">
        <v>1893659.6684557151</v>
      </c>
      <c r="AQ435">
        <v>1808064.7340829698</v>
      </c>
    </row>
    <row r="436" spans="1:43" x14ac:dyDescent="0.3">
      <c r="A436" s="24"/>
      <c r="B436" s="26">
        <v>202506</v>
      </c>
      <c r="C436" s="18" t="s">
        <v>105</v>
      </c>
      <c r="D436">
        <v>29971.3</v>
      </c>
      <c r="E436">
        <v>29553.699381423863</v>
      </c>
      <c r="F436">
        <v>29203.480948672226</v>
      </c>
      <c r="G436">
        <v>28769.954046186915</v>
      </c>
      <c r="H436">
        <v>28342.258351272481</v>
      </c>
      <c r="I436">
        <v>27920.92080372091</v>
      </c>
      <c r="J436">
        <v>27505.84688296917</v>
      </c>
      <c r="K436">
        <v>27096.943473602041</v>
      </c>
      <c r="L436">
        <v>26694.118844463112</v>
      </c>
      <c r="M436">
        <v>26297.282628076311</v>
      </c>
      <c r="N436">
        <v>25906.345800373347</v>
      </c>
      <c r="O436">
        <v>25521.220660722567</v>
      </c>
      <c r="P436">
        <v>25141.820812254653</v>
      </c>
      <c r="Q436">
        <v>24768.061142480812</v>
      </c>
      <c r="R436">
        <v>24399.857804199139</v>
      </c>
      <c r="S436">
        <v>24037.128196684753</v>
      </c>
      <c r="T436">
        <v>23679.790947159639</v>
      </c>
      <c r="U436">
        <v>23327.7658925379</v>
      </c>
      <c r="V436">
        <v>22980.974061442415</v>
      </c>
      <c r="W436">
        <v>22639.337656488831</v>
      </c>
      <c r="X436">
        <v>22302.78003683293</v>
      </c>
      <c r="Y436">
        <v>21971.225700977422</v>
      </c>
      <c r="Z436">
        <v>21644.60026983438</v>
      </c>
      <c r="AA436">
        <v>21322.830470039418</v>
      </c>
      <c r="AB436">
        <v>21005.844117513952</v>
      </c>
      <c r="AC436">
        <v>20693.570101271824</v>
      </c>
      <c r="AD436">
        <v>20385.938367466642</v>
      </c>
      <c r="AE436">
        <v>20082.879903676294</v>
      </c>
      <c r="AF436">
        <v>19784.326723421065</v>
      </c>
      <c r="AG436">
        <v>19490.211850911939</v>
      </c>
      <c r="AH436">
        <v>19200.4693060256</v>
      </c>
      <c r="AI436">
        <v>18915.03408950282</v>
      </c>
      <c r="AJ436">
        <v>18633.842168366878</v>
      </c>
      <c r="AK436">
        <v>18356.830461558755</v>
      </c>
      <c r="AL436">
        <v>18083.936825785873</v>
      </c>
      <c r="AM436">
        <v>17815.100041581198</v>
      </c>
      <c r="AN436">
        <v>17550.25979956962</v>
      </c>
      <c r="AO436">
        <v>17289.356686938456</v>
      </c>
      <c r="AP436">
        <v>17032.33217410912</v>
      </c>
      <c r="AQ436">
        <v>16779.12860160691</v>
      </c>
    </row>
    <row r="437" spans="1:43" x14ac:dyDescent="0.3">
      <c r="A437" s="24"/>
      <c r="B437" s="26">
        <v>202506</v>
      </c>
      <c r="C437" s="18" t="s">
        <v>103</v>
      </c>
      <c r="D437">
        <v>7085059.3200000003</v>
      </c>
      <c r="E437">
        <v>6945717.8116305387</v>
      </c>
      <c r="F437">
        <v>6808448.8940007649</v>
      </c>
      <c r="G437">
        <v>6672984.1322473129</v>
      </c>
      <c r="H437">
        <v>6540214.6542453617</v>
      </c>
      <c r="I437">
        <v>6410086.8331003068</v>
      </c>
      <c r="J437">
        <v>6282548.1089086626</v>
      </c>
      <c r="K437">
        <v>6157546.9675286002</v>
      </c>
      <c r="L437">
        <v>6035032.9197728857</v>
      </c>
      <c r="M437">
        <v>5914956.481015794</v>
      </c>
      <c r="N437">
        <v>5797269.1512057884</v>
      </c>
      <c r="O437">
        <v>5681923.3952758713</v>
      </c>
      <c r="P437">
        <v>5568872.623943707</v>
      </c>
      <c r="Q437">
        <v>5458071.1748937517</v>
      </c>
      <c r="R437">
        <v>5349474.2943337951</v>
      </c>
      <c r="S437">
        <v>5243038.1189184692</v>
      </c>
      <c r="T437">
        <v>5138719.6580324098</v>
      </c>
      <c r="U437">
        <v>5036476.7764259223</v>
      </c>
      <c r="V437">
        <v>4936268.1771961469</v>
      </c>
      <c r="W437">
        <v>4838053.3851068309</v>
      </c>
      <c r="X437">
        <v>4741792.7302399836</v>
      </c>
      <c r="Y437">
        <v>4647447.3319728095</v>
      </c>
      <c r="Z437">
        <v>4554979.0832734397</v>
      </c>
      <c r="AA437">
        <v>4464350.6353091327</v>
      </c>
      <c r="AB437">
        <v>4375525.3823607108</v>
      </c>
      <c r="AC437">
        <v>4288467.447037152</v>
      </c>
      <c r="AD437">
        <v>4203141.6657843599</v>
      </c>
      <c r="AE437">
        <v>4119513.5746822604</v>
      </c>
      <c r="AF437">
        <v>4037549.3955244841</v>
      </c>
      <c r="AG437">
        <v>3957216.0221750191</v>
      </c>
      <c r="AH437">
        <v>3878481.0071963165</v>
      </c>
      <c r="AI437">
        <v>3801312.5487434543</v>
      </c>
      <c r="AJ437">
        <v>3725679.4777190574</v>
      </c>
      <c r="AK437">
        <v>3651551.2451837952</v>
      </c>
      <c r="AL437">
        <v>3578897.9100173661</v>
      </c>
      <c r="AM437">
        <v>3507690.1268249825</v>
      </c>
      <c r="AN437">
        <v>3437899.1340844813</v>
      </c>
      <c r="AO437">
        <v>3369496.7425292605</v>
      </c>
      <c r="AP437">
        <v>3302455.3237623582</v>
      </c>
      <c r="AQ437">
        <v>3236747.7990970737</v>
      </c>
    </row>
    <row r="438" spans="1:43" x14ac:dyDescent="0.3">
      <c r="A438" s="24"/>
      <c r="B438" s="26">
        <v>202506</v>
      </c>
      <c r="C438" s="18" t="s">
        <v>102</v>
      </c>
      <c r="D438">
        <v>2767480.4099999997</v>
      </c>
      <c r="E438">
        <v>2613004.7782974797</v>
      </c>
      <c r="F438">
        <v>2466635.590918141</v>
      </c>
      <c r="G438">
        <v>2330646.905444487</v>
      </c>
      <c r="H438">
        <v>2202155.4451973489</v>
      </c>
      <c r="I438">
        <v>2080747.8788330094</v>
      </c>
      <c r="J438">
        <v>1966033.6624783874</v>
      </c>
      <c r="K438">
        <v>1857643.7834294632</v>
      </c>
      <c r="L438">
        <v>1755229.57311117</v>
      </c>
      <c r="M438">
        <v>1658461.5854802835</v>
      </c>
      <c r="N438">
        <v>1567028.5372633529</v>
      </c>
      <c r="O438">
        <v>1480636.3066206314</v>
      </c>
      <c r="P438">
        <v>1399006.9870149095</v>
      </c>
      <c r="Q438">
        <v>1321877.9932417355</v>
      </c>
      <c r="R438">
        <v>1249001.2167452995</v>
      </c>
      <c r="S438">
        <v>1180142.2275028047</v>
      </c>
      <c r="T438">
        <v>1115079.5199099416</v>
      </c>
      <c r="U438">
        <v>1053603.8002416373</v>
      </c>
      <c r="V438">
        <v>995517.31339597621</v>
      </c>
      <c r="W438">
        <v>940633.20675556606</v>
      </c>
      <c r="X438">
        <v>888774.92912001803</v>
      </c>
      <c r="Y438">
        <v>839775.66277602478</v>
      </c>
      <c r="Z438">
        <v>793477.78687812202</v>
      </c>
      <c r="AA438">
        <v>749732.37041393504</v>
      </c>
      <c r="AB438">
        <v>708398.69312288146</v>
      </c>
      <c r="AC438">
        <v>669343.79282722122</v>
      </c>
      <c r="AD438">
        <v>632442.03771930817</v>
      </c>
      <c r="AE438">
        <v>597574.72222917748</v>
      </c>
      <c r="AF438">
        <v>564629.68517245457</v>
      </c>
      <c r="AG438">
        <v>533500.94895024493</v>
      </c>
      <c r="AH438">
        <v>504088.37864038174</v>
      </c>
      <c r="AI438">
        <v>476297.35988339747</v>
      </c>
      <c r="AJ438">
        <v>450038.4945270415</v>
      </c>
      <c r="AK438">
        <v>425227.31305029395</v>
      </c>
      <c r="AL438">
        <v>401784.00284180098</v>
      </c>
      <c r="AM438">
        <v>379633.15145865781</v>
      </c>
      <c r="AN438">
        <v>358703.50403965375</v>
      </c>
      <c r="AO438">
        <v>338927.73409262684</v>
      </c>
      <c r="AP438">
        <v>320242.22691859608</v>
      </c>
      <c r="AQ438">
        <v>302586.87497599097</v>
      </c>
    </row>
    <row r="439" spans="1:43" x14ac:dyDescent="0.3">
      <c r="A439" s="24"/>
      <c r="B439" s="26">
        <v>202507</v>
      </c>
      <c r="C439" s="18" t="s">
        <v>101</v>
      </c>
      <c r="D439">
        <v>13508660.829999998</v>
      </c>
      <c r="E439">
        <v>12876230.35880883</v>
      </c>
      <c r="F439">
        <v>12273408.174177265</v>
      </c>
      <c r="G439">
        <v>11698808.114822865</v>
      </c>
      <c r="H439">
        <v>11151108.914913908</v>
      </c>
      <c r="I439">
        <v>10629051.165880688</v>
      </c>
      <c r="J439">
        <v>10131434.420464706</v>
      </c>
      <c r="K439">
        <v>9657114.4323466178</v>
      </c>
      <c r="L439">
        <v>9205000.5250055902</v>
      </c>
      <c r="M439">
        <v>8774053.0837599132</v>
      </c>
      <c r="N439">
        <v>8363281.1652218876</v>
      </c>
      <c r="O439">
        <v>7971740.2186700823</v>
      </c>
      <c r="P439">
        <v>7598529.914099345</v>
      </c>
      <c r="Q439">
        <v>7242792.0719542606</v>
      </c>
      <c r="R439">
        <v>6903708.6897856016</v>
      </c>
      <c r="S439">
        <v>6580500.0612921389</v>
      </c>
      <c r="T439">
        <v>6272422.9834226463</v>
      </c>
      <c r="U439">
        <v>5978769.0474154092</v>
      </c>
      <c r="V439">
        <v>5698863.0098455781</v>
      </c>
      <c r="W439">
        <v>5432061.23993464</v>
      </c>
      <c r="X439">
        <v>5177750.2395516997</v>
      </c>
      <c r="Y439">
        <v>4935345.2325033536</v>
      </c>
      <c r="Z439">
        <v>4704288.8198683225</v>
      </c>
      <c r="AA439">
        <v>4484049.6982848207</v>
      </c>
      <c r="AB439">
        <v>4274121.4382434525</v>
      </c>
      <c r="AC439">
        <v>4074021.3195763547</v>
      </c>
      <c r="AD439">
        <v>3883289.2214648551</v>
      </c>
      <c r="AE439">
        <v>3701486.5644132751</v>
      </c>
      <c r="AF439">
        <v>3528195.3017559936</v>
      </c>
      <c r="AG439">
        <v>3363016.9583787839</v>
      </c>
      <c r="AH439">
        <v>3205571.714444017</v>
      </c>
      <c r="AI439">
        <v>3055497.532012796</v>
      </c>
      <c r="AJ439">
        <v>2912449.3225557306</v>
      </c>
      <c r="AK439">
        <v>2776098.1534380801</v>
      </c>
      <c r="AL439">
        <v>2646130.4915546211</v>
      </c>
      <c r="AM439">
        <v>2522247.4823750057</v>
      </c>
      <c r="AN439">
        <v>2404164.2627418158</v>
      </c>
      <c r="AO439">
        <v>2291609.30584112</v>
      </c>
      <c r="AP439">
        <v>2184323.7968393248</v>
      </c>
      <c r="AQ439">
        <v>2082061.0377506304</v>
      </c>
    </row>
    <row r="440" spans="1:43" x14ac:dyDescent="0.3">
      <c r="A440" s="24"/>
      <c r="B440" s="26">
        <v>202507</v>
      </c>
      <c r="C440" s="18" t="s">
        <v>105</v>
      </c>
      <c r="D440">
        <v>114199.52</v>
      </c>
      <c r="E440">
        <v>112697.79631200001</v>
      </c>
      <c r="F440">
        <v>111215.8202904972</v>
      </c>
      <c r="G440">
        <v>109753.33225367714</v>
      </c>
      <c r="H440">
        <v>108310.0759345413</v>
      </c>
      <c r="I440">
        <v>106885.79843600208</v>
      </c>
      <c r="J440">
        <v>105480.25018656865</v>
      </c>
      <c r="K440">
        <v>104093.18489661528</v>
      </c>
      <c r="L440">
        <v>102724.35951522479</v>
      </c>
      <c r="M440">
        <v>101373.53418759959</v>
      </c>
      <c r="N440">
        <v>100040.47221303266</v>
      </c>
      <c r="O440">
        <v>98724.940003431286</v>
      </c>
      <c r="P440">
        <v>97426.707042386159</v>
      </c>
      <c r="Q440">
        <v>96145.545844778782</v>
      </c>
      <c r="R440">
        <v>94881.231916919962</v>
      </c>
      <c r="S440">
        <v>93633.543717212466</v>
      </c>
      <c r="T440">
        <v>92402.262617331115</v>
      </c>
      <c r="U440">
        <v>91187.172863913205</v>
      </c>
      <c r="V440">
        <v>89988.061540752737</v>
      </c>
      <c r="W440">
        <v>88804.718531491832</v>
      </c>
      <c r="X440">
        <v>87636.936482802703</v>
      </c>
      <c r="Y440">
        <v>86484.510768053849</v>
      </c>
      <c r="Z440">
        <v>85347.239451453934</v>
      </c>
      <c r="AA440">
        <v>84224.923252667315</v>
      </c>
      <c r="AB440">
        <v>83117.365511894735</v>
      </c>
      <c r="AC440">
        <v>82024.372155413323</v>
      </c>
      <c r="AD440">
        <v>80945.751661569637</v>
      </c>
      <c r="AE440">
        <v>79881.31502722</v>
      </c>
      <c r="AF440">
        <v>78830.875734612055</v>
      </c>
      <c r="AG440">
        <v>77794.249718701903</v>
      </c>
      <c r="AH440">
        <v>76771.255334900983</v>
      </c>
      <c r="AI440">
        <v>75761.713327247024</v>
      </c>
      <c r="AJ440">
        <v>74765.44679699374</v>
      </c>
      <c r="AK440">
        <v>73782.281171613271</v>
      </c>
      <c r="AL440">
        <v>72812.04417420656</v>
      </c>
      <c r="AM440">
        <v>71854.565793315734</v>
      </c>
      <c r="AN440">
        <v>70909.678253133636</v>
      </c>
      <c r="AO440">
        <v>69977.215984104929</v>
      </c>
      <c r="AP440">
        <v>69057.015593913951</v>
      </c>
      <c r="AQ440">
        <v>68148.91583885398</v>
      </c>
    </row>
    <row r="441" spans="1:43" x14ac:dyDescent="0.3">
      <c r="A441" s="24"/>
      <c r="B441" s="26">
        <v>202507</v>
      </c>
      <c r="C441" s="18" t="s">
        <v>103</v>
      </c>
      <c r="D441">
        <v>8680064.7200000007</v>
      </c>
      <c r="E441">
        <v>8524329.8921486679</v>
      </c>
      <c r="F441">
        <v>8371389.206667034</v>
      </c>
      <c r="G441">
        <v>8221192.5319840834</v>
      </c>
      <c r="H441">
        <v>8073690.6359727345</v>
      </c>
      <c r="I441">
        <v>7928835.1698123235</v>
      </c>
      <c r="J441">
        <v>7786578.6521406071</v>
      </c>
      <c r="K441">
        <v>7646874.4534901185</v>
      </c>
      <c r="L441">
        <v>7509676.7810037499</v>
      </c>
      <c r="M441">
        <v>7374940.6634245748</v>
      </c>
      <c r="N441">
        <v>7242621.936354965</v>
      </c>
      <c r="O441">
        <v>7112677.2277801968</v>
      </c>
      <c r="P441">
        <v>6985063.9438517727</v>
      </c>
      <c r="Q441">
        <v>6859740.2549258322</v>
      </c>
      <c r="R441">
        <v>6736665.0818520375</v>
      </c>
      <c r="S441">
        <v>6615798.0825084755</v>
      </c>
      <c r="T441">
        <v>6497099.6385781355</v>
      </c>
      <c r="U441">
        <v>6380530.8425626466</v>
      </c>
      <c r="V441">
        <v>6266053.4850290017</v>
      </c>
      <c r="W441">
        <v>6153630.0420851065</v>
      </c>
      <c r="X441">
        <v>6043223.6630800301</v>
      </c>
      <c r="Y441">
        <v>5934798.1585249361</v>
      </c>
      <c r="Z441">
        <v>5828317.9882307351</v>
      </c>
      <c r="AA441">
        <v>5723748.2496585613</v>
      </c>
      <c r="AB441">
        <v>5621054.6664792709</v>
      </c>
      <c r="AC441">
        <v>5520203.5773381889</v>
      </c>
      <c r="AD441">
        <v>5421161.9248214457</v>
      </c>
      <c r="AE441">
        <v>5323897.2446202738</v>
      </c>
      <c r="AF441">
        <v>5228377.6548897121</v>
      </c>
      <c r="AG441">
        <v>5134571.8457982317</v>
      </c>
      <c r="AH441">
        <v>5042449.0692648683</v>
      </c>
      <c r="AI441">
        <v>4951979.1288804747</v>
      </c>
      <c r="AJ441">
        <v>4863132.3700098107</v>
      </c>
      <c r="AK441">
        <v>4775879.6700712172</v>
      </c>
      <c r="AL441">
        <v>4690192.4289906891</v>
      </c>
      <c r="AM441">
        <v>4606042.5598272141</v>
      </c>
      <c r="AN441">
        <v>4523402.4795663143</v>
      </c>
      <c r="AO441">
        <v>4442245.1000787625</v>
      </c>
      <c r="AP441">
        <v>4362543.8192415163</v>
      </c>
      <c r="AQ441">
        <v>4284272.5122179575</v>
      </c>
    </row>
    <row r="442" spans="1:43" x14ac:dyDescent="0.3">
      <c r="A442" s="24"/>
      <c r="B442" s="26">
        <v>202507</v>
      </c>
      <c r="C442" s="18" t="s">
        <v>102</v>
      </c>
      <c r="D442">
        <v>3125154.64</v>
      </c>
      <c r="E442">
        <v>2992439.7396213333</v>
      </c>
      <c r="F442">
        <v>2865360.7986787478</v>
      </c>
      <c r="G442">
        <v>2743678.4767615232</v>
      </c>
      <c r="H442">
        <v>2627163.5974483835</v>
      </c>
      <c r="I442">
        <v>2515596.7166767423</v>
      </c>
      <c r="J442">
        <v>2408767.70944187</v>
      </c>
      <c r="K442">
        <v>2306475.3740475718</v>
      </c>
      <c r="L442">
        <v>2208527.0531630185</v>
      </c>
      <c r="M442">
        <v>2114738.2709720288</v>
      </c>
      <c r="N442">
        <v>2024932.3857314168</v>
      </c>
      <c r="O442">
        <v>1938940.2570840225</v>
      </c>
      <c r="P442">
        <v>1856599.9274998542</v>
      </c>
      <c r="Q442">
        <v>1777756.3172453607</v>
      </c>
      <c r="R442">
        <v>1702260.9323063409</v>
      </c>
      <c r="S442">
        <v>1629971.5847143985</v>
      </c>
      <c r="T442">
        <v>1560752.1247501937</v>
      </c>
      <c r="U442">
        <v>1494472.1845191354</v>
      </c>
      <c r="V442">
        <v>1431006.9324165562</v>
      </c>
      <c r="W442">
        <v>1370236.8380199331</v>
      </c>
      <c r="X442">
        <v>1312047.4469653536</v>
      </c>
      <c r="Y442">
        <v>1256329.1653842248</v>
      </c>
      <c r="Z442">
        <v>1202977.0534942413</v>
      </c>
      <c r="AA442">
        <v>1151890.6279558528</v>
      </c>
      <c r="AB442">
        <v>1102973.6726219943</v>
      </c>
      <c r="AC442">
        <v>1056134.057324647</v>
      </c>
      <c r="AD442">
        <v>1011283.5643569269</v>
      </c>
      <c r="AE442">
        <v>968337.72232390277</v>
      </c>
      <c r="AF442">
        <v>927215.64704921434</v>
      </c>
      <c r="AG442">
        <v>887839.88923785766</v>
      </c>
      <c r="AH442">
        <v>850136.28860822332</v>
      </c>
      <c r="AI442">
        <v>814033.83421866072</v>
      </c>
      <c r="AJ442">
        <v>779464.53072550823</v>
      </c>
      <c r="AK442">
        <v>746363.27032069827</v>
      </c>
      <c r="AL442">
        <v>714667.71010774595</v>
      </c>
      <c r="AM442">
        <v>684318.15468517039</v>
      </c>
      <c r="AN442">
        <v>655257.44371620682</v>
      </c>
      <c r="AO442">
        <v>627430.84427305858</v>
      </c>
      <c r="AP442">
        <v>600785.94775292929</v>
      </c>
      <c r="AQ442">
        <v>575272.57117168827</v>
      </c>
    </row>
    <row r="443" spans="1:43" x14ac:dyDescent="0.3">
      <c r="A443" s="24"/>
      <c r="B443" s="26">
        <v>202507</v>
      </c>
      <c r="C443" s="18" t="s">
        <v>104</v>
      </c>
      <c r="D443">
        <v>9843.27</v>
      </c>
      <c r="E443">
        <v>9725.1507600000004</v>
      </c>
      <c r="F443">
        <v>9608.4489508800016</v>
      </c>
      <c r="G443">
        <v>9493.1475634694416</v>
      </c>
      <c r="H443">
        <v>9379.2297927078071</v>
      </c>
      <c r="I443">
        <v>9266.6790351953132</v>
      </c>
      <c r="J443">
        <v>9155.4788867729694</v>
      </c>
      <c r="K443">
        <v>9045.6131401316943</v>
      </c>
      <c r="L443">
        <v>8937.0657824501159</v>
      </c>
      <c r="M443">
        <v>8829.8209930607136</v>
      </c>
      <c r="N443">
        <v>8723.8631411439837</v>
      </c>
      <c r="O443">
        <v>8619.1767834502571</v>
      </c>
      <c r="P443">
        <v>8515.746662048854</v>
      </c>
      <c r="Q443">
        <v>8413.5577021042664</v>
      </c>
      <c r="R443">
        <v>8312.5950096790148</v>
      </c>
      <c r="S443">
        <v>8212.8438695628665</v>
      </c>
      <c r="T443">
        <v>8114.2897431281117</v>
      </c>
      <c r="U443">
        <v>8016.9182662105741</v>
      </c>
      <c r="V443">
        <v>7920.7152470160463</v>
      </c>
      <c r="W443">
        <v>7825.6666640518533</v>
      </c>
      <c r="X443">
        <v>7731.7586640832315</v>
      </c>
      <c r="Y443">
        <v>7638.9775601142328</v>
      </c>
      <c r="Z443">
        <v>7547.3098293928624</v>
      </c>
      <c r="AA443">
        <v>7456.7421114401486</v>
      </c>
      <c r="AB443">
        <v>7367.2612061028667</v>
      </c>
      <c r="AC443">
        <v>7278.854071629632</v>
      </c>
      <c r="AD443">
        <v>7191.5078227700769</v>
      </c>
      <c r="AE443">
        <v>7105.2097288968362</v>
      </c>
      <c r="AF443">
        <v>7019.9472121500739</v>
      </c>
      <c r="AG443">
        <v>6935.7078456042727</v>
      </c>
      <c r="AH443">
        <v>6852.479351457021</v>
      </c>
      <c r="AI443">
        <v>6770.249599239537</v>
      </c>
      <c r="AJ443">
        <v>6689.0066040486627</v>
      </c>
      <c r="AK443">
        <v>6608.7385248000783</v>
      </c>
      <c r="AL443">
        <v>6529.433662502478</v>
      </c>
      <c r="AM443">
        <v>6451.0804585524484</v>
      </c>
      <c r="AN443">
        <v>6373.6674930498193</v>
      </c>
      <c r="AO443">
        <v>6297.1834831332217</v>
      </c>
      <c r="AP443">
        <v>6221.6172813356234</v>
      </c>
      <c r="AQ443">
        <v>6146.9578739595963</v>
      </c>
    </row>
    <row r="444" spans="1:43" x14ac:dyDescent="0.3">
      <c r="A444" s="24"/>
      <c r="B444" s="26">
        <v>202508</v>
      </c>
      <c r="C444" s="18" t="s">
        <v>101</v>
      </c>
      <c r="D444">
        <v>10582346.66</v>
      </c>
      <c r="E444">
        <v>10117076.151848666</v>
      </c>
      <c r="F444">
        <v>9672262.0370390546</v>
      </c>
      <c r="G444">
        <v>9247004.9161439054</v>
      </c>
      <c r="H444">
        <v>8840444.9333307799</v>
      </c>
      <c r="I444">
        <v>8451760.037762003</v>
      </c>
      <c r="J444">
        <v>8080164.3214350669</v>
      </c>
      <c r="K444">
        <v>7724906.430102638</v>
      </c>
      <c r="L444">
        <v>7385268.0440591248</v>
      </c>
      <c r="M444">
        <v>7060562.4257219918</v>
      </c>
      <c r="N444">
        <v>6750133.0310710818</v>
      </c>
      <c r="O444">
        <v>6453352.1821383238</v>
      </c>
      <c r="P444">
        <v>6169619.7978636418</v>
      </c>
      <c r="Q444">
        <v>5898362.1807509037</v>
      </c>
      <c r="R444">
        <v>5639030.8568705553</v>
      </c>
      <c r="S444">
        <v>5391101.4668634795</v>
      </c>
      <c r="T444">
        <v>5154072.7057037158</v>
      </c>
      <c r="U444">
        <v>4927465.3090762766</v>
      </c>
      <c r="V444">
        <v>4710821.0843205564</v>
      </c>
      <c r="W444">
        <v>4503701.9839799292</v>
      </c>
      <c r="X444">
        <v>4305689.2200842788</v>
      </c>
      <c r="Y444">
        <v>4116382.4173745736</v>
      </c>
      <c r="Z444">
        <v>3935398.8037573383</v>
      </c>
      <c r="AA444">
        <v>3762372.4363521407</v>
      </c>
      <c r="AB444">
        <v>3596953.4615671919</v>
      </c>
      <c r="AC444">
        <v>3438807.4077069545</v>
      </c>
      <c r="AD444">
        <v>3287614.5086814389</v>
      </c>
      <c r="AE444">
        <v>3143069.057449745</v>
      </c>
      <c r="AF444">
        <v>3004878.7878905376</v>
      </c>
      <c r="AG444">
        <v>2872764.2838496175</v>
      </c>
      <c r="AH444">
        <v>2746458.4141696962</v>
      </c>
      <c r="AI444">
        <v>2625705.7925600354</v>
      </c>
      <c r="AJ444">
        <v>2510262.2612138125</v>
      </c>
      <c r="AK444">
        <v>2399894.3971291119</v>
      </c>
      <c r="AL444">
        <v>2294379.0401353352</v>
      </c>
      <c r="AM444">
        <v>2193502.8416707185</v>
      </c>
      <c r="AN444">
        <v>2097061.8333985959</v>
      </c>
      <c r="AO444">
        <v>2004861.0147901711</v>
      </c>
      <c r="AP444">
        <v>1916713.9588398966</v>
      </c>
      <c r="AQ444">
        <v>1832442.4351162356</v>
      </c>
    </row>
    <row r="445" spans="1:43" x14ac:dyDescent="0.3">
      <c r="A445" s="24"/>
      <c r="B445" s="26">
        <v>202508</v>
      </c>
      <c r="C445" s="18" t="s">
        <v>105</v>
      </c>
      <c r="D445">
        <v>46868.77</v>
      </c>
      <c r="E445">
        <v>46171.206473166661</v>
      </c>
      <c r="F445">
        <v>45484.025016824366</v>
      </c>
      <c r="G445">
        <v>44807.071111157296</v>
      </c>
      <c r="H445">
        <v>44140.192536119575</v>
      </c>
      <c r="I445">
        <v>43483.239337206993</v>
      </c>
      <c r="J445">
        <v>42836.063791738234</v>
      </c>
      <c r="K445">
        <v>42198.520375637861</v>
      </c>
      <c r="L445">
        <v>41570.465730713775</v>
      </c>
      <c r="M445">
        <v>40951.758632421661</v>
      </c>
      <c r="N445">
        <v>40342.259958109127</v>
      </c>
      <c r="O445">
        <v>39741.832655732607</v>
      </c>
      <c r="P445">
        <v>39150.341713039787</v>
      </c>
      <c r="Q445">
        <v>38567.654127210706</v>
      </c>
      <c r="R445">
        <v>37993.638874950717</v>
      </c>
      <c r="S445">
        <v>37428.166883028542</v>
      </c>
      <c r="T445">
        <v>36871.1109992528</v>
      </c>
      <c r="U445">
        <v>36322.34596388058</v>
      </c>
      <c r="V445">
        <v>35781.7483814515</v>
      </c>
      <c r="W445">
        <v>35249.196693040903</v>
      </c>
      <c r="X445">
        <v>34724.571148926152</v>
      </c>
      <c r="Y445">
        <v>34207.753781659638</v>
      </c>
      <c r="Z445">
        <v>33698.628379542606</v>
      </c>
      <c r="AA445">
        <v>33197.080460493751</v>
      </c>
      <c r="AB445">
        <v>32702.997246306739</v>
      </c>
      <c r="AC445">
        <v>32216.267637290872</v>
      </c>
      <c r="AD445">
        <v>31736.782187289195</v>
      </c>
      <c r="AE445">
        <v>31264.433079068374</v>
      </c>
      <c r="AF445">
        <v>30799.114100074905</v>
      </c>
      <c r="AG445">
        <v>30340.720618552125</v>
      </c>
      <c r="AH445">
        <v>29889.149560012673</v>
      </c>
      <c r="AI445">
        <v>29444.299384061153</v>
      </c>
      <c r="AJ445">
        <v>29006.07006156171</v>
      </c>
      <c r="AK445">
        <v>28574.363052145465</v>
      </c>
      <c r="AL445">
        <v>28149.081282052699</v>
      </c>
      <c r="AM445">
        <v>27730.129122304817</v>
      </c>
      <c r="AN445">
        <v>27317.412367201177</v>
      </c>
      <c r="AO445">
        <v>26910.838213136001</v>
      </c>
      <c r="AP445">
        <v>26510.315237730494</v>
      </c>
      <c r="AQ445">
        <v>26115.753379275608</v>
      </c>
    </row>
    <row r="446" spans="1:43" x14ac:dyDescent="0.3">
      <c r="A446" s="24"/>
      <c r="B446" s="26">
        <v>202508</v>
      </c>
      <c r="C446" s="18" t="s">
        <v>103</v>
      </c>
      <c r="D446">
        <v>7533596.4199999999</v>
      </c>
      <c r="E446">
        <v>7410422.1185330003</v>
      </c>
      <c r="F446">
        <v>7289261.7168949852</v>
      </c>
      <c r="G446">
        <v>7170082.2878237516</v>
      </c>
      <c r="H446">
        <v>7052851.442417833</v>
      </c>
      <c r="I446">
        <v>6937537.3213343006</v>
      </c>
      <c r="J446">
        <v>6824108.5861304849</v>
      </c>
      <c r="K446">
        <v>6712534.4107472505</v>
      </c>
      <c r="L446">
        <v>6602784.4731315337</v>
      </c>
      <c r="M446">
        <v>6494828.946995833</v>
      </c>
      <c r="N446">
        <v>6388638.4937124504</v>
      </c>
      <c r="O446">
        <v>6284184.2543402519</v>
      </c>
      <c r="P446">
        <v>6181437.8417817885</v>
      </c>
      <c r="Q446">
        <v>6080371.3330686567</v>
      </c>
      <c r="R446">
        <v>5980957.2617729846</v>
      </c>
      <c r="S446">
        <v>5883168.6105429968</v>
      </c>
      <c r="T446">
        <v>5786978.8037606189</v>
      </c>
      <c r="U446">
        <v>5692361.7003191328</v>
      </c>
      <c r="V446">
        <v>5599291.5865189144</v>
      </c>
      <c r="W446">
        <v>5507743.1690793307</v>
      </c>
      <c r="X446">
        <v>5417691.568264883</v>
      </c>
      <c r="Y446">
        <v>5329112.311123753</v>
      </c>
      <c r="Z446">
        <v>5241981.324836879</v>
      </c>
      <c r="AA446">
        <v>5156274.9301757971</v>
      </c>
      <c r="AB446">
        <v>5071969.8350674231</v>
      </c>
      <c r="AC446">
        <v>4989043.1282640705</v>
      </c>
      <c r="AD446">
        <v>4907472.2731169527</v>
      </c>
      <c r="AE446">
        <v>4827235.101451491</v>
      </c>
      <c r="AF446">
        <v>4748309.807542759</v>
      </c>
      <c r="AG446">
        <v>4670674.9421894355</v>
      </c>
      <c r="AH446">
        <v>4594309.4068846386</v>
      </c>
      <c r="AI446">
        <v>4519192.4480820745</v>
      </c>
      <c r="AJ446">
        <v>4445303.6515559331</v>
      </c>
      <c r="AK446">
        <v>4372622.9368529944</v>
      </c>
      <c r="AL446">
        <v>4301130.5518354485</v>
      </c>
      <c r="AM446">
        <v>4230807.0673129391</v>
      </c>
      <c r="AN446">
        <v>4161633.3717623726</v>
      </c>
      <c r="AO446">
        <v>4093590.6661340576</v>
      </c>
      <c r="AP446">
        <v>4026660.4587427657</v>
      </c>
      <c r="AQ446">
        <v>3960824.5602423213</v>
      </c>
    </row>
    <row r="447" spans="1:43" x14ac:dyDescent="0.3">
      <c r="A447" s="24"/>
      <c r="B447" s="26">
        <v>202508</v>
      </c>
      <c r="C447" s="18" t="s">
        <v>102</v>
      </c>
      <c r="D447">
        <v>3257214.8600000003</v>
      </c>
      <c r="E447">
        <v>3134445.0032351669</v>
      </c>
      <c r="F447">
        <v>3016302.5469882279</v>
      </c>
      <c r="G447">
        <v>2902613.07682133</v>
      </c>
      <c r="H447">
        <v>2793208.7522674729</v>
      </c>
      <c r="I447">
        <v>2687928.0590465916</v>
      </c>
      <c r="J447">
        <v>2586615.5706210271</v>
      </c>
      <c r="K447">
        <v>2489121.7187383696</v>
      </c>
      <c r="L447">
        <v>2395302.5726229227</v>
      </c>
      <c r="M447">
        <v>2305019.6264898106</v>
      </c>
      <c r="N447">
        <v>2218139.5950680319</v>
      </c>
      <c r="O447">
        <v>2134534.2168305926</v>
      </c>
      <c r="P447">
        <v>2054080.0646412193</v>
      </c>
      <c r="Q447">
        <v>1976658.3635381174</v>
      </c>
      <c r="R447">
        <v>1902154.8153857598</v>
      </c>
      <c r="S447">
        <v>1830459.430135845</v>
      </c>
      <c r="T447">
        <v>1761466.3634483081</v>
      </c>
      <c r="U447">
        <v>1695073.760432669</v>
      </c>
      <c r="V447">
        <v>1631183.6052790277</v>
      </c>
      <c r="W447">
        <v>1569701.5765567191</v>
      </c>
      <c r="X447">
        <v>1510536.9079670021</v>
      </c>
      <c r="Y447">
        <v>1453602.2543442124</v>
      </c>
      <c r="Z447">
        <v>1398813.562707555</v>
      </c>
      <c r="AA447">
        <v>1346089.9481731693</v>
      </c>
      <c r="AB447">
        <v>1295353.5745432756</v>
      </c>
      <c r="AC447">
        <v>1246529.5393961153</v>
      </c>
      <c r="AD447">
        <v>1199545.7635070435</v>
      </c>
      <c r="AE447">
        <v>1154332.884437524</v>
      </c>
      <c r="AF447">
        <v>1110824.1541349329</v>
      </c>
      <c r="AG447">
        <v>1068955.3403919972</v>
      </c>
      <c r="AH447">
        <v>1028664.632020389</v>
      </c>
      <c r="AI447">
        <v>989892.54759848712</v>
      </c>
      <c r="AJ447">
        <v>952581.8476585875</v>
      </c>
      <c r="AK447">
        <v>916677.45018392254</v>
      </c>
      <c r="AL447">
        <v>882126.34929074021</v>
      </c>
      <c r="AM447">
        <v>848877.53697539004</v>
      </c>
      <c r="AN447">
        <v>816881.92781089258</v>
      </c>
      <c r="AO447">
        <v>786092.28648182028</v>
      </c>
      <c r="AP447">
        <v>756463.15805050975</v>
      </c>
      <c r="AQ447">
        <v>727950.80085165601</v>
      </c>
    </row>
    <row r="448" spans="1:43" x14ac:dyDescent="0.3">
      <c r="A448" s="24"/>
      <c r="B448" s="26">
        <v>202508</v>
      </c>
      <c r="C448" s="18" t="s">
        <v>104</v>
      </c>
      <c r="D448">
        <v>30052.62</v>
      </c>
      <c r="E448">
        <v>30044.856406499999</v>
      </c>
      <c r="F448">
        <v>30037.094818594986</v>
      </c>
      <c r="G448">
        <v>30029.335235766848</v>
      </c>
      <c r="H448">
        <v>30021.577657497612</v>
      </c>
      <c r="I448">
        <v>30013.822083269424</v>
      </c>
      <c r="J448">
        <v>30006.06851256458</v>
      </c>
      <c r="K448">
        <v>29998.316944865503</v>
      </c>
      <c r="L448">
        <v>29990.567379654745</v>
      </c>
      <c r="M448">
        <v>29982.819816415002</v>
      </c>
      <c r="N448">
        <v>29975.074254629097</v>
      </c>
      <c r="O448">
        <v>29967.330693779986</v>
      </c>
      <c r="P448">
        <v>29959.589133350761</v>
      </c>
      <c r="Q448">
        <v>29951.849572824645</v>
      </c>
      <c r="R448">
        <v>29944.112011685</v>
      </c>
      <c r="S448">
        <v>29936.376449415315</v>
      </c>
      <c r="T448">
        <v>29928.642885499219</v>
      </c>
      <c r="U448">
        <v>29920.911319420462</v>
      </c>
      <c r="V448">
        <v>29913.181750662945</v>
      </c>
      <c r="W448">
        <v>29905.454178710694</v>
      </c>
      <c r="X448">
        <v>29897.728603047861</v>
      </c>
      <c r="Y448">
        <v>29890.005023158741</v>
      </c>
      <c r="Z448">
        <v>29882.283438527757</v>
      </c>
      <c r="AA448">
        <v>29874.563848639471</v>
      </c>
      <c r="AB448">
        <v>29866.846252978572</v>
      </c>
      <c r="AC448">
        <v>29859.130651029889</v>
      </c>
      <c r="AD448">
        <v>29851.417042278372</v>
      </c>
      <c r="AE448">
        <v>29843.705426209119</v>
      </c>
      <c r="AF448">
        <v>29835.995802307349</v>
      </c>
      <c r="AG448">
        <v>29828.288170058422</v>
      </c>
      <c r="AH448">
        <v>29820.582528947823</v>
      </c>
      <c r="AI448">
        <v>29812.878878461179</v>
      </c>
      <c r="AJ448">
        <v>29805.177218084242</v>
      </c>
      <c r="AK448">
        <v>29797.477547302904</v>
      </c>
      <c r="AL448">
        <v>29789.779865603188</v>
      </c>
      <c r="AM448">
        <v>29782.084172471241</v>
      </c>
      <c r="AN448">
        <v>29774.39046739335</v>
      </c>
      <c r="AO448">
        <v>29766.698749855939</v>
      </c>
      <c r="AP448">
        <v>29759.009019345558</v>
      </c>
      <c r="AQ448">
        <v>29751.321275348895</v>
      </c>
    </row>
    <row r="449" spans="1:43" x14ac:dyDescent="0.3">
      <c r="A449" s="24"/>
      <c r="B449" s="26">
        <v>202509</v>
      </c>
      <c r="C449" s="18" t="s">
        <v>101</v>
      </c>
      <c r="D449">
        <v>11481431.49</v>
      </c>
      <c r="E449">
        <v>11667813.394521</v>
      </c>
      <c r="F449">
        <v>11857220.898625391</v>
      </c>
      <c r="G449">
        <v>12049703.117879741</v>
      </c>
      <c r="H449">
        <v>12245309.965159988</v>
      </c>
      <c r="I449">
        <v>12444092.163594419</v>
      </c>
      <c r="J449">
        <v>12646101.259716768</v>
      </c>
      <c r="K449">
        <v>12851389.636832837</v>
      </c>
      <c r="L449">
        <v>13060010.52860409</v>
      </c>
      <c r="M449">
        <v>13272018.032851763</v>
      </c>
      <c r="N449">
        <v>13487467.125585057</v>
      </c>
      <c r="O449">
        <v>13706413.675257053</v>
      </c>
      <c r="P449">
        <v>13928914.457252059</v>
      </c>
      <c r="Q449">
        <v>14155027.168608118</v>
      </c>
      <c r="R449">
        <v>14384810.442978522</v>
      </c>
      <c r="S449">
        <v>14618323.865836207</v>
      </c>
      <c r="T449">
        <v>14855627.989924947</v>
      </c>
      <c r="U449">
        <v>15096784.350961395</v>
      </c>
      <c r="V449">
        <v>15341855.483592002</v>
      </c>
      <c r="W449">
        <v>15590904.93760898</v>
      </c>
      <c r="X449">
        <v>15843997.294429498</v>
      </c>
      <c r="Y449">
        <v>16101198.183842404</v>
      </c>
      <c r="Z449">
        <v>16362574.301026778</v>
      </c>
      <c r="AA449">
        <v>16628193.423846779</v>
      </c>
      <c r="AB449">
        <v>16898124.430427227</v>
      </c>
      <c r="AC449">
        <v>17172437.317014497</v>
      </c>
      <c r="AD449">
        <v>17451203.216127362</v>
      </c>
      <c r="AE449">
        <v>17734494.415002495</v>
      </c>
      <c r="AF449">
        <v>18022384.374339368</v>
      </c>
      <c r="AG449">
        <v>18314947.747349478</v>
      </c>
      <c r="AH449">
        <v>18612260.399114784</v>
      </c>
      <c r="AI449">
        <v>18914399.426260415</v>
      </c>
      <c r="AJ449">
        <v>19221443.176946711</v>
      </c>
      <c r="AK449">
        <v>19533471.271185812</v>
      </c>
      <c r="AL449">
        <v>19850564.621488061</v>
      </c>
      <c r="AM449">
        <v>20172805.453843553</v>
      </c>
      <c r="AN449">
        <v>20500277.329044279</v>
      </c>
      <c r="AO449">
        <v>20833065.164352432</v>
      </c>
      <c r="AP449">
        <v>21171255.255520422</v>
      </c>
      <c r="AQ449">
        <v>21514935.299168371</v>
      </c>
    </row>
    <row r="450" spans="1:43" x14ac:dyDescent="0.3">
      <c r="A450" s="24"/>
      <c r="B450" s="26">
        <v>202509</v>
      </c>
      <c r="C450" s="18" t="s">
        <v>105</v>
      </c>
      <c r="D450">
        <v>15353.37</v>
      </c>
      <c r="E450">
        <v>15150.961405500002</v>
      </c>
      <c r="F450">
        <v>14951.221230970828</v>
      </c>
      <c r="G450">
        <v>14754.11429774253</v>
      </c>
      <c r="H450">
        <v>14559.605890917292</v>
      </c>
      <c r="I450">
        <v>14367.661753255365</v>
      </c>
      <c r="J450">
        <v>14178.248079141613</v>
      </c>
      <c r="K450">
        <v>13991.331508631596</v>
      </c>
      <c r="L450">
        <v>13806.879121576138</v>
      </c>
      <c r="M450">
        <v>13624.858431823359</v>
      </c>
      <c r="N450">
        <v>13445.237381497154</v>
      </c>
      <c r="O450">
        <v>13267.984335351084</v>
      </c>
      <c r="P450">
        <v>13093.068075196705</v>
      </c>
      <c r="Q450">
        <v>12920.45779440536</v>
      </c>
      <c r="R450">
        <v>12750.123092482449</v>
      </c>
      <c r="S450">
        <v>12582.03396971322</v>
      </c>
      <c r="T450">
        <v>12416.160821879168</v>
      </c>
      <c r="U450">
        <v>12252.474435044061</v>
      </c>
      <c r="V450">
        <v>12090.945980408731</v>
      </c>
      <c r="W450">
        <v>11931.547009233676</v>
      </c>
      <c r="X450">
        <v>11774.249447828612</v>
      </c>
      <c r="Y450">
        <v>11619.025592608072</v>
      </c>
      <c r="Z450">
        <v>11465.848105212188</v>
      </c>
      <c r="AA450">
        <v>11314.690007691806</v>
      </c>
      <c r="AB450">
        <v>11165.52467775707</v>
      </c>
      <c r="AC450">
        <v>11018.32584408864</v>
      </c>
      <c r="AD450">
        <v>10873.067581710739</v>
      </c>
      <c r="AE450">
        <v>10729.724307425184</v>
      </c>
      <c r="AF450">
        <v>10588.270775305627</v>
      </c>
      <c r="AG450">
        <v>10448.682072251182</v>
      </c>
      <c r="AH450">
        <v>10310.93361359867</v>
      </c>
      <c r="AI450">
        <v>10175.001138792728</v>
      </c>
      <c r="AJ450">
        <v>10040.860707112977</v>
      </c>
      <c r="AK450">
        <v>9908.4886934575388</v>
      </c>
      <c r="AL450">
        <v>9777.8617841821233</v>
      </c>
      <c r="AM450">
        <v>9648.9569729939885</v>
      </c>
      <c r="AN450">
        <v>9521.7515569000188</v>
      </c>
      <c r="AO450">
        <v>9396.2231322082189</v>
      </c>
      <c r="AP450">
        <v>9272.3495905819418</v>
      </c>
      <c r="AQ450">
        <v>9150.1091151461023</v>
      </c>
    </row>
    <row r="451" spans="1:43" x14ac:dyDescent="0.3">
      <c r="A451" s="24"/>
      <c r="B451" s="26">
        <v>202509</v>
      </c>
      <c r="C451" s="18" t="s">
        <v>103</v>
      </c>
      <c r="D451">
        <v>8727304.4299999997</v>
      </c>
      <c r="E451">
        <v>8738213.5605375003</v>
      </c>
      <c r="F451">
        <v>8749136.3274881728</v>
      </c>
      <c r="G451">
        <v>8760072.7478975337</v>
      </c>
      <c r="H451">
        <v>8771022.8388324063</v>
      </c>
      <c r="I451">
        <v>8781986.617380945</v>
      </c>
      <c r="J451">
        <v>8792964.1006526705</v>
      </c>
      <c r="K451">
        <v>8803955.3057784848</v>
      </c>
      <c r="L451">
        <v>8814960.2499107067</v>
      </c>
      <c r="M451">
        <v>8825978.9502230957</v>
      </c>
      <c r="N451">
        <v>8837011.423910873</v>
      </c>
      <c r="O451">
        <v>8848057.688190762</v>
      </c>
      <c r="P451">
        <v>8859117.7603009995</v>
      </c>
      <c r="Q451">
        <v>8870191.6575013753</v>
      </c>
      <c r="R451">
        <v>8881279.3970732521</v>
      </c>
      <c r="S451">
        <v>8892380.996319592</v>
      </c>
      <c r="T451">
        <v>8903496.4725649916</v>
      </c>
      <c r="U451">
        <v>8914625.843155697</v>
      </c>
      <c r="V451">
        <v>8925769.1254596412</v>
      </c>
      <c r="W451">
        <v>8936926.3368664663</v>
      </c>
      <c r="X451">
        <v>8948097.4947875496</v>
      </c>
      <c r="Y451">
        <v>8959282.6166560352</v>
      </c>
      <c r="Z451">
        <v>8970481.7199268546</v>
      </c>
      <c r="AA451">
        <v>8981694.822076764</v>
      </c>
      <c r="AB451">
        <v>8992921.9406043608</v>
      </c>
      <c r="AC451">
        <v>9004163.0930301175</v>
      </c>
      <c r="AD451">
        <v>9015418.2968964055</v>
      </c>
      <c r="AE451">
        <v>9026687.5697675254</v>
      </c>
      <c r="AF451">
        <v>9037970.9292297345</v>
      </c>
      <c r="AG451">
        <v>9049268.3928912729</v>
      </c>
      <c r="AH451">
        <v>9060579.9783823863</v>
      </c>
      <c r="AI451">
        <v>9071905.7033553645</v>
      </c>
      <c r="AJ451">
        <v>9083245.5854845606</v>
      </c>
      <c r="AK451">
        <v>9094599.6424664147</v>
      </c>
      <c r="AL451">
        <v>9105967.8920194991</v>
      </c>
      <c r="AM451">
        <v>9117350.3518845234</v>
      </c>
      <c r="AN451">
        <v>9128747.0398243777</v>
      </c>
      <c r="AO451">
        <v>9140157.9736241568</v>
      </c>
      <c r="AP451">
        <v>9151583.1710911877</v>
      </c>
      <c r="AQ451">
        <v>9163022.6500550508</v>
      </c>
    </row>
    <row r="452" spans="1:43" x14ac:dyDescent="0.3">
      <c r="A452" s="24"/>
      <c r="B452" s="26">
        <v>202509</v>
      </c>
      <c r="C452" s="18" t="s">
        <v>102</v>
      </c>
      <c r="D452">
        <v>3314123.2199999997</v>
      </c>
      <c r="E452">
        <v>3318127.7855574996</v>
      </c>
      <c r="F452">
        <v>3322137.1899650483</v>
      </c>
      <c r="G452">
        <v>3326151.4390695891</v>
      </c>
      <c r="H452">
        <v>3330170.5387251312</v>
      </c>
      <c r="I452">
        <v>3334194.4947927576</v>
      </c>
      <c r="J452">
        <v>3338223.3131406321</v>
      </c>
      <c r="K452">
        <v>3342256.9996440103</v>
      </c>
      <c r="L452">
        <v>3346295.5601852466</v>
      </c>
      <c r="M452">
        <v>3350339.0006538038</v>
      </c>
      <c r="N452">
        <v>3354387.3269462604</v>
      </c>
      <c r="O452">
        <v>3358440.5449663205</v>
      </c>
      <c r="P452">
        <v>3362498.6606248217</v>
      </c>
      <c r="Q452">
        <v>3366561.6798397438</v>
      </c>
      <c r="R452">
        <v>3370629.6085362169</v>
      </c>
      <c r="S452">
        <v>3374702.4526465316</v>
      </c>
      <c r="T452">
        <v>3378780.218110146</v>
      </c>
      <c r="U452">
        <v>3382862.9108736953</v>
      </c>
      <c r="V452">
        <v>3386950.5368910008</v>
      </c>
      <c r="W452">
        <v>3391043.102123077</v>
      </c>
      <c r="X452">
        <v>3395140.6125381426</v>
      </c>
      <c r="Y452">
        <v>3399243.074111626</v>
      </c>
      <c r="Z452">
        <v>3403350.4928261777</v>
      </c>
      <c r="AA452">
        <v>3407462.8746716762</v>
      </c>
      <c r="AB452">
        <v>3411580.2256452376</v>
      </c>
      <c r="AC452">
        <v>3415702.5517512257</v>
      </c>
      <c r="AD452">
        <v>3419829.8590012584</v>
      </c>
      <c r="AE452">
        <v>3423962.1534142187</v>
      </c>
      <c r="AF452">
        <v>3428099.4410162605</v>
      </c>
      <c r="AG452">
        <v>3432241.7278408217</v>
      </c>
      <c r="AH452">
        <v>3436389.019928629</v>
      </c>
      <c r="AI452">
        <v>3440541.3233277095</v>
      </c>
      <c r="AJ452">
        <v>3444698.6440933975</v>
      </c>
      <c r="AK452">
        <v>3448860.9882883439</v>
      </c>
      <c r="AL452">
        <v>3453028.3619825253</v>
      </c>
      <c r="AM452">
        <v>3457200.7712532543</v>
      </c>
      <c r="AN452">
        <v>3461378.2221851856</v>
      </c>
      <c r="AO452">
        <v>3465560.7208703258</v>
      </c>
      <c r="AP452">
        <v>3469748.2734080441</v>
      </c>
      <c r="AQ452">
        <v>3473940.8859050791</v>
      </c>
    </row>
    <row r="453" spans="1:43" x14ac:dyDescent="0.3">
      <c r="A453" s="24"/>
      <c r="B453" s="26">
        <v>202509</v>
      </c>
      <c r="C453" s="18" t="s">
        <v>104</v>
      </c>
      <c r="D453">
        <v>24414.84</v>
      </c>
      <c r="E453">
        <v>24398.766896999998</v>
      </c>
      <c r="F453">
        <v>24382.704375459474</v>
      </c>
      <c r="G453">
        <v>24366.652428412293</v>
      </c>
      <c r="H453">
        <v>24350.611048896924</v>
      </c>
      <c r="I453">
        <v>24334.580229956398</v>
      </c>
      <c r="J453">
        <v>24318.559964638345</v>
      </c>
      <c r="K453">
        <v>24302.550245994957</v>
      </c>
      <c r="L453">
        <v>24286.551067083008</v>
      </c>
      <c r="M453">
        <v>24270.562420963841</v>
      </c>
      <c r="N453">
        <v>24254.584300703373</v>
      </c>
      <c r="O453">
        <v>24238.616699372076</v>
      </c>
      <c r="P453">
        <v>24222.659610044986</v>
      </c>
      <c r="Q453">
        <v>24206.713025801706</v>
      </c>
      <c r="R453">
        <v>24190.776939726387</v>
      </c>
      <c r="S453">
        <v>24174.851344907733</v>
      </c>
      <c r="T453">
        <v>24158.936234439003</v>
      </c>
      <c r="U453">
        <v>24143.031601417999</v>
      </c>
      <c r="V453">
        <v>24127.137438947062</v>
      </c>
      <c r="W453">
        <v>24111.253740133088</v>
      </c>
      <c r="X453">
        <v>24095.380498087503</v>
      </c>
      <c r="Y453">
        <v>24079.517705926261</v>
      </c>
      <c r="Z453">
        <v>24063.665356769859</v>
      </c>
      <c r="AA453">
        <v>24047.82344374332</v>
      </c>
      <c r="AB453">
        <v>24031.991959976189</v>
      </c>
      <c r="AC453">
        <v>24016.170898602537</v>
      </c>
      <c r="AD453">
        <v>24000.360252760955</v>
      </c>
      <c r="AE453">
        <v>23984.560015594554</v>
      </c>
      <c r="AF453">
        <v>23968.770180250958</v>
      </c>
      <c r="AG453">
        <v>23952.990739882291</v>
      </c>
      <c r="AH453">
        <v>23937.2216876452</v>
      </c>
      <c r="AI453">
        <v>23921.463016700833</v>
      </c>
      <c r="AJ453">
        <v>23905.714720214837</v>
      </c>
      <c r="AK453">
        <v>23889.976791357363</v>
      </c>
      <c r="AL453">
        <v>23874.249223303053</v>
      </c>
      <c r="AM453">
        <v>23858.532009231047</v>
      </c>
      <c r="AN453">
        <v>23842.825142324968</v>
      </c>
      <c r="AO453">
        <v>23827.128615772937</v>
      </c>
      <c r="AP453">
        <v>23811.442422767552</v>
      </c>
      <c r="AQ453">
        <v>23795.766556505896</v>
      </c>
    </row>
    <row r="454" spans="1:43" x14ac:dyDescent="0.3">
      <c r="A454" s="24" t="s">
        <v>114</v>
      </c>
      <c r="B454" s="26">
        <v>201912</v>
      </c>
      <c r="C454" s="18" t="s">
        <v>101</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-262.07015688006317</v>
      </c>
      <c r="AI454">
        <v>-264.11605389709644</v>
      </c>
      <c r="AJ454">
        <v>-266.1779225709339</v>
      </c>
      <c r="AK454">
        <v>-268.25588758713832</v>
      </c>
      <c r="AL454">
        <v>-270.35007460465255</v>
      </c>
      <c r="AM454">
        <v>-272.460610263398</v>
      </c>
      <c r="AN454">
        <v>-274.58762219193301</v>
      </c>
      <c r="AO454">
        <v>-276.73123901517107</v>
      </c>
      <c r="AP454">
        <v>-278.89159036215858</v>
      </c>
      <c r="AQ454">
        <v>-281.06880687391401</v>
      </c>
    </row>
    <row r="455" spans="1:43" x14ac:dyDescent="0.3">
      <c r="A455" s="24"/>
      <c r="B455" s="26">
        <v>201912</v>
      </c>
      <c r="C455" s="18" t="s">
        <v>102</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-520.01204576410532</v>
      </c>
      <c r="AI455">
        <v>-520.79279415920257</v>
      </c>
      <c r="AJ455">
        <v>-521.57471477340789</v>
      </c>
      <c r="AK455">
        <v>-522.35780936669619</v>
      </c>
      <c r="AL455">
        <v>-523.14207970168491</v>
      </c>
      <c r="AM455">
        <v>-523.92752754363778</v>
      </c>
      <c r="AN455">
        <v>-524.71415466046915</v>
      </c>
      <c r="AO455">
        <v>-525.50196282274749</v>
      </c>
      <c r="AP455">
        <v>-526.29095380369961</v>
      </c>
      <c r="AQ455">
        <v>-527.08112937921464</v>
      </c>
    </row>
    <row r="456" spans="1:43" x14ac:dyDescent="0.3">
      <c r="A456" s="24"/>
      <c r="B456" s="26">
        <v>202001</v>
      </c>
      <c r="C456" s="18" t="s">
        <v>101</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row>
    <row r="457" spans="1:43" x14ac:dyDescent="0.3">
      <c r="A457" s="24"/>
      <c r="B457" s="26">
        <v>202001</v>
      </c>
      <c r="C457" s="18" t="s">
        <v>102</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-886.97827819015743</v>
      </c>
      <c r="AJ457">
        <v>-761.32302211321837</v>
      </c>
      <c r="AK457">
        <v>-653.46892731384571</v>
      </c>
      <c r="AL457">
        <v>-560.894162611051</v>
      </c>
      <c r="AM457">
        <v>-481.4341562411521</v>
      </c>
      <c r="AN457">
        <v>-413.2309841069889</v>
      </c>
      <c r="AO457">
        <v>-354.68992802516544</v>
      </c>
      <c r="AP457">
        <v>-304.4421882216003</v>
      </c>
      <c r="AQ457">
        <v>-261.31287822354028</v>
      </c>
    </row>
    <row r="458" spans="1:43" x14ac:dyDescent="0.3">
      <c r="A458" s="24"/>
      <c r="B458" s="26">
        <v>202101</v>
      </c>
      <c r="C458" s="18" t="s">
        <v>101</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row>
    <row r="459" spans="1:43" x14ac:dyDescent="0.3">
      <c r="A459" s="24"/>
      <c r="B459" s="26">
        <v>202101</v>
      </c>
      <c r="C459" s="18" t="s">
        <v>103</v>
      </c>
      <c r="D459">
        <v>-222020.26904639698</v>
      </c>
      <c r="E459">
        <v>-208048.28685652645</v>
      </c>
      <c r="F459">
        <v>-194982.26288024744</v>
      </c>
      <c r="G459">
        <v>-182760.38708039158</v>
      </c>
      <c r="H459">
        <v>-171325.43525481335</v>
      </c>
      <c r="I459">
        <v>-160624.38288165105</v>
      </c>
      <c r="J459">
        <v>-150608.05729472672</v>
      </c>
      <c r="K459">
        <v>-141230.82365112068</v>
      </c>
      <c r="L459">
        <v>-132450.30078203612</v>
      </c>
      <c r="M459">
        <v>-124227.10354815445</v>
      </c>
      <c r="N459">
        <v>-116524.60876898524</v>
      </c>
      <c r="O459">
        <v>-109308.74217621083</v>
      </c>
      <c r="P459">
        <v>-102547.78416508273</v>
      </c>
      <c r="Q459">
        <v>-96212.192394851314</v>
      </c>
      <c r="R459">
        <v>-90274.439526627568</v>
      </c>
      <c r="S459">
        <v>-84708.864591274614</v>
      </c>
      <c r="T459">
        <v>-79491.53665609665</v>
      </c>
      <c r="U459">
        <v>-74600.129611542245</v>
      </c>
      <c r="V459">
        <v>-70013.807031447534</v>
      </c>
      <c r="W459">
        <v>-65713.116175503164</v>
      </c>
      <c r="X459">
        <v>-61679.890303138651</v>
      </c>
      <c r="Y459">
        <v>-57897.158555979069</v>
      </c>
      <c r="Z459">
        <v>-54349.062743213421</v>
      </c>
      <c r="AA459">
        <v>-51020.78043211253</v>
      </c>
      <c r="AB459">
        <v>-47898.453805815741</v>
      </c>
      <c r="AC459">
        <v>-44969.123803441944</v>
      </c>
      <c r="AD459">
        <v>-42220.669104488756</v>
      </c>
      <c r="AE459">
        <v>-39641.749561143966</v>
      </c>
      <c r="AF459">
        <v>-37221.75371921523</v>
      </c>
      <c r="AG459">
        <v>-34950.750101460922</v>
      </c>
      <c r="AH459">
        <v>-32819.441956671246</v>
      </c>
      <c r="AI459">
        <v>-30819.125204329084</v>
      </c>
      <c r="AJ459">
        <v>-28941.649328443546</v>
      </c>
      <c r="AK459">
        <v>-27179.380995514035</v>
      </c>
      <c r="AL459">
        <v>-25525.170190825913</v>
      </c>
      <c r="AM459">
        <v>-23972.318684641476</v>
      </c>
      <c r="AN459">
        <v>-22514.550655542331</v>
      </c>
      <c r="AO459">
        <v>-21145.985312384815</v>
      </c>
      <c r="AP459">
        <v>-19861.111369209979</v>
      </c>
      <c r="AQ459">
        <v>-18654.763239145221</v>
      </c>
    </row>
    <row r="460" spans="1:43" x14ac:dyDescent="0.3">
      <c r="A460" s="24"/>
      <c r="B460" s="26">
        <v>202101</v>
      </c>
      <c r="C460" s="18" t="s">
        <v>102</v>
      </c>
      <c r="D460">
        <v>-165640.87760380161</v>
      </c>
      <c r="E460">
        <v>-155140.45055680643</v>
      </c>
      <c r="F460">
        <v>-145273.58761570204</v>
      </c>
      <c r="G460">
        <v>-136006.23802912518</v>
      </c>
      <c r="H460">
        <v>-127305.59995743407</v>
      </c>
      <c r="I460">
        <v>-119140.16697110732</v>
      </c>
      <c r="J460">
        <v>-111479.75457749574</v>
      </c>
      <c r="K460">
        <v>-104295.51035699535</v>
      </c>
      <c r="L460">
        <v>-97559.910743502245</v>
      </c>
      <c r="M460">
        <v>-91246.747017124508</v>
      </c>
      <c r="N460">
        <v>-85331.102678216412</v>
      </c>
      <c r="O460">
        <v>-79789.324031124459</v>
      </c>
      <c r="P460">
        <v>-74598.985515238121</v>
      </c>
      <c r="Q460">
        <v>-69738.851072858946</v>
      </c>
      <c r="R460">
        <v>-65188.832631899932</v>
      </c>
      <c r="S460">
        <v>-60929.946601245101</v>
      </c>
      <c r="T460">
        <v>-56944.269123229678</v>
      </c>
      <c r="U460">
        <v>-53214.890697285824</v>
      </c>
      <c r="V460">
        <v>-49725.870678029307</v>
      </c>
      <c r="W460">
        <v>-46462.192057106557</v>
      </c>
      <c r="X460">
        <v>-43409.716858551015</v>
      </c>
      <c r="Y460">
        <v>-40557.422953941212</v>
      </c>
      <c r="Z460">
        <v>-37892.542861422931</v>
      </c>
      <c r="AA460">
        <v>-35402.762304088748</v>
      </c>
      <c r="AB460">
        <v>-33076.576131178699</v>
      </c>
      <c r="AC460">
        <v>-30903.23515335708</v>
      </c>
      <c r="AD460">
        <v>-28872.696471249077</v>
      </c>
      <c r="AE460">
        <v>-26975.577067707742</v>
      </c>
      <c r="AF460">
        <v>-25203.110449363558</v>
      </c>
      <c r="AG460">
        <v>-23547.106137099388</v>
      </c>
      <c r="AH460">
        <v>-21999.911818258341</v>
      </c>
      <c r="AI460">
        <v>-20554.377985691764</v>
      </c>
      <c r="AJ460">
        <v>-19203.8249002462</v>
      </c>
      <c r="AK460">
        <v>-17942.011724024658</v>
      </c>
      <c r="AL460">
        <v>-16763.107681788493</v>
      </c>
      <c r="AM460">
        <v>-15661.665117238237</v>
      </c>
      <c r="AN460">
        <v>-14632.59431966774</v>
      </c>
      <c r="AO460">
        <v>-13671.140004666955</v>
      </c>
      <c r="AP460">
        <v>-12772.859340191771</v>
      </c>
      <c r="AQ460">
        <v>-11933.601416460562</v>
      </c>
    </row>
    <row r="461" spans="1:43" x14ac:dyDescent="0.3">
      <c r="A461" s="24"/>
      <c r="B461" s="26">
        <v>202101</v>
      </c>
      <c r="C461" s="18" t="s">
        <v>104</v>
      </c>
      <c r="D461">
        <v>-236122.29539272736</v>
      </c>
      <c r="E461">
        <v>-221890.62717298057</v>
      </c>
      <c r="F461">
        <v>-208516.73640275453</v>
      </c>
      <c r="G461">
        <v>-195948.92273732883</v>
      </c>
      <c r="H461">
        <v>-184138.60193820132</v>
      </c>
      <c r="I461">
        <v>-173040.11805774513</v>
      </c>
      <c r="J461">
        <v>-162610.56694395607</v>
      </c>
      <c r="K461">
        <v>-152816.4497848468</v>
      </c>
      <c r="L461">
        <v>-143640.65279084779</v>
      </c>
      <c r="M461">
        <v>-135040.93143096063</v>
      </c>
      <c r="N461">
        <v>-126978.29954826746</v>
      </c>
      <c r="O461">
        <v>-119416.73430488305</v>
      </c>
      <c r="P461">
        <v>-112322.91296656565</v>
      </c>
      <c r="Q461">
        <v>-105665.97749431954</v>
      </c>
      <c r="R461">
        <v>-99417.323492550713</v>
      </c>
      <c r="S461">
        <v>-93550.410552220404</v>
      </c>
      <c r="T461">
        <v>-88040.591439299838</v>
      </c>
      <c r="U461">
        <v>-82864.957926909032</v>
      </c>
      <c r="V461">
        <v>-78002.20136461228</v>
      </c>
      <c r="W461">
        <v>-73432.486329262872</v>
      </c>
      <c r="X461">
        <v>-69137.335915775067</v>
      </c>
      <c r="Y461">
        <v>-65099.527409208582</v>
      </c>
      <c r="Z461">
        <v>-61302.997236497089</v>
      </c>
      <c r="AA461">
        <v>-57732.75423111095</v>
      </c>
      <c r="AB461">
        <v>-54374.800360301968</v>
      </c>
      <c r="AC461">
        <v>-51216.058165153008</v>
      </c>
      <c r="AD461">
        <v>-48244.304250807756</v>
      </c>
      <c r="AE461">
        <v>-45448.10823995903</v>
      </c>
      <c r="AF461">
        <v>-42816.776668590384</v>
      </c>
      <c r="AG461">
        <v>-40340.301360492711</v>
      </c>
      <c r="AH461">
        <v>-38009.311867397562</v>
      </c>
      <c r="AI461">
        <v>-35815.031605682489</v>
      </c>
      <c r="AJ461">
        <v>-33749.237359360457</v>
      </c>
      <c r="AK461">
        <v>-31804.221853188024</v>
      </c>
      <c r="AL461">
        <v>-29972.759129832255</v>
      </c>
      <c r="AM461">
        <v>-28248.072491651044</v>
      </c>
      <c r="AN461">
        <v>-26623.804791217262</v>
      </c>
      <c r="AO461">
        <v>-25093.990875641684</v>
      </c>
      <c r="AP461">
        <v>-23653.032008356131</v>
      </c>
      <c r="AQ461">
        <v>-22295.67210859471</v>
      </c>
    </row>
    <row r="462" spans="1:43" x14ac:dyDescent="0.3">
      <c r="A462" s="24"/>
      <c r="B462" s="26">
        <v>202201</v>
      </c>
      <c r="C462" s="18" t="s">
        <v>101</v>
      </c>
      <c r="D462">
        <v>-123275.83919683749</v>
      </c>
      <c r="E462">
        <v>-111191.07433702603</v>
      </c>
      <c r="F462">
        <v>-100273.41702710424</v>
      </c>
      <c r="G462">
        <v>-90537.747057287343</v>
      </c>
      <c r="H462">
        <v>-81854.651349691689</v>
      </c>
      <c r="I462">
        <v>-74091.445481618066</v>
      </c>
      <c r="J462">
        <v>-67135.456787797928</v>
      </c>
      <c r="K462">
        <v>-60890.442878612535</v>
      </c>
      <c r="L462">
        <v>-55273.748873275705</v>
      </c>
      <c r="M462">
        <v>-50214.032817767045</v>
      </c>
      <c r="N462">
        <v>-45649.431898464609</v>
      </c>
      <c r="O462">
        <v>-41526.07340948192</v>
      </c>
      <c r="P462">
        <v>-37796.857434685437</v>
      </c>
      <c r="Q462">
        <v>-34420.455242659984</v>
      </c>
      <c r="R462">
        <v>-31360.480122525281</v>
      </c>
      <c r="S462">
        <v>-28584.79697852175</v>
      </c>
      <c r="T462">
        <v>-26064.944282727836</v>
      </c>
      <c r="U462">
        <v>-23775.647554993706</v>
      </c>
      <c r="V462">
        <v>-21694.40782964868</v>
      </c>
      <c r="W462">
        <v>-19801.151895769581</v>
      </c>
      <c r="X462">
        <v>-18077.933694543481</v>
      </c>
      <c r="Y462">
        <v>-16508.678296266873</v>
      </c>
      <c r="Z462">
        <v>-15078.961489927973</v>
      </c>
      <c r="AA462">
        <v>-13775.819297320042</v>
      </c>
      <c r="AB462">
        <v>-12585.505281123334</v>
      </c>
      <c r="AC462">
        <v>-11498.041587406538</v>
      </c>
      <c r="AD462">
        <v>-10504.541326920023</v>
      </c>
      <c r="AE462">
        <v>-9596.8854913369505</v>
      </c>
      <c r="AF462">
        <v>-8767.6566037022603</v>
      </c>
      <c r="AG462">
        <v>-8010.0781018837388</v>
      </c>
      <c r="AH462">
        <v>-7317.9589596591168</v>
      </c>
      <c r="AI462">
        <v>-6685.6430928758546</v>
      </c>
      <c r="AJ462">
        <v>-6107.9631372243621</v>
      </c>
      <c r="AK462">
        <v>-5580.198219890889</v>
      </c>
      <c r="AL462">
        <v>-5098.0353799947379</v>
      </c>
      <c r="AM462">
        <v>-4657.5343225327715</v>
      </c>
      <c r="AN462">
        <v>-4255.0952177960744</v>
      </c>
      <c r="AO462">
        <v>-3887.4292831115536</v>
      </c>
      <c r="AP462">
        <v>-3551.5319064987966</v>
      </c>
      <c r="AQ462">
        <v>-3244.6580926053657</v>
      </c>
    </row>
    <row r="463" spans="1:43" x14ac:dyDescent="0.3">
      <c r="A463" s="24"/>
      <c r="B463" s="26">
        <v>202201</v>
      </c>
      <c r="C463" s="18" t="s">
        <v>103</v>
      </c>
      <c r="D463">
        <v>-13898.58246711319</v>
      </c>
      <c r="E463">
        <v>-12892.631367214006</v>
      </c>
      <c r="F463">
        <v>-11959.055399420025</v>
      </c>
      <c r="G463">
        <v>-11092.723434735952</v>
      </c>
      <c r="H463">
        <v>-10288.854186932003</v>
      </c>
      <c r="I463">
        <v>-9542.9950817122208</v>
      </c>
      <c r="J463">
        <v>-8851.0018196790243</v>
      </c>
      <c r="K463">
        <v>-8209.0187578213445</v>
      </c>
      <c r="L463">
        <v>-7613.4601863945809</v>
      </c>
      <c r="M463">
        <v>-7060.9925428291353</v>
      </c>
      <c r="N463">
        <v>-6548.5175784897119</v>
      </c>
      <c r="O463">
        <v>-6073.1564753409275</v>
      </c>
      <c r="P463">
        <v>-5632.2348960982572</v>
      </c>
      <c r="Q463">
        <v>-5223.2689419437693</v>
      </c>
      <c r="R463">
        <v>-4843.9519853790025</v>
      </c>
      <c r="S463">
        <v>-4492.1423415299196</v>
      </c>
      <c r="T463">
        <v>-4165.8517386495178</v>
      </c>
      <c r="U463">
        <v>-3863.2345472556958</v>
      </c>
      <c r="V463">
        <v>-3582.5777269705677</v>
      </c>
      <c r="W463">
        <v>-3322.2914504448545</v>
      </c>
      <c r="X463">
        <v>-3080.9003645679718</v>
      </c>
      <c r="Y463">
        <v>-2857.0354503363842</v>
      </c>
      <c r="Z463">
        <v>-2649.4264441691971</v>
      </c>
      <c r="AA463">
        <v>-2456.8947850367376</v>
      </c>
      <c r="AB463">
        <v>-2278.3470534409084</v>
      </c>
      <c r="AC463">
        <v>-2112.7688700070894</v>
      </c>
      <c r="AD463">
        <v>-1959.2192231799481</v>
      </c>
      <c r="AE463">
        <v>-1816.8251972326859</v>
      </c>
      <c r="AF463">
        <v>-1684.7770734812004</v>
      </c>
      <c r="AG463">
        <v>-1562.3237792272212</v>
      </c>
      <c r="AH463">
        <v>-1448.7686605277336</v>
      </c>
      <c r="AI463">
        <v>-1343.4655563954354</v>
      </c>
      <c r="AJ463">
        <v>-1245.8151534725371</v>
      </c>
      <c r="AK463">
        <v>-1155.2616015859044</v>
      </c>
      <c r="AL463">
        <v>-1071.2893718847404</v>
      </c>
      <c r="AM463">
        <v>-993.42034048331618</v>
      </c>
      <c r="AN463">
        <v>-921.21108168201056</v>
      </c>
      <c r="AO463">
        <v>-854.25035592210736</v>
      </c>
      <c r="AP463">
        <v>-792.15677864582699</v>
      </c>
      <c r="AQ463">
        <v>-734.57665718558326</v>
      </c>
    </row>
    <row r="464" spans="1:43" x14ac:dyDescent="0.3">
      <c r="A464" s="24"/>
      <c r="B464" s="26">
        <v>202201</v>
      </c>
      <c r="C464" s="18" t="s">
        <v>102</v>
      </c>
      <c r="D464">
        <v>-939.79736000000003</v>
      </c>
      <c r="E464">
        <v>-936.96402615758848</v>
      </c>
      <c r="F464">
        <v>-934.12918115529249</v>
      </c>
      <c r="G464">
        <v>-931.2940817221521</v>
      </c>
      <c r="H464">
        <v>-928.45981958796608</v>
      </c>
      <c r="I464">
        <v>-925.62734551695598</v>
      </c>
      <c r="J464">
        <v>-922.79748937483805</v>
      </c>
      <c r="K464">
        <v>-919.97097696196806</v>
      </c>
      <c r="L464">
        <v>-917.24572460439356</v>
      </c>
      <c r="M464">
        <v>-914.65327967107112</v>
      </c>
      <c r="N464">
        <v>-912.17955734182692</v>
      </c>
      <c r="O464">
        <v>-909.81206335391096</v>
      </c>
      <c r="P464">
        <v>-907.53968790741885</v>
      </c>
      <c r="Q464">
        <v>-905.35253018836488</v>
      </c>
      <c r="R464">
        <v>-903.24174837710996</v>
      </c>
      <c r="S464">
        <v>-901.19943096539544</v>
      </c>
      <c r="T464">
        <v>-899.21848596578991</v>
      </c>
      <c r="U464">
        <v>-897.29254520604297</v>
      </c>
      <c r="V464">
        <v>-895.41588139056239</v>
      </c>
      <c r="W464">
        <v>-893.58333600721573</v>
      </c>
      <c r="X464">
        <v>-891.79025647938136</v>
      </c>
      <c r="Y464">
        <v>-890.03244122576029</v>
      </c>
      <c r="Z464">
        <v>-888.30609150571627</v>
      </c>
      <c r="AA464">
        <v>-886.60776910511277</v>
      </c>
      <c r="AB464">
        <v>-884.93435906406478</v>
      </c>
      <c r="AC464">
        <v>-883.28303676953396</v>
      </c>
      <c r="AD464">
        <v>-881.65123883688022</v>
      </c>
      <c r="AE464">
        <v>-880.03663728903825</v>
      </c>
      <c r="AF464">
        <v>-878.4371166128966</v>
      </c>
      <c r="AG464">
        <v>-876.8507533321033</v>
      </c>
      <c r="AH464">
        <v>-875.27579778586869</v>
      </c>
      <c r="AI464">
        <v>-873.71065784594191</v>
      </c>
      <c r="AJ464">
        <v>-872.15388434012402</v>
      </c>
      <c r="AK464">
        <v>-870.60415798147631</v>
      </c>
      <c r="AL464">
        <v>-869.0602776286745</v>
      </c>
      <c r="AM464">
        <v>-867.52114972547156</v>
      </c>
      <c r="AN464">
        <v>-865.98577878653737</v>
      </c>
      <c r="AO464">
        <v>-864.45325881356257</v>
      </c>
      <c r="AP464">
        <v>-862.92276553983152</v>
      </c>
      <c r="AQ464">
        <v>-861.39354941385454</v>
      </c>
    </row>
    <row r="465" spans="1:43" x14ac:dyDescent="0.3">
      <c r="A465" s="24"/>
      <c r="B465" s="26">
        <v>202201</v>
      </c>
      <c r="C465" s="18" t="s">
        <v>104</v>
      </c>
      <c r="D465">
        <v>-12642.56998433558</v>
      </c>
      <c r="E465">
        <v>-11246.963537751033</v>
      </c>
      <c r="F465">
        <v>-10004.122411222157</v>
      </c>
      <c r="G465">
        <v>-8897.5856907436846</v>
      </c>
      <c r="H465">
        <v>-7912.6114077431512</v>
      </c>
      <c r="I465">
        <v>-7036.0091201680671</v>
      </c>
      <c r="J465">
        <v>-6255.9859490223062</v>
      </c>
      <c r="K465">
        <v>-5562.0057344905508</v>
      </c>
      <c r="L465">
        <v>-4944.6607416499937</v>
      </c>
      <c r="M465">
        <v>-4395.5552040403045</v>
      </c>
      <c r="N465">
        <v>-3907.1999167794538</v>
      </c>
      <c r="O465">
        <v>-3472.9170597946945</v>
      </c>
      <c r="P465">
        <v>-3086.7544318705304</v>
      </c>
      <c r="Q465">
        <v>-2743.4082973392951</v>
      </c>
      <c r="R465">
        <v>-2438.1540819667593</v>
      </c>
      <c r="S465">
        <v>-2166.8311016182815</v>
      </c>
      <c r="T465">
        <v>-1925.6790949356594</v>
      </c>
      <c r="U465">
        <v>-1711.3472424976899</v>
      </c>
      <c r="V465">
        <v>-1520.8560820854216</v>
      </c>
      <c r="W465">
        <v>-1351.556504436513</v>
      </c>
      <c r="X465">
        <v>-1201.0932466266941</v>
      </c>
      <c r="Y465">
        <v>-1067.3723958449239</v>
      </c>
      <c r="Z465">
        <v>-948.53246782398264</v>
      </c>
      <c r="AA465">
        <v>-842.91867052498799</v>
      </c>
      <c r="AB465">
        <v>-749.06000530308654</v>
      </c>
      <c r="AC465">
        <v>-665.64889513027879</v>
      </c>
      <c r="AD465">
        <v>-591.52306292145784</v>
      </c>
      <c r="AE465">
        <v>-525.64941297453367</v>
      </c>
      <c r="AF465">
        <v>-467.10969533927221</v>
      </c>
      <c r="AG465">
        <v>-415.08775688803951</v>
      </c>
      <c r="AH465">
        <v>-368.85820426334038</v>
      </c>
      <c r="AI465">
        <v>-327.77632298408639</v>
      </c>
      <c r="AJ465">
        <v>-291.26911404261642</v>
      </c>
      <c r="AK465">
        <v>-258.82732453254482</v>
      </c>
      <c r="AL465">
        <v>-229.99836240739765</v>
      </c>
      <c r="AM465">
        <v>-204.37999755630412</v>
      </c>
      <c r="AN465">
        <v>-181.61476215267311</v>
      </c>
      <c r="AO465">
        <v>-161.3849728257143</v>
      </c>
      <c r="AP465">
        <v>-143.40830574920517</v>
      </c>
      <c r="AQ465">
        <v>-127.43386335024677</v>
      </c>
    </row>
    <row r="466" spans="1:43" x14ac:dyDescent="0.3">
      <c r="A466" s="24"/>
      <c r="B466" s="26">
        <v>202301</v>
      </c>
      <c r="C466" s="18" t="s">
        <v>101</v>
      </c>
      <c r="D466">
        <v>-552775.52830974397</v>
      </c>
      <c r="E466">
        <v>-519133.2271004357</v>
      </c>
      <c r="F466">
        <v>-487348.03713033488</v>
      </c>
      <c r="G466">
        <v>-457360.31424766773</v>
      </c>
      <c r="H466">
        <v>-429101.67932458367</v>
      </c>
      <c r="I466">
        <v>-402498.36207599996</v>
      </c>
      <c r="J466">
        <v>-377473.68039092474</v>
      </c>
      <c r="K466">
        <v>-353949.87127464957</v>
      </c>
      <c r="L466">
        <v>-331849.43358271732</v>
      </c>
      <c r="M466">
        <v>-311096.10203555872</v>
      </c>
      <c r="N466">
        <v>-291615.54216711136</v>
      </c>
      <c r="O466">
        <v>-273335.83382968081</v>
      </c>
      <c r="P466">
        <v>-256187.79450074438</v>
      </c>
      <c r="Q466">
        <v>-240105.18138811272</v>
      </c>
      <c r="R466">
        <v>-225024.80211447438</v>
      </c>
      <c r="S466">
        <v>-210886.55679207048</v>
      </c>
      <c r="T466">
        <v>-197633.42899992308</v>
      </c>
      <c r="U466">
        <v>-185211.43913028724</v>
      </c>
      <c r="V466">
        <v>-173569.57046892197</v>
      </c>
      <c r="W466">
        <v>-162659.67598642505</v>
      </c>
      <c r="X466">
        <v>-152436.37197453808</v>
      </c>
      <c r="Y466">
        <v>-142856.9232339852</v>
      </c>
      <c r="Z466">
        <v>-133881.12341254042</v>
      </c>
      <c r="AA466">
        <v>-125471.17323048574</v>
      </c>
      <c r="AB466">
        <v>-117591.55865972633</v>
      </c>
      <c r="AC466">
        <v>-110208.93059996213</v>
      </c>
      <c r="AD466">
        <v>-103291.98718774533</v>
      </c>
      <c r="AE466">
        <v>-96811.359556726282</v>
      </c>
      <c r="AF466">
        <v>-90739.501620352661</v>
      </c>
      <c r="AG466">
        <v>-85050.584256543094</v>
      </c>
      <c r="AH466">
        <v>-79720.394125557272</v>
      </c>
      <c r="AI466">
        <v>-74726.237238163041</v>
      </c>
      <c r="AJ466">
        <v>-70046.847303990173</v>
      </c>
      <c r="AK466">
        <v>-65662.298823942023</v>
      </c>
      <c r="AL466">
        <v>-61553.924841209446</v>
      </c>
      <c r="AM466">
        <v>-57704.23922923395</v>
      </c>
      <c r="AN466">
        <v>-54096.863369087761</v>
      </c>
      <c r="AO466">
        <v>-50716.457050944293</v>
      </c>
      <c r="AP466">
        <v>-47548.653422835363</v>
      </c>
      <c r="AQ466">
        <v>-44579.997803325328</v>
      </c>
    </row>
    <row r="467" spans="1:43" x14ac:dyDescent="0.3">
      <c r="A467" s="24"/>
      <c r="B467" s="26">
        <v>202301</v>
      </c>
      <c r="C467" s="18" t="s">
        <v>105</v>
      </c>
      <c r="D467">
        <v>-43145.243350878802</v>
      </c>
      <c r="E467">
        <v>-41987.816823163987</v>
      </c>
      <c r="F467">
        <v>-40825.409817098982</v>
      </c>
      <c r="G467">
        <v>-39666.253020795157</v>
      </c>
      <c r="H467">
        <v>-38522.313718861456</v>
      </c>
      <c r="I467">
        <v>-37411.36460447641</v>
      </c>
      <c r="J467">
        <v>-36332.45427010236</v>
      </c>
      <c r="K467">
        <v>-35284.658745945089</v>
      </c>
      <c r="L467">
        <v>-34267.08070867385</v>
      </c>
      <c r="M467">
        <v>-33278.848712961131</v>
      </c>
      <c r="N467">
        <v>-32319.116445184183</v>
      </c>
      <c r="O467">
        <v>-31387.061998649096</v>
      </c>
      <c r="P467">
        <v>-30481.887169716774</v>
      </c>
      <c r="Q467">
        <v>-29602.816774228009</v>
      </c>
      <c r="R467">
        <v>-28749.097983642259</v>
      </c>
      <c r="S467">
        <v>-27919.999680321551</v>
      </c>
      <c r="T467">
        <v>-27114.81183140746</v>
      </c>
      <c r="U467">
        <v>-26332.844880754907</v>
      </c>
      <c r="V467">
        <v>-25573.429158402025</v>
      </c>
      <c r="W467">
        <v>-24835.914307070427</v>
      </c>
      <c r="X467">
        <v>-24119.668725204629</v>
      </c>
      <c r="Y467">
        <v>-23424.079026073785</v>
      </c>
      <c r="Z467">
        <v>-22748.549512472411</v>
      </c>
      <c r="AA467">
        <v>-22092.501666570271</v>
      </c>
      <c r="AB467">
        <v>-21455.373654474537</v>
      </c>
      <c r="AC467">
        <v>-20836.619845079957</v>
      </c>
      <c r="AD467">
        <v>-20235.710342794911</v>
      </c>
      <c r="AE467">
        <v>-19652.130533743279</v>
      </c>
      <c r="AF467">
        <v>-19085.380645053399</v>
      </c>
      <c r="AG467">
        <v>-18534.975316856766</v>
      </c>
      <c r="AH467">
        <v>-18000.443186629902</v>
      </c>
      <c r="AI467">
        <v>-17481.326485523405</v>
      </c>
      <c r="AJ467">
        <v>-16977.18064633257</v>
      </c>
      <c r="AK467">
        <v>-16487.573922773718</v>
      </c>
      <c r="AL467">
        <v>-16012.087019740296</v>
      </c>
      <c r="AM467">
        <v>-15550.312734222056</v>
      </c>
      <c r="AN467">
        <v>-15101.8556065798</v>
      </c>
      <c r="AO467">
        <v>-14666.331581877048</v>
      </c>
      <c r="AP467">
        <v>-14243.367680978594</v>
      </c>
      <c r="AQ467">
        <v>-13832.601681134298</v>
      </c>
    </row>
    <row r="468" spans="1:43" x14ac:dyDescent="0.3">
      <c r="A468" s="24"/>
      <c r="B468" s="26">
        <v>202301</v>
      </c>
      <c r="C468" s="18" t="s">
        <v>103</v>
      </c>
      <c r="D468">
        <v>-462241.93285991921</v>
      </c>
      <c r="E468">
        <v>-450663.69321967609</v>
      </c>
      <c r="F468">
        <v>-439397.22854784294</v>
      </c>
      <c r="G468">
        <v>-428431.59764702653</v>
      </c>
      <c r="H468">
        <v>-417756.59595766943</v>
      </c>
      <c r="I468">
        <v>-407362.65725322778</v>
      </c>
      <c r="J468">
        <v>-397240.77384085994</v>
      </c>
      <c r="K468">
        <v>-387382.43114184577</v>
      </c>
      <c r="L468">
        <v>-377779.55355915683</v>
      </c>
      <c r="M468">
        <v>-368424.45928858523</v>
      </c>
      <c r="N468">
        <v>-359309.8222792779</v>
      </c>
      <c r="O468">
        <v>-350428.63995706051</v>
      </c>
      <c r="P468">
        <v>-341774.20562934992</v>
      </c>
      <c r="Q468">
        <v>-333340.08472155448</v>
      </c>
      <c r="R468">
        <v>-325120.09417131438</v>
      </c>
      <c r="S468">
        <v>-317108.28444281413</v>
      </c>
      <c r="T468">
        <v>-309298.92372886854</v>
      </c>
      <c r="U468">
        <v>-301686.48399097397</v>
      </c>
      <c r="V468">
        <v>-294265.62855248642</v>
      </c>
      <c r="W468">
        <v>-287031.20101161557</v>
      </c>
      <c r="X468">
        <v>-279978.21528203849</v>
      </c>
      <c r="Y468">
        <v>-273101.84660195553</v>
      </c>
      <c r="Z468">
        <v>-266397.42337906978</v>
      </c>
      <c r="AA468">
        <v>-259860.41976062203</v>
      </c>
      <c r="AB468">
        <v>-253486.44883528462</v>
      </c>
      <c r="AC468">
        <v>-247271.25638821267</v>
      </c>
      <c r="AD468">
        <v>-241210.71514250201</v>
      </c>
      <c r="AE468">
        <v>-235300.81943019707</v>
      </c>
      <c r="AF468">
        <v>-229537.68024422074</v>
      </c>
      <c r="AG468">
        <v>-223917.52062947239</v>
      </c>
      <c r="AH468">
        <v>-218436.67137710363</v>
      </c>
      <c r="AI468">
        <v>-213091.56699083323</v>
      </c>
      <c r="AJ468">
        <v>-207878.74189826479</v>
      </c>
      <c r="AK468">
        <v>-202794.82688364582</v>
      </c>
      <c r="AL468">
        <v>-197836.54572146959</v>
      </c>
      <c r="AM468">
        <v>-193000.71199284642</v>
      </c>
      <c r="AN468">
        <v>-188284.22606873742</v>
      </c>
      <c r="AO468">
        <v>-183684.07224600535</v>
      </c>
      <c r="AP468">
        <v>-179197.31602384141</v>
      </c>
      <c r="AQ468">
        <v>-174821.10150951482</v>
      </c>
    </row>
    <row r="469" spans="1:43" x14ac:dyDescent="0.3">
      <c r="A469" s="24"/>
      <c r="B469" s="26">
        <v>202301</v>
      </c>
      <c r="C469" s="18" t="s">
        <v>102</v>
      </c>
      <c r="D469">
        <v>-301684.62549783074</v>
      </c>
      <c r="E469">
        <v>-278507.63084895723</v>
      </c>
      <c r="F469">
        <v>-257096.08662082598</v>
      </c>
      <c r="G469">
        <v>-237319.5006869951</v>
      </c>
      <c r="H469">
        <v>-219056.02359194544</v>
      </c>
      <c r="I469">
        <v>-202192.13916856155</v>
      </c>
      <c r="J469">
        <v>-186622.28667917958</v>
      </c>
      <c r="K469">
        <v>-172248.44472689569</v>
      </c>
      <c r="L469">
        <v>-158979.69773561682</v>
      </c>
      <c r="M469">
        <v>-146731.79922044545</v>
      </c>
      <c r="N469">
        <v>-135426.74146198112</v>
      </c>
      <c r="O469">
        <v>-124992.33795399845</v>
      </c>
      <c r="P469">
        <v>-115361.82270324335</v>
      </c>
      <c r="Q469">
        <v>-106473.46884119623</v>
      </c>
      <c r="R469">
        <v>-98270.227865455905</v>
      </c>
      <c r="S469">
        <v>-90699.390026426525</v>
      </c>
      <c r="T469">
        <v>-83712.265816979794</v>
      </c>
      <c r="U469">
        <v>-77263.888140293333</v>
      </c>
      <c r="V469">
        <v>-71312.734475162535</v>
      </c>
      <c r="W469">
        <v>-65820.468193484354</v>
      </c>
      <c r="X469">
        <v>-60751.698085786098</v>
      </c>
      <c r="Y469">
        <v>-56073.755099055139</v>
      </c>
      <c r="Z469">
        <v>-51756.48527316362</v>
      </c>
      <c r="AA469">
        <v>-47772.057867957556</v>
      </c>
      <c r="AB469">
        <v>-44094.787695320003</v>
      </c>
      <c r="AC469">
        <v>-40700.97070388939</v>
      </c>
      <c r="AD469">
        <v>-37568.73190470782</v>
      </c>
      <c r="AE469">
        <v>-34677.884771032892</v>
      </c>
      <c r="AF469">
        <v>-32009.801292791784</v>
      </c>
      <c r="AG469">
        <v>-29547.291914187321</v>
      </c>
      <c r="AH469">
        <v>-27274.494630710993</v>
      </c>
      <c r="AI469">
        <v>-25176.772568525226</v>
      </c>
      <c r="AJ469">
        <v>-23240.619414332206</v>
      </c>
      <c r="AK469">
        <v>-21453.572107110209</v>
      </c>
      <c r="AL469">
        <v>-19804.130244262702</v>
      </c>
      <c r="AM469">
        <v>-18281.681693677823</v>
      </c>
      <c r="AN469">
        <v>-16876.433939894141</v>
      </c>
      <c r="AO469">
        <v>-15579.35072702047</v>
      </c>
      <c r="AP469">
        <v>-14382.093593307831</v>
      </c>
      <c r="AQ469">
        <v>-13276.967922388878</v>
      </c>
    </row>
    <row r="470" spans="1:43" x14ac:dyDescent="0.3">
      <c r="A470" s="24"/>
      <c r="B470" s="26">
        <v>202404</v>
      </c>
      <c r="C470" s="18" t="s">
        <v>101</v>
      </c>
      <c r="D470">
        <v>-129378.62007927995</v>
      </c>
      <c r="E470">
        <v>-117526.91470791347</v>
      </c>
      <c r="F470">
        <v>-106713.66201152708</v>
      </c>
      <c r="G470">
        <v>-96862.020524683117</v>
      </c>
      <c r="H470">
        <v>-87896.155059641576</v>
      </c>
      <c r="I470">
        <v>-79743.148465694961</v>
      </c>
      <c r="J470">
        <v>-72334.038133515249</v>
      </c>
      <c r="K470">
        <v>-65604.317518604978</v>
      </c>
      <c r="L470">
        <v>-59494.109091397593</v>
      </c>
      <c r="M470">
        <v>-53948.136427529884</v>
      </c>
      <c r="N470">
        <v>-48915.575702738417</v>
      </c>
      <c r="O470">
        <v>-44349.837610798153</v>
      </c>
      <c r="P470">
        <v>-40208.312352071982</v>
      </c>
      <c r="Q470">
        <v>-36452.09861370729</v>
      </c>
      <c r="R470">
        <v>-33045.729877018995</v>
      </c>
      <c r="S470">
        <v>-29956.906428960519</v>
      </c>
      <c r="T470">
        <v>-27156.23818844838</v>
      </c>
      <c r="U470">
        <v>-24617.001297606246</v>
      </c>
      <c r="V470">
        <v>-22314.909997790848</v>
      </c>
      <c r="W470">
        <v>-20227.904367539417</v>
      </c>
      <c r="X470">
        <v>-18335.953884721177</v>
      </c>
      <c r="Y470">
        <v>-16620.876382099021</v>
      </c>
      <c r="Z470">
        <v>-15066.171722959416</v>
      </c>
      <c r="AA470">
        <v>-13656.869383156349</v>
      </c>
      <c r="AB470">
        <v>-12379.389054849644</v>
      </c>
      <c r="AC470">
        <v>-11221.413362725461</v>
      </c>
      <c r="AD470">
        <v>-10171.771789905621</v>
      </c>
      <c r="AE470">
        <v>-9220.334937234582</v>
      </c>
      <c r="AF470">
        <v>-8357.9182786549227</v>
      </c>
      <c r="AG470">
        <v>-7576.194621734563</v>
      </c>
      <c r="AH470">
        <v>-6867.6145324997442</v>
      </c>
      <c r="AI470">
        <v>-6225.3340351013412</v>
      </c>
      <c r="AJ470">
        <v>-5643.1489478428311</v>
      </c>
      <c r="AK470">
        <v>-5115.4352666354325</v>
      </c>
      <c r="AL470">
        <v>-4637.095054326348</v>
      </c>
      <c r="AM470">
        <v>-4203.5073391567093</v>
      </c>
      <c r="AN470">
        <v>-3810.483567629668</v>
      </c>
      <c r="AO470">
        <v>-3454.2271962246964</v>
      </c>
      <c r="AP470">
        <v>-3131.2970426934221</v>
      </c>
      <c r="AQ470">
        <v>-2838.574051189114</v>
      </c>
    </row>
    <row r="471" spans="1:43" x14ac:dyDescent="0.3">
      <c r="A471" s="24"/>
      <c r="B471" s="26">
        <v>202404</v>
      </c>
      <c r="C471" s="18" t="s">
        <v>105</v>
      </c>
      <c r="D471">
        <v>-21247.939947630402</v>
      </c>
      <c r="E471">
        <v>-19769.683831537273</v>
      </c>
      <c r="F471">
        <v>-18388.435760829692</v>
      </c>
      <c r="G471">
        <v>-17099.524097963193</v>
      </c>
      <c r="H471">
        <v>-15897.952350430156</v>
      </c>
      <c r="I471">
        <v>-14778.631051774659</v>
      </c>
      <c r="J471">
        <v>-13736.521636454067</v>
      </c>
      <c r="K471">
        <v>-12766.72489008258</v>
      </c>
      <c r="L471">
        <v>-11864.533889782506</v>
      </c>
      <c r="M471">
        <v>-11025.463901662766</v>
      </c>
      <c r="N471">
        <v>-10245.267202856587</v>
      </c>
      <c r="O471">
        <v>-9519.93801088285</v>
      </c>
      <c r="P471">
        <v>-8845.7109425039616</v>
      </c>
      <c r="Q471">
        <v>-8219.0552897615089</v>
      </c>
      <c r="R471">
        <v>-7636.6666573704069</v>
      </c>
      <c r="S471">
        <v>-7095.4570110467903</v>
      </c>
      <c r="T471">
        <v>-6592.5438529546418</v>
      </c>
      <c r="U471">
        <v>-6125.239013146198</v>
      </c>
      <c r="V471">
        <v>-5691.0373893657543</v>
      </c>
      <c r="W471">
        <v>-5287.605858955536</v>
      </c>
      <c r="X471">
        <v>-4912.7725107213955</v>
      </c>
      <c r="Y471">
        <v>-4564.5162913750401</v>
      </c>
      <c r="Z471">
        <v>-4240.9571237257951</v>
      </c>
      <c r="AA471">
        <v>-3940.3465274650107</v>
      </c>
      <c r="AB471">
        <v>-3661.0587549305528</v>
      </c>
      <c r="AC471">
        <v>-3401.5824413952032</v>
      </c>
      <c r="AD471">
        <v>-3160.5127605977245</v>
      </c>
      <c r="AE471">
        <v>-2936.5440702972764</v>
      </c>
      <c r="AF471">
        <v>-2728.4630287718273</v>
      </c>
      <c r="AG471">
        <v>-2535.1421608168448</v>
      </c>
      <c r="AH471">
        <v>-2355.5338505105979</v>
      </c>
      <c r="AI471">
        <v>-2188.6647374905556</v>
      </c>
      <c r="AJ471">
        <v>-2033.6304935080711</v>
      </c>
      <c r="AK471">
        <v>-1889.5909564322797</v>
      </c>
      <c r="AL471">
        <v>-1755.7655995389266</v>
      </c>
      <c r="AM471">
        <v>-1631.429314757831</v>
      </c>
      <c r="AN471">
        <v>-1515.9084894993875</v>
      </c>
      <c r="AO471">
        <v>-1408.5773576888926</v>
      </c>
      <c r="AP471">
        <v>-1308.854606673334</v>
      </c>
      <c r="AQ471">
        <v>-1216.2002227039734</v>
      </c>
    </row>
    <row r="472" spans="1:43" x14ac:dyDescent="0.3">
      <c r="A472" s="24"/>
      <c r="B472" s="26">
        <v>202404</v>
      </c>
      <c r="C472" s="18" t="s">
        <v>103</v>
      </c>
      <c r="D472">
        <v>-137008.55967511373</v>
      </c>
      <c r="E472">
        <v>-130709.61551397161</v>
      </c>
      <c r="F472">
        <v>-124652.49006932791</v>
      </c>
      <c r="G472">
        <v>-118840.37214603562</v>
      </c>
      <c r="H472">
        <v>-113272.28760699299</v>
      </c>
      <c r="I472">
        <v>-107944.50182104227</v>
      </c>
      <c r="J472">
        <v>-102851.45852391845</v>
      </c>
      <c r="K472">
        <v>-97986.41933300675</v>
      </c>
      <c r="L472">
        <v>-93341.905521625609</v>
      </c>
      <c r="M472">
        <v>-88910.006539606402</v>
      </c>
      <c r="N472">
        <v>-84682.597150877176</v>
      </c>
      <c r="O472">
        <v>-80651.490933265726</v>
      </c>
      <c r="P472">
        <v>-76808.54886447941</v>
      </c>
      <c r="Q472">
        <v>-73145.755839647303</v>
      </c>
      <c r="R472">
        <v>-69655.274064539029</v>
      </c>
      <c r="S472">
        <v>-66329.479636117423</v>
      </c>
      <c r="T472">
        <v>-63160.986818602971</v>
      </c>
      <c r="U472">
        <v>-60142.663270367899</v>
      </c>
      <c r="V472">
        <v>-57267.638595447053</v>
      </c>
      <c r="W472">
        <v>-54529.307965871165</v>
      </c>
      <c r="X472">
        <v>-51921.332109385112</v>
      </c>
      <c r="Y472">
        <v>-49437.634628838794</v>
      </c>
      <c r="Z472">
        <v>-47072.397378735252</v>
      </c>
      <c r="AA472">
        <v>-44820.054446289061</v>
      </c>
      <c r="AB472">
        <v>-42675.285151553908</v>
      </c>
      <c r="AC472">
        <v>-40633.006381478292</v>
      </c>
      <c r="AD472">
        <v>-38688.364497411931</v>
      </c>
      <c r="AE472">
        <v>-36836.726998324761</v>
      </c>
      <c r="AF472">
        <v>-35073.674078250493</v>
      </c>
      <c r="AG472">
        <v>-33394.990182884612</v>
      </c>
      <c r="AH472">
        <v>-31796.655644384751</v>
      </c>
      <c r="AI472">
        <v>-30274.838453407352</v>
      </c>
      <c r="AJ472">
        <v>-28825.886211895115</v>
      </c>
      <c r="AK472">
        <v>-27446.318298071405</v>
      </c>
      <c r="AL472">
        <v>-26132.818265717793</v>
      </c>
      <c r="AM472">
        <v>-24882.226492511225</v>
      </c>
      <c r="AN472">
        <v>-23691.533086520572</v>
      </c>
      <c r="AO472">
        <v>-22557.871055556392</v>
      </c>
      <c r="AP472">
        <v>-21478.509740658712</v>
      </c>
      <c r="AQ472">
        <v>-20450.848512384371</v>
      </c>
    </row>
    <row r="473" spans="1:43" x14ac:dyDescent="0.3">
      <c r="A473" s="24"/>
      <c r="B473" s="26">
        <v>202404</v>
      </c>
      <c r="C473" s="18" t="s">
        <v>102</v>
      </c>
      <c r="D473">
        <v>-54177.733538041983</v>
      </c>
      <c r="E473">
        <v>-52379.110480660936</v>
      </c>
      <c r="F473">
        <v>-50065.444235755494</v>
      </c>
      <c r="G473">
        <v>-48763.884746642339</v>
      </c>
      <c r="H473">
        <v>-46367.507331271467</v>
      </c>
      <c r="I473">
        <v>-43981.211080741225</v>
      </c>
      <c r="J473">
        <v>-41712.330834060936</v>
      </c>
      <c r="K473">
        <v>-39556.358588656272</v>
      </c>
      <c r="L473">
        <v>-37508.629376524616</v>
      </c>
      <c r="M473">
        <v>-35564.43203911795</v>
      </c>
      <c r="N473">
        <v>-33719.085082052319</v>
      </c>
      <c r="O473">
        <v>-31967.98840012895</v>
      </c>
      <c r="P473">
        <v>-30306.658127967861</v>
      </c>
      <c r="Q473">
        <v>-28730.74957380753</v>
      </c>
      <c r="R473">
        <v>-27236.071673120005</v>
      </c>
      <c r="S473">
        <v>-25818.59537519946</v>
      </c>
      <c r="T473">
        <v>-24474.457676673421</v>
      </c>
      <c r="U473">
        <v>-23199.96253160667</v>
      </c>
      <c r="V473">
        <v>-21991.579528216233</v>
      </c>
      <c r="W473">
        <v>-20845.940981253076</v>
      </c>
      <c r="X473">
        <v>-19759.837916359094</v>
      </c>
      <c r="Y473">
        <v>-18730.215297677474</v>
      </c>
      <c r="Z473">
        <v>-17754.166758713032</v>
      </c>
      <c r="AA473">
        <v>-16828.929029272225</v>
      </c>
      <c r="AB473">
        <v>-15951.876201541178</v>
      </c>
      <c r="AC473">
        <v>-15120.513941247833</v>
      </c>
      <c r="AD473">
        <v>-14332.473722030429</v>
      </c>
      <c r="AE473">
        <v>-13585.507140176785</v>
      </c>
      <c r="AF473">
        <v>-12877.480351053089</v>
      </c>
      <c r="AG473">
        <v>-12206.368656524834</v>
      </c>
      <c r="AH473">
        <v>-11570.251263543252</v>
      </c>
      <c r="AI473">
        <v>-10967.306227128403</v>
      </c>
      <c r="AJ473">
        <v>-10395.805585703378</v>
      </c>
      <c r="AK473">
        <v>-9854.1106927309684</v>
      </c>
      <c r="AL473">
        <v>-9340.6677455785648</v>
      </c>
      <c r="AM473">
        <v>-8854.003510264336</v>
      </c>
      <c r="AN473">
        <v>-8392.7212390463155</v>
      </c>
      <c r="AO473">
        <v>-7955.4967765741039</v>
      </c>
      <c r="AP473">
        <v>-7541.074849429564</v>
      </c>
      <c r="AQ473">
        <v>-7148.2655332591921</v>
      </c>
    </row>
    <row r="474" spans="1:43" x14ac:dyDescent="0.3">
      <c r="A474" s="24"/>
      <c r="B474" s="26">
        <v>202405</v>
      </c>
      <c r="C474" s="18" t="s">
        <v>101</v>
      </c>
      <c r="D474">
        <v>-103641.37019033995</v>
      </c>
      <c r="E474">
        <v>-95684.252376970864</v>
      </c>
      <c r="F474">
        <v>-91135.624808996654</v>
      </c>
      <c r="G474">
        <v>-85808.480587195343</v>
      </c>
      <c r="H474">
        <v>-82955.581107006074</v>
      </c>
      <c r="I474">
        <v>-77701.029765722938</v>
      </c>
      <c r="J474">
        <v>-72768.961346899378</v>
      </c>
      <c r="K474">
        <v>-68142.263537270919</v>
      </c>
      <c r="L474">
        <v>-63803.985688856279</v>
      </c>
      <c r="M474">
        <v>-59737.591023832625</v>
      </c>
      <c r="N474">
        <v>-55927.113380625029</v>
      </c>
      <c r="O474">
        <v>-52357.250378561032</v>
      </c>
      <c r="P474">
        <v>-49013.413871160177</v>
      </c>
      <c r="Q474">
        <v>-45881.751578617084</v>
      </c>
      <c r="R474">
        <v>-42949.149276805445</v>
      </c>
      <c r="S474">
        <v>-40203.219949901642</v>
      </c>
      <c r="T474">
        <v>-37632.284327877453</v>
      </c>
      <c r="U474">
        <v>-35225.345883497794</v>
      </c>
      <c r="V474">
        <v>-32972.062438715097</v>
      </c>
      <c r="W474">
        <v>-30862.715888162227</v>
      </c>
      <c r="X474">
        <v>-28888.181097072444</v>
      </c>
      <c r="Y474">
        <v>-27039.894712410052</v>
      </c>
      <c r="Z474">
        <v>-25309.82439907809</v>
      </c>
      <c r="AA474">
        <v>-23690.438850491937</v>
      </c>
      <c r="AB474">
        <v>-22174.67880583043</v>
      </c>
      <c r="AC474">
        <v>-20755.929221889095</v>
      </c>
      <c r="AD474">
        <v>-19427.992686539201</v>
      </c>
      <c r="AE474">
        <v>-18185.064116884147</v>
      </c>
      <c r="AF474">
        <v>-17021.706753689239</v>
      </c>
      <c r="AG474">
        <v>-15932.829441225167</v>
      </c>
      <c r="AH474">
        <v>-14913.665165902825</v>
      </c>
      <c r="AI474">
        <v>-13959.750816233516</v>
      </c>
      <c r="AJ474">
        <v>-13066.908119433898</v>
      </c>
      <c r="AK474">
        <v>-12231.225705459334</v>
      </c>
      <c r="AL474">
        <v>-11449.042246686204</v>
      </c>
      <c r="AM474">
        <v>-10716.930620348241</v>
      </c>
      <c r="AN474">
        <v>-10031.683040771439</v>
      </c>
      <c r="AO474">
        <v>-9390.2971091523177</v>
      </c>
      <c r="AP474">
        <v>-8789.9627298646956</v>
      </c>
      <c r="AQ474">
        <v>-8228.049843894627</v>
      </c>
    </row>
    <row r="475" spans="1:43" x14ac:dyDescent="0.3">
      <c r="A475" s="24"/>
      <c r="B475" s="26">
        <v>202405</v>
      </c>
      <c r="C475" s="18" t="s">
        <v>105</v>
      </c>
      <c r="D475">
        <v>-15105.570660393161</v>
      </c>
      <c r="E475">
        <v>-14482.769040723748</v>
      </c>
      <c r="F475">
        <v>-12247.048794245369</v>
      </c>
      <c r="G475">
        <v>-8786.9964693139755</v>
      </c>
      <c r="H475">
        <v>-4937.7853102422941</v>
      </c>
      <c r="I475">
        <v>-4879.6280317020064</v>
      </c>
      <c r="J475">
        <v>-4821.7379815168761</v>
      </c>
      <c r="K475">
        <v>-4764.1996225437288</v>
      </c>
      <c r="L475">
        <v>-4707.0769596410246</v>
      </c>
      <c r="M475">
        <v>-4650.4186721764954</v>
      </c>
      <c r="N475">
        <v>-4594.2618088703657</v>
      </c>
      <c r="O475">
        <v>-4538.6344895176162</v>
      </c>
      <c r="P475">
        <v>-4483.5579085081545</v>
      </c>
      <c r="Q475">
        <v>-4429.047839618228</v>
      </c>
      <c r="R475">
        <v>-4375.1157793744633</v>
      </c>
      <c r="S475">
        <v>-4321.7698250173016</v>
      </c>
      <c r="T475">
        <v>-4269.0153552103866</v>
      </c>
      <c r="U475">
        <v>-4216.8555625086956</v>
      </c>
      <c r="V475">
        <v>-4165.291873273969</v>
      </c>
      <c r="W475">
        <v>-4114.3242813218003</v>
      </c>
      <c r="X475">
        <v>-4063.9516148639864</v>
      </c>
      <c r="Y475">
        <v>-4014.1717514510128</v>
      </c>
      <c r="Z475">
        <v>-3964.9817920689702</v>
      </c>
      <c r="AA475">
        <v>-3916.3782029243416</v>
      </c>
      <c r="AB475">
        <v>-3868.3569314974379</v>
      </c>
      <c r="AC475">
        <v>-3820.913501977464</v>
      </c>
      <c r="AD475">
        <v>-3774.0430940798128</v>
      </c>
      <c r="AE475">
        <v>-3727.740608396567</v>
      </c>
      <c r="AF475">
        <v>-3682.000720777522</v>
      </c>
      <c r="AG475">
        <v>-3636.8179277326126</v>
      </c>
      <c r="AH475">
        <v>-3592.1865844517756</v>
      </c>
      <c r="AI475">
        <v>-3548.1009367284437</v>
      </c>
      <c r="AJ475">
        <v>-3504.5551478283892</v>
      </c>
      <c r="AK475">
        <v>-3461.5433211515656</v>
      </c>
      <c r="AL475">
        <v>-3419.0595193798408</v>
      </c>
      <c r="AM475">
        <v>-3377.097780679383</v>
      </c>
      <c r="AN475">
        <v>-3335.6521324264813</v>
      </c>
      <c r="AO475">
        <v>-3294.7166028446768</v>
      </c>
      <c r="AP475">
        <v>-3254.2852308752927</v>
      </c>
      <c r="AQ475">
        <v>-3214.3520745497854</v>
      </c>
    </row>
    <row r="476" spans="1:43" x14ac:dyDescent="0.3">
      <c r="A476" s="24"/>
      <c r="B476" s="26">
        <v>202405</v>
      </c>
      <c r="C476" s="18" t="s">
        <v>103</v>
      </c>
      <c r="D476">
        <v>-71101.775214557449</v>
      </c>
      <c r="E476">
        <v>-65838.599121558771</v>
      </c>
      <c r="F476">
        <v>-57228.105132177814</v>
      </c>
      <c r="G476">
        <v>-54647.106852931603</v>
      </c>
      <c r="H476">
        <v>-47045.238106163844</v>
      </c>
      <c r="I476">
        <v>-46117.994913857765</v>
      </c>
      <c r="J476">
        <v>-45206.800894000182</v>
      </c>
      <c r="K476">
        <v>-44311.882888259854</v>
      </c>
      <c r="L476">
        <v>-43433.333802371926</v>
      </c>
      <c r="M476">
        <v>-42571.149026331084</v>
      </c>
      <c r="N476">
        <v>-41725.252402182188</v>
      </c>
      <c r="O476">
        <v>-40895.515017060832</v>
      </c>
      <c r="P476">
        <v>-40081.768984740491</v>
      </c>
      <c r="Q476">
        <v>-39283.81767127473</v>
      </c>
      <c r="R476">
        <v>-38501.443361419035</v>
      </c>
      <c r="S476">
        <v>-37734.413059217688</v>
      </c>
      <c r="T476">
        <v>-36982.482912182808</v>
      </c>
      <c r="U476">
        <v>-36245.401609146276</v>
      </c>
      <c r="V476">
        <v>-35522.913005267204</v>
      </c>
      <c r="W476">
        <v>-34814.758159810488</v>
      </c>
      <c r="X476">
        <v>-34120.676924035077</v>
      </c>
      <c r="Y476">
        <v>-33440.409181793693</v>
      </c>
      <c r="Z476">
        <v>-32773.695820182365</v>
      </c>
      <c r="AA476">
        <v>-32120.279489022014</v>
      </c>
      <c r="AB476">
        <v>-31479.905194197432</v>
      </c>
      <c r="AC476">
        <v>-30852.320759591268</v>
      </c>
      <c r="AD476">
        <v>-30237.277184594852</v>
      </c>
      <c r="AE476">
        <v>-29634.528918285614</v>
      </c>
      <c r="AF476">
        <v>-29043.834066852822</v>
      </c>
      <c r="AG476">
        <v>-28464.954547380574</v>
      </c>
      <c r="AH476">
        <v>-27897.656198405264</v>
      </c>
      <c r="AI476">
        <v>-27341.708855565041</v>
      </c>
      <c r="AJ476">
        <v>-26796.886399012554</v>
      </c>
      <c r="AK476">
        <v>-26262.966777963968</v>
      </c>
      <c r="AL476">
        <v>-25739.732016728351</v>
      </c>
      <c r="AM476">
        <v>-25226.968205742603</v>
      </c>
      <c r="AN476">
        <v>-24724.465480481649</v>
      </c>
      <c r="AO476">
        <v>-24232.01799058737</v>
      </c>
      <c r="AP476">
        <v>-23749.423861135347</v>
      </c>
      <c r="AQ476">
        <v>-23276.485147614589</v>
      </c>
    </row>
    <row r="477" spans="1:43" x14ac:dyDescent="0.3">
      <c r="A477" s="24"/>
      <c r="B477" s="26">
        <v>202405</v>
      </c>
      <c r="C477" s="18" t="s">
        <v>102</v>
      </c>
      <c r="D477">
        <v>-51415.466456865965</v>
      </c>
      <c r="E477">
        <v>-48495.823519755533</v>
      </c>
      <c r="F477">
        <v>-46598.234716953819</v>
      </c>
      <c r="G477">
        <v>-44357.626865773098</v>
      </c>
      <c r="H477">
        <v>-42360.364408174275</v>
      </c>
      <c r="I477">
        <v>-40102.105493345895</v>
      </c>
      <c r="J477">
        <v>-37961.193295378689</v>
      </c>
      <c r="K477">
        <v>-35932.277119180406</v>
      </c>
      <c r="L477">
        <v>-34010.051252861231</v>
      </c>
      <c r="M477">
        <v>-32189.319053666888</v>
      </c>
      <c r="N477">
        <v>-30465.033797573149</v>
      </c>
      <c r="O477">
        <v>-28832.323918061171</v>
      </c>
      <c r="P477">
        <v>-27286.507639857591</v>
      </c>
      <c r="Q477">
        <v>-25823.100352272031</v>
      </c>
      <c r="R477">
        <v>-24437.816991794032</v>
      </c>
      <c r="S477">
        <v>-23126.57099510328</v>
      </c>
      <c r="T477">
        <v>-21885.470908878538</v>
      </c>
      <c r="U477">
        <v>-20710.815419854891</v>
      </c>
      <c r="V477">
        <v>-19599.087345927568</v>
      </c>
      <c r="W477">
        <v>-18546.946973707389</v>
      </c>
      <c r="X477">
        <v>-17551.225018283629</v>
      </c>
      <c r="Y477">
        <v>-16608.915402816838</v>
      </c>
      <c r="Z477">
        <v>-15717.167999422967</v>
      </c>
      <c r="AA477">
        <v>-14873.281432135958</v>
      </c>
      <c r="AB477">
        <v>-14074.696013086974</v>
      </c>
      <c r="AC477">
        <v>-13318.986861312464</v>
      </c>
      <c r="AD477">
        <v>-12603.857237617549</v>
      </c>
      <c r="AE477">
        <v>-11927.132117128109</v>
      </c>
      <c r="AF477">
        <v>-11286.752012454226</v>
      </c>
      <c r="AG477">
        <v>-10680.767053957963</v>
      </c>
      <c r="AH477">
        <v>-10107.331328886108</v>
      </c>
      <c r="AI477">
        <v>-9564.6974776647439</v>
      </c>
      <c r="AJ477">
        <v>-9051.2115431414077</v>
      </c>
      <c r="AK477">
        <v>-8565.3080667664817</v>
      </c>
      <c r="AL477">
        <v>-8105.5054244526891</v>
      </c>
      <c r="AM477">
        <v>-7670.4013940078312</v>
      </c>
      <c r="AN477">
        <v>-7258.6689455011929</v>
      </c>
      <c r="AO477">
        <v>-6869.0522456226781</v>
      </c>
      <c r="AP477">
        <v>-6500.3628669679247</v>
      </c>
      <c r="AQ477">
        <v>-6151.4761931882031</v>
      </c>
    </row>
    <row r="478" spans="1:43" x14ac:dyDescent="0.3">
      <c r="A478" s="24"/>
      <c r="B478" s="26">
        <v>202405</v>
      </c>
      <c r="C478" s="18" t="s">
        <v>104</v>
      </c>
      <c r="D478">
        <v>-77.89731383227992</v>
      </c>
      <c r="E478">
        <v>-77.714494218867401</v>
      </c>
      <c r="F478">
        <v>-77.448148777066123</v>
      </c>
      <c r="G478">
        <v>-76.574997674465436</v>
      </c>
      <c r="H478">
        <v>-75.628167812465819</v>
      </c>
      <c r="I478">
        <v>-74.352639055397574</v>
      </c>
      <c r="J478">
        <v>-73.096906911728482</v>
      </c>
      <c r="K478">
        <v>-71.860957709673485</v>
      </c>
      <c r="L478">
        <v>-70.644712182141078</v>
      </c>
      <c r="M478">
        <v>-69.448042383528829</v>
      </c>
      <c r="N478">
        <v>-68.270783989153529</v>
      </c>
      <c r="O478">
        <v>-67.112745377450466</v>
      </c>
      <c r="P478">
        <v>-65.973714429894486</v>
      </c>
      <c r="Q478">
        <v>-64.853463685410148</v>
      </c>
      <c r="R478">
        <v>-63.751754290777029</v>
      </c>
      <c r="S478">
        <v>-62.66833905817407</v>
      </c>
      <c r="T478">
        <v>-61.602964852423128</v>
      </c>
      <c r="U478">
        <v>-60.555374469316902</v>
      </c>
      <c r="V478">
        <v>-59.525308123538061</v>
      </c>
      <c r="W478">
        <v>-58.512504634207346</v>
      </c>
      <c r="X478">
        <v>-57.516702374171253</v>
      </c>
      <c r="Y478">
        <v>-56.53764003317383</v>
      </c>
      <c r="Z478">
        <v>-55.575057233302651</v>
      </c>
      <c r="AA478">
        <v>-54.628695026357242</v>
      </c>
      <c r="AB478">
        <v>-53.698296296224235</v>
      </c>
      <c r="AC478">
        <v>-52.78360608437022</v>
      </c>
      <c r="AD478">
        <v>-51.884371852763991</v>
      </c>
      <c r="AE478">
        <v>-51.000343695613729</v>
      </c>
      <c r="AF478">
        <v>-50.131274509034832</v>
      </c>
      <c r="AG478">
        <v>-49.276920125990095</v>
      </c>
      <c r="AH478">
        <v>-48.437039422449303</v>
      </c>
      <c r="AI478">
        <v>-47.611394399610639</v>
      </c>
      <c r="AJ478">
        <v>-46.799750246147333</v>
      </c>
      <c r="AK478">
        <v>-46.001875383738842</v>
      </c>
      <c r="AL478">
        <v>-45.217541498578804</v>
      </c>
      <c r="AM478">
        <v>-44.446523561093457</v>
      </c>
      <c r="AN478">
        <v>-43.688599835730869</v>
      </c>
      <c r="AO478">
        <v>-42.943551882376724</v>
      </c>
      <c r="AP478">
        <v>-42.211164550701994</v>
      </c>
      <c r="AQ478">
        <v>-41.491225968541883</v>
      </c>
    </row>
    <row r="479" spans="1:43" x14ac:dyDescent="0.3">
      <c r="A479" s="24"/>
      <c r="B479" s="26">
        <v>202406</v>
      </c>
      <c r="C479" s="18" t="s">
        <v>101</v>
      </c>
      <c r="D479">
        <v>-151407.66937875241</v>
      </c>
      <c r="E479">
        <v>-141371.34664306184</v>
      </c>
      <c r="F479">
        <v>-131960.65841094006</v>
      </c>
      <c r="G479">
        <v>-123149.1660479822</v>
      </c>
      <c r="H479">
        <v>-114907.0703722305</v>
      </c>
      <c r="I479">
        <v>-107203.24500820972</v>
      </c>
      <c r="J479">
        <v>-100006.4482192314</v>
      </c>
      <c r="K479">
        <v>-93286.046956582242</v>
      </c>
      <c r="L479">
        <v>-87012.443677367453</v>
      </c>
      <c r="M479">
        <v>-81157.318330603535</v>
      </c>
      <c r="N479">
        <v>-75693.753690481157</v>
      </c>
      <c r="O479">
        <v>-70596.286394292867</v>
      </c>
      <c r="P479">
        <v>-65840.910541933656</v>
      </c>
      <c r="Q479">
        <v>-61405.051179032591</v>
      </c>
      <c r="R479">
        <v>-57267.51899273655</v>
      </c>
      <c r="S479">
        <v>-53408.453709809</v>
      </c>
      <c r="T479">
        <v>-49809.261185423733</v>
      </c>
      <c r="U479">
        <v>-46452.547517360959</v>
      </c>
      <c r="V479">
        <v>-43322.052413044345</v>
      </c>
      <c r="W479">
        <v>-40402.583287431349</v>
      </c>
      <c r="X479">
        <v>-37679.951058061481</v>
      </c>
      <c r="Y479">
        <v>-35140.908251814559</v>
      </c>
      <c r="Z479">
        <v>-32773.089795051506</v>
      </c>
      <c r="AA479">
        <v>-30564.956690789571</v>
      </c>
      <c r="AB479">
        <v>-28505.742670476327</v>
      </c>
      <c r="AC479">
        <v>-26585.403828140275</v>
      </c>
      <c r="AD479">
        <v>-24794.571190443647</v>
      </c>
      <c r="AE479">
        <v>-23124.506139957673</v>
      </c>
      <c r="AF479">
        <v>-21567.058585572027</v>
      </c>
      <c r="AG479">
        <v>-20114.627759627598</v>
      </c>
      <c r="AH479">
        <v>-18760.12551348572</v>
      </c>
      <c r="AI479">
        <v>-17496.941979928648</v>
      </c>
      <c r="AJ479">
        <v>-16318.913470667203</v>
      </c>
      <c r="AK479">
        <v>-15220.29247933142</v>
      </c>
      <c r="AL479">
        <v>-14195.719663929889</v>
      </c>
      <c r="AM479">
        <v>-13240.197687368105</v>
      </c>
      <c r="AN479">
        <v>-12349.066799843737</v>
      </c>
      <c r="AO479">
        <v>-11517.982052517165</v>
      </c>
      <c r="AP479">
        <v>-10742.892037595475</v>
      </c>
      <c r="AQ479">
        <v>-10020.019055728009</v>
      </c>
    </row>
    <row r="480" spans="1:43" x14ac:dyDescent="0.3">
      <c r="A480" s="24"/>
      <c r="B480" s="26">
        <v>202406</v>
      </c>
      <c r="C480" s="18" t="s">
        <v>105</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row>
    <row r="481" spans="1:43" x14ac:dyDescent="0.3">
      <c r="A481" s="24"/>
      <c r="B481" s="26">
        <v>202406</v>
      </c>
      <c r="C481" s="18" t="s">
        <v>103</v>
      </c>
      <c r="D481">
        <v>-78026.390801158734</v>
      </c>
      <c r="E481">
        <v>-75671.43113138355</v>
      </c>
      <c r="F481">
        <v>-73363.026299235804</v>
      </c>
      <c r="G481">
        <v>-71107.149761728797</v>
      </c>
      <c r="H481">
        <v>-68907.378697651729</v>
      </c>
      <c r="I481">
        <v>-66765.699217870686</v>
      </c>
      <c r="J481">
        <v>-64683.020417330299</v>
      </c>
      <c r="K481">
        <v>-62659.511718219561</v>
      </c>
      <c r="L481">
        <v>-60694.8295512439</v>
      </c>
      <c r="M481">
        <v>-58788.272815790086</v>
      </c>
      <c r="N481">
        <v>-56938.891388308039</v>
      </c>
      <c r="O481">
        <v>-55145.563013543309</v>
      </c>
      <c r="P481">
        <v>-53407.048498919736</v>
      </c>
      <c r="Q481">
        <v>-51722.031766566935</v>
      </c>
      <c r="R481">
        <v>-50089.149176664534</v>
      </c>
      <c r="S481">
        <v>-48507.011145651319</v>
      </c>
      <c r="T481">
        <v>-46974.21816308819</v>
      </c>
      <c r="U481">
        <v>-45489.372691924291</v>
      </c>
      <c r="V481">
        <v>-44051.088013708671</v>
      </c>
      <c r="W481">
        <v>-42657.994786781332</v>
      </c>
      <c r="X481">
        <v>-41308.745879212787</v>
      </c>
      <c r="Y481">
        <v>-40002.019891527343</v>
      </c>
      <c r="Z481">
        <v>-38736.523678676145</v>
      </c>
      <c r="AA481">
        <v>-37510.994103972727</v>
      </c>
      <c r="AB481">
        <v>-36324.199201355637</v>
      </c>
      <c r="AC481">
        <v>-35174.938880597299</v>
      </c>
      <c r="AD481">
        <v>-34062.045278889564</v>
      </c>
      <c r="AE481">
        <v>-32984.382838749807</v>
      </c>
      <c r="AF481">
        <v>-31940.848174374198</v>
      </c>
      <c r="AG481">
        <v>-30930.369774954677</v>
      </c>
      <c r="AH481">
        <v>-29951.907583013413</v>
      </c>
      <c r="AI481">
        <v>-29004.452477715571</v>
      </c>
      <c r="AJ481">
        <v>-28087.025686827074</v>
      </c>
      <c r="AK481">
        <v>-27198.678146062419</v>
      </c>
      <c r="AL481">
        <v>-26338.489820700815</v>
      </c>
      <c r="AM481">
        <v>-25505.569001296666</v>
      </c>
      <c r="AN481">
        <v>-24699.051582891308</v>
      </c>
      <c r="AO481">
        <v>-23918.100335208015</v>
      </c>
      <c r="AP481">
        <v>-23161.904169775091</v>
      </c>
      <c r="AQ481">
        <v>-22429.677408690488</v>
      </c>
    </row>
    <row r="482" spans="1:43" x14ac:dyDescent="0.3">
      <c r="A482" s="24"/>
      <c r="B482" s="26">
        <v>202406</v>
      </c>
      <c r="C482" s="18" t="s">
        <v>102</v>
      </c>
      <c r="D482">
        <v>-64752.469585585372</v>
      </c>
      <c r="E482">
        <v>-61225.605665325282</v>
      </c>
      <c r="F482">
        <v>-57879.456415051995</v>
      </c>
      <c r="G482">
        <v>-54708.217671687657</v>
      </c>
      <c r="H482">
        <v>-51705.078492651199</v>
      </c>
      <c r="I482">
        <v>-48862.735103947911</v>
      </c>
      <c r="J482">
        <v>-46173.704561335864</v>
      </c>
      <c r="K482">
        <v>-43630.51871447156</v>
      </c>
      <c r="L482">
        <v>-41225.844550096277</v>
      </c>
      <c r="M482">
        <v>-38952.558163708978</v>
      </c>
      <c r="N482">
        <v>-36803.788954285315</v>
      </c>
      <c r="O482">
        <v>-34772.94440884205</v>
      </c>
      <c r="P482">
        <v>-32853.722098515165</v>
      </c>
      <c r="Q482">
        <v>-31040.113198102008</v>
      </c>
      <c r="R482">
        <v>-29326.400384169116</v>
      </c>
      <c r="S482">
        <v>-27707.152029270212</v>
      </c>
      <c r="T482">
        <v>-26177.213995493628</v>
      </c>
      <c r="U482">
        <v>-24731.699921484793</v>
      </c>
      <c r="V482">
        <v>-23365.980620733499</v>
      </c>
      <c r="W482">
        <v>-22075.673019805417</v>
      </c>
      <c r="X482">
        <v>-20856.628934310214</v>
      </c>
      <c r="Y482">
        <v>-19704.923888905392</v>
      </c>
      <c r="Z482">
        <v>-18616.846123132393</v>
      </c>
      <c r="AA482">
        <v>-17588.885879085174</v>
      </c>
      <c r="AB482">
        <v>-16617.725034216139</v>
      </c>
      <c r="AC482">
        <v>-15700.22711915109</v>
      </c>
      <c r="AD482">
        <v>-14833.427743556615</v>
      </c>
      <c r="AE482">
        <v>-14014.525441020987</v>
      </c>
      <c r="AF482">
        <v>-13240.872935260069</v>
      </c>
      <c r="AG482">
        <v>-12509.968823808034</v>
      </c>
      <c r="AH482">
        <v>-11819.449671026949</v>
      </c>
      <c r="AI482">
        <v>-11167.0824992834</v>
      </c>
      <c r="AJ482">
        <v>-10550.757665140216</v>
      </c>
      <c r="AK482">
        <v>-9968.4821061372895</v>
      </c>
      <c r="AL482">
        <v>-9418.3729429962023</v>
      </c>
      <c r="AM482">
        <v>-8898.6514217368531</v>
      </c>
      <c r="AN482">
        <v>-8407.6371801351361</v>
      </c>
      <c r="AO482">
        <v>-7943.7428231001131</v>
      </c>
      <c r="AP482">
        <v>-7505.4687918479731</v>
      </c>
      <c r="AQ482">
        <v>-7091.3985121541418</v>
      </c>
    </row>
    <row r="483" spans="1:43" x14ac:dyDescent="0.3">
      <c r="A483" s="24"/>
      <c r="B483" s="26">
        <v>202407</v>
      </c>
      <c r="C483" s="18" t="s">
        <v>101</v>
      </c>
      <c r="D483">
        <v>-152834.67962457056</v>
      </c>
      <c r="E483">
        <v>-138341.36723947141</v>
      </c>
      <c r="F483">
        <v>-125212.55068540123</v>
      </c>
      <c r="G483">
        <v>-111278.89636906925</v>
      </c>
      <c r="H483">
        <v>-104417.18585564653</v>
      </c>
      <c r="I483">
        <v>-98615.181781094812</v>
      </c>
      <c r="J483">
        <v>-93120.249350146274</v>
      </c>
      <c r="K483">
        <v>-87920.464458720016</v>
      </c>
      <c r="L483">
        <v>-83003.041176636281</v>
      </c>
      <c r="M483">
        <v>-78354.84715844391</v>
      </c>
      <c r="N483">
        <v>-73962.737027425115</v>
      </c>
      <c r="O483">
        <v>-69813.767925220425</v>
      </c>
      <c r="P483">
        <v>-65895.337451029962</v>
      </c>
      <c r="Q483">
        <v>-62195.269761125521</v>
      </c>
      <c r="R483">
        <v>-58701.866665146103</v>
      </c>
      <c r="S483">
        <v>-55403.93490916842</v>
      </c>
      <c r="T483">
        <v>-52290.797195285304</v>
      </c>
      <c r="U483">
        <v>-49352.292098213205</v>
      </c>
      <c r="V483">
        <v>-46578.766445857145</v>
      </c>
      <c r="W483">
        <v>-43961.062652283865</v>
      </c>
      <c r="X483">
        <v>-41490.502752068533</v>
      </c>
      <c r="Y483">
        <v>-39158.870371937403</v>
      </c>
      <c r="Z483">
        <v>-36958.391515927753</v>
      </c>
      <c r="AA483">
        <v>-34881.714785735596</v>
      </c>
      <c r="AB483">
        <v>-32921.891476309196</v>
      </c>
      <c r="AC483">
        <v>-31072.355856263897</v>
      </c>
      <c r="AD483">
        <v>-29326.905848401489</v>
      </c>
      <c r="AE483">
        <v>-27679.684257167912</v>
      </c>
      <c r="AF483">
        <v>-26125.160640034355</v>
      </c>
      <c r="AG483">
        <v>-24658.113883425722</v>
      </c>
      <c r="AH483">
        <v>-23273.615517299673</v>
      </c>
      <c r="AI483">
        <v>-21967.013783181868</v>
      </c>
      <c r="AJ483">
        <v>-20733.918456490843</v>
      </c>
      <c r="AK483">
        <v>-19570.186413958145</v>
      </c>
      <c r="AL483">
        <v>-18471.907929850571</v>
      </c>
      <c r="AM483">
        <v>-17435.393679783414</v>
      </c>
      <c r="AN483">
        <v>-16457.162427620973</v>
      </c>
      <c r="AO483">
        <v>-15533.92936887854</v>
      </c>
      <c r="AP483">
        <v>-14662.595102858802</v>
      </c>
      <c r="AQ483">
        <v>-13840.235205241746</v>
      </c>
    </row>
    <row r="484" spans="1:43" x14ac:dyDescent="0.3">
      <c r="A484" s="24"/>
      <c r="B484" s="26">
        <v>202407</v>
      </c>
      <c r="C484" s="18" t="s">
        <v>105</v>
      </c>
      <c r="D484">
        <v>-18296.573494988468</v>
      </c>
      <c r="E484">
        <v>-17388.317961697816</v>
      </c>
      <c r="F484">
        <v>-16912.728403309033</v>
      </c>
      <c r="G484">
        <v>-18115.326901287921</v>
      </c>
      <c r="H484">
        <v>-16952.12063915746</v>
      </c>
      <c r="I484">
        <v>-16210.030002737127</v>
      </c>
      <c r="J484">
        <v>-15499.116442350545</v>
      </c>
      <c r="K484">
        <v>-14818.433408798668</v>
      </c>
      <c r="L484">
        <v>-14166.955219552736</v>
      </c>
      <c r="M484">
        <v>-13543.61692778537</v>
      </c>
      <c r="N484">
        <v>-12947.340594921943</v>
      </c>
      <c r="O484">
        <v>-12377.052726317233</v>
      </c>
      <c r="P484">
        <v>-11831.695851329609</v>
      </c>
      <c r="Q484">
        <v>-11310.236158890038</v>
      </c>
      <c r="R484">
        <v>-10811.66843905132</v>
      </c>
      <c r="S484">
        <v>-10335.019163819277</v>
      </c>
      <c r="T484">
        <v>-9879.3482716609378</v>
      </c>
      <c r="U484">
        <v>-9443.7500435190723</v>
      </c>
      <c r="V484">
        <v>-9027.353340269754</v>
      </c>
      <c r="W484">
        <v>-8629.3213916359437</v>
      </c>
      <c r="X484">
        <v>-8248.8512716314908</v>
      </c>
      <c r="Y484">
        <v>-7885.1731573664647</v>
      </c>
      <c r="Z484">
        <v>-7537.5494411155587</v>
      </c>
      <c r="AA484">
        <v>-7205.2737463896074</v>
      </c>
      <c r="AB484">
        <v>-6887.6698849860622</v>
      </c>
      <c r="AC484">
        <v>-6584.0907820217772</v>
      </c>
      <c r="AD484">
        <v>-6293.9173886706549</v>
      </c>
      <c r="AE484">
        <v>-6016.5575969765332</v>
      </c>
      <c r="AF484">
        <v>-5751.4451671537963</v>
      </c>
      <c r="AG484">
        <v>-5498.0386748464653</v>
      </c>
      <c r="AH484">
        <v>-5255.8204836208179</v>
      </c>
      <c r="AI484">
        <v>-5024.2957463226267</v>
      </c>
      <c r="AJ484">
        <v>-4802.9914376965262</v>
      </c>
      <c r="AK484">
        <v>-4591.4554197386378</v>
      </c>
      <c r="AL484">
        <v>-4389.255540558227</v>
      </c>
      <c r="AM484">
        <v>-4195.9787670034611</v>
      </c>
      <c r="AN484">
        <v>-4011.2303509181347</v>
      </c>
      <c r="AO484">
        <v>-3834.6330286089169</v>
      </c>
      <c r="AP484">
        <v>-3665.8262528923988</v>
      </c>
      <c r="AQ484">
        <v>-3504.4654569399627</v>
      </c>
    </row>
    <row r="485" spans="1:43" x14ac:dyDescent="0.3">
      <c r="A485" s="24"/>
      <c r="B485" s="26">
        <v>202407</v>
      </c>
      <c r="C485" s="18" t="s">
        <v>103</v>
      </c>
      <c r="D485">
        <v>-116380.84149040401</v>
      </c>
      <c r="E485">
        <v>-114280.05821024487</v>
      </c>
      <c r="F485">
        <v>-110485.22972091656</v>
      </c>
      <c r="G485">
        <v>-111344.38155212115</v>
      </c>
      <c r="H485">
        <v>-106016.00269487889</v>
      </c>
      <c r="I485">
        <v>-103019.95051885213</v>
      </c>
      <c r="J485">
        <v>-100100.37696834026</v>
      </c>
      <c r="K485">
        <v>-97257.443071505331</v>
      </c>
      <c r="L485">
        <v>-94490.678564571179</v>
      </c>
      <c r="M485">
        <v>-91799.182189714556</v>
      </c>
      <c r="N485">
        <v>-89181.758199323929</v>
      </c>
      <c r="O485">
        <v>-86637.011018932419</v>
      </c>
      <c r="P485">
        <v>-84163.411875115838</v>
      </c>
      <c r="Q485">
        <v>-81759.346279979596</v>
      </c>
      <c r="R485">
        <v>-79423.148221477531</v>
      </c>
      <c r="S485">
        <v>-77153.124981492743</v>
      </c>
      <c r="T485">
        <v>-74947.575257012504</v>
      </c>
      <c r="U485">
        <v>-72804.802438075145</v>
      </c>
      <c r="V485">
        <v>-70723.124345225675</v>
      </c>
      <c r="W485">
        <v>-68700.880353957822</v>
      </c>
      <c r="X485">
        <v>-66736.436574321953</v>
      </c>
      <c r="Y485">
        <v>-64828.189572320371</v>
      </c>
      <c r="Z485">
        <v>-62974.568991028835</v>
      </c>
      <c r="AA485">
        <v>-61174.039337141054</v>
      </c>
      <c r="AB485">
        <v>-59425.101131819021</v>
      </c>
      <c r="AC485">
        <v>-57726.291575864117</v>
      </c>
      <c r="AD485">
        <v>-56076.184843159004</v>
      </c>
      <c r="AE485">
        <v>-54473.392089489331</v>
      </c>
      <c r="AF485">
        <v>-52916.561243721466</v>
      </c>
      <c r="AG485">
        <v>-51404.37663310123</v>
      </c>
      <c r="AH485">
        <v>-49935.558482866662</v>
      </c>
      <c r="AI485">
        <v>-48508.862321509718</v>
      </c>
      <c r="AJ485">
        <v>-47123.078316199557</v>
      </c>
      <c r="AK485">
        <v>-45777.030557597958</v>
      </c>
      <c r="AL485">
        <v>-44469.576309186305</v>
      </c>
      <c r="AM485">
        <v>-43199.605233008639</v>
      </c>
      <c r="AN485">
        <v>-41966.038601210232</v>
      </c>
      <c r="AO485">
        <v>-40767.828500760304</v>
      </c>
      <c r="AP485">
        <v>-39603.957037171458</v>
      </c>
      <c r="AQ485">
        <v>-38473.435541777144</v>
      </c>
    </row>
    <row r="486" spans="1:43" x14ac:dyDescent="0.3">
      <c r="A486" s="24"/>
      <c r="B486" s="26">
        <v>202407</v>
      </c>
      <c r="C486" s="18" t="s">
        <v>102</v>
      </c>
      <c r="D486">
        <v>-69237.61904453118</v>
      </c>
      <c r="E486">
        <v>-68832.988385009303</v>
      </c>
      <c r="F486">
        <v>-64957.925899034897</v>
      </c>
      <c r="G486">
        <v>-63309.396877185027</v>
      </c>
      <c r="H486">
        <v>-62084.668785117057</v>
      </c>
      <c r="I486">
        <v>-57773.744820821339</v>
      </c>
      <c r="J486">
        <v>-53754.7275002436</v>
      </c>
      <c r="K486">
        <v>-50009.979306269437</v>
      </c>
      <c r="L486">
        <v>-46522.278173181607</v>
      </c>
      <c r="M486">
        <v>-43275.042612889149</v>
      </c>
      <c r="N486">
        <v>-40252.456615540999</v>
      </c>
      <c r="O486">
        <v>-37439.531423155764</v>
      </c>
      <c r="P486">
        <v>-34822.127238777255</v>
      </c>
      <c r="Q486">
        <v>-32386.949497910387</v>
      </c>
      <c r="R486">
        <v>-30121.529134330154</v>
      </c>
      <c r="S486">
        <v>-28014.193004183093</v>
      </c>
      <c r="T486">
        <v>-26054.028536924299</v>
      </c>
      <c r="U486">
        <v>-24230.845315721654</v>
      </c>
      <c r="V486">
        <v>-22535.135386621954</v>
      </c>
      <c r="W486">
        <v>-20958.033490927384</v>
      </c>
      <c r="X486">
        <v>-19491.278006043987</v>
      </c>
      <c r="Y486">
        <v>-18127.173100959051</v>
      </c>
      <c r="Z486">
        <v>-16858.552420983855</v>
      </c>
      <c r="AA486">
        <v>-15678.744484518646</v>
      </c>
      <c r="AB486">
        <v>-14581.539883733492</v>
      </c>
      <c r="AC486">
        <v>-13561.160318646516</v>
      </c>
      <c r="AD486">
        <v>-12612.229451546178</v>
      </c>
      <c r="AE486">
        <v>-11729.745540137228</v>
      </c>
      <c r="AF486">
        <v>-10909.055789077982</v>
      </c>
      <c r="AG486">
        <v>-10145.832347835583</v>
      </c>
      <c r="AH486">
        <v>-9436.0498759765742</v>
      </c>
      <c r="AI486">
        <v>-8775.964593681987</v>
      </c>
      <c r="AJ486">
        <v>-8162.0947343920016</v>
      </c>
      <c r="AK486">
        <v>-7591.2023172994577</v>
      </c>
      <c r="AL486">
        <v>-7060.2761593869809</v>
      </c>
      <c r="AM486">
        <v>-6566.5160494512074</v>
      </c>
      <c r="AN486">
        <v>-6107.3180097990244</v>
      </c>
      <c r="AO486">
        <v>-5680.2605748327469</v>
      </c>
      <c r="AP486">
        <v>-5283.0920194180353</v>
      </c>
      <c r="AQ486">
        <v>-4913.7184736463023</v>
      </c>
    </row>
    <row r="487" spans="1:43" x14ac:dyDescent="0.3">
      <c r="A487" s="24"/>
      <c r="B487" s="26">
        <v>202407</v>
      </c>
      <c r="C487" s="18" t="s">
        <v>104</v>
      </c>
      <c r="D487">
        <v>-150.1895359984124</v>
      </c>
      <c r="E487">
        <v>-148.06887314154542</v>
      </c>
      <c r="F487">
        <v>-144.57070162976106</v>
      </c>
      <c r="G487">
        <v>-139.51874215643531</v>
      </c>
      <c r="H487">
        <v>-133.39140213477893</v>
      </c>
      <c r="I487">
        <v>-126.17066830514982</v>
      </c>
      <c r="J487">
        <v>-119.33858590521045</v>
      </c>
      <c r="K487">
        <v>-112.87488431505066</v>
      </c>
      <c r="L487">
        <v>-106.76015777100216</v>
      </c>
      <c r="M487">
        <v>-100.97589089400967</v>
      </c>
      <c r="N487">
        <v>-95.504458810769066</v>
      </c>
      <c r="O487">
        <v>-90.32911180664712</v>
      </c>
      <c r="P487">
        <v>-85.433950646829359</v>
      </c>
      <c r="Q487">
        <v>-80.803896428197845</v>
      </c>
      <c r="R487">
        <v>-76.424657430273371</v>
      </c>
      <c r="S487">
        <v>-72.282694559832578</v>
      </c>
      <c r="T487">
        <v>-68.365186425618091</v>
      </c>
      <c r="U487">
        <v>-64.659994716930782</v>
      </c>
      <c r="V487">
        <v>-61.155630320902532</v>
      </c>
      <c r="W487">
        <v>-57.841220453832641</v>
      </c>
      <c r="X487">
        <v>-54.706476974607369</v>
      </c>
      <c r="Y487">
        <v>-51.741665975399819</v>
      </c>
      <c r="Z487">
        <v>-48.937578695250231</v>
      </c>
      <c r="AA487">
        <v>-46.285503768324261</v>
      </c>
      <c r="AB487">
        <v>-43.777200795696167</v>
      </c>
      <c r="AC487">
        <v>-41.404875214073904</v>
      </c>
      <c r="AD487">
        <v>-39.161154424702382</v>
      </c>
      <c r="AE487">
        <v>-37.039065139184729</v>
      </c>
      <c r="AF487">
        <v>-35.03201189506126</v>
      </c>
      <c r="AG487">
        <v>-33.133756691916354</v>
      </c>
      <c r="AH487">
        <v>-31.338399698006516</v>
      </c>
      <c r="AI487">
        <v>-29.640360977531209</v>
      </c>
      <c r="AJ487">
        <v>-28.034363189427879</v>
      </c>
      <c r="AK487">
        <v>-26.515415209764466</v>
      </c>
      <c r="AL487">
        <v>-25.078796631283485</v>
      </c>
      <c r="AM487">
        <v>-23.720043095318022</v>
      </c>
      <c r="AN487">
        <v>-22.434932413075913</v>
      </c>
      <c r="AO487">
        <v>-21.219471435120038</v>
      </c>
      <c r="AP487">
        <v>-20.069883629720497</v>
      </c>
      <c r="AQ487">
        <v>-18.982597332590441</v>
      </c>
    </row>
    <row r="488" spans="1:43" x14ac:dyDescent="0.3">
      <c r="A488" s="24"/>
      <c r="B488" s="26">
        <v>202408</v>
      </c>
      <c r="C488" s="18" t="s">
        <v>101</v>
      </c>
      <c r="D488">
        <v>-172038.96154711477</v>
      </c>
      <c r="E488">
        <v>-162438.90775304058</v>
      </c>
      <c r="F488">
        <v>-150060.8887808201</v>
      </c>
      <c r="G488">
        <v>-138659.0135853918</v>
      </c>
      <c r="H488">
        <v>-129499.56475361656</v>
      </c>
      <c r="I488">
        <v>-120704.63749501581</v>
      </c>
      <c r="J488">
        <v>-112490.75932945439</v>
      </c>
      <c r="K488">
        <v>-104824.64102242902</v>
      </c>
      <c r="L488">
        <v>-97673.232189939794</v>
      </c>
      <c r="M488">
        <v>-91004.377610432159</v>
      </c>
      <c r="N488">
        <v>-84787.1925263593</v>
      </c>
      <c r="O488">
        <v>-78992.26463853044</v>
      </c>
      <c r="P488">
        <v>-73591.747831956352</v>
      </c>
      <c r="Q488">
        <v>-68559.387838060633</v>
      </c>
      <c r="R488">
        <v>-63870.505180745386</v>
      </c>
      <c r="S488">
        <v>-59501.951647839327</v>
      </c>
      <c r="T488">
        <v>-55432.050828599997</v>
      </c>
      <c r="U488">
        <v>-51640.529621593683</v>
      </c>
      <c r="V488">
        <v>-48108.445259625158</v>
      </c>
      <c r="W488">
        <v>-44818.110848065735</v>
      </c>
      <c r="X488">
        <v>-41753.0213811949</v>
      </c>
      <c r="Y488">
        <v>-38897.781507766937</v>
      </c>
      <c r="Z488">
        <v>-36238.035847429594</v>
      </c>
      <c r="AA488">
        <v>-33760.402339952976</v>
      </c>
      <c r="AB488">
        <v>-31452.408891082021</v>
      </c>
      <c r="AC488">
        <v>-29302.433430094316</v>
      </c>
      <c r="AD488">
        <v>-27299.647393261937</v>
      </c>
      <c r="AE488">
        <v>-25433.962579737024</v>
      </c>
      <c r="AF488">
        <v>-23695.981281862649</v>
      </c>
      <c r="AG488">
        <v>-22076.949563602051</v>
      </c>
      <c r="AH488">
        <v>-20568.713543831291</v>
      </c>
      <c r="AI488">
        <v>-19163.6785322455</v>
      </c>
      <c r="AJ488">
        <v>-17854.770862179426</v>
      </c>
      <c r="AK488">
        <v>-16635.402265027707</v>
      </c>
      <c r="AL488">
        <v>-15499.436633949497</v>
      </c>
      <c r="AM488">
        <v>-14441.159029283765</v>
      </c>
      <c r="AN488">
        <v>-13455.246783961291</v>
      </c>
      <c r="AO488">
        <v>-12536.742573731144</v>
      </c>
      <c r="AP488">
        <v>-11681.029323904615</v>
      </c>
      <c r="AQ488">
        <v>-10883.8068313329</v>
      </c>
    </row>
    <row r="489" spans="1:43" x14ac:dyDescent="0.3">
      <c r="A489" s="24"/>
      <c r="B489" s="26">
        <v>202408</v>
      </c>
      <c r="C489" s="18" t="s">
        <v>105</v>
      </c>
      <c r="D489">
        <v>-16785.895600694614</v>
      </c>
      <c r="E489">
        <v>-20980.135462888058</v>
      </c>
      <c r="F489">
        <v>-24402.115748690001</v>
      </c>
      <c r="G489">
        <v>-27393.143433173002</v>
      </c>
      <c r="H489">
        <v>-29892.004922649325</v>
      </c>
      <c r="I489">
        <v>-27982.339052557018</v>
      </c>
      <c r="J489">
        <v>-26191.356243985385</v>
      </c>
      <c r="K489">
        <v>-24512.697621050505</v>
      </c>
      <c r="L489">
        <v>-22940.017322130774</v>
      </c>
      <c r="M489">
        <v>-21467.110958249581</v>
      </c>
      <c r="N489">
        <v>-20087.990724320491</v>
      </c>
      <c r="O489">
        <v>-18796.927420820608</v>
      </c>
      <c r="P489">
        <v>-17588.471644534031</v>
      </c>
      <c r="Q489">
        <v>-16457.461747384379</v>
      </c>
      <c r="R489">
        <v>-15399.023371490925</v>
      </c>
      <c r="S489">
        <v>-14408.563655490296</v>
      </c>
      <c r="T489">
        <v>-13481.762132601614</v>
      </c>
      <c r="U489">
        <v>-12614.55965383848</v>
      </c>
      <c r="V489">
        <v>-11803.146222974583</v>
      </c>
      <c r="W489">
        <v>-11043.948334993178</v>
      </c>
      <c r="X489">
        <v>-10333.616212629784</v>
      </c>
      <c r="Y489">
        <v>-9669.0112024046703</v>
      </c>
      <c r="Z489">
        <v>-9047.1935007116736</v>
      </c>
      <c r="AA489">
        <v>-8465.4103181715618</v>
      </c>
      <c r="AB489">
        <v>-7921.0845474484431</v>
      </c>
      <c r="AC489">
        <v>-7411.8039700025065</v>
      </c>
      <c r="AD489">
        <v>-6935.3110167298291</v>
      </c>
      <c r="AE489">
        <v>-6489.4930833422495</v>
      </c>
      <c r="AF489">
        <v>-6072.3733917564323</v>
      </c>
      <c r="AG489">
        <v>-5682.1023823644737</v>
      </c>
      <c r="AH489">
        <v>-5316.9496179198122</v>
      </c>
      <c r="AI489">
        <v>-4975.2961772358585</v>
      </c>
      <c r="AJ489">
        <v>-4655.627515495089</v>
      </c>
      <c r="AK489">
        <v>-4356.5267673701155</v>
      </c>
      <c r="AL489">
        <v>-4076.6684691264741</v>
      </c>
      <c r="AM489">
        <v>-3814.8126762369202</v>
      </c>
      <c r="AN489">
        <v>-3569.7994536642104</v>
      </c>
      <c r="AO489">
        <v>-3340.5437167733521</v>
      </c>
      <c r="AP489">
        <v>-3126.0304017494914</v>
      </c>
      <c r="AQ489">
        <v>-2925.3099453768327</v>
      </c>
    </row>
    <row r="490" spans="1:43" x14ac:dyDescent="0.3">
      <c r="A490" s="24"/>
      <c r="B490" s="26">
        <v>202408</v>
      </c>
      <c r="C490" s="18" t="s">
        <v>103</v>
      </c>
      <c r="D490">
        <v>-83445.529016994216</v>
      </c>
      <c r="E490">
        <v>-77496.259767829892</v>
      </c>
      <c r="F490">
        <v>-72765.701585990275</v>
      </c>
      <c r="G490">
        <v>-69275.880630086627</v>
      </c>
      <c r="H490">
        <v>-64017.656703401684</v>
      </c>
      <c r="I490">
        <v>-62439.351038283319</v>
      </c>
      <c r="J490">
        <v>-60895.40031487486</v>
      </c>
      <c r="K490">
        <v>-59386.246590596682</v>
      </c>
      <c r="L490">
        <v>-57911.963812087866</v>
      </c>
      <c r="M490">
        <v>-56472.37495812415</v>
      </c>
      <c r="N490">
        <v>-55067.130363674725</v>
      </c>
      <c r="O490">
        <v>-53695.761191302328</v>
      </c>
      <c r="P490">
        <v>-52357.716597942868</v>
      </c>
      <c r="Q490">
        <v>-51052.389971629382</v>
      </c>
      <c r="R490">
        <v>-49779.137699194653</v>
      </c>
      <c r="S490">
        <v>-48537.292741907186</v>
      </c>
      <c r="T490">
        <v>-47326.174546084541</v>
      </c>
      <c r="U490">
        <v>-46145.096330739085</v>
      </c>
      <c r="V490">
        <v>-44993.370474646879</v>
      </c>
      <c r="W490">
        <v>-43870.312510863245</v>
      </c>
      <c r="X490">
        <v>-42775.244090666623</v>
      </c>
      <c r="Y490">
        <v>-41707.49517796743</v>
      </c>
      <c r="Z490">
        <v>-40666.405664509359</v>
      </c>
      <c r="AA490">
        <v>-39651.326546047836</v>
      </c>
      <c r="AB490">
        <v>-38661.620763725768</v>
      </c>
      <c r="AC490">
        <v>-37696.663788797465</v>
      </c>
      <c r="AD490">
        <v>-36755.844009769346</v>
      </c>
      <c r="AE490">
        <v>-35838.562966929938</v>
      </c>
      <c r="AF490">
        <v>-34944.235468740037</v>
      </c>
      <c r="AG490">
        <v>-34072.289616667491</v>
      </c>
      <c r="AH490">
        <v>-33222.166759085056</v>
      </c>
      <c r="AI490">
        <v>-32393.321390304387</v>
      </c>
      <c r="AJ490">
        <v>-31585.221007334305</v>
      </c>
      <c r="AK490">
        <v>-30797.345934262568</v>
      </c>
      <c r="AL490">
        <v>-30029.189122074742</v>
      </c>
      <c r="AM490">
        <v>-29280.255930096362</v>
      </c>
      <c r="AN490">
        <v>-28550.063893969313</v>
      </c>
      <c r="AO490">
        <v>-27838.142484068823</v>
      </c>
      <c r="AP490">
        <v>-27144.032857472786</v>
      </c>
      <c r="AQ490">
        <v>-26467.287605964488</v>
      </c>
    </row>
    <row r="491" spans="1:43" x14ac:dyDescent="0.3">
      <c r="A491" s="24"/>
      <c r="B491" s="26">
        <v>202408</v>
      </c>
      <c r="C491" s="18" t="s">
        <v>102</v>
      </c>
      <c r="D491">
        <v>-61971.992099286035</v>
      </c>
      <c r="E491">
        <v>-60246.078961447041</v>
      </c>
      <c r="F491">
        <v>-57492.728817844181</v>
      </c>
      <c r="G491">
        <v>-54673.736965223594</v>
      </c>
      <c r="H491">
        <v>-53752.057228745856</v>
      </c>
      <c r="I491">
        <v>-50995.923147017245</v>
      </c>
      <c r="J491">
        <v>-48376.642576447164</v>
      </c>
      <c r="K491">
        <v>-45888.712637971825</v>
      </c>
      <c r="L491">
        <v>-43526.450599481141</v>
      </c>
      <c r="M491">
        <v>-41284.150370629075</v>
      </c>
      <c r="N491">
        <v>-39156.180489267026</v>
      </c>
      <c r="O491">
        <v>-37137.04523465869</v>
      </c>
      <c r="P491">
        <v>-35221.422029518457</v>
      </c>
      <c r="Q491">
        <v>-33404.183346761776</v>
      </c>
      <c r="R491">
        <v>-31680.40836601457</v>
      </c>
      <c r="S491">
        <v>-30045.387794784405</v>
      </c>
      <c r="T491">
        <v>-28494.6241160155</v>
      </c>
      <c r="U491">
        <v>-27023.828782288718</v>
      </c>
      <c r="V491">
        <v>-25628.917391462455</v>
      </c>
      <c r="W491">
        <v>-24306.003555471496</v>
      </c>
      <c r="X491">
        <v>-23051.391955818788</v>
      </c>
      <c r="Y491">
        <v>-21861.570930004695</v>
      </c>
      <c r="Z491">
        <v>-20733.204829783437</v>
      </c>
      <c r="AA491">
        <v>-19663.126319837163</v>
      </c>
      <c r="AB491">
        <v>-18648.328734422823</v>
      </c>
      <c r="AC491">
        <v>-17685.958573240776</v>
      </c>
      <c r="AD491">
        <v>-16773.308191780281</v>
      </c>
      <c r="AE491">
        <v>-15907.80872269256</v>
      </c>
      <c r="AF491">
        <v>-15087.023251236638</v>
      </c>
      <c r="AG491">
        <v>-14308.640258074865</v>
      </c>
      <c r="AH491">
        <v>-13570.467335632649</v>
      </c>
      <c r="AI491">
        <v>-12870.425179145661</v>
      </c>
      <c r="AJ491">
        <v>-12206.541849870928</v>
      </c>
      <c r="AK491">
        <v>-11576.947305353657</v>
      </c>
      <c r="AL491">
        <v>-10979.868189842078</v>
      </c>
      <c r="AM491">
        <v>-10413.622876723803</v>
      </c>
      <c r="AN491">
        <v>-9876.6167540691531</v>
      </c>
      <c r="AO491">
        <v>-9367.337743898006</v>
      </c>
      <c r="AP491">
        <v>-8884.3520455540129</v>
      </c>
      <c r="AQ491">
        <v>-8426.3000935112923</v>
      </c>
    </row>
    <row r="492" spans="1:43" x14ac:dyDescent="0.3">
      <c r="A492" s="24"/>
      <c r="B492" s="26">
        <v>202409</v>
      </c>
      <c r="C492" s="18" t="s">
        <v>101</v>
      </c>
      <c r="D492">
        <v>-170620.54089921172</v>
      </c>
      <c r="E492">
        <v>-164199.66951448401</v>
      </c>
      <c r="F492">
        <v>-153581.96002254993</v>
      </c>
      <c r="G492">
        <v>-142956.32812790867</v>
      </c>
      <c r="H492">
        <v>-135106.79150966389</v>
      </c>
      <c r="I492">
        <v>-124878.62727023962</v>
      </c>
      <c r="J492">
        <v>-115386.40559734579</v>
      </c>
      <c r="K492">
        <v>-106590.3070842997</v>
      </c>
      <c r="L492">
        <v>-98447.917798766081</v>
      </c>
      <c r="M492">
        <v>-90916.414792087031</v>
      </c>
      <c r="N492">
        <v>-83953.84653834319</v>
      </c>
      <c r="O492">
        <v>-77519.868251926877</v>
      </c>
      <c r="P492">
        <v>-71576.143134622878</v>
      </c>
      <c r="Q492">
        <v>-66086.53655502756</v>
      </c>
      <c r="R492">
        <v>-61017.181279761266</v>
      </c>
      <c r="S492">
        <v>-56336.462690388915</v>
      </c>
      <c r="T492">
        <v>-52014.95509032203</v>
      </c>
      <c r="U492">
        <v>-48025.329092717904</v>
      </c>
      <c r="V492">
        <v>-44342.243031253034</v>
      </c>
      <c r="W492">
        <v>-40942.22679646888</v>
      </c>
      <c r="X492">
        <v>-37803.563539928757</v>
      </c>
      <c r="Y492">
        <v>-34906.172737310204</v>
      </c>
      <c r="Z492">
        <v>-32231.496805227271</v>
      </c>
      <c r="AA492">
        <v>-29762.39260053098</v>
      </c>
      <c r="AB492">
        <v>-27483.028550758409</v>
      </c>
      <c r="AC492">
        <v>-25378.787776235884</v>
      </c>
      <c r="AD492">
        <v>-23436.17730602124</v>
      </c>
      <c r="AE492">
        <v>-21642.743319970694</v>
      </c>
      <c r="AF492">
        <v>-19986.9922398126</v>
      </c>
      <c r="AG492">
        <v>-18458.317424205616</v>
      </c>
      <c r="AH492">
        <v>-17046.931183330151</v>
      </c>
      <c r="AI492">
        <v>-15743.801808619151</v>
      </c>
      <c r="AJ492">
        <v>-14540.595306538853</v>
      </c>
      <c r="AK492">
        <v>-13429.621527533649</v>
      </c>
      <c r="AL492">
        <v>-12403.784389312654</v>
      </c>
      <c r="AM492">
        <v>-11456.53590545252</v>
      </c>
      <c r="AN492">
        <v>-10581.833744335137</v>
      </c>
      <c r="AO492">
        <v>-9774.1020586943632</v>
      </c>
      <c r="AP492">
        <v>-9028.195341796003</v>
      </c>
      <c r="AQ492">
        <v>-8339.3650820297025</v>
      </c>
    </row>
    <row r="493" spans="1:43" x14ac:dyDescent="0.3">
      <c r="A493" s="24"/>
      <c r="B493" s="26">
        <v>202409</v>
      </c>
      <c r="C493" s="18" t="s">
        <v>105</v>
      </c>
      <c r="D493">
        <v>-13891.59425977122</v>
      </c>
      <c r="E493">
        <v>-16162.691463870176</v>
      </c>
      <c r="F493">
        <v>-18199.574786429555</v>
      </c>
      <c r="G493">
        <v>-20196.181147172498</v>
      </c>
      <c r="H493">
        <v>-21994.622366433377</v>
      </c>
      <c r="I493">
        <v>-21090.031508074575</v>
      </c>
      <c r="J493">
        <v>-20222.937677721835</v>
      </c>
      <c r="K493">
        <v>-19391.732034552584</v>
      </c>
      <c r="L493">
        <v>-18594.887216370254</v>
      </c>
      <c r="M493">
        <v>-17830.94992315612</v>
      </c>
      <c r="N493">
        <v>-17098.535050598057</v>
      </c>
      <c r="O493">
        <v>-16396.320880922973</v>
      </c>
      <c r="P493">
        <v>-15723.04502123</v>
      </c>
      <c r="Q493">
        <v>-15077.500888171382</v>
      </c>
      <c r="R493">
        <v>-14458.534604540315</v>
      </c>
      <c r="S493">
        <v>-13865.04221550152</v>
      </c>
      <c r="T493">
        <v>-13295.96715957131</v>
      </c>
      <c r="U493">
        <v>-12750.297947641766</v>
      </c>
      <c r="V493">
        <v>-12227.066015692526</v>
      </c>
      <c r="W493">
        <v>-11725.343725386143</v>
      </c>
      <c r="X493">
        <v>-11244.242492775793</v>
      </c>
      <c r="Y493">
        <v>-10782.911029683584</v>
      </c>
      <c r="Z493">
        <v>-10340.533685465514</v>
      </c>
      <c r="AA493">
        <v>-9916.3288792179919</v>
      </c>
      <c r="AB493">
        <v>-9509.5476142391544</v>
      </c>
      <c r="AC493">
        <v>-9119.4720678987196</v>
      </c>
      <c r="AD493">
        <v>-8745.4142511065602</v>
      </c>
      <c r="AE493">
        <v>-8386.71473238213</v>
      </c>
      <c r="AF493">
        <v>-8042.7414221714753</v>
      </c>
      <c r="AG493">
        <v>-7712.8884135768385</v>
      </c>
      <c r="AH493">
        <v>-7396.5748760857114</v>
      </c>
      <c r="AI493">
        <v>-7093.2439992339287</v>
      </c>
      <c r="AJ493">
        <v>-6802.3619834272004</v>
      </c>
      <c r="AK493">
        <v>-6523.4170753899589</v>
      </c>
      <c r="AL493">
        <v>-6255.9186459187522</v>
      </c>
      <c r="AM493">
        <v>-5999.3963077969111</v>
      </c>
      <c r="AN493">
        <v>-5753.3990718833302</v>
      </c>
      <c r="AO493">
        <v>-5517.4945395252389</v>
      </c>
      <c r="AP493">
        <v>-5291.2681295662287</v>
      </c>
      <c r="AQ493">
        <v>-5074.3223383290142</v>
      </c>
    </row>
    <row r="494" spans="1:43" x14ac:dyDescent="0.3">
      <c r="A494" s="24"/>
      <c r="B494" s="26">
        <v>202409</v>
      </c>
      <c r="C494" s="18" t="s">
        <v>103</v>
      </c>
      <c r="D494">
        <v>-98375.882721188391</v>
      </c>
      <c r="E494">
        <v>-93977.253135664199</v>
      </c>
      <c r="F494">
        <v>-89095.778327274704</v>
      </c>
      <c r="G494">
        <v>-85072.816375160168</v>
      </c>
      <c r="H494">
        <v>-86828.555704284823</v>
      </c>
      <c r="I494">
        <v>-83868.729819957371</v>
      </c>
      <c r="J494">
        <v>-81001.151879869911</v>
      </c>
      <c r="K494">
        <v>-78225.588638558344</v>
      </c>
      <c r="L494">
        <v>-75540.909289993229</v>
      </c>
      <c r="M494">
        <v>-72945.414541559119</v>
      </c>
      <c r="N494">
        <v>-70437.047994190318</v>
      </c>
      <c r="O494">
        <v>-68013.53483320566</v>
      </c>
      <c r="P494">
        <v>-65672.474400867388</v>
      </c>
      <c r="Q494">
        <v>-63411.402816352638</v>
      </c>
      <c r="R494">
        <v>-61227.835741386538</v>
      </c>
      <c r="S494">
        <v>-59119.297748818302</v>
      </c>
      <c r="T494">
        <v>-57083.342510029506</v>
      </c>
      <c r="U494">
        <v>-55117.566605351916</v>
      </c>
      <c r="V494">
        <v>-53219.618854046865</v>
      </c>
      <c r="W494">
        <v>-51387.206465913339</v>
      </c>
      <c r="X494">
        <v>-49618.098920587021</v>
      </c>
      <c r="Y494">
        <v>-47910.130212720484</v>
      </c>
      <c r="Z494">
        <v>-46261.199917477854</v>
      </c>
      <c r="AA494">
        <v>-44669.273403096769</v>
      </c>
      <c r="AB494">
        <v>-43132.381427504581</v>
      </c>
      <c r="AC494">
        <v>-41648.619292182535</v>
      </c>
      <c r="AD494">
        <v>-40216.145680685324</v>
      </c>
      <c r="AE494">
        <v>-38833.181276062183</v>
      </c>
      <c r="AF494">
        <v>-37498.007227207228</v>
      </c>
      <c r="AG494">
        <v>-36208.963516345444</v>
      </c>
      <c r="AH494">
        <v>-34964.447266654963</v>
      </c>
      <c r="AI494">
        <v>-33762.911019179846</v>
      </c>
      <c r="AJ494">
        <v>-32602.861000803976</v>
      </c>
      <c r="AK494">
        <v>-31482.855399492866</v>
      </c>
      <c r="AL494">
        <v>-30401.502658798716</v>
      </c>
      <c r="AM494">
        <v>-29357.459800424778</v>
      </c>
      <c r="AN494">
        <v>-28349.43078120764</v>
      </c>
      <c r="AO494">
        <v>-27376.164889014311</v>
      </c>
      <c r="AP494">
        <v>-26436.45518062753</v>
      </c>
      <c r="AQ494">
        <v>-25529.136963603363</v>
      </c>
    </row>
    <row r="495" spans="1:43" x14ac:dyDescent="0.3">
      <c r="A495" s="24"/>
      <c r="B495" s="26">
        <v>202409</v>
      </c>
      <c r="C495" s="18" t="s">
        <v>102</v>
      </c>
      <c r="D495">
        <v>-68169.513629723442</v>
      </c>
      <c r="E495">
        <v>-68421.501079763155</v>
      </c>
      <c r="F495">
        <v>-68109.247896181463</v>
      </c>
      <c r="G495">
        <v>-68347.092634377914</v>
      </c>
      <c r="H495">
        <v>-68122.070320608138</v>
      </c>
      <c r="I495">
        <v>-62873.39753494224</v>
      </c>
      <c r="J495">
        <v>-58020.17941923115</v>
      </c>
      <c r="K495">
        <v>-53535.739348047457</v>
      </c>
      <c r="L495">
        <v>-49394.095573575491</v>
      </c>
      <c r="M495">
        <v>-45570.396256982713</v>
      </c>
      <c r="N495">
        <v>-42041.137379678294</v>
      </c>
      <c r="O495">
        <v>-38784.253311082037</v>
      </c>
      <c r="P495">
        <v>-35779.132116232307</v>
      </c>
      <c r="Q495">
        <v>-33006.58657675104</v>
      </c>
      <c r="R495">
        <v>-30448.799711257929</v>
      </c>
      <c r="S495">
        <v>-28089.256357753529</v>
      </c>
      <c r="T495">
        <v>-25912.668001063106</v>
      </c>
      <c r="U495">
        <v>-23904.895321613003</v>
      </c>
      <c r="V495">
        <v>-22052.871241586603</v>
      </c>
      <c r="W495">
        <v>-20344.526162568971</v>
      </c>
      <c r="X495">
        <v>-18768.716393541723</v>
      </c>
      <c r="Y495">
        <v>-17315.156318549118</v>
      </c>
      <c r="Z495">
        <v>-15974.354562099639</v>
      </c>
      <c r="AA495">
        <v>-14737.554222275736</v>
      </c>
      <c r="AB495">
        <v>-13596.677121318113</v>
      </c>
      <c r="AC495">
        <v>-12544.271948246749</v>
      </c>
      <c r="AD495">
        <v>-11573.466122853819</v>
      </c>
      <c r="AE495">
        <v>-10677.921185186338</v>
      </c>
      <c r="AF495">
        <v>-9851.7915027551462</v>
      </c>
      <c r="AG495">
        <v>-9089.686084658897</v>
      </c>
      <c r="AH495">
        <v>-8386.6332945418726</v>
      </c>
      <c r="AI495">
        <v>-7738.0482607288568</v>
      </c>
      <c r="AJ495">
        <v>-7139.7027905766836</v>
      </c>
      <c r="AK495">
        <v>-6587.6976060777388</v>
      </c>
      <c r="AL495">
        <v>-6078.436728384002</v>
      </c>
      <c r="AM495">
        <v>-5608.6038497436548</v>
      </c>
      <c r="AN495">
        <v>-5175.14054205721</v>
      </c>
      <c r="AO495">
        <v>-4775.2261616714641</v>
      </c>
      <c r="AP495">
        <v>-4406.2593200145866</v>
      </c>
      <c r="AQ495">
        <v>-4065.8407991614431</v>
      </c>
    </row>
    <row r="496" spans="1:43" x14ac:dyDescent="0.3">
      <c r="A496" s="24"/>
      <c r="B496" s="26">
        <v>202409</v>
      </c>
      <c r="C496" s="18" t="s">
        <v>104</v>
      </c>
      <c r="D496">
        <v>-407.76686499489568</v>
      </c>
      <c r="E496">
        <v>-403.4678275922202</v>
      </c>
      <c r="F496">
        <v>-396.16549912701129</v>
      </c>
      <c r="G496">
        <v>-385.03729989573168</v>
      </c>
      <c r="H496">
        <v>-371.4457653877472</v>
      </c>
      <c r="I496">
        <v>-355.11704726027682</v>
      </c>
      <c r="J496">
        <v>-339.50206186044522</v>
      </c>
      <c r="K496">
        <v>-324.57106183207685</v>
      </c>
      <c r="L496">
        <v>-310.29505432538599</v>
      </c>
      <c r="M496">
        <v>-296.64595926790395</v>
      </c>
      <c r="N496">
        <v>-283.59669031662463</v>
      </c>
      <c r="O496">
        <v>-271.12118953931338</v>
      </c>
      <c r="P496">
        <v>-259.19443393256398</v>
      </c>
      <c r="Q496">
        <v>-247.79242464458818</v>
      </c>
      <c r="R496">
        <v>-236.8921655868333</v>
      </c>
      <c r="S496">
        <v>-226.4716356307342</v>
      </c>
      <c r="T496">
        <v>-216.50975706903066</v>
      </c>
      <c r="U496">
        <v>-206.98636207545044</v>
      </c>
      <c r="V496">
        <v>-197.88215829536085</v>
      </c>
      <c r="W496">
        <v>-189.17869431110165</v>
      </c>
      <c r="X496">
        <v>-180.85832547030785</v>
      </c>
      <c r="Y496">
        <v>-172.90418039557309</v>
      </c>
      <c r="Z496">
        <v>-165.30012837944196</v>
      </c>
      <c r="AA496">
        <v>-158.0307477910597</v>
      </c>
      <c r="AB496">
        <v>-151.08129556770828</v>
      </c>
      <c r="AC496">
        <v>-144.43767782798406</v>
      </c>
      <c r="AD496">
        <v>-138.0864216182847</v>
      </c>
      <c r="AE496">
        <v>-132.01464778704505</v>
      </c>
      <c r="AF496">
        <v>-126.21004496941541</v>
      </c>
      <c r="AG496">
        <v>-120.66084465717394</v>
      </c>
      <c r="AH496">
        <v>-115.3557973234747</v>
      </c>
      <c r="AI496">
        <v>-110.28414956876584</v>
      </c>
      <c r="AJ496">
        <v>-105.43562225231244</v>
      </c>
      <c r="AK496">
        <v>-100.80038957282846</v>
      </c>
      <c r="AL496">
        <v>-96.369059061482133</v>
      </c>
      <c r="AM496">
        <v>-92.132652450786082</v>
      </c>
      <c r="AN496">
        <v>-88.082587383471079</v>
      </c>
      <c r="AO496">
        <v>-84.210659926264</v>
      </c>
      <c r="AP496">
        <v>-80.509027854471285</v>
      </c>
      <c r="AQ496">
        <v>-76.97019467435014</v>
      </c>
    </row>
    <row r="497" spans="1:43" x14ac:dyDescent="0.3">
      <c r="A497" s="24"/>
      <c r="B497" s="26">
        <v>202410</v>
      </c>
      <c r="C497" s="18" t="s">
        <v>101</v>
      </c>
      <c r="D497">
        <v>-208287.77893688317</v>
      </c>
      <c r="E497">
        <v>-201070.64831847747</v>
      </c>
      <c r="F497">
        <v>-187187.20617332836</v>
      </c>
      <c r="G497">
        <v>-174589.64399701892</v>
      </c>
      <c r="H497">
        <v>-166497.24917334964</v>
      </c>
      <c r="I497">
        <v>-154632.81136757461</v>
      </c>
      <c r="J497">
        <v>-143569.40575949155</v>
      </c>
      <c r="K497">
        <v>-133269.74322155016</v>
      </c>
      <c r="L497">
        <v>-123691.74686977979</v>
      </c>
      <c r="M497">
        <v>-114791.69536503658</v>
      </c>
      <c r="N497">
        <v>-106526.03932126382</v>
      </c>
      <c r="O497">
        <v>-98852.444346542135</v>
      </c>
      <c r="P497">
        <v>-91730.372896550092</v>
      </c>
      <c r="Q497">
        <v>-85121.386490145058</v>
      </c>
      <c r="R497">
        <v>-78989.276645057646</v>
      </c>
      <c r="S497">
        <v>-73300.090630477032</v>
      </c>
      <c r="T497">
        <v>-68022.093082607607</v>
      </c>
      <c r="U497">
        <v>-63125.689335956944</v>
      </c>
      <c r="V497">
        <v>-58583.326922396074</v>
      </c>
      <c r="W497">
        <v>-54369.385771943234</v>
      </c>
      <c r="X497">
        <v>-50460.063868060024</v>
      </c>
      <c r="Y497">
        <v>-46833.262664346446</v>
      </c>
      <c r="Z497">
        <v>-43468.474971570962</v>
      </c>
      <c r="AA497">
        <v>-40346.676972294073</v>
      </c>
      <c r="AB497">
        <v>-37450.225325060215</v>
      </c>
      <c r="AC497">
        <v>-34762.759859925092</v>
      </c>
      <c r="AD497">
        <v>-32269.112063381723</v>
      </c>
      <c r="AE497">
        <v>-29955.219352033804</v>
      </c>
      <c r="AF497">
        <v>-27808.045006489967</v>
      </c>
      <c r="AG497">
        <v>-25815.503557057415</v>
      </c>
      <c r="AH497">
        <v>-23966.391365462718</v>
      </c>
      <c r="AI497">
        <v>-22250.322121521709</v>
      </c>
      <c r="AJ497">
        <v>-20657.666963232514</v>
      </c>
      <c r="AK497">
        <v>-19179.498928233596</v>
      </c>
      <c r="AL497">
        <v>-17807.541450540397</v>
      </c>
      <c r="AM497">
        <v>-16534.120626591859</v>
      </c>
      <c r="AN497">
        <v>-15352.120987271559</v>
      </c>
      <c r="AO497">
        <v>-14254.944526593876</v>
      </c>
      <c r="AP497">
        <v>-13236.472752393491</v>
      </c>
      <c r="AQ497">
        <v>-12291.031539104355</v>
      </c>
    </row>
    <row r="498" spans="1:43" x14ac:dyDescent="0.3">
      <c r="A498" s="24"/>
      <c r="B498" s="26">
        <v>202410</v>
      </c>
      <c r="C498" s="18" t="s">
        <v>105</v>
      </c>
      <c r="D498">
        <v>-10801.174309829035</v>
      </c>
      <c r="E498">
        <v>-10640.643931420918</v>
      </c>
      <c r="F498">
        <v>-7794.1563557365207</v>
      </c>
      <c r="G498">
        <v>-5355.8583927645986</v>
      </c>
      <c r="H498">
        <v>-5358.5074620790101</v>
      </c>
      <c r="I498">
        <v>-5275.4899129045489</v>
      </c>
      <c r="J498">
        <v>-5192.6489312857448</v>
      </c>
      <c r="K498">
        <v>-5110.3429445361526</v>
      </c>
      <c r="L498">
        <v>-5028.8112258860847</v>
      </c>
      <c r="M498">
        <v>-4948.2143617307083</v>
      </c>
      <c r="N498">
        <v>-4868.6597769932914</v>
      </c>
      <c r="O498">
        <v>-4790.2182892655164</v>
      </c>
      <c r="P498">
        <v>-4712.9351055297147</v>
      </c>
      <c r="Q498">
        <v>-4636.837281172101</v>
      </c>
      <c r="R498">
        <v>-4561.938872476183</v>
      </c>
      <c r="S498">
        <v>-4488.2445531801577</v>
      </c>
      <c r="T498">
        <v>-4415.7521888366682</v>
      </c>
      <c r="U498">
        <v>-4344.4546920290604</v>
      </c>
      <c r="V498">
        <v>-4274.3413738373465</v>
      </c>
      <c r="W498">
        <v>-4205.3989376271766</v>
      </c>
      <c r="X498">
        <v>-4137.612215762324</v>
      </c>
      <c r="Y498">
        <v>-4070.9647195014845</v>
      </c>
      <c r="Z498">
        <v>-4005.4390517815332</v>
      </c>
      <c r="AA498">
        <v>-3941.0172184594517</v>
      </c>
      <c r="AB498">
        <v>-3877.6808637461827</v>
      </c>
      <c r="AC498">
        <v>-3815.4114486318149</v>
      </c>
      <c r="AD498">
        <v>-3754.1903861605019</v>
      </c>
      <c r="AE498">
        <v>-3693.9991438561788</v>
      </c>
      <c r="AF498">
        <v>-3634.8193210146283</v>
      </c>
      <c r="AG498">
        <v>-3576.632706681457</v>
      </c>
      <c r="AH498">
        <v>-3519.4213227338446</v>
      </c>
      <c r="AI498">
        <v>-3463.1674554396068</v>
      </c>
      <c r="AJ498">
        <v>-3407.853678083588</v>
      </c>
      <c r="AK498">
        <v>-3353.4628666595709</v>
      </c>
      <c r="AL498">
        <v>-3299.9782101761343</v>
      </c>
      <c r="AM498">
        <v>-3247.383216781127</v>
      </c>
      <c r="AN498">
        <v>-3195.661716645227</v>
      </c>
      <c r="AO498">
        <v>-3144.7978623410941</v>
      </c>
      <c r="AP498">
        <v>-3094.776127296333</v>
      </c>
      <c r="AQ498">
        <v>-3045.5813027751856</v>
      </c>
    </row>
    <row r="499" spans="1:43" x14ac:dyDescent="0.3">
      <c r="A499" s="24"/>
      <c r="B499" s="26">
        <v>202410</v>
      </c>
      <c r="C499" s="18" t="s">
        <v>103</v>
      </c>
      <c r="D499">
        <v>-92170.019211693143</v>
      </c>
      <c r="E499">
        <v>-98303.877059998893</v>
      </c>
      <c r="F499">
        <v>-98931.903340196281</v>
      </c>
      <c r="G499">
        <v>-102096.83488331533</v>
      </c>
      <c r="H499">
        <v>-103485.8261342371</v>
      </c>
      <c r="I499">
        <v>-99068.524299018944</v>
      </c>
      <c r="J499">
        <v>-94831.449558859094</v>
      </c>
      <c r="K499">
        <v>-90770.31508464436</v>
      </c>
      <c r="L499">
        <v>-86879.813064217771</v>
      </c>
      <c r="M499">
        <v>-83154.094530659844</v>
      </c>
      <c r="N499">
        <v>-79587.060578180724</v>
      </c>
      <c r="O499">
        <v>-76172.542249779886</v>
      </c>
      <c r="P499">
        <v>-72904.41275436047</v>
      </c>
      <c r="Q499">
        <v>-69776.657523106507</v>
      </c>
      <c r="R499">
        <v>-66783.417453735441</v>
      </c>
      <c r="S499">
        <v>-63919.014816041388</v>
      </c>
      <c r="T499">
        <v>-61177.967797628706</v>
      </c>
      <c r="U499">
        <v>-58554.997537495525</v>
      </c>
      <c r="V499">
        <v>-56045.030166020115</v>
      </c>
      <c r="W499">
        <v>-53643.195524363982</v>
      </c>
      <c r="X499">
        <v>-51344.82368872191</v>
      </c>
      <c r="Y499">
        <v>-49145.44006451407</v>
      </c>
      <c r="Z499">
        <v>-47040.759575077245</v>
      </c>
      <c r="AA499">
        <v>-45026.680306772665</v>
      </c>
      <c r="AB499">
        <v>-43099.276861197919</v>
      </c>
      <c r="AC499">
        <v>-41254.793588347893</v>
      </c>
      <c r="AD499">
        <v>-39489.63782101433</v>
      </c>
      <c r="AE499">
        <v>-37800.373193105595</v>
      </c>
      <c r="AF499">
        <v>-36183.713097993561</v>
      </c>
      <c r="AG499">
        <v>-34636.514324124153</v>
      </c>
      <c r="AH499">
        <v>-33155.770891683176</v>
      </c>
      <c r="AI499">
        <v>-31738.608104513012</v>
      </c>
      <c r="AJ499">
        <v>-30382.276824628625</v>
      </c>
      <c r="AK499">
        <v>-29084.147971809311</v>
      </c>
      <c r="AL499">
        <v>-27841.707247296072</v>
      </c>
      <c r="AM499">
        <v>-26652.550078211265</v>
      </c>
      <c r="AN499">
        <v>-25514.376777655529</v>
      </c>
      <c r="AO499">
        <v>-24424.987914322206</v>
      </c>
      <c r="AP499">
        <v>-23382.279884753967</v>
      </c>
      <c r="AQ499">
        <v>-22384.240680941133</v>
      </c>
    </row>
    <row r="500" spans="1:43" x14ac:dyDescent="0.3">
      <c r="A500" s="24"/>
      <c r="B500" s="26">
        <v>202410</v>
      </c>
      <c r="C500" s="18" t="s">
        <v>102</v>
      </c>
      <c r="D500">
        <v>-58340.836962077694</v>
      </c>
      <c r="E500">
        <v>-54694.55966717071</v>
      </c>
      <c r="F500">
        <v>-49664.106430754116</v>
      </c>
      <c r="G500">
        <v>-47829.376344297314</v>
      </c>
      <c r="H500">
        <v>-44913.369467512988</v>
      </c>
      <c r="I500">
        <v>-42617.512719546387</v>
      </c>
      <c r="J500">
        <v>-40434.238460214234</v>
      </c>
      <c r="K500">
        <v>-38359.824269897348</v>
      </c>
      <c r="L500">
        <v>-36390.001116768704</v>
      </c>
      <c r="M500">
        <v>-34520.252288361909</v>
      </c>
      <c r="N500">
        <v>-32745.991713657237</v>
      </c>
      <c r="O500">
        <v>-31062.671427585734</v>
      </c>
      <c r="P500">
        <v>-29465.846238041915</v>
      </c>
      <c r="Q500">
        <v>-27951.211954259656</v>
      </c>
      <c r="R500">
        <v>-26514.62698970133</v>
      </c>
      <c r="S500">
        <v>-25152.12337290142</v>
      </c>
      <c r="T500">
        <v>-23859.910955507097</v>
      </c>
      <c r="U500">
        <v>-22634.377241085796</v>
      </c>
      <c r="V500">
        <v>-21472.084408903847</v>
      </c>
      <c r="W500">
        <v>-20369.764568311351</v>
      </c>
      <c r="X500">
        <v>-19324.313931959012</v>
      </c>
      <c r="Y500">
        <v>-18332.786368541168</v>
      </c>
      <c r="Z500">
        <v>-17392.386644732484</v>
      </c>
      <c r="AA500">
        <v>-16500.463564562888</v>
      </c>
      <c r="AB500">
        <v>-15654.503145679026</v>
      </c>
      <c r="AC500">
        <v>-14852.121924883699</v>
      </c>
      <c r="AD500">
        <v>-14091.060452943766</v>
      </c>
      <c r="AE500">
        <v>-13369.177016240412</v>
      </c>
      <c r="AF500">
        <v>-12684.441607285242</v>
      </c>
      <c r="AG500">
        <v>-12034.9301553358</v>
      </c>
      <c r="AH500">
        <v>-11418.819020878902</v>
      </c>
      <c r="AI500">
        <v>-10834.379752620622</v>
      </c>
      <c r="AJ500">
        <v>-10279.974102140957</v>
      </c>
      <c r="AK500">
        <v>-9754.0492890586502</v>
      </c>
      <c r="AL500">
        <v>-9255.1335080680856</v>
      </c>
      <c r="AM500">
        <v>-8781.831668315659</v>
      </c>
      <c r="AN500">
        <v>-8332.8213551057652</v>
      </c>
      <c r="AO500">
        <v>-7906.8490037440097</v>
      </c>
      <c r="AP500">
        <v>-7502.7262753490213</v>
      </c>
      <c r="AQ500">
        <v>-7119.3266246305657</v>
      </c>
    </row>
    <row r="501" spans="1:43" x14ac:dyDescent="0.3">
      <c r="A501" s="24"/>
      <c r="B501" s="26">
        <v>202411</v>
      </c>
      <c r="C501" s="18" t="s">
        <v>101</v>
      </c>
      <c r="D501">
        <v>-230753.76135566182</v>
      </c>
      <c r="E501">
        <v>-224207.16314227637</v>
      </c>
      <c r="F501">
        <v>-210937.91810333866</v>
      </c>
      <c r="G501">
        <v>-198005.9130091905</v>
      </c>
      <c r="H501">
        <v>-188843.99928879371</v>
      </c>
      <c r="I501">
        <v>-174600.88225195732</v>
      </c>
      <c r="J501">
        <v>-161390.4192879014</v>
      </c>
      <c r="K501">
        <v>-149155.58232576805</v>
      </c>
      <c r="L501">
        <v>-137835.0388675172</v>
      </c>
      <c r="M501">
        <v>-127366.98015779903</v>
      </c>
      <c r="N501">
        <v>-117691.18157386743</v>
      </c>
      <c r="O501">
        <v>-108750.08498467819</v>
      </c>
      <c r="P501">
        <v>-100489.32662210267</v>
      </c>
      <c r="Q501">
        <v>-92857.945730264037</v>
      </c>
      <c r="R501">
        <v>-85808.408512850583</v>
      </c>
      <c r="S501">
        <v>-79296.526112311403</v>
      </c>
      <c r="T501">
        <v>-73281.313543553537</v>
      </c>
      <c r="U501">
        <v>-67724.817902246577</v>
      </c>
      <c r="V501">
        <v>-62591.933054063142</v>
      </c>
      <c r="W501">
        <v>-57850.211251381734</v>
      </c>
      <c r="X501">
        <v>-53469.677952239173</v>
      </c>
      <c r="Y501">
        <v>-49422.653513112971</v>
      </c>
      <c r="Z501">
        <v>-45683.583790745775</v>
      </c>
      <c r="AA501">
        <v>-42228.880656551453</v>
      </c>
      <c r="AB501">
        <v>-39036.772778323299</v>
      </c>
      <c r="AC501">
        <v>-36087.166619959848</v>
      </c>
      <c r="AD501">
        <v>-33361.517363628416</v>
      </c>
      <c r="AE501">
        <v>-30842.709314562209</v>
      </c>
      <c r="AF501">
        <v>-28514.945270613283</v>
      </c>
      <c r="AG501">
        <v>-26363.644303364177</v>
      </c>
      <c r="AH501">
        <v>-24375.34738968368</v>
      </c>
      <c r="AI501">
        <v>-22537.630341971839</v>
      </c>
      <c r="AJ501">
        <v>-20839.023505275785</v>
      </c>
      <c r="AK501">
        <v>-19268.937715534048</v>
      </c>
      <c r="AL501">
        <v>-17817.596042493358</v>
      </c>
      <c r="AM501">
        <v>-16475.970871415018</v>
      </c>
      <c r="AN501">
        <v>-15235.725908303177</v>
      </c>
      <c r="AO501">
        <v>-14089.162723254733</v>
      </c>
      <c r="AP501">
        <v>-13029.171475167737</v>
      </c>
      <c r="AQ501">
        <v>-12049.185488176376</v>
      </c>
    </row>
    <row r="502" spans="1:43" x14ac:dyDescent="0.3">
      <c r="A502" s="24"/>
      <c r="B502" s="26">
        <v>202411</v>
      </c>
      <c r="C502" s="18" t="s">
        <v>105</v>
      </c>
      <c r="D502">
        <v>-17283.137505275536</v>
      </c>
      <c r="E502">
        <v>-17579.498366093881</v>
      </c>
      <c r="F502">
        <v>-20042.99794515012</v>
      </c>
      <c r="G502">
        <v>-20833.456857140252</v>
      </c>
      <c r="H502">
        <v>-22745.048619713005</v>
      </c>
      <c r="I502">
        <v>-21709.284740699808</v>
      </c>
      <c r="J502">
        <v>-20721.166088303988</v>
      </c>
      <c r="K502">
        <v>-19778.479086995496</v>
      </c>
      <c r="L502">
        <v>-18879.099777028114</v>
      </c>
      <c r="M502">
        <v>-18020.999396929779</v>
      </c>
      <c r="N502">
        <v>-17202.244520843149</v>
      </c>
      <c r="O502">
        <v>-16420.994602608032</v>
      </c>
      <c r="P502">
        <v>-15675.498335459237</v>
      </c>
      <c r="Q502">
        <v>-14964.089538335938</v>
      </c>
      <c r="R502">
        <v>-14285.182930473851</v>
      </c>
      <c r="S502">
        <v>-13637.269976430996</v>
      </c>
      <c r="T502">
        <v>-13018.91488972765</v>
      </c>
      <c r="U502">
        <v>-12428.750833610333</v>
      </c>
      <c r="V502">
        <v>-11865.476331219343</v>
      </c>
      <c r="W502">
        <v>-11327.851883810385</v>
      </c>
      <c r="X502">
        <v>-10814.696788892697</v>
      </c>
      <c r="Y502">
        <v>-10324.88614707978</v>
      </c>
      <c r="Z502">
        <v>-9857.3480453927677</v>
      </c>
      <c r="AA502">
        <v>-9411.0609047621838</v>
      </c>
      <c r="AB502">
        <v>-8985.0509800139389</v>
      </c>
      <c r="AC502">
        <v>-8578.3900014074788</v>
      </c>
      <c r="AD502">
        <v>-8190.1929476583364</v>
      </c>
      <c r="AE502">
        <v>-7819.6159412383204</v>
      </c>
      <c r="AF502">
        <v>-7465.8542575620513</v>
      </c>
      <c r="AG502">
        <v>-7128.1404404188761</v>
      </c>
      <c r="AH502">
        <v>-6805.742516688917</v>
      </c>
      <c r="AI502">
        <v>-6497.9623039918215</v>
      </c>
      <c r="AJ502">
        <v>-6204.133805461378</v>
      </c>
      <c r="AK502">
        <v>-5923.6216863243935</v>
      </c>
      <c r="AL502">
        <v>-5655.81982739455</v>
      </c>
      <c r="AM502">
        <v>-5400.1499509775349</v>
      </c>
      <c r="AN502">
        <v>-5156.0603150282714</v>
      </c>
      <c r="AO502">
        <v>-4923.0244717097739</v>
      </c>
      <c r="AP502">
        <v>-4700.5400867804938</v>
      </c>
      <c r="AQ502">
        <v>-4488.1278164869782</v>
      </c>
    </row>
    <row r="503" spans="1:43" x14ac:dyDescent="0.3">
      <c r="A503" s="24"/>
      <c r="B503" s="26">
        <v>202411</v>
      </c>
      <c r="C503" s="18" t="s">
        <v>103</v>
      </c>
      <c r="D503">
        <v>-113638.08797835445</v>
      </c>
      <c r="E503">
        <v>-114344.87671668197</v>
      </c>
      <c r="F503">
        <v>-109700.56652135476</v>
      </c>
      <c r="G503">
        <v>-103094.53419680857</v>
      </c>
      <c r="H503">
        <v>-104677.52465273162</v>
      </c>
      <c r="I503">
        <v>-100556.27926209662</v>
      </c>
      <c r="J503">
        <v>-96589.95048884784</v>
      </c>
      <c r="K503">
        <v>-92775.888686359845</v>
      </c>
      <c r="L503">
        <v>-89110.216775400535</v>
      </c>
      <c r="M503">
        <v>-85588.39723080158</v>
      </c>
      <c r="N503">
        <v>-82205.563479707445</v>
      </c>
      <c r="O503">
        <v>-78956.718230886821</v>
      </c>
      <c r="P503">
        <v>-75836.854011570627</v>
      </c>
      <c r="Q503">
        <v>-72841.026902160869</v>
      </c>
      <c r="R503">
        <v>-69964.401434299099</v>
      </c>
      <c r="S503">
        <v>-67202.277371997945</v>
      </c>
      <c r="T503">
        <v>-64550.104933991941</v>
      </c>
      <c r="U503">
        <v>-62003.492557438854</v>
      </c>
      <c r="V503">
        <v>-59558.209814943162</v>
      </c>
      <c r="W503">
        <v>-57210.187175955274</v>
      </c>
      <c r="X503">
        <v>-54955.513722514668</v>
      </c>
      <c r="Y503">
        <v>-52790.433556251861</v>
      </c>
      <c r="Z503">
        <v>-50711.341390355163</v>
      </c>
      <c r="AA503">
        <v>-48714.777659474123</v>
      </c>
      <c r="AB503">
        <v>-46797.42337302112</v>
      </c>
      <c r="AC503">
        <v>-44956.094864663683</v>
      </c>
      <c r="AD503">
        <v>-43187.738541238061</v>
      </c>
      <c r="AE503">
        <v>-41489.425700256616</v>
      </c>
      <c r="AF503">
        <v>-39858.347461636949</v>
      </c>
      <c r="AG503">
        <v>-38291.809842933821</v>
      </c>
      <c r="AH503">
        <v>-36787.228995975413</v>
      </c>
      <c r="AI503">
        <v>-35342.126614881658</v>
      </c>
      <c r="AJ503">
        <v>-33954.125519936504</v>
      </c>
      <c r="AK503">
        <v>-32620.945417981191</v>
      </c>
      <c r="AL503">
        <v>-31340.398837393226</v>
      </c>
      <c r="AM503">
        <v>-30110.387233964735</v>
      </c>
      <c r="AN503">
        <v>-28928.89726284787</v>
      </c>
      <c r="AO503">
        <v>-27793.997211018181</v>
      </c>
      <c r="AP503">
        <v>-26703.833584293847</v>
      </c>
      <c r="AQ503">
        <v>-25656.627842750953</v>
      </c>
    </row>
    <row r="504" spans="1:43" x14ac:dyDescent="0.3">
      <c r="A504" s="24"/>
      <c r="B504" s="26">
        <v>202411</v>
      </c>
      <c r="C504" s="18" t="s">
        <v>102</v>
      </c>
      <c r="D504">
        <v>-65326.127279004846</v>
      </c>
      <c r="E504">
        <v>-63449.743130046591</v>
      </c>
      <c r="F504">
        <v>-59369.63638487475</v>
      </c>
      <c r="G504">
        <v>-56453.516318382368</v>
      </c>
      <c r="H504">
        <v>-54198.096686919991</v>
      </c>
      <c r="I504">
        <v>-51259.408205923042</v>
      </c>
      <c r="J504">
        <v>-48477.03408191762</v>
      </c>
      <c r="K504">
        <v>-45843.9843846679</v>
      </c>
      <c r="L504">
        <v>-43353.053353827345</v>
      </c>
      <c r="M504">
        <v>-40997.068141110736</v>
      </c>
      <c r="N504">
        <v>-38769.025213276771</v>
      </c>
      <c r="O504">
        <v>-36662.164125841104</v>
      </c>
      <c r="P504">
        <v>-34670.00534001799</v>
      </c>
      <c r="Q504">
        <v>-32786.366947528179</v>
      </c>
      <c r="R504">
        <v>-31005.368856056091</v>
      </c>
      <c r="S504">
        <v>-29321.429489968639</v>
      </c>
      <c r="T504">
        <v>-27729.258060496431</v>
      </c>
      <c r="U504">
        <v>-26223.84428408758</v>
      </c>
      <c r="V504">
        <v>-24800.446720332267</v>
      </c>
      <c r="W504">
        <v>-23454.580466399395</v>
      </c>
      <c r="X504">
        <v>-22182.004673284217</v>
      </c>
      <c r="Y504">
        <v>-20978.710176734749</v>
      </c>
      <c r="Z504">
        <v>-19840.907424889705</v>
      </c>
      <c r="AA504">
        <v>-18765.014812709152</v>
      </c>
      <c r="AB504">
        <v>-17747.647486238606</v>
      </c>
      <c r="AC504">
        <v>-16785.60664887412</v>
      </c>
      <c r="AD504">
        <v>-15875.869381535276</v>
      </c>
      <c r="AE504">
        <v>-15015.578975424516</v>
      </c>
      <c r="AF504">
        <v>-14202.035767520561</v>
      </c>
      <c r="AG504">
        <v>-13432.688463578934</v>
      </c>
      <c r="AH504">
        <v>-12705.125930167189</v>
      </c>
      <c r="AI504">
        <v>-12017.0694354555</v>
      </c>
      <c r="AJ504">
        <v>-11366.36531764668</v>
      </c>
      <c r="AK504">
        <v>-10750.978059744071</v>
      </c>
      <c r="AL504">
        <v>-10168.983749602416</v>
      </c>
      <c r="AM504">
        <v>-9618.5639047346394</v>
      </c>
      <c r="AN504">
        <v>-9097.9996420530551</v>
      </c>
      <c r="AO504">
        <v>-8605.6661735345424</v>
      </c>
      <c r="AP504">
        <v>-8140.0276096667731</v>
      </c>
      <c r="AQ504">
        <v>-7699.632053422607</v>
      </c>
    </row>
    <row r="505" spans="1:43" x14ac:dyDescent="0.3">
      <c r="A505" s="24"/>
      <c r="B505" s="26">
        <v>202412</v>
      </c>
      <c r="C505" s="18" t="s">
        <v>101</v>
      </c>
      <c r="D505">
        <v>-245218.903221199</v>
      </c>
      <c r="E505">
        <v>-236236.4766029384</v>
      </c>
      <c r="F505">
        <v>-219896.93185349609</v>
      </c>
      <c r="G505">
        <v>-205689.03007612764</v>
      </c>
      <c r="H505">
        <v>-194758.70622008623</v>
      </c>
      <c r="I505">
        <v>-180598.93287534922</v>
      </c>
      <c r="J505">
        <v>-167441.88509516025</v>
      </c>
      <c r="K505">
        <v>-155231.43201884479</v>
      </c>
      <c r="L505">
        <v>-143907.66243106721</v>
      </c>
      <c r="M505">
        <v>-133410.67359098649</v>
      </c>
      <c r="N505">
        <v>-123682.4802752949</v>
      </c>
      <c r="O505">
        <v>-114667.94435524305</v>
      </c>
      <c r="P505">
        <v>-106315.17927860706</v>
      </c>
      <c r="Q505">
        <v>-98575.668394665481</v>
      </c>
      <c r="R505">
        <v>-91404.227003551947</v>
      </c>
      <c r="S505">
        <v>-84758.880587350621</v>
      </c>
      <c r="T505">
        <v>-78600.700422189315</v>
      </c>
      <c r="U505">
        <v>-72893.620273785011</v>
      </c>
      <c r="V505">
        <v>-67604.247855432041</v>
      </c>
      <c r="W505">
        <v>-62701.678876833605</v>
      </c>
      <c r="X505">
        <v>-58157.31804825268</v>
      </c>
      <c r="Y505">
        <v>-53944.709334056337</v>
      </c>
      <c r="Z505">
        <v>-50039.376507344707</v>
      </c>
      <c r="AA505">
        <v>-46418.674314142751</v>
      </c>
      <c r="AB505">
        <v>-43061.650116791323</v>
      </c>
      <c r="AC505">
        <v>-39948.915634432451</v>
      </c>
      <c r="AD505">
        <v>-37062.528262252883</v>
      </c>
      <c r="AE505">
        <v>-34385.8813862143</v>
      </c>
      <c r="AF505">
        <v>-31903.603088786414</v>
      </c>
      <c r="AG505">
        <v>-29601.462646397133</v>
      </c>
      <c r="AH505">
        <v>-27466.284240001842</v>
      </c>
      <c r="AI505">
        <v>-25485.867329454675</v>
      </c>
      <c r="AJ505">
        <v>-23648.913175896672</v>
      </c>
      <c r="AK505">
        <v>-21944.957031446047</v>
      </c>
      <c r="AL505">
        <v>-20364.305550419213</v>
      </c>
      <c r="AM505">
        <v>-18897.979010133073</v>
      </c>
      <c r="AN505">
        <v>-17537.657961476954</v>
      </c>
      <c r="AO505">
        <v>-16275.633959609913</v>
      </c>
      <c r="AP505">
        <v>-15104.764053222973</v>
      </c>
      <c r="AQ505">
        <v>-14018.428736802931</v>
      </c>
    </row>
    <row r="506" spans="1:43" x14ac:dyDescent="0.3">
      <c r="A506" s="24"/>
      <c r="B506" s="26">
        <v>202412</v>
      </c>
      <c r="C506" s="18" t="s">
        <v>105</v>
      </c>
      <c r="D506">
        <v>-445.47275378714386</v>
      </c>
      <c r="E506">
        <v>-445.23500216790256</v>
      </c>
      <c r="F506">
        <v>-446.46121419840341</v>
      </c>
      <c r="G506">
        <v>-442.24043154201655</v>
      </c>
      <c r="H506">
        <v>-439.80583920454899</v>
      </c>
      <c r="I506">
        <v>-435.58875038273021</v>
      </c>
      <c r="J506">
        <v>-431.34676728809461</v>
      </c>
      <c r="K506">
        <v>-427.10746373632054</v>
      </c>
      <c r="L506">
        <v>-422.88793256317416</v>
      </c>
      <c r="M506">
        <v>-418.69891655594961</v>
      </c>
      <c r="N506">
        <v>-414.54718902602741</v>
      </c>
      <c r="O506">
        <v>-410.43697874027094</v>
      </c>
      <c r="P506">
        <v>-406.37085037398487</v>
      </c>
      <c r="Q506">
        <v>-402.35026332218786</v>
      </c>
      <c r="R506">
        <v>-398.37593452561919</v>
      </c>
      <c r="S506">
        <v>-394.4480786364241</v>
      </c>
      <c r="T506">
        <v>-390.56656960652771</v>
      </c>
      <c r="U506">
        <v>-386.73105090430585</v>
      </c>
      <c r="V506">
        <v>-382.94101154200456</v>
      </c>
      <c r="W506">
        <v>-379.19583899093459</v>
      </c>
      <c r="X506">
        <v>-375.4948562572763</v>
      </c>
      <c r="Y506">
        <v>-371.8373479723266</v>
      </c>
      <c r="Z506">
        <v>-368.22257878438796</v>
      </c>
      <c r="AA506">
        <v>-364.64980630794707</v>
      </c>
      <c r="AB506">
        <v>-361.11829019627754</v>
      </c>
      <c r="AC506">
        <v>-357.62729843637919</v>
      </c>
      <c r="AD506">
        <v>-354.17611164460914</v>
      </c>
      <c r="AE506">
        <v>-350.76402591892497</v>
      </c>
      <c r="AF506">
        <v>-347.3903546477062</v>
      </c>
      <c r="AG506">
        <v>-344.05442956475184</v>
      </c>
      <c r="AH506">
        <v>-340.75560126126476</v>
      </c>
      <c r="AI506">
        <v>-337.49323930896117</v>
      </c>
      <c r="AJ506">
        <v>-334.2667321073888</v>
      </c>
      <c r="AK506">
        <v>-331.07548653860863</v>
      </c>
      <c r="AL506">
        <v>-327.91892749045661</v>
      </c>
      <c r="AM506">
        <v>-324.79649729344459</v>
      </c>
      <c r="AN506">
        <v>-321.70765510440339</v>
      </c>
      <c r="AO506">
        <v>-318.65187626110043</v>
      </c>
      <c r="AP506">
        <v>-315.62865162545944</v>
      </c>
      <c r="AQ506">
        <v>-312.63748692808684</v>
      </c>
    </row>
    <row r="507" spans="1:43" x14ac:dyDescent="0.3">
      <c r="A507" s="24"/>
      <c r="B507" s="26">
        <v>202412</v>
      </c>
      <c r="C507" s="18" t="s">
        <v>103</v>
      </c>
      <c r="D507">
        <v>-69858.346736635445</v>
      </c>
      <c r="E507">
        <v>-66809.593576428146</v>
      </c>
      <c r="F507">
        <v>-60125.086221914367</v>
      </c>
      <c r="G507">
        <v>-56655.373582865737</v>
      </c>
      <c r="H507">
        <v>-48936.522972100269</v>
      </c>
      <c r="I507">
        <v>-47894.883918066946</v>
      </c>
      <c r="J507">
        <v>-46874.611483542103</v>
      </c>
      <c r="K507">
        <v>-45875.869067938154</v>
      </c>
      <c r="L507">
        <v>-44898.544100712636</v>
      </c>
      <c r="M507">
        <v>-43942.36950806911</v>
      </c>
      <c r="N507">
        <v>-43006.991479394717</v>
      </c>
      <c r="O507">
        <v>-42092.008555454813</v>
      </c>
      <c r="P507">
        <v>-41196.994759532347</v>
      </c>
      <c r="Q507">
        <v>-40321.513542396155</v>
      </c>
      <c r="R507">
        <v>-39465.126287247753</v>
      </c>
      <c r="S507">
        <v>-38627.397516830984</v>
      </c>
      <c r="T507">
        <v>-37807.898062812303</v>
      </c>
      <c r="U507">
        <v>-37006.206956893795</v>
      </c>
      <c r="V507">
        <v>-36221.912511027302</v>
      </c>
      <c r="W507">
        <v>-35454.612879512453</v>
      </c>
      <c r="X507">
        <v>-34703.916289172535</v>
      </c>
      <c r="Y507">
        <v>-33969.44105750024</v>
      </c>
      <c r="Z507">
        <v>-33250.815476742537</v>
      </c>
      <c r="AA507">
        <v>-32547.677615003311</v>
      </c>
      <c r="AB507">
        <v>-31859.675067979832</v>
      </c>
      <c r="AC507">
        <v>-31186.464683487851</v>
      </c>
      <c r="AD507">
        <v>-30527.712273341782</v>
      </c>
      <c r="AE507">
        <v>-29883.092322097316</v>
      </c>
      <c r="AF507">
        <v>-29252.287698773511</v>
      </c>
      <c r="AG507">
        <v>-28634.989375392739</v>
      </c>
      <c r="AH507">
        <v>-28030.896154644652</v>
      </c>
      <c r="AI507">
        <v>-27439.714407952015</v>
      </c>
      <c r="AJ507">
        <v>-26861.15782453063</v>
      </c>
      <c r="AK507">
        <v>-26294.947171583197</v>
      </c>
      <c r="AL507">
        <v>-25740.810065474157</v>
      </c>
      <c r="AM507">
        <v>-25198.480753548556</v>
      </c>
      <c r="AN507">
        <v>-24667.699906148206</v>
      </c>
      <c r="AO507">
        <v>-24148.214418319043</v>
      </c>
      <c r="AP507">
        <v>-23639.777220677959</v>
      </c>
      <c r="AQ507">
        <v>-23142.147098904221</v>
      </c>
    </row>
    <row r="508" spans="1:43" x14ac:dyDescent="0.3">
      <c r="A508" s="24"/>
      <c r="B508" s="26">
        <v>202412</v>
      </c>
      <c r="C508" s="18" t="s">
        <v>102</v>
      </c>
      <c r="D508">
        <v>-72143.735786185309</v>
      </c>
      <c r="E508">
        <v>-68115.198565023529</v>
      </c>
      <c r="F508">
        <v>-63070.059717116492</v>
      </c>
      <c r="G508">
        <v>-58477.84061261575</v>
      </c>
      <c r="H508">
        <v>-55607.603780798039</v>
      </c>
      <c r="I508">
        <v>-52652.807519126181</v>
      </c>
      <c r="J508">
        <v>-49851.799355024785</v>
      </c>
      <c r="K508">
        <v>-47198.24401401994</v>
      </c>
      <c r="L508">
        <v>-44685.335434652268</v>
      </c>
      <c r="M508">
        <v>-42306.168953447159</v>
      </c>
      <c r="N508">
        <v>-40053.938764357561</v>
      </c>
      <c r="O508">
        <v>-37922.042727159525</v>
      </c>
      <c r="P508">
        <v>-35904.136245490896</v>
      </c>
      <c r="Q508">
        <v>-33994.157384838996</v>
      </c>
      <c r="R508">
        <v>-32186.335455108423</v>
      </c>
      <c r="S508">
        <v>-30475.190008613703</v>
      </c>
      <c r="T508">
        <v>-28855.524306814616</v>
      </c>
      <c r="U508">
        <v>-27322.415667782745</v>
      </c>
      <c r="V508">
        <v>-25871.20415184872</v>
      </c>
      <c r="W508">
        <v>-24497.480475048545</v>
      </c>
      <c r="X508">
        <v>-23197.073695617386</v>
      </c>
      <c r="Y508">
        <v>-21966.039006521161</v>
      </c>
      <c r="Z508">
        <v>-20800.645834456049</v>
      </c>
      <c r="AA508">
        <v>-19697.366362123339</v>
      </c>
      <c r="AB508">
        <v>-18652.864537484293</v>
      </c>
      <c r="AC508">
        <v>-17663.985599887852</v>
      </c>
      <c r="AD508">
        <v>-16727.746131484149</v>
      </c>
      <c r="AE508">
        <v>-15841.324628815004</v>
      </c>
      <c r="AF508">
        <v>-15002.052581122516</v>
      </c>
      <c r="AG508">
        <v>-14207.406036943785</v>
      </c>
      <c r="AH508">
        <v>-13454.997637796614</v>
      </c>
      <c r="AI508">
        <v>-12742.569096441253</v>
      </c>
      <c r="AJ508">
        <v>-12067.984096820997</v>
      </c>
      <c r="AK508">
        <v>-11429.221593003691</v>
      </c>
      <c r="AL508">
        <v>-10824.369485042538</v>
      </c>
      <c r="AM508">
        <v>-10251.618650498793</v>
      </c>
      <c r="AN508">
        <v>-9709.2573113210528</v>
      </c>
      <c r="AO508">
        <v>-9195.6657167896992</v>
      </c>
      <c r="AP508">
        <v>-8709.3111242671002</v>
      </c>
      <c r="AQ508">
        <v>-8248.7430605160098</v>
      </c>
    </row>
    <row r="509" spans="1:43" x14ac:dyDescent="0.3">
      <c r="A509" s="24"/>
      <c r="B509" s="26">
        <v>202501</v>
      </c>
      <c r="C509" s="18" t="s">
        <v>101</v>
      </c>
      <c r="D509">
        <v>-260278.57757776356</v>
      </c>
      <c r="E509">
        <v>-249942.88251504017</v>
      </c>
      <c r="F509">
        <v>-233718.48502913033</v>
      </c>
      <c r="G509">
        <v>-221296.18793525244</v>
      </c>
      <c r="H509">
        <v>-212266.87394659978</v>
      </c>
      <c r="I509">
        <v>-197744.85245129454</v>
      </c>
      <c r="J509">
        <v>-184205.34890529033</v>
      </c>
      <c r="K509">
        <v>-171590.81648781119</v>
      </c>
      <c r="L509">
        <v>-159842.44363796449</v>
      </c>
      <c r="M509">
        <v>-148902.7936494509</v>
      </c>
      <c r="N509">
        <v>-138717.00311840957</v>
      </c>
      <c r="O509">
        <v>-129233.28188058638</v>
      </c>
      <c r="P509">
        <v>-120403.06354718847</v>
      </c>
      <c r="Q509">
        <v>-112180.97896123202</v>
      </c>
      <c r="R509">
        <v>-104524.74092319857</v>
      </c>
      <c r="S509">
        <v>-97394.986773903191</v>
      </c>
      <c r="T509">
        <v>-90755.103852825123</v>
      </c>
      <c r="U509">
        <v>-84571.051359319536</v>
      </c>
      <c r="V509">
        <v>-78811.185869876819</v>
      </c>
      <c r="W509">
        <v>-73446.094274707211</v>
      </c>
      <c r="X509">
        <v>-68448.435932321794</v>
      </c>
      <c r="Y509">
        <v>-63792.794729988702</v>
      </c>
      <c r="Z509">
        <v>-59455.541113496001</v>
      </c>
      <c r="AA509">
        <v>-55414.703805909397</v>
      </c>
      <c r="AB509">
        <v>-51649.85075467173</v>
      </c>
      <c r="AC509">
        <v>-48141.978761458689</v>
      </c>
      <c r="AD509">
        <v>-44873.411219752234</v>
      </c>
      <c r="AE509">
        <v>-41827.703387440764</v>
      </c>
      <c r="AF509">
        <v>-38989.554641771218</v>
      </c>
      <c r="AG509">
        <v>-36344.727193210194</v>
      </c>
      <c r="AH509">
        <v>-33879.970768181105</v>
      </c>
      <c r="AI509">
        <v>-31582.952805259934</v>
      </c>
      <c r="AJ509">
        <v>-29442.193743518223</v>
      </c>
      <c r="AK509">
        <v>-27447.007014351228</v>
      </c>
      <c r="AL509">
        <v>-25587.443378837375</v>
      </c>
      <c r="AM509">
        <v>-23854.239281240836</v>
      </c>
      <c r="AN509">
        <v>-22238.768915654557</v>
      </c>
      <c r="AO509">
        <v>-20732.999727046383</v>
      </c>
      <c r="AP509">
        <v>-19329.451090225339</v>
      </c>
      <c r="AQ509">
        <v>-18021.155930625566</v>
      </c>
    </row>
    <row r="510" spans="1:43" x14ac:dyDescent="0.3">
      <c r="A510" s="24"/>
      <c r="B510" s="26">
        <v>202501</v>
      </c>
      <c r="C510" s="18" t="s">
        <v>105</v>
      </c>
      <c r="D510">
        <v>-888.48297442945807</v>
      </c>
      <c r="E510">
        <v>-887.63132147307579</v>
      </c>
      <c r="F510">
        <v>-887.58719320653699</v>
      </c>
      <c r="G510">
        <v>-877.38319932933211</v>
      </c>
      <c r="H510">
        <v>-868.08193597382592</v>
      </c>
      <c r="I510">
        <v>-854.25909531210084</v>
      </c>
      <c r="J510">
        <v>-840.65692110554664</v>
      </c>
      <c r="K510">
        <v>-827.27373323233269</v>
      </c>
      <c r="L510">
        <v>-814.10685471044076</v>
      </c>
      <c r="M510">
        <v>-801.15311866692025</v>
      </c>
      <c r="N510">
        <v>-788.40912888921753</v>
      </c>
      <c r="O510">
        <v>-775.87139839807935</v>
      </c>
      <c r="P510">
        <v>-763.53642476227242</v>
      </c>
      <c r="Q510">
        <v>-751.40073137734691</v>
      </c>
      <c r="R510">
        <v>-739.46088990037094</v>
      </c>
      <c r="S510">
        <v>-727.71353202860348</v>
      </c>
      <c r="T510">
        <v>-716.15535516826458</v>
      </c>
      <c r="U510">
        <v>-704.78312457936715</v>
      </c>
      <c r="V510">
        <v>-693.5936734960502</v>
      </c>
      <c r="W510">
        <v>-682.58390210440746</v>
      </c>
      <c r="X510">
        <v>-671.75077590147669</v>
      </c>
      <c r="Y510">
        <v>-661.09132374746832</v>
      </c>
      <c r="Z510">
        <v>-650.60263579662637</v>
      </c>
      <c r="AA510">
        <v>-640.28186141546462</v>
      </c>
      <c r="AB510">
        <v>-630.12620715043704</v>
      </c>
      <c r="AC510">
        <v>-620.13293477859861</v>
      </c>
      <c r="AD510">
        <v>-610.29935945745194</v>
      </c>
      <c r="AE510">
        <v>-600.6228479797187</v>
      </c>
      <c r="AF510">
        <v>-591.10081713258296</v>
      </c>
      <c r="AG510">
        <v>-581.73073215744341</v>
      </c>
      <c r="AH510">
        <v>-572.51010530434098</v>
      </c>
      <c r="AI510">
        <v>-563.4364944743885</v>
      </c>
      <c r="AJ510">
        <v>-554.50750194330078</v>
      </c>
      <c r="AK510">
        <v>-545.72077315926219</v>
      </c>
      <c r="AL510">
        <v>-537.07399560871283</v>
      </c>
      <c r="AM510">
        <v>-528.56489774408328</v>
      </c>
      <c r="AN510">
        <v>-520.19124796799633</v>
      </c>
      <c r="AO510">
        <v>-511.95085366895336</v>
      </c>
      <c r="AP510">
        <v>-503.84156030399697</v>
      </c>
      <c r="AQ510">
        <v>-495.86125052429463</v>
      </c>
    </row>
    <row r="511" spans="1:43" x14ac:dyDescent="0.3">
      <c r="A511" s="24"/>
      <c r="B511" s="26">
        <v>202501</v>
      </c>
      <c r="C511" s="18" t="s">
        <v>103</v>
      </c>
      <c r="D511">
        <v>-140138.92383131021</v>
      </c>
      <c r="E511">
        <v>-139214.98687601311</v>
      </c>
      <c r="F511">
        <v>-136798.23454393799</v>
      </c>
      <c r="G511">
        <v>-131456.17225609205</v>
      </c>
      <c r="H511">
        <v>-132863.77391378165</v>
      </c>
      <c r="I511">
        <v>-128502.71088258196</v>
      </c>
      <c r="J511">
        <v>-124281.09974951891</v>
      </c>
      <c r="K511">
        <v>-120197.49530414947</v>
      </c>
      <c r="L511">
        <v>-116248.96286894706</v>
      </c>
      <c r="M511">
        <v>-112431.83955265371</v>
      </c>
      <c r="N511">
        <v>-108742.13034436588</v>
      </c>
      <c r="O511">
        <v>-105175.72134303955</v>
      </c>
      <c r="P511">
        <v>-101728.49698348802</v>
      </c>
      <c r="Q511">
        <v>-98396.404922979113</v>
      </c>
      <c r="R511">
        <v>-95175.491531039996</v>
      </c>
      <c r="S511">
        <v>-92061.92048976646</v>
      </c>
      <c r="T511">
        <v>-89051.981535884101</v>
      </c>
      <c r="U511">
        <v>-86142.093399464342</v>
      </c>
      <c r="V511">
        <v>-83328.80332704926</v>
      </c>
      <c r="W511">
        <v>-80608.784618663136</v>
      </c>
      <c r="X511">
        <v>-77978.83304504554</v>
      </c>
      <c r="Y511">
        <v>-75435.862674219083</v>
      </c>
      <c r="Z511">
        <v>-72976.901431367733</v>
      </c>
      <c r="AA511">
        <v>-70599.086589609724</v>
      </c>
      <c r="AB511">
        <v>-68299.660310605206</v>
      </c>
      <c r="AC511">
        <v>-66075.965304678553</v>
      </c>
      <c r="AD511">
        <v>-63925.440649183984</v>
      </c>
      <c r="AE511">
        <v>-61845.617784415772</v>
      </c>
      <c r="AF511">
        <v>-59834.116694254037</v>
      </c>
      <c r="AG511">
        <v>-57888.642271295765</v>
      </c>
      <c r="AH511">
        <v>-56006.980861770098</v>
      </c>
      <c r="AI511">
        <v>-54186.996983001685</v>
      </c>
      <c r="AJ511">
        <v>-52426.630204873349</v>
      </c>
      <c r="AK511">
        <v>-50723.892186198893</v>
      </c>
      <c r="AL511">
        <v>-49076.863856858319</v>
      </c>
      <c r="AM511">
        <v>-47483.692736779733</v>
      </c>
      <c r="AN511">
        <v>-45942.590383251678</v>
      </c>
      <c r="AO511">
        <v>-44451.829958537877</v>
      </c>
      <c r="AP511">
        <v>-43009.743910290708</v>
      </c>
      <c r="AQ511">
        <v>-41614.721757790488</v>
      </c>
    </row>
    <row r="512" spans="1:43" x14ac:dyDescent="0.3">
      <c r="A512" s="24"/>
      <c r="B512" s="26">
        <v>202501</v>
      </c>
      <c r="C512" s="18" t="s">
        <v>102</v>
      </c>
      <c r="D512">
        <v>-106757.72159563153</v>
      </c>
      <c r="E512">
        <v>-102933.49174591087</v>
      </c>
      <c r="F512">
        <v>-99812.604053262097</v>
      </c>
      <c r="G512">
        <v>-95107.05061974471</v>
      </c>
      <c r="H512">
        <v>-92650.611868544525</v>
      </c>
      <c r="I512">
        <v>-87510.299339586563</v>
      </c>
      <c r="J512">
        <v>-82653.754405828644</v>
      </c>
      <c r="K512">
        <v>-78067.055666891436</v>
      </c>
      <c r="L512">
        <v>-73736.035316725931</v>
      </c>
      <c r="M512">
        <v>-69646.795514991754</v>
      </c>
      <c r="N512">
        <v>-65785.947784263582</v>
      </c>
      <c r="O512">
        <v>-62140.717692836166</v>
      </c>
      <c r="P512">
        <v>-58698.981635859462</v>
      </c>
      <c r="Q512">
        <v>-55449.268708074451</v>
      </c>
      <c r="R512">
        <v>-52380.744620964775</v>
      </c>
      <c r="S512">
        <v>-49483.186645780166</v>
      </c>
      <c r="T512">
        <v>-46746.954446104603</v>
      </c>
      <c r="U512">
        <v>-44162.959467298242</v>
      </c>
      <c r="V512">
        <v>-41722.63434767881</v>
      </c>
      <c r="W512">
        <v>-39417.9031442993</v>
      </c>
      <c r="X512">
        <v>-37241.152784937476</v>
      </c>
      <c r="Y512">
        <v>-35185.205939682266</v>
      </c>
      <c r="Z512">
        <v>-33243.29538037724</v>
      </c>
      <c r="AA512">
        <v>-31409.03982502842</v>
      </c>
      <c r="AB512">
        <v>-29676.421224762267</v>
      </c>
      <c r="AC512">
        <v>-28039.76343005713</v>
      </c>
      <c r="AD512">
        <v>-26493.71216313128</v>
      </c>
      <c r="AE512">
        <v>-25033.216220005761</v>
      </c>
      <c r="AF512">
        <v>-23653.509826140446</v>
      </c>
      <c r="AG512">
        <v>-22350.09607202141</v>
      </c>
      <c r="AH512">
        <v>-21118.731358662368</v>
      </c>
      <c r="AI512">
        <v>-19955.41078707515</v>
      </c>
      <c r="AJ512">
        <v>-18856.3544300094</v>
      </c>
      <c r="AK512">
        <v>-17817.994428453188</v>
      </c>
      <c r="AL512">
        <v>-16836.96285940969</v>
      </c>
      <c r="AM512">
        <v>-15910.080325261086</v>
      </c>
      <c r="AN512">
        <v>-15034.345218574623</v>
      </c>
      <c r="AO512">
        <v>-14206.92361949221</v>
      </c>
      <c r="AP512">
        <v>-13425.139785880241</v>
      </c>
      <c r="AQ512">
        <v>-12686.467199214198</v>
      </c>
    </row>
    <row r="513" spans="1:43" x14ac:dyDescent="0.3">
      <c r="A513" s="24"/>
      <c r="B513" s="26">
        <v>202502</v>
      </c>
      <c r="C513" s="18" t="s">
        <v>101</v>
      </c>
      <c r="D513">
        <v>-352974.5897736341</v>
      </c>
      <c r="E513">
        <v>-336665.40949366876</v>
      </c>
      <c r="F513">
        <v>-324924.00941650342</v>
      </c>
      <c r="G513">
        <v>-308220.56552852248</v>
      </c>
      <c r="H513">
        <v>-296499.62864795368</v>
      </c>
      <c r="I513">
        <v>-276299.09871110355</v>
      </c>
      <c r="J513">
        <v>-257471.04053908587</v>
      </c>
      <c r="K513">
        <v>-239929.05302463824</v>
      </c>
      <c r="L513">
        <v>-223588.05246418191</v>
      </c>
      <c r="M513">
        <v>-208366.68423592282</v>
      </c>
      <c r="N513">
        <v>-194188.22222099936</v>
      </c>
      <c r="O513">
        <v>-180980.80271961735</v>
      </c>
      <c r="P513">
        <v>-168677.35743859038</v>
      </c>
      <c r="Q513">
        <v>-157215.41167748321</v>
      </c>
      <c r="R513">
        <v>-146536.8265645811</v>
      </c>
      <c r="S513">
        <v>-136587.52372791857</v>
      </c>
      <c r="T513">
        <v>-127317.21122387839</v>
      </c>
      <c r="U513">
        <v>-118679.1197812547</v>
      </c>
      <c r="V513">
        <v>-110629.75343419969</v>
      </c>
      <c r="W513">
        <v>-103128.65604258604</v>
      </c>
      <c r="X513">
        <v>-96138.193870140385</v>
      </c>
      <c r="Y513">
        <v>-89623.353720330022</v>
      </c>
      <c r="Z513">
        <v>-83551.555811118335</v>
      </c>
      <c r="AA513">
        <v>-77892.480439518506</v>
      </c>
      <c r="AB513">
        <v>-72617.907457310401</v>
      </c>
      <c r="AC513">
        <v>-67701.567602136478</v>
      </c>
      <c r="AD513">
        <v>-63119.004776895898</v>
      </c>
      <c r="AE513">
        <v>-58847.448430277764</v>
      </c>
      <c r="AF513">
        <v>-54865.695254437676</v>
      </c>
      <c r="AG513">
        <v>-51153.999477986443</v>
      </c>
      <c r="AH513">
        <v>-47693.971091489315</v>
      </c>
      <c r="AI513">
        <v>-44468.481397614225</v>
      </c>
      <c r="AJ513">
        <v>-41461.575328613588</v>
      </c>
      <c r="AK513">
        <v>-38658.39002002465</v>
      </c>
      <c r="AL513">
        <v>-36045.079171554702</v>
      </c>
      <c r="AM513">
        <v>-33608.742764385352</v>
      </c>
      <c r="AN513">
        <v>-31337.361738918298</v>
      </c>
      <c r="AO513">
        <v>-29219.737268622364</v>
      </c>
      <c r="AP513">
        <v>-27245.434294438215</v>
      </c>
      <c r="AQ513">
        <v>-25404.729010439336</v>
      </c>
    </row>
    <row r="514" spans="1:43" x14ac:dyDescent="0.3">
      <c r="A514" s="24"/>
      <c r="B514" s="26">
        <v>202502</v>
      </c>
      <c r="C514" s="18" t="s">
        <v>105</v>
      </c>
      <c r="D514">
        <v>-1614.4611559389375</v>
      </c>
      <c r="E514">
        <v>-1614.8824173906032</v>
      </c>
      <c r="F514">
        <v>-1623.8551238382324</v>
      </c>
      <c r="G514">
        <v>-1637.6989113665697</v>
      </c>
      <c r="H514">
        <v>-1652.3507750188069</v>
      </c>
      <c r="I514">
        <v>-1622.75383696886</v>
      </c>
      <c r="J514">
        <v>-1593.7272157180578</v>
      </c>
      <c r="K514">
        <v>-1565.2886013650677</v>
      </c>
      <c r="L514">
        <v>-1537.4360065969195</v>
      </c>
      <c r="M514">
        <v>-1510.1585570799261</v>
      </c>
      <c r="N514">
        <v>-1483.4415392341634</v>
      </c>
      <c r="O514">
        <v>-1457.2688437820232</v>
      </c>
      <c r="P514">
        <v>-1431.6241644220743</v>
      </c>
      <c r="Q514">
        <v>-1406.4915780513688</v>
      </c>
      <c r="R514">
        <v>-1381.8558097078094</v>
      </c>
      <c r="S514">
        <v>-1357.7023347193938</v>
      </c>
      <c r="T514">
        <v>-1334.0173970466105</v>
      </c>
      <c r="U514">
        <v>-1310.7879855959416</v>
      </c>
      <c r="V514">
        <v>-1288.0017908705054</v>
      </c>
      <c r="W514">
        <v>-1265.647153952656</v>
      </c>
      <c r="X514">
        <v>-1243.7130141732891</v>
      </c>
      <c r="Y514">
        <v>-1222.1888587202357</v>
      </c>
      <c r="Z514">
        <v>-1201.0646757244458</v>
      </c>
      <c r="AA514">
        <v>-1180.3309114207764</v>
      </c>
      <c r="AB514">
        <v>-1159.9784314718806</v>
      </c>
      <c r="AC514">
        <v>-1139.998486280331</v>
      </c>
      <c r="AD514">
        <v>-1120.3826799889566</v>
      </c>
      <c r="AE514">
        <v>-1101.1229428215104</v>
      </c>
      <c r="AF514">
        <v>-1082.2115064101365</v>
      </c>
      <c r="AG514">
        <v>-1063.6408817725055</v>
      </c>
      <c r="AH514">
        <v>-1045.4038396283408</v>
      </c>
      <c r="AI514">
        <v>-1027.4933927758732</v>
      </c>
      <c r="AJ514">
        <v>-1009.9027802798522</v>
      </c>
      <c r="AK514">
        <v>-992.62545325230667</v>
      </c>
      <c r="AL514">
        <v>-975.65506203431551</v>
      </c>
      <c r="AM514">
        <v>-958.98544461133588</v>
      </c>
      <c r="AN514">
        <v>-942.61061611611933</v>
      </c>
      <c r="AO514">
        <v>-926.52475929206548</v>
      </c>
      <c r="AP514">
        <v>-910.72221580627308</v>
      </c>
      <c r="AQ514">
        <v>-895.19747831578013</v>
      </c>
    </row>
    <row r="515" spans="1:43" x14ac:dyDescent="0.3">
      <c r="A515" s="24"/>
      <c r="B515" s="26">
        <v>202502</v>
      </c>
      <c r="C515" s="18" t="s">
        <v>103</v>
      </c>
      <c r="D515">
        <v>-168495.78725415576</v>
      </c>
      <c r="E515">
        <v>-163969.44070708074</v>
      </c>
      <c r="F515">
        <v>-160371.10930637768</v>
      </c>
      <c r="G515">
        <v>-155324.82319964588</v>
      </c>
      <c r="H515">
        <v>-152541.68813576357</v>
      </c>
      <c r="I515">
        <v>-147085.96677655535</v>
      </c>
      <c r="J515">
        <v>-141825.37046472629</v>
      </c>
      <c r="K515">
        <v>-136754.41540643785</v>
      </c>
      <c r="L515">
        <v>-131866.86743274296</v>
      </c>
      <c r="M515">
        <v>-127156.27184283893</v>
      </c>
      <c r="N515">
        <v>-122616.19832422187</v>
      </c>
      <c r="O515">
        <v>-118240.35620588224</v>
      </c>
      <c r="P515">
        <v>-114022.64755872295</v>
      </c>
      <c r="Q515">
        <v>-109957.18938715699</v>
      </c>
      <c r="R515">
        <v>-106038.32009955903</v>
      </c>
      <c r="S515">
        <v>-102260.59793048119</v>
      </c>
      <c r="T515">
        <v>-98618.795306309272</v>
      </c>
      <c r="U515">
        <v>-95107.891274005946</v>
      </c>
      <c r="V515">
        <v>-91723.063131231218</v>
      </c>
      <c r="W515">
        <v>-88459.677869146704</v>
      </c>
      <c r="X515">
        <v>-85313.283751073744</v>
      </c>
      <c r="Y515">
        <v>-82279.60219077034</v>
      </c>
      <c r="Z515">
        <v>-79354.520005493177</v>
      </c>
      <c r="AA515">
        <v>-76534.082069991899</v>
      </c>
      <c r="AB515">
        <v>-73814.484370934297</v>
      </c>
      <c r="AC515">
        <v>-71192.067447341658</v>
      </c>
      <c r="AD515">
        <v>-68663.310195936472</v>
      </c>
      <c r="AE515">
        <v>-66224.824017717387</v>
      </c>
      <c r="AF515">
        <v>-63873.347281751325</v>
      </c>
      <c r="AG515">
        <v>-61605.740083051896</v>
      </c>
      <c r="AH515">
        <v>-59418.979272881152</v>
      </c>
      <c r="AI515">
        <v>-57310.153741518559</v>
      </c>
      <c r="AJ515">
        <v>-55276.459935288018</v>
      </c>
      <c r="AK515">
        <v>-53315.197591316632</v>
      </c>
      <c r="AL515">
        <v>-51423.765675063194</v>
      </c>
      <c r="AM515">
        <v>-49599.658507080807</v>
      </c>
      <c r="AN515">
        <v>-47840.462066759726</v>
      </c>
      <c r="AO515">
        <v>-46143.850461941853</v>
      </c>
      <c r="AP515">
        <v>-44507.582554314758</v>
      </c>
      <c r="AQ515">
        <v>-42929.498731394808</v>
      </c>
    </row>
    <row r="516" spans="1:43" x14ac:dyDescent="0.3">
      <c r="A516" s="24"/>
      <c r="B516" s="26">
        <v>202502</v>
      </c>
      <c r="C516" s="18" t="s">
        <v>102</v>
      </c>
      <c r="D516">
        <v>-121328.55866428815</v>
      </c>
      <c r="E516">
        <v>-116114.84811166019</v>
      </c>
      <c r="F516">
        <v>-110141.93490429627</v>
      </c>
      <c r="G516">
        <v>-106333.10491848909</v>
      </c>
      <c r="H516">
        <v>-103127.46047504891</v>
      </c>
      <c r="I516">
        <v>-97592.012756771976</v>
      </c>
      <c r="J516">
        <v>-92353.47249085021</v>
      </c>
      <c r="K516">
        <v>-87396.08944393821</v>
      </c>
      <c r="L516">
        <v>-82704.856427291001</v>
      </c>
      <c r="M516">
        <v>-78265.521754224726</v>
      </c>
      <c r="N516">
        <v>-74064.57381181333</v>
      </c>
      <c r="O516">
        <v>-70089.213949963945</v>
      </c>
      <c r="P516">
        <v>-66327.32473862858</v>
      </c>
      <c r="Q516">
        <v>-62767.436833892018</v>
      </c>
      <c r="R516">
        <v>-59398.695995330301</v>
      </c>
      <c r="S516">
        <v>-56210.83099729204</v>
      </c>
      <c r="T516">
        <v>-53194.122783368977</v>
      </c>
      <c r="U516">
        <v>-50339.37501323819</v>
      </c>
      <c r="V516">
        <v>-47637.886046917716</v>
      </c>
      <c r="W516">
        <v>-45081.422356678013</v>
      </c>
      <c r="X516">
        <v>-42662.193328182497</v>
      </c>
      <c r="Y516">
        <v>-40372.827397931171</v>
      </c>
      <c r="Z516">
        <v>-38206.34946739782</v>
      </c>
      <c r="AA516">
        <v>-36156.159531927879</v>
      </c>
      <c r="AB516">
        <v>-34216.012462574603</v>
      </c>
      <c r="AC516">
        <v>-32379.998880506682</v>
      </c>
      <c r="AD516">
        <v>-30642.527065795173</v>
      </c>
      <c r="AE516">
        <v>-28998.305844918224</v>
      </c>
      <c r="AF516">
        <v>-27442.328403997471</v>
      </c>
      <c r="AG516">
        <v>-25969.856977477742</v>
      </c>
      <c r="AH516">
        <v>-24576.408364610696</v>
      </c>
      <c r="AI516">
        <v>-23257.74022866497</v>
      </c>
      <c r="AJ516">
        <v>-22009.838136239076</v>
      </c>
      <c r="AK516">
        <v>-20828.903296389704</v>
      </c>
      <c r="AL516">
        <v>-19711.340961504797</v>
      </c>
      <c r="AM516">
        <v>-18653.7494539484</v>
      </c>
      <c r="AN516">
        <v>-17652.909784487427</v>
      </c>
      <c r="AO516">
        <v>-16705.775830382561</v>
      </c>
      <c r="AP516">
        <v>-15809.465042793274</v>
      </c>
      <c r="AQ516">
        <v>-14961.249654814535</v>
      </c>
    </row>
    <row r="517" spans="1:43" x14ac:dyDescent="0.3">
      <c r="A517" s="24"/>
      <c r="B517" s="26">
        <v>202503</v>
      </c>
      <c r="C517" s="18" t="s">
        <v>101</v>
      </c>
      <c r="D517">
        <v>-410276.59503526066</v>
      </c>
      <c r="E517">
        <v>-388467.17956928961</v>
      </c>
      <c r="F517">
        <v>-367540.01142787957</v>
      </c>
      <c r="G517">
        <v>-346090.84685970069</v>
      </c>
      <c r="H517">
        <v>-330106.61606678402</v>
      </c>
      <c r="I517">
        <v>-311946.14247321268</v>
      </c>
      <c r="J517">
        <v>-294802.8540073359</v>
      </c>
      <c r="K517">
        <v>-278616.43093036202</v>
      </c>
      <c r="L517">
        <v>-263330.69503234909</v>
      </c>
      <c r="M517">
        <v>-248893.31501130087</v>
      </c>
      <c r="N517">
        <v>-235255.45440290723</v>
      </c>
      <c r="O517">
        <v>-222371.44644078333</v>
      </c>
      <c r="P517">
        <v>-210198.51131897428</v>
      </c>
      <c r="Q517">
        <v>-198696.51311238128</v>
      </c>
      <c r="R517">
        <v>-187827.7498112226</v>
      </c>
      <c r="S517">
        <v>-177556.77014114178</v>
      </c>
      <c r="T517">
        <v>-167850.21197294141</v>
      </c>
      <c r="U517">
        <v>-158676.65827484141</v>
      </c>
      <c r="V517">
        <v>-150006.50750490886</v>
      </c>
      <c r="W517">
        <v>-141811.85606583033</v>
      </c>
      <c r="X517">
        <v>-134066.3909856345</v>
      </c>
      <c r="Y517">
        <v>-126745.2913896103</v>
      </c>
      <c r="Z517">
        <v>-119825.13762709885</v>
      </c>
      <c r="AA517">
        <v>-113283.82714003176</v>
      </c>
      <c r="AB517">
        <v>-107100.49632857135</v>
      </c>
      <c r="AC517">
        <v>-101255.44779777099</v>
      </c>
      <c r="AD517">
        <v>-95730.082468446475</v>
      </c>
      <c r="AE517">
        <v>-90506.836113048877</v>
      </c>
      <c r="AF517">
        <v>-85569.11993875647</v>
      </c>
      <c r="AG517">
        <v>-80901.264889243423</v>
      </c>
      <c r="AH517">
        <v>-76488.469376549343</v>
      </c>
      <c r="AI517">
        <v>-72316.750187310536</v>
      </c>
      <c r="AJ517">
        <v>-68372.896334914636</v>
      </c>
      <c r="AK517">
        <v>-64644.425652095997</v>
      </c>
      <c r="AL517">
        <v>-61119.54393800113</v>
      </c>
      <c r="AM517">
        <v>-57787.106490507213</v>
      </c>
      <c r="AN517">
        <v>-54636.581869098307</v>
      </c>
      <c r="AO517">
        <v>-51658.01774630243</v>
      </c>
      <c r="AP517">
        <v>-48842.00871688543</v>
      </c>
      <c r="AQ517">
        <v>-46179.665943937165</v>
      </c>
    </row>
    <row r="518" spans="1:43" x14ac:dyDescent="0.3">
      <c r="A518" s="24"/>
      <c r="B518" s="26">
        <v>202503</v>
      </c>
      <c r="C518" s="18" t="s">
        <v>105</v>
      </c>
      <c r="D518">
        <v>-824.54719867512654</v>
      </c>
      <c r="E518">
        <v>-821.12625815325339</v>
      </c>
      <c r="F518">
        <v>-818.35231320782339</v>
      </c>
      <c r="G518">
        <v>-817.05823549628406</v>
      </c>
      <c r="H518">
        <v>-812.48584984324168</v>
      </c>
      <c r="I518">
        <v>-809.36019850403761</v>
      </c>
      <c r="J518">
        <v>-806.08056362770867</v>
      </c>
      <c r="K518">
        <v>-802.66916897706687</v>
      </c>
      <c r="L518">
        <v>-799.14683194957695</v>
      </c>
      <c r="M518">
        <v>-795.53158989159624</v>
      </c>
      <c r="N518">
        <v>-791.83867579248238</v>
      </c>
      <c r="O518">
        <v>-788.08086396692977</v>
      </c>
      <c r="P518">
        <v>-784.26887377337187</v>
      </c>
      <c r="Q518">
        <v>-780.41173625814406</v>
      </c>
      <c r="R518">
        <v>-776.5171014993615</v>
      </c>
      <c r="S518">
        <v>-772.59148834662381</v>
      </c>
      <c r="T518">
        <v>-768.64048500836088</v>
      </c>
      <c r="U518">
        <v>-764.66890974508806</v>
      </c>
      <c r="V518">
        <v>-760.68093985301971</v>
      </c>
      <c r="W518">
        <v>-756.68021563875573</v>
      </c>
      <c r="X518">
        <v>-752.66992469304989</v>
      </c>
      <c r="Y518">
        <v>-748.65287060878927</v>
      </c>
      <c r="Z518">
        <v>-744.63152936388383</v>
      </c>
      <c r="AA518">
        <v>-740.60809587122469</v>
      </c>
      <c r="AB518">
        <v>-736.58452264480593</v>
      </c>
      <c r="AC518">
        <v>-732.56255210671077</v>
      </c>
      <c r="AD518">
        <v>-728.54374373379449</v>
      </c>
      <c r="AE518">
        <v>-724.52949699192254</v>
      </c>
      <c r="AF518">
        <v>-720.5210708115427</v>
      </c>
      <c r="AG518">
        <v>-716.5196002075229</v>
      </c>
      <c r="AH518">
        <v>-712.52611052832424</v>
      </c>
      <c r="AI518">
        <v>-708.54152972696261</v>
      </c>
      <c r="AJ518">
        <v>-704.56669897303834</v>
      </c>
      <c r="AK518">
        <v>-700.60238186696267</v>
      </c>
      <c r="AL518">
        <v>-696.649272471053</v>
      </c>
      <c r="AM518">
        <v>-692.70800233485318</v>
      </c>
      <c r="AN518">
        <v>-688.77914666189781</v>
      </c>
      <c r="AO518">
        <v>-684.86322974068946</v>
      </c>
      <c r="AP518">
        <v>-680.96072974270851</v>
      </c>
      <c r="AQ518">
        <v>-677.07208297393902</v>
      </c>
    </row>
    <row r="519" spans="1:43" x14ac:dyDescent="0.3">
      <c r="A519" s="24"/>
      <c r="B519" s="26">
        <v>202503</v>
      </c>
      <c r="C519" s="18" t="s">
        <v>103</v>
      </c>
      <c r="D519">
        <v>-143582.76095259172</v>
      </c>
      <c r="E519">
        <v>-139493.68224993409</v>
      </c>
      <c r="F519">
        <v>-135759.90204885908</v>
      </c>
      <c r="G519">
        <v>-126651.80264202337</v>
      </c>
      <c r="H519">
        <v>-127510.53566461743</v>
      </c>
      <c r="I519">
        <v>-124564.14017005765</v>
      </c>
      <c r="J519">
        <v>-121687.96360350266</v>
      </c>
      <c r="K519">
        <v>-118879.84288797904</v>
      </c>
      <c r="L519">
        <v>-116137.8220987762</v>
      </c>
      <c r="M519">
        <v>-113460.09330534429</v>
      </c>
      <c r="N519">
        <v>-110844.96024208408</v>
      </c>
      <c r="O519">
        <v>-108290.81492730175</v>
      </c>
      <c r="P519">
        <v>-105796.12197808556</v>
      </c>
      <c r="Q519">
        <v>-103359.40769117622</v>
      </c>
      <c r="R519">
        <v>-100979.25218336275</v>
      </c>
      <c r="S519">
        <v>-98654.283558984607</v>
      </c>
      <c r="T519">
        <v>-96383.173458643578</v>
      </c>
      <c r="U519">
        <v>-94164.633572898369</v>
      </c>
      <c r="V519">
        <v>-91997.412845567727</v>
      </c>
      <c r="W519">
        <v>-89880.295180121539</v>
      </c>
      <c r="X519">
        <v>-87812.097520124124</v>
      </c>
      <c r="Y519">
        <v>-85791.668212739401</v>
      </c>
      <c r="Z519">
        <v>-83817.885590010133</v>
      </c>
      <c r="AA519">
        <v>-81889.656720314291</v>
      </c>
      <c r="AB519">
        <v>-80005.916294786875</v>
      </c>
      <c r="AC519">
        <v>-78165.625622303254</v>
      </c>
      <c r="AD519">
        <v>-76367.771712972812</v>
      </c>
      <c r="AE519">
        <v>-74611.366434735755</v>
      </c>
      <c r="AF519">
        <v>-72895.445731092535</v>
      </c>
      <c r="AG519">
        <v>-71219.068890566617</v>
      </c>
      <c r="AH519">
        <v>-69581.317860446943</v>
      </c>
      <c r="AI519">
        <v>-67981.296598842615</v>
      </c>
      <c r="AJ519">
        <v>-66418.130460228014</v>
      </c>
      <c r="AK519">
        <v>-64890.965610548068</v>
      </c>
      <c r="AL519">
        <v>-63398.968468652536</v>
      </c>
      <c r="AM519">
        <v>-61941.325171380995</v>
      </c>
      <c r="AN519">
        <v>-60517.241060060136</v>
      </c>
      <c r="AO519">
        <v>-59125.940186528329</v>
      </c>
      <c r="AP519">
        <v>-57766.664837087425</v>
      </c>
      <c r="AQ519">
        <v>-56438.675073013808</v>
      </c>
    </row>
    <row r="520" spans="1:43" x14ac:dyDescent="0.3">
      <c r="A520" s="24"/>
      <c r="B520" s="26">
        <v>202503</v>
      </c>
      <c r="C520" s="18" t="s">
        <v>102</v>
      </c>
      <c r="D520">
        <v>-127952.80725344438</v>
      </c>
      <c r="E520">
        <v>-120242.11221119971</v>
      </c>
      <c r="F520">
        <v>-113491.56741180124</v>
      </c>
      <c r="G520">
        <v>-103582.36484915334</v>
      </c>
      <c r="H520">
        <v>-98925.705853829641</v>
      </c>
      <c r="I520">
        <v>-94337.692903076095</v>
      </c>
      <c r="J520">
        <v>-89963.580664688794</v>
      </c>
      <c r="K520">
        <v>-85793.217874528767</v>
      </c>
      <c r="L520">
        <v>-81816.954238257458</v>
      </c>
      <c r="M520">
        <v>-78025.623140141077</v>
      </c>
      <c r="N520">
        <v>-74410.515450020495</v>
      </c>
      <c r="O520">
        <v>-70963.352667250976</v>
      </c>
      <c r="P520">
        <v>-67676.261670819702</v>
      </c>
      <c r="Q520">
        <v>-64541.751525303094</v>
      </c>
      <c r="R520">
        <v>-61552.692249238869</v>
      </c>
      <c r="S520">
        <v>-58702.29531823771</v>
      </c>
      <c r="T520">
        <v>-55984.095670001625</v>
      </c>
      <c r="U520">
        <v>-53391.935009135028</v>
      </c>
      <c r="V520">
        <v>-50919.946245466454</v>
      </c>
      <c r="W520">
        <v>-48562.538931285366</v>
      </c>
      <c r="X520">
        <v>-46314.38558853932</v>
      </c>
      <c r="Y520">
        <v>-44170.408837081246</v>
      </c>
      <c r="Z520">
        <v>-42125.76925053788</v>
      </c>
      <c r="AA520">
        <v>-40175.853878317939</v>
      </c>
      <c r="AB520">
        <v>-38316.265381545541</v>
      </c>
      <c r="AC520">
        <v>-36542.811737957963</v>
      </c>
      <c r="AD520">
        <v>-34851.496476545282</v>
      </c>
      <c r="AE520">
        <v>-33238.509407307669</v>
      </c>
      <c r="AF520">
        <v>-31700.217815237436</v>
      </c>
      <c r="AG520">
        <v>-30233.158090702855</v>
      </c>
      <c r="AH520">
        <v>-28834.027770969329</v>
      </c>
      <c r="AI520">
        <v>-27499.677969754761</v>
      </c>
      <c r="AJ520">
        <v>-26227.106173563447</v>
      </c>
      <c r="AK520">
        <v>-25013.449385141877</v>
      </c>
      <c r="AL520">
        <v>-23855.977595797976</v>
      </c>
      <c r="AM520">
        <v>-22752.087569561125</v>
      </c>
      <c r="AN520">
        <v>-21699.296923261852</v>
      </c>
      <c r="AO520">
        <v>-20695.238487600578</v>
      </c>
      <c r="AP520">
        <v>-19737.654935171642</v>
      </c>
      <c r="AQ520">
        <v>-18824.393662226375</v>
      </c>
    </row>
    <row r="521" spans="1:43" x14ac:dyDescent="0.3">
      <c r="A521" s="24"/>
      <c r="B521" s="26">
        <v>202504</v>
      </c>
      <c r="C521" s="18" t="s">
        <v>101</v>
      </c>
      <c r="D521">
        <v>-496228.0791049992</v>
      </c>
      <c r="E521">
        <v>-467237.07707935775</v>
      </c>
      <c r="F521">
        <v>-440530.54544761661</v>
      </c>
      <c r="G521">
        <v>-415629.0024649594</v>
      </c>
      <c r="H521">
        <v>-392292.69680925156</v>
      </c>
      <c r="I521">
        <v>-370365.85043798538</v>
      </c>
      <c r="J521">
        <v>-349731.47973432613</v>
      </c>
      <c r="K521">
        <v>-330294.09723698482</v>
      </c>
      <c r="L521">
        <v>-311971.80569513503</v>
      </c>
      <c r="M521">
        <v>-294692.19582817476</v>
      </c>
      <c r="N521">
        <v>-278389.99820537068</v>
      </c>
      <c r="O521">
        <v>-263005.62730161956</v>
      </c>
      <c r="P521">
        <v>-248484.21590064137</v>
      </c>
      <c r="Q521">
        <v>-234774.93673111469</v>
      </c>
      <c r="R521">
        <v>-221830.50170598002</v>
      </c>
      <c r="S521">
        <v>-209606.7762741714</v>
      </c>
      <c r="T521">
        <v>-198062.47157214311</v>
      </c>
      <c r="U521">
        <v>-187158.89118158014</v>
      </c>
      <c r="V521">
        <v>-176859.71755515906</v>
      </c>
      <c r="W521">
        <v>-167130.82817821242</v>
      </c>
      <c r="X521">
        <v>-157940.13466869236</v>
      </c>
      <c r="Y521">
        <v>-149257.44003752252</v>
      </c>
      <c r="Z521">
        <v>-141054.31066678462</v>
      </c>
      <c r="AA521">
        <v>-133303.96046705527</v>
      </c>
      <c r="AB521">
        <v>-125981.14530037036</v>
      </c>
      <c r="AC521">
        <v>-119062.06619643523</v>
      </c>
      <c r="AD521">
        <v>-112524.28020688229</v>
      </c>
      <c r="AE521">
        <v>-106346.61797450599</v>
      </c>
      <c r="AF521">
        <v>-100509.10726716336</v>
      </c>
      <c r="AG521">
        <v>-94992.901856685436</v>
      </c>
      <c r="AH521">
        <v>-89780.215223491541</v>
      </c>
      <c r="AI521">
        <v>-84854.258645815105</v>
      </c>
      <c r="AJ521">
        <v>-80199.183294292045</v>
      </c>
      <c r="AK521">
        <v>-75800.026002231243</v>
      </c>
      <c r="AL521">
        <v>-71642.658422141845</v>
      </c>
      <c r="AM521">
        <v>-67713.739312197256</v>
      </c>
      <c r="AN521">
        <v>-64000.669723865059</v>
      </c>
      <c r="AO521">
        <v>-60491.550885120458</v>
      </c>
      <c r="AP521">
        <v>-57175.144593383513</v>
      </c>
      <c r="AQ521">
        <v>-54040.835949264743</v>
      </c>
    </row>
    <row r="522" spans="1:43" x14ac:dyDescent="0.3">
      <c r="A522" s="24"/>
      <c r="B522" s="26">
        <v>202504</v>
      </c>
      <c r="C522" s="18" t="s">
        <v>105</v>
      </c>
      <c r="D522">
        <v>-795.60985008679995</v>
      </c>
      <c r="E522">
        <v>-785.44552208833545</v>
      </c>
      <c r="F522">
        <v>-775.46083128562327</v>
      </c>
      <c r="G522">
        <v>-765.62764213486037</v>
      </c>
      <c r="H522">
        <v>-755.93370017402844</v>
      </c>
      <c r="I522">
        <v>-746.37207982334621</v>
      </c>
      <c r="J522">
        <v>-736.93816008393378</v>
      </c>
      <c r="K522">
        <v>-727.62848671430527</v>
      </c>
      <c r="L522">
        <v>-718.44026478570277</v>
      </c>
      <c r="M522">
        <v>-709.37110402340352</v>
      </c>
      <c r="N522">
        <v>-700.41887934407657</v>
      </c>
      <c r="O522">
        <v>-691.58164914021518</v>
      </c>
      <c r="P522">
        <v>-682.85760474077938</v>
      </c>
      <c r="Q522">
        <v>-674.24503773435538</v>
      </c>
      <c r="R522">
        <v>-665.7423180389884</v>
      </c>
      <c r="S522">
        <v>-657.34787870740047</v>
      </c>
      <c r="T522">
        <v>-649.06020510288954</v>
      </c>
      <c r="U522">
        <v>-640.87782699766365</v>
      </c>
      <c r="V522">
        <v>-632.79931267691404</v>
      </c>
      <c r="W522">
        <v>-624.82326445145941</v>
      </c>
      <c r="X522">
        <v>-616.94831517995942</v>
      </c>
      <c r="Y522">
        <v>-609.17312552803958</v>
      </c>
      <c r="Z522">
        <v>-601.49638177422185</v>
      </c>
      <c r="AA522">
        <v>-593.91679402769182</v>
      </c>
      <c r="AB522">
        <v>-586.43309476050081</v>
      </c>
      <c r="AC522">
        <v>-579.04403758285355</v>
      </c>
      <c r="AD522">
        <v>-571.74839620850651</v>
      </c>
      <c r="AE522">
        <v>-564.5449635704457</v>
      </c>
      <c r="AF522">
        <v>-557.43255105655226</v>
      </c>
      <c r="AG522">
        <v>-550.40998784197211</v>
      </c>
      <c r="AH522">
        <v>-543.47612030011828</v>
      </c>
      <c r="AI522">
        <v>-536.62981147814469</v>
      </c>
      <c r="AJ522">
        <v>-529.86994062570614</v>
      </c>
      <c r="AK522">
        <v>-523.19540276809573</v>
      </c>
      <c r="AL522">
        <v>-516.60510831660747</v>
      </c>
      <c r="AM522">
        <v>-510.09798271034873</v>
      </c>
      <c r="AN522">
        <v>-503.67296608480012</v>
      </c>
      <c r="AO522">
        <v>-497.32901296327537</v>
      </c>
      <c r="AP522">
        <v>-491.06509196811038</v>
      </c>
      <c r="AQ522">
        <v>-484.88018554895717</v>
      </c>
    </row>
    <row r="523" spans="1:43" x14ac:dyDescent="0.3">
      <c r="A523" s="24"/>
      <c r="B523" s="26">
        <v>202504</v>
      </c>
      <c r="C523" s="18" t="s">
        <v>103</v>
      </c>
      <c r="D523">
        <v>-157490.55636947119</v>
      </c>
      <c r="E523">
        <v>-154109.95236895248</v>
      </c>
      <c r="F523">
        <v>-150839.02734432835</v>
      </c>
      <c r="G523">
        <v>-147655.68901709194</v>
      </c>
      <c r="H523">
        <v>-144550.20007865725</v>
      </c>
      <c r="I523">
        <v>-141516.98779597858</v>
      </c>
      <c r="J523">
        <v>-138552.29242634619</v>
      </c>
      <c r="K523">
        <v>-135653.28058548557</v>
      </c>
      <c r="L523">
        <v>-132817.64882998969</v>
      </c>
      <c r="M523">
        <v>-130043.42412097909</v>
      </c>
      <c r="N523">
        <v>-127328.85415467221</v>
      </c>
      <c r="O523">
        <v>-124672.34282097139</v>
      </c>
      <c r="P523">
        <v>-122072.41007058481</v>
      </c>
      <c r="Q523">
        <v>-119527.66579482146</v>
      </c>
      <c r="R523">
        <v>-117036.79215396597</v>
      </c>
      <c r="S523">
        <v>-114598.53121318301</v>
      </c>
      <c r="T523">
        <v>-112211.67603153537</v>
      </c>
      <c r="U523">
        <v>-109875.06406666228</v>
      </c>
      <c r="V523">
        <v>-107587.57217401748</v>
      </c>
      <c r="W523">
        <v>-105348.11273015018</v>
      </c>
      <c r="X523">
        <v>-103155.63056511762</v>
      </c>
      <c r="Y523">
        <v>-101009.10048845144</v>
      </c>
      <c r="Z523">
        <v>-98907.525258087728</v>
      </c>
      <c r="AA523">
        <v>-96849.933885134364</v>
      </c>
      <c r="AB523">
        <v>-94835.380197000472</v>
      </c>
      <c r="AC523">
        <v>-92862.941602007166</v>
      </c>
      <c r="AD523">
        <v>-90931.718013139194</v>
      </c>
      <c r="AE523">
        <v>-89040.830899017703</v>
      </c>
      <c r="AF523">
        <v>-87189.422437746325</v>
      </c>
      <c r="AG523">
        <v>-85376.654754853924</v>
      </c>
      <c r="AH523">
        <v>-83601.709230706372</v>
      </c>
      <c r="AI523">
        <v>-81863.785865881131</v>
      </c>
      <c r="AJ523">
        <v>-80162.102695373818</v>
      </c>
      <c r="AK523">
        <v>-78495.895244326704</v>
      </c>
      <c r="AL523">
        <v>-76864.416019381766</v>
      </c>
      <c r="AM523">
        <v>-75266.93403086171</v>
      </c>
      <c r="AN523">
        <v>-73702.734341850228</v>
      </c>
      <c r="AO523">
        <v>-72171.11764093033</v>
      </c>
      <c r="AP523">
        <v>-70671.39983588818</v>
      </c>
      <c r="AQ523">
        <v>-69202.911666131593</v>
      </c>
    </row>
    <row r="524" spans="1:43" x14ac:dyDescent="0.3">
      <c r="A524" s="24"/>
      <c r="B524" s="26">
        <v>202504</v>
      </c>
      <c r="C524" s="18" t="s">
        <v>102</v>
      </c>
      <c r="D524">
        <v>-139301.79455072008</v>
      </c>
      <c r="E524">
        <v>-130762.25685157497</v>
      </c>
      <c r="F524">
        <v>-122811.06124075694</v>
      </c>
      <c r="G524">
        <v>-115373.80231382302</v>
      </c>
      <c r="H524">
        <v>-108404.09783232768</v>
      </c>
      <c r="I524">
        <v>-101866.18354242314</v>
      </c>
      <c r="J524">
        <v>-95729.791466436771</v>
      </c>
      <c r="K524">
        <v>-89968.140575967831</v>
      </c>
      <c r="L524">
        <v>-84556.981965950719</v>
      </c>
      <c r="M524">
        <v>-79474.074553042228</v>
      </c>
      <c r="N524">
        <v>-74698.861751080913</v>
      </c>
      <c r="O524">
        <v>-70212.252244334246</v>
      </c>
      <c r="P524">
        <v>-65996.459488945504</v>
      </c>
      <c r="Q524">
        <v>-62034.876867908606</v>
      </c>
      <c r="R524">
        <v>-58311.975938550058</v>
      </c>
      <c r="S524">
        <v>-54813.220527599078</v>
      </c>
      <c r="T524">
        <v>-51524.992277990619</v>
      </c>
      <c r="U524">
        <v>-48434.524856073927</v>
      </c>
      <c r="V524">
        <v>-45529.844971320774</v>
      </c>
      <c r="W524">
        <v>-42799.718936894555</v>
      </c>
      <c r="X524">
        <v>-40233.603863735014</v>
      </c>
      <c r="Y524">
        <v>-37821.602818455605</v>
      </c>
      <c r="Z524">
        <v>-35554.42343496775</v>
      </c>
      <c r="AA524">
        <v>-33423.339579942061</v>
      </c>
      <c r="AB524">
        <v>-31420.155750309877</v>
      </c>
      <c r="AC524">
        <v>-29537.173937751606</v>
      </c>
      <c r="AD524">
        <v>-27767.162737352563</v>
      </c>
      <c r="AE524">
        <v>-26103.328509772589</v>
      </c>
      <c r="AF524">
        <v>-24539.288431317822</v>
      </c>
      <c r="AG524">
        <v>-23069.045286207747</v>
      </c>
      <c r="AH524">
        <v>-21686.963871462507</v>
      </c>
      <c r="AI524">
        <v>-20387.748898146954</v>
      </c>
      <c r="AJ524">
        <v>-19166.424283873665</v>
      </c>
      <c r="AK524">
        <v>-18018.313740973244</v>
      </c>
      <c r="AL524">
        <v>-16939.022572940983</v>
      </c>
      <c r="AM524">
        <v>-15924.42059892657</v>
      </c>
      <c r="AN524">
        <v>-14970.626132345373</v>
      </c>
      <c r="AO524">
        <v>-14073.990945304766</v>
      </c>
      <c r="AP524">
        <v>-13231.086155573235</v>
      </c>
      <c r="AQ524">
        <v>-12438.688977362761</v>
      </c>
    </row>
    <row r="525" spans="1:43" x14ac:dyDescent="0.3">
      <c r="A525" s="24"/>
      <c r="B525" s="26">
        <v>202504</v>
      </c>
      <c r="C525" s="18" t="s">
        <v>104</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row>
    <row r="526" spans="1:43" x14ac:dyDescent="0.3">
      <c r="A526" s="24"/>
      <c r="B526" s="26">
        <v>202505</v>
      </c>
      <c r="C526" s="18" t="s">
        <v>101</v>
      </c>
      <c r="D526">
        <v>-465405.77533111785</v>
      </c>
      <c r="E526">
        <v>-443635.8141425419</v>
      </c>
      <c r="F526">
        <v>-422968.1965601928</v>
      </c>
      <c r="G526">
        <v>-403263.41922408435</v>
      </c>
      <c r="H526">
        <v>-384476.6263913578</v>
      </c>
      <c r="I526">
        <v>-366565.05200918869</v>
      </c>
      <c r="J526">
        <v>-349487.92236260511</v>
      </c>
      <c r="K526">
        <v>-333206.36325764237</v>
      </c>
      <c r="L526">
        <v>-317683.3115285465</v>
      </c>
      <c r="M526">
        <v>-302883.43066758272</v>
      </c>
      <c r="N526">
        <v>-288773.03038539033</v>
      </c>
      <c r="O526">
        <v>-275319.98991877079</v>
      </c>
      <c r="P526">
        <v>-262493.68491132814</v>
      </c>
      <c r="Q526">
        <v>-250264.9177005144</v>
      </c>
      <c r="R526">
        <v>-238605.85085238476</v>
      </c>
      <c r="S526">
        <v>-227489.94379276299</v>
      </c>
      <c r="T526">
        <v>-216891.89239056426</v>
      </c>
      <c r="U526">
        <v>-206787.57135574377</v>
      </c>
      <c r="V526">
        <v>-197153.97932074626</v>
      </c>
      <c r="W526">
        <v>-187969.18648044067</v>
      </c>
      <c r="X526">
        <v>-179212.28467134823</v>
      </c>
      <c r="Y526">
        <v>-170863.33977652411</v>
      </c>
      <c r="Z526">
        <v>-162903.34634774842</v>
      </c>
      <c r="AA526">
        <v>-155314.18434172866</v>
      </c>
      <c r="AB526">
        <v>-148078.57787182819</v>
      </c>
      <c r="AC526">
        <v>-141180.05588142431</v>
      </c>
      <c r="AD526">
        <v>-134602.91464937211</v>
      </c>
      <c r="AE526">
        <v>-128332.18204222296</v>
      </c>
      <c r="AF526">
        <v>-122353.58343182114</v>
      </c>
      <c r="AG526">
        <v>-116653.50920069418</v>
      </c>
      <c r="AH526">
        <v>-111218.98376126619</v>
      </c>
      <c r="AI526">
        <v>-106037.63601837006</v>
      </c>
      <c r="AJ526">
        <v>-101097.67120781972</v>
      </c>
      <c r="AK526">
        <v>-96387.84404693605</v>
      </c>
      <c r="AL526">
        <v>-91897.433135906424</v>
      </c>
      <c r="AM526">
        <v>-87616.216551705744</v>
      </c>
      <c r="AN526">
        <v>-83534.448579021002</v>
      </c>
      <c r="AO526">
        <v>-79642.837525209878</v>
      </c>
      <c r="AP526">
        <v>-75932.52456879169</v>
      </c>
      <c r="AQ526">
        <v>-72395.063593321654</v>
      </c>
    </row>
    <row r="527" spans="1:43" x14ac:dyDescent="0.3">
      <c r="A527" s="24"/>
      <c r="B527" s="26">
        <v>202505</v>
      </c>
      <c r="C527" s="18" t="s">
        <v>105</v>
      </c>
      <c r="D527">
        <v>-195.83553442453186</v>
      </c>
      <c r="E527">
        <v>-232.20629570193086</v>
      </c>
      <c r="F527">
        <v>-164.05173166205259</v>
      </c>
      <c r="G527">
        <v>-162.39030104616589</v>
      </c>
      <c r="H527">
        <v>-160.74569653545606</v>
      </c>
      <c r="I527">
        <v>-159.11774772388117</v>
      </c>
      <c r="J527">
        <v>-157.50628593118282</v>
      </c>
      <c r="K527">
        <v>-155.91114418540869</v>
      </c>
      <c r="L527">
        <v>-154.33215720561145</v>
      </c>
      <c r="M527">
        <v>-152.7691613847233</v>
      </c>
      <c r="N527">
        <v>-151.22199477260375</v>
      </c>
      <c r="O527">
        <v>-149.69049705925909</v>
      </c>
      <c r="P527">
        <v>-148.17450955823179</v>
      </c>
      <c r="Q527">
        <v>-146.67387519015827</v>
      </c>
      <c r="R527">
        <v>-145.18843846649307</v>
      </c>
      <c r="S527">
        <v>-143.71804547339784</v>
      </c>
      <c r="T527">
        <v>-142.26254385579352</v>
      </c>
      <c r="U527">
        <v>-140.82178280157407</v>
      </c>
      <c r="V527">
        <v>-139.39561302598</v>
      </c>
      <c r="W527">
        <v>-137.98388675613023</v>
      </c>
      <c r="X527">
        <v>-136.58645771571059</v>
      </c>
      <c r="Y527">
        <v>-135.20318110981731</v>
      </c>
      <c r="Z527">
        <v>-133.8339136099541</v>
      </c>
      <c r="AA527">
        <v>-132.47851333918112</v>
      </c>
      <c r="AB527">
        <v>-131.13683985741446</v>
      </c>
      <c r="AC527">
        <v>-129.80875414687426</v>
      </c>
      <c r="AD527">
        <v>-128.49411859768051</v>
      </c>
      <c r="AE527">
        <v>-127.1927969935944</v>
      </c>
      <c r="AF527">
        <v>-125.90465449790439</v>
      </c>
      <c r="AG527">
        <v>-124.62955763945502</v>
      </c>
      <c r="AH527">
        <v>-123.3673742988173</v>
      </c>
      <c r="AI527">
        <v>-122.11797369459907</v>
      </c>
      <c r="AJ527">
        <v>-120.88122636989411</v>
      </c>
      <c r="AK527">
        <v>-119.65700417886841</v>
      </c>
      <c r="AL527">
        <v>-118.44518027348231</v>
      </c>
      <c r="AM527">
        <v>-117.24562909034714</v>
      </c>
      <c r="AN527">
        <v>-116.05822633771491</v>
      </c>
      <c r="AO527">
        <v>-114.88284898259981</v>
      </c>
      <c r="AP527">
        <v>-113.71937523803017</v>
      </c>
      <c r="AQ527">
        <v>-112.56768455042935</v>
      </c>
    </row>
    <row r="528" spans="1:43" x14ac:dyDescent="0.3">
      <c r="A528" s="24"/>
      <c r="B528" s="26">
        <v>202505</v>
      </c>
      <c r="C528" s="18" t="s">
        <v>103</v>
      </c>
      <c r="D528">
        <v>-199895.83074999996</v>
      </c>
      <c r="E528">
        <v>-194406.07150450305</v>
      </c>
      <c r="F528">
        <v>-188980.63015452647</v>
      </c>
      <c r="G528">
        <v>-183706.6008135177</v>
      </c>
      <c r="H528">
        <v>-178579.75790884939</v>
      </c>
      <c r="I528">
        <v>-173595.99379423409</v>
      </c>
      <c r="J528">
        <v>-168751.31545866211</v>
      </c>
      <c r="K528">
        <v>-164041.84132718592</v>
      </c>
      <c r="L528">
        <v>-159463.7981509871</v>
      </c>
      <c r="M528">
        <v>-155013.51798423496</v>
      </c>
      <c r="N528">
        <v>-150687.43524531429</v>
      </c>
      <c r="O528">
        <v>-146482.08386006748</v>
      </c>
      <c r="P528">
        <v>-142394.0944847627</v>
      </c>
      <c r="Q528">
        <v>-138420.19180656262</v>
      </c>
      <c r="R528">
        <v>-134557.19191933112</v>
      </c>
      <c r="S528">
        <v>-130801.99977267551</v>
      </c>
      <c r="T528">
        <v>-127151.60669218026</v>
      </c>
      <c r="U528">
        <v>-123603.08796884534</v>
      </c>
      <c r="V528">
        <v>-120153.60051579821</v>
      </c>
      <c r="W528">
        <v>-116800.38059040158</v>
      </c>
      <c r="X528">
        <v>-113540.74157993226</v>
      </c>
      <c r="Y528">
        <v>-110372.07184905659</v>
      </c>
      <c r="Z528">
        <v>-107291.83264737822</v>
      </c>
      <c r="AA528">
        <v>-104297.55607538149</v>
      </c>
      <c r="AB528">
        <v>-101386.84310714084</v>
      </c>
      <c r="AC528">
        <v>-98557.361668211975</v>
      </c>
      <c r="AD528">
        <v>-95806.844767164832</v>
      </c>
      <c r="AE528">
        <v>-93133.088679261346</v>
      </c>
      <c r="AF528">
        <v>-90533.951180822682</v>
      </c>
      <c r="AG528">
        <v>-88007.349832871361</v>
      </c>
      <c r="AH528">
        <v>-85551.260312673141</v>
      </c>
      <c r="AI528">
        <v>-83163.714791841834</v>
      </c>
      <c r="AJ528">
        <v>-80842.800359707617</v>
      </c>
      <c r="AK528">
        <v>-78586.65749068564</v>
      </c>
      <c r="AL528">
        <v>-76393.478554417001</v>
      </c>
      <c r="AM528">
        <v>-74261.506367488255</v>
      </c>
      <c r="AN528">
        <v>-72189.032785569347</v>
      </c>
      <c r="AO528">
        <v>-70174.397334841822</v>
      </c>
      <c r="AP528">
        <v>-68215.985881620712</v>
      </c>
      <c r="AQ528">
        <v>-66312.229339104539</v>
      </c>
    </row>
    <row r="529" spans="1:43" x14ac:dyDescent="0.3">
      <c r="A529" s="24"/>
      <c r="B529" s="26">
        <v>202505</v>
      </c>
      <c r="C529" s="18" t="s">
        <v>102</v>
      </c>
      <c r="D529">
        <v>-120632.542965</v>
      </c>
      <c r="E529">
        <v>-114526.64717889174</v>
      </c>
      <c r="F529">
        <v>-108711.32885911016</v>
      </c>
      <c r="G529">
        <v>-103191.29489448448</v>
      </c>
      <c r="H529">
        <v>-97951.551634520409</v>
      </c>
      <c r="I529">
        <v>-92977.866761151963</v>
      </c>
      <c r="J529">
        <v>-88256.730630572973</v>
      </c>
      <c r="K529">
        <v>-83775.319578014081</v>
      </c>
      <c r="L529">
        <v>-79521.461085792602</v>
      </c>
      <c r="M529">
        <v>-75483.600720024027</v>
      </c>
      <c r="N529">
        <v>-71650.7707461877</v>
      </c>
      <c r="O529">
        <v>-68012.560338299561</v>
      </c>
      <c r="P529">
        <v>-64559.087300773492</v>
      </c>
      <c r="Q529">
        <v>-61280.971226161273</v>
      </c>
      <c r="R529">
        <v>-58169.30801586181</v>
      </c>
      <c r="S529">
        <v>-55215.645694591964</v>
      </c>
      <c r="T529">
        <v>-52411.961452925709</v>
      </c>
      <c r="U529">
        <v>-49750.639855544126</v>
      </c>
      <c r="V529">
        <v>-47224.452156004765</v>
      </c>
      <c r="W529">
        <v>-44826.536661844744</v>
      </c>
      <c r="X529">
        <v>-42550.380096684843</v>
      </c>
      <c r="Y529">
        <v>-40389.799908709807</v>
      </c>
      <c r="Z529">
        <v>-38338.927477470737</v>
      </c>
      <c r="AA529">
        <v>-36392.192173395539</v>
      </c>
      <c r="AB529">
        <v>-34544.306226709377</v>
      </c>
      <c r="AC529">
        <v>-32790.25036466583</v>
      </c>
      <c r="AD529">
        <v>-31125.26017807622</v>
      </c>
      <c r="AE529">
        <v>-29544.813180105473</v>
      </c>
      <c r="AF529">
        <v>-28044.616522183416</v>
      </c>
      <c r="AG529">
        <v>-26620.595333665111</v>
      </c>
      <c r="AH529">
        <v>-25268.881653568074</v>
      </c>
      <c r="AI529">
        <v>-23985.803924322627</v>
      </c>
      <c r="AJ529">
        <v>-22767.877018997915</v>
      </c>
      <c r="AK529">
        <v>-21611.792774915411</v>
      </c>
      <c r="AL529">
        <v>-20514.411007936971</v>
      </c>
      <c r="AM529">
        <v>-19472.75098302032</v>
      </c>
      <c r="AN529">
        <v>-18483.983317874052</v>
      </c>
      <c r="AO529">
        <v>-17545.422297720645</v>
      </c>
      <c r="AP529">
        <v>-16654.51858029265</v>
      </c>
      <c r="AQ529">
        <v>-15808.852271247246</v>
      </c>
    </row>
    <row r="530" spans="1:43" x14ac:dyDescent="0.3">
      <c r="A530" s="24"/>
      <c r="B530" s="26">
        <v>202506</v>
      </c>
      <c r="C530" s="18" t="s">
        <v>101</v>
      </c>
      <c r="D530">
        <v>-496802.81307145843</v>
      </c>
      <c r="E530">
        <v>-474707.30841875577</v>
      </c>
      <c r="F530">
        <v>-453208.2287490255</v>
      </c>
      <c r="G530">
        <v>-432722.85366122203</v>
      </c>
      <c r="H530">
        <v>-413163.43394198344</v>
      </c>
      <c r="I530">
        <v>-394488.11566669791</v>
      </c>
      <c r="J530">
        <v>-376656.93674168258</v>
      </c>
      <c r="K530">
        <v>-359631.74139191024</v>
      </c>
      <c r="L530">
        <v>-343376.09851395845</v>
      </c>
      <c r="M530">
        <v>-327855.22371947108</v>
      </c>
      <c r="N530">
        <v>-313035.90490231785</v>
      </c>
      <c r="O530">
        <v>-298886.431170178</v>
      </c>
      <c r="P530">
        <v>-285376.52498847287</v>
      </c>
      <c r="Q530">
        <v>-272477.27739144792</v>
      </c>
      <c r="R530">
        <v>-260161.08612176476</v>
      </c>
      <c r="S530">
        <v>-248401.59656623407</v>
      </c>
      <c r="T530">
        <v>-237173.64536130021</v>
      </c>
      <c r="U530">
        <v>-226453.20654760316</v>
      </c>
      <c r="V530">
        <v>-216217.34015839771</v>
      </c>
      <c r="W530">
        <v>-206444.14313181679</v>
      </c>
      <c r="X530">
        <v>-197112.7024419404</v>
      </c>
      <c r="Y530">
        <v>-188203.05034837732</v>
      </c>
      <c r="Z530">
        <v>-179696.12166860193</v>
      </c>
      <c r="AA530">
        <v>-171573.71298161536</v>
      </c>
      <c r="AB530">
        <v>-163818.4436756339</v>
      </c>
      <c r="AC530">
        <v>-156413.71875645337</v>
      </c>
      <c r="AD530">
        <v>-149343.69333690486</v>
      </c>
      <c r="AE530">
        <v>-142593.2387314158</v>
      </c>
      <c r="AF530">
        <v>-136147.91008312377</v>
      </c>
      <c r="AG530">
        <v>-129993.91545427109</v>
      </c>
      <c r="AH530">
        <v>-124118.08631373788</v>
      </c>
      <c r="AI530">
        <v>-118507.84935856264</v>
      </c>
      <c r="AJ530">
        <v>-113151.19960915251</v>
      </c>
      <c r="AK530">
        <v>-108036.67472061161</v>
      </c>
      <c r="AL530">
        <v>-103153.33045521799</v>
      </c>
      <c r="AM530">
        <v>-98490.717263564133</v>
      </c>
      <c r="AN530">
        <v>-94038.857924248761</v>
      </c>
      <c r="AO530">
        <v>-89788.226194272604</v>
      </c>
      <c r="AP530">
        <v>-85729.726424453111</v>
      </c>
      <c r="AQ530">
        <v>-81854.674096239003</v>
      </c>
    </row>
    <row r="531" spans="1:43" x14ac:dyDescent="0.3">
      <c r="A531" s="24"/>
      <c r="B531" s="26">
        <v>202506</v>
      </c>
      <c r="C531" s="18" t="s">
        <v>105</v>
      </c>
      <c r="D531">
        <v>-391.52662391661721</v>
      </c>
      <c r="E531">
        <v>-352.34820160398948</v>
      </c>
      <c r="F531">
        <v>-417.7866439414197</v>
      </c>
      <c r="G531">
        <v>-412.18910117039024</v>
      </c>
      <c r="H531">
        <v>-406.06147566990421</v>
      </c>
      <c r="I531">
        <v>-400.02494378195576</v>
      </c>
      <c r="J531">
        <v>-394.07815130396762</v>
      </c>
      <c r="K531">
        <v>-388.21976416501133</v>
      </c>
      <c r="L531">
        <v>-382.44846812652918</v>
      </c>
      <c r="M531">
        <v>-376.76296848750519</v>
      </c>
      <c r="N531">
        <v>-371.16198979401833</v>
      </c>
      <c r="O531">
        <v>-365.64427555311511</v>
      </c>
      <c r="P531">
        <v>-360.20858795093426</v>
      </c>
      <c r="Q531">
        <v>-354.8537075750221</v>
      </c>
      <c r="R531">
        <v>-349.57843314077684</v>
      </c>
      <c r="S531">
        <v>-344.38158122195847</v>
      </c>
      <c r="T531">
        <v>-339.26198598520563</v>
      </c>
      <c r="U531">
        <v>-334.21849892849889</v>
      </c>
      <c r="V531">
        <v>-329.24998862351191</v>
      </c>
      <c r="W531">
        <v>-324.35534046179316</v>
      </c>
      <c r="X531">
        <v>-319.53345640472082</v>
      </c>
      <c r="Y531">
        <v>-314.78325473717456</v>
      </c>
      <c r="Z531">
        <v>-310.10366982486966</v>
      </c>
      <c r="AA531">
        <v>-305.49365187529838</v>
      </c>
      <c r="AB531">
        <v>-300.95216670222527</v>
      </c>
      <c r="AC531">
        <v>-296.47819549368347</v>
      </c>
      <c r="AD531">
        <v>-292.07073458341995</v>
      </c>
      <c r="AE531">
        <v>-287.72879522573862</v>
      </c>
      <c r="AF531">
        <v>-283.45140337369031</v>
      </c>
      <c r="AG531">
        <v>-279.23759946056072</v>
      </c>
      <c r="AH531">
        <v>-275.08643818460621</v>
      </c>
      <c r="AI531">
        <v>-270.99698829699008</v>
      </c>
      <c r="AJ531">
        <v>-266.96833239287122</v>
      </c>
      <c r="AK531">
        <v>-262.99956670559862</v>
      </c>
      <c r="AL531">
        <v>-259.08980090396534</v>
      </c>
      <c r="AM531">
        <v>-255.23815789247604</v>
      </c>
      <c r="AN531">
        <v>-251.44377361458496</v>
      </c>
      <c r="AO531">
        <v>-247.70579685885738</v>
      </c>
      <c r="AP531">
        <v>-244.02338906801413</v>
      </c>
      <c r="AQ531">
        <v>-240.39572415081381</v>
      </c>
    </row>
    <row r="532" spans="1:43" x14ac:dyDescent="0.3">
      <c r="A532" s="24"/>
      <c r="B532" s="26">
        <v>202506</v>
      </c>
      <c r="C532" s="18" t="s">
        <v>103</v>
      </c>
      <c r="D532">
        <v>-142409.69233200001</v>
      </c>
      <c r="E532">
        <v>-139608.92801377384</v>
      </c>
      <c r="F532">
        <v>-136849.82276941536</v>
      </c>
      <c r="G532">
        <v>-134126.98105817099</v>
      </c>
      <c r="H532">
        <v>-131458.31455033176</v>
      </c>
      <c r="I532">
        <v>-128842.74534531617</v>
      </c>
      <c r="J532">
        <v>-126279.21698906412</v>
      </c>
      <c r="K532">
        <v>-123766.69404732487</v>
      </c>
      <c r="L532">
        <v>-121304.161687435</v>
      </c>
      <c r="M532">
        <v>-118890.62526841745</v>
      </c>
      <c r="N532">
        <v>-116525.10993923634</v>
      </c>
      <c r="O532">
        <v>-114206.66024504502</v>
      </c>
      <c r="P532">
        <v>-111934.33974126852</v>
      </c>
      <c r="Q532">
        <v>-109707.2306153644</v>
      </c>
      <c r="R532">
        <v>-107524.43331610928</v>
      </c>
      <c r="S532">
        <v>-105385.06619026123</v>
      </c>
      <c r="T532">
        <v>-103288.26512645144</v>
      </c>
      <c r="U532">
        <v>-101233.18320616103</v>
      </c>
      <c r="V532">
        <v>-99218.990361642558</v>
      </c>
      <c r="W532">
        <v>-97244.873040647304</v>
      </c>
      <c r="X532">
        <v>-95310.033877823676</v>
      </c>
      <c r="Y532">
        <v>-93413.691372653469</v>
      </c>
      <c r="Z532">
        <v>-91555.079573796131</v>
      </c>
      <c r="AA532">
        <v>-89733.447769713574</v>
      </c>
      <c r="AB532">
        <v>-87948.060185450289</v>
      </c>
      <c r="AC532">
        <v>-86198.195685446757</v>
      </c>
      <c r="AD532">
        <v>-84483.147482265631</v>
      </c>
      <c r="AE532">
        <v>-82802.222851113431</v>
      </c>
      <c r="AF532">
        <v>-81154.742850042123</v>
      </c>
      <c r="AG532">
        <v>-79540.042045717884</v>
      </c>
      <c r="AH532">
        <v>-77957.468244645963</v>
      </c>
      <c r="AI532">
        <v>-76406.382229743424</v>
      </c>
      <c r="AJ532">
        <v>-74886.157502153059</v>
      </c>
      <c r="AK532">
        <v>-73396.180028194285</v>
      </c>
      <c r="AL532">
        <v>-71935.847991349059</v>
      </c>
      <c r="AM532">
        <v>-70504.571549182147</v>
      </c>
      <c r="AN532">
        <v>-69101.772595098068</v>
      </c>
      <c r="AO532">
        <v>-67726.88452483814</v>
      </c>
      <c r="AP532">
        <v>-66379.352007623398</v>
      </c>
      <c r="AQ532">
        <v>-65058.630761851178</v>
      </c>
    </row>
    <row r="533" spans="1:43" x14ac:dyDescent="0.3">
      <c r="A533" s="24"/>
      <c r="B533" s="26">
        <v>202506</v>
      </c>
      <c r="C533" s="18" t="s">
        <v>102</v>
      </c>
      <c r="D533">
        <v>-148890.44605799997</v>
      </c>
      <c r="E533">
        <v>-140579.6570724044</v>
      </c>
      <c r="F533">
        <v>-132704.99479139599</v>
      </c>
      <c r="G533">
        <v>-125388.80351291341</v>
      </c>
      <c r="H533">
        <v>-118475.96295161737</v>
      </c>
      <c r="I533">
        <v>-111944.23588121591</v>
      </c>
      <c r="J533">
        <v>-105772.61104133724</v>
      </c>
      <c r="K533">
        <v>-99941.235548505123</v>
      </c>
      <c r="L533">
        <v>-94431.351033380939</v>
      </c>
      <c r="M533">
        <v>-89225.233298839259</v>
      </c>
      <c r="N533">
        <v>-84306.135304768381</v>
      </c>
      <c r="O533">
        <v>-79658.233296189966</v>
      </c>
      <c r="P533">
        <v>-75266.575901402131</v>
      </c>
      <c r="Q533">
        <v>-71117.036036405378</v>
      </c>
      <c r="R533">
        <v>-67196.265460897121</v>
      </c>
      <c r="S533">
        <v>-63491.651839650891</v>
      </c>
      <c r="T533">
        <v>-59991.27817115486</v>
      </c>
      <c r="U533">
        <v>-56683.884453000086</v>
      </c>
      <c r="V533">
        <v>-53558.831460703521</v>
      </c>
      <c r="W533">
        <v>-50606.066523449452</v>
      </c>
      <c r="X533">
        <v>-47816.091186656973</v>
      </c>
      <c r="Y533">
        <v>-45179.930657350131</v>
      </c>
      <c r="Z533">
        <v>-42689.104934042967</v>
      </c>
      <c r="AA533">
        <v>-40335.601528269704</v>
      </c>
      <c r="AB533">
        <v>-38111.849690011026</v>
      </c>
      <c r="AC533">
        <v>-36010.696054104505</v>
      </c>
      <c r="AD533">
        <v>-34025.381629298783</v>
      </c>
      <c r="AE533">
        <v>-32149.520055929748</v>
      </c>
      <c r="AF533">
        <v>-30377.077062278055</v>
      </c>
      <c r="AG533">
        <v>-28702.351053523176</v>
      </c>
      <c r="AH533">
        <v>-27119.954770852539</v>
      </c>
      <c r="AI533">
        <v>-25624.797961726785</v>
      </c>
      <c r="AJ533">
        <v>-24212.071005554833</v>
      </c>
      <c r="AK533">
        <v>-22877.229442105814</v>
      </c>
      <c r="AL533">
        <v>-21615.979352888891</v>
      </c>
      <c r="AM533">
        <v>-20424.263548475792</v>
      </c>
      <c r="AN533">
        <v>-19298.248517333373</v>
      </c>
      <c r="AO533">
        <v>-18234.312094183326</v>
      </c>
      <c r="AP533">
        <v>-17229.031808220469</v>
      </c>
      <c r="AQ533">
        <v>-16279.173873708314</v>
      </c>
    </row>
    <row r="534" spans="1:43" x14ac:dyDescent="0.3">
      <c r="A534" s="24"/>
      <c r="B534" s="26">
        <v>202507</v>
      </c>
      <c r="C534" s="18" t="s">
        <v>101</v>
      </c>
      <c r="D534">
        <v>-588977.61218799988</v>
      </c>
      <c r="E534">
        <v>-561403.64364406501</v>
      </c>
      <c r="F534">
        <v>-535120.59639412875</v>
      </c>
      <c r="G534">
        <v>-510068.03380627692</v>
      </c>
      <c r="H534">
        <v>-486188.34869024635</v>
      </c>
      <c r="I534">
        <v>-463426.63083239796</v>
      </c>
      <c r="J534">
        <v>-441730.54073226114</v>
      </c>
      <c r="K534">
        <v>-421050.18925031251</v>
      </c>
      <c r="L534">
        <v>-401338.02289024374</v>
      </c>
      <c r="M534">
        <v>-382548.71445193223</v>
      </c>
      <c r="N534">
        <v>-364639.0588036743</v>
      </c>
      <c r="O534">
        <v>-347567.87353401561</v>
      </c>
      <c r="P534">
        <v>-331295.90425473143</v>
      </c>
      <c r="Q534">
        <v>-315785.73433720577</v>
      </c>
      <c r="R534">
        <v>-301001.69887465221</v>
      </c>
      <c r="S534">
        <v>-286909.80267233727</v>
      </c>
      <c r="T534">
        <v>-273477.64207722736</v>
      </c>
      <c r="U534">
        <v>-260674.33046731184</v>
      </c>
      <c r="V534">
        <v>-248470.4272292672</v>
      </c>
      <c r="W534">
        <v>-236837.87006115032</v>
      </c>
      <c r="X534">
        <v>-225749.91044445412</v>
      </c>
      <c r="Y534">
        <v>-215181.05213714621</v>
      </c>
      <c r="Z534">
        <v>-205106.99254625887</v>
      </c>
      <c r="AA534">
        <v>-195504.56684521819</v>
      </c>
      <c r="AB534">
        <v>-186351.69470741451</v>
      </c>
      <c r="AC534">
        <v>-177627.32953352906</v>
      </c>
      <c r="AD534">
        <v>-169311.41005586769</v>
      </c>
      <c r="AE534">
        <v>-161384.8142084188</v>
      </c>
      <c r="AF534">
        <v>-153829.31515656132</v>
      </c>
      <c r="AG534">
        <v>-146627.53938531497</v>
      </c>
      <c r="AH534">
        <v>-139762.92674975915</v>
      </c>
      <c r="AI534">
        <v>-133219.69239575791</v>
      </c>
      <c r="AJ534">
        <v>-126982.79046342985</v>
      </c>
      <c r="AK534">
        <v>-121037.8794899003</v>
      </c>
      <c r="AL534">
        <v>-115371.28943178148</v>
      </c>
      <c r="AM534">
        <v>-109969.99023155025</v>
      </c>
      <c r="AN534">
        <v>-104821.56185554317</v>
      </c>
      <c r="AO534">
        <v>-99914.165734672832</v>
      </c>
      <c r="AP534">
        <v>-95236.517542194561</v>
      </c>
      <c r="AQ534">
        <v>-90777.861245927488</v>
      </c>
    </row>
    <row r="535" spans="1:43" x14ac:dyDescent="0.3">
      <c r="A535" s="24"/>
      <c r="B535" s="26">
        <v>202507</v>
      </c>
      <c r="C535" s="18" t="s">
        <v>105</v>
      </c>
      <c r="D535">
        <v>-1313.29448</v>
      </c>
      <c r="E535">
        <v>-1296.0246575880001</v>
      </c>
      <c r="F535">
        <v>-1278.9819333407177</v>
      </c>
      <c r="G535">
        <v>-1262.1633209172871</v>
      </c>
      <c r="H535">
        <v>-1245.5658732472248</v>
      </c>
      <c r="I535">
        <v>-1229.186682014024</v>
      </c>
      <c r="J535">
        <v>-1213.0228771455395</v>
      </c>
      <c r="K535">
        <v>-1197.0716263110758</v>
      </c>
      <c r="L535">
        <v>-1181.3301344250851</v>
      </c>
      <c r="M535">
        <v>-1165.7956431573953</v>
      </c>
      <c r="N535">
        <v>-1150.4654304498756</v>
      </c>
      <c r="O535">
        <v>-1135.3368100394598</v>
      </c>
      <c r="P535">
        <v>-1120.4071309874407</v>
      </c>
      <c r="Q535">
        <v>-1105.6737772149561</v>
      </c>
      <c r="R535">
        <v>-1091.1341670445795</v>
      </c>
      <c r="S535">
        <v>-1076.7857527479434</v>
      </c>
      <c r="T535">
        <v>-1062.6260200993079</v>
      </c>
      <c r="U535">
        <v>-1048.6524879350018</v>
      </c>
      <c r="V535">
        <v>-1034.8627077186566</v>
      </c>
      <c r="W535">
        <v>-1021.2542631121561</v>
      </c>
      <c r="X535">
        <v>-1007.824769552231</v>
      </c>
      <c r="Y535">
        <v>-994.5718738326193</v>
      </c>
      <c r="Z535">
        <v>-981.49325369172027</v>
      </c>
      <c r="AA535">
        <v>-968.58661740567413</v>
      </c>
      <c r="AB535">
        <v>-955.84970338678943</v>
      </c>
      <c r="AC535">
        <v>-943.28027978725322</v>
      </c>
      <c r="AD535">
        <v>-930.87614410805077</v>
      </c>
      <c r="AE535">
        <v>-918.63512281302997</v>
      </c>
      <c r="AF535">
        <v>-906.55507094803863</v>
      </c>
      <c r="AG535">
        <v>-894.63387176507183</v>
      </c>
      <c r="AH535">
        <v>-882.86943635136129</v>
      </c>
      <c r="AI535">
        <v>-871.25970326334073</v>
      </c>
      <c r="AJ535">
        <v>-859.80263816542799</v>
      </c>
      <c r="AK535">
        <v>-848.49623347355259</v>
      </c>
      <c r="AL535">
        <v>-837.33850800337541</v>
      </c>
      <c r="AM535">
        <v>-826.32750662313094</v>
      </c>
      <c r="AN535">
        <v>-815.4612999110368</v>
      </c>
      <c r="AO535">
        <v>-804.73798381720667</v>
      </c>
      <c r="AP535">
        <v>-794.15567933001046</v>
      </c>
      <c r="AQ535">
        <v>-783.71253214682076</v>
      </c>
    </row>
    <row r="536" spans="1:43" x14ac:dyDescent="0.3">
      <c r="A536" s="24"/>
      <c r="B536" s="26">
        <v>202507</v>
      </c>
      <c r="C536" s="18" t="s">
        <v>103</v>
      </c>
      <c r="D536">
        <v>-141485.054936</v>
      </c>
      <c r="E536">
        <v>-138946.57724202328</v>
      </c>
      <c r="F536">
        <v>-136453.64406867264</v>
      </c>
      <c r="G536">
        <v>-134005.43827134054</v>
      </c>
      <c r="H536">
        <v>-131601.15736635556</v>
      </c>
      <c r="I536">
        <v>-129240.01326794086</v>
      </c>
      <c r="J536">
        <v>-126921.23202989188</v>
      </c>
      <c r="K536">
        <v>-124644.05359188892</v>
      </c>
      <c r="L536">
        <v>-122407.73153036111</v>
      </c>
      <c r="M536">
        <v>-120211.53281382055</v>
      </c>
      <c r="N536">
        <v>-118054.73756258591</v>
      </c>
      <c r="O536">
        <v>-115936.6388128172</v>
      </c>
      <c r="P536">
        <v>-113856.54228478388</v>
      </c>
      <c r="Q536">
        <v>-111813.76615529106</v>
      </c>
      <c r="R536">
        <v>-109807.64083418821</v>
      </c>
      <c r="S536">
        <v>-107837.50874488814</v>
      </c>
      <c r="T536">
        <v>-105902.7241088236</v>
      </c>
      <c r="U536">
        <v>-104002.65273377113</v>
      </c>
      <c r="V536">
        <v>-102136.67180597271</v>
      </c>
      <c r="W536">
        <v>-100304.16968598723</v>
      </c>
      <c r="X536">
        <v>-98504.545708204489</v>
      </c>
      <c r="Y536">
        <v>-96737.209983956447</v>
      </c>
      <c r="Z536">
        <v>-95001.58320816097</v>
      </c>
      <c r="AA536">
        <v>-93297.096469434546</v>
      </c>
      <c r="AB536">
        <v>-91623.191063612103</v>
      </c>
      <c r="AC536">
        <v>-89979.318310612478</v>
      </c>
      <c r="AD536">
        <v>-88364.93937458955</v>
      </c>
      <c r="AE536">
        <v>-86779.525087310452</v>
      </c>
      <c r="AF536">
        <v>-85222.555774702298</v>
      </c>
      <c r="AG536">
        <v>-83693.521086511173</v>
      </c>
      <c r="AH536">
        <v>-82191.919829017352</v>
      </c>
      <c r="AI536">
        <v>-80717.259800751737</v>
      </c>
      <c r="AJ536">
        <v>-79269.0576311599</v>
      </c>
      <c r="AK536">
        <v>-77846.838622160838</v>
      </c>
      <c r="AL536">
        <v>-76450.136592548224</v>
      </c>
      <c r="AM536">
        <v>-75078.49372518358</v>
      </c>
      <c r="AN536">
        <v>-73731.460416930917</v>
      </c>
      <c r="AO536">
        <v>-72408.595131283815</v>
      </c>
      <c r="AP536">
        <v>-71109.464253636703</v>
      </c>
      <c r="AQ536">
        <v>-69833.641949152705</v>
      </c>
    </row>
    <row r="537" spans="1:43" x14ac:dyDescent="0.3">
      <c r="A537" s="24"/>
      <c r="B537" s="26">
        <v>202507</v>
      </c>
      <c r="C537" s="18" t="s">
        <v>102</v>
      </c>
      <c r="D537">
        <v>-124381.15467200002</v>
      </c>
      <c r="E537">
        <v>-119099.10163692907</v>
      </c>
      <c r="F537">
        <v>-114041.35978741417</v>
      </c>
      <c r="G537">
        <v>-109198.40337510862</v>
      </c>
      <c r="H537">
        <v>-104561.11117844567</v>
      </c>
      <c r="I537">
        <v>-100120.74932373434</v>
      </c>
      <c r="J537">
        <v>-95868.954835786426</v>
      </c>
      <c r="K537">
        <v>-91797.719887093364</v>
      </c>
      <c r="L537">
        <v>-87899.376715888138</v>
      </c>
      <c r="M537">
        <v>-84166.583184686751</v>
      </c>
      <c r="N537">
        <v>-80592.308952110398</v>
      </c>
      <c r="O537">
        <v>-77169.822231944097</v>
      </c>
      <c r="P537">
        <v>-73892.677114494203</v>
      </c>
      <c r="Q537">
        <v>-70754.701426365355</v>
      </c>
      <c r="R537">
        <v>-67749.985105792366</v>
      </c>
      <c r="S537">
        <v>-64872.86907163306</v>
      </c>
      <c r="T537">
        <v>-62117.934565057709</v>
      </c>
      <c r="U537">
        <v>-59479.992943861595</v>
      </c>
      <c r="V537">
        <v>-56954.075910178937</v>
      </c>
      <c r="W537">
        <v>-54535.426153193337</v>
      </c>
      <c r="X537">
        <v>-52219.488389221071</v>
      </c>
      <c r="Y537">
        <v>-50001.900782292149</v>
      </c>
      <c r="Z537">
        <v>-47878.486729070806</v>
      </c>
      <c r="AA537">
        <v>-45845.24699264294</v>
      </c>
      <c r="AB537">
        <v>-43898.352170355378</v>
      </c>
      <c r="AC537">
        <v>-42034.135481520949</v>
      </c>
      <c r="AD537">
        <v>-40249.085861405692</v>
      </c>
      <c r="AE537">
        <v>-38539.841348491333</v>
      </c>
      <c r="AF537">
        <v>-36903.182752558736</v>
      </c>
      <c r="AG537">
        <v>-35336.027591666738</v>
      </c>
      <c r="AH537">
        <v>-33835.424286607289</v>
      </c>
      <c r="AI537">
        <v>-32398.546601902697</v>
      </c>
      <c r="AJ537">
        <v>-31022.68832287523</v>
      </c>
      <c r="AK537">
        <v>-29705.258158763794</v>
      </c>
      <c r="AL537">
        <v>-28443.77486228829</v>
      </c>
      <c r="AM537">
        <v>-27235.862556469783</v>
      </c>
      <c r="AN537">
        <v>-26079.246259905034</v>
      </c>
      <c r="AO537">
        <v>-24971.747602067731</v>
      </c>
      <c r="AP537">
        <v>-23911.280720566589</v>
      </c>
      <c r="AQ537">
        <v>-22895.848332633195</v>
      </c>
    </row>
    <row r="538" spans="1:43" x14ac:dyDescent="0.3">
      <c r="A538" s="24"/>
      <c r="B538" s="26">
        <v>202507</v>
      </c>
      <c r="C538" s="18" t="s">
        <v>104</v>
      </c>
      <c r="D538">
        <v>-115.16625900000001</v>
      </c>
      <c r="E538">
        <v>-113.78426389200001</v>
      </c>
      <c r="F538">
        <v>-112.41885272529602</v>
      </c>
      <c r="G538">
        <v>-111.06982649259247</v>
      </c>
      <c r="H538">
        <v>-109.73698857468135</v>
      </c>
      <c r="I538">
        <v>-108.42014471178517</v>
      </c>
      <c r="J538">
        <v>-107.11910297524375</v>
      </c>
      <c r="K538">
        <v>-105.83367373954083</v>
      </c>
      <c r="L538">
        <v>-104.56366965466636</v>
      </c>
      <c r="M538">
        <v>-103.30890561881036</v>
      </c>
      <c r="N538">
        <v>-102.06919875138462</v>
      </c>
      <c r="O538">
        <v>-100.84436836636802</v>
      </c>
      <c r="P538">
        <v>-99.634235945971596</v>
      </c>
      <c r="Q538">
        <v>-98.438625114619924</v>
      </c>
      <c r="R538">
        <v>-97.25736161324447</v>
      </c>
      <c r="S538">
        <v>-96.090273273885543</v>
      </c>
      <c r="T538">
        <v>-94.93718999459891</v>
      </c>
      <c r="U538">
        <v>-93.797943714663717</v>
      </c>
      <c r="V538">
        <v>-92.67236839008774</v>
      </c>
      <c r="W538">
        <v>-91.560299969406685</v>
      </c>
      <c r="X538">
        <v>-90.461576369773809</v>
      </c>
      <c r="Y538">
        <v>-89.376037453336522</v>
      </c>
      <c r="Z538">
        <v>-88.303525003896496</v>
      </c>
      <c r="AA538">
        <v>-87.243882703849735</v>
      </c>
      <c r="AB538">
        <v>-86.196956111403537</v>
      </c>
      <c r="AC538">
        <v>-85.162592638066698</v>
      </c>
      <c r="AD538">
        <v>-84.140641526409908</v>
      </c>
      <c r="AE538">
        <v>-83.130953828092984</v>
      </c>
      <c r="AF538">
        <v>-82.133382382155872</v>
      </c>
      <c r="AG538">
        <v>-81.14778179356999</v>
      </c>
      <c r="AH538">
        <v>-80.174008412047144</v>
      </c>
      <c r="AI538">
        <v>-79.211920311102588</v>
      </c>
      <c r="AJ538">
        <v>-78.261377267369355</v>
      </c>
      <c r="AK538">
        <v>-77.322240740160922</v>
      </c>
      <c r="AL538">
        <v>-76.394373851278999</v>
      </c>
      <c r="AM538">
        <v>-75.477641365063647</v>
      </c>
      <c r="AN538">
        <v>-74.571909668682892</v>
      </c>
      <c r="AO538">
        <v>-73.677046752658697</v>
      </c>
      <c r="AP538">
        <v>-72.792922191626801</v>
      </c>
      <c r="AQ538">
        <v>-71.919407125327282</v>
      </c>
    </row>
    <row r="539" spans="1:43" x14ac:dyDescent="0.3">
      <c r="A539" s="24"/>
      <c r="B539" s="26">
        <v>202508</v>
      </c>
      <c r="C539" s="18" t="s">
        <v>101</v>
      </c>
      <c r="D539">
        <v>-519593.22100600001</v>
      </c>
      <c r="E539">
        <v>-496748.43905576947</v>
      </c>
      <c r="F539">
        <v>-474908.06601861754</v>
      </c>
      <c r="G539">
        <v>-454027.94138266571</v>
      </c>
      <c r="H539">
        <v>-434065.84622654127</v>
      </c>
      <c r="I539">
        <v>-414981.41785411432</v>
      </c>
      <c r="J539">
        <v>-396736.06818246178</v>
      </c>
      <c r="K539">
        <v>-379292.90571803949</v>
      </c>
      <c r="L539">
        <v>-362616.660963303</v>
      </c>
      <c r="M539">
        <v>-346673.61510294979</v>
      </c>
      <c r="N539">
        <v>-331431.53182559012</v>
      </c>
      <c r="O539">
        <v>-316859.59214299166</v>
      </c>
      <c r="P539">
        <v>-302928.33207510482</v>
      </c>
      <c r="Q539">
        <v>-289609.58307486936</v>
      </c>
      <c r="R539">
        <v>-276876.41507234424</v>
      </c>
      <c r="S539">
        <v>-264703.08202299685</v>
      </c>
      <c r="T539">
        <v>-253064.96985005244</v>
      </c>
      <c r="U539">
        <v>-241938.54667564516</v>
      </c>
      <c r="V539">
        <v>-231301.31524013932</v>
      </c>
      <c r="W539">
        <v>-221131.76741341452</v>
      </c>
      <c r="X539">
        <v>-211409.34070613809</v>
      </c>
      <c r="Y539">
        <v>-202114.37669309156</v>
      </c>
      <c r="Z539">
        <v>-193228.08126448531</v>
      </c>
      <c r="AA539">
        <v>-184732.48662489009</v>
      </c>
      <c r="AB539">
        <v>-176610.41496294911</v>
      </c>
      <c r="AC539">
        <v>-168845.44371841146</v>
      </c>
      <c r="AD539">
        <v>-161421.87237625863</v>
      </c>
      <c r="AE539">
        <v>-154324.69072078247</v>
      </c>
      <c r="AF539">
        <v>-147539.54848542539</v>
      </c>
      <c r="AG539">
        <v>-141052.72633701621</v>
      </c>
      <c r="AH539">
        <v>-134851.10813573207</v>
      </c>
      <c r="AI539">
        <v>-128922.15441469772</v>
      </c>
      <c r="AJ539">
        <v>-123253.87702559819</v>
      </c>
      <c r="AK539">
        <v>-117834.8148990394</v>
      </c>
      <c r="AL539">
        <v>-112654.01087064495</v>
      </c>
      <c r="AM539">
        <v>-107700.98952603228</v>
      </c>
      <c r="AN539">
        <v>-102965.73601987105</v>
      </c>
      <c r="AO539">
        <v>-98438.675826197388</v>
      </c>
      <c r="AP539">
        <v>-94110.655379038915</v>
      </c>
      <c r="AQ539">
        <v>-89972.923564207173</v>
      </c>
    </row>
    <row r="540" spans="1:43" x14ac:dyDescent="0.3">
      <c r="A540" s="24"/>
      <c r="B540" s="26">
        <v>202508</v>
      </c>
      <c r="C540" s="18" t="s">
        <v>105</v>
      </c>
      <c r="D540">
        <v>-707.71842700000002</v>
      </c>
      <c r="E540">
        <v>-697.18521774481667</v>
      </c>
      <c r="F540">
        <v>-686.80877775404792</v>
      </c>
      <c r="G540">
        <v>-676.58677377847516</v>
      </c>
      <c r="H540">
        <v>-666.51690729540564</v>
      </c>
      <c r="I540">
        <v>-656.59691399182566</v>
      </c>
      <c r="J540">
        <v>-646.82456325524731</v>
      </c>
      <c r="K540">
        <v>-637.19765767213175</v>
      </c>
      <c r="L540">
        <v>-627.71403253377798</v>
      </c>
      <c r="M540">
        <v>-618.37155534956707</v>
      </c>
      <c r="N540">
        <v>-609.16812536744783</v>
      </c>
      <c r="O540">
        <v>-600.10167310156237</v>
      </c>
      <c r="P540">
        <v>-591.1701598669008</v>
      </c>
      <c r="Q540">
        <v>-582.37157732088167</v>
      </c>
      <c r="R540">
        <v>-573.70394701175587</v>
      </c>
      <c r="S540">
        <v>-565.16531993373098</v>
      </c>
      <c r="T540">
        <v>-556.75377608871725</v>
      </c>
      <c r="U540">
        <v>-548.46742405459679</v>
      </c>
      <c r="V540">
        <v>-540.30440055991767</v>
      </c>
      <c r="W540">
        <v>-532.26287006491771</v>
      </c>
      <c r="X540">
        <v>-524.34102434878491</v>
      </c>
      <c r="Y540">
        <v>-516.53708210306058</v>
      </c>
      <c r="Z540">
        <v>-508.84928853109335</v>
      </c>
      <c r="AA540">
        <v>-501.27591495345564</v>
      </c>
      <c r="AB540">
        <v>-493.81525841923178</v>
      </c>
      <c r="AC540">
        <v>-486.4656413230922</v>
      </c>
      <c r="AD540">
        <v>-479.22541102806684</v>
      </c>
      <c r="AE540">
        <v>-472.09293949393248</v>
      </c>
      <c r="AF540">
        <v>-465.06662291113111</v>
      </c>
      <c r="AG540">
        <v>-458.14488134013709</v>
      </c>
      <c r="AH540">
        <v>-451.3261583561914</v>
      </c>
      <c r="AI540">
        <v>-444.60892069932345</v>
      </c>
      <c r="AJ540">
        <v>-437.99165792958183</v>
      </c>
      <c r="AK540">
        <v>-431.47288208739656</v>
      </c>
      <c r="AL540">
        <v>-425.05112735899576</v>
      </c>
      <c r="AM540">
        <v>-418.72494974680274</v>
      </c>
      <c r="AN540">
        <v>-412.49292674473782</v>
      </c>
      <c r="AO540">
        <v>-406.35365701835366</v>
      </c>
      <c r="AP540">
        <v>-400.30576008973048</v>
      </c>
      <c r="AQ540">
        <v>-394.34787602706172</v>
      </c>
    </row>
    <row r="541" spans="1:43" x14ac:dyDescent="0.3">
      <c r="A541" s="24"/>
      <c r="B541" s="26">
        <v>202508</v>
      </c>
      <c r="C541" s="18" t="s">
        <v>103</v>
      </c>
      <c r="D541">
        <v>-149918.56875800001</v>
      </c>
      <c r="E541">
        <v>-147467.4001588067</v>
      </c>
      <c r="F541">
        <v>-145056.30816621022</v>
      </c>
      <c r="G541">
        <v>-142684.63752769266</v>
      </c>
      <c r="H541">
        <v>-140351.7437041149</v>
      </c>
      <c r="I541">
        <v>-138056.99269455258</v>
      </c>
      <c r="J541">
        <v>-135799.76086399666</v>
      </c>
      <c r="K541">
        <v>-133579.43477387028</v>
      </c>
      <c r="L541">
        <v>-131395.41101531751</v>
      </c>
      <c r="M541">
        <v>-129247.09604521708</v>
      </c>
      <c r="N541">
        <v>-127133.90602487777</v>
      </c>
      <c r="O541">
        <v>-125055.26666137102</v>
      </c>
      <c r="P541">
        <v>-123010.61305145759</v>
      </c>
      <c r="Q541">
        <v>-120999.38952806627</v>
      </c>
      <c r="R541">
        <v>-119021.0495092824</v>
      </c>
      <c r="S541">
        <v>-117075.05534980564</v>
      </c>
      <c r="T541">
        <v>-115160.87819483632</v>
      </c>
      <c r="U541">
        <v>-113277.99783635075</v>
      </c>
      <c r="V541">
        <v>-111425.9025717264</v>
      </c>
      <c r="W541">
        <v>-109604.08906467869</v>
      </c>
      <c r="X541">
        <v>-107812.06220847118</v>
      </c>
      <c r="Y541">
        <v>-106049.33499136269</v>
      </c>
      <c r="Z541">
        <v>-104315.42836425389</v>
      </c>
      <c r="AA541">
        <v>-102609.87111049837</v>
      </c>
      <c r="AB541">
        <v>-100932.19971784172</v>
      </c>
      <c r="AC541">
        <v>-99281.958252455006</v>
      </c>
      <c r="AD541">
        <v>-97658.698235027361</v>
      </c>
      <c r="AE541">
        <v>-96061.978518884673</v>
      </c>
      <c r="AF541">
        <v>-94491.365170100908</v>
      </c>
      <c r="AG541">
        <v>-92946.431349569772</v>
      </c>
      <c r="AH541">
        <v>-91426.757197004306</v>
      </c>
      <c r="AI541">
        <v>-89931.929716833285</v>
      </c>
      <c r="AJ541">
        <v>-88461.542665963076</v>
      </c>
      <c r="AK541">
        <v>-87015.196443374589</v>
      </c>
      <c r="AL541">
        <v>-85592.497981525434</v>
      </c>
      <c r="AM541">
        <v>-84193.060639527495</v>
      </c>
      <c r="AN541">
        <v>-82816.504098071222</v>
      </c>
      <c r="AO541">
        <v>-81462.454256067751</v>
      </c>
      <c r="AP541">
        <v>-80130.543128981037</v>
      </c>
      <c r="AQ541">
        <v>-78820.408748822199</v>
      </c>
    </row>
    <row r="542" spans="1:43" x14ac:dyDescent="0.3">
      <c r="A542" s="24"/>
      <c r="B542" s="26">
        <v>202508</v>
      </c>
      <c r="C542" s="18" t="s">
        <v>102</v>
      </c>
      <c r="D542">
        <v>-129962.87291400001</v>
      </c>
      <c r="E542">
        <v>-125064.35562908315</v>
      </c>
      <c r="F542">
        <v>-120350.47162483029</v>
      </c>
      <c r="G542">
        <v>-115814.26176517106</v>
      </c>
      <c r="H542">
        <v>-111449.02921547217</v>
      </c>
      <c r="I542">
        <v>-107248.329555959</v>
      </c>
      <c r="J542">
        <v>-103205.96126777898</v>
      </c>
      <c r="K542">
        <v>-99315.956577660938</v>
      </c>
      <c r="L542">
        <v>-95572.572647654612</v>
      </c>
      <c r="M542">
        <v>-91970.283096943444</v>
      </c>
      <c r="N542">
        <v>-88503.769843214468</v>
      </c>
      <c r="O542">
        <v>-85167.915251540646</v>
      </c>
      <c r="P542">
        <v>-81957.794579184643</v>
      </c>
      <c r="Q542">
        <v>-78868.668705170872</v>
      </c>
      <c r="R542">
        <v>-75895.977133891807</v>
      </c>
      <c r="S542">
        <v>-73035.331262420208</v>
      </c>
      <c r="T542">
        <v>-70282.507901587494</v>
      </c>
      <c r="U542">
        <v>-67633.443041263483</v>
      </c>
      <c r="V542">
        <v>-65084.2258506332</v>
      </c>
      <c r="W542">
        <v>-62631.092904613091</v>
      </c>
      <c r="X542">
        <v>-60270.422627883381</v>
      </c>
      <c r="Y542">
        <v>-57998.729948334068</v>
      </c>
      <c r="Z542">
        <v>-55812.66115203144</v>
      </c>
      <c r="AA542">
        <v>-53708.988932109452</v>
      </c>
      <c r="AB542">
        <v>-51684.607624276694</v>
      </c>
      <c r="AC542">
        <v>-49736.528621905003</v>
      </c>
      <c r="AD542">
        <v>-47861.87596393103</v>
      </c>
      <c r="AE542">
        <v>-46057.882089057202</v>
      </c>
      <c r="AF542">
        <v>-44321.883749983819</v>
      </c>
      <c r="AG542">
        <v>-42651.318081640689</v>
      </c>
      <c r="AH542">
        <v>-41043.718817613517</v>
      </c>
      <c r="AI542">
        <v>-39496.712649179637</v>
      </c>
      <c r="AJ542">
        <v>-38008.015721577642</v>
      </c>
      <c r="AK542">
        <v>-36575.430262338508</v>
      </c>
      <c r="AL542">
        <v>-35196.841336700534</v>
      </c>
      <c r="AM542">
        <v>-33870.213725318063</v>
      </c>
      <c r="AN542">
        <v>-32593.588919654612</v>
      </c>
      <c r="AO542">
        <v>-31365.082230624626</v>
      </c>
      <c r="AP542">
        <v>-30182.880006215339</v>
      </c>
      <c r="AQ542">
        <v>-29045.236953981072</v>
      </c>
    </row>
    <row r="543" spans="1:43" x14ac:dyDescent="0.3">
      <c r="A543" s="24"/>
      <c r="B543" s="26">
        <v>202508</v>
      </c>
      <c r="C543" s="18" t="s">
        <v>104</v>
      </c>
      <c r="D543">
        <v>-228.399912</v>
      </c>
      <c r="E543">
        <v>-228.34090868939998</v>
      </c>
      <c r="F543">
        <v>-228.28192062132189</v>
      </c>
      <c r="G543">
        <v>-228.22294779182803</v>
      </c>
      <c r="H543">
        <v>-228.16399019698184</v>
      </c>
      <c r="I543">
        <v>-228.10504783284762</v>
      </c>
      <c r="J543">
        <v>-228.0461206954908</v>
      </c>
      <c r="K543">
        <v>-227.98720878097782</v>
      </c>
      <c r="L543">
        <v>-227.92831208537606</v>
      </c>
      <c r="M543">
        <v>-227.869430604754</v>
      </c>
      <c r="N543">
        <v>-227.81056433518114</v>
      </c>
      <c r="O543">
        <v>-227.7517132727279</v>
      </c>
      <c r="P543">
        <v>-227.69287741346579</v>
      </c>
      <c r="Q543">
        <v>-227.63405675346729</v>
      </c>
      <c r="R543">
        <v>-227.57525128880599</v>
      </c>
      <c r="S543">
        <v>-227.51646101555639</v>
      </c>
      <c r="T543">
        <v>-227.45768592979405</v>
      </c>
      <c r="U543">
        <v>-227.39892602759551</v>
      </c>
      <c r="V543">
        <v>-227.34018130503839</v>
      </c>
      <c r="W543">
        <v>-227.28145175820129</v>
      </c>
      <c r="X543">
        <v>-227.22273738316375</v>
      </c>
      <c r="Y543">
        <v>-227.16403817600644</v>
      </c>
      <c r="Z543">
        <v>-227.10535413281096</v>
      </c>
      <c r="AA543">
        <v>-227.04668524965999</v>
      </c>
      <c r="AB543">
        <v>-226.98803152263716</v>
      </c>
      <c r="AC543">
        <v>-226.92939294782715</v>
      </c>
      <c r="AD543">
        <v>-226.87076952131562</v>
      </c>
      <c r="AE543">
        <v>-226.81216123918929</v>
      </c>
      <c r="AF543">
        <v>-226.75356809753586</v>
      </c>
      <c r="AG543">
        <v>-226.69499009244402</v>
      </c>
      <c r="AH543">
        <v>-226.63642722000347</v>
      </c>
      <c r="AI543">
        <v>-226.57787947630496</v>
      </c>
      <c r="AJ543">
        <v>-226.51934685744024</v>
      </c>
      <c r="AK543">
        <v>-226.46082935950207</v>
      </c>
      <c r="AL543">
        <v>-226.40232697858423</v>
      </c>
      <c r="AM543">
        <v>-226.34383971078142</v>
      </c>
      <c r="AN543">
        <v>-226.28536755218946</v>
      </c>
      <c r="AO543">
        <v>-226.22691049890514</v>
      </c>
      <c r="AP543">
        <v>-226.16846854702624</v>
      </c>
      <c r="AQ543">
        <v>-226.11004169265161</v>
      </c>
    </row>
    <row r="544" spans="1:43" x14ac:dyDescent="0.3">
      <c r="A544" s="24"/>
      <c r="B544" s="26">
        <v>202509</v>
      </c>
      <c r="C544" s="18" t="s">
        <v>101</v>
      </c>
      <c r="D544">
        <v>-206665.76681999999</v>
      </c>
      <c r="E544">
        <v>-210020.64110137799</v>
      </c>
      <c r="F544">
        <v>-213429.976175257</v>
      </c>
      <c r="G544">
        <v>-216894.65612183532</v>
      </c>
      <c r="H544">
        <v>-220415.57937287976</v>
      </c>
      <c r="I544">
        <v>-223993.65894469953</v>
      </c>
      <c r="J544">
        <v>-227629.82267490181</v>
      </c>
      <c r="K544">
        <v>-231325.01346299105</v>
      </c>
      <c r="L544">
        <v>-235080.18951487361</v>
      </c>
      <c r="M544">
        <v>-238896.32459133171</v>
      </c>
      <c r="N544">
        <v>-242774.408260531</v>
      </c>
      <c r="O544">
        <v>-246715.44615462693</v>
      </c>
      <c r="P544">
        <v>-250720.46023053705</v>
      </c>
      <c r="Q544">
        <v>-254790.48903494611</v>
      </c>
      <c r="R544">
        <v>-258926.58797361338</v>
      </c>
      <c r="S544">
        <v>-263129.82958505169</v>
      </c>
      <c r="T544">
        <v>-267401.30381864903</v>
      </c>
      <c r="U544">
        <v>-271742.11831730511</v>
      </c>
      <c r="V544">
        <v>-276153.39870465599</v>
      </c>
      <c r="W544">
        <v>-280636.28887696163</v>
      </c>
      <c r="X544">
        <v>-285191.95129973092</v>
      </c>
      <c r="Y544">
        <v>-289821.56730916322</v>
      </c>
      <c r="Z544">
        <v>-294526.337418482</v>
      </c>
      <c r="AA544">
        <v>-299307.48162924201</v>
      </c>
      <c r="AB544">
        <v>-304166.2397476901</v>
      </c>
      <c r="AC544">
        <v>-309103.87170626089</v>
      </c>
      <c r="AD544">
        <v>-314121.65789029247</v>
      </c>
      <c r="AE544">
        <v>-319220.89947004488</v>
      </c>
      <c r="AF544">
        <v>-324402.91873810859</v>
      </c>
      <c r="AG544">
        <v>-329669.05945229059</v>
      </c>
      <c r="AH544">
        <v>-335020.6871840661</v>
      </c>
      <c r="AI544">
        <v>-340459.18967268744</v>
      </c>
      <c r="AJ544">
        <v>-345985.97718504077</v>
      </c>
      <c r="AK544">
        <v>-351602.48288134456</v>
      </c>
      <c r="AL544">
        <v>-357310.16318678507</v>
      </c>
      <c r="AM544">
        <v>-363110.49816918391</v>
      </c>
      <c r="AN544">
        <v>-369004.99192279699</v>
      </c>
      <c r="AO544">
        <v>-374995.17295834376</v>
      </c>
      <c r="AP544">
        <v>-381082.59459936759</v>
      </c>
      <c r="AQ544">
        <v>-387268.83538503066</v>
      </c>
    </row>
    <row r="545" spans="1:43" x14ac:dyDescent="0.3">
      <c r="A545" s="24"/>
      <c r="B545" s="26">
        <v>202509</v>
      </c>
      <c r="C545" s="18" t="s">
        <v>105</v>
      </c>
      <c r="D545">
        <v>-299.390715</v>
      </c>
      <c r="E545">
        <v>-295.44374740725004</v>
      </c>
      <c r="F545">
        <v>-291.54881400393117</v>
      </c>
      <c r="G545">
        <v>-287.70522880597935</v>
      </c>
      <c r="H545">
        <v>-283.91231487288718</v>
      </c>
      <c r="I545">
        <v>-280.16940418847963</v>
      </c>
      <c r="J545">
        <v>-276.47583754326143</v>
      </c>
      <c r="K545">
        <v>-272.83096441831611</v>
      </c>
      <c r="L545">
        <v>-269.23414287073467</v>
      </c>
      <c r="M545">
        <v>-265.6847394205555</v>
      </c>
      <c r="N545">
        <v>-262.18212893919451</v>
      </c>
      <c r="O545">
        <v>-258.72569453934614</v>
      </c>
      <c r="P545">
        <v>-255.31482746633574</v>
      </c>
      <c r="Q545">
        <v>-251.94892699090451</v>
      </c>
      <c r="R545">
        <v>-248.62740030340774</v>
      </c>
      <c r="S545">
        <v>-245.34966240940778</v>
      </c>
      <c r="T545">
        <v>-242.11513602664377</v>
      </c>
      <c r="U545">
        <v>-238.92325148335919</v>
      </c>
      <c r="V545">
        <v>-235.77344661797025</v>
      </c>
      <c r="W545">
        <v>-232.6651666800567</v>
      </c>
      <c r="X545">
        <v>-229.59786423265794</v>
      </c>
      <c r="Y545">
        <v>-226.57099905585738</v>
      </c>
      <c r="Z545">
        <v>-223.58403805163766</v>
      </c>
      <c r="AA545">
        <v>-220.63645514999021</v>
      </c>
      <c r="AB545">
        <v>-217.72773121626287</v>
      </c>
      <c r="AC545">
        <v>-214.85735395972847</v>
      </c>
      <c r="AD545">
        <v>-212.02481784335941</v>
      </c>
      <c r="AE545">
        <v>-209.22962399479107</v>
      </c>
      <c r="AF545">
        <v>-206.47128011845973</v>
      </c>
      <c r="AG545">
        <v>-203.74930040889805</v>
      </c>
      <c r="AH545">
        <v>-201.06320546517406</v>
      </c>
      <c r="AI545">
        <v>-198.41252220645819</v>
      </c>
      <c r="AJ545">
        <v>-195.79678378870307</v>
      </c>
      <c r="AK545">
        <v>-193.215529522422</v>
      </c>
      <c r="AL545">
        <v>-190.66830479155141</v>
      </c>
      <c r="AM545">
        <v>-188.15466097338279</v>
      </c>
      <c r="AN545">
        <v>-185.67415535955035</v>
      </c>
      <c r="AO545">
        <v>-183.22635107806028</v>
      </c>
      <c r="AP545">
        <v>-180.81081701634787</v>
      </c>
      <c r="AQ545">
        <v>-178.427127745349</v>
      </c>
    </row>
    <row r="546" spans="1:43" x14ac:dyDescent="0.3">
      <c r="A546" s="24"/>
      <c r="B546" s="26">
        <v>202509</v>
      </c>
      <c r="C546" s="18" t="s">
        <v>103</v>
      </c>
      <c r="D546">
        <v>-112582.227147</v>
      </c>
      <c r="E546">
        <v>-112722.95493093376</v>
      </c>
      <c r="F546">
        <v>-112863.85862459743</v>
      </c>
      <c r="G546">
        <v>-113004.93844787819</v>
      </c>
      <c r="H546">
        <v>-113146.19462093804</v>
      </c>
      <c r="I546">
        <v>-113287.62736421419</v>
      </c>
      <c r="J546">
        <v>-113429.23689841945</v>
      </c>
      <c r="K546">
        <v>-113571.02344454246</v>
      </c>
      <c r="L546">
        <v>-113712.98722384812</v>
      </c>
      <c r="M546">
        <v>-113855.12845787793</v>
      </c>
      <c r="N546">
        <v>-113997.44736845026</v>
      </c>
      <c r="O546">
        <v>-114139.94417766083</v>
      </c>
      <c r="P546">
        <v>-114282.6191078829</v>
      </c>
      <c r="Q546">
        <v>-114425.47238176774</v>
      </c>
      <c r="R546">
        <v>-114568.50422224496</v>
      </c>
      <c r="S546">
        <v>-114711.71485252274</v>
      </c>
      <c r="T546">
        <v>-114855.10449608839</v>
      </c>
      <c r="U546">
        <v>-114998.6733767085</v>
      </c>
      <c r="V546">
        <v>-115142.42171842937</v>
      </c>
      <c r="W546">
        <v>-115286.34974557742</v>
      </c>
      <c r="X546">
        <v>-115430.45768275938</v>
      </c>
      <c r="Y546">
        <v>-115574.74575486286</v>
      </c>
      <c r="Z546">
        <v>-115719.21418705642</v>
      </c>
      <c r="AA546">
        <v>-115863.86320479025</v>
      </c>
      <c r="AB546">
        <v>-116008.69303379625</v>
      </c>
      <c r="AC546">
        <v>-116153.70390008851</v>
      </c>
      <c r="AD546">
        <v>-116298.89602996364</v>
      </c>
      <c r="AE546">
        <v>-116444.26965000108</v>
      </c>
      <c r="AF546">
        <v>-116589.82498706358</v>
      </c>
      <c r="AG546">
        <v>-116735.56226829742</v>
      </c>
      <c r="AH546">
        <v>-116881.48172113279</v>
      </c>
      <c r="AI546">
        <v>-117027.5835732842</v>
      </c>
      <c r="AJ546">
        <v>-117173.86805275083</v>
      </c>
      <c r="AK546">
        <v>-117320.33538781675</v>
      </c>
      <c r="AL546">
        <v>-117466.98580705153</v>
      </c>
      <c r="AM546">
        <v>-117613.81953931035</v>
      </c>
      <c r="AN546">
        <v>-117760.83681373447</v>
      </c>
      <c r="AO546">
        <v>-117908.03785975162</v>
      </c>
      <c r="AP546">
        <v>-118055.42290707632</v>
      </c>
      <c r="AQ546">
        <v>-118202.99218571016</v>
      </c>
    </row>
    <row r="547" spans="1:43" x14ac:dyDescent="0.3">
      <c r="A547" s="24"/>
      <c r="B547" s="26">
        <v>202509</v>
      </c>
      <c r="C547" s="18" t="s">
        <v>102</v>
      </c>
      <c r="D547">
        <v>-55677.270095999993</v>
      </c>
      <c r="E547">
        <v>-55744.546797365991</v>
      </c>
      <c r="F547">
        <v>-55811.90479141281</v>
      </c>
      <c r="G547">
        <v>-55879.344176369093</v>
      </c>
      <c r="H547">
        <v>-55946.865050582201</v>
      </c>
      <c r="I547">
        <v>-56014.46751251832</v>
      </c>
      <c r="J547">
        <v>-56082.151660762618</v>
      </c>
      <c r="K547">
        <v>-56149.917594019367</v>
      </c>
      <c r="L547">
        <v>-56217.765411112137</v>
      </c>
      <c r="M547">
        <v>-56285.695210983904</v>
      </c>
      <c r="N547">
        <v>-56353.707092697172</v>
      </c>
      <c r="O547">
        <v>-56421.801155434179</v>
      </c>
      <c r="P547">
        <v>-56489.977498496999</v>
      </c>
      <c r="Q547">
        <v>-56558.236221307692</v>
      </c>
      <c r="R547">
        <v>-56626.577423408438</v>
      </c>
      <c r="S547">
        <v>-56695.001204461725</v>
      </c>
      <c r="T547">
        <v>-56763.50766425045</v>
      </c>
      <c r="U547">
        <v>-56832.09690267808</v>
      </c>
      <c r="V547">
        <v>-56900.769019768813</v>
      </c>
      <c r="W547">
        <v>-56969.524115667693</v>
      </c>
      <c r="X547">
        <v>-57038.362290640791</v>
      </c>
      <c r="Y547">
        <v>-57107.283645075317</v>
      </c>
      <c r="Z547">
        <v>-57176.288279479784</v>
      </c>
      <c r="AA547">
        <v>-57245.376294484158</v>
      </c>
      <c r="AB547">
        <v>-57314.547790839992</v>
      </c>
      <c r="AC547">
        <v>-57383.802869420586</v>
      </c>
      <c r="AD547">
        <v>-57453.141631221137</v>
      </c>
      <c r="AE547">
        <v>-57522.564177358872</v>
      </c>
      <c r="AF547">
        <v>-57592.070609073176</v>
      </c>
      <c r="AG547">
        <v>-57661.661027725801</v>
      </c>
      <c r="AH547">
        <v>-57731.335534800965</v>
      </c>
      <c r="AI547">
        <v>-57801.094231905518</v>
      </c>
      <c r="AJ547">
        <v>-57870.937220769076</v>
      </c>
      <c r="AK547">
        <v>-57940.864603244176</v>
      </c>
      <c r="AL547">
        <v>-58010.876481306419</v>
      </c>
      <c r="AM547">
        <v>-58080.97295705467</v>
      </c>
      <c r="AN547">
        <v>-58151.154132711112</v>
      </c>
      <c r="AO547">
        <v>-58221.420110621468</v>
      </c>
      <c r="AP547">
        <v>-58291.770993255137</v>
      </c>
      <c r="AQ547">
        <v>-58362.206883205326</v>
      </c>
    </row>
    <row r="548" spans="1:43" x14ac:dyDescent="0.3">
      <c r="A548" s="24"/>
      <c r="B548" s="26">
        <v>202509</v>
      </c>
      <c r="C548" s="18" t="s">
        <v>104</v>
      </c>
      <c r="D548">
        <v>-183.1113</v>
      </c>
      <c r="E548">
        <v>-182.99075172749997</v>
      </c>
      <c r="F548">
        <v>-182.87028281594604</v>
      </c>
      <c r="G548">
        <v>-182.74989321309221</v>
      </c>
      <c r="H548">
        <v>-182.62958286672693</v>
      </c>
      <c r="I548">
        <v>-182.50935172467297</v>
      </c>
      <c r="J548">
        <v>-182.38919973478758</v>
      </c>
      <c r="K548">
        <v>-182.26912684496216</v>
      </c>
      <c r="L548">
        <v>-182.14913300312256</v>
      </c>
      <c r="M548">
        <v>-182.0292181572288</v>
      </c>
      <c r="N548">
        <v>-181.90938225527529</v>
      </c>
      <c r="O548">
        <v>-181.78962524529055</v>
      </c>
      <c r="P548">
        <v>-181.66994707533738</v>
      </c>
      <c r="Q548">
        <v>-181.55034769351278</v>
      </c>
      <c r="R548">
        <v>-181.4308270479479</v>
      </c>
      <c r="S548">
        <v>-181.311385086808</v>
      </c>
      <c r="T548">
        <v>-181.19202175829253</v>
      </c>
      <c r="U548">
        <v>-181.072737010635</v>
      </c>
      <c r="V548">
        <v>-180.95353079210295</v>
      </c>
      <c r="W548">
        <v>-180.83440305099816</v>
      </c>
      <c r="X548">
        <v>-180.71535373565627</v>
      </c>
      <c r="Y548">
        <v>-180.59638279444695</v>
      </c>
      <c r="Z548">
        <v>-180.47749017577394</v>
      </c>
      <c r="AA548">
        <v>-180.35867582807489</v>
      </c>
      <c r="AB548">
        <v>-180.23993969982141</v>
      </c>
      <c r="AC548">
        <v>-180.12128173951902</v>
      </c>
      <c r="AD548">
        <v>-180.00270189570716</v>
      </c>
      <c r="AE548">
        <v>-179.88420011695914</v>
      </c>
      <c r="AF548">
        <v>-179.76577635188218</v>
      </c>
      <c r="AG548">
        <v>-179.64743054911716</v>
      </c>
      <c r="AH548">
        <v>-179.52916265733899</v>
      </c>
      <c r="AI548">
        <v>-179.41097262525625</v>
      </c>
      <c r="AJ548">
        <v>-179.29286040161128</v>
      </c>
      <c r="AK548">
        <v>-179.17482593518022</v>
      </c>
      <c r="AL548">
        <v>-179.05686917477288</v>
      </c>
      <c r="AM548">
        <v>-178.93899006923283</v>
      </c>
      <c r="AN548">
        <v>-178.82118856743725</v>
      </c>
      <c r="AO548">
        <v>-178.70346461829703</v>
      </c>
      <c r="AP548">
        <v>-178.58581817075662</v>
      </c>
      <c r="AQ548">
        <v>-178.46824917379422</v>
      </c>
    </row>
    <row r="549" spans="1:43" x14ac:dyDescent="0.3">
      <c r="A549" s="24" t="s">
        <v>115</v>
      </c>
      <c r="B549" s="26">
        <v>201912</v>
      </c>
      <c r="C549" s="18" t="s">
        <v>101</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row>
    <row r="550" spans="1:43" x14ac:dyDescent="0.3">
      <c r="A550" s="24"/>
      <c r="B550" s="26">
        <v>201912</v>
      </c>
      <c r="C550" s="18" t="s">
        <v>102</v>
      </c>
      <c r="D550">
        <v>-246.76357354376577</v>
      </c>
      <c r="E550">
        <v>-222.7842172020388</v>
      </c>
      <c r="F550">
        <v>-200.06353747834822</v>
      </c>
      <c r="G550">
        <v>-178.49867967921841</v>
      </c>
      <c r="H550">
        <v>-157.99679361136847</v>
      </c>
      <c r="I550">
        <v>-138.47389496216857</v>
      </c>
      <c r="J550">
        <v>-119.85387384439086</v>
      </c>
      <c r="K550">
        <v>-102.06762931806556</v>
      </c>
      <c r="L550">
        <v>-85.052312050844264</v>
      </c>
      <c r="M550">
        <v>-68.750660052340322</v>
      </c>
      <c r="N550">
        <v>-53.110414723656824</v>
      </c>
      <c r="O550">
        <v>-38.083806385608796</v>
      </c>
      <c r="P550">
        <v>-23.627100056813791</v>
      </c>
      <c r="Q550">
        <v>-9.7001936011816952</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row>
    <row r="551" spans="1:43" x14ac:dyDescent="0.3">
      <c r="A551" s="24"/>
      <c r="B551" s="26">
        <v>202001</v>
      </c>
      <c r="C551" s="18" t="s">
        <v>101</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row>
    <row r="552" spans="1:43" x14ac:dyDescent="0.3">
      <c r="A552" s="24"/>
      <c r="B552" s="26">
        <v>202001</v>
      </c>
      <c r="C552" s="18" t="s">
        <v>102</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row>
    <row r="553" spans="1:43" x14ac:dyDescent="0.3">
      <c r="A553" s="24"/>
      <c r="B553" s="26">
        <v>202101</v>
      </c>
      <c r="C553" s="18" t="s">
        <v>101</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row>
    <row r="554" spans="1:43" x14ac:dyDescent="0.3">
      <c r="A554" s="24"/>
      <c r="B554" s="26">
        <v>202101</v>
      </c>
      <c r="C554" s="18" t="s">
        <v>103</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row>
    <row r="555" spans="1:43" x14ac:dyDescent="0.3">
      <c r="A555" s="24"/>
      <c r="B555" s="26">
        <v>202101</v>
      </c>
      <c r="C555" s="18" t="s">
        <v>102</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row>
    <row r="556" spans="1:43" x14ac:dyDescent="0.3">
      <c r="A556" s="24"/>
      <c r="B556" s="26">
        <v>202101</v>
      </c>
      <c r="C556" s="18" t="s">
        <v>104</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row>
    <row r="557" spans="1:43" x14ac:dyDescent="0.3">
      <c r="A557" s="24"/>
      <c r="B557" s="26">
        <v>202201</v>
      </c>
      <c r="C557" s="18" t="s">
        <v>101</v>
      </c>
      <c r="D557">
        <v>-17549.275104020766</v>
      </c>
      <c r="E557">
        <v>-14093.098034509023</v>
      </c>
      <c r="F557">
        <v>-11309.351788671771</v>
      </c>
      <c r="G557">
        <v>-9078.457219688662</v>
      </c>
      <c r="H557">
        <v>-7288.0938146540357</v>
      </c>
      <c r="I557">
        <v>-5848.0454234777044</v>
      </c>
      <c r="J557">
        <v>-4687.6479042448918</v>
      </c>
      <c r="K557">
        <v>-3751.2582373025143</v>
      </c>
      <c r="L557">
        <v>-2994.84989521544</v>
      </c>
      <c r="M557">
        <v>-2383.4346321061598</v>
      </c>
      <c r="N557">
        <v>-1889.095999464761</v>
      </c>
      <c r="O557">
        <v>-1489.4793798642722</v>
      </c>
      <c r="P557">
        <v>-1166.6253197781789</v>
      </c>
      <c r="Q557">
        <v>-906.06287250462049</v>
      </c>
      <c r="R557">
        <v>-696.10119182167671</v>
      </c>
      <c r="S557">
        <v>-527.27323812890779</v>
      </c>
      <c r="T557">
        <v>-391.8968855494881</v>
      </c>
      <c r="U557">
        <v>-283.7271415001033</v>
      </c>
      <c r="V557">
        <v>-197.67944444238813</v>
      </c>
      <c r="W557">
        <v>-129.60868141925886</v>
      </c>
      <c r="X557">
        <v>-76.132085720959267</v>
      </c>
      <c r="Y557">
        <v>-34.486839395626994</v>
      </c>
      <c r="Z557">
        <v>-2.4152346281811297</v>
      </c>
      <c r="AA557">
        <v>0</v>
      </c>
      <c r="AB557">
        <v>0</v>
      </c>
      <c r="AC557">
        <v>0</v>
      </c>
      <c r="AD557">
        <v>0</v>
      </c>
      <c r="AE557">
        <v>0</v>
      </c>
      <c r="AF557">
        <v>0</v>
      </c>
      <c r="AG557">
        <v>0</v>
      </c>
      <c r="AH557">
        <v>0</v>
      </c>
      <c r="AI557">
        <v>0</v>
      </c>
      <c r="AJ557">
        <v>0</v>
      </c>
      <c r="AK557">
        <v>0</v>
      </c>
      <c r="AL557">
        <v>0</v>
      </c>
      <c r="AM557">
        <v>0</v>
      </c>
      <c r="AN557">
        <v>0</v>
      </c>
      <c r="AO557">
        <v>0</v>
      </c>
      <c r="AP557">
        <v>0</v>
      </c>
      <c r="AQ557">
        <v>0</v>
      </c>
    </row>
    <row r="558" spans="1:43" x14ac:dyDescent="0.3">
      <c r="A558" s="24"/>
      <c r="B558" s="26">
        <v>202201</v>
      </c>
      <c r="C558" s="18" t="s">
        <v>103</v>
      </c>
      <c r="D558">
        <v>-2365.65235366973</v>
      </c>
      <c r="E558">
        <v>-2213.6233717681143</v>
      </c>
      <c r="F558">
        <v>-2069.4657971779047</v>
      </c>
      <c r="G558">
        <v>-1933.1482848835908</v>
      </c>
      <c r="H558">
        <v>-1804.5433277808529</v>
      </c>
      <c r="I558">
        <v>-1683.4534556454175</v>
      </c>
      <c r="J558">
        <v>-1569.6315119220599</v>
      </c>
      <c r="K558">
        <v>-1462.7963379690766</v>
      </c>
      <c r="L558">
        <v>-1362.6448830872362</v>
      </c>
      <c r="M558">
        <v>-1268.8615244484029</v>
      </c>
      <c r="N558">
        <v>-1181.1252036852231</v>
      </c>
      <c r="O558">
        <v>-1099.1148517905733</v>
      </c>
      <c r="P558">
        <v>-1022.5134704582006</v>
      </c>
      <c r="Q558">
        <v>-951.01115826404668</v>
      </c>
      <c r="R558">
        <v>-884.30730837090948</v>
      </c>
      <c r="S558">
        <v>-822.11215644573701</v>
      </c>
      <c r="T558">
        <v>-764.14781999668332</v>
      </c>
      <c r="U558">
        <v>-710.14894094718363</v>
      </c>
      <c r="V558">
        <v>-659.86302013480224</v>
      </c>
      <c r="W558">
        <v>-613.05051415846981</v>
      </c>
      <c r="X558">
        <v>-569.48475053117181</v>
      </c>
      <c r="Y558">
        <v>-528.95170560479289</v>
      </c>
      <c r="Z558">
        <v>-491.24968058486019</v>
      </c>
      <c r="AA558">
        <v>-456.18890365255083</v>
      </c>
      <c r="AB558">
        <v>-423.59108037533429</v>
      </c>
      <c r="AC558">
        <v>-393.28890991525958</v>
      </c>
      <c r="AD558">
        <v>-365.12558079886554</v>
      </c>
      <c r="AE558">
        <v>-338.95425700860454</v>
      </c>
      <c r="AF558">
        <v>-314.63756274506119</v>
      </c>
      <c r="AG558">
        <v>-292.0470722750095</v>
      </c>
      <c r="AH558">
        <v>-271.06280972925077</v>
      </c>
      <c r="AI558">
        <v>-251.57276247172302</v>
      </c>
      <c r="AJ558">
        <v>-233.472410667942</v>
      </c>
      <c r="AK558">
        <v>-216.66427488853142</v>
      </c>
      <c r="AL558">
        <v>-201.05748295389574</v>
      </c>
      <c r="AM558">
        <v>-186.56735672791336</v>
      </c>
      <c r="AN558">
        <v>-173.11501917675679</v>
      </c>
      <c r="AO558">
        <v>-160.62702170326804</v>
      </c>
      <c r="AP558">
        <v>-149.03499153123795</v>
      </c>
      <c r="AQ558">
        <v>-138.27529873408167</v>
      </c>
    </row>
    <row r="559" spans="1:43" x14ac:dyDescent="0.3">
      <c r="A559" s="24"/>
      <c r="B559" s="26">
        <v>202201</v>
      </c>
      <c r="C559" s="18" t="s">
        <v>102</v>
      </c>
      <c r="D559">
        <v>-5089.444933642184</v>
      </c>
      <c r="E559">
        <v>-4932.3963913537364</v>
      </c>
      <c r="F559">
        <v>-4791.9805000363413</v>
      </c>
      <c r="G559">
        <v>-4666.1085970515687</v>
      </c>
      <c r="H559">
        <v>-4552.9937249738177</v>
      </c>
      <c r="I559">
        <v>-4451.1010199503062</v>
      </c>
      <c r="J559">
        <v>-4359.1072450453139</v>
      </c>
      <c r="K559">
        <v>-4275.8676058334386</v>
      </c>
      <c r="L559">
        <v>-4200.8339279085112</v>
      </c>
      <c r="M559">
        <v>-4133.2632169138587</v>
      </c>
      <c r="N559">
        <v>-4072.315592207055</v>
      </c>
      <c r="O559">
        <v>-4017.2592572001408</v>
      </c>
      <c r="P559">
        <v>-3967.4545379004317</v>
      </c>
      <c r="Q559">
        <v>-3922.340584557262</v>
      </c>
      <c r="R559">
        <v>-3881.4242423847722</v>
      </c>
      <c r="S559">
        <v>-3844.2706978598326</v>
      </c>
      <c r="T559">
        <v>-3810.4955854317836</v>
      </c>
      <c r="U559">
        <v>-3779.7583008927513</v>
      </c>
      <c r="V559">
        <v>-3751.7563160767691</v>
      </c>
      <c r="W559">
        <v>-3726.2203279399914</v>
      </c>
      <c r="X559">
        <v>-3702.9101056619247</v>
      </c>
      <c r="Y559">
        <v>-3681.6109239035745</v>
      </c>
      <c r="Z559">
        <v>-3662.1304900698287</v>
      </c>
      <c r="AA559">
        <v>-3644.2962893568492</v>
      </c>
      <c r="AB559">
        <v>-3627.9532843015672</v>
      </c>
      <c r="AC559">
        <v>-3612.9619160970669</v>
      </c>
      <c r="AD559">
        <v>-3599.1963635711263</v>
      </c>
      <c r="AE559">
        <v>-3586.5430228195323</v>
      </c>
      <c r="AF559">
        <v>-3574.8991763374465</v>
      </c>
      <c r="AG559">
        <v>-3564.1718253356648</v>
      </c>
      <c r="AH559">
        <v>-3554.2766629520588</v>
      </c>
      <c r="AI559">
        <v>-3545.1371694210643</v>
      </c>
      <c r="AJ559">
        <v>-3536.6838130675869</v>
      </c>
      <c r="AK559">
        <v>-3528.8533433422404</v>
      </c>
      <c r="AL559">
        <v>-3521.5881640923531</v>
      </c>
      <c r="AM559">
        <v>-3514.8357769310851</v>
      </c>
      <c r="AN559">
        <v>-3508.54828597808</v>
      </c>
      <c r="AO559">
        <v>-3502.6819564417747</v>
      </c>
      <c r="AP559">
        <v>-3497.1968205312573</v>
      </c>
      <c r="AQ559">
        <v>-3492.0563250532773</v>
      </c>
    </row>
    <row r="560" spans="1:43" x14ac:dyDescent="0.3">
      <c r="A560" s="24"/>
      <c r="B560" s="26">
        <v>202201</v>
      </c>
      <c r="C560" s="18" t="s">
        <v>104</v>
      </c>
      <c r="D560">
        <v>-1067.5120541728331</v>
      </c>
      <c r="E560">
        <v>-953.77864811151619</v>
      </c>
      <c r="F560">
        <v>-851.66209767369639</v>
      </c>
      <c r="G560">
        <v>-760.08605348415108</v>
      </c>
      <c r="H560">
        <v>-678.04774400784356</v>
      </c>
      <c r="I560">
        <v>-604.61998895856334</v>
      </c>
      <c r="J560">
        <v>-538.95064589742628</v>
      </c>
      <c r="K560">
        <v>-480.26033723427201</v>
      </c>
      <c r="L560">
        <v>-427.83906979691676</v>
      </c>
      <c r="M560">
        <v>-381.04218716036814</v>
      </c>
      <c r="N560">
        <v>-339.28596888625515</v>
      </c>
      <c r="O560">
        <v>-302.0430983756832</v>
      </c>
      <c r="P560">
        <v>-268.83815325708747</v>
      </c>
      <c r="Q560">
        <v>-239.24322261587568</v>
      </c>
      <c r="R560">
        <v>-212.87371917171771</v>
      </c>
      <c r="S560">
        <v>-189.38852780224275</v>
      </c>
      <c r="T560">
        <v>-168.47690754515767</v>
      </c>
      <c r="U560">
        <v>-149.86020021167045</v>
      </c>
      <c r="V560">
        <v>-133.28925108658473</v>
      </c>
      <c r="W560">
        <v>-118.54142347720759</v>
      </c>
      <c r="X560">
        <v>-105.41788530317011</v>
      </c>
      <c r="Y560">
        <v>-93.741149959574074</v>
      </c>
      <c r="Z560">
        <v>-83.352852981456877</v>
      </c>
      <c r="AA560">
        <v>-74.11174600662082</v>
      </c>
      <c r="AB560">
        <v>-65.891889964548412</v>
      </c>
      <c r="AC560">
        <v>-58.581030155831641</v>
      </c>
      <c r="AD560">
        <v>-52.079136815587951</v>
      </c>
      <c r="AE560">
        <v>-46.297095793249127</v>
      </c>
      <c r="AF560">
        <v>-41.155535070674482</v>
      </c>
      <c r="AG560">
        <v>-36.583773938848161</v>
      </c>
      <c r="AH560">
        <v>-32.518882731409747</v>
      </c>
      <c r="AI560">
        <v>-28.904842051381753</v>
      </c>
      <c r="AJ560">
        <v>-25.691791413142408</v>
      </c>
      <c r="AK560">
        <v>-22.835358147509798</v>
      </c>
      <c r="AL560">
        <v>-20.296058280021061</v>
      </c>
      <c r="AM560">
        <v>-18.038761890029832</v>
      </c>
      <c r="AN560">
        <v>-16.032216191879236</v>
      </c>
      <c r="AO560">
        <v>-14.248620251186908</v>
      </c>
      <c r="AP560">
        <v>-12.663245862081043</v>
      </c>
      <c r="AQ560">
        <v>-11.254099668444463</v>
      </c>
    </row>
    <row r="561" spans="1:43" x14ac:dyDescent="0.3">
      <c r="A561" s="24"/>
      <c r="B561" s="26">
        <v>202301</v>
      </c>
      <c r="C561" s="18" t="s">
        <v>101</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row>
    <row r="562" spans="1:43" x14ac:dyDescent="0.3">
      <c r="A562" s="24"/>
      <c r="B562" s="26">
        <v>202301</v>
      </c>
      <c r="C562" s="18" t="s">
        <v>105</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row>
    <row r="563" spans="1:43" x14ac:dyDescent="0.3">
      <c r="A563" s="24"/>
      <c r="B563" s="26">
        <v>202301</v>
      </c>
      <c r="C563" s="18" t="s">
        <v>103</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row>
    <row r="564" spans="1:43" x14ac:dyDescent="0.3">
      <c r="A564" s="24"/>
      <c r="B564" s="26">
        <v>202301</v>
      </c>
      <c r="C564" s="18" t="s">
        <v>102</v>
      </c>
      <c r="D564">
        <v>-146253.0741</v>
      </c>
      <c r="E564">
        <v>-135017.1461497327</v>
      </c>
      <c r="F564">
        <v>-124637.08730707607</v>
      </c>
      <c r="G564">
        <v>-115049.63656028161</v>
      </c>
      <c r="H564">
        <v>-106195.72276040466</v>
      </c>
      <c r="I564">
        <v>-98020.314636384326</v>
      </c>
      <c r="J564">
        <v>-90472.237613572885</v>
      </c>
      <c r="K564">
        <v>-83503.972098947968</v>
      </c>
      <c r="L564">
        <v>-77071.443315860844</v>
      </c>
      <c r="M564">
        <v>-71133.809582777161</v>
      </c>
      <c r="N564">
        <v>-65653.253696559637</v>
      </c>
      <c r="O564">
        <v>-60594.780508129741</v>
      </c>
      <c r="P564">
        <v>-55926.022667833393</v>
      </c>
      <c r="Q564">
        <v>-51617.055733015746</v>
      </c>
      <c r="R564">
        <v>-47640.22327658772</v>
      </c>
      <c r="S564">
        <v>-43969.972246580859</v>
      </c>
      <c r="T564">
        <v>-40582.698556170464</v>
      </c>
      <c r="U564">
        <v>-37456.602698229595</v>
      </c>
      <c r="V564">
        <v>-34571.555054417469</v>
      </c>
      <c r="W564">
        <v>-31908.970489010146</v>
      </c>
      <c r="X564">
        <v>-29451.691769772304</v>
      </c>
      <c r="Y564">
        <v>-27183.881333145138</v>
      </c>
      <c r="Z564">
        <v>-25090.920902318194</v>
      </c>
      <c r="AA564">
        <v>-23159.318469552312</v>
      </c>
      <c r="AB564">
        <v>-21376.622164903052</v>
      </c>
      <c r="AC564">
        <v>-19731.340549671684</v>
      </c>
      <c r="AD564">
        <v>-18212.868892590534</v>
      </c>
      <c r="AE564">
        <v>-16811.421008544577</v>
      </c>
      <c r="AF564">
        <v>-15517.966262535359</v>
      </c>
      <c r="AG564">
        <v>-14324.171364877995</v>
      </c>
      <c r="AH564">
        <v>-13222.346606768364</v>
      </c>
      <c r="AI564">
        <v>-12205.396208000806</v>
      </c>
      <c r="AJ564">
        <v>-11266.772470507176</v>
      </c>
      <c r="AK564">
        <v>-10400.433452361807</v>
      </c>
      <c r="AL564">
        <v>-9600.8038968529745</v>
      </c>
      <c r="AM564">
        <v>-8862.7391701049801</v>
      </c>
      <c r="AN564">
        <v>-8181.4919785259017</v>
      </c>
      <c r="AO564">
        <v>-7552.6816540579639</v>
      </c>
      <c r="AP564">
        <v>-6972.2658108419582</v>
      </c>
      <c r="AQ564">
        <v>-6436.5141915076674</v>
      </c>
    </row>
    <row r="565" spans="1:43" x14ac:dyDescent="0.3">
      <c r="A565" s="24"/>
      <c r="B565" s="26">
        <v>202404</v>
      </c>
      <c r="C565" s="18" t="s">
        <v>101</v>
      </c>
      <c r="D565">
        <v>-31833.672638049462</v>
      </c>
      <c r="E565">
        <v>-28614.663555964238</v>
      </c>
      <c r="F565">
        <v>-25795.048503749527</v>
      </c>
      <c r="G565">
        <v>-23301.341449749558</v>
      </c>
      <c r="H565">
        <v>-21080.212840992357</v>
      </c>
      <c r="I565">
        <v>-19091.557328496423</v>
      </c>
      <c r="J565">
        <v>-17304.213930107606</v>
      </c>
      <c r="K565">
        <v>-15693.256678111864</v>
      </c>
      <c r="L565">
        <v>-14238.238212047592</v>
      </c>
      <c r="M565">
        <v>-12922.024555162767</v>
      </c>
      <c r="N565">
        <v>-11730.004178869593</v>
      </c>
      <c r="O565">
        <v>-10649.538578369131</v>
      </c>
      <c r="P565">
        <v>-9669.571530551586</v>
      </c>
      <c r="Q565">
        <v>-8780.3444655385902</v>
      </c>
      <c r="R565">
        <v>-7973.1840524765521</v>
      </c>
      <c r="S565">
        <v>-7240.3398103725085</v>
      </c>
      <c r="T565">
        <v>-6574.8570118545504</v>
      </c>
      <c r="U565">
        <v>-5970.4749630255847</v>
      </c>
      <c r="V565">
        <v>-5421.5438923997417</v>
      </c>
      <c r="W565">
        <v>-4922.9557673938998</v>
      </c>
      <c r="X565">
        <v>-4470.085753577363</v>
      </c>
      <c r="Y565">
        <v>-4058.7419777146924</v>
      </c>
      <c r="Z565">
        <v>-3685.1219030865855</v>
      </c>
      <c r="AA565">
        <v>-3345.7740735694088</v>
      </c>
      <c r="AB565">
        <v>-3037.5642963492646</v>
      </c>
      <c r="AC565">
        <v>-2757.6455548801928</v>
      </c>
      <c r="AD565">
        <v>-2503.4311024594167</v>
      </c>
      <c r="AE565">
        <v>-2272.5703019223843</v>
      </c>
      <c r="AF565">
        <v>-2062.9268615946612</v>
      </c>
      <c r="AG565">
        <v>-1872.5591807712831</v>
      </c>
      <c r="AH565">
        <v>-1699.7025658301334</v>
      </c>
      <c r="AI565">
        <v>-1542.7531149326564</v>
      </c>
      <c r="AJ565">
        <v>-1400.2530981356008</v>
      </c>
      <c r="AK565">
        <v>-1270.877682753189</v>
      </c>
      <c r="AL565">
        <v>-1153.4228724745453</v>
      </c>
      <c r="AM565">
        <v>-1046.7945441309087</v>
      </c>
      <c r="AN565">
        <v>-949.99847889461091</v>
      </c>
      <c r="AO565">
        <v>-862.13129563828033</v>
      </c>
      <c r="AP565">
        <v>-782.37220359931212</v>
      </c>
      <c r="AQ565">
        <v>-709.97549968543797</v>
      </c>
    </row>
    <row r="566" spans="1:43" x14ac:dyDescent="0.3">
      <c r="A566" s="24"/>
      <c r="B566" s="26">
        <v>202404</v>
      </c>
      <c r="C566" s="18" t="s">
        <v>105</v>
      </c>
      <c r="D566">
        <v>-4559.4042925464328</v>
      </c>
      <c r="E566">
        <v>-4300.938225138626</v>
      </c>
      <c r="F566">
        <v>-4042.8524386427489</v>
      </c>
      <c r="G566">
        <v>-3790.4313240759143</v>
      </c>
      <c r="H566">
        <v>-3546.8880529029443</v>
      </c>
      <c r="I566">
        <v>-3314.0964827934336</v>
      </c>
      <c r="J566">
        <v>-3093.0543588883761</v>
      </c>
      <c r="K566">
        <v>-2884.1826400295286</v>
      </c>
      <c r="L566">
        <v>-2687.5223625717153</v>
      </c>
      <c r="M566">
        <v>-2502.8660209908417</v>
      </c>
      <c r="N566">
        <v>-2329.8462830970107</v>
      </c>
      <c r="O566">
        <v>-2167.9964306018628</v>
      </c>
      <c r="P566">
        <v>-2016.791780783213</v>
      </c>
      <c r="Q566">
        <v>-1875.6781482557278</v>
      </c>
      <c r="R566">
        <v>-1744.0913767387569</v>
      </c>
      <c r="S566">
        <v>-1621.4706597728295</v>
      </c>
      <c r="T566">
        <v>-1507.2675086211864</v>
      </c>
      <c r="U566">
        <v>-1400.9516520895709</v>
      </c>
      <c r="V566">
        <v>-1302.0147656781648</v>
      </c>
      <c r="W566">
        <v>-1209.9726626500437</v>
      </c>
      <c r="X566">
        <v>-1124.3663964645266</v>
      </c>
      <c r="Y566">
        <v>-1044.7625960648488</v>
      </c>
      <c r="Z566">
        <v>-970.75326525655601</v>
      </c>
      <c r="AA566">
        <v>-901.95521320767261</v>
      </c>
      <c r="AB566">
        <v>-838.00923707213587</v>
      </c>
      <c r="AC566">
        <v>-778.57914451008378</v>
      </c>
      <c r="AD566">
        <v>-723.35067974524793</v>
      </c>
      <c r="AE566">
        <v>-672.03039917912804</v>
      </c>
      <c r="AF566">
        <v>-624.34452965930905</v>
      </c>
      <c r="AG566">
        <v>-580.03783298920234</v>
      </c>
      <c r="AH566">
        <v>-538.87249324992786</v>
      </c>
      <c r="AI566">
        <v>-500.62703832081706</v>
      </c>
      <c r="AJ566">
        <v>-465.09530315396097</v>
      </c>
      <c r="AK566">
        <v>-432.08543953086877</v>
      </c>
      <c r="AL566">
        <v>-401.41897494922125</v>
      </c>
      <c r="AM566">
        <v>-372.92992176570084</v>
      </c>
      <c r="AN566">
        <v>-346.46393661664467</v>
      </c>
      <c r="AO566">
        <v>-321.87752934725773</v>
      </c>
      <c r="AP566">
        <v>-299.03732012412104</v>
      </c>
      <c r="AQ566">
        <v>-277.8193430259837</v>
      </c>
    </row>
    <row r="567" spans="1:43" x14ac:dyDescent="0.3">
      <c r="A567" s="24"/>
      <c r="B567" s="26">
        <v>202404</v>
      </c>
      <c r="C567" s="18" t="s">
        <v>103</v>
      </c>
      <c r="D567">
        <v>-43089.040920711057</v>
      </c>
      <c r="E567">
        <v>-41949.558183091132</v>
      </c>
      <c r="F567">
        <v>-40645.077877485361</v>
      </c>
      <c r="G567">
        <v>-39242.131627670431</v>
      </c>
      <c r="H567">
        <v>-37786.59981305019</v>
      </c>
      <c r="I567">
        <v>-36310.438083284003</v>
      </c>
      <c r="J567">
        <v>-34836.028647858024</v>
      </c>
      <c r="K567">
        <v>-33379.061302572161</v>
      </c>
      <c r="L567">
        <v>-31950.480613632826</v>
      </c>
      <c r="M567">
        <v>-30557.826190750537</v>
      </c>
      <c r="N567">
        <v>-29206.170322037004</v>
      </c>
      <c r="O567">
        <v>-27898.783492755367</v>
      </c>
      <c r="P567">
        <v>-26637.612891267287</v>
      </c>
      <c r="Q567">
        <v>-25423.630421057467</v>
      </c>
      <c r="R567">
        <v>-24257.088388860637</v>
      </c>
      <c r="S567">
        <v>-23137.709045683463</v>
      </c>
      <c r="T567">
        <v>-22064.826187374296</v>
      </c>
      <c r="U567">
        <v>-21037.491643306705</v>
      </c>
      <c r="V567">
        <v>-20054.555801171278</v>
      </c>
      <c r="W567">
        <v>-19114.72876389703</v>
      </c>
      <c r="X567">
        <v>-18216.626943685733</v>
      </c>
      <c r="Y567">
        <v>-17358.808626879487</v>
      </c>
      <c r="Z567">
        <v>-16539.80113150199</v>
      </c>
      <c r="AA567">
        <v>-15758.121518758056</v>
      </c>
      <c r="AB567">
        <v>-15012.292336853541</v>
      </c>
      <c r="AC567">
        <v>-14300.853519384465</v>
      </c>
      <c r="AD567">
        <v>-13622.371295809478</v>
      </c>
      <c r="AE567">
        <v>-12975.444773216826</v>
      </c>
      <c r="AF567">
        <v>-12358.710698992099</v>
      </c>
      <c r="AG567">
        <v>-11770.846800368448</v>
      </c>
      <c r="AH567">
        <v>-11210.57400999775</v>
      </c>
      <c r="AI567">
        <v>-10676.657819912789</v>
      </c>
      <c r="AJ567">
        <v>-10167.908954630226</v>
      </c>
      <c r="AK567">
        <v>-9683.1835140258681</v>
      </c>
      <c r="AL567">
        <v>-9221.3827052824108</v>
      </c>
      <c r="AM567">
        <v>-8781.4522586278781</v>
      </c>
      <c r="AN567">
        <v>-8362.3816022145802</v>
      </c>
      <c r="AO567">
        <v>-7963.2028561668767</v>
      </c>
      <c r="AP567">
        <v>-7582.9896936611258</v>
      </c>
      <c r="AQ567">
        <v>-7220.8561072103012</v>
      </c>
    </row>
    <row r="568" spans="1:43" x14ac:dyDescent="0.3">
      <c r="A568" s="24"/>
      <c r="B568" s="26">
        <v>202404</v>
      </c>
      <c r="C568" s="18" t="s">
        <v>102</v>
      </c>
      <c r="D568">
        <v>-18420.506499495459</v>
      </c>
      <c r="E568">
        <v>-17631.441324154453</v>
      </c>
      <c r="F568">
        <v>-16844.486958298236</v>
      </c>
      <c r="G568">
        <v>-16074.223444135796</v>
      </c>
      <c r="H568">
        <v>-15308.638085712471</v>
      </c>
      <c r="I568">
        <v>-14569.365575292384</v>
      </c>
      <c r="J568">
        <v>-13859.092319426782</v>
      </c>
      <c r="K568">
        <v>-13178.105142868633</v>
      </c>
      <c r="L568">
        <v>-12526.289083741962</v>
      </c>
      <c r="M568">
        <v>-11903.242002752691</v>
      </c>
      <c r="N568">
        <v>-11308.358009232221</v>
      </c>
      <c r="O568">
        <v>-10740.88877752282</v>
      </c>
      <c r="P568">
        <v>-10199.988966152379</v>
      </c>
      <c r="Q568">
        <v>-9684.750062974601</v>
      </c>
      <c r="R568">
        <v>-9194.2257094427168</v>
      </c>
      <c r="S568">
        <v>-8727.4506894353999</v>
      </c>
      <c r="T568">
        <v>-8283.455166230995</v>
      </c>
      <c r="U568">
        <v>-7861.2753280639563</v>
      </c>
      <c r="V568">
        <v>-7459.9613013666749</v>
      </c>
      <c r="W568">
        <v>-7078.5829736995029</v>
      </c>
      <c r="X568">
        <v>-6716.2342102540188</v>
      </c>
      <c r="Y568">
        <v>-6372.0358314925643</v>
      </c>
      <c r="Z568">
        <v>-6045.1376331115325</v>
      </c>
      <c r="AA568">
        <v>-5734.7196648193622</v>
      </c>
      <c r="AB568">
        <v>-5439.9929355698223</v>
      </c>
      <c r="AC568">
        <v>-5160.1996757290726</v>
      </c>
      <c r="AD568">
        <v>-4894.6132581869906</v>
      </c>
      <c r="AE568">
        <v>-4642.5378584746086</v>
      </c>
      <c r="AF568">
        <v>-4403.3079169255889</v>
      </c>
      <c r="AG568">
        <v>-4176.2874526425567</v>
      </c>
      <c r="AH568">
        <v>-3960.8692686211543</v>
      </c>
      <c r="AI568">
        <v>-3756.4740791880026</v>
      </c>
      <c r="AJ568">
        <v>-3562.5495844258212</v>
      </c>
      <c r="AK568">
        <v>-3378.5695111119217</v>
      </c>
      <c r="AL568">
        <v>-3204.032635595735</v>
      </c>
      <c r="AM568">
        <v>-3038.461800764368</v>
      </c>
      <c r="AN568">
        <v>-2881.4029366201498</v>
      </c>
      <c r="AO568">
        <v>-2732.424091886397</v>
      </c>
      <c r="AP568">
        <v>-2591.1144823627174</v>
      </c>
      <c r="AQ568">
        <v>-2457.0835603862452</v>
      </c>
    </row>
    <row r="569" spans="1:43" x14ac:dyDescent="0.3">
      <c r="A569" s="24"/>
      <c r="B569" s="26">
        <v>202405</v>
      </c>
      <c r="C569" s="18" t="s">
        <v>101</v>
      </c>
      <c r="D569">
        <v>-38184.252163052683</v>
      </c>
      <c r="E569">
        <v>-35635.749744153843</v>
      </c>
      <c r="F569">
        <v>-33374.019740360091</v>
      </c>
      <c r="G569">
        <v>-31281.422736492739</v>
      </c>
      <c r="H569">
        <v>-29347.577516863268</v>
      </c>
      <c r="I569">
        <v>-27501.866445900439</v>
      </c>
      <c r="J569">
        <v>-25785.165117938657</v>
      </c>
      <c r="K569">
        <v>-24183.562192554287</v>
      </c>
      <c r="L569">
        <v>-22686.133977461719</v>
      </c>
      <c r="M569">
        <v>-21284.00969851542</v>
      </c>
      <c r="N569">
        <v>-19969.765116796498</v>
      </c>
      <c r="O569">
        <v>-18737.02272218795</v>
      </c>
      <c r="P569">
        <v>-17580.184026343697</v>
      </c>
      <c r="Q569">
        <v>-16494.247560852091</v>
      </c>
      <c r="R569">
        <v>-15474.683205046771</v>
      </c>
      <c r="S569">
        <v>-14517.343971675195</v>
      </c>
      <c r="T569">
        <v>-13618.402968844679</v>
      </c>
      <c r="U569">
        <v>-12774.307453039706</v>
      </c>
      <c r="V569">
        <v>-11981.744595862567</v>
      </c>
      <c r="W569">
        <v>-11237.615355508498</v>
      </c>
      <c r="X569">
        <v>-10539.014011257213</v>
      </c>
      <c r="Y569">
        <v>-9883.2116971814175</v>
      </c>
      <c r="Z569">
        <v>-9267.6427941444836</v>
      </c>
      <c r="AA569">
        <v>-8689.8933932539985</v>
      </c>
      <c r="AB569">
        <v>-8147.691285312133</v>
      </c>
      <c r="AC569">
        <v>-7638.8970962719204</v>
      </c>
      <c r="AD569">
        <v>-7161.4963026821579</v>
      </c>
      <c r="AE569">
        <v>-6713.5919399151189</v>
      </c>
      <c r="AF569">
        <v>-6293.3978706354746</v>
      </c>
      <c r="AG569">
        <v>-5899.2325189696458</v>
      </c>
      <c r="AH569">
        <v>-5529.5130022900694</v>
      </c>
      <c r="AI569">
        <v>-5182.7496109594176</v>
      </c>
      <c r="AJ569">
        <v>-4857.5405992197529</v>
      </c>
      <c r="AK569">
        <v>-4552.5672593518966</v>
      </c>
      <c r="AL569">
        <v>-4266.5892574493309</v>
      </c>
      <c r="AM569">
        <v>-3998.4402134726779</v>
      </c>
      <c r="AN569">
        <v>-3747.0235112525652</v>
      </c>
      <c r="AO569">
        <v>-3511.3083261951456</v>
      </c>
      <c r="AP569">
        <v>-3290.3258599000305</v>
      </c>
      <c r="AQ569">
        <v>-3083.1657719237555</v>
      </c>
    </row>
    <row r="570" spans="1:43" x14ac:dyDescent="0.3">
      <c r="A570" s="24"/>
      <c r="B570" s="26">
        <v>202405</v>
      </c>
      <c r="C570" s="18" t="s">
        <v>105</v>
      </c>
      <c r="D570">
        <v>-5878.5808640534769</v>
      </c>
      <c r="E570">
        <v>-5589.5311228684259</v>
      </c>
      <c r="F570">
        <v>-5341.8430711088067</v>
      </c>
      <c r="G570">
        <v>-5144.1479306373967</v>
      </c>
      <c r="H570">
        <v>-5003.4204798749925</v>
      </c>
      <c r="I570">
        <v>-4918.9989408303027</v>
      </c>
      <c r="J570">
        <v>-4842.9907578624807</v>
      </c>
      <c r="K570">
        <v>-4773.3647931435762</v>
      </c>
      <c r="L570">
        <v>-4708.642871626259</v>
      </c>
      <c r="M570">
        <v>-4647.7362775628189</v>
      </c>
      <c r="N570">
        <v>-4589.8346757476129</v>
      </c>
      <c r="O570">
        <v>-4534.3293496762335</v>
      </c>
      <c r="P570">
        <v>-4480.7593340966559</v>
      </c>
      <c r="Q570">
        <v>-4428.773085921338</v>
      </c>
      <c r="R570">
        <v>-4378.1008665862309</v>
      </c>
      <c r="S570">
        <v>-4328.5346139697449</v>
      </c>
      <c r="T570">
        <v>-4279.9131194945876</v>
      </c>
      <c r="U570">
        <v>-4232.11100810075</v>
      </c>
      <c r="V570">
        <v>-4185.0304741764949</v>
      </c>
      <c r="W570">
        <v>-4138.5950349700142</v>
      </c>
      <c r="X570">
        <v>-4092.7447746837656</v>
      </c>
      <c r="Y570">
        <v>-4047.4326995205824</v>
      </c>
      <c r="Z570">
        <v>-4002.6219272982207</v>
      </c>
      <c r="AA570">
        <v>-3958.283508648788</v>
      </c>
      <c r="AB570">
        <v>-3914.3947294687114</v>
      </c>
      <c r="AC570">
        <v>-3870.9377824014609</v>
      </c>
      <c r="AD570">
        <v>-3827.8987229711479</v>
      </c>
      <c r="AE570">
        <v>-3785.2666464793679</v>
      </c>
      <c r="AF570">
        <v>-3743.033036982692</v>
      </c>
      <c r="AG570">
        <v>-3701.1912510303769</v>
      </c>
      <c r="AH570">
        <v>-3659.7361073902844</v>
      </c>
      <c r="AI570">
        <v>-3618.6635604636595</v>
      </c>
      <c r="AJ570">
        <v>-3577.9704400200367</v>
      </c>
      <c r="AK570">
        <v>-3537.6542436608415</v>
      </c>
      <c r="AL570">
        <v>-3497.7129713297522</v>
      </c>
      <c r="AM570">
        <v>-3458.1449934402654</v>
      </c>
      <c r="AN570">
        <v>-3418.9489459429838</v>
      </c>
      <c r="AO570">
        <v>-3380.1236470243493</v>
      </c>
      <c r="AP570">
        <v>-3341.6680312029785</v>
      </c>
      <c r="AQ570">
        <v>-3303.5810974365077</v>
      </c>
    </row>
    <row r="571" spans="1:43" x14ac:dyDescent="0.3">
      <c r="A571" s="24"/>
      <c r="B571" s="26">
        <v>202405</v>
      </c>
      <c r="C571" s="18" t="s">
        <v>103</v>
      </c>
      <c r="D571">
        <v>-40205.161413967813</v>
      </c>
      <c r="E571">
        <v>-39027.298287499863</v>
      </c>
      <c r="F571">
        <v>-37967.203085971923</v>
      </c>
      <c r="G571">
        <v>-37060.418554267439</v>
      </c>
      <c r="H571">
        <v>-36209.588295129397</v>
      </c>
      <c r="I571">
        <v>-35482.528970322383</v>
      </c>
      <c r="J571">
        <v>-34777.479101248668</v>
      </c>
      <c r="K571">
        <v>-34091.575864789927</v>
      </c>
      <c r="L571">
        <v>-33422.745737447767</v>
      </c>
      <c r="M571">
        <v>-32769.458475536441</v>
      </c>
      <c r="N571">
        <v>-32130.562996025634</v>
      </c>
      <c r="O571">
        <v>-31505.176106750703</v>
      </c>
      <c r="P571">
        <v>-30892.605975603699</v>
      </c>
      <c r="Q571">
        <v>-30292.298816169619</v>
      </c>
      <c r="R571">
        <v>-29703.801322488474</v>
      </c>
      <c r="S571">
        <v>-29126.733932237825</v>
      </c>
      <c r="T571">
        <v>-28560.77162620442</v>
      </c>
      <c r="U571">
        <v>-28005.630030824992</v>
      </c>
      <c r="V571">
        <v>-27461.055289634212</v>
      </c>
      <c r="W571">
        <v>-26926.816637439108</v>
      </c>
      <c r="X571">
        <v>-26402.700928379498</v>
      </c>
      <c r="Y571">
        <v>-25888.508586788907</v>
      </c>
      <c r="Z571">
        <v>-25384.050600837149</v>
      </c>
      <c r="AA571">
        <v>-24889.146284805003</v>
      </c>
      <c r="AB571">
        <v>-24403.621610734957</v>
      </c>
      <c r="AC571">
        <v>-23927.30796364649</v>
      </c>
      <c r="AD571">
        <v>-23460.041212950531</v>
      </c>
      <c r="AE571">
        <v>-23001.66102056302</v>
      </c>
      <c r="AF571">
        <v>-22552.010326553238</v>
      </c>
      <c r="AG571">
        <v>-22110.934968099573</v>
      </c>
      <c r="AH571">
        <v>-21678.283398561362</v>
      </c>
      <c r="AI571">
        <v>-21253.906481673836</v>
      </c>
      <c r="AJ571">
        <v>-20837.657341994502</v>
      </c>
      <c r="AK571">
        <v>-20429.391257319643</v>
      </c>
      <c r="AL571">
        <v>-20028.965582247489</v>
      </c>
      <c r="AM571">
        <v>-19636.239694677595</v>
      </c>
      <c r="AN571">
        <v>-19251.074959018133</v>
      </c>
      <c r="AO571">
        <v>-18873.334701379958</v>
      </c>
      <c r="AP571">
        <v>-18502.884193185419</v>
      </c>
      <c r="AQ571">
        <v>-18139.590640497401</v>
      </c>
    </row>
    <row r="572" spans="1:43" x14ac:dyDescent="0.3">
      <c r="A572" s="24"/>
      <c r="B572" s="26">
        <v>202405</v>
      </c>
      <c r="C572" s="18" t="s">
        <v>102</v>
      </c>
      <c r="D572">
        <v>-16989.578762632271</v>
      </c>
      <c r="E572">
        <v>-16122.589678937942</v>
      </c>
      <c r="F572">
        <v>-15307.242256065845</v>
      </c>
      <c r="G572">
        <v>-14523.928500778849</v>
      </c>
      <c r="H572">
        <v>-13777.261129513494</v>
      </c>
      <c r="I572">
        <v>-13062.576222614687</v>
      </c>
      <c r="J572">
        <v>-12384.143567636585</v>
      </c>
      <c r="K572">
        <v>-11740.020090292956</v>
      </c>
      <c r="L572">
        <v>-11128.458546335256</v>
      </c>
      <c r="M572">
        <v>-10547.850760754196</v>
      </c>
      <c r="N572">
        <v>-9996.6932946639154</v>
      </c>
      <c r="O572">
        <v>-9473.5664393110583</v>
      </c>
      <c r="P572">
        <v>-8977.1211892428182</v>
      </c>
      <c r="Q572">
        <v>-8506.0710094304941</v>
      </c>
      <c r="R572">
        <v>-8059.186479900899</v>
      </c>
      <c r="S572">
        <v>-7635.2916569747867</v>
      </c>
      <c r="T572">
        <v>-7233.2614457539039</v>
      </c>
      <c r="U572">
        <v>-6852.0195558646201</v>
      </c>
      <c r="V572">
        <v>-6490.5367825506009</v>
      </c>
      <c r="W572">
        <v>-6147.8294599391329</v>
      </c>
      <c r="X572">
        <v>-5822.9579978443171</v>
      </c>
      <c r="Y572">
        <v>-5515.0254531028913</v>
      </c>
      <c r="Z572">
        <v>-5223.1761105579908</v>
      </c>
      <c r="AA572">
        <v>-4946.5940632372249</v>
      </c>
      <c r="AB572">
        <v>-4684.501789654526</v>
      </c>
      <c r="AC572">
        <v>-4436.1587307882728</v>
      </c>
      <c r="AD572">
        <v>-4200.8598715953003</v>
      </c>
      <c r="AE572">
        <v>-3977.9343328249556</v>
      </c>
      <c r="AF572">
        <v>-3766.7439789753535</v>
      </c>
      <c r="AG572">
        <v>-3566.6820478486807</v>
      </c>
      <c r="AH572">
        <v>-3377.1718065395262</v>
      </c>
      <c r="AI572">
        <v>-3197.6652379687953</v>
      </c>
      <c r="AJ572">
        <v>-3027.6417613388498</v>
      </c>
      <c r="AK572">
        <v>-2866.6069891809134</v>
      </c>
      <c r="AL572">
        <v>-2714.0915230189521</v>
      </c>
      <c r="AM572">
        <v>-2569.6497890965506</v>
      </c>
      <c r="AN572">
        <v>-2432.8589151081092</v>
      </c>
      <c r="AO572">
        <v>-2303.3176484408455</v>
      </c>
      <c r="AP572">
        <v>-2180.6453160650467</v>
      </c>
      <c r="AQ572">
        <v>-2064.4808259009451</v>
      </c>
    </row>
    <row r="573" spans="1:43" x14ac:dyDescent="0.3">
      <c r="A573" s="24"/>
      <c r="B573" s="26">
        <v>202405</v>
      </c>
      <c r="C573" s="18" t="s">
        <v>104</v>
      </c>
      <c r="D573">
        <v>-48.406299215108611</v>
      </c>
      <c r="E573">
        <v>-47.851692451604251</v>
      </c>
      <c r="F573">
        <v>-47.249037004695793</v>
      </c>
      <c r="G573">
        <v>-46.611058539941212</v>
      </c>
      <c r="H573">
        <v>-45.952447765511238</v>
      </c>
      <c r="I573">
        <v>-45.280234397165636</v>
      </c>
      <c r="J573">
        <v>-44.602471744364266</v>
      </c>
      <c r="K573">
        <v>-43.922540128881849</v>
      </c>
      <c r="L573">
        <v>-43.24300046393931</v>
      </c>
      <c r="M573">
        <v>-42.565811865167426</v>
      </c>
      <c r="N573">
        <v>-41.892484526740255</v>
      </c>
      <c r="O573">
        <v>-41.224189057885134</v>
      </c>
      <c r="P573">
        <v>-40.561835953631082</v>
      </c>
      <c r="Q573">
        <v>-39.906134211080683</v>
      </c>
      <c r="R573">
        <v>-39.257635145546473</v>
      </c>
      <c r="S573">
        <v>-38.616765546446302</v>
      </c>
      <c r="T573">
        <v>-37.983853049739977</v>
      </c>
      <c r="U573">
        <v>-37.359145755768495</v>
      </c>
      <c r="V573">
        <v>-36.742827543019871</v>
      </c>
      <c r="W573">
        <v>-36.135030128041208</v>
      </c>
      <c r="X573">
        <v>-35.535842640845281</v>
      </c>
      <c r="Y573">
        <v>-34.94531928558046</v>
      </c>
      <c r="Z573">
        <v>-34.36348551273808</v>
      </c>
      <c r="AA573">
        <v>-33.790343024861549</v>
      </c>
      <c r="AB573">
        <v>-33.225873861110692</v>
      </c>
      <c r="AC573">
        <v>-32.670043749224327</v>
      </c>
      <c r="AD573">
        <v>-32.122804870911295</v>
      </c>
      <c r="AE573">
        <v>-31.584098154614921</v>
      </c>
      <c r="AF573">
        <v>-31.053855185184812</v>
      </c>
      <c r="AG573">
        <v>-30.531999801275255</v>
      </c>
      <c r="AH573">
        <v>-30.018449436838999</v>
      </c>
      <c r="AI573">
        <v>-29.513116251850363</v>
      </c>
      <c r="AJ573">
        <v>-29.015908088600575</v>
      </c>
      <c r="AK573">
        <v>-28.526729282986704</v>
      </c>
      <c r="AL573">
        <v>-28.045481354734115</v>
      </c>
      <c r="AM573">
        <v>-27.572063596127339</v>
      </c>
      <c r="AN573">
        <v>-27.106373575328828</v>
      </c>
      <c r="AO573">
        <v>-26.648307567553438</v>
      </c>
      <c r="AP573">
        <v>-26.19776092509176</v>
      </c>
      <c r="AQ573">
        <v>-25.754628395328648</v>
      </c>
    </row>
    <row r="574" spans="1:43" x14ac:dyDescent="0.3">
      <c r="A574" s="24"/>
      <c r="B574" s="26">
        <v>202406</v>
      </c>
      <c r="C574" s="18" t="s">
        <v>101</v>
      </c>
      <c r="D574">
        <v>-55180.541923644676</v>
      </c>
      <c r="E574">
        <v>-50994.445736866648</v>
      </c>
      <c r="F574">
        <v>-47289.458764090537</v>
      </c>
      <c r="G574">
        <v>-43957.547424672361</v>
      </c>
      <c r="H574">
        <v>-40927.10863771975</v>
      </c>
      <c r="I574">
        <v>-38148.744060888122</v>
      </c>
      <c r="J574">
        <v>-35587.006932382319</v>
      </c>
      <c r="K574">
        <v>-33215.468085349537</v>
      </c>
      <c r="L574">
        <v>-31013.687670310366</v>
      </c>
      <c r="M574">
        <v>-28965.31248898627</v>
      </c>
      <c r="N574">
        <v>-27056.854882384814</v>
      </c>
      <c r="O574">
        <v>-25276.893440120471</v>
      </c>
      <c r="P574">
        <v>-23615.539919167786</v>
      </c>
      <c r="Q574">
        <v>-22064.077132013314</v>
      </c>
      <c r="R574">
        <v>-20614.708394278186</v>
      </c>
      <c r="S574">
        <v>-19260.380835494136</v>
      </c>
      <c r="T574">
        <v>-17994.658284992674</v>
      </c>
      <c r="U574">
        <v>-16811.627866000643</v>
      </c>
      <c r="V574">
        <v>-15705.829801574328</v>
      </c>
      <c r="W574">
        <v>-14672.203408863788</v>
      </c>
      <c r="X574">
        <v>-13706.04453233596</v>
      </c>
      <c r="Y574">
        <v>-12802.971172858117</v>
      </c>
      <c r="Z574">
        <v>-11958.895077622505</v>
      </c>
      <c r="AA574">
        <v>-11169.997736949897</v>
      </c>
      <c r="AB574">
        <v>-10432.709698102732</v>
      </c>
      <c r="AC574">
        <v>-9743.6924249770509</v>
      </c>
      <c r="AD574">
        <v>-9099.8221530328537</v>
      </c>
      <c r="AE574">
        <v>-8498.1753423647333</v>
      </c>
      <c r="AF574">
        <v>-7936.0154394008541</v>
      </c>
      <c r="AG574">
        <v>-7410.7807335469088</v>
      </c>
      <c r="AH574">
        <v>-6920.0731488418887</v>
      </c>
      <c r="AI574">
        <v>-6461.6478490101472</v>
      </c>
      <c r="AJ574">
        <v>-6033.4035617716936</v>
      </c>
      <c r="AK574">
        <v>-5633.3735481024705</v>
      </c>
      <c r="AL574">
        <v>-5259.7171565501149</v>
      </c>
      <c r="AM574">
        <v>-4910.711913274612</v>
      </c>
      <c r="AN574">
        <v>-4584.7461063023839</v>
      </c>
      <c r="AO574">
        <v>-4280.3118283385129</v>
      </c>
      <c r="AP574">
        <v>-3995.9984469299457</v>
      </c>
      <c r="AQ574">
        <v>-3730.4864742077266</v>
      </c>
    </row>
    <row r="575" spans="1:43" x14ac:dyDescent="0.3">
      <c r="A575" s="24"/>
      <c r="B575" s="26">
        <v>202406</v>
      </c>
      <c r="C575" s="18" t="s">
        <v>105</v>
      </c>
      <c r="D575">
        <v>-4072.557312329393</v>
      </c>
      <c r="E575">
        <v>-4028.6881627344883</v>
      </c>
      <c r="F575">
        <v>-3995.7024497945417</v>
      </c>
      <c r="G575">
        <v>-3970.5175041236712</v>
      </c>
      <c r="H575">
        <v>-3951.0478717302926</v>
      </c>
      <c r="I575">
        <v>-3935.8450744752226</v>
      </c>
      <c r="J575">
        <v>-3923.8798959983669</v>
      </c>
      <c r="K575">
        <v>-3914.4063623315678</v>
      </c>
      <c r="L575">
        <v>-3906.8742683159394</v>
      </c>
      <c r="M575">
        <v>-3900.8714747145455</v>
      </c>
      <c r="N575">
        <v>-3896.0849762471498</v>
      </c>
      <c r="O575">
        <v>-3892.2741006189235</v>
      </c>
      <c r="P575">
        <v>-3889.2517223237437</v>
      </c>
      <c r="Q575">
        <v>-3886.8708779110839</v>
      </c>
      <c r="R575">
        <v>-3885.0150875112286</v>
      </c>
      <c r="S575">
        <v>-3883.5912613288028</v>
      </c>
      <c r="T575">
        <v>-3882.524436147718</v>
      </c>
      <c r="U575">
        <v>-3881.7538252212339</v>
      </c>
      <c r="V575">
        <v>-3881.2298227045526</v>
      </c>
      <c r="W575">
        <v>-3880.9117099354698</v>
      </c>
      <c r="X575">
        <v>-3880.7658833439214</v>
      </c>
      <c r="Y575">
        <v>-3880.7644739382017</v>
      </c>
      <c r="Z575">
        <v>-3880.8842634851226</v>
      </c>
      <c r="AA575">
        <v>-3881.1058274505067</v>
      </c>
      <c r="AB575">
        <v>-3881.4128526617051</v>
      </c>
      <c r="AC575">
        <v>-3881.7915906228732</v>
      </c>
      <c r="AD575">
        <v>-3882.2304169040399</v>
      </c>
      <c r="AE575">
        <v>-3882.719474033137</v>
      </c>
      <c r="AF575">
        <v>-3883.2503805397105</v>
      </c>
      <c r="AG575">
        <v>-3883.8159927180122</v>
      </c>
      <c r="AH575">
        <v>-3884.4102086421126</v>
      </c>
      <c r="AI575">
        <v>-3885.027806224999</v>
      </c>
      <c r="AJ575">
        <v>-3885.6643088471064</v>
      </c>
      <c r="AK575">
        <v>-3886.3158734183066</v>
      </c>
      <c r="AL575">
        <v>-3886.9791967774395</v>
      </c>
      <c r="AM575">
        <v>-3887.651437146294</v>
      </c>
      <c r="AN575">
        <v>-3888.3301479937209</v>
      </c>
      <c r="AO575">
        <v>-3889.0132221702042</v>
      </c>
      <c r="AP575">
        <v>-3889.6988445739817</v>
      </c>
      <c r="AQ575">
        <v>-3890.3854519294991</v>
      </c>
    </row>
    <row r="576" spans="1:43" x14ac:dyDescent="0.3">
      <c r="A576" s="24"/>
      <c r="B576" s="26">
        <v>202406</v>
      </c>
      <c r="C576" s="18" t="s">
        <v>103</v>
      </c>
      <c r="D576">
        <v>-35604.601918706721</v>
      </c>
      <c r="E576">
        <v>-34847.643685826675</v>
      </c>
      <c r="F576">
        <v>-34037.391641471317</v>
      </c>
      <c r="G576">
        <v>-33195.177698869833</v>
      </c>
      <c r="H576">
        <v>-32335.81739731085</v>
      </c>
      <c r="I576">
        <v>-31469.78597875205</v>
      </c>
      <c r="J576">
        <v>-30604.589798858771</v>
      </c>
      <c r="K576">
        <v>-29745.657516214404</v>
      </c>
      <c r="L576">
        <v>-28896.934891032957</v>
      </c>
      <c r="M576">
        <v>-28061.291187603973</v>
      </c>
      <c r="N576">
        <v>-27240.802671033114</v>
      </c>
      <c r="O576">
        <v>-26436.954047054085</v>
      </c>
      <c r="P576">
        <v>-25650.783971507379</v>
      </c>
      <c r="Q576">
        <v>-24882.991720753271</v>
      </c>
      <c r="R576">
        <v>-24134.016433408491</v>
      </c>
      <c r="S576">
        <v>-23404.09668303213</v>
      </c>
      <c r="T576">
        <v>-22693.31574816068</v>
      </c>
      <c r="U576">
        <v>-22001.636348510368</v>
      </c>
      <c r="V576">
        <v>-21328.927531826906</v>
      </c>
      <c r="W576">
        <v>-20674.985648537731</v>
      </c>
      <c r="X576">
        <v>-20039.550828983301</v>
      </c>
      <c r="Y576">
        <v>-19422.320008058661</v>
      </c>
      <c r="Z576">
        <v>-18822.957276906094</v>
      </c>
      <c r="AA576">
        <v>-18241.102149042021</v>
      </c>
      <c r="AB576">
        <v>-17676.376187443413</v>
      </c>
      <c r="AC576">
        <v>-17128.388334896285</v>
      </c>
      <c r="AD576">
        <v>-16596.73921207957</v>
      </c>
      <c r="AE576">
        <v>-16081.024589231334</v>
      </c>
      <c r="AF576">
        <v>-15580.838192722205</v>
      </c>
      <c r="AG576">
        <v>-15095.773973789295</v>
      </c>
      <c r="AH576">
        <v>-14625.427940420856</v>
      </c>
      <c r="AI576">
        <v>-14169.399632998491</v>
      </c>
      <c r="AJ576">
        <v>-13727.293308381544</v>
      </c>
      <c r="AK576">
        <v>-13298.718884604285</v>
      </c>
      <c r="AL576">
        <v>-12883.292688464277</v>
      </c>
      <c r="AM576">
        <v>-12480.638040417034</v>
      </c>
      <c r="AN576">
        <v>-12090.385704909308</v>
      </c>
      <c r="AO576">
        <v>-11712.174229238088</v>
      </c>
      <c r="AP576">
        <v>-11345.650189952072</v>
      </c>
      <c r="AQ576">
        <v>-10990.468362513475</v>
      </c>
    </row>
    <row r="577" spans="1:43" x14ac:dyDescent="0.3">
      <c r="A577" s="24"/>
      <c r="B577" s="26">
        <v>202406</v>
      </c>
      <c r="C577" s="18" t="s">
        <v>102</v>
      </c>
      <c r="D577">
        <v>-20991.443531363631</v>
      </c>
      <c r="E577">
        <v>-19775.642399496053</v>
      </c>
      <c r="F577">
        <v>-18654.317775832937</v>
      </c>
      <c r="G577">
        <v>-17611.643540667417</v>
      </c>
      <c r="H577">
        <v>-16636.776793698908</v>
      </c>
      <c r="I577">
        <v>-15721.921086539114</v>
      </c>
      <c r="J577">
        <v>-14861.205062735762</v>
      </c>
      <c r="K577">
        <v>-14050.013038561703</v>
      </c>
      <c r="L577">
        <v>-13284.574486847885</v>
      </c>
      <c r="M577">
        <v>-12561.70615175877</v>
      </c>
      <c r="N577">
        <v>-11878.646428913344</v>
      </c>
      <c r="O577">
        <v>-11232.946766682222</v>
      </c>
      <c r="P577">
        <v>-10622.399006650936</v>
      </c>
      <c r="Q577">
        <v>-10044.985778594364</v>
      </c>
      <c r="R577">
        <v>-9498.8459230671051</v>
      </c>
      <c r="S577">
        <v>-8982.2498547149535</v>
      </c>
      <c r="T577">
        <v>-8493.5815927471467</v>
      </c>
      <c r="U577">
        <v>-8031.3253226668285</v>
      </c>
      <c r="V577">
        <v>-7594.0550781705178</v>
      </c>
      <c r="W577">
        <v>-7180.4266003777302</v>
      </c>
      <c r="X577">
        <v>-6789.1707378811925</v>
      </c>
      <c r="Y577">
        <v>-6419.0879537999326</v>
      </c>
      <c r="Z577">
        <v>-6069.0436415195263</v>
      </c>
      <c r="AA577">
        <v>-5737.9640422332741</v>
      </c>
      <c r="AB577">
        <v>-5424.8326196085081</v>
      </c>
      <c r="AC577">
        <v>-5128.6867895518899</v>
      </c>
      <c r="AD577">
        <v>-4848.6149324865028</v>
      </c>
      <c r="AE577">
        <v>-4583.7536359985861</v>
      </c>
      <c r="AF577">
        <v>-4333.2851299895228</v>
      </c>
      <c r="AG577">
        <v>-4096.434886490345</v>
      </c>
      <c r="AH577">
        <v>-3872.4693633632623</v>
      </c>
      <c r="AI577">
        <v>-3660.6938761210358</v>
      </c>
      <c r="AJ577">
        <v>-3460.4505856574847</v>
      </c>
      <c r="AK577">
        <v>-3271.1165922292498</v>
      </c>
      <c r="AL577">
        <v>-3092.10212785968</v>
      </c>
      <c r="AM577">
        <v>-2922.8488406599122</v>
      </c>
      <c r="AN577">
        <v>-2762.8281655276814</v>
      </c>
      <c r="AO577">
        <v>-2611.5397763955084</v>
      </c>
      <c r="AP577">
        <v>-2468.5101157304307</v>
      </c>
      <c r="AQ577">
        <v>-2333.2909973898009</v>
      </c>
    </row>
    <row r="578" spans="1:43" x14ac:dyDescent="0.3">
      <c r="A578" s="24"/>
      <c r="B578" s="26">
        <v>202407</v>
      </c>
      <c r="C578" s="18" t="s">
        <v>101</v>
      </c>
      <c r="D578">
        <v>-61000.34617108629</v>
      </c>
      <c r="E578">
        <v>-57332.41114291711</v>
      </c>
      <c r="F578">
        <v>-54019.31422794261</v>
      </c>
      <c r="G578">
        <v>-51012.916095238281</v>
      </c>
      <c r="H578">
        <v>-48327.85682205925</v>
      </c>
      <c r="I578">
        <v>-45790.716666431588</v>
      </c>
      <c r="J578">
        <v>-43376.562085389261</v>
      </c>
      <c r="K578">
        <v>-41079.876902655968</v>
      </c>
      <c r="L578">
        <v>-38895.801107505227</v>
      </c>
      <c r="M578">
        <v>-36819.809492899309</v>
      </c>
      <c r="N578">
        <v>-34847.552311166197</v>
      </c>
      <c r="O578">
        <v>-32974.782067647116</v>
      </c>
      <c r="P578">
        <v>-31197.325527666962</v>
      </c>
      <c r="Q578">
        <v>-29511.07867124804</v>
      </c>
      <c r="R578">
        <v>-27912.012470046742</v>
      </c>
      <c r="S578">
        <v>-26396.182944433869</v>
      </c>
      <c r="T578">
        <v>-24959.742057853524</v>
      </c>
      <c r="U578">
        <v>-23598.94772937151</v>
      </c>
      <c r="V578">
        <v>-22310.172198607172</v>
      </c>
      <c r="W578">
        <v>-21089.908495596941</v>
      </c>
      <c r="X578">
        <v>-19934.775040251712</v>
      </c>
      <c r="Y578">
        <v>-18841.518529178866</v>
      </c>
      <c r="Z578">
        <v>-17807.015323135834</v>
      </c>
      <c r="AA578">
        <v>-16828.271561544345</v>
      </c>
      <c r="AB578">
        <v>-15902.422221575742</v>
      </c>
      <c r="AC578">
        <v>-15026.72931986778</v>
      </c>
      <c r="AD578">
        <v>-14198.579431434568</v>
      </c>
      <c r="AE578">
        <v>-13415.480676319661</v>
      </c>
      <c r="AF578">
        <v>-12675.05930184241</v>
      </c>
      <c r="AG578">
        <v>-11975.055967743421</v>
      </c>
      <c r="AH578">
        <v>-11313.321823438291</v>
      </c>
      <c r="AI578">
        <v>-10687.814450930677</v>
      </c>
      <c r="AJ578">
        <v>-10096.593733555503</v>
      </c>
      <c r="AK578">
        <v>-9537.8176993909565</v>
      </c>
      <c r="AL578">
        <v>-9009.7383786449991</v>
      </c>
      <c r="AM578">
        <v>-8510.6977063441354</v>
      </c>
      <c r="AN578">
        <v>-8039.1234950040607</v>
      </c>
      <c r="AO578">
        <v>-7593.5254964420938</v>
      </c>
      <c r="AP578">
        <v>-7172.4915673237383</v>
      </c>
      <c r="AQ578">
        <v>-6774.6839492684439</v>
      </c>
    </row>
    <row r="579" spans="1:43" x14ac:dyDescent="0.3">
      <c r="A579" s="24"/>
      <c r="B579" s="26">
        <v>202407</v>
      </c>
      <c r="C579" s="18" t="s">
        <v>105</v>
      </c>
      <c r="D579">
        <v>-7177.2585070238601</v>
      </c>
      <c r="E579">
        <v>-6945.585742735876</v>
      </c>
      <c r="F579">
        <v>-6707.5617188766655</v>
      </c>
      <c r="G579">
        <v>-6463.5085961884088</v>
      </c>
      <c r="H579">
        <v>-6191.8251115479825</v>
      </c>
      <c r="I579">
        <v>-5932.0540019027821</v>
      </c>
      <c r="J579">
        <v>-5679.6701660459839</v>
      </c>
      <c r="K579">
        <v>-5435.5450164455424</v>
      </c>
      <c r="L579">
        <v>-5200.1426836149776</v>
      </c>
      <c r="M579">
        <v>-4973.6598537506507</v>
      </c>
      <c r="N579">
        <v>-4756.1161478543654</v>
      </c>
      <c r="O579">
        <v>-4547.4136765111462</v>
      </c>
      <c r="P579">
        <v>-4347.3769360311617</v>
      </c>
      <c r="Q579">
        <v>-4155.7799083132059</v>
      </c>
      <c r="R579">
        <v>-3972.3646787094435</v>
      </c>
      <c r="S579">
        <v>-3796.8543400655808</v>
      </c>
      <c r="T579">
        <v>-3628.9619920412351</v>
      </c>
      <c r="U579">
        <v>-3468.3970378701133</v>
      </c>
      <c r="V579">
        <v>-3314.8695895573428</v>
      </c>
      <c r="W579">
        <v>-3168.0935361885772</v>
      </c>
      <c r="X579">
        <v>-3027.7886594824913</v>
      </c>
      <c r="Y579">
        <v>-2893.6820656494251</v>
      </c>
      <c r="Z579">
        <v>-2765.5091239732569</v>
      </c>
      <c r="AA579">
        <v>-2643.0140481397875</v>
      </c>
      <c r="AB579">
        <v>-2525.9502182999008</v>
      </c>
      <c r="AC579">
        <v>-2414.0803149889875</v>
      </c>
      <c r="AD579">
        <v>-2307.1763168678422</v>
      </c>
      <c r="AE579">
        <v>-2205.0194004732043</v>
      </c>
      <c r="AF579">
        <v>-2107.3997701784051</v>
      </c>
      <c r="AG579">
        <v>-2014.1164392708342</v>
      </c>
      <c r="AH579">
        <v>-1924.9769776904504</v>
      </c>
      <c r="AI579">
        <v>-1839.7972380068391</v>
      </c>
      <c r="AJ579">
        <v>-1758.4010682616831</v>
      </c>
      <c r="AK579">
        <v>-1680.6200180977453</v>
      </c>
      <c r="AL579">
        <v>-1606.2930429393325</v>
      </c>
      <c r="AM579">
        <v>-1535.2662097409973</v>
      </c>
      <c r="AN579">
        <v>-1467.3924068775502</v>
      </c>
      <c r="AO579">
        <v>-1402.531060033238</v>
      </c>
      <c r="AP579">
        <v>-1340.5478554049519</v>
      </c>
      <c r="AQ579">
        <v>-1281.3144711217751</v>
      </c>
    </row>
    <row r="580" spans="1:43" x14ac:dyDescent="0.3">
      <c r="A580" s="24"/>
      <c r="B580" s="26">
        <v>202407</v>
      </c>
      <c r="C580" s="18" t="s">
        <v>103</v>
      </c>
      <c r="D580">
        <v>-63841.776806751841</v>
      </c>
      <c r="E580">
        <v>-62636.801839314416</v>
      </c>
      <c r="F580">
        <v>-61313.722688872556</v>
      </c>
      <c r="G580">
        <v>-59939.666158449239</v>
      </c>
      <c r="H580">
        <v>-58473.290728734595</v>
      </c>
      <c r="I580">
        <v>-57027.350381603799</v>
      </c>
      <c r="J580">
        <v>-55581.16999630721</v>
      </c>
      <c r="K580">
        <v>-54144.04086538194</v>
      </c>
      <c r="L580">
        <v>-52722.577135334825</v>
      </c>
      <c r="M580">
        <v>-51321.502626070956</v>
      </c>
      <c r="N580">
        <v>-49944.18280270735</v>
      </c>
      <c r="O580">
        <v>-48592.9921946381</v>
      </c>
      <c r="P580">
        <v>-47269.573018677205</v>
      </c>
      <c r="Q580">
        <v>-45975.020330280502</v>
      </c>
      <c r="R580">
        <v>-44710.016602823838</v>
      </c>
      <c r="S580">
        <v>-43474.930892099139</v>
      </c>
      <c r="T580">
        <v>-42269.892809040153</v>
      </c>
      <c r="U580">
        <v>-41094.848315073381</v>
      </c>
      <c r="V580">
        <v>-39949.602229052689</v>
      </c>
      <c r="W580">
        <v>-38833.850902774895</v>
      </c>
      <c r="X580">
        <v>-37747.20754218207</v>
      </c>
      <c r="Y580">
        <v>-36689.221971111969</v>
      </c>
      <c r="Z580">
        <v>-35659.396155906485</v>
      </c>
      <c r="AA580">
        <v>-34657.196468343842</v>
      </c>
      <c r="AB580">
        <v>-33682.063418792721</v>
      </c>
      <c r="AC580">
        <v>-32733.419412654341</v>
      </c>
      <c r="AD580">
        <v>-31810.674951615059</v>
      </c>
      <c r="AE580">
        <v>-30913.233603559536</v>
      </c>
      <c r="AF580">
        <v>-30040.495991828633</v>
      </c>
      <c r="AG580">
        <v>-29191.862999243371</v>
      </c>
      <c r="AH580">
        <v>-28366.738340247321</v>
      </c>
      <c r="AI580">
        <v>-27564.530622258626</v>
      </c>
      <c r="AJ580">
        <v>-26784.654992410044</v>
      </c>
      <c r="AK580">
        <v>-26026.534446490394</v>
      </c>
      <c r="AL580">
        <v>-25289.600861753483</v>
      </c>
      <c r="AM580">
        <v>-24573.295803343051</v>
      </c>
      <c r="AN580">
        <v>-23877.071144652138</v>
      </c>
      <c r="AO580">
        <v>-23200.389534434547</v>
      </c>
      <c r="AP580">
        <v>-22542.724737488999</v>
      </c>
      <c r="AQ580">
        <v>-21903.561870918926</v>
      </c>
    </row>
    <row r="581" spans="1:43" x14ac:dyDescent="0.3">
      <c r="A581" s="24"/>
      <c r="B581" s="26">
        <v>202407</v>
      </c>
      <c r="C581" s="18" t="s">
        <v>102</v>
      </c>
      <c r="D581">
        <v>-20657.003582867575</v>
      </c>
      <c r="E581">
        <v>-19683.697470984738</v>
      </c>
      <c r="F581">
        <v>-18630.294138242873</v>
      </c>
      <c r="G581">
        <v>-17584.745933773807</v>
      </c>
      <c r="H581">
        <v>-16525.236556369542</v>
      </c>
      <c r="I581">
        <v>-15456.110123136999</v>
      </c>
      <c r="J581">
        <v>-14441.964786713081</v>
      </c>
      <c r="K581">
        <v>-13484.027486574652</v>
      </c>
      <c r="L581">
        <v>-12581.995554757466</v>
      </c>
      <c r="M581">
        <v>-11734.596050820124</v>
      </c>
      <c r="N581">
        <v>-10939.951514818491</v>
      </c>
      <c r="O581">
        <v>-10195.822588350597</v>
      </c>
      <c r="P581">
        <v>-9499.7706088120503</v>
      </c>
      <c r="Q581">
        <v>-8849.2672142360861</v>
      </c>
      <c r="R581">
        <v>-8241.7682967208275</v>
      </c>
      <c r="S581">
        <v>-7674.7636439559647</v>
      </c>
      <c r="T581">
        <v>-7145.8098168129718</v>
      </c>
      <c r="U581">
        <v>-6652.5513665978015</v>
      </c>
      <c r="V581">
        <v>-6192.7338912234827</v>
      </c>
      <c r="W581">
        <v>-5764.2113592672695</v>
      </c>
      <c r="X581">
        <v>-5364.9494061934347</v>
      </c>
      <c r="Y581">
        <v>-4993.0258096788502</v>
      </c>
      <c r="Z581">
        <v>-4646.629005439243</v>
      </c>
      <c r="AA581">
        <v>-4324.0552621950637</v>
      </c>
      <c r="AB581">
        <v>-4023.704962140017</v>
      </c>
      <c r="AC581">
        <v>-3744.0783099081464</v>
      </c>
      <c r="AD581">
        <v>-3483.7707039790853</v>
      </c>
      <c r="AE581">
        <v>-3241.4679397180962</v>
      </c>
      <c r="AF581">
        <v>-3015.9413658942981</v>
      </c>
      <c r="AG581">
        <v>-2806.0430817115848</v>
      </c>
      <c r="AH581">
        <v>-2610.7012356979458</v>
      </c>
      <c r="AI581">
        <v>-2428.9154687880041</v>
      </c>
      <c r="AJ581">
        <v>-2259.7525298439</v>
      </c>
      <c r="AK581">
        <v>-2102.3420814175574</v>
      </c>
      <c r="AL581">
        <v>-1955.8727058324864</v>
      </c>
      <c r="AM581">
        <v>-1819.5881159713529</v>
      </c>
      <c r="AN581">
        <v>-1692.7835709900357</v>
      </c>
      <c r="AO581">
        <v>-1574.8024941627493</v>
      </c>
      <c r="AP581">
        <v>-1465.0332879136013</v>
      </c>
      <c r="AQ581">
        <v>-1362.9063395954283</v>
      </c>
    </row>
    <row r="582" spans="1:43" x14ac:dyDescent="0.3">
      <c r="A582" s="24"/>
      <c r="B582" s="26">
        <v>202407</v>
      </c>
      <c r="C582" s="18" t="s">
        <v>104</v>
      </c>
      <c r="D582">
        <v>-31.875503919419039</v>
      </c>
      <c r="E582">
        <v>-30.45926614313279</v>
      </c>
      <c r="F582">
        <v>-29.008413565107062</v>
      </c>
      <c r="G582">
        <v>-27.556365510336271</v>
      </c>
      <c r="H582">
        <v>-26.131693172843697</v>
      </c>
      <c r="I582">
        <v>-24.753839772467003</v>
      </c>
      <c r="J582">
        <v>-23.439820635385615</v>
      </c>
      <c r="K582">
        <v>-22.189321322766649</v>
      </c>
      <c r="L582">
        <v>-21.001070822045182</v>
      </c>
      <c r="M582">
        <v>-19.873218089649257</v>
      </c>
      <c r="N582">
        <v>-18.803571724089913</v>
      </c>
      <c r="O582">
        <v>-17.78975485533055</v>
      </c>
      <c r="P582">
        <v>-16.829306315963692</v>
      </c>
      <c r="Q582">
        <v>-15.91974710286031</v>
      </c>
      <c r="R582">
        <v>-15.058624028636302</v>
      </c>
      <c r="S582">
        <v>-14.243538165154517</v>
      </c>
      <c r="T582">
        <v>-13.472163025341064</v>
      </c>
      <c r="U582">
        <v>-12.742255754554094</v>
      </c>
      <c r="V582">
        <v>-12.051663526792829</v>
      </c>
      <c r="W582">
        <v>-11.398326638275101</v>
      </c>
      <c r="X582">
        <v>-10.780279324860755</v>
      </c>
      <c r="Y582">
        <v>-10.195649016397622</v>
      </c>
      <c r="Z582">
        <v>-9.6426545276220708</v>
      </c>
      <c r="AA582">
        <v>-9.1196035381813054</v>
      </c>
      <c r="AB582">
        <v>-8.6248896119396878</v>
      </c>
      <c r="AC582">
        <v>-8.1569889337372601</v>
      </c>
      <c r="AD582">
        <v>-7.7144568907157094</v>
      </c>
      <c r="AE582">
        <v>-7.2959245888435804</v>
      </c>
      <c r="AF582">
        <v>-6.900095369023993</v>
      </c>
      <c r="AG582">
        <v>-6.5257413681731382</v>
      </c>
      <c r="AH582">
        <v>-6.1717001568459073</v>
      </c>
      <c r="AI582">
        <v>-5.8368714749048625</v>
      </c>
      <c r="AJ582">
        <v>-5.5202140793539876</v>
      </c>
      <c r="AK582">
        <v>-5.2207427130574127</v>
      </c>
      <c r="AL582">
        <v>-4.9375251991101807</v>
      </c>
      <c r="AM582">
        <v>-4.6696796627426167</v>
      </c>
      <c r="AN582">
        <v>-4.416371880545011</v>
      </c>
      <c r="AO582">
        <v>-4.1768127552920804</v>
      </c>
      <c r="AP582">
        <v>-3.9502559135774571</v>
      </c>
      <c r="AQ582">
        <v>-3.7359954227262029</v>
      </c>
    </row>
    <row r="583" spans="1:43" x14ac:dyDescent="0.3">
      <c r="A583" s="24"/>
      <c r="B583" s="26">
        <v>202408</v>
      </c>
      <c r="C583" s="18" t="s">
        <v>101</v>
      </c>
      <c r="D583">
        <v>-62677.840562816593</v>
      </c>
      <c r="E583">
        <v>-57960.840013257068</v>
      </c>
      <c r="F583">
        <v>-53768.449023973255</v>
      </c>
      <c r="G583">
        <v>-50031.543261129715</v>
      </c>
      <c r="H583">
        <v>-46652.214568323718</v>
      </c>
      <c r="I583">
        <v>-43535.717298472577</v>
      </c>
      <c r="J583">
        <v>-40649.482616858259</v>
      </c>
      <c r="K583">
        <v>-37966.297271208619</v>
      </c>
      <c r="L583">
        <v>-35465.801839721709</v>
      </c>
      <c r="M583">
        <v>-33131.976051783044</v>
      </c>
      <c r="N583">
        <v>-30951.644069131358</v>
      </c>
      <c r="O583">
        <v>-28913.566779226265</v>
      </c>
      <c r="P583">
        <v>-27007.879510484941</v>
      </c>
      <c r="Q583">
        <v>-25225.73690449676</v>
      </c>
      <c r="R583">
        <v>-23559.084064238319</v>
      </c>
      <c r="S583">
        <v>-22000.505763093388</v>
      </c>
      <c r="T583">
        <v>-20543.124502039394</v>
      </c>
      <c r="U583">
        <v>-19180.529469078712</v>
      </c>
      <c r="V583">
        <v>-17906.725247324641</v>
      </c>
      <c r="W583">
        <v>-16716.093272832146</v>
      </c>
      <c r="X583">
        <v>-15603.361616511727</v>
      </c>
      <c r="Y583">
        <v>-14563.580275202074</v>
      </c>
      <c r="Z583">
        <v>-13592.100174083016</v>
      </c>
      <c r="AA583">
        <v>-12684.554729319156</v>
      </c>
      <c r="AB583">
        <v>-11836.843233099833</v>
      </c>
      <c r="AC583">
        <v>-11045.115588151271</v>
      </c>
      <c r="AD583">
        <v>-10305.758088757888</v>
      </c>
      <c r="AE583">
        <v>-9615.38005420626</v>
      </c>
      <c r="AF583">
        <v>-8970.8011900037982</v>
      </c>
      <c r="AG583">
        <v>-8369.0395961599934</v>
      </c>
      <c r="AH583">
        <v>-7807.3003692719394</v>
      </c>
      <c r="AI583">
        <v>-7282.9647619923207</v>
      </c>
      <c r="AJ583">
        <v>-6793.5798735001672</v>
      </c>
      <c r="AK583">
        <v>-6336.8488503366707</v>
      </c>
      <c r="AL583">
        <v>-5910.6215800356595</v>
      </c>
      <c r="AM583">
        <v>-5512.885861426761</v>
      </c>
      <c r="AN583">
        <v>-5141.759035998919</v>
      </c>
      <c r="AO583">
        <v>-4795.4800647174397</v>
      </c>
      <c r="AP583">
        <v>-4472.402034459993</v>
      </c>
      <c r="AQ583">
        <v>-4170.9850779424551</v>
      </c>
    </row>
    <row r="584" spans="1:43" x14ac:dyDescent="0.3">
      <c r="A584" s="24"/>
      <c r="B584" s="26">
        <v>202408</v>
      </c>
      <c r="C584" s="18" t="s">
        <v>105</v>
      </c>
      <c r="D584">
        <v>-8910.0211705713209</v>
      </c>
      <c r="E584">
        <v>-8879.1682003630485</v>
      </c>
      <c r="F584">
        <v>-8693.7844670335071</v>
      </c>
      <c r="G584">
        <v>-8393.5460156681547</v>
      </c>
      <c r="H584">
        <v>-8003.3219575965386</v>
      </c>
      <c r="I584">
        <v>-7543.2445589547351</v>
      </c>
      <c r="J584">
        <v>-7096.0429716693789</v>
      </c>
      <c r="K584">
        <v>-6666.092710044778</v>
      </c>
      <c r="L584">
        <v>-6255.7738955583554</v>
      </c>
      <c r="M584">
        <v>-5866.2036414818276</v>
      </c>
      <c r="N584">
        <v>-5497.6935935127885</v>
      </c>
      <c r="O584">
        <v>-5150.0417393792904</v>
      </c>
      <c r="P584">
        <v>-4822.7217172961919</v>
      </c>
      <c r="Q584">
        <v>-4515.0073087432038</v>
      </c>
      <c r="R584">
        <v>-4226.0551432496786</v>
      </c>
      <c r="S584">
        <v>-3954.9600021998349</v>
      </c>
      <c r="T584">
        <v>-3700.7918904477128</v>
      </c>
      <c r="U584">
        <v>-3462.6208238101135</v>
      </c>
      <c r="V584">
        <v>-3239.5332531287086</v>
      </c>
      <c r="W584">
        <v>-3030.6427463971136</v>
      </c>
      <c r="X584">
        <v>-2835.0967042518232</v>
      </c>
      <c r="Y584">
        <v>-2652.080324756178</v>
      </c>
      <c r="Z584">
        <v>-2480.8186586135039</v>
      </c>
      <c r="AA584">
        <v>-2320.5773417115756</v>
      </c>
      <c r="AB584">
        <v>-2170.6624174990707</v>
      </c>
      <c r="AC584">
        <v>-2030.419540830864</v>
      </c>
      <c r="AD584">
        <v>-1899.2327703808826</v>
      </c>
      <c r="AE584">
        <v>-1776.5230970982268</v>
      </c>
      <c r="AF584">
        <v>-1661.7468138196559</v>
      </c>
      <c r="AG584">
        <v>-1554.3938008568134</v>
      </c>
      <c r="AH584">
        <v>-1453.9857805915794</v>
      </c>
      <c r="AI584">
        <v>-1360.0745783753987</v>
      </c>
      <c r="AJ584">
        <v>-1272.240415619412</v>
      </c>
      <c r="AK584">
        <v>-1190.0902526714954</v>
      </c>
      <c r="AL584">
        <v>-1113.2561930451623</v>
      </c>
      <c r="AM584">
        <v>-1041.3939561799966</v>
      </c>
      <c r="AN584">
        <v>-974.1814227322086</v>
      </c>
      <c r="AO584">
        <v>-911.31725409730518</v>
      </c>
      <c r="AP584">
        <v>-852.51958622182383</v>
      </c>
      <c r="AQ584">
        <v>-797.52479659712651</v>
      </c>
    </row>
    <row r="585" spans="1:43" x14ac:dyDescent="0.3">
      <c r="A585" s="24"/>
      <c r="B585" s="26">
        <v>202408</v>
      </c>
      <c r="C585" s="18" t="s">
        <v>103</v>
      </c>
      <c r="D585">
        <v>-46058.834761749589</v>
      </c>
      <c r="E585">
        <v>-45155.692770897971</v>
      </c>
      <c r="F585">
        <v>-44231.092274444585</v>
      </c>
      <c r="G585">
        <v>-43300.380299766315</v>
      </c>
      <c r="H585">
        <v>-42366.489531695399</v>
      </c>
      <c r="I585">
        <v>-41472.750270141245</v>
      </c>
      <c r="J585">
        <v>-40571.47067570428</v>
      </c>
      <c r="K585">
        <v>-39669.583166120814</v>
      </c>
      <c r="L585">
        <v>-38772.050855892594</v>
      </c>
      <c r="M585">
        <v>-37882.462897238809</v>
      </c>
      <c r="N585">
        <v>-37003.429932403305</v>
      </c>
      <c r="O585">
        <v>-36136.853187650093</v>
      </c>
      <c r="P585">
        <v>-35284.111534703021</v>
      </c>
      <c r="Q585">
        <v>-34446.194020629468</v>
      </c>
      <c r="R585">
        <v>-33623.795371941203</v>
      </c>
      <c r="S585">
        <v>-32817.385875537519</v>
      </c>
      <c r="T585">
        <v>-32027.263219462417</v>
      </c>
      <c r="U585">
        <v>-31253.591432052777</v>
      </c>
      <c r="V585">
        <v>-30496.430461782977</v>
      </c>
      <c r="W585">
        <v>-29755.758878268243</v>
      </c>
      <c r="X585">
        <v>-29031.49145650251</v>
      </c>
      <c r="Y585">
        <v>-28323.492912768332</v>
      </c>
      <c r="Z585">
        <v>-27631.588716552971</v>
      </c>
      <c r="AA585">
        <v>-26955.573659732425</v>
      </c>
      <c r="AB585">
        <v>-26295.218690451926</v>
      </c>
      <c r="AC585">
        <v>-25650.276393381595</v>
      </c>
      <c r="AD585">
        <v>-25020.485406079741</v>
      </c>
      <c r="AE585">
        <v>-24405.573993292561</v>
      </c>
      <c r="AF585">
        <v>-23805.262950397733</v>
      </c>
      <c r="AG585">
        <v>-23219.267969128952</v>
      </c>
      <c r="AH585">
        <v>-22647.301569849329</v>
      </c>
      <c r="AI585">
        <v>-22089.07468257811</v>
      </c>
      <c r="AJ585">
        <v>-21544.297941988716</v>
      </c>
      <c r="AK585">
        <v>-21012.682748427353</v>
      </c>
      <c r="AL585">
        <v>-20493.942136724221</v>
      </c>
      <c r="AM585">
        <v>-19987.791486499762</v>
      </c>
      <c r="AN585">
        <v>-19493.949101293274</v>
      </c>
      <c r="AO585">
        <v>-19012.136678777497</v>
      </c>
      <c r="AP585">
        <v>-18542.079690278439</v>
      </c>
      <c r="AQ585">
        <v>-18083.507684573382</v>
      </c>
    </row>
    <row r="586" spans="1:43" x14ac:dyDescent="0.3">
      <c r="A586" s="24"/>
      <c r="B586" s="26">
        <v>202408</v>
      </c>
      <c r="C586" s="18" t="s">
        <v>102</v>
      </c>
      <c r="D586">
        <v>-23623.734058273316</v>
      </c>
      <c r="E586">
        <v>-22721.196141041568</v>
      </c>
      <c r="F586">
        <v>-21775.142839176013</v>
      </c>
      <c r="G586">
        <v>-20827.373539485492</v>
      </c>
      <c r="H586">
        <v>-19894.432782542219</v>
      </c>
      <c r="I586">
        <v>-18951.603170320359</v>
      </c>
      <c r="J586">
        <v>-18039.922473907296</v>
      </c>
      <c r="K586">
        <v>-17162.074300300985</v>
      </c>
      <c r="L586">
        <v>-16319.401536660729</v>
      </c>
      <c r="M586">
        <v>-15512.353136813799</v>
      </c>
      <c r="N586">
        <v>-14740.777115683604</v>
      </c>
      <c r="O586">
        <v>-14004.116870990925</v>
      </c>
      <c r="P586">
        <v>-13301.54513882203</v>
      </c>
      <c r="Q586">
        <v>-12632.056784815532</v>
      </c>
      <c r="R586">
        <v>-11994.533870823618</v>
      </c>
      <c r="S586">
        <v>-11387.791712338605</v>
      </c>
      <c r="T586">
        <v>-10810.611694795984</v>
      </c>
      <c r="U586">
        <v>-10261.764737250176</v>
      </c>
      <c r="V586">
        <v>-9740.0280688353814</v>
      </c>
      <c r="W586">
        <v>-9244.1971728528279</v>
      </c>
      <c r="X586">
        <v>-8773.09420707565</v>
      </c>
      <c r="Y586">
        <v>-8325.5738350500706</v>
      </c>
      <c r="Z586">
        <v>-7900.5271437290148</v>
      </c>
      <c r="AA586">
        <v>-7496.8841403548249</v>
      </c>
      <c r="AB586">
        <v>-7113.6151916974668</v>
      </c>
      <c r="AC586">
        <v>-6749.7316753522618</v>
      </c>
      <c r="AD586">
        <v>-6404.2860449033615</v>
      </c>
      <c r="AE586">
        <v>-6076.3714609319004</v>
      </c>
      <c r="AF586">
        <v>-5765.1211029603446</v>
      </c>
      <c r="AG586">
        <v>-5469.7072498949101</v>
      </c>
      <c r="AH586">
        <v>-5189.3401958289051</v>
      </c>
      <c r="AI586">
        <v>-4923.2670523998531</v>
      </c>
      <c r="AJ586">
        <v>-4670.7704769564043</v>
      </c>
      <c r="AK586">
        <v>-4431.1673566462068</v>
      </c>
      <c r="AL586">
        <v>-4203.8074714943896</v>
      </c>
      <c r="AM586">
        <v>-3988.0721540958712</v>
      </c>
      <c r="AN586">
        <v>-3783.3729593152543</v>
      </c>
      <c r="AO586">
        <v>-3589.1503540929857</v>
      </c>
      <c r="AP586">
        <v>-3404.8724348821602</v>
      </c>
      <c r="AQ586">
        <v>-3230.0336782252407</v>
      </c>
    </row>
    <row r="587" spans="1:43" x14ac:dyDescent="0.3">
      <c r="A587" s="24"/>
      <c r="B587" s="26">
        <v>202409</v>
      </c>
      <c r="C587" s="18" t="s">
        <v>101</v>
      </c>
      <c r="D587">
        <v>-64105.677541180499</v>
      </c>
      <c r="E587">
        <v>-61637.042631690696</v>
      </c>
      <c r="F587">
        <v>-58530.269778246162</v>
      </c>
      <c r="G587">
        <v>-55183.345017198066</v>
      </c>
      <c r="H587">
        <v>-51777.567064113435</v>
      </c>
      <c r="I587">
        <v>-48353.070535573715</v>
      </c>
      <c r="J587">
        <v>-45050.218941474683</v>
      </c>
      <c r="K587">
        <v>-41900.406836925409</v>
      </c>
      <c r="L587">
        <v>-38919.674683050427</v>
      </c>
      <c r="M587">
        <v>-36114.37583229864</v>
      </c>
      <c r="N587">
        <v>-33484.724912627498</v>
      </c>
      <c r="O587">
        <v>-31027.067483300969</v>
      </c>
      <c r="P587">
        <v>-28735.356607507172</v>
      </c>
      <c r="Q587">
        <v>-26602.125838959306</v>
      </c>
      <c r="R587">
        <v>-24619.135890157981</v>
      </c>
      <c r="S587">
        <v>-22777.806140163419</v>
      </c>
      <c r="T587">
        <v>-21069.502171536937</v>
      </c>
      <c r="U587">
        <v>-19485.725792052468</v>
      </c>
      <c r="V587">
        <v>-18018.238365157344</v>
      </c>
      <c r="W587">
        <v>-16659.13820480373</v>
      </c>
      <c r="X587">
        <v>-15400.906192811788</v>
      </c>
      <c r="Y587">
        <v>-14236.429385990012</v>
      </c>
      <c r="Z587">
        <v>-13159.009416344064</v>
      </c>
      <c r="AA587">
        <v>-12162.360461378534</v>
      </c>
      <c r="AB587">
        <v>-11240.60016012425</v>
      </c>
      <c r="AC587">
        <v>-10388.235871301225</v>
      </c>
      <c r="AD587">
        <v>-9600.1479794674597</v>
      </c>
      <c r="AE587">
        <v>-8871.5714640586884</v>
      </c>
      <c r="AF587">
        <v>-8198.0765947455966</v>
      </c>
      <c r="AG587">
        <v>-7575.549363422745</v>
      </c>
      <c r="AH587">
        <v>-7000.1720800092744</v>
      </c>
      <c r="AI587">
        <v>-6468.4044262796097</v>
      </c>
      <c r="AJ587">
        <v>-5976.9651652065504</v>
      </c>
      <c r="AK587">
        <v>-5522.8146328831153</v>
      </c>
      <c r="AL587">
        <v>-5103.1380889008278</v>
      </c>
      <c r="AM587">
        <v>-4715.3299639847119</v>
      </c>
      <c r="AN587">
        <v>-4356.9790170037932</v>
      </c>
      <c r="AO587">
        <v>-4025.8543944753492</v>
      </c>
      <c r="AP587">
        <v>-3719.8925723660518</v>
      </c>
      <c r="AQ587">
        <v>-3437.1851508898035</v>
      </c>
    </row>
    <row r="588" spans="1:43" x14ac:dyDescent="0.3">
      <c r="A588" s="24"/>
      <c r="B588" s="26">
        <v>202409</v>
      </c>
      <c r="C588" s="18" t="s">
        <v>105</v>
      </c>
      <c r="D588">
        <v>-9283.5510959679013</v>
      </c>
      <c r="E588">
        <v>-8984.7776437079228</v>
      </c>
      <c r="F588">
        <v>-8682.6474325592917</v>
      </c>
      <c r="G588">
        <v>-8369.7269505330351</v>
      </c>
      <c r="H588">
        <v>-8039.9981250430455</v>
      </c>
      <c r="I588">
        <v>-7692.2748500133557</v>
      </c>
      <c r="J588">
        <v>-7364.2797734810729</v>
      </c>
      <c r="K588">
        <v>-7053.4993266874444</v>
      </c>
      <c r="L588">
        <v>-6758.0955120022745</v>
      </c>
      <c r="M588">
        <v>-6476.6699635404966</v>
      </c>
      <c r="N588">
        <v>-6208.1192516379042</v>
      </c>
      <c r="O588">
        <v>-5951.5435512919466</v>
      </c>
      <c r="P588">
        <v>-5706.1874958767785</v>
      </c>
      <c r="Q588">
        <v>-5471.40097652644</v>
      </c>
      <c r="R588">
        <v>-5246.6126038813009</v>
      </c>
      <c r="S588">
        <v>-5031.311384067837</v>
      </c>
      <c r="T588">
        <v>-4825.0338283615565</v>
      </c>
      <c r="U588">
        <v>-4627.3547216013012</v>
      </c>
      <c r="V588">
        <v>-4437.8803946586822</v>
      </c>
      <c r="W588">
        <v>-4256.2437366960658</v>
      </c>
      <c r="X588">
        <v>-4082.1004333253181</v>
      </c>
      <c r="Y588">
        <v>-3915.1260800953155</v>
      </c>
      <c r="Z588">
        <v>-3755.0139289360468</v>
      </c>
      <c r="AA588">
        <v>-3601.4730979071219</v>
      </c>
      <c r="AB588">
        <v>-3454.2271241246663</v>
      </c>
      <c r="AC588">
        <v>-3313.0127738868323</v>
      </c>
      <c r="AD588">
        <v>-3177.5790478304793</v>
      </c>
      <c r="AE588">
        <v>-3047.6863357345333</v>
      </c>
      <c r="AF588">
        <v>-2923.1056875320937</v>
      </c>
      <c r="AG588">
        <v>-2803.6181756765732</v>
      </c>
      <c r="AH588">
        <v>-2689.0143302279412</v>
      </c>
      <c r="AI588">
        <v>-2579.0936325710377</v>
      </c>
      <c r="AJ588">
        <v>-2473.6640570257409</v>
      </c>
      <c r="AK588">
        <v>-2372.5416520926615</v>
      </c>
      <c r="AL588">
        <v>-2275.5501549339019</v>
      </c>
      <c r="AM588">
        <v>-2182.5206340845466</v>
      </c>
      <c r="AN588">
        <v>-2093.2911564476317</v>
      </c>
      <c r="AO588">
        <v>-2007.7064754308806</v>
      </c>
      <c r="AP588">
        <v>-1925.6177377011131</v>
      </c>
      <c r="AQ588">
        <v>-1846.8822065087279</v>
      </c>
    </row>
    <row r="589" spans="1:43" x14ac:dyDescent="0.3">
      <c r="A589" s="24"/>
      <c r="B589" s="26">
        <v>202409</v>
      </c>
      <c r="C589" s="18" t="s">
        <v>103</v>
      </c>
      <c r="D589">
        <v>-47666.251910218525</v>
      </c>
      <c r="E589">
        <v>-46853.759342948018</v>
      </c>
      <c r="F589">
        <v>-45833.906310753642</v>
      </c>
      <c r="G589">
        <v>-44713.871741644638</v>
      </c>
      <c r="H589">
        <v>-43540.000240494111</v>
      </c>
      <c r="I589">
        <v>-42255.272605103877</v>
      </c>
      <c r="J589">
        <v>-40961.422272752279</v>
      </c>
      <c r="K589">
        <v>-39673.744449651756</v>
      </c>
      <c r="L589">
        <v>-38402.317596452442</v>
      </c>
      <c r="M589">
        <v>-37153.803850317759</v>
      </c>
      <c r="N589">
        <v>-35932.576882642759</v>
      </c>
      <c r="O589">
        <v>-34741.448098893918</v>
      </c>
      <c r="P589">
        <v>-33582.145581458688</v>
      </c>
      <c r="Q589">
        <v>-32455.636697981798</v>
      </c>
      <c r="R589">
        <v>-31362.349487857267</v>
      </c>
      <c r="S589">
        <v>-30302.327105618413</v>
      </c>
      <c r="T589">
        <v>-29275.337140317879</v>
      </c>
      <c r="U589">
        <v>-28280.949991685287</v>
      </c>
      <c r="V589">
        <v>-27318.595695230651</v>
      </c>
      <c r="W589">
        <v>-26387.605524706487</v>
      </c>
      <c r="X589">
        <v>-25487.24270345355</v>
      </c>
      <c r="Y589">
        <v>-24616.725232329911</v>
      </c>
      <c r="Z589">
        <v>-23775.242950490163</v>
      </c>
      <c r="AA589">
        <v>-22961.97033630755</v>
      </c>
      <c r="AB589">
        <v>-22176.076134141851</v>
      </c>
      <c r="AC589">
        <v>-21416.730597165981</v>
      </c>
      <c r="AD589">
        <v>-20683.110926967845</v>
      </c>
      <c r="AE589">
        <v>-19974.405340520014</v>
      </c>
      <c r="AF589">
        <v>-19289.816086453397</v>
      </c>
      <c r="AG589">
        <v>-18628.561653192275</v>
      </c>
      <c r="AH589">
        <v>-17989.878353009368</v>
      </c>
      <c r="AI589">
        <v>-17373.021422594727</v>
      </c>
      <c r="AJ589">
        <v>-16777.265748189184</v>
      </c>
      <c r="AK589">
        <v>-16201.906298790418</v>
      </c>
      <c r="AL589">
        <v>-15646.25833230575</v>
      </c>
      <c r="AM589">
        <v>-15109.657425286852</v>
      </c>
      <c r="AN589">
        <v>-14591.459365936198</v>
      </c>
      <c r="AO589">
        <v>-14091.039941613926</v>
      </c>
      <c r="AP589">
        <v>-13607.794645498121</v>
      </c>
      <c r="AQ589">
        <v>-13141.138321916182</v>
      </c>
    </row>
    <row r="590" spans="1:43" x14ac:dyDescent="0.3">
      <c r="A590" s="24"/>
      <c r="B590" s="26">
        <v>202409</v>
      </c>
      <c r="C590" s="18" t="s">
        <v>102</v>
      </c>
      <c r="D590">
        <v>-22085.521981710237</v>
      </c>
      <c r="E590">
        <v>-21354.149434863677</v>
      </c>
      <c r="F590">
        <v>-20384.670560238985</v>
      </c>
      <c r="G590">
        <v>-19273.301498804765</v>
      </c>
      <c r="H590">
        <v>-18060.924457614437</v>
      </c>
      <c r="I590">
        <v>-16788.875028512713</v>
      </c>
      <c r="J590">
        <v>-15578.003602592598</v>
      </c>
      <c r="K590">
        <v>-14435.369215528721</v>
      </c>
      <c r="L590">
        <v>-13363.473967278378</v>
      </c>
      <c r="M590">
        <v>-12362.082765363015</v>
      </c>
      <c r="N590">
        <v>-11429.327148743254</v>
      </c>
      <c r="O590">
        <v>-10562.388725857756</v>
      </c>
      <c r="P590">
        <v>-9757.9287812053954</v>
      </c>
      <c r="Q590">
        <v>-9012.3609209208826</v>
      </c>
      <c r="R590">
        <v>-8322.0246781245569</v>
      </c>
      <c r="S590">
        <v>-7683.2955633748224</v>
      </c>
      <c r="T590">
        <v>-7092.6537719155331</v>
      </c>
      <c r="U590">
        <v>-6546.7257160277422</v>
      </c>
      <c r="V590">
        <v>-6042.3075709764589</v>
      </c>
      <c r="W590">
        <v>-5576.3768798200053</v>
      </c>
      <c r="X590">
        <v>-5146.0962435802476</v>
      </c>
      <c r="Y590">
        <v>-4748.8118062571166</v>
      </c>
      <c r="Z590">
        <v>-4382.0483728234612</v>
      </c>
      <c r="AA590">
        <v>-4043.502414571939</v>
      </c>
      <c r="AB590">
        <v>-3731.0338207201476</v>
      </c>
      <c r="AC590">
        <v>-3442.6569846609018</v>
      </c>
      <c r="AD590">
        <v>-3176.5316266486934</v>
      </c>
      <c r="AE590">
        <v>-2930.953625116083</v>
      </c>
      <c r="AF590">
        <v>-2704.3460383193201</v>
      </c>
      <c r="AG590">
        <v>-2495.2504345883144</v>
      </c>
      <c r="AH590">
        <v>-2302.3186049241458</v>
      </c>
      <c r="AI590">
        <v>-2124.3047004341206</v>
      </c>
      <c r="AJ590">
        <v>-1960.0578152313603</v>
      </c>
      <c r="AK590">
        <v>-1808.5150202366856</v>
      </c>
      <c r="AL590">
        <v>-1668.6948428928522</v>
      </c>
      <c r="AM590">
        <v>-1539.6911807796687</v>
      </c>
      <c r="AN590">
        <v>-1420.6676325362732</v>
      </c>
      <c r="AO590">
        <v>-1310.8522266604452</v>
      </c>
      <c r="AP590">
        <v>-1209.5325271646366</v>
      </c>
      <c r="AQ590">
        <v>-1116.0510943628431</v>
      </c>
    </row>
    <row r="591" spans="1:43" x14ac:dyDescent="0.3">
      <c r="A591" s="24"/>
      <c r="B591" s="26">
        <v>202409</v>
      </c>
      <c r="C591" s="18" t="s">
        <v>104</v>
      </c>
      <c r="D591">
        <v>-105.47500815487558</v>
      </c>
      <c r="E591">
        <v>-101.70892875148827</v>
      </c>
      <c r="F591">
        <v>-97.776696482459641</v>
      </c>
      <c r="G591">
        <v>-93.791496903979805</v>
      </c>
      <c r="H591">
        <v>-89.841563717646295</v>
      </c>
      <c r="I591">
        <v>-85.982197812438514</v>
      </c>
      <c r="J591">
        <v>-82.260737922491373</v>
      </c>
      <c r="K591">
        <v>-78.68159766997465</v>
      </c>
      <c r="L591">
        <v>-75.245388218142864</v>
      </c>
      <c r="M591">
        <v>-71.95041455177153</v>
      </c>
      <c r="N591">
        <v>-68.793581733787249</v>
      </c>
      <c r="O591">
        <v>-65.770957382350915</v>
      </c>
      <c r="P591">
        <v>-62.87812778641436</v>
      </c>
      <c r="Q591">
        <v>-60.110426895280938</v>
      </c>
      <c r="R591">
        <v>-57.463085203570124</v>
      </c>
      <c r="S591">
        <v>-54.931327156464683</v>
      </c>
      <c r="T591">
        <v>-52.510434901064613</v>
      </c>
      <c r="U591">
        <v>-50.195789712166729</v>
      </c>
      <c r="V591">
        <v>-47.982898423660593</v>
      </c>
      <c r="W591">
        <v>-45.867409687944821</v>
      </c>
      <c r="X591">
        <v>-43.845123282206309</v>
      </c>
      <c r="Y591">
        <v>-41.911994638324991</v>
      </c>
      <c r="Z591">
        <v>-40.0641360856593</v>
      </c>
      <c r="AA591">
        <v>-38.297815836085874</v>
      </c>
      <c r="AB591">
        <v>-36.609455429142216</v>
      </c>
      <c r="AC591">
        <v>-34.995626141645488</v>
      </c>
      <c r="AD591">
        <v>-33.45304471832889</v>
      </c>
      <c r="AE591">
        <v>-31.97856867667597</v>
      </c>
      <c r="AF591">
        <v>-30.569191366237106</v>
      </c>
      <c r="AG591">
        <v>-29.222036910898247</v>
      </c>
      <c r="AH591">
        <v>-27.934355125486238</v>
      </c>
      <c r="AI591">
        <v>-26.703516471389644</v>
      </c>
      <c r="AJ591">
        <v>-25.527007096544203</v>
      </c>
      <c r="AK591">
        <v>-24.402423991081076</v>
      </c>
      <c r="AL591">
        <v>-23.327470279691127</v>
      </c>
      <c r="AM591">
        <v>-22.299950664273066</v>
      </c>
      <c r="AN591">
        <v>-21.317767024961309</v>
      </c>
      <c r="AO591">
        <v>-20.378914183633849</v>
      </c>
      <c r="AP591">
        <v>-19.481475831091601</v>
      </c>
      <c r="AQ591">
        <v>-18.623620616995858</v>
      </c>
    </row>
    <row r="592" spans="1:43" x14ac:dyDescent="0.3">
      <c r="A592" s="24"/>
      <c r="B592" s="26">
        <v>202410</v>
      </c>
      <c r="C592" s="18" t="s">
        <v>101</v>
      </c>
      <c r="D592">
        <v>-87730.055231664475</v>
      </c>
      <c r="E592">
        <v>-84299.017361737962</v>
      </c>
      <c r="F592">
        <v>-80085.759952974622</v>
      </c>
      <c r="G592">
        <v>-75643.163393034542</v>
      </c>
      <c r="H592">
        <v>-71160.078998865793</v>
      </c>
      <c r="I592">
        <v>-66648.422668179104</v>
      </c>
      <c r="J592">
        <v>-62301.36895336923</v>
      </c>
      <c r="K592">
        <v>-58154.826994401083</v>
      </c>
      <c r="L592">
        <v>-54226.385474018723</v>
      </c>
      <c r="M592">
        <v>-50522.296756461161</v>
      </c>
      <c r="N592">
        <v>-47041.749587233702</v>
      </c>
      <c r="O592">
        <v>-43779.549420983785</v>
      </c>
      <c r="P592">
        <v>-40727.833835183257</v>
      </c>
      <c r="Q592">
        <v>-37877.187296872005</v>
      </c>
      <c r="R592">
        <v>-35217.373289702897</v>
      </c>
      <c r="S592">
        <v>-32737.817813492777</v>
      </c>
      <c r="T592">
        <v>-30427.928605108995</v>
      </c>
      <c r="U592">
        <v>-28277.304292369954</v>
      </c>
      <c r="V592">
        <v>-26275.868973940262</v>
      </c>
      <c r="W592">
        <v>-24413.955845851964</v>
      </c>
      <c r="X592">
        <v>-22682.355821826688</v>
      </c>
      <c r="Y592">
        <v>-21072.342049754017</v>
      </c>
      <c r="Z592">
        <v>-19575.677858549738</v>
      </c>
      <c r="AA592">
        <v>-18184.613389404836</v>
      </c>
      <c r="AB592">
        <v>-16891.874602251952</v>
      </c>
      <c r="AC592">
        <v>-15690.647264501085</v>
      </c>
      <c r="AD592">
        <v>-14574.557770105394</v>
      </c>
      <c r="AE592">
        <v>-13537.652100733352</v>
      </c>
      <c r="AF592">
        <v>-12574.373858951376</v>
      </c>
      <c r="AG592">
        <v>-11679.542029604012</v>
      </c>
      <c r="AH592">
        <v>-10848.328928321538</v>
      </c>
      <c r="AI592">
        <v>-10076.238653338865</v>
      </c>
      <c r="AJ592">
        <v>-9359.0862532234805</v>
      </c>
      <c r="AK592">
        <v>-8692.9777478485175</v>
      </c>
      <c r="AL592">
        <v>-8074.2910852956202</v>
      </c>
      <c r="AM592">
        <v>-7499.6580777963782</v>
      </c>
      <c r="AN592">
        <v>-6965.9473313199014</v>
      </c>
      <c r="AO592">
        <v>-6470.248163077189</v>
      </c>
      <c r="AP592">
        <v>-6009.8554869089367</v>
      </c>
      <c r="AQ592">
        <v>-5582.2556366840636</v>
      </c>
    </row>
    <row r="593" spans="1:43" x14ac:dyDescent="0.3">
      <c r="A593" s="24"/>
      <c r="B593" s="26">
        <v>202410</v>
      </c>
      <c r="C593" s="18" t="s">
        <v>105</v>
      </c>
      <c r="D593">
        <v>-7756.8498634155285</v>
      </c>
      <c r="E593">
        <v>-7952.6724800649918</v>
      </c>
      <c r="F593">
        <v>-7991.2818108668207</v>
      </c>
      <c r="G593">
        <v>-7986.5010359731596</v>
      </c>
      <c r="H593">
        <v>-7968.748757159733</v>
      </c>
      <c r="I593">
        <v>-7913.7850541120497</v>
      </c>
      <c r="J593">
        <v>-7835.7141170697796</v>
      </c>
      <c r="K593">
        <v>-7742.556047727232</v>
      </c>
      <c r="L593">
        <v>-7639.5854530683027</v>
      </c>
      <c r="M593">
        <v>-7530.348533844136</v>
      </c>
      <c r="N593">
        <v>-7417.2729998144659</v>
      </c>
      <c r="O593">
        <v>-7302.0453835907465</v>
      </c>
      <c r="P593">
        <v>-7185.8508719079782</v>
      </c>
      <c r="Q593">
        <v>-7069.5294158798415</v>
      </c>
      <c r="R593">
        <v>-6953.6795000913817</v>
      </c>
      <c r="S593">
        <v>-6838.7284156080623</v>
      </c>
      <c r="T593">
        <v>-6724.9806451519216</v>
      </c>
      <c r="U593">
        <v>-6612.6516754854556</v>
      </c>
      <c r="V593">
        <v>-6501.8919421365144</v>
      </c>
      <c r="W593">
        <v>-6392.8039895824695</v>
      </c>
      <c r="X593">
        <v>-6285.4549015491411</v>
      </c>
      <c r="Y593">
        <v>-6179.885391942571</v>
      </c>
      <c r="Z593">
        <v>-6076.1165108284094</v>
      </c>
      <c r="AA593">
        <v>-5974.1546290770548</v>
      </c>
      <c r="AB593">
        <v>-5873.9951686257773</v>
      </c>
      <c r="AC593">
        <v>-5775.6254105538446</v>
      </c>
      <c r="AD593">
        <v>-5679.0266197098508</v>
      </c>
      <c r="AE593">
        <v>-5584.1756590837767</v>
      </c>
      <c r="AF593">
        <v>-5491.0462206630009</v>
      </c>
      <c r="AG593">
        <v>-5399.6097662679485</v>
      </c>
      <c r="AH593">
        <v>-5309.8362478567897</v>
      </c>
      <c r="AI593">
        <v>-5221.6946593052489</v>
      </c>
      <c r="AJ593">
        <v>-5135.1534588338809</v>
      </c>
      <c r="AK593">
        <v>-5050.1808917644275</v>
      </c>
      <c r="AL593">
        <v>-4966.7452362195399</v>
      </c>
      <c r="AM593">
        <v>-4884.8149890832819</v>
      </c>
      <c r="AN593">
        <v>-4804.3590055453897</v>
      </c>
      <c r="AO593">
        <v>-4725.3466025232219</v>
      </c>
      <c r="AP593">
        <v>-4647.7476339456634</v>
      </c>
      <c r="AQ593">
        <v>-4571.5325441136474</v>
      </c>
    </row>
    <row r="594" spans="1:43" x14ac:dyDescent="0.3">
      <c r="A594" s="24"/>
      <c r="B594" s="26">
        <v>202410</v>
      </c>
      <c r="C594" s="18" t="s">
        <v>103</v>
      </c>
      <c r="D594">
        <v>-45960.394271961064</v>
      </c>
      <c r="E594">
        <v>-45382.907503966744</v>
      </c>
      <c r="F594">
        <v>-44348.568006122514</v>
      </c>
      <c r="G594">
        <v>-43082.260974092882</v>
      </c>
      <c r="H594">
        <v>-41622.264271406224</v>
      </c>
      <c r="I594">
        <v>-40045.511676743808</v>
      </c>
      <c r="J594">
        <v>-38478.370895741136</v>
      </c>
      <c r="K594">
        <v>-36938.357677578446</v>
      </c>
      <c r="L594">
        <v>-35436.14593411344</v>
      </c>
      <c r="M594">
        <v>-33978.122282235403</v>
      </c>
      <c r="N594">
        <v>-32567.922453977899</v>
      </c>
      <c r="O594">
        <v>-31207.384419709902</v>
      </c>
      <c r="P594">
        <v>-29897.155601241644</v>
      </c>
      <c r="Q594">
        <v>-28637.088673534545</v>
      </c>
      <c r="R594">
        <v>-27426.504691721704</v>
      </c>
      <c r="S594">
        <v>-26264.370985707679</v>
      </c>
      <c r="T594">
        <v>-25149.423151556814</v>
      </c>
      <c r="U594">
        <v>-24080.249692517809</v>
      </c>
      <c r="V594">
        <v>-23055.351290675753</v>
      </c>
      <c r="W594">
        <v>-22073.182592000943</v>
      </c>
      <c r="X594">
        <v>-21132.181779650495</v>
      </c>
      <c r="Y594">
        <v>-20230.791519948951</v>
      </c>
      <c r="Z594">
        <v>-19367.473751129237</v>
      </c>
      <c r="AA594">
        <v>-18540.720038888412</v>
      </c>
      <c r="AB594">
        <v>-17749.058716216823</v>
      </c>
      <c r="AC594">
        <v>-16991.059676413246</v>
      </c>
      <c r="AD594">
        <v>-16265.33744547346</v>
      </c>
      <c r="AE594">
        <v>-15570.552989103629</v>
      </c>
      <c r="AF594">
        <v>-14905.414587974818</v>
      </c>
      <c r="AG594">
        <v>-14268.678027445558</v>
      </c>
      <c r="AH594">
        <v>-13659.146284630968</v>
      </c>
      <c r="AI594">
        <v>-13075.668849394917</v>
      </c>
      <c r="AJ594">
        <v>-12517.140781738961</v>
      </c>
      <c r="AK594">
        <v>-11982.501582765621</v>
      </c>
      <c r="AL594">
        <v>-11470.733937507182</v>
      </c>
      <c r="AM594">
        <v>-10980.862373725704</v>
      </c>
      <c r="AN594">
        <v>-10511.951870077024</v>
      </c>
      <c r="AO594">
        <v>-10063.106438900886</v>
      </c>
      <c r="AP594">
        <v>-9633.4677027014914</v>
      </c>
      <c r="AQ594">
        <v>-9222.2134786397473</v>
      </c>
    </row>
    <row r="595" spans="1:43" x14ac:dyDescent="0.3">
      <c r="A595" s="24"/>
      <c r="B595" s="26">
        <v>202410</v>
      </c>
      <c r="C595" s="18" t="s">
        <v>102</v>
      </c>
      <c r="D595">
        <v>-21132.86923907623</v>
      </c>
      <c r="E595">
        <v>-20553.4194668237</v>
      </c>
      <c r="F595">
        <v>-19814.366994234842</v>
      </c>
      <c r="G595">
        <v>-19035.786247676959</v>
      </c>
      <c r="H595">
        <v>-18208.341110261023</v>
      </c>
      <c r="I595">
        <v>-17383.821293459565</v>
      </c>
      <c r="J595">
        <v>-16569.100175541669</v>
      </c>
      <c r="K595">
        <v>-15774.062700318711</v>
      </c>
      <c r="L595">
        <v>-15004.48490877674</v>
      </c>
      <c r="M595">
        <v>-14263.599335783514</v>
      </c>
      <c r="N595">
        <v>-13553.031114855225</v>
      </c>
      <c r="O595">
        <v>-12873.374812221484</v>
      </c>
      <c r="P595">
        <v>-12224.559043481117</v>
      </c>
      <c r="Q595">
        <v>-11606.081966874252</v>
      </c>
      <c r="R595">
        <v>-11017.166148284934</v>
      </c>
      <c r="S595">
        <v>-10456.861919478408</v>
      </c>
      <c r="T595">
        <v>-9924.1171659380652</v>
      </c>
      <c r="U595">
        <v>-9417.824844422852</v>
      </c>
      <c r="V595">
        <v>-8936.855495424652</v>
      </c>
      <c r="W595">
        <v>-8480.0795076150134</v>
      </c>
      <c r="X595">
        <v>-8046.382300856867</v>
      </c>
      <c r="Y595">
        <v>-7634.6745672103179</v>
      </c>
      <c r="Z595">
        <v>-7243.8990349354508</v>
      </c>
      <c r="AA595">
        <v>-6873.0347708927593</v>
      </c>
      <c r="AB595">
        <v>-6521.0997328182739</v>
      </c>
      <c r="AC595">
        <v>-6187.1520748628991</v>
      </c>
      <c r="AD595">
        <v>-5870.2905656327284</v>
      </c>
      <c r="AE595">
        <v>-5569.6543770230655</v>
      </c>
      <c r="AF595">
        <v>-5284.4224307489067</v>
      </c>
      <c r="AG595">
        <v>-5013.8124385260671</v>
      </c>
      <c r="AH595">
        <v>-4757.0797351941319</v>
      </c>
      <c r="AI595">
        <v>-4513.5159774899357</v>
      </c>
      <c r="AJ595">
        <v>-4282.447761774938</v>
      </c>
      <c r="AK595">
        <v>-4063.235199767546</v>
      </c>
      <c r="AL595">
        <v>-3855.2704808074914</v>
      </c>
      <c r="AM595">
        <v>-3657.976441372728</v>
      </c>
      <c r="AN595">
        <v>-3470.8051567560351</v>
      </c>
      <c r="AO595">
        <v>-3293.2365654669916</v>
      </c>
      <c r="AP595">
        <v>-3124.7771336756714</v>
      </c>
      <c r="AQ595">
        <v>-2964.9585645804259</v>
      </c>
    </row>
    <row r="596" spans="1:43" x14ac:dyDescent="0.3">
      <c r="A596" s="24"/>
      <c r="B596" s="26">
        <v>202411</v>
      </c>
      <c r="C596" s="18" t="s">
        <v>101</v>
      </c>
      <c r="D596">
        <v>-97876.280922953432</v>
      </c>
      <c r="E596">
        <v>-94609.45193793645</v>
      </c>
      <c r="F596">
        <v>-89967.876530190508</v>
      </c>
      <c r="G596">
        <v>-84808.817024580669</v>
      </c>
      <c r="H596">
        <v>-79488.660750489827</v>
      </c>
      <c r="I596">
        <v>-74106.335666241066</v>
      </c>
      <c r="J596">
        <v>-68937.980324978256</v>
      </c>
      <c r="K596">
        <v>-64032.380783046843</v>
      </c>
      <c r="L596">
        <v>-59410.930575659622</v>
      </c>
      <c r="M596">
        <v>-55079.044104426845</v>
      </c>
      <c r="N596">
        <v>-51032.753226061526</v>
      </c>
      <c r="O596">
        <v>-47262.634707759484</v>
      </c>
      <c r="P596">
        <v>-43756.202876122305</v>
      </c>
      <c r="Q596">
        <v>-40499.391609212682</v>
      </c>
      <c r="R596">
        <v>-37477.481476288965</v>
      </c>
      <c r="S596">
        <v>-34675.681199983715</v>
      </c>
      <c r="T596">
        <v>-32079.489766491752</v>
      </c>
      <c r="U596">
        <v>-29674.917292048565</v>
      </c>
      <c r="V596">
        <v>-27448.613944766501</v>
      </c>
      <c r="W596">
        <v>-25387.938599522313</v>
      </c>
      <c r="X596">
        <v>-23480.987897067938</v>
      </c>
      <c r="Y596">
        <v>-21716.599373536537</v>
      </c>
      <c r="Z596">
        <v>-20084.337792785522</v>
      </c>
      <c r="AA596">
        <v>-18574.470835446235</v>
      </c>
      <c r="AB596">
        <v>-17177.938315493408</v>
      </c>
      <c r="AC596">
        <v>-15886.317759347485</v>
      </c>
      <c r="AD596">
        <v>-14691.788273547865</v>
      </c>
      <c r="AE596">
        <v>-13587.094003171338</v>
      </c>
      <c r="AF596">
        <v>-12565.508051987599</v>
      </c>
      <c r="AG596">
        <v>-11620.797435756576</v>
      </c>
      <c r="AH596">
        <v>-10747.189431210665</v>
      </c>
      <c r="AI596">
        <v>-9939.3395374754309</v>
      </c>
      <c r="AJ596">
        <v>-9192.3011650604803</v>
      </c>
      <c r="AK596">
        <v>-8501.4970970490122</v>
      </c>
      <c r="AL596">
        <v>-7862.692718646188</v>
      </c>
      <c r="AM596">
        <v>-7271.9709784372217</v>
      </c>
      <c r="AN596">
        <v>-6725.7090230508174</v>
      </c>
      <c r="AO596">
        <v>-6220.5564332175381</v>
      </c>
      <c r="AP596">
        <v>-5753.414981163688</v>
      </c>
      <c r="AQ596">
        <v>-5321.4198252427996</v>
      </c>
    </row>
    <row r="597" spans="1:43" x14ac:dyDescent="0.3">
      <c r="A597" s="24"/>
      <c r="B597" s="26">
        <v>202411</v>
      </c>
      <c r="C597" s="18" t="s">
        <v>105</v>
      </c>
      <c r="D597">
        <v>-8830.2480155247613</v>
      </c>
      <c r="E597">
        <v>-8536.9204940925192</v>
      </c>
      <c r="F597">
        <v>-8248.1151658710478</v>
      </c>
      <c r="G597">
        <v>-7928.3357684881075</v>
      </c>
      <c r="H597">
        <v>-7600.9072821484642</v>
      </c>
      <c r="I597">
        <v>-7248.0221730656767</v>
      </c>
      <c r="J597">
        <v>-6912.9342329193396</v>
      </c>
      <c r="K597">
        <v>-6594.3766834056069</v>
      </c>
      <c r="L597">
        <v>-6291.2815554122481</v>
      </c>
      <c r="M597">
        <v>-6002.7203159187729</v>
      </c>
      <c r="N597">
        <v>-5727.8672493264248</v>
      </c>
      <c r="O597">
        <v>-5465.9758417435114</v>
      </c>
      <c r="P597">
        <v>-5216.3629242031266</v>
      </c>
      <c r="Q597">
        <v>-4978.397625078218</v>
      </c>
      <c r="R597">
        <v>-4751.4934061259037</v>
      </c>
      <c r="S597">
        <v>-4535.1021372013938</v>
      </c>
      <c r="T597">
        <v>-4328.7095570506253</v>
      </c>
      <c r="U597">
        <v>-4131.8317011948438</v>
      </c>
      <c r="V597">
        <v>-3944.0120210714254</v>
      </c>
      <c r="W597">
        <v>-3764.8190086285972</v>
      </c>
      <c r="X597">
        <v>-3593.8441985495515</v>
      </c>
      <c r="Y597">
        <v>-3430.7004584294064</v>
      </c>
      <c r="Z597">
        <v>-3275.0205028298483</v>
      </c>
      <c r="AA597">
        <v>-3126.455584633482</v>
      </c>
      <c r="AB597">
        <v>-2984.6743292821602</v>
      </c>
      <c r="AC597">
        <v>-2849.3616860715479</v>
      </c>
      <c r="AD597">
        <v>-2720.2179768284232</v>
      </c>
      <c r="AE597">
        <v>-2596.9580267689348</v>
      </c>
      <c r="AF597">
        <v>-2479.3103656281774</v>
      </c>
      <c r="AG597">
        <v>-2367.0164896054475</v>
      </c>
      <c r="AH597">
        <v>-2259.8301765207812</v>
      </c>
      <c r="AI597">
        <v>-2157.5168479907952</v>
      </c>
      <c r="AJ597">
        <v>-2059.8529735214561</v>
      </c>
      <c r="AK597">
        <v>-1966.6255122648968</v>
      </c>
      <c r="AL597">
        <v>-1877.6313888564985</v>
      </c>
      <c r="AM597">
        <v>-1792.6770002808792</v>
      </c>
      <c r="AN597">
        <v>-1711.577751143077</v>
      </c>
      <c r="AO597">
        <v>-1634.1576150681449</v>
      </c>
      <c r="AP597">
        <v>-1560.24872023631</v>
      </c>
      <c r="AQ597">
        <v>-1489.6909572954248</v>
      </c>
    </row>
    <row r="598" spans="1:43" x14ac:dyDescent="0.3">
      <c r="A598" s="24"/>
      <c r="B598" s="26">
        <v>202411</v>
      </c>
      <c r="C598" s="18" t="s">
        <v>103</v>
      </c>
      <c r="D598">
        <v>-54920.643163338602</v>
      </c>
      <c r="E598">
        <v>-54208.160967300195</v>
      </c>
      <c r="F598">
        <v>-52901.451297797015</v>
      </c>
      <c r="G598">
        <v>-51350.088348540754</v>
      </c>
      <c r="H598">
        <v>-49724.541143987393</v>
      </c>
      <c r="I598">
        <v>-47955.964745335987</v>
      </c>
      <c r="J598">
        <v>-46188.835399640462</v>
      </c>
      <c r="K598">
        <v>-44447.335644912957</v>
      </c>
      <c r="L598">
        <v>-42745.591324268236</v>
      </c>
      <c r="M598">
        <v>-41091.738829836133</v>
      </c>
      <c r="N598">
        <v>-39490.24629771326</v>
      </c>
      <c r="O598">
        <v>-37943.2863831379</v>
      </c>
      <c r="P598">
        <v>-36451.573038573355</v>
      </c>
      <c r="Q598">
        <v>-35014.884852791401</v>
      </c>
      <c r="R598">
        <v>-33632.399581428392</v>
      </c>
      <c r="S598">
        <v>-32302.911957258741</v>
      </c>
      <c r="T598">
        <v>-31024.977683565874</v>
      </c>
      <c r="U598">
        <v>-29797.009798582818</v>
      </c>
      <c r="V598">
        <v>-28617.343760444441</v>
      </c>
      <c r="W598">
        <v>-27484.281667895011</v>
      </c>
      <c r="X598">
        <v>-26396.122373069062</v>
      </c>
      <c r="Y598">
        <v>-25351.181941280956</v>
      </c>
      <c r="Z598">
        <v>-24347.807438858716</v>
      </c>
      <c r="AA598">
        <v>-23384.386070461765</v>
      </c>
      <c r="AB598">
        <v>-22459.351053124163</v>
      </c>
      <c r="AC598">
        <v>-21571.185189330026</v>
      </c>
      <c r="AD598">
        <v>-20718.422813107616</v>
      </c>
      <c r="AE598">
        <v>-19899.650585234976</v>
      </c>
      <c r="AF598">
        <v>-19113.50747638175</v>
      </c>
      <c r="AG598">
        <v>-18358.684180871307</v>
      </c>
      <c r="AH598">
        <v>-17633.922135813878</v>
      </c>
      <c r="AI598">
        <v>-16938.012271971747</v>
      </c>
      <c r="AJ598">
        <v>-16269.793587995866</v>
      </c>
      <c r="AK598">
        <v>-15628.151614594884</v>
      </c>
      <c r="AL598">
        <v>-15012.016816977231</v>
      </c>
      <c r="AM598">
        <v>-14420.362970601414</v>
      </c>
      <c r="AN598">
        <v>-13852.205535509707</v>
      </c>
      <c r="AO598">
        <v>-13306.600047335181</v>
      </c>
      <c r="AP598">
        <v>-12782.640537767642</v>
      </c>
      <c r="AQ598">
        <v>-12279.45799333988</v>
      </c>
    </row>
    <row r="599" spans="1:43" x14ac:dyDescent="0.3">
      <c r="A599" s="24"/>
      <c r="B599" s="26">
        <v>202411</v>
      </c>
      <c r="C599" s="18" t="s">
        <v>102</v>
      </c>
      <c r="D599">
        <v>-24569.057356672824</v>
      </c>
      <c r="E599">
        <v>-23739.962778079804</v>
      </c>
      <c r="F599">
        <v>-22739.588132569716</v>
      </c>
      <c r="G599">
        <v>-21702.65324911987</v>
      </c>
      <c r="H599">
        <v>-20654.704674148048</v>
      </c>
      <c r="I599">
        <v>-19609.570061637787</v>
      </c>
      <c r="J599">
        <v>-18596.780332681086</v>
      </c>
      <c r="K599">
        <v>-17622.97740506335</v>
      </c>
      <c r="L599">
        <v>-16691.32191851176</v>
      </c>
      <c r="M599">
        <v>-15802.934518489437</v>
      </c>
      <c r="N599">
        <v>-14957.719416947479</v>
      </c>
      <c r="O599">
        <v>-14154.851282418567</v>
      </c>
      <c r="P599">
        <v>-13393.07124220637</v>
      </c>
      <c r="Q599">
        <v>-12670.870926064026</v>
      </c>
      <c r="R599">
        <v>-11986.608900484955</v>
      </c>
      <c r="S599">
        <v>-11338.585233243462</v>
      </c>
      <c r="T599">
        <v>-10725.089558869544</v>
      </c>
      <c r="U599">
        <v>-10144.432057957387</v>
      </c>
      <c r="V599">
        <v>-9594.9632450190657</v>
      </c>
      <c r="W599">
        <v>-9075.086330514212</v>
      </c>
      <c r="X599">
        <v>-8583.2646055402365</v>
      </c>
      <c r="Y599">
        <v>-8118.0254664504873</v>
      </c>
      <c r="Z599">
        <v>-7677.9621625741547</v>
      </c>
      <c r="AA599">
        <v>-7261.7340013785251</v>
      </c>
      <c r="AB599">
        <v>-6868.065514173044</v>
      </c>
      <c r="AC599">
        <v>-6495.7449300843073</v>
      </c>
      <c r="AD599">
        <v>-6143.6222003534358</v>
      </c>
      <c r="AE599">
        <v>-5810.6067423298728</v>
      </c>
      <c r="AF599">
        <v>-5495.6650220537167</v>
      </c>
      <c r="AG599">
        <v>-5197.8180589417307</v>
      </c>
      <c r="AH599">
        <v>-4916.1389111063918</v>
      </c>
      <c r="AI599">
        <v>-4649.7501820718799</v>
      </c>
      <c r="AJ599">
        <v>-4397.8215769484214</v>
      </c>
      <c r="AK599">
        <v>-4159.5675270042857</v>
      </c>
      <c r="AL599">
        <v>-3934.2448950039238</v>
      </c>
      <c r="AM599">
        <v>-3721.1507689405626</v>
      </c>
      <c r="AN599">
        <v>-3519.6203483731842</v>
      </c>
      <c r="AO599">
        <v>-3329.0249251189712</v>
      </c>
      <c r="AP599">
        <v>-3148.7699582933014</v>
      </c>
      <c r="AQ599">
        <v>-2978.2932424429005</v>
      </c>
    </row>
    <row r="600" spans="1:43" x14ac:dyDescent="0.3">
      <c r="A600" s="24"/>
      <c r="B600" s="26">
        <v>202412</v>
      </c>
      <c r="C600" s="18" t="s">
        <v>101</v>
      </c>
      <c r="D600">
        <v>-110770.40467034021</v>
      </c>
      <c r="E600">
        <v>-107304.41915923817</v>
      </c>
      <c r="F600">
        <v>-102108.77272753068</v>
      </c>
      <c r="G600">
        <v>-96343.222712488277</v>
      </c>
      <c r="H600">
        <v>-90415.117751053112</v>
      </c>
      <c r="I600">
        <v>-84475.705287621706</v>
      </c>
      <c r="J600">
        <v>-78767.860706248961</v>
      </c>
      <c r="K600">
        <v>-73346.060876532734</v>
      </c>
      <c r="L600">
        <v>-68233.178090283298</v>
      </c>
      <c r="M600">
        <v>-63434.346354113724</v>
      </c>
      <c r="N600">
        <v>-58944.629261838105</v>
      </c>
      <c r="O600">
        <v>-54753.417145736654</v>
      </c>
      <c r="P600">
        <v>-50847.020476142934</v>
      </c>
      <c r="Q600">
        <v>-47210.231006450631</v>
      </c>
      <c r="R600">
        <v>-43827.273528812948</v>
      </c>
      <c r="S600">
        <v>-40682.388420267554</v>
      </c>
      <c r="T600">
        <v>-37760.185672022213</v>
      </c>
      <c r="U600">
        <v>-35045.855057309403</v>
      </c>
      <c r="V600">
        <v>-32525.284576836937</v>
      </c>
      <c r="W600">
        <v>-30185.119949163156</v>
      </c>
      <c r="X600">
        <v>-28012.786099125766</v>
      </c>
      <c r="Y600">
        <v>-25996.484240448412</v>
      </c>
      <c r="Z600">
        <v>-24125.173481311525</v>
      </c>
      <c r="AA600">
        <v>-22388.542871345322</v>
      </c>
      <c r="AB600">
        <v>-20776.97783831066</v>
      </c>
      <c r="AC600">
        <v>-19281.523656645448</v>
      </c>
      <c r="AD600">
        <v>-17893.847714566888</v>
      </c>
      <c r="AE600">
        <v>-16606.201754058206</v>
      </c>
      <c r="AF600">
        <v>-15411.384854230508</v>
      </c>
      <c r="AG600">
        <v>-14302.707651677067</v>
      </c>
      <c r="AH600">
        <v>-13273.95810094244</v>
      </c>
      <c r="AI600">
        <v>-12319.368947027269</v>
      </c>
      <c r="AJ600">
        <v>-11433.58699166632</v>
      </c>
      <c r="AK600">
        <v>-10611.644173494706</v>
      </c>
      <c r="AL600">
        <v>-9848.9304405848507</v>
      </c>
      <c r="AM600">
        <v>-9141.1683662488358</v>
      </c>
      <c r="AN600">
        <v>-8484.3894413014295</v>
      </c>
      <c r="AO600">
        <v>-7874.9119652431427</v>
      </c>
      <c r="AP600">
        <v>-7309.3204529809054</v>
      </c>
      <c r="AQ600">
        <v>-6784.4464712835952</v>
      </c>
    </row>
    <row r="601" spans="1:43" x14ac:dyDescent="0.3">
      <c r="A601" s="24"/>
      <c r="B601" s="26">
        <v>202412</v>
      </c>
      <c r="C601" s="18" t="s">
        <v>105</v>
      </c>
      <c r="D601">
        <v>-568.35890694498755</v>
      </c>
      <c r="E601">
        <v>-577.22728815419794</v>
      </c>
      <c r="F601">
        <v>-581.9970962713569</v>
      </c>
      <c r="G601">
        <v>-584.08940012016114</v>
      </c>
      <c r="H601">
        <v>-584.41112416184342</v>
      </c>
      <c r="I601">
        <v>-583.4707915273251</v>
      </c>
      <c r="J601">
        <v>-581.63512222238614</v>
      </c>
      <c r="K601">
        <v>-579.14026688430431</v>
      </c>
      <c r="L601">
        <v>-576.15189065910602</v>
      </c>
      <c r="M601">
        <v>-572.78930911587759</v>
      </c>
      <c r="N601">
        <v>-569.14039481905183</v>
      </c>
      <c r="O601">
        <v>-565.27111340001989</v>
      </c>
      <c r="P601">
        <v>-561.23181123645475</v>
      </c>
      <c r="Q601">
        <v>-557.06147162592526</v>
      </c>
      <c r="R601">
        <v>-552.79066297396196</v>
      </c>
      <c r="S601">
        <v>-548.44362300304533</v>
      </c>
      <c r="T601">
        <v>-544.03975916672789</v>
      </c>
      <c r="U601">
        <v>-539.5947465140647</v>
      </c>
      <c r="V601">
        <v>-535.12134287859999</v>
      </c>
      <c r="W601">
        <v>-530.63000227570126</v>
      </c>
      <c r="X601">
        <v>-526.12934207957539</v>
      </c>
      <c r="Y601">
        <v>-521.62650279357229</v>
      </c>
      <c r="Z601">
        <v>-517.12742793348013</v>
      </c>
      <c r="AA601">
        <v>-512.6370838067146</v>
      </c>
      <c r="AB601">
        <v>-508.15963359022095</v>
      </c>
      <c r="AC601">
        <v>-503.69857631658886</v>
      </c>
      <c r="AD601">
        <v>-499.25685866895691</v>
      </c>
      <c r="AE601">
        <v>-494.83696552768555</v>
      </c>
      <c r="AF601">
        <v>-490.44099378143767</v>
      </c>
      <c r="AG601">
        <v>-486.07071285942914</v>
      </c>
      <c r="AH601">
        <v>-481.72761465462287</v>
      </c>
      <c r="AI601">
        <v>-477.41295491576579</v>
      </c>
      <c r="AJ601">
        <v>-473.12778773726359</v>
      </c>
      <c r="AK601">
        <v>-468.87299443269262</v>
      </c>
      <c r="AL601">
        <v>-464.64930781339791</v>
      </c>
      <c r="AM601">
        <v>-460.45733268857464</v>
      </c>
      <c r="AN601">
        <v>-456.29756324308943</v>
      </c>
      <c r="AO601">
        <v>-452.17039782345472</v>
      </c>
      <c r="AP601">
        <v>-448.07615156287511</v>
      </c>
      <c r="AQ601">
        <v>-444.01506719717497</v>
      </c>
    </row>
    <row r="602" spans="1:43" x14ac:dyDescent="0.3">
      <c r="A602" s="24"/>
      <c r="B602" s="26">
        <v>202412</v>
      </c>
      <c r="C602" s="18" t="s">
        <v>103</v>
      </c>
      <c r="D602">
        <v>-43290.709193969087</v>
      </c>
      <c r="E602">
        <v>-42661.17742685735</v>
      </c>
      <c r="F602">
        <v>-41856.131706141678</v>
      </c>
      <c r="G602">
        <v>-41037.071863392928</v>
      </c>
      <c r="H602">
        <v>-40202.823066436205</v>
      </c>
      <c r="I602">
        <v>-39450.803035417579</v>
      </c>
      <c r="J602">
        <v>-38687.297896627781</v>
      </c>
      <c r="K602">
        <v>-37921.455235554407</v>
      </c>
      <c r="L602">
        <v>-37158.977793072991</v>
      </c>
      <c r="M602">
        <v>-36403.509051540976</v>
      </c>
      <c r="N602">
        <v>-35657.41288508998</v>
      </c>
      <c r="O602">
        <v>-34922.231865524351</v>
      </c>
      <c r="P602">
        <v>-34198.9668698471</v>
      </c>
      <c r="Q602">
        <v>-33488.253203007698</v>
      </c>
      <c r="R602">
        <v>-32790.474654761252</v>
      </c>
      <c r="S602">
        <v>-32105.839175298217</v>
      </c>
      <c r="T602">
        <v>-31434.430167914375</v>
      </c>
      <c r="U602">
        <v>-30776.241916951196</v>
      </c>
      <c r="V602">
        <v>-30131.204470840159</v>
      </c>
      <c r="W602">
        <v>-29499.201380760147</v>
      </c>
      <c r="X602">
        <v>-28880.082514556372</v>
      </c>
      <c r="Y602">
        <v>-28273.673422501251</v>
      </c>
      <c r="Z602">
        <v>-27679.782254240072</v>
      </c>
      <c r="AA602">
        <v>-27098.204913998641</v>
      </c>
      <c r="AB602">
        <v>-26528.728933294697</v>
      </c>
      <c r="AC602">
        <v>-25971.1363998864</v>
      </c>
      <c r="AD602">
        <v>-25425.20618531786</v>
      </c>
      <c r="AE602">
        <v>-24890.71564643535</v>
      </c>
      <c r="AF602">
        <v>-24367.441929107805</v>
      </c>
      <c r="AG602">
        <v>-23855.162968829882</v>
      </c>
      <c r="AH602">
        <v>-23353.658258743362</v>
      </c>
      <c r="AI602">
        <v>-22862.70943806873</v>
      </c>
      <c r="AJ602">
        <v>-22382.100741070779</v>
      </c>
      <c r="AK602">
        <v>-21911.619337161013</v>
      </c>
      <c r="AL602">
        <v>-21451.055585636757</v>
      </c>
      <c r="AM602">
        <v>-21000.203223217741</v>
      </c>
      <c r="AN602">
        <v>-20558.859498498041</v>
      </c>
      <c r="AO602">
        <v>-20126.82526434903</v>
      </c>
      <c r="AP602">
        <v>-19703.90503694431</v>
      </c>
      <c r="AQ602">
        <v>-19289.907028252237</v>
      </c>
    </row>
    <row r="603" spans="1:43" x14ac:dyDescent="0.3">
      <c r="A603" s="24"/>
      <c r="B603" s="26">
        <v>202412</v>
      </c>
      <c r="C603" s="18" t="s">
        <v>102</v>
      </c>
      <c r="D603">
        <v>-26410.25314374076</v>
      </c>
      <c r="E603">
        <v>-25590.228672700399</v>
      </c>
      <c r="F603">
        <v>-24545.570483680327</v>
      </c>
      <c r="G603">
        <v>-23442.18164646755</v>
      </c>
      <c r="H603">
        <v>-22342.06836871244</v>
      </c>
      <c r="I603">
        <v>-21247.6676201183</v>
      </c>
      <c r="J603">
        <v>-20181.493067674022</v>
      </c>
      <c r="K603">
        <v>-19152.715791941358</v>
      </c>
      <c r="L603">
        <v>-18165.875165651501</v>
      </c>
      <c r="M603">
        <v>-17222.868917605374</v>
      </c>
      <c r="N603">
        <v>-16324.048967495295</v>
      </c>
      <c r="O603">
        <v>-15468.850077211346</v>
      </c>
      <c r="P603">
        <v>-14656.162811618193</v>
      </c>
      <c r="Q603">
        <v>-13884.560928075896</v>
      </c>
      <c r="R603">
        <v>-13152.443042730178</v>
      </c>
      <c r="S603">
        <v>-12458.122329411734</v>
      </c>
      <c r="T603">
        <v>-11799.883916964713</v>
      </c>
      <c r="U603">
        <v>-11176.021772881148</v>
      </c>
      <c r="V603">
        <v>-10584.862318920726</v>
      </c>
      <c r="W603">
        <v>-10024.779332841768</v>
      </c>
      <c r="X603">
        <v>-9494.2030559031809</v>
      </c>
      <c r="Y603">
        <v>-8991.6254111570361</v>
      </c>
      <c r="Z603">
        <v>-8515.6025950435778</v>
      </c>
      <c r="AA603">
        <v>-8064.7558905565947</v>
      </c>
      <c r="AB603">
        <v>-7637.7712787803002</v>
      </c>
      <c r="AC603">
        <v>-7233.398245045264</v>
      </c>
      <c r="AD603">
        <v>-6850.4480542400079</v>
      </c>
      <c r="AE603">
        <v>-6487.791686765634</v>
      </c>
      <c r="AF603">
        <v>-6144.3575693264038</v>
      </c>
      <c r="AG603">
        <v>-5819.1291948313419</v>
      </c>
      <c r="AH603">
        <v>-5511.1426976261891</v>
      </c>
      <c r="AI603">
        <v>-5219.4844304048411</v>
      </c>
      <c r="AJ603">
        <v>-4943.2885749839843</v>
      </c>
      <c r="AK603">
        <v>-4681.7348089719017</v>
      </c>
      <c r="AL603">
        <v>-4434.0460430555004</v>
      </c>
      <c r="AM603">
        <v>-4199.4862383565724</v>
      </c>
      <c r="AN603">
        <v>-3977.3583094989149</v>
      </c>
      <c r="AO603">
        <v>-3767.0021162781181</v>
      </c>
      <c r="AP603">
        <v>-3567.7925448475653</v>
      </c>
      <c r="AQ603">
        <v>-3379.1376779198627</v>
      </c>
    </row>
    <row r="604" spans="1:43" x14ac:dyDescent="0.3">
      <c r="A604" s="24"/>
      <c r="B604" s="26">
        <v>202501</v>
      </c>
      <c r="C604" s="18" t="s">
        <v>101</v>
      </c>
      <c r="D604">
        <v>-123098.87646564613</v>
      </c>
      <c r="E604">
        <v>-118886.2493889779</v>
      </c>
      <c r="F604">
        <v>-113141.42331195211</v>
      </c>
      <c r="G604">
        <v>-106959.22346246197</v>
      </c>
      <c r="H604">
        <v>-100649.10135718388</v>
      </c>
      <c r="I604">
        <v>-94322.489840710419</v>
      </c>
      <c r="J604">
        <v>-88264.075489911091</v>
      </c>
      <c r="K604">
        <v>-82513.645907240993</v>
      </c>
      <c r="L604">
        <v>-77085.293802836197</v>
      </c>
      <c r="M604">
        <v>-71979.103807613137</v>
      </c>
      <c r="N604">
        <v>-67187.409017945683</v>
      </c>
      <c r="O604">
        <v>-62698.293403110285</v>
      </c>
      <c r="P604">
        <v>-58497.620771115369</v>
      </c>
      <c r="Q604">
        <v>-54570.239842497751</v>
      </c>
      <c r="R604">
        <v>-50900.711383676578</v>
      </c>
      <c r="S604">
        <v>-47473.749489655682</v>
      </c>
      <c r="T604">
        <v>-44274.487558185385</v>
      </c>
      <c r="U604">
        <v>-41288.634565287597</v>
      </c>
      <c r="V604">
        <v>-38502.561639496242</v>
      </c>
      <c r="W604">
        <v>-35903.343889220843</v>
      </c>
      <c r="X604">
        <v>-33478.773365622568</v>
      </c>
      <c r="Y604">
        <v>-31217.353442206928</v>
      </c>
      <c r="Z604">
        <v>-29108.281361020996</v>
      </c>
      <c r="AA604">
        <v>-27141.423427186968</v>
      </c>
      <c r="AB604">
        <v>-25307.285852412457</v>
      </c>
      <c r="AC604">
        <v>-23596.983266767606</v>
      </c>
      <c r="AD604">
        <v>-22002.206259444971</v>
      </c>
      <c r="AE604">
        <v>-20515.188862380597</v>
      </c>
      <c r="AF604">
        <v>-19128.676584639281</v>
      </c>
      <c r="AG604">
        <v>-17835.895394404284</v>
      </c>
      <c r="AH604">
        <v>-16630.521899037823</v>
      </c>
      <c r="AI604">
        <v>-15506.654871849272</v>
      </c>
      <c r="AJ604">
        <v>-14458.788203329987</v>
      </c>
      <c r="AK604">
        <v>-13481.785305413865</v>
      </c>
      <c r="AL604">
        <v>-12570.854963406413</v>
      </c>
      <c r="AM604">
        <v>-11721.528607142538</v>
      </c>
      <c r="AN604">
        <v>-10929.638957561323</v>
      </c>
      <c r="AO604">
        <v>-10191.299995014208</v>
      </c>
      <c r="AP604">
        <v>-9502.8881896777566</v>
      </c>
      <c r="AQ604">
        <v>-8861.0249312948854</v>
      </c>
    </row>
    <row r="605" spans="1:43" x14ac:dyDescent="0.3">
      <c r="A605" s="24"/>
      <c r="B605" s="26">
        <v>202501</v>
      </c>
      <c r="C605" s="18" t="s">
        <v>105</v>
      </c>
      <c r="D605">
        <v>-1066.1368347436041</v>
      </c>
      <c r="E605">
        <v>-1052.2304866908894</v>
      </c>
      <c r="F605">
        <v>-1036.5776048274317</v>
      </c>
      <c r="G605">
        <v>-1020.2437643067341</v>
      </c>
      <c r="H605">
        <v>-1003.8255374034532</v>
      </c>
      <c r="I605">
        <v>-987.48314341668492</v>
      </c>
      <c r="J605">
        <v>-971.37478975368992</v>
      </c>
      <c r="K605">
        <v>-955.53158118055023</v>
      </c>
      <c r="L605">
        <v>-939.96458597156686</v>
      </c>
      <c r="M605">
        <v>-924.67528310760849</v>
      </c>
      <c r="N605">
        <v>-909.66053350324808</v>
      </c>
      <c r="O605">
        <v>-894.91503551638243</v>
      </c>
      <c r="P605">
        <v>-880.4325671219965</v>
      </c>
      <c r="Q605">
        <v>-866.20662030964286</v>
      </c>
      <c r="R605">
        <v>-852.23072225643762</v>
      </c>
      <c r="S605">
        <v>-838.49859191001144</v>
      </c>
      <c r="T605">
        <v>-825.00420923151023</v>
      </c>
      <c r="U605">
        <v>-811.74183817991923</v>
      </c>
      <c r="V605">
        <v>-798.70602564830119</v>
      </c>
      <c r="W605">
        <v>-785.89158847656677</v>
      </c>
      <c r="X605">
        <v>-773.29359516971522</v>
      </c>
      <c r="Y605">
        <v>-760.90734591230262</v>
      </c>
      <c r="Z605">
        <v>-748.72835277448542</v>
      </c>
      <c r="AA605">
        <v>-736.75232105558291</v>
      </c>
      <c r="AB605">
        <v>-724.97513218161032</v>
      </c>
      <c r="AC605">
        <v>-713.39282828218199</v>
      </c>
      <c r="AD605">
        <v>-702.00159841723496</v>
      </c>
      <c r="AE605">
        <v>-690.79776634662721</v>
      </c>
      <c r="AF605">
        <v>-679.77777970213128</v>
      </c>
      <c r="AG605">
        <v>-668.93820041216213</v>
      </c>
      <c r="AH605">
        <v>-658.27569623340958</v>
      </c>
      <c r="AI605">
        <v>-647.78703325384754</v>
      </c>
      <c r="AJ605">
        <v>-637.46906924465952</v>
      </c>
      <c r="AK605">
        <v>-627.31874775232245</v>
      </c>
      <c r="AL605">
        <v>-617.33309283536425</v>
      </c>
      <c r="AM605">
        <v>-607.50920436255069</v>
      </c>
      <c r="AN605">
        <v>-597.8442538002829</v>
      </c>
      <c r="AO605">
        <v>-588.33548042672157</v>
      </c>
      <c r="AP605">
        <v>-578.98018791866014</v>
      </c>
      <c r="AQ605">
        <v>-569.77574126454942</v>
      </c>
    </row>
    <row r="606" spans="1:43" x14ac:dyDescent="0.3">
      <c r="A606" s="24"/>
      <c r="B606" s="26">
        <v>202501</v>
      </c>
      <c r="C606" s="18" t="s">
        <v>103</v>
      </c>
      <c r="D606">
        <v>-83080.951074903758</v>
      </c>
      <c r="E606">
        <v>-82851.959351610189</v>
      </c>
      <c r="F606">
        <v>-81383.531343493552</v>
      </c>
      <c r="G606">
        <v>-79386.12181071435</v>
      </c>
      <c r="H606">
        <v>-77199.427071798636</v>
      </c>
      <c r="I606">
        <v>-74839.021565252508</v>
      </c>
      <c r="J606">
        <v>-72475.758543021366</v>
      </c>
      <c r="K606">
        <v>-70144.17318134394</v>
      </c>
      <c r="L606">
        <v>-67862.556960679256</v>
      </c>
      <c r="M606">
        <v>-65640.496706846723</v>
      </c>
      <c r="N606">
        <v>-63482.722591687118</v>
      </c>
      <c r="O606">
        <v>-61391.172259808278</v>
      </c>
      <c r="P606">
        <v>-59366.144155063645</v>
      </c>
      <c r="Q606">
        <v>-57406.963992178353</v>
      </c>
      <c r="R606">
        <v>-55512.38070459813</v>
      </c>
      <c r="S606">
        <v>-53680.807028700809</v>
      </c>
      <c r="T606">
        <v>-51910.468302964058</v>
      </c>
      <c r="U606">
        <v>-50199.495711279596</v>
      </c>
      <c r="V606">
        <v>-48545.985193410328</v>
      </c>
      <c r="W606">
        <v>-46948.034760024733</v>
      </c>
      <c r="X606">
        <v>-45403.768021671807</v>
      </c>
      <c r="Y606">
        <v>-43911.3488103114</v>
      </c>
      <c r="Z606">
        <v>-42468.989991776107</v>
      </c>
      <c r="AA606">
        <v>-41074.958465473464</v>
      </c>
      <c r="AB606">
        <v>-39727.577653715678</v>
      </c>
      <c r="AC606">
        <v>-38425.228339438057</v>
      </c>
      <c r="AD606">
        <v>-37166.348423572366</v>
      </c>
      <c r="AE606">
        <v>-35949.431984758325</v>
      </c>
      <c r="AF606">
        <v>-34773.027899040317</v>
      </c>
      <c r="AG606">
        <v>-33635.738193511803</v>
      </c>
      <c r="AH606">
        <v>-32536.216251406626</v>
      </c>
      <c r="AI606">
        <v>-31473.164947779038</v>
      </c>
      <c r="AJ606">
        <v>-30445.334768716239</v>
      </c>
      <c r="AK606">
        <v>-29451.521949060661</v>
      </c>
      <c r="AL606">
        <v>-28490.566651268917</v>
      </c>
      <c r="AM606">
        <v>-27561.351199539364</v>
      </c>
      <c r="AN606">
        <v>-26662.798377505842</v>
      </c>
      <c r="AO606">
        <v>-25793.86979380648</v>
      </c>
      <c r="AP606">
        <v>-24953.564317130054</v>
      </c>
      <c r="AQ606">
        <v>-24140.916580531197</v>
      </c>
    </row>
    <row r="607" spans="1:43" x14ac:dyDescent="0.3">
      <c r="A607" s="24"/>
      <c r="B607" s="26">
        <v>202501</v>
      </c>
      <c r="C607" s="18" t="s">
        <v>102</v>
      </c>
      <c r="D607">
        <v>-43030.343776248883</v>
      </c>
      <c r="E607">
        <v>-41950.618499527562</v>
      </c>
      <c r="F607">
        <v>-40322.002896441656</v>
      </c>
      <c r="G607">
        <v>-38470.151030430512</v>
      </c>
      <c r="H607">
        <v>-36571.878643992299</v>
      </c>
      <c r="I607">
        <v>-34648.706477576183</v>
      </c>
      <c r="J607">
        <v>-32791.466060746978</v>
      </c>
      <c r="K607">
        <v>-31013.276648954728</v>
      </c>
      <c r="L607">
        <v>-29319.236762299581</v>
      </c>
      <c r="M607">
        <v>-27710.240839628525</v>
      </c>
      <c r="N607">
        <v>-26184.929068408852</v>
      </c>
      <c r="O607">
        <v>-24740.731704275204</v>
      </c>
      <c r="P607">
        <v>-23374.449530045506</v>
      </c>
      <c r="Q607">
        <v>-22082.585677875555</v>
      </c>
      <c r="R607">
        <v>-20861.539028701351</v>
      </c>
      <c r="S607">
        <v>-19707.718062576369</v>
      </c>
      <c r="T607">
        <v>-18617.60777042502</v>
      </c>
      <c r="U607">
        <v>-17587.808265911586</v>
      </c>
      <c r="V607">
        <v>-16615.0560443262</v>
      </c>
      <c r="W607">
        <v>-15696.234471472297</v>
      </c>
      <c r="X607">
        <v>-14828.377542921551</v>
      </c>
      <c r="Y607">
        <v>-14008.6694371662</v>
      </c>
      <c r="Z607">
        <v>-13234.441462116796</v>
      </c>
      <c r="AA607">
        <v>-12503.167420822288</v>
      </c>
      <c r="AB607">
        <v>-11812.458060333702</v>
      </c>
      <c r="AC607">
        <v>-11160.055035855125</v>
      </c>
      <c r="AD607">
        <v>-10543.824671999389</v>
      </c>
      <c r="AE607">
        <v>-9961.7517043904882</v>
      </c>
      <c r="AF607">
        <v>-9411.9331196193525</v>
      </c>
      <c r="AG607">
        <v>-8892.5721680731258</v>
      </c>
      <c r="AH607">
        <v>-8401.972595018673</v>
      </c>
      <c r="AI607">
        <v>-7938.5331157408764</v>
      </c>
      <c r="AJ607">
        <v>-7500.7421473806917</v>
      </c>
      <c r="AK607">
        <v>-7087.1728013126722</v>
      </c>
      <c r="AL607">
        <v>-6696.4781340602558</v>
      </c>
      <c r="AM607">
        <v>-6327.3866509345225</v>
      </c>
      <c r="AN607">
        <v>-5978.6980541626808</v>
      </c>
      <c r="AO607">
        <v>-5649.2792258110312</v>
      </c>
      <c r="AP607">
        <v>-5338.0604350035019</v>
      </c>
      <c r="AQ607">
        <v>-5044.0317585835001</v>
      </c>
    </row>
    <row r="608" spans="1:43" x14ac:dyDescent="0.3">
      <c r="A608" s="24"/>
      <c r="B608" s="26">
        <v>202502</v>
      </c>
      <c r="C608" s="18" t="s">
        <v>101</v>
      </c>
      <c r="D608">
        <v>-171550.84292121234</v>
      </c>
      <c r="E608">
        <v>-163131.02109745226</v>
      </c>
      <c r="F608">
        <v>-154557.67903663305</v>
      </c>
      <c r="G608">
        <v>-145789.57264226148</v>
      </c>
      <c r="H608">
        <v>-137126.37324019364</v>
      </c>
      <c r="I608">
        <v>-128537.95921789623</v>
      </c>
      <c r="J608">
        <v>-120363.99731998703</v>
      </c>
      <c r="K608">
        <v>-112623.10688122729</v>
      </c>
      <c r="L608">
        <v>-105318.10467834371</v>
      </c>
      <c r="M608">
        <v>-98441.960119507785</v>
      </c>
      <c r="N608">
        <v>-91981.635494357542</v>
      </c>
      <c r="O608">
        <v>-85920.553081849343</v>
      </c>
      <c r="P608">
        <v>-80240.188401534804</v>
      </c>
      <c r="Q608">
        <v>-74921.105531853696</v>
      </c>
      <c r="R608">
        <v>-69943.632199983942</v>
      </c>
      <c r="S608">
        <v>-65288.299161614857</v>
      </c>
      <c r="T608">
        <v>-60936.12331753844</v>
      </c>
      <c r="U608">
        <v>-56868.78603073542</v>
      </c>
      <c r="V608">
        <v>-53068.740498321349</v>
      </c>
      <c r="W608">
        <v>-49519.270779172817</v>
      </c>
      <c r="X608">
        <v>-46204.517771591461</v>
      </c>
      <c r="Y608">
        <v>-43109.482617764254</v>
      </c>
      <c r="Z608">
        <v>-40220.014788288114</v>
      </c>
      <c r="AA608">
        <v>-37522.789913375578</v>
      </c>
      <c r="AB608">
        <v>-35005.280925136889</v>
      </c>
      <c r="AC608">
        <v>-32655.72503130187</v>
      </c>
      <c r="AD608">
        <v>-30463.088307523278</v>
      </c>
      <c r="AE608">
        <v>-28417.029175644038</v>
      </c>
      <c r="AF608">
        <v>-26507.861663849264</v>
      </c>
      <c r="AG608">
        <v>-24726.519077297551</v>
      </c>
      <c r="AH608">
        <v>-23064.518514341915</v>
      </c>
      <c r="AI608">
        <v>-21513.926522807193</v>
      </c>
      <c r="AJ608">
        <v>-20067.32608826648</v>
      </c>
      <c r="AK608">
        <v>-18717.785071442227</v>
      </c>
      <c r="AL608">
        <v>-17458.82615730997</v>
      </c>
      <c r="AM608">
        <v>-16284.398338850502</v>
      </c>
      <c r="AN608">
        <v>-15188.849929791888</v>
      </c>
      <c r="AO608">
        <v>-14166.903080264407</v>
      </c>
      <c r="AP608">
        <v>-13213.6297549684</v>
      </c>
      <c r="AQ608">
        <v>-12324.429123676251</v>
      </c>
    </row>
    <row r="609" spans="1:43" x14ac:dyDescent="0.3">
      <c r="A609" s="24"/>
      <c r="B609" s="26">
        <v>202502</v>
      </c>
      <c r="C609" s="18" t="s">
        <v>105</v>
      </c>
      <c r="D609">
        <v>-2295.4761448983527</v>
      </c>
      <c r="E609">
        <v>-2410.8114627066248</v>
      </c>
      <c r="F609">
        <v>-2428.147334301344</v>
      </c>
      <c r="G609">
        <v>-2409.1549510781006</v>
      </c>
      <c r="H609">
        <v>-2374.8668689351148</v>
      </c>
      <c r="I609">
        <v>-2333.7033260455501</v>
      </c>
      <c r="J609">
        <v>-2290.2746440160181</v>
      </c>
      <c r="K609">
        <v>-2246.3241558316795</v>
      </c>
      <c r="L609">
        <v>-2202.6983232766033</v>
      </c>
      <c r="M609">
        <v>-2159.810227674147</v>
      </c>
      <c r="N609">
        <v>-2117.8540511624237</v>
      </c>
      <c r="O609">
        <v>-2076.9101284712319</v>
      </c>
      <c r="P609">
        <v>-2036.9987225337782</v>
      </c>
      <c r="Q609">
        <v>-1998.1084964547986</v>
      </c>
      <c r="R609">
        <v>-1960.2119621419056</v>
      </c>
      <c r="S609">
        <v>-1923.2739933919531</v>
      </c>
      <c r="T609">
        <v>-1887.2565432828233</v>
      </c>
      <c r="U609">
        <v>-1852.1212399934013</v>
      </c>
      <c r="V609">
        <v>-1817.8307788218344</v>
      </c>
      <c r="W609">
        <v>-1784.3496252289178</v>
      </c>
      <c r="X609">
        <v>-1751.6443231067396</v>
      </c>
      <c r="Y609">
        <v>-1719.6835788050944</v>
      </c>
      <c r="Z609">
        <v>-1688.438220735929</v>
      </c>
      <c r="AA609">
        <v>-1657.881093267184</v>
      </c>
      <c r="AB609">
        <v>-1627.9869193968314</v>
      </c>
      <c r="AC609">
        <v>-1598.7321522827649</v>
      </c>
      <c r="AD609">
        <v>-1570.0948270682493</v>
      </c>
      <c r="AE609">
        <v>-1542.054419255785</v>
      </c>
      <c r="AF609">
        <v>-1514.5917127747443</v>
      </c>
      <c r="AG609">
        <v>-1487.6886790434298</v>
      </c>
      <c r="AH609">
        <v>-1461.3283672518996</v>
      </c>
      <c r="AI609">
        <v>-1435.4948054881818</v>
      </c>
      <c r="AJ609">
        <v>-1410.1729120131799</v>
      </c>
      <c r="AK609">
        <v>-1385.3484158451417</v>
      </c>
      <c r="AL609">
        <v>-1361.0077857726683</v>
      </c>
      <c r="AM609">
        <v>-1337.1381669322593</v>
      </c>
      <c r="AN609">
        <v>-1313.7273241355633</v>
      </c>
      <c r="AO609">
        <v>-1290.7635911962482</v>
      </c>
      <c r="AP609">
        <v>-1268.2358255769529</v>
      </c>
      <c r="AQ609">
        <v>-1246.1333677472014</v>
      </c>
    </row>
    <row r="610" spans="1:43" x14ac:dyDescent="0.3">
      <c r="A610" s="24"/>
      <c r="B610" s="26">
        <v>202502</v>
      </c>
      <c r="C610" s="18" t="s">
        <v>103</v>
      </c>
      <c r="D610">
        <v>-85794.142063733656</v>
      </c>
      <c r="E610">
        <v>-85091.345042072295</v>
      </c>
      <c r="F610">
        <v>-83187.43245256762</v>
      </c>
      <c r="G610">
        <v>-80822.17835519815</v>
      </c>
      <c r="H610">
        <v>-78297.204251448857</v>
      </c>
      <c r="I610">
        <v>-75692.292274973355</v>
      </c>
      <c r="J610">
        <v>-73112.027589077363</v>
      </c>
      <c r="K610">
        <v>-70583.401556679877</v>
      </c>
      <c r="L610">
        <v>-68120.06911581551</v>
      </c>
      <c r="M610">
        <v>-65728.757647568418</v>
      </c>
      <c r="N610">
        <v>-63412.405005464658</v>
      </c>
      <c r="O610">
        <v>-61171.79498896451</v>
      </c>
      <c r="P610">
        <v>-59006.454138064604</v>
      </c>
      <c r="Q610">
        <v>-56915.164483820692</v>
      </c>
      <c r="R610">
        <v>-54896.267038965583</v>
      </c>
      <c r="S610">
        <v>-52947.846629481282</v>
      </c>
      <c r="T610">
        <v>-51067.847101757994</v>
      </c>
      <c r="U610">
        <v>-49254.1444527883</v>
      </c>
      <c r="V610">
        <v>-47504.593871820412</v>
      </c>
      <c r="W610">
        <v>-45817.060242715095</v>
      </c>
      <c r="X610">
        <v>-44189.437956762216</v>
      </c>
      <c r="Y610">
        <v>-42619.663701095829</v>
      </c>
      <c r="Z610">
        <v>-41105.72456570909</v>
      </c>
      <c r="AA610">
        <v>-39645.662994036851</v>
      </c>
      <c r="AB610">
        <v>-38237.579585742933</v>
      </c>
      <c r="AC610">
        <v>-36879.634428504767</v>
      </c>
      <c r="AD610">
        <v>-35570.04741878029</v>
      </c>
      <c r="AE610">
        <v>-34307.097887757234</v>
      </c>
      <c r="AF610">
        <v>-33089.123752019084</v>
      </c>
      <c r="AG610">
        <v>-31914.520342659318</v>
      </c>
      <c r="AH610">
        <v>-30781.739021270616</v>
      </c>
      <c r="AI610">
        <v>-29689.285659719226</v>
      </c>
      <c r="AJ610">
        <v>-28635.719038482843</v>
      </c>
      <c r="AK610">
        <v>-27619.649202656747</v>
      </c>
      <c r="AL610">
        <v>-26639.735803546901</v>
      </c>
      <c r="AM610">
        <v>-25694.686445733165</v>
      </c>
      <c r="AN610">
        <v>-24783.255053677236</v>
      </c>
      <c r="AO610">
        <v>-23904.240267731908</v>
      </c>
      <c r="AP610">
        <v>-23056.483876331953</v>
      </c>
      <c r="AQ610">
        <v>-22238.869288896603</v>
      </c>
    </row>
    <row r="611" spans="1:43" x14ac:dyDescent="0.3">
      <c r="A611" s="24"/>
      <c r="B611" s="26">
        <v>202502</v>
      </c>
      <c r="C611" s="18" t="s">
        <v>102</v>
      </c>
      <c r="D611">
        <v>-43062.123517580585</v>
      </c>
      <c r="E611">
        <v>-40278.751534254188</v>
      </c>
      <c r="F611">
        <v>-38177.037126165553</v>
      </c>
      <c r="G611">
        <v>-36331.095011395926</v>
      </c>
      <c r="H611">
        <v>-34577.807253629893</v>
      </c>
      <c r="I611">
        <v>-32868.512830366621</v>
      </c>
      <c r="J611">
        <v>-31235.018735037509</v>
      </c>
      <c r="K611">
        <v>-29671.565018589834</v>
      </c>
      <c r="L611">
        <v>-28175.630442278201</v>
      </c>
      <c r="M611">
        <v>-26745.658703515553</v>
      </c>
      <c r="N611">
        <v>-25380.237824491414</v>
      </c>
      <c r="O611">
        <v>-24077.828547037359</v>
      </c>
      <c r="P611">
        <v>-22836.702845260719</v>
      </c>
      <c r="Q611">
        <v>-21654.95973828583</v>
      </c>
      <c r="R611">
        <v>-20530.565312148126</v>
      </c>
      <c r="S611">
        <v>-19461.396008305339</v>
      </c>
      <c r="T611">
        <v>-18445.277503038582</v>
      </c>
      <c r="U611">
        <v>-17480.016981527395</v>
      </c>
      <c r="V611">
        <v>-16563.428798086723</v>
      </c>
      <c r="W611">
        <v>-15693.354298203767</v>
      </c>
      <c r="X611">
        <v>-14867.676771874814</v>
      </c>
      <c r="Y611">
        <v>-14084.332466184218</v>
      </c>
      <c r="Z611">
        <v>-13341.31846254805</v>
      </c>
      <c r="AA611">
        <v>-12636.698086034752</v>
      </c>
      <c r="AB611">
        <v>-11968.60438646721</v>
      </c>
      <c r="AC611">
        <v>-11335.242121917094</v>
      </c>
      <c r="AD611">
        <v>-10734.888585626597</v>
      </c>
      <c r="AE611">
        <v>-10165.89354538774</v>
      </c>
      <c r="AF611">
        <v>-9626.6785071959785</v>
      </c>
      <c r="AG611">
        <v>-9115.735469809988</v>
      </c>
      <c r="AH611">
        <v>-8631.625301264221</v>
      </c>
      <c r="AI611">
        <v>-8172.9758403762889</v>
      </c>
      <c r="AJ611">
        <v>-7738.4798042410557</v>
      </c>
      <c r="AK611">
        <v>-7326.8925653194883</v>
      </c>
      <c r="AL611">
        <v>-6937.029848001398</v>
      </c>
      <c r="AM611">
        <v>-6567.7653836583686</v>
      </c>
      <c r="AN611">
        <v>-6218.0285545913239</v>
      </c>
      <c r="AO611">
        <v>-5886.8020504373853</v>
      </c>
      <c r="AP611">
        <v>-5573.119555159652</v>
      </c>
      <c r="AQ611">
        <v>-5276.0634784094154</v>
      </c>
    </row>
    <row r="612" spans="1:43" x14ac:dyDescent="0.3">
      <c r="A612" s="24"/>
      <c r="B612" s="26">
        <v>202503</v>
      </c>
      <c r="C612" s="18" t="s">
        <v>101</v>
      </c>
      <c r="D612">
        <v>-263561.50786783593</v>
      </c>
      <c r="E612">
        <v>-249904.3087672531</v>
      </c>
      <c r="F612">
        <v>-236330.16330837554</v>
      </c>
      <c r="G612">
        <v>-223357.12296025021</v>
      </c>
      <c r="H612">
        <v>-211121.53118850265</v>
      </c>
      <c r="I612">
        <v>-199460.39889561251</v>
      </c>
      <c r="J612">
        <v>-188455.59996442631</v>
      </c>
      <c r="K612">
        <v>-178070.40273693402</v>
      </c>
      <c r="L612">
        <v>-168268.54114379667</v>
      </c>
      <c r="M612">
        <v>-159015.58288636824</v>
      </c>
      <c r="N612">
        <v>-150279.24240928408</v>
      </c>
      <c r="O612">
        <v>-142029.35204337558</v>
      </c>
      <c r="P612">
        <v>-134237.72881336656</v>
      </c>
      <c r="Q612">
        <v>-126878.01891479066</v>
      </c>
      <c r="R612">
        <v>-119925.54765398699</v>
      </c>
      <c r="S612">
        <v>-113357.1830777523</v>
      </c>
      <c r="T612">
        <v>-107151.21447565425</v>
      </c>
      <c r="U612">
        <v>-101287.2445714753</v>
      </c>
      <c r="V612">
        <v>-95746.09360958077</v>
      </c>
      <c r="W612">
        <v>-90509.713565954182</v>
      </c>
      <c r="X612">
        <v>-85561.110937640944</v>
      </c>
      <c r="Y612">
        <v>-80884.276823366701</v>
      </c>
      <c r="Z612">
        <v>-76464.123244312825</v>
      </c>
      <c r="AA612">
        <v>-72286.424851772375</v>
      </c>
      <c r="AB612">
        <v>-68337.765327830319</v>
      </c>
      <c r="AC612">
        <v>-64605.487911592325</v>
      </c>
      <c r="AD612">
        <v>-61077.649583068785</v>
      </c>
      <c r="AE612">
        <v>-57742.978515281196</v>
      </c>
      <c r="AF612">
        <v>-54590.834467200744</v>
      </c>
      <c r="AG612">
        <v>-51611.171839480703</v>
      </c>
      <c r="AH612">
        <v>-48794.505154494851</v>
      </c>
      <c r="AI612">
        <v>-46131.876754155637</v>
      </c>
      <c r="AJ612">
        <v>-43614.826535048676</v>
      </c>
      <c r="AK612">
        <v>-41235.363561873572</v>
      </c>
      <c r="AL612">
        <v>-38985.939418005852</v>
      </c>
      <c r="AM612">
        <v>-36859.423166947876</v>
      </c>
      <c r="AN612">
        <v>-34849.077811095871</v>
      </c>
      <c r="AO612">
        <v>-32948.538145065409</v>
      </c>
      <c r="AP612">
        <v>-31151.789910136788</v>
      </c>
      <c r="AQ612">
        <v>-29453.150164479179</v>
      </c>
    </row>
    <row r="613" spans="1:43" x14ac:dyDescent="0.3">
      <c r="A613" s="24"/>
      <c r="B613" s="26">
        <v>202503</v>
      </c>
      <c r="C613" s="18" t="s">
        <v>105</v>
      </c>
      <c r="D613">
        <v>-1014.9466929685681</v>
      </c>
      <c r="E613">
        <v>-937.16026154609062</v>
      </c>
      <c r="F613">
        <v>-933.11151344521545</v>
      </c>
      <c r="G613">
        <v>-943.64721263635715</v>
      </c>
      <c r="H613">
        <v>-956.09052847020189</v>
      </c>
      <c r="I613">
        <v>-967.32267368163173</v>
      </c>
      <c r="J613">
        <v>-976.63824558367241</v>
      </c>
      <c r="K613">
        <v>-984.05543614478415</v>
      </c>
      <c r="L613">
        <v>-989.78397107626972</v>
      </c>
      <c r="M613">
        <v>-994.06420866290466</v>
      </c>
      <c r="N613">
        <v>-997.11758578407796</v>
      </c>
      <c r="O613">
        <v>-999.13428976468151</v>
      </c>
      <c r="P613">
        <v>-1000.273375593947</v>
      </c>
      <c r="Q613">
        <v>-1000.6666264773839</v>
      </c>
      <c r="R613">
        <v>-1000.4230747426965</v>
      </c>
      <c r="S613">
        <v>-999.63315051414918</v>
      </c>
      <c r="T613">
        <v>-998.37218409016521</v>
      </c>
      <c r="U613">
        <v>-996.70326032880666</v>
      </c>
      <c r="V613">
        <v>-994.67950973855807</v>
      </c>
      <c r="W613">
        <v>-992.34593723948626</v>
      </c>
      <c r="X613">
        <v>-989.74088122399917</v>
      </c>
      <c r="Y613">
        <v>-986.8971804047801</v>
      </c>
      <c r="Z613">
        <v>-983.84311065343911</v>
      </c>
      <c r="AA613">
        <v>-980.60314079361592</v>
      </c>
      <c r="AB613">
        <v>-977.19854554983135</v>
      </c>
      <c r="AC613">
        <v>-973.64790536709722</v>
      </c>
      <c r="AD613">
        <v>-969.96751622428849</v>
      </c>
      <c r="AE613">
        <v>-966.17172747815096</v>
      </c>
      <c r="AF613">
        <v>-962.27322185878154</v>
      </c>
      <c r="AG613">
        <v>-958.28324871999928</v>
      </c>
      <c r="AH613">
        <v>-954.21181931732713</v>
      </c>
      <c r="AI613">
        <v>-950.06787107963487</v>
      </c>
      <c r="AJ613">
        <v>-945.85940643416041</v>
      </c>
      <c r="AK613">
        <v>-941.59361064485051</v>
      </c>
      <c r="AL613">
        <v>-937.27695225983132</v>
      </c>
      <c r="AM613">
        <v>-932.91526908143499</v>
      </c>
      <c r="AN613">
        <v>-928.51384203075327</v>
      </c>
      <c r="AO613">
        <v>-924.07745884691371</v>
      </c>
      <c r="AP613">
        <v>-919.61046921531567</v>
      </c>
      <c r="AQ613">
        <v>-915.1168326405633</v>
      </c>
    </row>
    <row r="614" spans="1:43" x14ac:dyDescent="0.3">
      <c r="A614" s="24"/>
      <c r="B614" s="26">
        <v>202503</v>
      </c>
      <c r="C614" s="18" t="s">
        <v>103</v>
      </c>
      <c r="D614">
        <v>-106935.47138576802</v>
      </c>
      <c r="E614">
        <v>-104100.96256834637</v>
      </c>
      <c r="F614">
        <v>-101367.48667012434</v>
      </c>
      <c r="G614">
        <v>-98771.663188684513</v>
      </c>
      <c r="H614">
        <v>-96391.201873126323</v>
      </c>
      <c r="I614">
        <v>-94038.882647697508</v>
      </c>
      <c r="J614">
        <v>-91768.807642244443</v>
      </c>
      <c r="K614">
        <v>-89571.760517572606</v>
      </c>
      <c r="L614">
        <v>-87440.951865832205</v>
      </c>
      <c r="M614">
        <v>-85371.233393588875</v>
      </c>
      <c r="N614">
        <v>-83358.576730840505</v>
      </c>
      <c r="O614">
        <v>-81399.733071749361</v>
      </c>
      <c r="P614">
        <v>-79492.008792557448</v>
      </c>
      <c r="Q614">
        <v>-77633.114918212828</v>
      </c>
      <c r="R614">
        <v>-75821.064118268609</v>
      </c>
      <c r="S614">
        <v>-74054.098814212935</v>
      </c>
      <c r="T614">
        <v>-72330.640036553843</v>
      </c>
      <c r="U614">
        <v>-70649.250383026854</v>
      </c>
      <c r="V614">
        <v>-69008.606734072426</v>
      </c>
      <c r="W614">
        <v>-67407.479835751481</v>
      </c>
      <c r="X614">
        <v>-65844.718793717402</v>
      </c>
      <c r="Y614">
        <v>-64319.239131682414</v>
      </c>
      <c r="Z614">
        <v>-62830.013473012114</v>
      </c>
      <c r="AA614">
        <v>-61376.064177699845</v>
      </c>
      <c r="AB614">
        <v>-59956.457454573843</v>
      </c>
      <c r="AC614">
        <v>-58570.298599078385</v>
      </c>
      <c r="AD614">
        <v>-57216.728098957668</v>
      </c>
      <c r="AE614">
        <v>-55894.918415843393</v>
      </c>
      <c r="AF614">
        <v>-54604.071298188443</v>
      </c>
      <c r="AG614">
        <v>-53343.415515643632</v>
      </c>
      <c r="AH614">
        <v>-52112.204930552529</v>
      </c>
      <c r="AI614">
        <v>-50909.716841305308</v>
      </c>
      <c r="AJ614">
        <v>-49735.250546635012</v>
      </c>
      <c r="AK614">
        <v>-48588.12609082269</v>
      </c>
      <c r="AL614">
        <v>-47467.683158105319</v>
      </c>
      <c r="AM614">
        <v>-46373.280091000161</v>
      </c>
      <c r="AN614">
        <v>-45304.293012246613</v>
      </c>
      <c r="AO614">
        <v>-44260.115033965922</v>
      </c>
      <c r="AP614">
        <v>-43240.155540711436</v>
      </c>
      <c r="AQ614">
        <v>-42243.839535513798</v>
      </c>
    </row>
    <row r="615" spans="1:43" x14ac:dyDescent="0.3">
      <c r="A615" s="24"/>
      <c r="B615" s="26">
        <v>202503</v>
      </c>
      <c r="C615" s="18" t="s">
        <v>102</v>
      </c>
      <c r="D615">
        <v>-58643.78510631917</v>
      </c>
      <c r="E615">
        <v>-55928.036621888074</v>
      </c>
      <c r="F615">
        <v>-53192.887755822063</v>
      </c>
      <c r="G615">
        <v>-50581.163005470844</v>
      </c>
      <c r="H615">
        <v>-48194.089284648529</v>
      </c>
      <c r="I615">
        <v>-45920.780139103619</v>
      </c>
      <c r="J615">
        <v>-43759.706431416344</v>
      </c>
      <c r="K615">
        <v>-41704.793995893619</v>
      </c>
      <c r="L615">
        <v>-39750.066797068052</v>
      </c>
      <c r="M615">
        <v>-37889.937207885036</v>
      </c>
      <c r="N615">
        <v>-36119.243901306378</v>
      </c>
      <c r="O615">
        <v>-34433.22051720319</v>
      </c>
      <c r="P615">
        <v>-32827.450409493613</v>
      </c>
      <c r="Q615">
        <v>-31297.823767102924</v>
      </c>
      <c r="R615">
        <v>-29840.501034059213</v>
      </c>
      <c r="S615">
        <v>-28451.882706735927</v>
      </c>
      <c r="T615">
        <v>-27128.584548928935</v>
      </c>
      <c r="U615">
        <v>-25867.417141264552</v>
      </c>
      <c r="V615">
        <v>-24665.368824097255</v>
      </c>
      <c r="W615">
        <v>-23519.591284822312</v>
      </c>
      <c r="X615">
        <v>-22427.387213736463</v>
      </c>
      <c r="Y615">
        <v>-21386.199591703786</v>
      </c>
      <c r="Z615">
        <v>-20393.602279401308</v>
      </c>
      <c r="AA615">
        <v>-19447.291657788999</v>
      </c>
      <c r="AB615">
        <v>-18545.079128860409</v>
      </c>
      <c r="AC615">
        <v>-17684.884329870965</v>
      </c>
      <c r="AD615">
        <v>-16864.728947124178</v>
      </c>
      <c r="AE615">
        <v>-16082.731040014853</v>
      </c>
      <c r="AF615">
        <v>-15337.099804577927</v>
      </c>
      <c r="AG615">
        <v>-14626.130719869934</v>
      </c>
      <c r="AH615">
        <v>-13948.201031278804</v>
      </c>
      <c r="AI615">
        <v>-13301.765533162799</v>
      </c>
      <c r="AJ615">
        <v>-12685.352619678541</v>
      </c>
      <c r="AK615">
        <v>-12097.560577725129</v>
      </c>
      <c r="AL615">
        <v>-11537.054099940964</v>
      </c>
      <c r="AM615">
        <v>-11002.560998891184</v>
      </c>
      <c r="AN615">
        <v>-10492.869106161757</v>
      </c>
      <c r="AO615">
        <v>-10006.8233421716</v>
      </c>
      <c r="AP615">
        <v>-9543.322944231888</v>
      </c>
      <c r="AQ615">
        <v>-9101.3188418026657</v>
      </c>
    </row>
    <row r="616" spans="1:43" x14ac:dyDescent="0.3">
      <c r="A616" s="24"/>
      <c r="B616" s="26">
        <v>202504</v>
      </c>
      <c r="C616" s="18" t="s">
        <v>101</v>
      </c>
      <c r="D616">
        <v>-373459.20096605871</v>
      </c>
      <c r="E616">
        <v>-343042.38655107218</v>
      </c>
      <c r="F616">
        <v>-319381.20652914804</v>
      </c>
      <c r="G616">
        <v>-299033.20489180525</v>
      </c>
      <c r="H616">
        <v>-280799.56979789695</v>
      </c>
      <c r="I616">
        <v>-264130.86854588421</v>
      </c>
      <c r="J616">
        <v>-248725.65609710329</v>
      </c>
      <c r="K616">
        <v>-234395.45875388186</v>
      </c>
      <c r="L616">
        <v>-221010.18326651017</v>
      </c>
      <c r="M616">
        <v>-208472.98625948647</v>
      </c>
      <c r="N616">
        <v>-196707.51796013545</v>
      </c>
      <c r="O616">
        <v>-185650.92741480403</v>
      </c>
      <c r="P616">
        <v>-175249.77614569865</v>
      </c>
      <c r="Q616">
        <v>-165457.51941380827</v>
      </c>
      <c r="R616">
        <v>-156232.87968607747</v>
      </c>
      <c r="S616">
        <v>-147538.7519429294</v>
      </c>
      <c r="T616">
        <v>-139341.43896830973</v>
      </c>
      <c r="U616">
        <v>-131610.09872930354</v>
      </c>
      <c r="V616">
        <v>-124316.33244242751</v>
      </c>
      <c r="W616">
        <v>-117433.86867359954</v>
      </c>
      <c r="X616">
        <v>-110938.31473921644</v>
      </c>
      <c r="Y616">
        <v>-104806.95643902055</v>
      </c>
      <c r="Z616">
        <v>-99018.593301261557</v>
      </c>
      <c r="AA616">
        <v>-93553.400488983243</v>
      </c>
      <c r="AB616">
        <v>-88392.811133582829</v>
      </c>
      <c r="AC616">
        <v>-83519.414622911325</v>
      </c>
      <c r="AD616">
        <v>-78916.867578179546</v>
      </c>
      <c r="AE616">
        <v>-74569.815095352984</v>
      </c>
      <c r="AF616">
        <v>-70463.820422656252</v>
      </c>
      <c r="AG616">
        <v>-66585.301674196351</v>
      </c>
      <c r="AH616">
        <v>-62921.474492004098</v>
      </c>
      <c r="AI616">
        <v>-59460.299799490414</v>
      </c>
      <c r="AJ616">
        <v>-56190.435961912415</v>
      </c>
      <c r="AK616">
        <v>-53101.194800150275</v>
      </c>
      <c r="AL616">
        <v>-50182.501004245452</v>
      </c>
      <c r="AM616">
        <v>-47424.854570759635</v>
      </c>
      <c r="AN616">
        <v>-44819.295948819381</v>
      </c>
      <c r="AO616">
        <v>-42357.373627864799</v>
      </c>
      <c r="AP616">
        <v>-40031.113938651884</v>
      </c>
      <c r="AQ616">
        <v>-37832.992870204696</v>
      </c>
    </row>
    <row r="617" spans="1:43" x14ac:dyDescent="0.3">
      <c r="A617" s="24"/>
      <c r="B617" s="26">
        <v>202504</v>
      </c>
      <c r="C617" s="18" t="s">
        <v>105</v>
      </c>
      <c r="D617">
        <v>-1048.4477094258493</v>
      </c>
      <c r="E617">
        <v>-1035.5680694702512</v>
      </c>
      <c r="F617">
        <v>-1022.6579257584747</v>
      </c>
      <c r="G617">
        <v>-1009.8407171106908</v>
      </c>
      <c r="H617">
        <v>-997.15378383745917</v>
      </c>
      <c r="I617">
        <v>-984.61091709973982</v>
      </c>
      <c r="J617">
        <v>-972.21748278996165</v>
      </c>
      <c r="K617">
        <v>-959.97529079838228</v>
      </c>
      <c r="L617">
        <v>-947.88447342825293</v>
      </c>
      <c r="M617">
        <v>-935.94430745366105</v>
      </c>
      <c r="N617">
        <v>-924.15360909768629</v>
      </c>
      <c r="O617">
        <v>-912.51093795829013</v>
      </c>
      <c r="P617">
        <v>-901.01470845450092</v>
      </c>
      <c r="Q617">
        <v>-889.66325358375423</v>
      </c>
      <c r="R617">
        <v>-878.45486277852854</v>
      </c>
      <c r="S617">
        <v>-867.38780507432932</v>
      </c>
      <c r="T617">
        <v>-856.46034363782098</v>
      </c>
      <c r="U617">
        <v>-845.67074505231585</v>
      </c>
      <c r="V617">
        <v>-835.01728533582752</v>
      </c>
      <c r="W617">
        <v>-824.49825387518865</v>
      </c>
      <c r="X617">
        <v>-814.11195600428402</v>
      </c>
      <c r="Y617">
        <v>-803.85671468476994</v>
      </c>
      <c r="Z617">
        <v>-793.73087158385363</v>
      </c>
      <c r="AA617">
        <v>-783.73278774191067</v>
      </c>
      <c r="AB617">
        <v>-773.86084395817193</v>
      </c>
      <c r="AC617">
        <v>-764.11344098100574</v>
      </c>
      <c r="AD617">
        <v>-754.48899956194441</v>
      </c>
      <c r="AE617">
        <v>-744.98596041434087</v>
      </c>
      <c r="AF617">
        <v>-735.6027841052188</v>
      </c>
      <c r="AG617">
        <v>-726.33795090042679</v>
      </c>
      <c r="AH617">
        <v>-717.18996057738343</v>
      </c>
      <c r="AI617">
        <v>-708.15733221561766</v>
      </c>
      <c r="AJ617">
        <v>-699.23860397242765</v>
      </c>
      <c r="AK617">
        <v>-690.43233284894427</v>
      </c>
      <c r="AL617">
        <v>-681.73709445041914</v>
      </c>
      <c r="AM617">
        <v>-673.1514827434961</v>
      </c>
      <c r="AN617">
        <v>-664.67410981246758</v>
      </c>
      <c r="AO617">
        <v>-656.30360561595307</v>
      </c>
      <c r="AP617">
        <v>-648.03861774503378</v>
      </c>
      <c r="AQ617">
        <v>-639.87781118357384</v>
      </c>
    </row>
    <row r="618" spans="1:43" x14ac:dyDescent="0.3">
      <c r="A618" s="24"/>
      <c r="B618" s="26">
        <v>202504</v>
      </c>
      <c r="C618" s="18" t="s">
        <v>103</v>
      </c>
      <c r="D618">
        <v>-137921.68162144924</v>
      </c>
      <c r="E618">
        <v>-132973.96415631101</v>
      </c>
      <c r="F618">
        <v>-129179.1468900863</v>
      </c>
      <c r="G618">
        <v>-125881.7401284489</v>
      </c>
      <c r="H618">
        <v>-122861.42008816813</v>
      </c>
      <c r="I618">
        <v>-120022.63676629131</v>
      </c>
      <c r="J618">
        <v>-117316.81791802919</v>
      </c>
      <c r="K618">
        <v>-114716.36361756327</v>
      </c>
      <c r="L618">
        <v>-112204.21291526007</v>
      </c>
      <c r="M618">
        <v>-109769.08659961144</v>
      </c>
      <c r="N618">
        <v>-107403.10086962722</v>
      </c>
      <c r="O618">
        <v>-105100.47806343388</v>
      </c>
      <c r="P618">
        <v>-102856.80734446092</v>
      </c>
      <c r="Q618">
        <v>-100668.59947741985</v>
      </c>
      <c r="R618">
        <v>-98533.007477041523</v>
      </c>
      <c r="S618">
        <v>-96447.645097469984</v>
      </c>
      <c r="T618">
        <v>-94410.465280665259</v>
      </c>
      <c r="U618">
        <v>-92419.676581814027</v>
      </c>
      <c r="V618">
        <v>-90473.684351822332</v>
      </c>
      <c r="W618">
        <v>-88571.048473860152</v>
      </c>
      <c r="X618">
        <v>-86710.45242142686</v>
      </c>
      <c r="Y618">
        <v>-84890.680217212706</v>
      </c>
      <c r="Z618">
        <v>-83110.59900673118</v>
      </c>
      <c r="AA618">
        <v>-81369.145688403849</v>
      </c>
      <c r="AB618">
        <v>-79665.316518579188</v>
      </c>
      <c r="AC618">
        <v>-77998.158928499164</v>
      </c>
      <c r="AD618">
        <v>-76366.765006831018</v>
      </c>
      <c r="AE618">
        <v>-74770.266251082023</v>
      </c>
      <c r="AF618">
        <v>-73207.829296228738</v>
      </c>
      <c r="AG618">
        <v>-71678.652403580156</v>
      </c>
      <c r="AH618">
        <v>-70181.96254669271</v>
      </c>
      <c r="AI618">
        <v>-68717.012970365904</v>
      </c>
      <c r="AJ618">
        <v>-67283.081127645302</v>
      </c>
      <c r="AK618">
        <v>-65879.466921270956</v>
      </c>
      <c r="AL618">
        <v>-64505.49119218281</v>
      </c>
      <c r="AM618">
        <v>-63160.494409959123</v>
      </c>
      <c r="AN618">
        <v>-61843.83552944658</v>
      </c>
      <c r="AO618">
        <v>-60554.890985074824</v>
      </c>
      <c r="AP618">
        <v>-59293.053799966954</v>
      </c>
      <c r="AQ618">
        <v>-58057.732791354931</v>
      </c>
    </row>
    <row r="619" spans="1:43" x14ac:dyDescent="0.3">
      <c r="A619" s="24"/>
      <c r="B619" s="26">
        <v>202504</v>
      </c>
      <c r="C619" s="18" t="s">
        <v>102</v>
      </c>
      <c r="D619">
        <v>-54854.997318718088</v>
      </c>
      <c r="E619">
        <v>-50686.451366145448</v>
      </c>
      <c r="F619">
        <v>-47225.983661612969</v>
      </c>
      <c r="G619">
        <v>-44152.755082230498</v>
      </c>
      <c r="H619">
        <v>-41351.892841465669</v>
      </c>
      <c r="I619">
        <v>-38768.259784206093</v>
      </c>
      <c r="J619">
        <v>-36369.664347048987</v>
      </c>
      <c r="K619">
        <v>-34134.496623963292</v>
      </c>
      <c r="L619">
        <v>-32046.729985714206</v>
      </c>
      <c r="M619">
        <v>-30093.616650189986</v>
      </c>
      <c r="N619">
        <v>-28264.513128413731</v>
      </c>
      <c r="O619">
        <v>-26550.231131659722</v>
      </c>
      <c r="P619">
        <v>-24942.653596032804</v>
      </c>
      <c r="Q619">
        <v>-23434.493671875454</v>
      </c>
      <c r="R619">
        <v>-22019.13524179352</v>
      </c>
      <c r="S619">
        <v>-20690.522230521052</v>
      </c>
      <c r="T619">
        <v>-19443.078386178433</v>
      </c>
      <c r="U619">
        <v>-18271.646837014505</v>
      </c>
      <c r="V619">
        <v>-17171.442942863559</v>
      </c>
      <c r="W619">
        <v>-16138.016382502441</v>
      </c>
      <c r="X619">
        <v>-15167.219857813679</v>
      </c>
      <c r="Y619">
        <v>-14255.182677774848</v>
      </c>
      <c r="Z619">
        <v>-13398.288040658223</v>
      </c>
      <c r="AA619">
        <v>-12593.153191202211</v>
      </c>
      <c r="AB619">
        <v>-11836.611866061628</v>
      </c>
      <c r="AC619">
        <v>-11125.698600268584</v>
      </c>
      <c r="AD619">
        <v>-10457.634576997323</v>
      </c>
      <c r="AE619">
        <v>-9829.8147796137328</v>
      </c>
      <c r="AF619">
        <v>-9239.7962596105717</v>
      </c>
      <c r="AG619">
        <v>-8685.2873735867906</v>
      </c>
      <c r="AH619">
        <v>-8164.1378715416022</v>
      </c>
      <c r="AI619">
        <v>-7674.3297405163239</v>
      </c>
      <c r="AJ619">
        <v>-7213.9687241333149</v>
      </c>
      <c r="AK619">
        <v>-6781.2764513036454</v>
      </c>
      <c r="AL619">
        <v>-6374.5831173174529</v>
      </c>
      <c r="AM619">
        <v>-5992.3206684111028</v>
      </c>
      <c r="AN619">
        <v>-5633.0164472368269</v>
      </c>
      <c r="AO619">
        <v>-5295.2872618156789</v>
      </c>
      <c r="AP619">
        <v>-4977.8338448052682</v>
      </c>
      <c r="AQ619">
        <v>-4679.4356734613866</v>
      </c>
    </row>
    <row r="620" spans="1:43" x14ac:dyDescent="0.3">
      <c r="A620" s="24"/>
      <c r="B620" s="26">
        <v>202504</v>
      </c>
      <c r="C620" s="18" t="s">
        <v>104</v>
      </c>
      <c r="D620">
        <v>-48.63962469482847</v>
      </c>
      <c r="E620">
        <v>-48.668912693008672</v>
      </c>
      <c r="F620">
        <v>-48.689867384608895</v>
      </c>
      <c r="G620">
        <v>-48.706411091415511</v>
      </c>
      <c r="H620">
        <v>-48.720210421317269</v>
      </c>
      <c r="I620">
        <v>-48.732133569998524</v>
      </c>
      <c r="J620">
        <v>-48.742691611528087</v>
      </c>
      <c r="K620">
        <v>-48.752211245593458</v>
      </c>
      <c r="L620">
        <v>-48.760914156643352</v>
      </c>
      <c r="M620">
        <v>-48.768957750276151</v>
      </c>
      <c r="N620">
        <v>-48.776457853649021</v>
      </c>
      <c r="O620">
        <v>-48.783502194688616</v>
      </c>
      <c r="P620">
        <v>-48.79015882222123</v>
      </c>
      <c r="Q620">
        <v>-48.79648158871877</v>
      </c>
      <c r="R620">
        <v>-48.802513846202316</v>
      </c>
      <c r="S620">
        <v>-48.80829101190124</v>
      </c>
      <c r="T620">
        <v>-48.813842394827887</v>
      </c>
      <c r="U620">
        <v>-48.819192525005256</v>
      </c>
      <c r="V620">
        <v>-48.824362139555468</v>
      </c>
      <c r="W620">
        <v>-48.829368926786081</v>
      </c>
      <c r="X620">
        <v>-48.834228096244814</v>
      </c>
      <c r="Y620">
        <v>-48.838952821427277</v>
      </c>
      <c r="Z620">
        <v>-48.843554587830425</v>
      </c>
      <c r="AA620">
        <v>-48.848043469651053</v>
      </c>
      <c r="AB620">
        <v>-48.852428351998583</v>
      </c>
      <c r="AC620">
        <v>-48.856717111013729</v>
      </c>
      <c r="AD620">
        <v>-48.860916761115476</v>
      </c>
      <c r="AE620">
        <v>-48.865033576323988</v>
      </c>
      <c r="AF620">
        <v>-48.869073190951767</v>
      </c>
      <c r="AG620">
        <v>-48.873040683735837</v>
      </c>
      <c r="AH620">
        <v>-48.876940648575811</v>
      </c>
      <c r="AI620">
        <v>-48.880777254357938</v>
      </c>
      <c r="AJ620">
        <v>-48.884554295826277</v>
      </c>
      <c r="AK620">
        <v>-48.888275237061968</v>
      </c>
      <c r="AL620">
        <v>-48.891943248823694</v>
      </c>
      <c r="AM620">
        <v>-48.895561240760905</v>
      </c>
      <c r="AN620">
        <v>-48.899131889322199</v>
      </c>
      <c r="AO620">
        <v>-48.902657662031416</v>
      </c>
      <c r="AP620">
        <v>-48.906140838684415</v>
      </c>
      <c r="AQ620">
        <v>-48.909583529923715</v>
      </c>
    </row>
    <row r="621" spans="1:43" x14ac:dyDescent="0.3">
      <c r="A621" s="24"/>
      <c r="B621" s="26">
        <v>202505</v>
      </c>
      <c r="C621" s="18" t="s">
        <v>101</v>
      </c>
      <c r="D621">
        <v>-342054.85351632402</v>
      </c>
      <c r="E621">
        <v>-348770.99224919977</v>
      </c>
      <c r="F621">
        <v>-332522.83269617759</v>
      </c>
      <c r="G621">
        <v>-317031.62453741534</v>
      </c>
      <c r="H621">
        <v>-302262.10375353898</v>
      </c>
      <c r="I621">
        <v>-288180.64916654007</v>
      </c>
      <c r="J621">
        <v>-274755.2059048888</v>
      </c>
      <c r="K621">
        <v>-261955.21243416934</v>
      </c>
      <c r="L621">
        <v>-249751.53098713249</v>
      </c>
      <c r="M621">
        <v>-238116.38123479582</v>
      </c>
      <c r="N621">
        <v>-227023.27704760231</v>
      </c>
      <c r="O621">
        <v>-216446.96620268037</v>
      </c>
      <c r="P621">
        <v>-206363.37289995546</v>
      </c>
      <c r="Q621">
        <v>-196749.5429562584</v>
      </c>
      <c r="R621">
        <v>-187583.59155267</v>
      </c>
      <c r="S621">
        <v>-178844.65341615494</v>
      </c>
      <c r="T621">
        <v>-170512.83532207916</v>
      </c>
      <c r="U621">
        <v>-162569.17080948752</v>
      </c>
      <c r="V621">
        <v>-154995.57700605641</v>
      </c>
      <c r="W621">
        <v>-147774.81346443787</v>
      </c>
      <c r="X621">
        <v>-140890.44291629118</v>
      </c>
      <c r="Y621">
        <v>-134326.79385466222</v>
      </c>
      <c r="Z621">
        <v>-128068.92485953373</v>
      </c>
      <c r="AA621">
        <v>-122102.59058533784</v>
      </c>
      <c r="AB621">
        <v>-116414.20933300487</v>
      </c>
      <c r="AC621">
        <v>-110990.83213272989</v>
      </c>
      <c r="AD621">
        <v>-105820.11326707735</v>
      </c>
      <c r="AE621">
        <v>-100890.28216732282</v>
      </c>
      <c r="AF621">
        <v>-96190.11661905724</v>
      </c>
      <c r="AG621">
        <v>-91708.917216058893</v>
      </c>
      <c r="AH621">
        <v>-87436.483004280366</v>
      </c>
      <c r="AI621">
        <v>-83363.088260506571</v>
      </c>
      <c r="AJ621">
        <v>-79479.460352823284</v>
      </c>
      <c r="AK621">
        <v>-75776.758632497702</v>
      </c>
      <c r="AL621">
        <v>-72246.554309220868</v>
      </c>
      <c r="AM621">
        <v>-68880.811263900279</v>
      </c>
      <c r="AN621">
        <v>-65671.867755324914</v>
      </c>
      <c r="AO621">
        <v>-62612.418979060058</v>
      </c>
      <c r="AP621">
        <v>-59695.500438869225</v>
      </c>
      <c r="AQ621">
        <v>-56914.47209280992</v>
      </c>
    </row>
    <row r="622" spans="1:43" x14ac:dyDescent="0.3">
      <c r="A622" s="24"/>
      <c r="B622" s="26">
        <v>202505</v>
      </c>
      <c r="C622" s="18" t="s">
        <v>105</v>
      </c>
      <c r="D622">
        <v>-258.2922609593063</v>
      </c>
      <c r="E622">
        <v>-271.74273618921904</v>
      </c>
      <c r="F622">
        <v>-267.88914141300569</v>
      </c>
      <c r="G622">
        <v>-265.1760995164164</v>
      </c>
      <c r="H622">
        <v>-262.49053389711781</v>
      </c>
      <c r="I622">
        <v>-259.83216628966386</v>
      </c>
      <c r="J622">
        <v>-257.20072124673612</v>
      </c>
      <c r="K622">
        <v>-254.5959261106033</v>
      </c>
      <c r="L622">
        <v>-252.01751098486989</v>
      </c>
      <c r="M622">
        <v>-249.46520870651062</v>
      </c>
      <c r="N622">
        <v>-246.9387548181885</v>
      </c>
      <c r="O622">
        <v>-244.43788754085278</v>
      </c>
      <c r="P622">
        <v>-241.96234774661485</v>
      </c>
      <c r="Q622">
        <v>-239.51187893189856</v>
      </c>
      <c r="R622">
        <v>-237.08622719086267</v>
      </c>
      <c r="S622">
        <v>-234.68514118909206</v>
      </c>
      <c r="T622">
        <v>-232.30837213755603</v>
      </c>
      <c r="U622">
        <v>-229.95567376682968</v>
      </c>
      <c r="V622">
        <v>-227.62680230157679</v>
      </c>
      <c r="W622">
        <v>-225.32151643529102</v>
      </c>
      <c r="X622">
        <v>-223.03957730529271</v>
      </c>
      <c r="Y622">
        <v>-220.78074846797927</v>
      </c>
      <c r="Z622">
        <v>-218.54479587432593</v>
      </c>
      <c r="AA622">
        <v>-216.33148784563468</v>
      </c>
      <c r="AB622">
        <v>-214.14059504952888</v>
      </c>
      <c r="AC622">
        <v>-211.97189047619102</v>
      </c>
      <c r="AD622">
        <v>-209.82514941484081</v>
      </c>
      <c r="AE622">
        <v>-207.70014943045197</v>
      </c>
      <c r="AF622">
        <v>-205.59667034070443</v>
      </c>
      <c r="AG622">
        <v>-203.51449419317012</v>
      </c>
      <c r="AH622">
        <v>-201.45340524272993</v>
      </c>
      <c r="AI622">
        <v>-199.41318992921899</v>
      </c>
      <c r="AJ622">
        <v>-197.39363685529869</v>
      </c>
      <c r="AK622">
        <v>-195.39453676455281</v>
      </c>
      <c r="AL622">
        <v>-193.4156825198053</v>
      </c>
      <c r="AM622">
        <v>-191.45686908165754</v>
      </c>
      <c r="AN622">
        <v>-189.51789348724347</v>
      </c>
      <c r="AO622">
        <v>-187.59855482919926</v>
      </c>
      <c r="AP622">
        <v>-185.69865423484646</v>
      </c>
      <c r="AQ622">
        <v>-183.81799484558564</v>
      </c>
    </row>
    <row r="623" spans="1:43" x14ac:dyDescent="0.3">
      <c r="A623" s="24"/>
      <c r="B623" s="26">
        <v>202505</v>
      </c>
      <c r="C623" s="18" t="s">
        <v>103</v>
      </c>
      <c r="D623">
        <v>-120664.39237999998</v>
      </c>
      <c r="E623">
        <v>-117350.57407180913</v>
      </c>
      <c r="F623">
        <v>-114075.58038418689</v>
      </c>
      <c r="G623">
        <v>-110891.98449106886</v>
      </c>
      <c r="H623">
        <v>-107797.23568315999</v>
      </c>
      <c r="I623">
        <v>-104788.85443579221</v>
      </c>
      <c r="J623">
        <v>-101864.43042231968</v>
      </c>
      <c r="K623">
        <v>-99021.620582955875</v>
      </c>
      <c r="L623">
        <v>-96258.147247504938</v>
      </c>
      <c r="M623">
        <v>-93571.796310483638</v>
      </c>
      <c r="N623">
        <v>-90960.415457171533</v>
      </c>
      <c r="O623">
        <v>-88421.912439168009</v>
      </c>
      <c r="P623">
        <v>-85954.253398074943</v>
      </c>
      <c r="Q623">
        <v>-83555.46123596144</v>
      </c>
      <c r="R623">
        <v>-81223.614031305333</v>
      </c>
      <c r="S623">
        <v>-78956.843499142313</v>
      </c>
      <c r="T623">
        <v>-76753.333494188817</v>
      </c>
      <c r="U623">
        <v>-74611.318555739374</v>
      </c>
      <c r="V623">
        <v>-72529.08249317274</v>
      </c>
      <c r="W623">
        <v>-70504.957010933314</v>
      </c>
      <c r="X623">
        <v>-68537.320371886381</v>
      </c>
      <c r="Y623">
        <v>-66624.596097975984</v>
      </c>
      <c r="Z623">
        <v>-64765.251707144671</v>
      </c>
      <c r="AA623">
        <v>-62957.797485503012</v>
      </c>
      <c r="AB623">
        <v>-61200.785293765017</v>
      </c>
      <c r="AC623">
        <v>-59492.807406993415</v>
      </c>
      <c r="AD623">
        <v>-57832.495386724957</v>
      </c>
      <c r="AE623">
        <v>-56218.518984572307</v>
      </c>
      <c r="AF623">
        <v>-54649.585076423878</v>
      </c>
      <c r="AG623">
        <v>-53124.436626387804</v>
      </c>
      <c r="AH623">
        <v>-51641.851679649968</v>
      </c>
      <c r="AI623">
        <v>-50200.642383439066</v>
      </c>
      <c r="AJ623">
        <v>-48799.654035314416</v>
      </c>
      <c r="AK623">
        <v>-47437.764158013881</v>
      </c>
      <c r="AL623">
        <v>-46113.881600120803</v>
      </c>
      <c r="AM623">
        <v>-44826.945661829268</v>
      </c>
      <c r="AN623">
        <v>-43575.925245107312</v>
      </c>
      <c r="AO623">
        <v>-42359.818027577239</v>
      </c>
      <c r="AP623">
        <v>-41177.649659451046</v>
      </c>
      <c r="AQ623">
        <v>-40028.472982877647</v>
      </c>
    </row>
    <row r="624" spans="1:43" x14ac:dyDescent="0.3">
      <c r="A624" s="24"/>
      <c r="B624" s="26">
        <v>202505</v>
      </c>
      <c r="C624" s="18" t="s">
        <v>102</v>
      </c>
      <c r="D624">
        <v>-52639.655112</v>
      </c>
      <c r="E624">
        <v>-49975.264223516395</v>
      </c>
      <c r="F624">
        <v>-47437.670774884435</v>
      </c>
      <c r="G624">
        <v>-45028.92868122959</v>
      </c>
      <c r="H624">
        <v>-42742.495258699819</v>
      </c>
      <c r="I624">
        <v>-40572.160041229945</v>
      </c>
      <c r="J624">
        <v>-38512.027911522753</v>
      </c>
      <c r="K624">
        <v>-36556.503088587961</v>
      </c>
      <c r="L624">
        <v>-34700.273928345858</v>
      </c>
      <c r="M624">
        <v>-32938.298496010488</v>
      </c>
      <c r="N624">
        <v>-31265.790871063724</v>
      </c>
      <c r="O624">
        <v>-29678.20814762163</v>
      </c>
      <c r="P624">
        <v>-28171.238094882978</v>
      </c>
      <c r="Q624">
        <v>-26740.787444143101</v>
      </c>
      <c r="R624">
        <v>-25382.97077055788</v>
      </c>
      <c r="S624">
        <v>-24094.099939458312</v>
      </c>
      <c r="T624">
        <v>-22870.6740885494</v>
      </c>
      <c r="U624">
        <v>-21709.370118782892</v>
      </c>
      <c r="V624">
        <v>-20607.033668074808</v>
      </c>
      <c r="W624">
        <v>-19560.670543350432</v>
      </c>
      <c r="X624">
        <v>-18567.438587644294</v>
      </c>
      <c r="Y624">
        <v>-17624.639960164281</v>
      </c>
      <c r="Z624">
        <v>-16729.713808350865</v>
      </c>
      <c r="AA624">
        <v>-15880.229312027144</v>
      </c>
      <c r="AB624">
        <v>-15073.87908074591</v>
      </c>
      <c r="AC624">
        <v>-14308.472886399635</v>
      </c>
      <c r="AD624">
        <v>-13581.931714069622</v>
      </c>
      <c r="AE624">
        <v>-12892.282114955116</v>
      </c>
      <c r="AF624">
        <v>-12237.650846043673</v>
      </c>
      <c r="AG624">
        <v>-11616.259781962957</v>
      </c>
      <c r="AH624">
        <v>-11026.421085193342</v>
      </c>
      <c r="AI624">
        <v>-10466.5326215226</v>
      </c>
      <c r="AJ624">
        <v>-9935.0736082899984</v>
      </c>
      <c r="AK624">
        <v>-9430.6004835994518</v>
      </c>
      <c r="AL624">
        <v>-8951.7429852815876</v>
      </c>
      <c r="AM624">
        <v>-8497.2004289543202</v>
      </c>
      <c r="AN624">
        <v>-8065.7381750723134</v>
      </c>
      <c r="AO624">
        <v>-7656.1842753690089</v>
      </c>
      <c r="AP624">
        <v>-7267.4262895822476</v>
      </c>
      <c r="AQ624">
        <v>-6898.4082638169793</v>
      </c>
    </row>
    <row r="625" spans="1:43" x14ac:dyDescent="0.3">
      <c r="A625" s="24"/>
      <c r="B625" s="26">
        <v>202506</v>
      </c>
      <c r="C625" s="18" t="s">
        <v>101</v>
      </c>
      <c r="D625">
        <v>-381054.14398431696</v>
      </c>
      <c r="E625">
        <v>-360352.11177327379</v>
      </c>
      <c r="F625">
        <v>-383155.26302763139</v>
      </c>
      <c r="G625">
        <v>-365836.33812273154</v>
      </c>
      <c r="H625">
        <v>-349300.2425009046</v>
      </c>
      <c r="I625">
        <v>-333511.59165128751</v>
      </c>
      <c r="J625">
        <v>-318436.60047126102</v>
      </c>
      <c r="K625">
        <v>-304043.01097191579</v>
      </c>
      <c r="L625">
        <v>-290300.02325128904</v>
      </c>
      <c r="M625">
        <v>-277178.22958766605</v>
      </c>
      <c r="N625">
        <v>-264649.55151191767</v>
      </c>
      <c r="O625">
        <v>-252687.17972421815</v>
      </c>
      <c r="P625">
        <v>-241265.51672657568</v>
      </c>
      <c r="Q625">
        <v>-230360.12204841853</v>
      </c>
      <c r="R625">
        <v>-219947.65994802862</v>
      </c>
      <c r="S625">
        <v>-210005.84947791207</v>
      </c>
      <c r="T625">
        <v>-200513.41680725507</v>
      </c>
      <c r="U625">
        <v>-191450.0496994429</v>
      </c>
      <c r="V625">
        <v>-182796.35404723187</v>
      </c>
      <c r="W625">
        <v>-174533.81237256568</v>
      </c>
      <c r="X625">
        <v>-166644.744202234</v>
      </c>
      <c r="Y625">
        <v>-159112.26823458271</v>
      </c>
      <c r="Z625">
        <v>-151920.26621631917</v>
      </c>
      <c r="AA625">
        <v>-145053.34845211482</v>
      </c>
      <c r="AB625">
        <v>-138496.8208732015</v>
      </c>
      <c r="AC625">
        <v>-132236.65359449349</v>
      </c>
      <c r="AD625">
        <v>-126259.45089295281</v>
      </c>
      <c r="AE625">
        <v>-120552.4225429566</v>
      </c>
      <c r="AF625">
        <v>-115103.35644732877</v>
      </c>
      <c r="AG625">
        <v>-109900.59250547094</v>
      </c>
      <c r="AH625">
        <v>-104932.99766267482</v>
      </c>
      <c r="AI625">
        <v>-100189.94208722566</v>
      </c>
      <c r="AJ625">
        <v>-95661.276424319716</v>
      </c>
      <c r="AK625">
        <v>-91337.3100781229</v>
      </c>
      <c r="AL625">
        <v>-87208.790475497764</v>
      </c>
      <c r="AM625">
        <v>-83266.883267026584</v>
      </c>
      <c r="AN625">
        <v>-79503.153422964111</v>
      </c>
      <c r="AO625">
        <v>-75909.547183668503</v>
      </c>
      <c r="AP625">
        <v>-72478.374825887004</v>
      </c>
      <c r="AQ625">
        <v>-69202.294208019579</v>
      </c>
    </row>
    <row r="626" spans="1:43" x14ac:dyDescent="0.3">
      <c r="A626" s="24"/>
      <c r="B626" s="26">
        <v>202506</v>
      </c>
      <c r="C626" s="18" t="s">
        <v>105</v>
      </c>
      <c r="D626">
        <v>-501.77551535102907</v>
      </c>
      <c r="E626">
        <v>-464.72063359017977</v>
      </c>
      <c r="F626">
        <v>-494.64666170150042</v>
      </c>
      <c r="G626">
        <v>-487.30361121210655</v>
      </c>
      <c r="H626">
        <v>-480.05932933744373</v>
      </c>
      <c r="I626">
        <v>-472.92274134945052</v>
      </c>
      <c r="J626">
        <v>-465.89224626497548</v>
      </c>
      <c r="K626">
        <v>-458.96626690116926</v>
      </c>
      <c r="L626">
        <v>-452.14324952166828</v>
      </c>
      <c r="M626">
        <v>-445.42166348803789</v>
      </c>
      <c r="N626">
        <v>-438.80000091639721</v>
      </c>
      <c r="O626">
        <v>-432.27677633914885</v>
      </c>
      <c r="P626">
        <v>-425.85052637173732</v>
      </c>
      <c r="Q626">
        <v>-419.51980938436077</v>
      </c>
      <c r="R626">
        <v>-413.28320517856457</v>
      </c>
      <c r="S626">
        <v>-407.13931466864085</v>
      </c>
      <c r="T626">
        <v>-401.0867595677658</v>
      </c>
      <c r="U626">
        <v>-395.12418207880216</v>
      </c>
      <c r="V626">
        <v>-389.25024458969841</v>
      </c>
      <c r="W626">
        <v>-383.46362937341627</v>
      </c>
      <c r="X626">
        <v>-377.76303829231904</v>
      </c>
      <c r="Y626">
        <v>-372.14719250695413</v>
      </c>
      <c r="Z626">
        <v>-366.6148321891659</v>
      </c>
      <c r="AA626">
        <v>-361.16471623947206</v>
      </c>
      <c r="AB626">
        <v>-355.79562200864251</v>
      </c>
      <c r="AC626">
        <v>-350.50634502341683</v>
      </c>
      <c r="AD626">
        <v>-345.29569871629923</v>
      </c>
      <c r="AE626">
        <v>-340.16251415937069</v>
      </c>
      <c r="AF626">
        <v>-335.10563980205785</v>
      </c>
      <c r="AG626">
        <v>-330.12394121280062</v>
      </c>
      <c r="AH626">
        <v>-325.21630082455977</v>
      </c>
      <c r="AI626">
        <v>-320.38161768410845</v>
      </c>
      <c r="AJ626">
        <v>-315.61880720504979</v>
      </c>
      <c r="AK626">
        <v>-310.92680092450729</v>
      </c>
      <c r="AL626">
        <v>-306.3045462634314</v>
      </c>
      <c r="AM626">
        <v>-301.75100629046955</v>
      </c>
      <c r="AN626">
        <v>-297.26515948934701</v>
      </c>
      <c r="AO626">
        <v>-292.84599952970518</v>
      </c>
      <c r="AP626">
        <v>-288.49253504134708</v>
      </c>
      <c r="AQ626">
        <v>-284.20378939183894</v>
      </c>
    </row>
    <row r="627" spans="1:43" x14ac:dyDescent="0.3">
      <c r="A627" s="24"/>
      <c r="B627" s="26">
        <v>202506</v>
      </c>
      <c r="C627" s="18" t="s">
        <v>103</v>
      </c>
      <c r="D627">
        <v>-115486.46691599999</v>
      </c>
      <c r="E627">
        <v>-113215.20032957777</v>
      </c>
      <c r="F627">
        <v>-110977.71697221245</v>
      </c>
      <c r="G627">
        <v>-108769.64135563119</v>
      </c>
      <c r="H627">
        <v>-106605.49886419938</v>
      </c>
      <c r="I627">
        <v>-104484.41537953498</v>
      </c>
      <c r="J627">
        <v>-102405.53417521119</v>
      </c>
      <c r="K627">
        <v>-100368.01557071618</v>
      </c>
      <c r="L627">
        <v>-98371.036592298027</v>
      </c>
      <c r="M627">
        <v>-96413.790640557432</v>
      </c>
      <c r="N627">
        <v>-94495.487164654347</v>
      </c>
      <c r="O627">
        <v>-92615.351342996699</v>
      </c>
      <c r="P627">
        <v>-90772.623770282415</v>
      </c>
      <c r="Q627">
        <v>-88966.560150768142</v>
      </c>
      <c r="R627">
        <v>-87196.430997640855</v>
      </c>
      <c r="S627">
        <v>-85461.521338371036</v>
      </c>
      <c r="T627">
        <v>-83761.130425928277</v>
      </c>
      <c r="U627">
        <v>-82094.571455742524</v>
      </c>
      <c r="V627">
        <v>-80461.171288297191</v>
      </c>
      <c r="W627">
        <v>-78860.270177241342</v>
      </c>
      <c r="X627">
        <v>-77291.221502911721</v>
      </c>
      <c r="Y627">
        <v>-75753.391511156791</v>
      </c>
      <c r="Z627">
        <v>-74246.159057357057</v>
      </c>
      <c r="AA627">
        <v>-72768.915355538862</v>
      </c>
      <c r="AB627">
        <v>-71321.063732479583</v>
      </c>
      <c r="AC627">
        <v>-69902.019386705579</v>
      </c>
      <c r="AD627">
        <v>-68511.209152285053</v>
      </c>
      <c r="AE627">
        <v>-67148.071267320833</v>
      </c>
      <c r="AF627">
        <v>-65812.05514704909</v>
      </c>
      <c r="AG627">
        <v>-64502.621161452807</v>
      </c>
      <c r="AH627">
        <v>-63219.240417299952</v>
      </c>
      <c r="AI627">
        <v>-61961.394544518298</v>
      </c>
      <c r="AJ627">
        <v>-60728.575486820628</v>
      </c>
      <c r="AK627">
        <v>-59520.285296495858</v>
      </c>
      <c r="AL627">
        <v>-58336.035933283063</v>
      </c>
      <c r="AM627">
        <v>-57175.349067247211</v>
      </c>
      <c r="AN627">
        <v>-56037.75588557704</v>
      </c>
      <c r="AO627">
        <v>-54922.796903226939</v>
      </c>
      <c r="AP627">
        <v>-53830.02177732643</v>
      </c>
      <c r="AQ627">
        <v>-52758.9891252823</v>
      </c>
    </row>
    <row r="628" spans="1:43" x14ac:dyDescent="0.3">
      <c r="A628" s="24"/>
      <c r="B628" s="26">
        <v>202506</v>
      </c>
      <c r="C628" s="18" t="s">
        <v>102</v>
      </c>
      <c r="D628">
        <v>-62821.805306999995</v>
      </c>
      <c r="E628">
        <v>-59315.208467352793</v>
      </c>
      <c r="F628">
        <v>-55992.627913841803</v>
      </c>
      <c r="G628">
        <v>-52905.684753589856</v>
      </c>
      <c r="H628">
        <v>-49988.928605979825</v>
      </c>
      <c r="I628">
        <v>-47232.976849509316</v>
      </c>
      <c r="J628">
        <v>-44628.964138259398</v>
      </c>
      <c r="K628">
        <v>-42168.513883848813</v>
      </c>
      <c r="L628">
        <v>-39843.711309623563</v>
      </c>
      <c r="M628">
        <v>-37647.077990402438</v>
      </c>
      <c r="N628">
        <v>-35571.547795878112</v>
      </c>
      <c r="O628">
        <v>-33610.444160288331</v>
      </c>
      <c r="P628">
        <v>-31757.458605238447</v>
      </c>
      <c r="Q628">
        <v>-30006.630446587398</v>
      </c>
      <c r="R628">
        <v>-28352.3276201183</v>
      </c>
      <c r="S628">
        <v>-26789.228564313667</v>
      </c>
      <c r="T628">
        <v>-25312.305101955677</v>
      </c>
      <c r="U628">
        <v>-23916.806265485167</v>
      </c>
      <c r="V628">
        <v>-22598.243014088661</v>
      </c>
      <c r="W628">
        <v>-21352.373793351351</v>
      </c>
      <c r="X628">
        <v>-20175.190891024409</v>
      </c>
      <c r="Y628">
        <v>-19062.907545015765</v>
      </c>
      <c r="Z628">
        <v>-18011.945762133371</v>
      </c>
      <c r="AA628">
        <v>-17018.924808396325</v>
      </c>
      <c r="AB628">
        <v>-16080.650333889411</v>
      </c>
      <c r="AC628">
        <v>-15194.104097177922</v>
      </c>
      <c r="AD628">
        <v>-14356.434256228296</v>
      </c>
      <c r="AE628">
        <v>-13564.946194602329</v>
      </c>
      <c r="AF628">
        <v>-12817.093853414719</v>
      </c>
      <c r="AG628">
        <v>-12110.47154117056</v>
      </c>
      <c r="AH628">
        <v>-11442.806195136665</v>
      </c>
      <c r="AI628">
        <v>-10811.950069353123</v>
      </c>
      <c r="AJ628">
        <v>-10215.873825763843</v>
      </c>
      <c r="AK628">
        <v>-9652.6600062416728</v>
      </c>
      <c r="AL628">
        <v>-9120.4968645088829</v>
      </c>
      <c r="AM628">
        <v>-8617.672538111532</v>
      </c>
      <c r="AN628">
        <v>-8142.5695417001407</v>
      </c>
      <c r="AO628">
        <v>-7693.65956390263</v>
      </c>
      <c r="AP628">
        <v>-7269.498551052131</v>
      </c>
      <c r="AQ628">
        <v>-6868.7220619549953</v>
      </c>
    </row>
    <row r="629" spans="1:43" x14ac:dyDescent="0.3">
      <c r="A629" s="24"/>
      <c r="B629" s="26">
        <v>202507</v>
      </c>
      <c r="C629" s="18" t="s">
        <v>101</v>
      </c>
      <c r="D629">
        <v>-553855.09402999992</v>
      </c>
      <c r="E629">
        <v>-527925.44471116201</v>
      </c>
      <c r="F629">
        <v>-503209.73514126788</v>
      </c>
      <c r="G629">
        <v>-479651.13270773744</v>
      </c>
      <c r="H629">
        <v>-457195.46551147022</v>
      </c>
      <c r="I629">
        <v>-435791.0978011082</v>
      </c>
      <c r="J629">
        <v>-415388.81123905297</v>
      </c>
      <c r="K629">
        <v>-395941.69172621134</v>
      </c>
      <c r="L629">
        <v>-377405.02152522921</v>
      </c>
      <c r="M629">
        <v>-359736.17643415648</v>
      </c>
      <c r="N629">
        <v>-342894.5277740974</v>
      </c>
      <c r="O629">
        <v>-326841.34896547341</v>
      </c>
      <c r="P629">
        <v>-311539.72647807316</v>
      </c>
      <c r="Q629">
        <v>-296954.47495012468</v>
      </c>
      <c r="R629">
        <v>-283052.05628120969</v>
      </c>
      <c r="S629">
        <v>-269800.50251297769</v>
      </c>
      <c r="T629">
        <v>-257169.34232032852</v>
      </c>
      <c r="U629">
        <v>-245129.53094403178</v>
      </c>
      <c r="V629">
        <v>-233653.3834036687</v>
      </c>
      <c r="W629">
        <v>-222714.51083732024</v>
      </c>
      <c r="X629">
        <v>-212287.75982161969</v>
      </c>
      <c r="Y629">
        <v>-202349.15453263751</v>
      </c>
      <c r="Z629">
        <v>-192875.84161460123</v>
      </c>
      <c r="AA629">
        <v>-183846.03762967765</v>
      </c>
      <c r="AB629">
        <v>-175238.97896798156</v>
      </c>
      <c r="AC629">
        <v>-167034.87410263054</v>
      </c>
      <c r="AD629">
        <v>-159214.85808005906</v>
      </c>
      <c r="AE629">
        <v>-151760.94914094429</v>
      </c>
      <c r="AF629">
        <v>-144656.00737199574</v>
      </c>
      <c r="AG629">
        <v>-137883.69529353015</v>
      </c>
      <c r="AH629">
        <v>-131428.4402922047</v>
      </c>
      <c r="AI629">
        <v>-125275.39881252464</v>
      </c>
      <c r="AJ629">
        <v>-119410.42222478495</v>
      </c>
      <c r="AK629">
        <v>-113820.02429096129</v>
      </c>
      <c r="AL629">
        <v>-108491.35015373948</v>
      </c>
      <c r="AM629">
        <v>-103412.14677737524</v>
      </c>
      <c r="AN629">
        <v>-98570.734772414449</v>
      </c>
      <c r="AO629">
        <v>-93955.981539485918</v>
      </c>
      <c r="AP629">
        <v>-89557.275670412317</v>
      </c>
      <c r="AQ629">
        <v>-85364.502547775846</v>
      </c>
    </row>
    <row r="630" spans="1:43" x14ac:dyDescent="0.3">
      <c r="A630" s="24"/>
      <c r="B630" s="26">
        <v>202507</v>
      </c>
      <c r="C630" s="18" t="s">
        <v>105</v>
      </c>
      <c r="D630">
        <v>-2112.69112</v>
      </c>
      <c r="E630">
        <v>-2084.9092317720001</v>
      </c>
      <c r="F630">
        <v>-2057.4926753741979</v>
      </c>
      <c r="G630">
        <v>-2030.4366466930271</v>
      </c>
      <c r="H630">
        <v>-2003.7364047890139</v>
      </c>
      <c r="I630">
        <v>-1977.3872710660382</v>
      </c>
      <c r="J630">
        <v>-1951.38462845152</v>
      </c>
      <c r="K630">
        <v>-1925.7239205873825</v>
      </c>
      <c r="L630">
        <v>-1900.4006510316585</v>
      </c>
      <c r="M630">
        <v>-1875.4103824705924</v>
      </c>
      <c r="N630">
        <v>-1850.7487359411041</v>
      </c>
      <c r="O630">
        <v>-1826.4113900634786</v>
      </c>
      <c r="P630">
        <v>-1802.3940802841439</v>
      </c>
      <c r="Q630">
        <v>-1778.6925981284073</v>
      </c>
      <c r="R630">
        <v>-1755.3027904630192</v>
      </c>
      <c r="S630">
        <v>-1732.2205587684305</v>
      </c>
      <c r="T630">
        <v>-1709.4418584206255</v>
      </c>
      <c r="U630">
        <v>-1686.9626979823943</v>
      </c>
      <c r="V630">
        <v>-1664.7791385039257</v>
      </c>
      <c r="W630">
        <v>-1642.8872928325989</v>
      </c>
      <c r="X630">
        <v>-1621.2833249318498</v>
      </c>
      <c r="Y630">
        <v>-1599.9634492089961</v>
      </c>
      <c r="Z630">
        <v>-1578.9239298518976</v>
      </c>
      <c r="AA630">
        <v>-1558.1610801743452</v>
      </c>
      <c r="AB630">
        <v>-1537.6712619700525</v>
      </c>
      <c r="AC630">
        <v>-1517.4508848751464</v>
      </c>
      <c r="AD630">
        <v>-1497.4964057390382</v>
      </c>
      <c r="AE630">
        <v>-1477.8043280035699</v>
      </c>
      <c r="AF630">
        <v>-1458.371201090323</v>
      </c>
      <c r="AG630">
        <v>-1439.1936197959851</v>
      </c>
      <c r="AH630">
        <v>-1420.2682236956682</v>
      </c>
      <c r="AI630">
        <v>-1401.5916965540698</v>
      </c>
      <c r="AJ630">
        <v>-1383.1607657443842</v>
      </c>
      <c r="AK630">
        <v>-1364.9722016748453</v>
      </c>
      <c r="AL630">
        <v>-1347.0228172228212</v>
      </c>
      <c r="AM630">
        <v>-1329.3094671763411</v>
      </c>
      <c r="AN630">
        <v>-1311.8290476829723</v>
      </c>
      <c r="AO630">
        <v>-1294.5784957059411</v>
      </c>
      <c r="AP630">
        <v>-1277.5547884874081</v>
      </c>
      <c r="AQ630">
        <v>-1260.7549430187985</v>
      </c>
    </row>
    <row r="631" spans="1:43" x14ac:dyDescent="0.3">
      <c r="A631" s="24"/>
      <c r="B631" s="26">
        <v>202507</v>
      </c>
      <c r="C631" s="18" t="s">
        <v>103</v>
      </c>
      <c r="D631">
        <v>-149297.11318400002</v>
      </c>
      <c r="E631">
        <v>-146618.47414495709</v>
      </c>
      <c r="F631">
        <v>-143987.89435467299</v>
      </c>
      <c r="G631">
        <v>-141404.51155012625</v>
      </c>
      <c r="H631">
        <v>-138867.47893873104</v>
      </c>
      <c r="I631">
        <v>-136375.96492077198</v>
      </c>
      <c r="J631">
        <v>-133929.15281681844</v>
      </c>
      <c r="K631">
        <v>-131526.24060003003</v>
      </c>
      <c r="L631">
        <v>-129166.4406332645</v>
      </c>
      <c r="M631">
        <v>-126848.97941090268</v>
      </c>
      <c r="N631">
        <v>-124573.0973053054</v>
      </c>
      <c r="O631">
        <v>-122338.04831781938</v>
      </c>
      <c r="P631">
        <v>-120143.09983425049</v>
      </c>
      <c r="Q631">
        <v>-117987.53238472431</v>
      </c>
      <c r="R631">
        <v>-115870.63940785505</v>
      </c>
      <c r="S631">
        <v>-113791.72701914578</v>
      </c>
      <c r="T631">
        <v>-111750.11378354393</v>
      </c>
      <c r="U631">
        <v>-109745.13049207751</v>
      </c>
      <c r="V631">
        <v>-107776.11994249883</v>
      </c>
      <c r="W631">
        <v>-105842.43672386384</v>
      </c>
      <c r="X631">
        <v>-103943.44700497652</v>
      </c>
      <c r="Y631">
        <v>-102078.5283266289</v>
      </c>
      <c r="Z631">
        <v>-100247.06939756864</v>
      </c>
      <c r="AA631">
        <v>-98448.469894127251</v>
      </c>
      <c r="AB631">
        <v>-96682.140263443463</v>
      </c>
      <c r="AC631">
        <v>-94947.501530216847</v>
      </c>
      <c r="AD631">
        <v>-93243.985106928871</v>
      </c>
      <c r="AE631">
        <v>-91571.032607468704</v>
      </c>
      <c r="AF631">
        <v>-89928.09566410305</v>
      </c>
      <c r="AG631">
        <v>-88314.635747729582</v>
      </c>
      <c r="AH631">
        <v>-86730.123991355737</v>
      </c>
      <c r="AI631">
        <v>-85174.041016744159</v>
      </c>
      <c r="AJ631">
        <v>-83645.876764168745</v>
      </c>
      <c r="AK631">
        <v>-82145.130325224934</v>
      </c>
      <c r="AL631">
        <v>-80671.309778639858</v>
      </c>
      <c r="AM631">
        <v>-79223.932029028088</v>
      </c>
      <c r="AN631">
        <v>-77802.522648540602</v>
      </c>
      <c r="AO631">
        <v>-76406.615721354712</v>
      </c>
      <c r="AP631">
        <v>-75035.75369095408</v>
      </c>
      <c r="AQ631">
        <v>-73689.487210148873</v>
      </c>
    </row>
    <row r="632" spans="1:43" x14ac:dyDescent="0.3">
      <c r="A632" s="24"/>
      <c r="B632" s="26">
        <v>202507</v>
      </c>
      <c r="C632" s="18" t="s">
        <v>102</v>
      </c>
      <c r="D632">
        <v>-74691.195896000005</v>
      </c>
      <c r="E632">
        <v>-71519.309776949871</v>
      </c>
      <c r="F632">
        <v>-68482.123088422071</v>
      </c>
      <c r="G632">
        <v>-65573.915594600403</v>
      </c>
      <c r="H632">
        <v>-62789.20997901637</v>
      </c>
      <c r="I632">
        <v>-60122.761528574141</v>
      </c>
      <c r="J632">
        <v>-57569.548255660695</v>
      </c>
      <c r="K632">
        <v>-55124.761439736969</v>
      </c>
      <c r="L632">
        <v>-52783.796570596147</v>
      </c>
      <c r="M632">
        <v>-50542.244676231494</v>
      </c>
      <c r="N632">
        <v>-48395.884018980862</v>
      </c>
      <c r="O632">
        <v>-46340.672144308141</v>
      </c>
      <c r="P632">
        <v>-44372.738267246517</v>
      </c>
      <c r="Q632">
        <v>-42488.375982164122</v>
      </c>
      <c r="R632">
        <v>-40684.036282121546</v>
      </c>
      <c r="S632">
        <v>-38956.320874674122</v>
      </c>
      <c r="T632">
        <v>-37301.975781529633</v>
      </c>
      <c r="U632">
        <v>-35717.885210007335</v>
      </c>
      <c r="V632">
        <v>-34201.065684755697</v>
      </c>
      <c r="W632">
        <v>-32748.660428676401</v>
      </c>
      <c r="X632">
        <v>-31357.93398247195</v>
      </c>
      <c r="Y632">
        <v>-30026.267052682975</v>
      </c>
      <c r="Z632">
        <v>-28751.15157851237</v>
      </c>
      <c r="AA632">
        <v>-27530.186008144883</v>
      </c>
      <c r="AB632">
        <v>-26361.070775665663</v>
      </c>
      <c r="AC632">
        <v>-25241.603970059063</v>
      </c>
      <c r="AD632">
        <v>-24169.677188130554</v>
      </c>
      <c r="AE632">
        <v>-23143.271563541279</v>
      </c>
      <c r="AF632">
        <v>-22160.453964476223</v>
      </c>
      <c r="AG632">
        <v>-21219.373352784798</v>
      </c>
      <c r="AH632">
        <v>-20318.257297736538</v>
      </c>
      <c r="AI632">
        <v>-19455.408637825993</v>
      </c>
      <c r="AJ632">
        <v>-18629.202284339648</v>
      </c>
      <c r="AK632">
        <v>-17838.08216066469</v>
      </c>
      <c r="AL632">
        <v>-17080.55827157513</v>
      </c>
      <c r="AM632">
        <v>-16355.203896975572</v>
      </c>
      <c r="AN632">
        <v>-15660.652904817343</v>
      </c>
      <c r="AO632">
        <v>-14995.597178126101</v>
      </c>
      <c r="AP632">
        <v>-14358.784151295011</v>
      </c>
      <c r="AQ632">
        <v>-13749.01445100335</v>
      </c>
    </row>
    <row r="633" spans="1:43" x14ac:dyDescent="0.3">
      <c r="A633" s="24"/>
      <c r="B633" s="26">
        <v>202507</v>
      </c>
      <c r="C633" s="18" t="s">
        <v>104</v>
      </c>
      <c r="D633">
        <v>-114.181932</v>
      </c>
      <c r="E633">
        <v>-112.81174881599999</v>
      </c>
      <c r="F633">
        <v>-111.458007830208</v>
      </c>
      <c r="G633">
        <v>-110.12051173624552</v>
      </c>
      <c r="H633">
        <v>-108.79906559541055</v>
      </c>
      <c r="I633">
        <v>-107.49347680826563</v>
      </c>
      <c r="J633">
        <v>-106.20355508656644</v>
      </c>
      <c r="K633">
        <v>-104.92911242552765</v>
      </c>
      <c r="L633">
        <v>-103.66996307642134</v>
      </c>
      <c r="M633">
        <v>-102.42592351950427</v>
      </c>
      <c r="N633">
        <v>-101.19681243727021</v>
      </c>
      <c r="O633">
        <v>-99.982450688022979</v>
      </c>
      <c r="P633">
        <v>-98.7826612797667</v>
      </c>
      <c r="Q633">
        <v>-97.597269344409483</v>
      </c>
      <c r="R633">
        <v>-96.426102112276567</v>
      </c>
      <c r="S633">
        <v>-95.26898888692925</v>
      </c>
      <c r="T633">
        <v>-94.125761020286092</v>
      </c>
      <c r="U633">
        <v>-92.99625188804265</v>
      </c>
      <c r="V633">
        <v>-91.880296865386129</v>
      </c>
      <c r="W633">
        <v>-90.777733303001497</v>
      </c>
      <c r="X633">
        <v>-89.688400503365472</v>
      </c>
      <c r="Y633">
        <v>-88.612139697325091</v>
      </c>
      <c r="Z633">
        <v>-87.548794020957203</v>
      </c>
      <c r="AA633">
        <v>-86.498208492705714</v>
      </c>
      <c r="AB633">
        <v>-85.460229990793252</v>
      </c>
      <c r="AC633">
        <v>-84.434707230903726</v>
      </c>
      <c r="AD633">
        <v>-83.421490744132882</v>
      </c>
      <c r="AE633">
        <v>-82.420432855203288</v>
      </c>
      <c r="AF633">
        <v>-81.431387660940857</v>
      </c>
      <c r="AG633">
        <v>-80.454211009009555</v>
      </c>
      <c r="AH633">
        <v>-79.488760476901433</v>
      </c>
      <c r="AI633">
        <v>-78.534895351178619</v>
      </c>
      <c r="AJ633">
        <v>-77.592476606964482</v>
      </c>
      <c r="AK633">
        <v>-76.661366887680899</v>
      </c>
      <c r="AL633">
        <v>-75.741430485028744</v>
      </c>
      <c r="AM633">
        <v>-74.832533319208395</v>
      </c>
      <c r="AN633">
        <v>-73.934542919377904</v>
      </c>
      <c r="AO633">
        <v>-73.047328404345365</v>
      </c>
      <c r="AP633">
        <v>-72.170760463493224</v>
      </c>
      <c r="AQ633">
        <v>-71.304711337931309</v>
      </c>
    </row>
    <row r="634" spans="1:43" x14ac:dyDescent="0.3">
      <c r="A634" s="24"/>
      <c r="B634" s="26">
        <v>202508</v>
      </c>
      <c r="C634" s="18" t="s">
        <v>101</v>
      </c>
      <c r="D634">
        <v>-347100.97044800001</v>
      </c>
      <c r="E634">
        <v>-331840.09778063628</v>
      </c>
      <c r="F634">
        <v>-317250.19481488102</v>
      </c>
      <c r="G634">
        <v>-303301.76124952012</v>
      </c>
      <c r="H634">
        <v>-289966.59381324961</v>
      </c>
      <c r="I634">
        <v>-277217.72923859372</v>
      </c>
      <c r="J634">
        <v>-265029.38974307023</v>
      </c>
      <c r="K634">
        <v>-253376.93090736654</v>
      </c>
      <c r="L634">
        <v>-242236.79184513932</v>
      </c>
      <c r="M634">
        <v>-231586.44756368134</v>
      </c>
      <c r="N634">
        <v>-221404.36341913149</v>
      </c>
      <c r="O634">
        <v>-211669.95157413703</v>
      </c>
      <c r="P634">
        <v>-202363.52936992748</v>
      </c>
      <c r="Q634">
        <v>-193466.27952862965</v>
      </c>
      <c r="R634">
        <v>-184960.21210535424</v>
      </c>
      <c r="S634">
        <v>-176828.12811312213</v>
      </c>
      <c r="T634">
        <v>-169053.58474708188</v>
      </c>
      <c r="U634">
        <v>-161620.86213770189</v>
      </c>
      <c r="V634">
        <v>-154514.93156571427</v>
      </c>
      <c r="W634">
        <v>-147721.42507454168</v>
      </c>
      <c r="X634">
        <v>-141226.60641876436</v>
      </c>
      <c r="Y634">
        <v>-135017.34328988602</v>
      </c>
      <c r="Z634">
        <v>-129081.08076324071</v>
      </c>
      <c r="AA634">
        <v>-123405.81591235023</v>
      </c>
      <c r="AB634">
        <v>-117980.07353940391</v>
      </c>
      <c r="AC634">
        <v>-112792.88297278812</v>
      </c>
      <c r="AD634">
        <v>-107833.7558847512</v>
      </c>
      <c r="AE634">
        <v>-103092.66508435164</v>
      </c>
      <c r="AF634">
        <v>-98560.024242809639</v>
      </c>
      <c r="AG634">
        <v>-94226.668510267467</v>
      </c>
      <c r="AH634">
        <v>-90083.835984766047</v>
      </c>
      <c r="AI634">
        <v>-86123.149995969172</v>
      </c>
      <c r="AJ634">
        <v>-82336.602167813064</v>
      </c>
      <c r="AK634">
        <v>-78716.536225834876</v>
      </c>
      <c r="AL634">
        <v>-75255.632516439</v>
      </c>
      <c r="AM634">
        <v>-71946.893206799577</v>
      </c>
      <c r="AN634">
        <v>-68783.628135473948</v>
      </c>
      <c r="AO634">
        <v>-65759.441285117617</v>
      </c>
      <c r="AP634">
        <v>-62868.217849948611</v>
      </c>
      <c r="AQ634">
        <v>-60104.111871812536</v>
      </c>
    </row>
    <row r="635" spans="1:43" x14ac:dyDescent="0.3">
      <c r="A635" s="24"/>
      <c r="B635" s="26">
        <v>202508</v>
      </c>
      <c r="C635" s="18" t="s">
        <v>105</v>
      </c>
      <c r="D635">
        <v>-707.71842700000002</v>
      </c>
      <c r="E635">
        <v>-697.18521774481667</v>
      </c>
      <c r="F635">
        <v>-686.80877775404792</v>
      </c>
      <c r="G635">
        <v>-676.58677377847516</v>
      </c>
      <c r="H635">
        <v>-666.51690729540564</v>
      </c>
      <c r="I635">
        <v>-656.59691399182566</v>
      </c>
      <c r="J635">
        <v>-646.82456325524731</v>
      </c>
      <c r="K635">
        <v>-637.19765767213175</v>
      </c>
      <c r="L635">
        <v>-627.71403253377798</v>
      </c>
      <c r="M635">
        <v>-618.37155534956707</v>
      </c>
      <c r="N635">
        <v>-609.16812536744783</v>
      </c>
      <c r="O635">
        <v>-600.10167310156237</v>
      </c>
      <c r="P635">
        <v>-591.1701598669008</v>
      </c>
      <c r="Q635">
        <v>-582.37157732088167</v>
      </c>
      <c r="R635">
        <v>-573.70394701175587</v>
      </c>
      <c r="S635">
        <v>-565.16531993373098</v>
      </c>
      <c r="T635">
        <v>-556.75377608871725</v>
      </c>
      <c r="U635">
        <v>-548.46742405459679</v>
      </c>
      <c r="V635">
        <v>-540.30440055991767</v>
      </c>
      <c r="W635">
        <v>-532.26287006491771</v>
      </c>
      <c r="X635">
        <v>-524.34102434878491</v>
      </c>
      <c r="Y635">
        <v>-516.53708210306058</v>
      </c>
      <c r="Z635">
        <v>-508.84928853109335</v>
      </c>
      <c r="AA635">
        <v>-501.27591495345564</v>
      </c>
      <c r="AB635">
        <v>-493.81525841923178</v>
      </c>
      <c r="AC635">
        <v>-486.4656413230922</v>
      </c>
      <c r="AD635">
        <v>-479.22541102806684</v>
      </c>
      <c r="AE635">
        <v>-472.09293949393248</v>
      </c>
      <c r="AF635">
        <v>-465.06662291113111</v>
      </c>
      <c r="AG635">
        <v>-458.14488134013709</v>
      </c>
      <c r="AH635">
        <v>-451.3261583561914</v>
      </c>
      <c r="AI635">
        <v>-444.60892069932345</v>
      </c>
      <c r="AJ635">
        <v>-437.99165792958183</v>
      </c>
      <c r="AK635">
        <v>-431.47288208739656</v>
      </c>
      <c r="AL635">
        <v>-425.05112735899576</v>
      </c>
      <c r="AM635">
        <v>-418.72494974680274</v>
      </c>
      <c r="AN635">
        <v>-412.49292674473782</v>
      </c>
      <c r="AO635">
        <v>-406.35365701835366</v>
      </c>
      <c r="AP635">
        <v>-400.30576008973048</v>
      </c>
      <c r="AQ635">
        <v>-394.34787602706172</v>
      </c>
    </row>
    <row r="636" spans="1:43" x14ac:dyDescent="0.3">
      <c r="A636" s="24"/>
      <c r="B636" s="26">
        <v>202508</v>
      </c>
      <c r="C636" s="18" t="s">
        <v>103</v>
      </c>
      <c r="D636">
        <v>-91909.876324000012</v>
      </c>
      <c r="E636">
        <v>-90407.149846102606</v>
      </c>
      <c r="F636">
        <v>-88928.992946118829</v>
      </c>
      <c r="G636">
        <v>-87475.003911449778</v>
      </c>
      <c r="H636">
        <v>-86044.787597497561</v>
      </c>
      <c r="I636">
        <v>-84637.955320278474</v>
      </c>
      <c r="J636">
        <v>-83254.124750791918</v>
      </c>
      <c r="K636">
        <v>-81892.919811116459</v>
      </c>
      <c r="L636">
        <v>-80553.970572204722</v>
      </c>
      <c r="M636">
        <v>-79236.91315334916</v>
      </c>
      <c r="N636">
        <v>-77941.389623291892</v>
      </c>
      <c r="O636">
        <v>-76667.047902951075</v>
      </c>
      <c r="P636">
        <v>-75413.541669737824</v>
      </c>
      <c r="Q636">
        <v>-74180.530263437613</v>
      </c>
      <c r="R636">
        <v>-72967.678593630422</v>
      </c>
      <c r="S636">
        <v>-71774.657048624562</v>
      </c>
      <c r="T636">
        <v>-70601.141405879549</v>
      </c>
      <c r="U636">
        <v>-69446.812743893417</v>
      </c>
      <c r="V636">
        <v>-68311.357355530767</v>
      </c>
      <c r="W636">
        <v>-67194.466662767838</v>
      </c>
      <c r="X636">
        <v>-66095.83713283157</v>
      </c>
      <c r="Y636">
        <v>-65015.17019570979</v>
      </c>
      <c r="Z636">
        <v>-63952.172163009927</v>
      </c>
      <c r="AA636">
        <v>-62906.554148144729</v>
      </c>
      <c r="AB636">
        <v>-61878.031987822564</v>
      </c>
      <c r="AC636">
        <v>-60866.326164821665</v>
      </c>
      <c r="AD636">
        <v>-59871.161732026827</v>
      </c>
      <c r="AE636">
        <v>-58892.268237708195</v>
      </c>
      <c r="AF636">
        <v>-57929.379652021664</v>
      </c>
      <c r="AG636">
        <v>-56982.234294711117</v>
      </c>
      <c r="AH636">
        <v>-56050.574763992598</v>
      </c>
      <c r="AI636">
        <v>-55134.147866601314</v>
      </c>
      <c r="AJ636">
        <v>-54232.704548982387</v>
      </c>
      <c r="AK636">
        <v>-53345.999829606531</v>
      </c>
      <c r="AL636">
        <v>-52473.792732392474</v>
      </c>
      <c r="AM636">
        <v>-51615.846221217864</v>
      </c>
      <c r="AN636">
        <v>-50771.927135500948</v>
      </c>
      <c r="AO636">
        <v>-49941.806126835509</v>
      </c>
      <c r="AP636">
        <v>-49125.257596661744</v>
      </c>
      <c r="AQ636">
        <v>-48322.05963495632</v>
      </c>
    </row>
    <row r="637" spans="1:43" x14ac:dyDescent="0.3">
      <c r="A637" s="24"/>
      <c r="B637" s="26">
        <v>202508</v>
      </c>
      <c r="C637" s="18" t="s">
        <v>102</v>
      </c>
      <c r="D637">
        <v>-59607.031938000007</v>
      </c>
      <c r="E637">
        <v>-57360.343559203553</v>
      </c>
      <c r="F637">
        <v>-55198.336609884573</v>
      </c>
      <c r="G637">
        <v>-53117.819305830337</v>
      </c>
      <c r="H637">
        <v>-51115.720166494757</v>
      </c>
      <c r="I637">
        <v>-49189.083480552625</v>
      </c>
      <c r="J637">
        <v>-47335.064942364799</v>
      </c>
      <c r="K637">
        <v>-45550.927452912169</v>
      </c>
      <c r="L637">
        <v>-43834.037078999485</v>
      </c>
      <c r="M637">
        <v>-42181.859164763533</v>
      </c>
      <c r="N637">
        <v>-40591.954589744986</v>
      </c>
      <c r="O637">
        <v>-39061.976167999848</v>
      </c>
      <c r="P637">
        <v>-37589.665182934317</v>
      </c>
      <c r="Q637">
        <v>-36172.848052747548</v>
      </c>
      <c r="R637">
        <v>-34809.433121559407</v>
      </c>
      <c r="S637">
        <v>-33497.407571485965</v>
      </c>
      <c r="T637">
        <v>-32234.834451104038</v>
      </c>
      <c r="U637">
        <v>-31019.849815917842</v>
      </c>
      <c r="V637">
        <v>-29850.659976606206</v>
      </c>
      <c r="W637">
        <v>-28725.538850987959</v>
      </c>
      <c r="X637">
        <v>-27642.825415796138</v>
      </c>
      <c r="Y637">
        <v>-26600.921254499088</v>
      </c>
      <c r="Z637">
        <v>-25598.288197548256</v>
      </c>
      <c r="AA637">
        <v>-24633.446051568997</v>
      </c>
      <c r="AB637">
        <v>-23704.970414141946</v>
      </c>
      <c r="AC637">
        <v>-22811.49057094891</v>
      </c>
      <c r="AD637">
        <v>-21951.687472178895</v>
      </c>
      <c r="AE637">
        <v>-21124.291785206689</v>
      </c>
      <c r="AF637">
        <v>-20328.082020669273</v>
      </c>
      <c r="AG637">
        <v>-19561.882729173551</v>
      </c>
      <c r="AH637">
        <v>-18824.562765973118</v>
      </c>
      <c r="AI637">
        <v>-18115.033621052313</v>
      </c>
      <c r="AJ637">
        <v>-17432.247812152153</v>
      </c>
      <c r="AK637">
        <v>-16775.197338365782</v>
      </c>
      <c r="AL637">
        <v>-16142.912192020545</v>
      </c>
      <c r="AM637">
        <v>-15534.458926649639</v>
      </c>
      <c r="AN637">
        <v>-14948.939278939335</v>
      </c>
      <c r="AO637">
        <v>-14385.488842617311</v>
      </c>
      <c r="AP637">
        <v>-13843.275792324328</v>
      </c>
      <c r="AQ637">
        <v>-13321.499655585305</v>
      </c>
    </row>
    <row r="638" spans="1:43" x14ac:dyDescent="0.3">
      <c r="A638" s="24"/>
      <c r="B638" s="26">
        <v>202508</v>
      </c>
      <c r="C638" s="18" t="s">
        <v>104</v>
      </c>
      <c r="D638">
        <v>-117.20521799999999</v>
      </c>
      <c r="E638">
        <v>-117.17493998534999</v>
      </c>
      <c r="F638">
        <v>-117.14466979252043</v>
      </c>
      <c r="G638">
        <v>-117.1144074194907</v>
      </c>
      <c r="H638">
        <v>-117.08415286424068</v>
      </c>
      <c r="I638">
        <v>-117.05390612475075</v>
      </c>
      <c r="J638">
        <v>-117.02366719900185</v>
      </c>
      <c r="K638">
        <v>-116.99343608497546</v>
      </c>
      <c r="L638">
        <v>-116.96321278065351</v>
      </c>
      <c r="M638">
        <v>-116.9329972840185</v>
      </c>
      <c r="N638">
        <v>-116.90278959305347</v>
      </c>
      <c r="O638">
        <v>-116.87258970574194</v>
      </c>
      <c r="P638">
        <v>-116.84239762006796</v>
      </c>
      <c r="Q638">
        <v>-116.81221333401611</v>
      </c>
      <c r="R638">
        <v>-116.7820368455715</v>
      </c>
      <c r="S638">
        <v>-116.75186815271972</v>
      </c>
      <c r="T638">
        <v>-116.72170725344695</v>
      </c>
      <c r="U638">
        <v>-116.6915541457398</v>
      </c>
      <c r="V638">
        <v>-116.66140882758548</v>
      </c>
      <c r="W638">
        <v>-116.6312712969717</v>
      </c>
      <c r="X638">
        <v>-116.60114155188666</v>
      </c>
      <c r="Y638">
        <v>-116.57101959031908</v>
      </c>
      <c r="Z638">
        <v>-116.54090541025825</v>
      </c>
      <c r="AA638">
        <v>-116.51079900969393</v>
      </c>
      <c r="AB638">
        <v>-116.48070038661642</v>
      </c>
      <c r="AC638">
        <v>-116.45060953901657</v>
      </c>
      <c r="AD638">
        <v>-116.42052646488564</v>
      </c>
      <c r="AE638">
        <v>-116.39045116221556</v>
      </c>
      <c r="AF638">
        <v>-116.36038362899865</v>
      </c>
      <c r="AG638">
        <v>-116.33032386322785</v>
      </c>
      <c r="AH638">
        <v>-116.30027186289651</v>
      </c>
      <c r="AI638">
        <v>-116.27022762599859</v>
      </c>
      <c r="AJ638">
        <v>-116.24019115052853</v>
      </c>
      <c r="AK638">
        <v>-116.21016243448132</v>
      </c>
      <c r="AL638">
        <v>-116.18014147585242</v>
      </c>
      <c r="AM638">
        <v>-116.15012827263783</v>
      </c>
      <c r="AN638">
        <v>-116.12012282283406</v>
      </c>
      <c r="AO638">
        <v>-116.09012512443816</v>
      </c>
      <c r="AP638">
        <v>-116.06013517544767</v>
      </c>
      <c r="AQ638">
        <v>-116.03015297386068</v>
      </c>
    </row>
    <row r="639" spans="1:43" x14ac:dyDescent="0.3">
      <c r="A639" s="24"/>
      <c r="B639" s="26">
        <v>202509</v>
      </c>
      <c r="C639" s="18" t="s">
        <v>101</v>
      </c>
      <c r="D639">
        <v>-42481.296513000001</v>
      </c>
      <c r="E639">
        <v>-43170.909559727705</v>
      </c>
      <c r="F639">
        <v>-43871.717324913945</v>
      </c>
      <c r="G639">
        <v>-44583.901536155041</v>
      </c>
      <c r="H639">
        <v>-45307.646871091958</v>
      </c>
      <c r="I639">
        <v>-46043.141005299352</v>
      </c>
      <c r="J639">
        <v>-46790.574660952043</v>
      </c>
      <c r="K639">
        <v>-47550.141656281499</v>
      </c>
      <c r="L639">
        <v>-48322.038955835138</v>
      </c>
      <c r="M639">
        <v>-49106.466721551522</v>
      </c>
      <c r="N639">
        <v>-49903.628364664713</v>
      </c>
      <c r="O639">
        <v>-50713.730598451097</v>
      </c>
      <c r="P639">
        <v>-51536.983491832623</v>
      </c>
      <c r="Q639">
        <v>-52373.600523850037</v>
      </c>
      <c r="R639">
        <v>-53223.798639020533</v>
      </c>
      <c r="S639">
        <v>-54087.798303593969</v>
      </c>
      <c r="T639">
        <v>-54965.823562722304</v>
      </c>
      <c r="U639">
        <v>-55858.102098557159</v>
      </c>
      <c r="V639">
        <v>-56764.865289290407</v>
      </c>
      <c r="W639">
        <v>-57686.348269153226</v>
      </c>
      <c r="X639">
        <v>-58622.789989389144</v>
      </c>
      <c r="Y639">
        <v>-59574.433280216894</v>
      </c>
      <c r="Z639">
        <v>-60541.524913799083</v>
      </c>
      <c r="AA639">
        <v>-61524.315668233088</v>
      </c>
      <c r="AB639">
        <v>-62523.060392580745</v>
      </c>
      <c r="AC639">
        <v>-63538.018072953644</v>
      </c>
      <c r="AD639">
        <v>-64569.451899671243</v>
      </c>
      <c r="AE639">
        <v>-65617.629335509235</v>
      </c>
      <c r="AF639">
        <v>-66682.822185055658</v>
      </c>
      <c r="AG639">
        <v>-67765.306665193071</v>
      </c>
      <c r="AH639">
        <v>-68865.363476724699</v>
      </c>
      <c r="AI639">
        <v>-69983.277877163535</v>
      </c>
      <c r="AJ639">
        <v>-71119.339754702829</v>
      </c>
      <c r="AK639">
        <v>-72273.843703387509</v>
      </c>
      <c r="AL639">
        <v>-73447.089099505829</v>
      </c>
      <c r="AM639">
        <v>-74639.380179221145</v>
      </c>
      <c r="AN639">
        <v>-75851.026117463829</v>
      </c>
      <c r="AO639">
        <v>-77082.341108103996</v>
      </c>
      <c r="AP639">
        <v>-78333.644445425569</v>
      </c>
      <c r="AQ639">
        <v>-79605.260606922981</v>
      </c>
    </row>
    <row r="640" spans="1:43" x14ac:dyDescent="0.3">
      <c r="A640" s="24"/>
      <c r="B640" s="26">
        <v>202509</v>
      </c>
      <c r="C640" s="18" t="s">
        <v>105</v>
      </c>
      <c r="D640">
        <v>-138.18033</v>
      </c>
      <c r="E640">
        <v>-136.35865264950002</v>
      </c>
      <c r="F640">
        <v>-134.56099107873746</v>
      </c>
      <c r="G640">
        <v>-132.78702867968275</v>
      </c>
      <c r="H640">
        <v>-131.03645301825563</v>
      </c>
      <c r="I640">
        <v>-129.30895577929826</v>
      </c>
      <c r="J640">
        <v>-127.60423271227451</v>
      </c>
      <c r="K640">
        <v>-125.92198357768436</v>
      </c>
      <c r="L640">
        <v>-124.26191209418523</v>
      </c>
      <c r="M640">
        <v>-122.62372588641023</v>
      </c>
      <c r="N640">
        <v>-121.00713643347439</v>
      </c>
      <c r="O640">
        <v>-119.41185901815975</v>
      </c>
      <c r="P640">
        <v>-117.83761267677033</v>
      </c>
      <c r="Q640">
        <v>-116.28412014964823</v>
      </c>
      <c r="R640">
        <v>-114.75110783234203</v>
      </c>
      <c r="S640">
        <v>-113.23830572741898</v>
      </c>
      <c r="T640">
        <v>-111.74544739691251</v>
      </c>
      <c r="U640">
        <v>-110.27226991539655</v>
      </c>
      <c r="V640">
        <v>-108.81851382367857</v>
      </c>
      <c r="W640">
        <v>-107.38392308310308</v>
      </c>
      <c r="X640">
        <v>-105.9682450304575</v>
      </c>
      <c r="Y640">
        <v>-104.57123033347264</v>
      </c>
      <c r="Z640">
        <v>-103.19263294690968</v>
      </c>
      <c r="AA640">
        <v>-101.83221006922625</v>
      </c>
      <c r="AB640">
        <v>-100.48972209981362</v>
      </c>
      <c r="AC640">
        <v>-99.164932596797755</v>
      </c>
      <c r="AD640">
        <v>-97.85760823539664</v>
      </c>
      <c r="AE640">
        <v>-96.567518766826652</v>
      </c>
      <c r="AF640">
        <v>-95.294436977750635</v>
      </c>
      <c r="AG640">
        <v>-94.038138650260635</v>
      </c>
      <c r="AH640">
        <v>-92.798402522388031</v>
      </c>
      <c r="AI640">
        <v>-91.57501024913455</v>
      </c>
      <c r="AJ640">
        <v>-90.367746364016782</v>
      </c>
      <c r="AK640">
        <v>-89.176398241117838</v>
      </c>
      <c r="AL640">
        <v>-88.000756057639109</v>
      </c>
      <c r="AM640">
        <v>-86.840612756945887</v>
      </c>
      <c r="AN640">
        <v>-85.695764012100156</v>
      </c>
      <c r="AO640">
        <v>-84.566008189873969</v>
      </c>
      <c r="AP640">
        <v>-83.451146315237466</v>
      </c>
      <c r="AQ640">
        <v>-82.350982036314917</v>
      </c>
    </row>
    <row r="641" spans="1:43" x14ac:dyDescent="0.3">
      <c r="A641" s="24"/>
      <c r="B641" s="26">
        <v>202509</v>
      </c>
      <c r="C641" s="18" t="s">
        <v>103</v>
      </c>
      <c r="D641">
        <v>-13963.687088000001</v>
      </c>
      <c r="E641">
        <v>-13981.141696860001</v>
      </c>
      <c r="F641">
        <v>-13998.618123981078</v>
      </c>
      <c r="G641">
        <v>-14016.116396636055</v>
      </c>
      <c r="H641">
        <v>-14033.636542131851</v>
      </c>
      <c r="I641">
        <v>-14051.178587809512</v>
      </c>
      <c r="J641">
        <v>-14068.742561044273</v>
      </c>
      <c r="K641">
        <v>-14086.328489245576</v>
      </c>
      <c r="L641">
        <v>-14103.936399857132</v>
      </c>
      <c r="M641">
        <v>-14121.566320356953</v>
      </c>
      <c r="N641">
        <v>-14139.218278257398</v>
      </c>
      <c r="O641">
        <v>-14156.892301105219</v>
      </c>
      <c r="P641">
        <v>-14174.5884164816</v>
      </c>
      <c r="Q641">
        <v>-14192.3066520022</v>
      </c>
      <c r="R641">
        <v>-14210.047035317204</v>
      </c>
      <c r="S641">
        <v>-14227.809594111348</v>
      </c>
      <c r="T641">
        <v>-14245.594356103988</v>
      </c>
      <c r="U641">
        <v>-14263.401349049116</v>
      </c>
      <c r="V641">
        <v>-14281.230600735427</v>
      </c>
      <c r="W641">
        <v>-14299.082138986347</v>
      </c>
      <c r="X641">
        <v>-14316.955991660079</v>
      </c>
      <c r="Y641">
        <v>-14334.852186649658</v>
      </c>
      <c r="Z641">
        <v>-14352.770751882968</v>
      </c>
      <c r="AA641">
        <v>-14370.711715322823</v>
      </c>
      <c r="AB641">
        <v>-14388.675104966978</v>
      </c>
      <c r="AC641">
        <v>-14406.660948848188</v>
      </c>
      <c r="AD641">
        <v>-14424.66927503425</v>
      </c>
      <c r="AE641">
        <v>-14442.700111628041</v>
      </c>
      <c r="AF641">
        <v>-14460.753486767575</v>
      </c>
      <c r="AG641">
        <v>-14478.829428626037</v>
      </c>
      <c r="AH641">
        <v>-14496.927965411818</v>
      </c>
      <c r="AI641">
        <v>-14515.049125368583</v>
      </c>
      <c r="AJ641">
        <v>-14533.192936775298</v>
      </c>
      <c r="AK641">
        <v>-14551.359427946265</v>
      </c>
      <c r="AL641">
        <v>-14569.548627231199</v>
      </c>
      <c r="AM641">
        <v>-14587.760563015237</v>
      </c>
      <c r="AN641">
        <v>-14605.995263719005</v>
      </c>
      <c r="AO641">
        <v>-14624.252757798651</v>
      </c>
      <c r="AP641">
        <v>-14642.533073745901</v>
      </c>
      <c r="AQ641">
        <v>-14660.836240088081</v>
      </c>
    </row>
    <row r="642" spans="1:43" x14ac:dyDescent="0.3">
      <c r="A642" s="24"/>
      <c r="B642" s="26">
        <v>202509</v>
      </c>
      <c r="C642" s="18" t="s">
        <v>102</v>
      </c>
      <c r="D642">
        <v>-8285.3080499999996</v>
      </c>
      <c r="E642">
        <v>-8295.3194638937493</v>
      </c>
      <c r="F642">
        <v>-8305.3429749126208</v>
      </c>
      <c r="G642">
        <v>-8315.3785976739728</v>
      </c>
      <c r="H642">
        <v>-8325.4263468128283</v>
      </c>
      <c r="I642">
        <v>-8335.4862369818948</v>
      </c>
      <c r="J642">
        <v>-8345.5582828515799</v>
      </c>
      <c r="K642">
        <v>-8355.6424991100266</v>
      </c>
      <c r="L642">
        <v>-8365.7389004631168</v>
      </c>
      <c r="M642">
        <v>-8375.8475016345092</v>
      </c>
      <c r="N642">
        <v>-8385.9683173656504</v>
      </c>
      <c r="O642">
        <v>-8396.1013624158022</v>
      </c>
      <c r="P642">
        <v>-8406.2466515620545</v>
      </c>
      <c r="Q642">
        <v>-8416.4041995993593</v>
      </c>
      <c r="R642">
        <v>-8426.5740213405425</v>
      </c>
      <c r="S642">
        <v>-8436.7561316163301</v>
      </c>
      <c r="T642">
        <v>-8446.9505452753656</v>
      </c>
      <c r="U642">
        <v>-8457.1572771842384</v>
      </c>
      <c r="V642">
        <v>-8467.3763422275024</v>
      </c>
      <c r="W642">
        <v>-8477.6077553076921</v>
      </c>
      <c r="X642">
        <v>-8487.8515313453572</v>
      </c>
      <c r="Y642">
        <v>-8498.1076852790648</v>
      </c>
      <c r="Z642">
        <v>-8508.3762320654441</v>
      </c>
      <c r="AA642">
        <v>-8518.657186679191</v>
      </c>
      <c r="AB642">
        <v>-8528.9505641130945</v>
      </c>
      <c r="AC642">
        <v>-8539.2563793780646</v>
      </c>
      <c r="AD642">
        <v>-8549.5746475031465</v>
      </c>
      <c r="AE642">
        <v>-8559.9053835355462</v>
      </c>
      <c r="AF642">
        <v>-8570.2486025406506</v>
      </c>
      <c r="AG642">
        <v>-8580.6043196020546</v>
      </c>
      <c r="AH642">
        <v>-8590.9725498215721</v>
      </c>
      <c r="AI642">
        <v>-8601.3533083192742</v>
      </c>
      <c r="AJ642">
        <v>-8611.7466102334947</v>
      </c>
      <c r="AK642">
        <v>-8622.1524707208591</v>
      </c>
      <c r="AL642">
        <v>-8632.5709049563138</v>
      </c>
      <c r="AM642">
        <v>-8643.0019281331352</v>
      </c>
      <c r="AN642">
        <v>-8653.445555462964</v>
      </c>
      <c r="AO642">
        <v>-8663.9018021758147</v>
      </c>
      <c r="AP642">
        <v>-8674.3706835201101</v>
      </c>
      <c r="AQ642">
        <v>-8684.8522147626973</v>
      </c>
    </row>
    <row r="643" spans="1:43" x14ac:dyDescent="0.3">
      <c r="A643" s="24"/>
      <c r="B643" s="26">
        <v>202509</v>
      </c>
      <c r="C643" s="18" t="s">
        <v>104</v>
      </c>
      <c r="D643">
        <v>-107.425296</v>
      </c>
      <c r="E643">
        <v>-107.35457434679999</v>
      </c>
      <c r="F643">
        <v>-107.2838992520217</v>
      </c>
      <c r="G643">
        <v>-107.21327068501409</v>
      </c>
      <c r="H643">
        <v>-107.14268861514647</v>
      </c>
      <c r="I643">
        <v>-107.07215301180815</v>
      </c>
      <c r="J643">
        <v>-107.00166384440872</v>
      </c>
      <c r="K643">
        <v>-106.93122108237782</v>
      </c>
      <c r="L643">
        <v>-106.86082469516525</v>
      </c>
      <c r="M643">
        <v>-106.7904746522409</v>
      </c>
      <c r="N643">
        <v>-106.72017092309484</v>
      </c>
      <c r="O643">
        <v>-106.64991347723713</v>
      </c>
      <c r="P643">
        <v>-106.57970228419795</v>
      </c>
      <c r="Q643">
        <v>-106.50953731352752</v>
      </c>
      <c r="R643">
        <v>-106.4394185347961</v>
      </c>
      <c r="S643">
        <v>-106.36934591759403</v>
      </c>
      <c r="T643">
        <v>-106.29931943153161</v>
      </c>
      <c r="U643">
        <v>-106.2293390462392</v>
      </c>
      <c r="V643">
        <v>-106.15940473136708</v>
      </c>
      <c r="W643">
        <v>-106.0895164565856</v>
      </c>
      <c r="X643">
        <v>-106.01967419158503</v>
      </c>
      <c r="Y643">
        <v>-105.94987790607556</v>
      </c>
      <c r="Z643">
        <v>-105.88012756978739</v>
      </c>
      <c r="AA643">
        <v>-105.81042315247062</v>
      </c>
      <c r="AB643">
        <v>-105.74076462389523</v>
      </c>
      <c r="AC643">
        <v>-105.67115195385117</v>
      </c>
      <c r="AD643">
        <v>-105.6015851121482</v>
      </c>
      <c r="AE643">
        <v>-105.53206406861604</v>
      </c>
      <c r="AF643">
        <v>-105.46258879310422</v>
      </c>
      <c r="AG643">
        <v>-105.39315925548209</v>
      </c>
      <c r="AH643">
        <v>-105.32377542563889</v>
      </c>
      <c r="AI643">
        <v>-105.25443727348367</v>
      </c>
      <c r="AJ643">
        <v>-105.18514476894529</v>
      </c>
      <c r="AK643">
        <v>-105.1158978819724</v>
      </c>
      <c r="AL643">
        <v>-105.04669658253344</v>
      </c>
      <c r="AM643">
        <v>-104.97754084061661</v>
      </c>
      <c r="AN643">
        <v>-104.90843062622986</v>
      </c>
      <c r="AO643">
        <v>-104.83936590940093</v>
      </c>
      <c r="AP643">
        <v>-104.77034666017724</v>
      </c>
      <c r="AQ643">
        <v>-104.70137284862595</v>
      </c>
    </row>
    <row r="644" spans="1:43" x14ac:dyDescent="0.3">
      <c r="A644" s="24" t="s">
        <v>116</v>
      </c>
      <c r="B644" s="26">
        <v>201912</v>
      </c>
      <c r="C644" s="18" t="s">
        <v>101</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row>
    <row r="645" spans="1:43" x14ac:dyDescent="0.3">
      <c r="A645" s="24"/>
      <c r="B645" s="26">
        <v>201912</v>
      </c>
      <c r="C645" s="18" t="s">
        <v>102</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row>
    <row r="646" spans="1:43" x14ac:dyDescent="0.3">
      <c r="A646" s="24"/>
      <c r="B646" s="26">
        <v>202001</v>
      </c>
      <c r="C646" s="18" t="s">
        <v>101</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row>
    <row r="647" spans="1:43" x14ac:dyDescent="0.3">
      <c r="A647" s="24"/>
      <c r="B647" s="26">
        <v>202001</v>
      </c>
      <c r="C647" s="18" t="s">
        <v>102</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row>
    <row r="648" spans="1:43" x14ac:dyDescent="0.3">
      <c r="A648" s="24"/>
      <c r="B648" s="26">
        <v>202101</v>
      </c>
      <c r="C648" s="18" t="s">
        <v>101</v>
      </c>
      <c r="D648">
        <v>0</v>
      </c>
      <c r="E648">
        <v>0</v>
      </c>
      <c r="F648">
        <v>0</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row>
    <row r="649" spans="1:43" x14ac:dyDescent="0.3">
      <c r="A649" s="24"/>
      <c r="B649" s="26">
        <v>202101</v>
      </c>
      <c r="C649" s="18" t="s">
        <v>103</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row>
    <row r="650" spans="1:43" x14ac:dyDescent="0.3">
      <c r="A650" s="24"/>
      <c r="B650" s="26">
        <v>202101</v>
      </c>
      <c r="C650" s="18" t="s">
        <v>102</v>
      </c>
      <c r="D650">
        <v>-10111.431814803467</v>
      </c>
      <c r="E650">
        <v>-4853.8187107319955</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row>
    <row r="651" spans="1:43" x14ac:dyDescent="0.3">
      <c r="A651" s="24"/>
      <c r="B651" s="26">
        <v>202101</v>
      </c>
      <c r="C651" s="18" t="s">
        <v>104</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row>
    <row r="652" spans="1:43" x14ac:dyDescent="0.3">
      <c r="A652" s="24"/>
      <c r="B652" s="26">
        <v>202201</v>
      </c>
      <c r="C652" s="18" t="s">
        <v>101</v>
      </c>
      <c r="D652">
        <v>-2252.7573279248668</v>
      </c>
      <c r="E652">
        <v>-1566.1891261025953</v>
      </c>
      <c r="F652">
        <v>-824.87490199977765</v>
      </c>
      <c r="G652">
        <v>-402.62150736319347</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row>
    <row r="653" spans="1:43" x14ac:dyDescent="0.3">
      <c r="A653" s="24"/>
      <c r="B653" s="26">
        <v>202201</v>
      </c>
      <c r="C653" s="18" t="s">
        <v>103</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row>
    <row r="654" spans="1:43" x14ac:dyDescent="0.3">
      <c r="A654" s="24"/>
      <c r="B654" s="26">
        <v>202201</v>
      </c>
      <c r="C654" s="18" t="s">
        <v>102</v>
      </c>
      <c r="D654">
        <v>-1087.0344861001372</v>
      </c>
      <c r="E654">
        <v>-886.011915375184</v>
      </c>
      <c r="F654">
        <v>-619.3310451876838</v>
      </c>
      <c r="G654">
        <v>-572.92249714463003</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row>
    <row r="655" spans="1:43" x14ac:dyDescent="0.3">
      <c r="A655" s="24"/>
      <c r="B655" s="26">
        <v>202201</v>
      </c>
      <c r="C655" s="18" t="s">
        <v>104</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row>
    <row r="656" spans="1:43" x14ac:dyDescent="0.3">
      <c r="A656" s="24"/>
      <c r="B656" s="26">
        <v>202301</v>
      </c>
      <c r="C656" s="18" t="s">
        <v>101</v>
      </c>
      <c r="D656">
        <v>-41651.313667843016</v>
      </c>
      <c r="E656">
        <v>-39426.972410751048</v>
      </c>
      <c r="F656">
        <v>-34956.735639358791</v>
      </c>
      <c r="G656">
        <v>-30156.260448379377</v>
      </c>
      <c r="H656">
        <v>-29066.701686247838</v>
      </c>
      <c r="I656">
        <v>-27264.633030757275</v>
      </c>
      <c r="J656">
        <v>-25569.498771487277</v>
      </c>
      <c r="K656">
        <v>-23976.031360259101</v>
      </c>
      <c r="L656">
        <v>-22478.980986235776</v>
      </c>
      <c r="M656">
        <v>-21073.181554207094</v>
      </c>
      <c r="N656">
        <v>-19753.597759362663</v>
      </c>
      <c r="O656">
        <v>-18515.357839183282</v>
      </c>
      <c r="P656">
        <v>-17353.775473756999</v>
      </c>
      <c r="Q656">
        <v>-16264.363476078479</v>
      </c>
      <c r="R656">
        <v>-15242.841289653403</v>
      </c>
      <c r="S656">
        <v>-14285.137838573575</v>
      </c>
      <c r="T656">
        <v>-13387.390916327964</v>
      </c>
      <c r="U656">
        <v>-12545.944025561595</v>
      </c>
      <c r="V656">
        <v>-11757.341370864424</v>
      </c>
      <c r="W656">
        <v>-11018.321544956667</v>
      </c>
      <c r="X656">
        <v>-10325.810323772281</v>
      </c>
      <c r="Y656">
        <v>-9676.9128892559929</v>
      </c>
      <c r="Z656">
        <v>-9068.9057236441731</v>
      </c>
      <c r="AA656">
        <v>-8499.2283606407036</v>
      </c>
      <c r="AB656">
        <v>-7965.4751334536622</v>
      </c>
      <c r="AC656">
        <v>-7465.3870242403482</v>
      </c>
      <c r="AD656">
        <v>-6996.8436919000396</v>
      </c>
      <c r="AE656">
        <v>-6557.8557336450522</v>
      </c>
      <c r="AF656">
        <v>-6146.5572190467265</v>
      </c>
      <c r="AG656">
        <v>-5761.1985222645426</v>
      </c>
      <c r="AH656">
        <v>-5400.1394681209822</v>
      </c>
      <c r="AI656">
        <v>-5061.8427999543628</v>
      </c>
      <c r="AJ656">
        <v>-4744.8679712743078</v>
      </c>
      <c r="AK656">
        <v>-4447.8652587725728</v>
      </c>
      <c r="AL656">
        <v>-4169.5701909005602</v>
      </c>
      <c r="AM656">
        <v>-3908.7982837729492</v>
      </c>
      <c r="AN656">
        <v>-3664.4400744038212</v>
      </c>
      <c r="AO656">
        <v>-3435.4564400763052</v>
      </c>
      <c r="AP656">
        <v>-3220.8741918693345</v>
      </c>
      <c r="AQ656">
        <v>-3019.7819299203193</v>
      </c>
    </row>
    <row r="657" spans="1:43" x14ac:dyDescent="0.3">
      <c r="A657" s="24"/>
      <c r="B657" s="26">
        <v>202301</v>
      </c>
      <c r="C657" s="18" t="s">
        <v>105</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row>
    <row r="658" spans="1:43" x14ac:dyDescent="0.3">
      <c r="A658" s="24"/>
      <c r="B658" s="26">
        <v>202301</v>
      </c>
      <c r="C658" s="18" t="s">
        <v>103</v>
      </c>
      <c r="D658">
        <v>-64370.750233807135</v>
      </c>
      <c r="E658">
        <v>-47568.141161359577</v>
      </c>
      <c r="F658">
        <v>-35255.071915971879</v>
      </c>
      <c r="G658">
        <v>-34375.243640108747</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row>
    <row r="659" spans="1:43" x14ac:dyDescent="0.3">
      <c r="A659" s="24"/>
      <c r="B659" s="26">
        <v>202301</v>
      </c>
      <c r="C659" s="18" t="s">
        <v>102</v>
      </c>
      <c r="D659">
        <v>-19695.112493493023</v>
      </c>
      <c r="E659">
        <v>-17132.7304736345</v>
      </c>
      <c r="F659">
        <v>-11638.968142116717</v>
      </c>
      <c r="G659">
        <v>-8361.5428994986542</v>
      </c>
      <c r="H659">
        <v>-8398.3843190371008</v>
      </c>
      <c r="I659">
        <v>-7751.8402059054461</v>
      </c>
      <c r="J659">
        <v>-7154.9079560983046</v>
      </c>
      <c r="K659">
        <v>-6603.8295293244819</v>
      </c>
      <c r="L659">
        <v>-6095.1193152086234</v>
      </c>
      <c r="M659">
        <v>-5625.5473895236037</v>
      </c>
      <c r="N659">
        <v>-5192.1230159425486</v>
      </c>
      <c r="O659">
        <v>-4792.0786375090784</v>
      </c>
      <c r="P659">
        <v>-4422.854514200546</v>
      </c>
      <c r="Q659">
        <v>-4082.0841008923858</v>
      </c>
      <c r="R659">
        <v>-3767.580216241056</v>
      </c>
      <c r="S659">
        <v>-3477.3220222563141</v>
      </c>
      <c r="T659">
        <v>-3209.4428129400198</v>
      </c>
      <c r="U659">
        <v>-2962.2185957051015</v>
      </c>
      <c r="V659">
        <v>-2734.0574394772461</v>
      </c>
      <c r="W659">
        <v>-2523.4895570713029</v>
      </c>
      <c r="X659">
        <v>-2329.1580856455507</v>
      </c>
      <c r="Y659">
        <v>-2149.8105270580068</v>
      </c>
      <c r="Z659">
        <v>-1984.2908092603332</v>
      </c>
      <c r="AA659">
        <v>-1831.5319300863084</v>
      </c>
      <c r="AB659">
        <v>-1690.5491456445038</v>
      </c>
      <c r="AC659">
        <v>-1560.433666804229</v>
      </c>
      <c r="AD659">
        <v>-1440.3468288201336</v>
      </c>
      <c r="AE659">
        <v>-1329.514700864527</v>
      </c>
      <c r="AF659">
        <v>-1227.223104047803</v>
      </c>
      <c r="AG659">
        <v>-1132.8130083488234</v>
      </c>
      <c r="AH659">
        <v>-1045.6762807076138</v>
      </c>
      <c r="AI659">
        <v>-965.25175832343723</v>
      </c>
      <c r="AJ659">
        <v>-891.02162293250728</v>
      </c>
      <c r="AK659">
        <v>-822.50805349828818</v>
      </c>
      <c r="AL659">
        <v>-759.27013632552689</v>
      </c>
      <c r="AM659">
        <v>-700.90101310255375</v>
      </c>
      <c r="AN659">
        <v>-647.02524878336192</v>
      </c>
      <c r="AO659">
        <v>-597.29640254183334</v>
      </c>
      <c r="AP659">
        <v>-551.39478626691221</v>
      </c>
      <c r="AQ659">
        <v>-509.02539622219876</v>
      </c>
    </row>
    <row r="660" spans="1:43" x14ac:dyDescent="0.3">
      <c r="A660" s="24"/>
      <c r="B660" s="26">
        <v>202404</v>
      </c>
      <c r="C660" s="18" t="s">
        <v>101</v>
      </c>
      <c r="D660">
        <v>-15257.834887614488</v>
      </c>
      <c r="E660">
        <v>-12864.804379551144</v>
      </c>
      <c r="F660">
        <v>-10601.136684684885</v>
      </c>
      <c r="G660">
        <v>-8322.7924674672213</v>
      </c>
      <c r="H660">
        <v>-7445.5961539768541</v>
      </c>
      <c r="I660">
        <v>-6754.9630483757455</v>
      </c>
      <c r="J660">
        <v>-6127.3446576027336</v>
      </c>
      <c r="K660">
        <v>-5557.2766962258684</v>
      </c>
      <c r="L660">
        <v>-5039.6869980787487</v>
      </c>
      <c r="M660">
        <v>-4569.8931520551669</v>
      </c>
      <c r="N660">
        <v>-4143.5899223890128</v>
      </c>
      <c r="O660">
        <v>-3756.8307751390653</v>
      </c>
      <c r="P660">
        <v>-3406.0062764218483</v>
      </c>
      <c r="Q660">
        <v>-3087.8211345927643</v>
      </c>
      <c r="R660">
        <v>-2799.2710160158622</v>
      </c>
      <c r="S660">
        <v>-2537.6198440212238</v>
      </c>
      <c r="T660">
        <v>-2300.3780139778864</v>
      </c>
      <c r="U660">
        <v>-2085.2817743794458</v>
      </c>
      <c r="V660">
        <v>-1890.2739026883746</v>
      </c>
      <c r="W660">
        <v>-1713.485724827987</v>
      </c>
      <c r="X660">
        <v>-1553.2204751270456</v>
      </c>
      <c r="Y660">
        <v>-1407.9379602248762</v>
      </c>
      <c r="Z660">
        <v>-1276.2404698988764</v>
      </c>
      <c r="AA660">
        <v>-1156.8598658905639</v>
      </c>
      <c r="AB660">
        <v>-1048.6457737864505</v>
      </c>
      <c r="AC660">
        <v>-950.55480093526944</v>
      </c>
      <c r="AD660">
        <v>-861.64070392683209</v>
      </c>
      <c r="AE660">
        <v>-781.04543140106011</v>
      </c>
      <c r="AF660">
        <v>-707.99097126125992</v>
      </c>
      <c r="AG660">
        <v>-641.77193529217186</v>
      </c>
      <c r="AH660">
        <v>-581.74881842646278</v>
      </c>
      <c r="AI660">
        <v>-527.3418742551396</v>
      </c>
      <c r="AJ660">
        <v>-478.02555269757721</v>
      </c>
      <c r="AK660">
        <v>-433.32344994310898</v>
      </c>
      <c r="AL660">
        <v>-392.803724789667</v>
      </c>
      <c r="AM660">
        <v>-356.07493930083518</v>
      </c>
      <c r="AN660">
        <v>-322.78228526246926</v>
      </c>
      <c r="AO660">
        <v>-292.60416123687639</v>
      </c>
      <c r="AP660">
        <v>-265.2490680874194</v>
      </c>
      <c r="AQ660">
        <v>-240.45279368558479</v>
      </c>
    </row>
    <row r="661" spans="1:43" x14ac:dyDescent="0.3">
      <c r="A661" s="24"/>
      <c r="B661" s="26">
        <v>202404</v>
      </c>
      <c r="C661" s="18" t="s">
        <v>105</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row>
    <row r="662" spans="1:43" x14ac:dyDescent="0.3">
      <c r="A662" s="24"/>
      <c r="B662" s="26">
        <v>202404</v>
      </c>
      <c r="C662" s="18" t="s">
        <v>103</v>
      </c>
      <c r="D662">
        <v>-15843.501171981512</v>
      </c>
      <c r="E662">
        <v>-14276.469838087438</v>
      </c>
      <c r="F662">
        <v>-13387.26647467196</v>
      </c>
      <c r="G662">
        <v>-9411.2116203866135</v>
      </c>
      <c r="H662">
        <v>-5893.7533506571644</v>
      </c>
      <c r="I662">
        <v>-5616.5394266612293</v>
      </c>
      <c r="J662">
        <v>-5351.5395610134874</v>
      </c>
      <c r="K662">
        <v>-5098.4031439933005</v>
      </c>
      <c r="L662">
        <v>-4856.7410444957086</v>
      </c>
      <c r="M662">
        <v>-4626.1416628916486</v>
      </c>
      <c r="N662">
        <v>-4406.1822290726013</v>
      </c>
      <c r="O662">
        <v>-4196.4367893112558</v>
      </c>
      <c r="P662">
        <v>-3996.4818561781449</v>
      </c>
      <c r="Q662">
        <v>-3805.9003898819251</v>
      </c>
      <c r="R662">
        <v>-3624.2845764110389</v>
      </c>
      <c r="S662">
        <v>-3451.2377308832483</v>
      </c>
      <c r="T662">
        <v>-3286.3755606713171</v>
      </c>
      <c r="U662">
        <v>-3129.3269576846878</v>
      </c>
      <c r="V662">
        <v>-2979.7344433194121</v>
      </c>
      <c r="W662">
        <v>-2837.2543569344202</v>
      </c>
      <c r="X662">
        <v>-2701.5568552124832</v>
      </c>
      <c r="Y662">
        <v>-2572.3257726834772</v>
      </c>
      <c r="Z662">
        <v>-2449.2583811581712</v>
      </c>
      <c r="AA662">
        <v>-2332.0650765522687</v>
      </c>
      <c r="AB662">
        <v>-2220.4690146709199</v>
      </c>
      <c r="AC662">
        <v>-2114.2057123363593</v>
      </c>
      <c r="AD662">
        <v>-2013.0226263214463</v>
      </c>
      <c r="AE662">
        <v>-1916.6787195725042</v>
      </c>
      <c r="AF662">
        <v>-1824.9440219284877</v>
      </c>
      <c r="AG662">
        <v>-1737.5991907961456</v>
      </c>
      <c r="AH662">
        <v>-1654.4350758941962</v>
      </c>
      <c r="AI662">
        <v>-1575.2522911381391</v>
      </c>
      <c r="AJ662">
        <v>-1499.8607959298465</v>
      </c>
      <c r="AK662">
        <v>-1428.0794874886487</v>
      </c>
      <c r="AL662">
        <v>-1359.7358053725789</v>
      </c>
      <c r="AM662">
        <v>-1294.6653489586176</v>
      </c>
      <c r="AN662">
        <v>-1232.7115083554236</v>
      </c>
      <c r="AO662">
        <v>-1173.7251089927656</v>
      </c>
      <c r="AP662">
        <v>-1117.5640699545181</v>
      </c>
      <c r="AQ662">
        <v>-1064.0930759855712</v>
      </c>
    </row>
    <row r="663" spans="1:43" x14ac:dyDescent="0.3">
      <c r="A663" s="24"/>
      <c r="B663" s="26">
        <v>202404</v>
      </c>
      <c r="C663" s="18" t="s">
        <v>102</v>
      </c>
      <c r="D663">
        <v>-15227.504915072508</v>
      </c>
      <c r="E663">
        <v>-13203.161929958005</v>
      </c>
      <c r="F663">
        <v>-11728.013128705363</v>
      </c>
      <c r="G663">
        <v>-9157.4775490544544</v>
      </c>
      <c r="H663">
        <v>-9785.9822085314463</v>
      </c>
      <c r="I663">
        <v>-9282.348220076241</v>
      </c>
      <c r="J663">
        <v>-8803.4951825672051</v>
      </c>
      <c r="K663">
        <v>-8348.4716704150142</v>
      </c>
      <c r="L663">
        <v>-7916.2931300711907</v>
      </c>
      <c r="M663">
        <v>-7505.9652593533201</v>
      </c>
      <c r="N663">
        <v>-7116.5000167774533</v>
      </c>
      <c r="O663">
        <v>-6746.9265382574331</v>
      </c>
      <c r="P663">
        <v>-6396.2984924211523</v>
      </c>
      <c r="Q663">
        <v>-6063.6989208482246</v>
      </c>
      <c r="R663">
        <v>-5748.243288542787</v>
      </c>
      <c r="S663">
        <v>-5449.081253944687</v>
      </c>
      <c r="T663">
        <v>-5165.3975202124439</v>
      </c>
      <c r="U663">
        <v>-4896.4120273030303</v>
      </c>
      <c r="V663">
        <v>-4641.3796726891478</v>
      </c>
      <c r="W663">
        <v>-4399.5896976988779</v>
      </c>
      <c r="X663">
        <v>-4170.3648400038483</v>
      </c>
      <c r="Y663">
        <v>-3953.0603263940675</v>
      </c>
      <c r="Z663">
        <v>-3747.062760712392</v>
      </c>
      <c r="AA663">
        <v>-3551.7889476458172</v>
      </c>
      <c r="AB663">
        <v>-3366.684682566427</v>
      </c>
      <c r="AC663">
        <v>-3191.2235297822176</v>
      </c>
      <c r="AD663">
        <v>-3024.9056056856653</v>
      </c>
      <c r="AE663">
        <v>-2867.2563788647667</v>
      </c>
      <c r="AF663">
        <v>-2717.8254958969601</v>
      </c>
      <c r="AG663">
        <v>-2576.1856390103335</v>
      </c>
      <c r="AH663">
        <v>-2441.9314198697498</v>
      </c>
      <c r="AI663">
        <v>-2314.6783122803608</v>
      </c>
      <c r="AJ663">
        <v>-2194.0616254873285</v>
      </c>
      <c r="AK663">
        <v>-2079.7355189056789</v>
      </c>
      <c r="AL663">
        <v>-1971.3720584756918</v>
      </c>
      <c r="AM663">
        <v>-1868.6603143595346</v>
      </c>
      <c r="AN663">
        <v>-1771.3054993378933</v>
      </c>
      <c r="AO663">
        <v>-1679.0281470032307</v>
      </c>
      <c r="AP663">
        <v>-1591.5633286577636</v>
      </c>
      <c r="AQ663">
        <v>-1508.6599076926225</v>
      </c>
    </row>
    <row r="664" spans="1:43" x14ac:dyDescent="0.3">
      <c r="A664" s="24"/>
      <c r="B664" s="26">
        <v>202405</v>
      </c>
      <c r="C664" s="18" t="s">
        <v>101</v>
      </c>
      <c r="D664">
        <v>-26019.756222305139</v>
      </c>
      <c r="E664">
        <v>-23402.025981469931</v>
      </c>
      <c r="F664">
        <v>-21621.443833603833</v>
      </c>
      <c r="G664">
        <v>-18178.360004136804</v>
      </c>
      <c r="H664">
        <v>-15584.149104968837</v>
      </c>
      <c r="I664">
        <v>-14597.021891952973</v>
      </c>
      <c r="J664">
        <v>-13670.476762509443</v>
      </c>
      <c r="K664">
        <v>-12801.298974026769</v>
      </c>
      <c r="L664">
        <v>-11986.304154555035</v>
      </c>
      <c r="M664">
        <v>-11222.38568235924</v>
      </c>
      <c r="N664">
        <v>-10506.544132454381</v>
      </c>
      <c r="O664">
        <v>-9835.9047786450883</v>
      </c>
      <c r="P664">
        <v>-9207.7270717497031</v>
      </c>
      <c r="Q664">
        <v>-8619.408703508192</v>
      </c>
      <c r="R664">
        <v>-8068.4860178114304</v>
      </c>
      <c r="S664">
        <v>-7552.6319728982135</v>
      </c>
      <c r="T664">
        <v>-7069.6524851019776</v>
      </c>
      <c r="U664">
        <v>-6617.4817317525531</v>
      </c>
      <c r="V664">
        <v>-6194.1768171144977</v>
      </c>
      <c r="W664">
        <v>-5797.9120846010237</v>
      </c>
      <c r="X664">
        <v>-5426.9732738946177</v>
      </c>
      <c r="Y664">
        <v>-5079.7516617633291</v>
      </c>
      <c r="Z664">
        <v>-4754.7382827326037</v>
      </c>
      <c r="AA664">
        <v>-4450.5182952305568</v>
      </c>
      <c r="AB664">
        <v>-4165.7655368490696</v>
      </c>
      <c r="AC664">
        <v>-3899.237296510013</v>
      </c>
      <c r="AD664">
        <v>-3649.7693198812449</v>
      </c>
      <c r="AE664">
        <v>-3416.271056137612</v>
      </c>
      <c r="AF664">
        <v>-3197.7211482416428</v>
      </c>
      <c r="AG664">
        <v>-2993.1631647038153</v>
      </c>
      <c r="AH664">
        <v>-2801.701567821101</v>
      </c>
      <c r="AI664">
        <v>-2622.4979113553595</v>
      </c>
      <c r="AJ664">
        <v>-2454.7672592578288</v>
      </c>
      <c r="AK664">
        <v>-2297.7748161938621</v>
      </c>
      <c r="AL664">
        <v>-2150.8327601405508</v>
      </c>
      <c r="AM664">
        <v>-2013.2972671203174</v>
      </c>
      <c r="AN664">
        <v>-1884.5657181221995</v>
      </c>
      <c r="AO664">
        <v>-1764.0740783940853</v>
      </c>
      <c r="AP664">
        <v>-1651.29443952218</v>
      </c>
      <c r="AQ664">
        <v>-1545.7327150172891</v>
      </c>
    </row>
    <row r="665" spans="1:43" x14ac:dyDescent="0.3">
      <c r="A665" s="24"/>
      <c r="B665" s="26">
        <v>202405</v>
      </c>
      <c r="C665" s="18" t="s">
        <v>105</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row>
    <row r="666" spans="1:43" x14ac:dyDescent="0.3">
      <c r="A666" s="24"/>
      <c r="B666" s="26">
        <v>202405</v>
      </c>
      <c r="C666" s="18" t="s">
        <v>103</v>
      </c>
      <c r="D666">
        <v>-16291.288965053731</v>
      </c>
      <c r="E666">
        <v>-15912.698018516407</v>
      </c>
      <c r="F666">
        <v>-14402.218175611149</v>
      </c>
      <c r="G666">
        <v>-13619.53617026286</v>
      </c>
      <c r="H666">
        <v>-13961.135516645254</v>
      </c>
      <c r="I666">
        <v>-13685.967011057954</v>
      </c>
      <c r="J666">
        <v>-13415.56125469891</v>
      </c>
      <c r="K666">
        <v>-13149.985565056697</v>
      </c>
      <c r="L666">
        <v>-12889.267512818818</v>
      </c>
      <c r="M666">
        <v>-12633.40572992102</v>
      </c>
      <c r="N666">
        <v>-12382.377615743653</v>
      </c>
      <c r="O666">
        <v>-12136.144914130684</v>
      </c>
      <c r="P666">
        <v>-11894.657803198872</v>
      </c>
      <c r="Q666">
        <v>-11657.857929897329</v>
      </c>
      <c r="R666">
        <v>-11425.680685093332</v>
      </c>
      <c r="S666">
        <v>-11198.056924953335</v>
      </c>
      <c r="T666">
        <v>-10974.914283861473</v>
      </c>
      <c r="U666">
        <v>-10756.178182765405</v>
      </c>
      <c r="V666">
        <v>-10541.772608173022</v>
      </c>
      <c r="W666">
        <v>-10331.620716883201</v>
      </c>
      <c r="X666">
        <v>-10125.645307207222</v>
      </c>
      <c r="Y666">
        <v>-9923.7691871288771</v>
      </c>
      <c r="Z666">
        <v>-9725.9154623542472</v>
      </c>
      <c r="AA666">
        <v>-9532.0077616953022</v>
      </c>
      <c r="AB666">
        <v>-9341.9704131490562</v>
      </c>
      <c r="AC666">
        <v>-9155.7285809810128</v>
      </c>
      <c r="AD666">
        <v>-8973.2083718199938</v>
      </c>
      <c r="AE666">
        <v>-8794.3369160229904</v>
      </c>
      <c r="AF666">
        <v>-8619.0424292307689</v>
      </c>
      <c r="AG666">
        <v>-8447.2542580044937</v>
      </c>
      <c r="AH666">
        <v>-8278.9029126347341</v>
      </c>
      <c r="AI666">
        <v>-8113.9200895911763</v>
      </c>
      <c r="AJ666">
        <v>-7952.2386855928362</v>
      </c>
      <c r="AK666">
        <v>-7793.7928048931999</v>
      </c>
      <c r="AL666">
        <v>-7638.5177610695209</v>
      </c>
      <c r="AM666">
        <v>-7486.3500743623399</v>
      </c>
      <c r="AN666">
        <v>-7337.227465416875</v>
      </c>
      <c r="AO666">
        <v>-7191.0888461217364</v>
      </c>
      <c r="AP666">
        <v>-7047.8743081144485</v>
      </c>
      <c r="AQ666">
        <v>-6907.5251094212426</v>
      </c>
    </row>
    <row r="667" spans="1:43" x14ac:dyDescent="0.3">
      <c r="A667" s="24"/>
      <c r="B667" s="26">
        <v>202405</v>
      </c>
      <c r="C667" s="18" t="s">
        <v>102</v>
      </c>
      <c r="D667">
        <v>-12680.40548819369</v>
      </c>
      <c r="E667">
        <v>-10980.912830782074</v>
      </c>
      <c r="F667">
        <v>-10937.386110652384</v>
      </c>
      <c r="G667">
        <v>-10737.22419265252</v>
      </c>
      <c r="H667">
        <v>-9774.0087549722721</v>
      </c>
      <c r="I667">
        <v>-9252.9499134608068</v>
      </c>
      <c r="J667">
        <v>-8758.9670391652198</v>
      </c>
      <c r="K667">
        <v>-8290.8255407072847</v>
      </c>
      <c r="L667">
        <v>-7847.3012058974482</v>
      </c>
      <c r="M667">
        <v>-7427.1949885875865</v>
      </c>
      <c r="N667">
        <v>-7029.3424340926194</v>
      </c>
      <c r="O667">
        <v>-6652.6195026534278</v>
      </c>
      <c r="P667">
        <v>-6295.9459459494419</v>
      </c>
      <c r="Q667">
        <v>-5958.2870083839434</v>
      </c>
      <c r="R667">
        <v>-5638.6539768320108</v>
      </c>
      <c r="S667">
        <v>-5336.103939063576</v>
      </c>
      <c r="T667">
        <v>-5049.7390015084911</v>
      </c>
      <c r="U667">
        <v>-4778.7051425179425</v>
      </c>
      <c r="V667">
        <v>-4522.1908259032034</v>
      </c>
      <c r="W667">
        <v>-4279.4254636780524</v>
      </c>
      <c r="X667">
        <v>-4049.6777916313058</v>
      </c>
      <c r="Y667">
        <v>-3832.2542033278564</v>
      </c>
      <c r="Z667">
        <v>-3626.4970751782798</v>
      </c>
      <c r="AA667">
        <v>-3431.7831058320885</v>
      </c>
      <c r="AB667">
        <v>-3247.5216863087057</v>
      </c>
      <c r="AC667">
        <v>-3073.1533122672545</v>
      </c>
      <c r="AD667">
        <v>-2908.148046127822</v>
      </c>
      <c r="AE667">
        <v>-2752.0040340357759</v>
      </c>
      <c r="AF667">
        <v>-2604.2460806508238</v>
      </c>
      <c r="AG667">
        <v>-2464.4242832589903</v>
      </c>
      <c r="AH667">
        <v>-2332.1127256137347</v>
      </c>
      <c r="AI667">
        <v>-2206.9082311132465</v>
      </c>
      <c r="AJ667">
        <v>-2088.4291743415411</v>
      </c>
      <c r="AK667">
        <v>-1976.3143495870227</v>
      </c>
      <c r="AL667">
        <v>-1870.2218946631185</v>
      </c>
      <c r="AM667">
        <v>-1769.8282681609085</v>
      </c>
      <c r="AN667">
        <v>-1674.8272781403057</v>
      </c>
      <c r="AO667">
        <v>-1584.9291601967982</v>
      </c>
      <c r="AP667">
        <v>-1499.859702811737</v>
      </c>
      <c r="AQ667">
        <v>-1419.3594178954411</v>
      </c>
    </row>
    <row r="668" spans="1:43" x14ac:dyDescent="0.3">
      <c r="A668" s="24"/>
      <c r="B668" s="26">
        <v>202405</v>
      </c>
      <c r="C668" s="18" t="s">
        <v>104</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row>
    <row r="669" spans="1:43" x14ac:dyDescent="0.3">
      <c r="A669" s="24"/>
      <c r="B669" s="26">
        <v>202406</v>
      </c>
      <c r="C669" s="18" t="s">
        <v>101</v>
      </c>
      <c r="D669">
        <v>-37737.095349628529</v>
      </c>
      <c r="E669">
        <v>-31071.801192206887</v>
      </c>
      <c r="F669">
        <v>-26484.304334328608</v>
      </c>
      <c r="G669">
        <v>-21088.612646510588</v>
      </c>
      <c r="H669">
        <v>-16882.145922863958</v>
      </c>
      <c r="I669">
        <v>-15750.299957786685</v>
      </c>
      <c r="J669">
        <v>-14692.946627176554</v>
      </c>
      <c r="K669">
        <v>-13705.585323744865</v>
      </c>
      <c r="L669">
        <v>-12783.867576710059</v>
      </c>
      <c r="M669">
        <v>-11923.632604392673</v>
      </c>
      <c r="N669">
        <v>-11120.925728177364</v>
      </c>
      <c r="O669">
        <v>-10372.005871004898</v>
      </c>
      <c r="P669">
        <v>-9673.3460862107222</v>
      </c>
      <c r="Q669">
        <v>-9021.6296616668751</v>
      </c>
      <c r="R669">
        <v>-8413.7434636868711</v>
      </c>
      <c r="S669">
        <v>-7846.7696210747827</v>
      </c>
      <c r="T669">
        <v>-7317.976282211298</v>
      </c>
      <c r="U669">
        <v>-6824.8079351118949</v>
      </c>
      <c r="V669">
        <v>-6364.8756177124214</v>
      </c>
      <c r="W669">
        <v>-5935.9472355316357</v>
      </c>
      <c r="X669">
        <v>-5535.9381286801681</v>
      </c>
      <c r="Y669">
        <v>-5162.9019785059172</v>
      </c>
      <c r="Z669">
        <v>-4815.0221084819677</v>
      </c>
      <c r="AA669">
        <v>-4490.6032092575961</v>
      </c>
      <c r="AB669">
        <v>-4188.0635007373012</v>
      </c>
      <c r="AC669">
        <v>-3905.9273323305952</v>
      </c>
      <c r="AD669">
        <v>-3642.8182145445039</v>
      </c>
      <c r="AE669">
        <v>-3397.4522697715088</v>
      </c>
      <c r="AF669">
        <v>-3168.6320866864107</v>
      </c>
      <c r="AG669">
        <v>-2955.2409605613684</v>
      </c>
      <c r="AH669">
        <v>-2756.2375006512079</v>
      </c>
      <c r="AI669">
        <v>-2570.6505853135504</v>
      </c>
      <c r="AJ669">
        <v>-2397.5746455108779</v>
      </c>
      <c r="AK669">
        <v>-2236.1652576501428</v>
      </c>
      <c r="AL669">
        <v>-2085.6350272459017</v>
      </c>
      <c r="AM669">
        <v>-1945.2497455694677</v>
      </c>
      <c r="AN669">
        <v>-1814.3248022146033</v>
      </c>
      <c r="AO669">
        <v>-1692.2218373301689</v>
      </c>
      <c r="AP669">
        <v>-1578.3456181134177</v>
      </c>
      <c r="AQ669">
        <v>-1472.1411250039007</v>
      </c>
    </row>
    <row r="670" spans="1:43" x14ac:dyDescent="0.3">
      <c r="A670" s="24"/>
      <c r="B670" s="26">
        <v>202406</v>
      </c>
      <c r="C670" s="18" t="s">
        <v>105</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row>
    <row r="671" spans="1:43" x14ac:dyDescent="0.3">
      <c r="A671" s="24"/>
      <c r="B671" s="26">
        <v>202406</v>
      </c>
      <c r="C671" s="18" t="s">
        <v>103</v>
      </c>
      <c r="D671">
        <v>-17640.088604100445</v>
      </c>
      <c r="E671">
        <v>-16630.583487889046</v>
      </c>
      <c r="F671">
        <v>-10035.090698272663</v>
      </c>
      <c r="G671">
        <v>-8382.2150775754599</v>
      </c>
      <c r="H671">
        <v>-7817.5614072872204</v>
      </c>
      <c r="I671">
        <v>-7574.5872706366581</v>
      </c>
      <c r="J671">
        <v>-7338.3067775661148</v>
      </c>
      <c r="K671">
        <v>-7108.7391490703703</v>
      </c>
      <c r="L671">
        <v>-6885.8454071167571</v>
      </c>
      <c r="M671">
        <v>-6669.5460116443937</v>
      </c>
      <c r="N671">
        <v>-6459.7331708704914</v>
      </c>
      <c r="O671">
        <v>-6256.2795646222012</v>
      </c>
      <c r="P671">
        <v>-6059.0446061547837</v>
      </c>
      <c r="Q671">
        <v>-5867.8789860653442</v>
      </c>
      <c r="R671">
        <v>-5682.627999034441</v>
      </c>
      <c r="S671">
        <v>-5503.1339964179724</v>
      </c>
      <c r="T671">
        <v>-5329.2382033647591</v>
      </c>
      <c r="U671">
        <v>-5160.7820689050741</v>
      </c>
      <c r="V671">
        <v>-4997.608269442374</v>
      </c>
      <c r="W671">
        <v>-4839.5614527819171</v>
      </c>
      <c r="X671">
        <v>-4686.4887864291086</v>
      </c>
      <c r="Y671">
        <v>-4538.2403572434378</v>
      </c>
      <c r="Z671">
        <v>-4394.6694575570336</v>
      </c>
      <c r="AA671">
        <v>-4255.6327841591365</v>
      </c>
      <c r="AB671">
        <v>-4120.990570155127</v>
      </c>
      <c r="AC671">
        <v>-3990.6066649726613</v>
      </c>
      <c r="AD671">
        <v>-3864.3485742491525</v>
      </c>
      <c r="AE671">
        <v>-3742.0874686702427</v>
      </c>
      <c r="AF671">
        <v>-3623.6981688075389</v>
      </c>
      <c r="AG671">
        <v>-3509.0591114598442</v>
      </c>
      <c r="AH671">
        <v>-3398.052301815083</v>
      </c>
      <c r="AI671">
        <v>-3290.56325483199</v>
      </c>
      <c r="AJ671">
        <v>-3186.4809285265533</v>
      </c>
      <c r="AK671">
        <v>-3085.6976512898455</v>
      </c>
      <c r="AL671">
        <v>-2988.1090449251828</v>
      </c>
      <c r="AM671">
        <v>-2893.6139447462833</v>
      </c>
      <c r="AN671">
        <v>-2802.1143178036391</v>
      </c>
      <c r="AO671">
        <v>-2713.5151800879312</v>
      </c>
      <c r="AP671">
        <v>-2627.7245133849401</v>
      </c>
      <c r="AQ671">
        <v>-2544.6531823166902</v>
      </c>
    </row>
    <row r="672" spans="1:43" x14ac:dyDescent="0.3">
      <c r="A672" s="24"/>
      <c r="B672" s="26">
        <v>202406</v>
      </c>
      <c r="C672" s="18" t="s">
        <v>102</v>
      </c>
      <c r="D672">
        <v>-20944.848251371484</v>
      </c>
      <c r="E672">
        <v>-18843.863694465403</v>
      </c>
      <c r="F672">
        <v>-15540.616557228532</v>
      </c>
      <c r="G672">
        <v>-14496.452604368769</v>
      </c>
      <c r="H672">
        <v>-13244.136007433523</v>
      </c>
      <c r="I672">
        <v>-12516.076336754051</v>
      </c>
      <c r="J672">
        <v>-11827.287396233276</v>
      </c>
      <c r="K672">
        <v>-11175.85623647132</v>
      </c>
      <c r="L672">
        <v>-10559.904523119325</v>
      </c>
      <c r="M672">
        <v>-9977.607484552027</v>
      </c>
      <c r="N672">
        <v>-9427.2052322425734</v>
      </c>
      <c r="O672">
        <v>-8907.0091092712482</v>
      </c>
      <c r="P672">
        <v>-8415.4047630930927</v>
      </c>
      <c r="Q672">
        <v>-7950.8530470604464</v>
      </c>
      <c r="R672">
        <v>-7511.8894820281512</v>
      </c>
      <c r="S672">
        <v>-7097.1227692159437</v>
      </c>
      <c r="T672">
        <v>-6705.2326881446543</v>
      </c>
      <c r="U672">
        <v>-6334.9676086795225</v>
      </c>
      <c r="V672">
        <v>-5985.1417754260656</v>
      </c>
      <c r="W672">
        <v>-5654.6324742837096</v>
      </c>
      <c r="X672">
        <v>-5342.3771574360508</v>
      </c>
      <c r="Y672">
        <v>-5047.3705796207432</v>
      </c>
      <c r="Z672">
        <v>-4768.6619819999087</v>
      </c>
      <c r="AA672">
        <v>-4505.3523482212668</v>
      </c>
      <c r="AB672">
        <v>-4256.5917488854075</v>
      </c>
      <c r="AC672">
        <v>-4021.5767846322292</v>
      </c>
      <c r="AD672">
        <v>-3799.548133749061</v>
      </c>
      <c r="AE672">
        <v>-3589.7882071081253</v>
      </c>
      <c r="AF672">
        <v>-3391.6189110254272</v>
      </c>
      <c r="AG672">
        <v>-3204.3995170574067</v>
      </c>
      <c r="AH672">
        <v>-3027.5246366436713</v>
      </c>
      <c r="AI672">
        <v>-2860.4222977392965</v>
      </c>
      <c r="AJ672">
        <v>-2702.552120067844</v>
      </c>
      <c r="AK672">
        <v>-2553.4035852999255</v>
      </c>
      <c r="AL672">
        <v>-2412.4943982727459</v>
      </c>
      <c r="AM672">
        <v>-2279.368935277319</v>
      </c>
      <c r="AN672">
        <v>-2153.5967754248927</v>
      </c>
      <c r="AO672">
        <v>-2034.7713111423855</v>
      </c>
      <c r="AP672">
        <v>-1922.5084339231871</v>
      </c>
      <c r="AQ672">
        <v>-1816.445291563185</v>
      </c>
    </row>
    <row r="673" spans="1:43" x14ac:dyDescent="0.3">
      <c r="A673" s="24"/>
      <c r="B673" s="26">
        <v>202407</v>
      </c>
      <c r="C673" s="18" t="s">
        <v>101</v>
      </c>
      <c r="D673">
        <v>-46461.810461601817</v>
      </c>
      <c r="E673">
        <v>-41229.911275268896</v>
      </c>
      <c r="F673">
        <v>-36157.189856232515</v>
      </c>
      <c r="G673">
        <v>-27280.176247225936</v>
      </c>
      <c r="H673">
        <v>-23913.14316393328</v>
      </c>
      <c r="I673">
        <v>-22584.394903428645</v>
      </c>
      <c r="J673">
        <v>-21325.97077697239</v>
      </c>
      <c r="K673">
        <v>-20135.139981146942</v>
      </c>
      <c r="L673">
        <v>-19008.974341089444</v>
      </c>
      <c r="M673">
        <v>-17944.466347506492</v>
      </c>
      <c r="N673">
        <v>-16938.605506743999</v>
      </c>
      <c r="O673">
        <v>-15988.427704969892</v>
      </c>
      <c r="P673">
        <v>-15091.046798374924</v>
      </c>
      <c r="Q673">
        <v>-14243.674331286507</v>
      </c>
      <c r="R673">
        <v>-13443.631238007087</v>
      </c>
      <c r="S673">
        <v>-12688.354091057321</v>
      </c>
      <c r="T673">
        <v>-11975.397624829198</v>
      </c>
      <c r="U673">
        <v>-11302.434716487871</v>
      </c>
      <c r="V673">
        <v>-10667.254641003723</v>
      </c>
      <c r="W673">
        <v>-10067.760170208194</v>
      </c>
      <c r="X673">
        <v>-9501.9639164133769</v>
      </c>
      <c r="Y673">
        <v>-8967.9842036406153</v>
      </c>
      <c r="Z673">
        <v>-8464.0406671263027</v>
      </c>
      <c r="AA673">
        <v>-7988.4497234769769</v>
      </c>
      <c r="AB673">
        <v>-7539.6200122537975</v>
      </c>
      <c r="AC673">
        <v>-7116.0478798839249</v>
      </c>
      <c r="AD673">
        <v>-6716.3129552020309</v>
      </c>
      <c r="AE673">
        <v>-6339.0738502490749</v>
      </c>
      <c r="AF673">
        <v>-5983.0640085394798</v>
      </c>
      <c r="AG673">
        <v>-5647.0877146804823</v>
      </c>
      <c r="AH673">
        <v>-5330.0162731538521</v>
      </c>
      <c r="AI673">
        <v>-5030.78435965067</v>
      </c>
      <c r="AJ673">
        <v>-4748.3865451500496</v>
      </c>
      <c r="AK673">
        <v>-4481.8739906361516</v>
      </c>
      <c r="AL673">
        <v>-4230.3513087220817</v>
      </c>
      <c r="AM673">
        <v>-3992.973587323047</v>
      </c>
      <c r="AN673">
        <v>-3768.9435697669942</v>
      </c>
      <c r="AO673">
        <v>-3557.5089852542001</v>
      </c>
      <c r="AP673">
        <v>-3357.9600233067263</v>
      </c>
      <c r="AQ673">
        <v>-3169.626945730965</v>
      </c>
    </row>
    <row r="674" spans="1:43" x14ac:dyDescent="0.3">
      <c r="A674" s="24"/>
      <c r="B674" s="26">
        <v>202407</v>
      </c>
      <c r="C674" s="18" t="s">
        <v>105</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row>
    <row r="675" spans="1:43" x14ac:dyDescent="0.3">
      <c r="A675" s="24"/>
      <c r="B675" s="26">
        <v>202407</v>
      </c>
      <c r="C675" s="18" t="s">
        <v>103</v>
      </c>
      <c r="D675">
        <v>-30229.138442059866</v>
      </c>
      <c r="E675">
        <v>-21771.354264647984</v>
      </c>
      <c r="F675">
        <v>-20706.456104562654</v>
      </c>
      <c r="G675">
        <v>-18501.004425115581</v>
      </c>
      <c r="H675">
        <v>-18974.270153217611</v>
      </c>
      <c r="I675">
        <v>-18438.050130428415</v>
      </c>
      <c r="J675">
        <v>-17915.517910089598</v>
      </c>
      <c r="K675">
        <v>-17406.70231230163</v>
      </c>
      <c r="L675">
        <v>-16911.519171356453</v>
      </c>
      <c r="M675">
        <v>-16429.807184158482</v>
      </c>
      <c r="N675">
        <v>-15961.352341146528</v>
      </c>
      <c r="O675">
        <v>-15505.904868642268</v>
      </c>
      <c r="P675">
        <v>-15063.191153613558</v>
      </c>
      <c r="Q675">
        <v>-14632.922242235576</v>
      </c>
      <c r="R675">
        <v>-14214.799959121219</v>
      </c>
      <c r="S675">
        <v>-13808.521349150251</v>
      </c>
      <c r="T675">
        <v>-13413.781920716166</v>
      </c>
      <c r="U675">
        <v>-13030.278022153756</v>
      </c>
      <c r="V675">
        <v>-12657.708584505372</v>
      </c>
      <c r="W675">
        <v>-12295.776396621714</v>
      </c>
      <c r="X675">
        <v>-11944.189032184897</v>
      </c>
      <c r="Y675">
        <v>-11602.659515747144</v>
      </c>
      <c r="Z675">
        <v>-11270.906791847388</v>
      </c>
      <c r="AA675">
        <v>-10948.656044759031</v>
      </c>
      <c r="AB675">
        <v>-10635.638904463976</v>
      </c>
      <c r="AC675">
        <v>-10331.593565701991</v>
      </c>
      <c r="AD675">
        <v>-10036.264840489617</v>
      </c>
      <c r="AE675">
        <v>-9749.4041596990464</v>
      </c>
      <c r="AF675">
        <v>-9470.7695356840395</v>
      </c>
      <c r="AG675">
        <v>-9200.1254952175641</v>
      </c>
      <c r="AH675">
        <v>-8937.2429899347444</v>
      </c>
      <c r="AI675">
        <v>-8681.8992898892338</v>
      </c>
      <c r="AJ675">
        <v>-8433.8778646102637</v>
      </c>
      <c r="AK675">
        <v>-8192.9682551020996</v>
      </c>
      <c r="AL675">
        <v>-7958.9659394919372</v>
      </c>
      <c r="AM675">
        <v>-7731.6721944568635</v>
      </c>
      <c r="AN675">
        <v>-7510.8939541085483</v>
      </c>
      <c r="AO675">
        <v>-7296.4436676580744</v>
      </c>
      <c r="AP675">
        <v>-7088.1391569012067</v>
      </c>
      <c r="AQ675">
        <v>-6885.8034743404505</v>
      </c>
    </row>
    <row r="676" spans="1:43" x14ac:dyDescent="0.3">
      <c r="A676" s="24"/>
      <c r="B676" s="26">
        <v>202407</v>
      </c>
      <c r="C676" s="18" t="s">
        <v>102</v>
      </c>
      <c r="D676">
        <v>-23665.998806686242</v>
      </c>
      <c r="E676">
        <v>-20287.906113107354</v>
      </c>
      <c r="F676">
        <v>-18496.052264692928</v>
      </c>
      <c r="G676">
        <v>-16124.66809447872</v>
      </c>
      <c r="H676">
        <v>-15474.531714878813</v>
      </c>
      <c r="I676">
        <v>-14400.038914783263</v>
      </c>
      <c r="J676">
        <v>-13398.30350720328</v>
      </c>
      <c r="K676">
        <v>-12464.929361446708</v>
      </c>
      <c r="L676">
        <v>-11595.623897600466</v>
      </c>
      <c r="M676">
        <v>-10786.254198982155</v>
      </c>
      <c r="N676">
        <v>-10032.878143473183</v>
      </c>
      <c r="O676">
        <v>-9331.7598005243744</v>
      </c>
      <c r="P676">
        <v>-8679.3748421378168</v>
      </c>
      <c r="Q676">
        <v>-8072.4096135265836</v>
      </c>
      <c r="R676">
        <v>-7507.7562143904943</v>
      </c>
      <c r="S676">
        <v>-6982.5051271576995</v>
      </c>
      <c r="T676">
        <v>-6493.9364062717132</v>
      </c>
      <c r="U676">
        <v>-6039.5101021517103</v>
      </c>
      <c r="V676">
        <v>-5616.8563682982012</v>
      </c>
      <c r="W676">
        <v>-5223.7655492589683</v>
      </c>
      <c r="X676">
        <v>-4858.1784451808417</v>
      </c>
      <c r="Y676">
        <v>-4518.1768791063078</v>
      </c>
      <c r="Z676">
        <v>-4201.9746454377382</v>
      </c>
      <c r="AA676">
        <v>-3907.9088851211882</v>
      </c>
      <c r="AB676">
        <v>-3634.4319104541196</v>
      </c>
      <c r="AC676">
        <v>-3380.1034868653023</v>
      </c>
      <c r="AD676">
        <v>-3143.5835684133617</v>
      </c>
      <c r="AE676">
        <v>-2923.625476630134</v>
      </c>
      <c r="AF676">
        <v>-2719.0695076710676</v>
      </c>
      <c r="AG676">
        <v>-2528.8369498084789</v>
      </c>
      <c r="AH676">
        <v>-2351.924491606233</v>
      </c>
      <c r="AI676">
        <v>-2187.3990002849205</v>
      </c>
      <c r="AJ676">
        <v>-2034.3926495662022</v>
      </c>
      <c r="AK676">
        <v>-1892.0983764879484</v>
      </c>
      <c r="AL676">
        <v>-1759.7656471741877</v>
      </c>
      <c r="AM676">
        <v>-1636.6965122289951</v>
      </c>
      <c r="AN676">
        <v>-1522.2419332313648</v>
      </c>
      <c r="AO676">
        <v>-1415.7983626884763</v>
      </c>
      <c r="AP676">
        <v>-1316.8045607212043</v>
      </c>
      <c r="AQ676">
        <v>-1224.7386326824269</v>
      </c>
    </row>
    <row r="677" spans="1:43" x14ac:dyDescent="0.3">
      <c r="A677" s="24"/>
      <c r="B677" s="26">
        <v>202407</v>
      </c>
      <c r="C677" s="18" t="s">
        <v>104</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row>
    <row r="678" spans="1:43" x14ac:dyDescent="0.3">
      <c r="A678" s="24"/>
      <c r="B678" s="26">
        <v>202408</v>
      </c>
      <c r="C678" s="18" t="s">
        <v>101</v>
      </c>
      <c r="D678">
        <v>-60721.467155410654</v>
      </c>
      <c r="E678">
        <v>-52360.622885387857</v>
      </c>
      <c r="F678">
        <v>-44170.56302541167</v>
      </c>
      <c r="G678">
        <v>-32961.67038181192</v>
      </c>
      <c r="H678">
        <v>-26995.474916549574</v>
      </c>
      <c r="I678">
        <v>-25162.08467578582</v>
      </c>
      <c r="J678">
        <v>-23449.819909430185</v>
      </c>
      <c r="K678">
        <v>-21851.741144776843</v>
      </c>
      <c r="L678">
        <v>-20360.958699887873</v>
      </c>
      <c r="M678">
        <v>-18970.769498358626</v>
      </c>
      <c r="N678">
        <v>-17674.735304668815</v>
      </c>
      <c r="O678">
        <v>-16466.724831917567</v>
      </c>
      <c r="P678">
        <v>-15340.933279910023</v>
      </c>
      <c r="Q678">
        <v>-14291.887684701058</v>
      </c>
      <c r="R678">
        <v>-13314.44336353269</v>
      </c>
      <c r="S678">
        <v>-12403.774840873612</v>
      </c>
      <c r="T678">
        <v>-11555.363452868916</v>
      </c>
      <c r="U678">
        <v>-10764.983069475031</v>
      </c>
      <c r="V678">
        <v>-10028.684882079035</v>
      </c>
      <c r="W678">
        <v>-9342.7818812210189</v>
      </c>
      <c r="X678">
        <v>-8703.8334339631601</v>
      </c>
      <c r="Y678">
        <v>-8108.6302259021513</v>
      </c>
      <c r="Z678">
        <v>-7554.1797349321951</v>
      </c>
      <c r="AA678">
        <v>-7037.6923372274887</v>
      </c>
      <c r="AB678">
        <v>-6556.568100438757</v>
      </c>
      <c r="AC678">
        <v>-6108.3842880937827</v>
      </c>
      <c r="AD678">
        <v>-5690.883578161749</v>
      </c>
      <c r="AE678">
        <v>-5301.9629846329381</v>
      </c>
      <c r="AF678">
        <v>-4939.6634616850079</v>
      </c>
      <c r="AG678">
        <v>-4602.1601641059196</v>
      </c>
      <c r="AH678">
        <v>-4287.7533341106009</v>
      </c>
      <c r="AI678">
        <v>-3994.8597828133261</v>
      </c>
      <c r="AJ678">
        <v>-3722.0049338987765</v>
      </c>
      <c r="AK678">
        <v>-3467.8153971148845</v>
      </c>
      <c r="AL678">
        <v>-3231.0120398358181</v>
      </c>
      <c r="AM678">
        <v>-3010.4035259318966</v>
      </c>
      <c r="AN678">
        <v>-2804.8802924047459</v>
      </c>
      <c r="AO678">
        <v>-2613.4089356076133</v>
      </c>
      <c r="AP678">
        <v>-2435.0269803060528</v>
      </c>
      <c r="AQ678">
        <v>-2268.8380062961783</v>
      </c>
    </row>
    <row r="679" spans="1:43" x14ac:dyDescent="0.3">
      <c r="A679" s="24"/>
      <c r="B679" s="26">
        <v>202408</v>
      </c>
      <c r="C679" s="18" t="s">
        <v>105</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row>
    <row r="680" spans="1:43" x14ac:dyDescent="0.3">
      <c r="A680" s="24"/>
      <c r="B680" s="26">
        <v>202408</v>
      </c>
      <c r="C680" s="18" t="s">
        <v>103</v>
      </c>
      <c r="D680">
        <v>-30551.898235988734</v>
      </c>
      <c r="E680">
        <v>-23693.906981834087</v>
      </c>
      <c r="F680">
        <v>-17846.314900373673</v>
      </c>
      <c r="G680">
        <v>-10337.301305792298</v>
      </c>
      <c r="H680">
        <v>-5530.4530443293233</v>
      </c>
      <c r="I680">
        <v>-5394.1040147018093</v>
      </c>
      <c r="J680">
        <v>-5260.7228911450793</v>
      </c>
      <c r="K680">
        <v>-5130.3478627765116</v>
      </c>
      <c r="L680">
        <v>-5002.9853178089279</v>
      </c>
      <c r="M680">
        <v>-4878.6199634681288</v>
      </c>
      <c r="N680">
        <v>-4757.2215923686254</v>
      </c>
      <c r="O680">
        <v>-4638.749701880899</v>
      </c>
      <c r="P680">
        <v>-4523.1567049507248</v>
      </c>
      <c r="Q680">
        <v>-4410.390196676517</v>
      </c>
      <c r="R680">
        <v>-4300.394575641677</v>
      </c>
      <c r="S680">
        <v>-4193.1122167069343</v>
      </c>
      <c r="T680">
        <v>-4088.4843271832292</v>
      </c>
      <c r="U680">
        <v>-3986.4515764077501</v>
      </c>
      <c r="V680">
        <v>-3886.9545611300969</v>
      </c>
      <c r="W680">
        <v>-3789.9341505964594</v>
      </c>
      <c r="X680">
        <v>-3695.3317426032363</v>
      </c>
      <c r="Y680">
        <v>-3603.0894530709052</v>
      </c>
      <c r="Z680">
        <v>-3513.1502555804477</v>
      </c>
      <c r="AA680">
        <v>-3425.4580829828155</v>
      </c>
      <c r="AB680">
        <v>-3339.9579000849535</v>
      </c>
      <c r="AC680">
        <v>-3256.595754163804</v>
      </c>
      <c r="AD680">
        <v>-3175.318808411198</v>
      </c>
      <c r="AE680">
        <v>-3096.0753621947856</v>
      </c>
      <c r="AF680">
        <v>-3018.8148611129186</v>
      </c>
      <c r="AG680">
        <v>-2943.4878991401179</v>
      </c>
      <c r="AH680">
        <v>-2870.0462146443324</v>
      </c>
      <c r="AI680">
        <v>-2798.4426816645359</v>
      </c>
      <c r="AJ680">
        <v>-2728.6312975361461</v>
      </c>
      <c r="AK680">
        <v>-2660.5671677194537</v>
      </c>
      <c r="AL680">
        <v>-2594.2064885060777</v>
      </c>
      <c r="AM680">
        <v>-2529.506528137862</v>
      </c>
      <c r="AN680">
        <v>-2466.4256067624742</v>
      </c>
      <c r="AO680">
        <v>-2404.9230755631688</v>
      </c>
      <c r="AP680">
        <v>-2344.9592953315446</v>
      </c>
      <c r="AQ680">
        <v>-2286.495614697626</v>
      </c>
    </row>
    <row r="681" spans="1:43" x14ac:dyDescent="0.3">
      <c r="A681" s="24"/>
      <c r="B681" s="26">
        <v>202408</v>
      </c>
      <c r="C681" s="18" t="s">
        <v>102</v>
      </c>
      <c r="D681">
        <v>-24867.620309125192</v>
      </c>
      <c r="E681">
        <v>-20228.808809220838</v>
      </c>
      <c r="F681">
        <v>-18714.67301816307</v>
      </c>
      <c r="G681">
        <v>-15059.190941459849</v>
      </c>
      <c r="H681">
        <v>-12267.241022188933</v>
      </c>
      <c r="I681">
        <v>-11638.238844167121</v>
      </c>
      <c r="J681">
        <v>-11040.469238304737</v>
      </c>
      <c r="K681">
        <v>-10472.676343016721</v>
      </c>
      <c r="L681">
        <v>-9933.5632508347298</v>
      </c>
      <c r="M681">
        <v>-9421.8277234970446</v>
      </c>
      <c r="N681">
        <v>-8936.1845543149211</v>
      </c>
      <c r="O681">
        <v>-8475.3795153696756</v>
      </c>
      <c r="P681">
        <v>-8038.1978933686814</v>
      </c>
      <c r="Q681">
        <v>-7623.4694891821428</v>
      </c>
      <c r="R681">
        <v>-7230.0712780800659</v>
      </c>
      <c r="S681">
        <v>-6856.9285100151601</v>
      </c>
      <c r="T681">
        <v>-6503.014766119587</v>
      </c>
      <c r="U681">
        <v>-6167.3513183680789</v>
      </c>
      <c r="V681">
        <v>-5849.0060285674972</v>
      </c>
      <c r="W681">
        <v>-5547.0919491002123</v>
      </c>
      <c r="X681">
        <v>-5260.7657380553428</v>
      </c>
      <c r="Y681">
        <v>-4989.2259673110166</v>
      </c>
      <c r="Z681">
        <v>-4731.7113785432566</v>
      </c>
      <c r="AA681">
        <v>-4487.4991256370431</v>
      </c>
      <c r="AB681">
        <v>-4255.9030303278641</v>
      </c>
      <c r="AC681">
        <v>-4036.2718696163165</v>
      </c>
      <c r="AD681">
        <v>-3827.9877075660265</v>
      </c>
      <c r="AE681">
        <v>-3630.4642798264526</v>
      </c>
      <c r="AF681">
        <v>-3443.1454361399246</v>
      </c>
      <c r="AG681">
        <v>-3265.5036438629613</v>
      </c>
      <c r="AH681">
        <v>-3097.038553920142</v>
      </c>
      <c r="AI681">
        <v>-2937.2756294468763</v>
      </c>
      <c r="AJ681">
        <v>-2785.7648365451478</v>
      </c>
      <c r="AK681">
        <v>-2642.0793959864509</v>
      </c>
      <c r="AL681">
        <v>-2505.8145942854499</v>
      </c>
      <c r="AM681">
        <v>-2376.586652289735</v>
      </c>
      <c r="AN681">
        <v>-2254.0316492512129</v>
      </c>
      <c r="AO681">
        <v>-2137.8045002376452</v>
      </c>
      <c r="AP681">
        <v>-2027.5779846897449</v>
      </c>
      <c r="AQ681">
        <v>-1923.0418239158421</v>
      </c>
    </row>
    <row r="682" spans="1:43" x14ac:dyDescent="0.3">
      <c r="A682" s="24"/>
      <c r="B682" s="26">
        <v>202409</v>
      </c>
      <c r="C682" s="18" t="s">
        <v>101</v>
      </c>
      <c r="D682">
        <v>-76319.710646538791</v>
      </c>
      <c r="E682">
        <v>-56969.853421288681</v>
      </c>
      <c r="F682">
        <v>-47593.682378541424</v>
      </c>
      <c r="G682">
        <v>-37668.786063081403</v>
      </c>
      <c r="H682">
        <v>-29775.675365750998</v>
      </c>
      <c r="I682">
        <v>-27521.52888963624</v>
      </c>
      <c r="J682">
        <v>-25429.574015468301</v>
      </c>
      <c r="K682">
        <v>-23491.035094640687</v>
      </c>
      <c r="L682">
        <v>-21696.564680840085</v>
      </c>
      <c r="M682">
        <v>-20036.725186191052</v>
      </c>
      <c r="N682">
        <v>-18502.271072383366</v>
      </c>
      <c r="O682">
        <v>-17084.310904534072</v>
      </c>
      <c r="P682">
        <v>-15774.395780515712</v>
      </c>
      <c r="Q682">
        <v>-14564.562125424958</v>
      </c>
      <c r="R682">
        <v>-13447.346067643068</v>
      </c>
      <c r="S682">
        <v>-12415.780180848857</v>
      </c>
      <c r="T682">
        <v>-11463.379446937464</v>
      </c>
      <c r="U682">
        <v>-10584.120845589332</v>
      </c>
      <c r="V682">
        <v>-9772.4194227007847</v>
      </c>
      <c r="W682">
        <v>-9023.1026895151354</v>
      </c>
      <c r="X682">
        <v>-8331.3845518487178</v>
      </c>
      <c r="Y682">
        <v>-7692.8395388075942</v>
      </c>
      <c r="Z682">
        <v>-7103.3778146973573</v>
      </c>
      <c r="AA682">
        <v>-6559.2212669638639</v>
      </c>
      <c r="AB682">
        <v>-6056.8808351615353</v>
      </c>
      <c r="AC682">
        <v>-5593.1351603996754</v>
      </c>
      <c r="AD682">
        <v>-5165.0105777869439</v>
      </c>
      <c r="AE682">
        <v>-4769.7624369506912</v>
      </c>
      <c r="AF682">
        <v>-4404.8577115968028</v>
      </c>
      <c r="AG682">
        <v>-4067.958844110507</v>
      </c>
      <c r="AH682">
        <v>-3756.9087625090247</v>
      </c>
      <c r="AI682">
        <v>-3469.7170026618264</v>
      </c>
      <c r="AJ682">
        <v>-3204.5468672187003</v>
      </c>
      <c r="AK682">
        <v>-2959.7035531714237</v>
      </c>
      <c r="AL682">
        <v>-2733.6231817519415</v>
      </c>
      <c r="AM682">
        <v>-2524.8626669698124</v>
      </c>
      <c r="AN682">
        <v>-2332.0903621868288</v>
      </c>
      <c r="AO682">
        <v>-2154.0774274887958</v>
      </c>
      <c r="AP682">
        <v>-1989.6898640855893</v>
      </c>
      <c r="AQ682">
        <v>-1837.8811654426329</v>
      </c>
    </row>
    <row r="683" spans="1:43" x14ac:dyDescent="0.3">
      <c r="A683" s="24"/>
      <c r="B683" s="26">
        <v>202409</v>
      </c>
      <c r="C683" s="18" t="s">
        <v>105</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row>
    <row r="684" spans="1:43" x14ac:dyDescent="0.3">
      <c r="A684" s="24"/>
      <c r="B684" s="26">
        <v>202409</v>
      </c>
      <c r="C684" s="18" t="s">
        <v>103</v>
      </c>
      <c r="D684">
        <v>-46635.676867360802</v>
      </c>
      <c r="E684">
        <v>-41879.155527966795</v>
      </c>
      <c r="F684">
        <v>-38873.177287317434</v>
      </c>
      <c r="G684">
        <v>-35198.538834559717</v>
      </c>
      <c r="H684">
        <v>-30841.597044267328</v>
      </c>
      <c r="I684">
        <v>-29790.263683886271</v>
      </c>
      <c r="J684">
        <v>-28771.696893227981</v>
      </c>
      <c r="K684">
        <v>-27785.813823250955</v>
      </c>
      <c r="L684">
        <v>-26832.212810428566</v>
      </c>
      <c r="M684">
        <v>-25910.290264183026</v>
      </c>
      <c r="N684">
        <v>-25019.315749338588</v>
      </c>
      <c r="O684">
        <v>-24158.481249256274</v>
      </c>
      <c r="P684">
        <v>-23326.934047707091</v>
      </c>
      <c r="Q684">
        <v>-22523.79897155373</v>
      </c>
      <c r="R684">
        <v>-21748.193581149771</v>
      </c>
      <c r="S684">
        <v>-20999.23860208971</v>
      </c>
      <c r="T684">
        <v>-20276.065095798273</v>
      </c>
      <c r="U684">
        <v>-19577.819365005766</v>
      </c>
      <c r="V684">
        <v>-18903.666267766868</v>
      </c>
      <c r="W684">
        <v>-18252.791402518487</v>
      </c>
      <c r="X684">
        <v>-17624.402486010982</v>
      </c>
      <c r="Y684">
        <v>-17017.73015079859</v>
      </c>
      <c r="Z684">
        <v>-16432.0283237043</v>
      </c>
      <c r="AA684">
        <v>-15866.574301322082</v>
      </c>
      <c r="AB684">
        <v>-15320.668606734524</v>
      </c>
      <c r="AC684">
        <v>-14793.634688964472</v>
      </c>
      <c r="AD684">
        <v>-14284.818510415931</v>
      </c>
      <c r="AE684">
        <v>-13793.588055780521</v>
      </c>
      <c r="AF684">
        <v>-13319.332787283463</v>
      </c>
      <c r="AG684">
        <v>-12861.463064812835</v>
      </c>
      <c r="AH684">
        <v>-12419.40954478518</v>
      </c>
      <c r="AI684">
        <v>-11992.622568103039</v>
      </c>
      <c r="AJ684">
        <v>-11580.571544937418</v>
      </c>
      <c r="AK684">
        <v>-11182.744342091812</v>
      </c>
      <c r="AL684">
        <v>-10798.646677208537</v>
      </c>
      <c r="AM684">
        <v>-10427.801522941794</v>
      </c>
      <c r="AN684">
        <v>-10069.748523355982</v>
      </c>
      <c r="AO684">
        <v>-9724.0434241466137</v>
      </c>
      <c r="AP684">
        <v>-9390.2575177754825</v>
      </c>
      <c r="AQ684">
        <v>-9067.9771042248321</v>
      </c>
    </row>
    <row r="685" spans="1:43" x14ac:dyDescent="0.3">
      <c r="A685" s="24"/>
      <c r="B685" s="26">
        <v>202409</v>
      </c>
      <c r="C685" s="18" t="s">
        <v>102</v>
      </c>
      <c r="D685">
        <v>-28371.266756370704</v>
      </c>
      <c r="E685">
        <v>-20820.608739669216</v>
      </c>
      <c r="F685">
        <v>-15852.454376239102</v>
      </c>
      <c r="G685">
        <v>-13451.691087144083</v>
      </c>
      <c r="H685">
        <v>-12913.657038358475</v>
      </c>
      <c r="I685">
        <v>-11918.684925184893</v>
      </c>
      <c r="J685">
        <v>-10998.677738326365</v>
      </c>
      <c r="K685">
        <v>-10148.578485385442</v>
      </c>
      <c r="L685">
        <v>-9363.4618994263128</v>
      </c>
      <c r="M685">
        <v>-8638.6169063147772</v>
      </c>
      <c r="N685">
        <v>-7969.5879333755338</v>
      </c>
      <c r="O685">
        <v>-7352.1920779999782</v>
      </c>
      <c r="P685">
        <v>-6782.5220094546357</v>
      </c>
      <c r="Q685">
        <v>-6256.9404754292318</v>
      </c>
      <c r="R685">
        <v>-5772.0699745366055</v>
      </c>
      <c r="S685">
        <v>-5324.779786629967</v>
      </c>
      <c r="T685">
        <v>-4912.1717226104965</v>
      </c>
      <c r="U685">
        <v>-4531.5654422761027</v>
      </c>
      <c r="V685">
        <v>-4180.4838664566551</v>
      </c>
      <c r="W685">
        <v>-3856.6390045818789</v>
      </c>
      <c r="X685">
        <v>-3557.9183870325228</v>
      </c>
      <c r="Y685">
        <v>-3282.3722064076123</v>
      </c>
      <c r="Z685">
        <v>-3028.2012166281188</v>
      </c>
      <c r="AA685">
        <v>-2793.7454031414964</v>
      </c>
      <c r="AB685">
        <v>-2577.473414704491</v>
      </c>
      <c r="AC685">
        <v>-2377.9727329654256</v>
      </c>
      <c r="AD685">
        <v>-2193.9405474936302</v>
      </c>
      <c r="AE685">
        <v>-2024.1752991233468</v>
      </c>
      <c r="AF685">
        <v>-1867.5688522271334</v>
      </c>
      <c r="AG685">
        <v>-1723.0992559560334</v>
      </c>
      <c r="AH685">
        <v>-1589.8240550012893</v>
      </c>
      <c r="AI685">
        <v>-1466.8741116502624</v>
      </c>
      <c r="AJ685">
        <v>-1353.4479025577441</v>
      </c>
      <c r="AK685">
        <v>-1248.8062555486883</v>
      </c>
      <c r="AL685">
        <v>-1152.2674937841202</v>
      </c>
      <c r="AM685">
        <v>-1063.202956673734</v>
      </c>
      <c r="AN685">
        <v>-981.03286894987582</v>
      </c>
      <c r="AO685">
        <v>-905.22253129126182</v>
      </c>
      <c r="AP685">
        <v>-835.27880777759412</v>
      </c>
      <c r="AQ685">
        <v>-770.7468872544315</v>
      </c>
    </row>
    <row r="686" spans="1:43" x14ac:dyDescent="0.3">
      <c r="A686" s="24"/>
      <c r="B686" s="26">
        <v>202409</v>
      </c>
      <c r="C686" s="18" t="s">
        <v>104</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row>
    <row r="687" spans="1:43" x14ac:dyDescent="0.3">
      <c r="A687" s="24"/>
      <c r="B687" s="26">
        <v>202410</v>
      </c>
      <c r="C687" s="18" t="s">
        <v>101</v>
      </c>
      <c r="D687">
        <v>-151238.58256741558</v>
      </c>
      <c r="E687">
        <v>-94679.180509859565</v>
      </c>
      <c r="F687">
        <v>-75125.094032399124</v>
      </c>
      <c r="G687">
        <v>-56449.977172134953</v>
      </c>
      <c r="H687">
        <v>-49058.659024588313</v>
      </c>
      <c r="I687">
        <v>-45562.784998309689</v>
      </c>
      <c r="J687">
        <v>-42302.936285658761</v>
      </c>
      <c r="K687">
        <v>-39268.12559043154</v>
      </c>
      <c r="L687">
        <v>-36445.954896962423</v>
      </c>
      <c r="M687">
        <v>-33823.541648453574</v>
      </c>
      <c r="N687">
        <v>-31388.053954336869</v>
      </c>
      <c r="O687">
        <v>-29127.017923851374</v>
      </c>
      <c r="P687">
        <v>-27028.489110020128</v>
      </c>
      <c r="Q687">
        <v>-25081.141557914976</v>
      </c>
      <c r="R687">
        <v>-23274.306385051244</v>
      </c>
      <c r="S687">
        <v>-21597.979369424844</v>
      </c>
      <c r="T687">
        <v>-20042.809639479627</v>
      </c>
      <c r="U687">
        <v>-18600.077083558812</v>
      </c>
      <c r="V687">
        <v>-17261.663326458387</v>
      </c>
      <c r="W687">
        <v>-16020.019376926773</v>
      </c>
      <c r="X687">
        <v>-14868.131935829884</v>
      </c>
      <c r="Y687">
        <v>-13799.489634012018</v>
      </c>
      <c r="Z687">
        <v>-12808.049998044591</v>
      </c>
      <c r="AA687">
        <v>-11888.207632176358</v>
      </c>
      <c r="AB687">
        <v>-11034.763899932417</v>
      </c>
      <c r="AC687">
        <v>-10242.898253208421</v>
      </c>
      <c r="AD687">
        <v>-9508.1412672196184</v>
      </c>
      <c r="AE687">
        <v>-8826.3493811127846</v>
      </c>
      <c r="AF687">
        <v>-8193.6813063705649</v>
      </c>
      <c r="AG687">
        <v>-7606.5760415965133</v>
      </c>
      <c r="AH687">
        <v>-7061.7324183171586</v>
      </c>
      <c r="AI687">
        <v>-6556.0900949810402</v>
      </c>
      <c r="AJ687">
        <v>-6086.811913256176</v>
      </c>
      <c r="AK687">
        <v>-5651.2675305705725</v>
      </c>
      <c r="AL687">
        <v>-5247.0182446000372</v>
      </c>
      <c r="AM687">
        <v>-4871.8029283886672</v>
      </c>
      <c r="AN687">
        <v>-4523.5249985099153</v>
      </c>
      <c r="AO687">
        <v>-4200.2403428087882</v>
      </c>
      <c r="AP687">
        <v>-3900.1461385817688</v>
      </c>
      <c r="AQ687">
        <v>-3621.5704963965109</v>
      </c>
    </row>
    <row r="688" spans="1:43" x14ac:dyDescent="0.3">
      <c r="A688" s="24"/>
      <c r="B688" s="26">
        <v>202410</v>
      </c>
      <c r="C688" s="18" t="s">
        <v>105</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row>
    <row r="689" spans="1:43" x14ac:dyDescent="0.3">
      <c r="A689" s="24"/>
      <c r="B689" s="26">
        <v>202410</v>
      </c>
      <c r="C689" s="18" t="s">
        <v>103</v>
      </c>
      <c r="D689">
        <v>-61241.227471728875</v>
      </c>
      <c r="E689">
        <v>-33002.789646998594</v>
      </c>
      <c r="F689">
        <v>-22595.238716361266</v>
      </c>
      <c r="G689">
        <v>-19968.869238672549</v>
      </c>
      <c r="H689">
        <v>-18194.747678459833</v>
      </c>
      <c r="I689">
        <v>-17418.103230483572</v>
      </c>
      <c r="J689">
        <v>-16673.146083482752</v>
      </c>
      <c r="K689">
        <v>-15959.122532559137</v>
      </c>
      <c r="L689">
        <v>-15275.099364860997</v>
      </c>
      <c r="M689">
        <v>-14620.048222387477</v>
      </c>
      <c r="N689">
        <v>-13992.896803200178</v>
      </c>
      <c r="O689">
        <v>-13392.560489045019</v>
      </c>
      <c r="P689">
        <v>-12817.962075224017</v>
      </c>
      <c r="Q689">
        <v>-12268.044087819353</v>
      </c>
      <c r="R689">
        <v>-11741.776386843401</v>
      </c>
      <c r="S689">
        <v>-11238.160720918733</v>
      </c>
      <c r="T689">
        <v>-10756.233284690696</v>
      </c>
      <c r="U689">
        <v>-10295.065955463197</v>
      </c>
      <c r="V689">
        <v>-9853.7666518665537</v>
      </c>
      <c r="W689">
        <v>-9431.4791087045505</v>
      </c>
      <c r="X689">
        <v>-9027.3822658524532</v>
      </c>
      <c r="Y689">
        <v>-8640.689405724057</v>
      </c>
      <c r="Z689">
        <v>-8270.6471315346735</v>
      </c>
      <c r="AA689">
        <v>-7916.534249991998</v>
      </c>
      <c r="AB689">
        <v>-7577.6606024903867</v>
      </c>
      <c r="AC689">
        <v>-7253.3658753737118</v>
      </c>
      <c r="AD689">
        <v>-6943.0184104160253</v>
      </c>
      <c r="AE689">
        <v>-6646.0140300569437</v>
      </c>
      <c r="AF689">
        <v>-6361.7748872564334</v>
      </c>
      <c r="AG689">
        <v>-6089.7483465158648</v>
      </c>
      <c r="AH689">
        <v>-5829.4059002483682</v>
      </c>
      <c r="AI689">
        <v>-5580.2421229943029</v>
      </c>
      <c r="AJ689">
        <v>-5341.7736647738739</v>
      </c>
      <c r="AK689">
        <v>-5113.5382840122784</v>
      </c>
      <c r="AL689">
        <v>-4895.0939198668166</v>
      </c>
      <c r="AM689">
        <v>-4686.0178033611228</v>
      </c>
      <c r="AN689">
        <v>-4485.905606439499</v>
      </c>
      <c r="AO689">
        <v>-4294.3706278583468</v>
      </c>
      <c r="AP689">
        <v>-4111.043014705906</v>
      </c>
      <c r="AQ689">
        <v>-3935.5690182667186</v>
      </c>
    </row>
    <row r="690" spans="1:43" x14ac:dyDescent="0.3">
      <c r="A690" s="24"/>
      <c r="B690" s="26">
        <v>202410</v>
      </c>
      <c r="C690" s="18" t="s">
        <v>102</v>
      </c>
      <c r="D690">
        <v>-56118.039980341244</v>
      </c>
      <c r="E690">
        <v>-34266.760403496904</v>
      </c>
      <c r="F690">
        <v>-23914.221804378063</v>
      </c>
      <c r="G690">
        <v>-20206.241724021864</v>
      </c>
      <c r="H690">
        <v>-17975.614711517548</v>
      </c>
      <c r="I690">
        <v>-17056.747193369381</v>
      </c>
      <c r="J690">
        <v>-16182.938406350719</v>
      </c>
      <c r="K690">
        <v>-15352.698531691283</v>
      </c>
      <c r="L690">
        <v>-14564.318980785416</v>
      </c>
      <c r="M690">
        <v>-13815.992036153422</v>
      </c>
      <c r="N690">
        <v>-13105.882221039321</v>
      </c>
      <c r="O690">
        <v>-12432.169309778237</v>
      </c>
      <c r="P690">
        <v>-11793.074209383958</v>
      </c>
      <c r="Q690">
        <v>-11186.874259638062</v>
      </c>
      <c r="R690">
        <v>-10611.911879183875</v>
      </c>
      <c r="S690">
        <v>-10066.598972380927</v>
      </c>
      <c r="T690">
        <v>-9549.4186134831016</v>
      </c>
      <c r="U690">
        <v>-9058.9249781225444</v>
      </c>
      <c r="V690">
        <v>-8593.7421521407687</v>
      </c>
      <c r="W690">
        <v>-8152.5622322577874</v>
      </c>
      <c r="X690">
        <v>-7734.1429940268708</v>
      </c>
      <c r="Y690">
        <v>-7337.3053114579643</v>
      </c>
      <c r="Z690">
        <v>-6960.9304522475077</v>
      </c>
      <c r="AA690">
        <v>-6603.957331960115</v>
      </c>
      <c r="AB690">
        <v>-6265.3797829732875</v>
      </c>
      <c r="AC690">
        <v>-5944.2438751628843</v>
      </c>
      <c r="AD690">
        <v>-5639.6453123392203</v>
      </c>
      <c r="AE690">
        <v>-5350.7269194719975</v>
      </c>
      <c r="AF690">
        <v>-5076.6762295184271</v>
      </c>
      <c r="AG690">
        <v>-4816.7231743505981</v>
      </c>
      <c r="AH690">
        <v>-4570.1378812902767</v>
      </c>
      <c r="AI690">
        <v>-4336.2285747063852</v>
      </c>
      <c r="AJ690">
        <v>-4114.3395807372453</v>
      </c>
      <c r="AK690">
        <v>-3903.8494322741549</v>
      </c>
      <c r="AL690">
        <v>-3704.1690707490798</v>
      </c>
      <c r="AM690">
        <v>-3514.7401409112508</v>
      </c>
      <c r="AN690">
        <v>-3335.0333745864259</v>
      </c>
      <c r="AO690">
        <v>-3164.5470593395439</v>
      </c>
      <c r="AP690">
        <v>-3002.8055879709786</v>
      </c>
      <c r="AQ690">
        <v>-2849.358084843198</v>
      </c>
    </row>
    <row r="691" spans="1:43" x14ac:dyDescent="0.3">
      <c r="A691" s="24"/>
      <c r="B691" s="26">
        <v>202411</v>
      </c>
      <c r="C691" s="18" t="s">
        <v>101</v>
      </c>
      <c r="D691">
        <v>-146878.36790783945</v>
      </c>
      <c r="E691">
        <v>-147542.45746992642</v>
      </c>
      <c r="F691">
        <v>-91813.914684605203</v>
      </c>
      <c r="G691">
        <v>-64106.63857552375</v>
      </c>
      <c r="H691">
        <v>-49574.341365703942</v>
      </c>
      <c r="I691">
        <v>-45835.312597222961</v>
      </c>
      <c r="J691">
        <v>-42367.370787869644</v>
      </c>
      <c r="K691">
        <v>-39155.545226036586</v>
      </c>
      <c r="L691">
        <v>-36183.73522435168</v>
      </c>
      <c r="M691">
        <v>-33435.715070858809</v>
      </c>
      <c r="N691">
        <v>-30895.674911827478</v>
      </c>
      <c r="O691">
        <v>-28548.504887015883</v>
      </c>
      <c r="P691">
        <v>-26379.933703667648</v>
      </c>
      <c r="Q691">
        <v>-24376.583410046915</v>
      </c>
      <c r="R691">
        <v>-22525.975681962078</v>
      </c>
      <c r="S691">
        <v>-20816.5102910922</v>
      </c>
      <c r="T691">
        <v>-19237.42807299722</v>
      </c>
      <c r="U691">
        <v>-17778.765829258431</v>
      </c>
      <c r="V691">
        <v>-16431.307680664802</v>
      </c>
      <c r="W691">
        <v>-15186.535613812695</v>
      </c>
      <c r="X691">
        <v>-14036.580868343517</v>
      </c>
      <c r="Y691">
        <v>-12974.177128663267</v>
      </c>
      <c r="Z691">
        <v>-11992.616054417373</v>
      </c>
      <c r="AA691">
        <v>-11085.705413164713</v>
      </c>
      <c r="AB691">
        <v>-10247.729908370233</v>
      </c>
      <c r="AC691">
        <v>-9473.4146897782193</v>
      </c>
      <c r="AD691">
        <v>-8757.8914685721666</v>
      </c>
      <c r="AE691">
        <v>-8096.6671218661122</v>
      </c>
      <c r="AF691">
        <v>-7485.5946505769316</v>
      </c>
      <c r="AG691">
        <v>-6920.846345455092</v>
      </c>
      <c r="AH691">
        <v>-6398.8890139730647</v>
      </c>
      <c r="AI691">
        <v>-5916.4611232275483</v>
      </c>
      <c r="AJ691">
        <v>-5470.5517192453071</v>
      </c>
      <c r="AK691">
        <v>-5058.3809899277967</v>
      </c>
      <c r="AL691">
        <v>-4677.3823465578207</v>
      </c>
      <c r="AM691">
        <v>-4325.1859068173844</v>
      </c>
      <c r="AN691">
        <v>-3999.6032703028131</v>
      </c>
      <c r="AO691">
        <v>-3698.6134853638887</v>
      </c>
      <c r="AP691">
        <v>-3420.350113611406</v>
      </c>
      <c r="AQ691">
        <v>-3163.0893055598845</v>
      </c>
    </row>
    <row r="692" spans="1:43" x14ac:dyDescent="0.3">
      <c r="A692" s="24"/>
      <c r="B692" s="26">
        <v>202411</v>
      </c>
      <c r="C692" s="18" t="s">
        <v>105</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row>
    <row r="693" spans="1:43" x14ac:dyDescent="0.3">
      <c r="A693" s="24"/>
      <c r="B693" s="26">
        <v>202411</v>
      </c>
      <c r="C693" s="18" t="s">
        <v>103</v>
      </c>
      <c r="D693">
        <v>-51237.53585961317</v>
      </c>
      <c r="E693">
        <v>-55117.973957355491</v>
      </c>
      <c r="F693">
        <v>-39659.54652234519</v>
      </c>
      <c r="G693">
        <v>-34404.252879290056</v>
      </c>
      <c r="H693">
        <v>-30528.32504443562</v>
      </c>
      <c r="I693">
        <v>-29326.398276578067</v>
      </c>
      <c r="J693">
        <v>-28169.65164520196</v>
      </c>
      <c r="K693">
        <v>-27057.312403017932</v>
      </c>
      <c r="L693">
        <v>-25988.249832277223</v>
      </c>
      <c r="M693">
        <v>-24961.140601694577</v>
      </c>
      <c r="N693">
        <v>-23974.56541597734</v>
      </c>
      <c r="O693">
        <v>-23027.066856911271</v>
      </c>
      <c r="P693">
        <v>-22117.184536921734</v>
      </c>
      <c r="Q693">
        <v>-21243.476603185201</v>
      </c>
      <c r="R693">
        <v>-20404.532831775585</v>
      </c>
      <c r="S693">
        <v>-19598.982438157385</v>
      </c>
      <c r="T693">
        <v>-18825.498516657073</v>
      </c>
      <c r="U693">
        <v>-18082.800304681667</v>
      </c>
      <c r="V693">
        <v>-17369.654033444258</v>
      </c>
      <c r="W693">
        <v>-16684.872858378087</v>
      </c>
      <c r="X693">
        <v>-16027.316192952117</v>
      </c>
      <c r="Y693">
        <v>-15395.888660803199</v>
      </c>
      <c r="Z693">
        <v>-14789.538810170026</v>
      </c>
      <c r="AA693">
        <v>-14207.257687737345</v>
      </c>
      <c r="AB693">
        <v>-13648.077337644383</v>
      </c>
      <c r="AC693">
        <v>-13111.069270218182</v>
      </c>
      <c r="AD693">
        <v>-12595.342930538143</v>
      </c>
      <c r="AE693">
        <v>-12100.044187005355</v>
      </c>
      <c r="AF693">
        <v>-11624.353853223782</v>
      </c>
      <c r="AG693">
        <v>-11167.486251732813</v>
      </c>
      <c r="AH693">
        <v>-10728.687824812045</v>
      </c>
      <c r="AI693">
        <v>-10307.235795268216</v>
      </c>
      <c r="AJ693">
        <v>-9902.4368785084607</v>
      </c>
      <c r="AK693">
        <v>-9513.6260460944613</v>
      </c>
      <c r="AL693">
        <v>-9140.1653402130305</v>
      </c>
      <c r="AM693">
        <v>-8781.4427379880981</v>
      </c>
      <c r="AN693">
        <v>-8436.8710642247443</v>
      </c>
      <c r="AO693">
        <v>-8105.8869509669657</v>
      </c>
      <c r="AP693">
        <v>-7787.949842130367</v>
      </c>
      <c r="AQ693">
        <v>-7482.541041413313</v>
      </c>
    </row>
    <row r="694" spans="1:43" x14ac:dyDescent="0.3">
      <c r="A694" s="24"/>
      <c r="B694" s="26">
        <v>202411</v>
      </c>
      <c r="C694" s="18" t="s">
        <v>102</v>
      </c>
      <c r="D694">
        <v>-51109.064699100047</v>
      </c>
      <c r="E694">
        <v>-53398.088672758786</v>
      </c>
      <c r="F694">
        <v>-38909.936638645253</v>
      </c>
      <c r="G694">
        <v>-30045.552114828577</v>
      </c>
      <c r="H694">
        <v>-25106.917742727292</v>
      </c>
      <c r="I694">
        <v>-23745.589311028016</v>
      </c>
      <c r="J694">
        <v>-22456.672494180533</v>
      </c>
      <c r="K694">
        <v>-21236.92925221322</v>
      </c>
      <c r="L694">
        <v>-20083.021563251627</v>
      </c>
      <c r="M694">
        <v>-18991.62665172085</v>
      </c>
      <c r="N694">
        <v>-17959.500176144946</v>
      </c>
      <c r="O694">
        <v>-16983.510404342382</v>
      </c>
      <c r="P694">
        <v>-16060.655731879626</v>
      </c>
      <c r="Q694">
        <v>-15188.072429730233</v>
      </c>
      <c r="R694">
        <v>-14363.036583160818</v>
      </c>
      <c r="S694">
        <v>-13582.96256336039</v>
      </c>
      <c r="T694">
        <v>-12845.39944665178</v>
      </c>
      <c r="U694">
        <v>-12148.026251585556</v>
      </c>
      <c r="V694">
        <v>-11488.646536558999</v>
      </c>
      <c r="W694">
        <v>-10865.182699343475</v>
      </c>
      <c r="X694">
        <v>-10275.670194066892</v>
      </c>
      <c r="Y694">
        <v>-9718.2518013203608</v>
      </c>
      <c r="Z694">
        <v>-9191.1720357145605</v>
      </c>
      <c r="AA694">
        <v>-8692.7717418801803</v>
      </c>
      <c r="AB694">
        <v>-8221.4829081156749</v>
      </c>
      <c r="AC694">
        <v>-7775.8237125837441</v>
      </c>
      <c r="AD694">
        <v>-7354.3938075722972</v>
      </c>
      <c r="AE694">
        <v>-6955.8698412077556</v>
      </c>
      <c r="AF694">
        <v>-6579.0012120566407</v>
      </c>
      <c r="AG694">
        <v>-6222.6060495616985</v>
      </c>
      <c r="AH694">
        <v>-5885.5674117553008</v>
      </c>
      <c r="AI694">
        <v>-5566.8296908558741</v>
      </c>
      <c r="AJ694">
        <v>-5265.3952169655249</v>
      </c>
      <c r="AK694">
        <v>-4980.3210500010591</v>
      </c>
      <c r="AL694">
        <v>-4710.7159501048427</v>
      </c>
      <c r="AM694">
        <v>-4455.7375170264886</v>
      </c>
      <c r="AN694">
        <v>-4214.5894892931783</v>
      </c>
      <c r="AO694">
        <v>-3986.5191943621558</v>
      </c>
      <c r="AP694">
        <v>-3770.815141350804</v>
      </c>
      <c r="AQ694">
        <v>-3566.8047483520149</v>
      </c>
    </row>
    <row r="695" spans="1:43" x14ac:dyDescent="0.3">
      <c r="A695" s="24"/>
      <c r="B695" s="26">
        <v>202412</v>
      </c>
      <c r="C695" s="18" t="s">
        <v>101</v>
      </c>
      <c r="D695">
        <v>-164970.95881484679</v>
      </c>
      <c r="E695">
        <v>-174351.29232955319</v>
      </c>
      <c r="F695">
        <v>-181077.4869340435</v>
      </c>
      <c r="G695">
        <v>-115820.02776138896</v>
      </c>
      <c r="H695">
        <v>-97507.43450876225</v>
      </c>
      <c r="I695">
        <v>-90418.23578246434</v>
      </c>
      <c r="J695">
        <v>-83831.059272338607</v>
      </c>
      <c r="K695">
        <v>-77717.802634066946</v>
      </c>
      <c r="L695">
        <v>-72048.470859882771</v>
      </c>
      <c r="M695">
        <v>-66793.073184840003</v>
      </c>
      <c r="N695">
        <v>-61922.578863798211</v>
      </c>
      <c r="O695">
        <v>-57409.382571263537</v>
      </c>
      <c r="P695">
        <v>-53227.506908376425</v>
      </c>
      <c r="Q695">
        <v>-49352.661643215419</v>
      </c>
      <c r="R695">
        <v>-45762.224710515606</v>
      </c>
      <c r="S695">
        <v>-42435.18124713609</v>
      </c>
      <c r="T695">
        <v>-39352.041289998218</v>
      </c>
      <c r="U695">
        <v>-36494.748003309716</v>
      </c>
      <c r="V695">
        <v>-33846.583283565786</v>
      </c>
      <c r="W695">
        <v>-31392.074661675615</v>
      </c>
      <c r="X695">
        <v>-29116.905687322778</v>
      </c>
      <c r="Y695">
        <v>-27007.83094410507</v>
      </c>
      <c r="Z695">
        <v>-25052.596221991116</v>
      </c>
      <c r="AA695">
        <v>-23239.864001535647</v>
      </c>
      <c r="AB695">
        <v>-21559.144184585992</v>
      </c>
      <c r="AC695">
        <v>-20000.729880175961</v>
      </c>
      <c r="AD695">
        <v>-18555.637986098205</v>
      </c>
      <c r="AE695">
        <v>-17215.554274135768</v>
      </c>
      <c r="AF695">
        <v>-15972.782676313309</v>
      </c>
      <c r="AG695">
        <v>-14820.198472131042</v>
      </c>
      <c r="AH695">
        <v>-13751.205087101869</v>
      </c>
      <c r="AI695">
        <v>-12759.694227571897</v>
      </c>
      <c r="AJ695">
        <v>-11840.009093592595</v>
      </c>
      <c r="AK695">
        <v>-10986.910429171054</v>
      </c>
      <c r="AL695">
        <v>-10195.545186719539</v>
      </c>
      <c r="AM695">
        <v>-9461.4175994586167</v>
      </c>
      <c r="AN695">
        <v>-8780.3624716183422</v>
      </c>
      <c r="AO695">
        <v>-8148.5205113853717</v>
      </c>
      <c r="AP695">
        <v>-7562.3155456043323</v>
      </c>
      <c r="AQ695">
        <v>-7018.4334682573926</v>
      </c>
    </row>
    <row r="696" spans="1:43" x14ac:dyDescent="0.3">
      <c r="A696" s="24"/>
      <c r="B696" s="26">
        <v>202412</v>
      </c>
      <c r="C696" s="18" t="s">
        <v>105</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row>
    <row r="697" spans="1:43" x14ac:dyDescent="0.3">
      <c r="A697" s="24"/>
      <c r="B697" s="26">
        <v>202412</v>
      </c>
      <c r="C697" s="18" t="s">
        <v>103</v>
      </c>
      <c r="D697">
        <v>-52725.973809027171</v>
      </c>
      <c r="E697">
        <v>-55796.98975285393</v>
      </c>
      <c r="F697">
        <v>-58678.283948978045</v>
      </c>
      <c r="G697">
        <v>-31001.870838223182</v>
      </c>
      <c r="H697">
        <v>-24853.679539033379</v>
      </c>
      <c r="I697">
        <v>-24324.656190581638</v>
      </c>
      <c r="J697">
        <v>-23806.484432758822</v>
      </c>
      <c r="K697">
        <v>-23299.247252184869</v>
      </c>
      <c r="L697">
        <v>-22802.887476996759</v>
      </c>
      <c r="M697">
        <v>-22317.269466855818</v>
      </c>
      <c r="N697">
        <v>-21842.213529886609</v>
      </c>
      <c r="O697">
        <v>-21377.515774628129</v>
      </c>
      <c r="P697">
        <v>-20922.959857781465</v>
      </c>
      <c r="Q697">
        <v>-20478.32406652284</v>
      </c>
      <c r="R697">
        <v>-20043.385637960895</v>
      </c>
      <c r="S697">
        <v>-19617.923403702094</v>
      </c>
      <c r="T697">
        <v>-19201.719399502508</v>
      </c>
      <c r="U697">
        <v>-18794.559825718494</v>
      </c>
      <c r="V697">
        <v>-18396.2355959214</v>
      </c>
      <c r="W697">
        <v>-18006.542622373596</v>
      </c>
      <c r="X697">
        <v>-17625.281932929218</v>
      </c>
      <c r="Y697">
        <v>-17252.259680250016</v>
      </c>
      <c r="Z697">
        <v>-16887.287082934788</v>
      </c>
      <c r="AA697">
        <v>-16530.180324504261</v>
      </c>
      <c r="AB697">
        <v>-16180.760427313995</v>
      </c>
      <c r="AC697">
        <v>-15838.853112647354</v>
      </c>
      <c r="AD697">
        <v>-15504.288654386384</v>
      </c>
      <c r="AE697">
        <v>-15176.901731089212</v>
      </c>
      <c r="AF697">
        <v>-14856.531279580657</v>
      </c>
      <c r="AG697">
        <v>-14543.020352005457</v>
      </c>
      <c r="AH697">
        <v>-14236.215977515358</v>
      </c>
      <c r="AI697">
        <v>-13935.969029239086</v>
      </c>
      <c r="AJ697">
        <v>-13642.134096835918</v>
      </c>
      <c r="AK697">
        <v>-13354.569364703942</v>
      </c>
      <c r="AL697">
        <v>-13073.13649576527</v>
      </c>
      <c r="AM697">
        <v>-12797.70052065711</v>
      </c>
      <c r="AN697">
        <v>-12528.129732101783</v>
      </c>
      <c r="AO697">
        <v>-12264.295584198684</v>
      </c>
      <c r="AP697">
        <v>-12006.072596368103</v>
      </c>
      <c r="AQ697">
        <v>-11753.338261675262</v>
      </c>
    </row>
    <row r="698" spans="1:43" x14ac:dyDescent="0.3">
      <c r="A698" s="24"/>
      <c r="B698" s="26">
        <v>202412</v>
      </c>
      <c r="C698" s="18" t="s">
        <v>102</v>
      </c>
      <c r="D698">
        <v>-58598.80251591956</v>
      </c>
      <c r="E698">
        <v>-65098.662411612582</v>
      </c>
      <c r="F698">
        <v>-70687.572571458877</v>
      </c>
      <c r="G698">
        <v>-53384.663718850177</v>
      </c>
      <c r="H698">
        <v>-49103.485197970178</v>
      </c>
      <c r="I698">
        <v>-46494.295363609373</v>
      </c>
      <c r="J698">
        <v>-44020.905870555172</v>
      </c>
      <c r="K698">
        <v>-41677.722446887856</v>
      </c>
      <c r="L698">
        <v>-39458.73509909206</v>
      </c>
      <c r="M698">
        <v>-37357.846764577938</v>
      </c>
      <c r="N698">
        <v>-35369.047675368281</v>
      </c>
      <c r="O698">
        <v>-33486.507907626779</v>
      </c>
      <c r="P698">
        <v>-31704.624957875953</v>
      </c>
      <c r="Q698">
        <v>-30018.045923070607</v>
      </c>
      <c r="R698">
        <v>-28421.675079309403</v>
      </c>
      <c r="S698">
        <v>-26910.672997026875</v>
      </c>
      <c r="T698">
        <v>-25480.450771889125</v>
      </c>
      <c r="U698">
        <v>-24126.661501264647</v>
      </c>
      <c r="V698">
        <v>-22845.190293249798</v>
      </c>
      <c r="W698">
        <v>-21632.1435938135</v>
      </c>
      <c r="X698">
        <v>-20483.838313534769</v>
      </c>
      <c r="Y698">
        <v>-19396.791047975414</v>
      </c>
      <c r="Z698">
        <v>-18367.707568674785</v>
      </c>
      <c r="AA698">
        <v>-17393.472687911573</v>
      </c>
      <c r="AB698">
        <v>-16471.140553486337</v>
      </c>
      <c r="AC698">
        <v>-15597.925399920978</v>
      </c>
      <c r="AD698">
        <v>-14771.192763504236</v>
      </c>
      <c r="AE698">
        <v>-13988.451156671916</v>
      </c>
      <c r="AF698">
        <v>-13247.344189837124</v>
      </c>
      <c r="AG698">
        <v>-12545.643124394477</v>
      </c>
      <c r="AH698">
        <v>-11881.239838182217</v>
      </c>
      <c r="AI698">
        <v>-11252.140183520702</v>
      </c>
      <c r="AJ698">
        <v>-10656.457717608291</v>
      </c>
      <c r="AK698">
        <v>-10092.407785249181</v>
      </c>
      <c r="AL698">
        <v>-9558.3019344143086</v>
      </c>
      <c r="AM698">
        <v>-9052.5426458643597</v>
      </c>
      <c r="AN698">
        <v>-8573.618358904494</v>
      </c>
      <c r="AO698">
        <v>-8120.0987762358254</v>
      </c>
      <c r="AP698">
        <v>-7690.6304317799377</v>
      </c>
      <c r="AQ698">
        <v>-7283.9325062550679</v>
      </c>
    </row>
    <row r="699" spans="1:43" x14ac:dyDescent="0.3">
      <c r="A699" s="24"/>
      <c r="B699" s="26">
        <v>202501</v>
      </c>
      <c r="C699" s="18" t="s">
        <v>101</v>
      </c>
      <c r="D699">
        <v>-163677.73953017281</v>
      </c>
      <c r="E699">
        <v>-184909.59777542346</v>
      </c>
      <c r="F699">
        <v>-202281.08305559889</v>
      </c>
      <c r="G699">
        <v>-214579.54180150296</v>
      </c>
      <c r="H699">
        <v>-153703.91403329177</v>
      </c>
      <c r="I699">
        <v>-143188.41765835791</v>
      </c>
      <c r="J699">
        <v>-133384.3693375068</v>
      </c>
      <c r="K699">
        <v>-124250.09901912371</v>
      </c>
      <c r="L699">
        <v>-115743.02084451332</v>
      </c>
      <c r="M699">
        <v>-107821.54449671635</v>
      </c>
      <c r="N699">
        <v>-100445.94300489734</v>
      </c>
      <c r="O699">
        <v>-93578.71475231192</v>
      </c>
      <c r="P699">
        <v>-87184.692480361802</v>
      </c>
      <c r="Q699">
        <v>-81231.024068152401</v>
      </c>
      <c r="R699">
        <v>-75687.089061542007</v>
      </c>
      <c r="S699">
        <v>-70524.384686305901</v>
      </c>
      <c r="T699">
        <v>-65716.399461304405</v>
      </c>
      <c r="U699">
        <v>-61238.484206952155</v>
      </c>
      <c r="V699">
        <v>-57067.725701056654</v>
      </c>
      <c r="W699">
        <v>-53182.825707041855</v>
      </c>
      <c r="X699">
        <v>-49563.986676986613</v>
      </c>
      <c r="Y699">
        <v>-46192.804627576123</v>
      </c>
      <c r="Z699">
        <v>-43052.169234897337</v>
      </c>
      <c r="AA699">
        <v>-40126.170945102676</v>
      </c>
      <c r="AB699">
        <v>-37400.014767379966</v>
      </c>
      <c r="AC699">
        <v>-34859.940354166305</v>
      </c>
      <c r="AD699">
        <v>-32493.147952216463</v>
      </c>
      <c r="AE699">
        <v>-30287.72980983643</v>
      </c>
      <c r="AF699">
        <v>-28232.606640086306</v>
      </c>
      <c r="AG699">
        <v>-26317.468760923948</v>
      </c>
      <c r="AH699">
        <v>-24532.721557453187</v>
      </c>
      <c r="AI699">
        <v>-22869.434936505528</v>
      </c>
      <c r="AJ699">
        <v>-21319.296468480999</v>
      </c>
      <c r="AK699">
        <v>-19874.567935015162</v>
      </c>
      <c r="AL699">
        <v>-18528.045023275477</v>
      </c>
      <c r="AM699">
        <v>-17273.019928374673</v>
      </c>
      <c r="AN699">
        <v>-16103.24664449492</v>
      </c>
      <c r="AO699">
        <v>-15012.908742886993</v>
      </c>
      <c r="AP699">
        <v>-13996.589451023499</v>
      </c>
      <c r="AQ699">
        <v>-13049.243861942636</v>
      </c>
    </row>
    <row r="700" spans="1:43" x14ac:dyDescent="0.3">
      <c r="A700" s="24"/>
      <c r="B700" s="26">
        <v>202501</v>
      </c>
      <c r="C700" s="18" t="s">
        <v>105</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row>
    <row r="701" spans="1:43" x14ac:dyDescent="0.3">
      <c r="A701" s="24"/>
      <c r="B701" s="26">
        <v>202501</v>
      </c>
      <c r="C701" s="18" t="s">
        <v>103</v>
      </c>
      <c r="D701">
        <v>-56272.398829809019</v>
      </c>
      <c r="E701">
        <v>-69745.10404746508</v>
      </c>
      <c r="F701">
        <v>-82259.808035081121</v>
      </c>
      <c r="G701">
        <v>-93866.607115055347</v>
      </c>
      <c r="H701">
        <v>-82532.836883185548</v>
      </c>
      <c r="I701">
        <v>-79823.814753309416</v>
      </c>
      <c r="J701">
        <v>-77201.417896996776</v>
      </c>
      <c r="K701">
        <v>-74664.748572792319</v>
      </c>
      <c r="L701">
        <v>-72211.983806272867</v>
      </c>
      <c r="M701">
        <v>-69840.848268371643</v>
      </c>
      <c r="N701">
        <v>-67548.860322645982</v>
      </c>
      <c r="O701">
        <v>-65333.464480012466</v>
      </c>
      <c r="P701">
        <v>-63192.104217649037</v>
      </c>
      <c r="Q701">
        <v>-61122.262285504337</v>
      </c>
      <c r="R701">
        <v>-59121.482751992946</v>
      </c>
      <c r="S701">
        <v>-57187.382558208039</v>
      </c>
      <c r="T701">
        <v>-55317.656948349002</v>
      </c>
      <c r="U701">
        <v>-53510.081295204487</v>
      </c>
      <c r="V701">
        <v>-51762.510803925266</v>
      </c>
      <c r="W701">
        <v>-50072.878982055423</v>
      </c>
      <c r="X701">
        <v>-48439.1954139753</v>
      </c>
      <c r="Y701">
        <v>-46859.543168432509</v>
      </c>
      <c r="Z701">
        <v>-45332.076040409927</v>
      </c>
      <c r="AA701">
        <v>-43855.015750066377</v>
      </c>
      <c r="AB701">
        <v>-42426.649172633901</v>
      </c>
      <c r="AC701">
        <v>-41045.325642555683</v>
      </c>
      <c r="AD701">
        <v>-39709.454355922062</v>
      </c>
      <c r="AE701">
        <v>-38417.50188319444</v>
      </c>
      <c r="AF701">
        <v>-37167.989796683934</v>
      </c>
      <c r="AG701">
        <v>-35959.492412629355</v>
      </c>
      <c r="AH701">
        <v>-34790.634644954138</v>
      </c>
      <c r="AI701">
        <v>-33660.089966207517</v>
      </c>
      <c r="AJ701">
        <v>-32566.578470379274</v>
      </c>
      <c r="AK701">
        <v>-31508.86503194231</v>
      </c>
      <c r="AL701">
        <v>-30485.757555440385</v>
      </c>
      <c r="AM701">
        <v>-29496.105310082865</v>
      </c>
      <c r="AN701">
        <v>-28538.797344056235</v>
      </c>
      <c r="AO701">
        <v>-27612.760973565557</v>
      </c>
      <c r="AP701">
        <v>-26716.960341944665</v>
      </c>
      <c r="AQ701">
        <v>-25850.395044503657</v>
      </c>
    </row>
    <row r="702" spans="1:43" x14ac:dyDescent="0.3">
      <c r="A702" s="24"/>
      <c r="B702" s="26">
        <v>202501</v>
      </c>
      <c r="C702" s="18" t="s">
        <v>102</v>
      </c>
      <c r="D702">
        <v>-71615.307799577393</v>
      </c>
      <c r="E702">
        <v>-82954.002230596059</v>
      </c>
      <c r="F702">
        <v>-92825.277722444764</v>
      </c>
      <c r="G702">
        <v>-101293.42394845984</v>
      </c>
      <c r="H702">
        <v>-76231.289469610187</v>
      </c>
      <c r="I702">
        <v>-72001.930974760398</v>
      </c>
      <c r="J702">
        <v>-68006.051452747648</v>
      </c>
      <c r="K702">
        <v>-64232.19662085607</v>
      </c>
      <c r="L702">
        <v>-60668.709458130375</v>
      </c>
      <c r="M702">
        <v>-57304.155066639272</v>
      </c>
      <c r="N702">
        <v>-54127.517643274885</v>
      </c>
      <c r="O702">
        <v>-51128.286610918592</v>
      </c>
      <c r="P702">
        <v>-48296.486881310317</v>
      </c>
      <c r="Q702">
        <v>-45622.680395902535</v>
      </c>
      <c r="R702">
        <v>-43097.952893176283</v>
      </c>
      <c r="S702">
        <v>-40713.89329220276</v>
      </c>
      <c r="T702">
        <v>-38462.569694194746</v>
      </c>
      <c r="U702">
        <v>-36336.5041966793</v>
      </c>
      <c r="V702">
        <v>-34328.647725557297</v>
      </c>
      <c r="W702">
        <v>-32432.355537398369</v>
      </c>
      <c r="X702">
        <v>-30641.363730641337</v>
      </c>
      <c r="Y702">
        <v>-28949.766924813961</v>
      </c>
      <c r="Z702">
        <v>-27351.997163935212</v>
      </c>
      <c r="AA702">
        <v>-25842.804041720021</v>
      </c>
      <c r="AB702">
        <v>-24417.236013688882</v>
      </c>
      <c r="AC702">
        <v>-23070.622844119305</v>
      </c>
      <c r="AD702">
        <v>-21798.559127679939</v>
      </c>
      <c r="AE702">
        <v>-20596.888822819365</v>
      </c>
      <c r="AF702">
        <v>-19461.690734294629</v>
      </c>
      <c r="AG702">
        <v>-18389.26488426467</v>
      </c>
      <c r="AH702">
        <v>-17376.119714323213</v>
      </c>
      <c r="AI702">
        <v>-16418.960064212737</v>
      </c>
      <c r="AJ702">
        <v>-15514.675876454025</v>
      </c>
      <c r="AK702">
        <v>-14660.331579574426</v>
      </c>
      <c r="AL702">
        <v>-13853.156105928463</v>
      </c>
      <c r="AM702">
        <v>-13090.533503227693</v>
      </c>
      <c r="AN702">
        <v>-12369.994101812465</v>
      </c>
      <c r="AO702">
        <v>-11689.206202402233</v>
      </c>
      <c r="AP702">
        <v>-11045.968251558554</v>
      </c>
      <c r="AQ702">
        <v>-10438.201474396856</v>
      </c>
    </row>
    <row r="703" spans="1:43" x14ac:dyDescent="0.3">
      <c r="A703" s="24"/>
      <c r="B703" s="26">
        <v>202502</v>
      </c>
      <c r="C703" s="18" t="s">
        <v>101</v>
      </c>
      <c r="D703">
        <v>-240181.17426392937</v>
      </c>
      <c r="E703">
        <v>-281979.23792803934</v>
      </c>
      <c r="F703">
        <v>-314687.57092373486</v>
      </c>
      <c r="G703">
        <v>-294206.82270098047</v>
      </c>
      <c r="H703">
        <v>-274739.39725589345</v>
      </c>
      <c r="I703">
        <v>-256021.39263508687</v>
      </c>
      <c r="J703">
        <v>-238575.13350394668</v>
      </c>
      <c r="K703">
        <v>-222320.55976850327</v>
      </c>
      <c r="L703">
        <v>-207178.83205366496</v>
      </c>
      <c r="M703">
        <v>-193074.56638725745</v>
      </c>
      <c r="N703">
        <v>-179936.66761227854</v>
      </c>
      <c r="O703">
        <v>-167698.54613583037</v>
      </c>
      <c r="P703">
        <v>-156298.05583473216</v>
      </c>
      <c r="Q703">
        <v>-145677.30705286667</v>
      </c>
      <c r="R703">
        <v>-135782.4277545592</v>
      </c>
      <c r="S703">
        <v>-126563.30840211452</v>
      </c>
      <c r="T703">
        <v>-117973.34799863007</v>
      </c>
      <c r="U703">
        <v>-109969.20968921737</v>
      </c>
      <c r="V703">
        <v>-102510.5896951008</v>
      </c>
      <c r="W703">
        <v>-95560.000969147892</v>
      </c>
      <c r="X703">
        <v>-89082.571730684329</v>
      </c>
      <c r="Y703">
        <v>-83045.85841627208</v>
      </c>
      <c r="Z703">
        <v>-77419.672287664493</v>
      </c>
      <c r="AA703">
        <v>-72175.918817520855</v>
      </c>
      <c r="AB703">
        <v>-67288.448946067176</v>
      </c>
      <c r="AC703">
        <v>-62732.921323065108</v>
      </c>
      <c r="AD703">
        <v>-58486.674694578651</v>
      </c>
      <c r="AE703">
        <v>-54528.609649553327</v>
      </c>
      <c r="AF703">
        <v>-50839.07899974961</v>
      </c>
      <c r="AG703">
        <v>-47399.786124174898</v>
      </c>
      <c r="AH703">
        <v>-44193.690663855799</v>
      </c>
      <c r="AI703">
        <v>-41204.92100370043</v>
      </c>
      <c r="AJ703">
        <v>-38418.69302503673</v>
      </c>
      <c r="AK703">
        <v>-35821.234655222965</v>
      </c>
      <c r="AL703">
        <v>-33399.715779719059</v>
      </c>
      <c r="AM703">
        <v>-31142.183117467215</v>
      </c>
      <c r="AN703">
        <v>-29037.499692665231</v>
      </c>
      <c r="AO703">
        <v>-27075.288565331157</v>
      </c>
      <c r="AP703">
        <v>-25245.880509741626</v>
      </c>
      <c r="AQ703">
        <v>-23540.265354142073</v>
      </c>
    </row>
    <row r="704" spans="1:43" x14ac:dyDescent="0.3">
      <c r="A704" s="24"/>
      <c r="B704" s="26">
        <v>202502</v>
      </c>
      <c r="C704" s="18" t="s">
        <v>105</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row>
    <row r="705" spans="1:43" x14ac:dyDescent="0.3">
      <c r="A705" s="24"/>
      <c r="B705" s="26">
        <v>202502</v>
      </c>
      <c r="C705" s="18" t="s">
        <v>103</v>
      </c>
      <c r="D705">
        <v>-71811.147623212833</v>
      </c>
      <c r="E705">
        <v>-86747.352242345994</v>
      </c>
      <c r="F705">
        <v>-111691.28617331439</v>
      </c>
      <c r="G705">
        <v>-134734.2750729633</v>
      </c>
      <c r="H705">
        <v>-155998.83510410824</v>
      </c>
      <c r="I705">
        <v>-150419.46734510188</v>
      </c>
      <c r="J705">
        <v>-145039.64687354711</v>
      </c>
      <c r="K705">
        <v>-139853.76561298163</v>
      </c>
      <c r="L705">
        <v>-134855.44810561763</v>
      </c>
      <c r="M705">
        <v>-130038.09336376136</v>
      </c>
      <c r="N705">
        <v>-125395.1253407451</v>
      </c>
      <c r="O705">
        <v>-120920.11079617725</v>
      </c>
      <c r="P705">
        <v>-116606.8135998083</v>
      </c>
      <c r="Q705">
        <v>-112449.21742607042</v>
      </c>
      <c r="R705">
        <v>-108441.53237117284</v>
      </c>
      <c r="S705">
        <v>-104578.19333955935</v>
      </c>
      <c r="T705">
        <v>-100853.85428186992</v>
      </c>
      <c r="U705">
        <v>-97263.380452091791</v>
      </c>
      <c r="V705">
        <v>-93801.839847988158</v>
      </c>
      <c r="W705">
        <v>-90464.494459965368</v>
      </c>
      <c r="X705">
        <v>-87246.791658873044</v>
      </c>
      <c r="Y705">
        <v>-84144.355890213235</v>
      </c>
      <c r="Z705">
        <v>-81152.980751628827</v>
      </c>
      <c r="AA705">
        <v>-78268.621480410831</v>
      </c>
      <c r="AB705">
        <v>-75487.387850511514</v>
      </c>
      <c r="AC705">
        <v>-72805.53746431641</v>
      </c>
      <c r="AD705">
        <v>-70219.46941759871</v>
      </c>
      <c r="AE705">
        <v>-67725.718313434409</v>
      </c>
      <c r="AF705">
        <v>-65320.948600523945</v>
      </c>
      <c r="AG705">
        <v>-63001.949212265143</v>
      </c>
      <c r="AH705">
        <v>-60765.628484423578</v>
      </c>
      <c r="AI705">
        <v>-58609.009330992048</v>
      </c>
      <c r="AJ705">
        <v>-56529.224659617197</v>
      </c>
      <c r="AK705">
        <v>-54523.51300969244</v>
      </c>
      <c r="AL705">
        <v>-52589.214397816191</v>
      </c>
      <c r="AM705">
        <v>-50723.766356772838</v>
      </c>
      <c r="AN705">
        <v>-48924.700155505059</v>
      </c>
      <c r="AO705">
        <v>-47189.637188716981</v>
      </c>
      <c r="AP705">
        <v>-45516.285525787411</v>
      </c>
      <c r="AQ705">
        <v>-43902.436609594428</v>
      </c>
    </row>
    <row r="706" spans="1:43" x14ac:dyDescent="0.3">
      <c r="A706" s="24"/>
      <c r="B706" s="26">
        <v>202502</v>
      </c>
      <c r="C706" s="18" t="s">
        <v>102</v>
      </c>
      <c r="D706">
        <v>-88206.897824919477</v>
      </c>
      <c r="E706">
        <v>-104637.37029233278</v>
      </c>
      <c r="F706">
        <v>-128962.46831574017</v>
      </c>
      <c r="G706">
        <v>-122318.95877442243</v>
      </c>
      <c r="H706">
        <v>-115904.20348257216</v>
      </c>
      <c r="I706">
        <v>-109682.95401370217</v>
      </c>
      <c r="J706">
        <v>-103795.39667314354</v>
      </c>
      <c r="K706">
        <v>-98223.829888083812</v>
      </c>
      <c r="L706">
        <v>-92951.387188137844</v>
      </c>
      <c r="M706">
        <v>-87962.051206197299</v>
      </c>
      <c r="N706">
        <v>-83240.636338672775</v>
      </c>
      <c r="O706">
        <v>-78772.758275722517</v>
      </c>
      <c r="P706">
        <v>-74544.798325763317</v>
      </c>
      <c r="Q706">
        <v>-70543.866176507494</v>
      </c>
      <c r="R706">
        <v>-66757.762826011662</v>
      </c>
      <c r="S706">
        <v>-63174.944518399105</v>
      </c>
      <c r="T706">
        <v>-59784.488076793226</v>
      </c>
      <c r="U706">
        <v>-56576.057801127587</v>
      </c>
      <c r="V706">
        <v>-53539.873981454388</v>
      </c>
      <c r="W706">
        <v>-50666.683015784867</v>
      </c>
      <c r="X706">
        <v>-47947.729089274384</v>
      </c>
      <c r="Y706">
        <v>-45374.727355268558</v>
      </c>
      <c r="Z706">
        <v>-42939.838551216286</v>
      </c>
      <c r="AA706">
        <v>-40635.644979843302</v>
      </c>
      <c r="AB706">
        <v>-38455.127786104742</v>
      </c>
      <c r="AC706">
        <v>-36391.645462070854</v>
      </c>
      <c r="AD706">
        <v>-34438.913514344102</v>
      </c>
      <c r="AE706">
        <v>-32590.985231450009</v>
      </c>
      <c r="AF706">
        <v>-30842.233491651237</v>
      </c>
      <c r="AG706">
        <v>-29187.333554665904</v>
      </c>
      <c r="AH706">
        <v>-27621.246783748804</v>
      </c>
      <c r="AI706">
        <v>-26139.205247473252</v>
      </c>
      <c r="AJ706">
        <v>-24736.697153309018</v>
      </c>
      <c r="AK706">
        <v>-23409.45306771771</v>
      </c>
      <c r="AL706">
        <v>-22153.432879978303</v>
      </c>
      <c r="AM706">
        <v>-20964.813469313052</v>
      </c>
      <c r="AN706">
        <v>-19839.97703711272</v>
      </c>
      <c r="AO706">
        <v>-18775.500068164343</v>
      </c>
      <c r="AP706">
        <v>-17768.142886771246</v>
      </c>
      <c r="AQ706">
        <v>-16814.839775529381</v>
      </c>
    </row>
    <row r="707" spans="1:43" x14ac:dyDescent="0.3">
      <c r="A707" s="24"/>
      <c r="B707" s="26">
        <v>202503</v>
      </c>
      <c r="C707" s="18" t="s">
        <v>101</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row>
    <row r="708" spans="1:43" x14ac:dyDescent="0.3">
      <c r="A708" s="24"/>
      <c r="B708" s="26">
        <v>202503</v>
      </c>
      <c r="C708" s="18" t="s">
        <v>105</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row>
    <row r="709" spans="1:43" x14ac:dyDescent="0.3">
      <c r="A709" s="24"/>
      <c r="B709" s="26">
        <v>202503</v>
      </c>
      <c r="C709" s="18" t="s">
        <v>103</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row>
    <row r="710" spans="1:43" x14ac:dyDescent="0.3">
      <c r="A710" s="24"/>
      <c r="B710" s="26">
        <v>202503</v>
      </c>
      <c r="C710" s="18" t="s">
        <v>102</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row>
    <row r="711" spans="1:43" x14ac:dyDescent="0.3">
      <c r="A711" s="24"/>
      <c r="B711" s="26">
        <v>202504</v>
      </c>
      <c r="C711" s="18" t="s">
        <v>101</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row>
    <row r="712" spans="1:43" x14ac:dyDescent="0.3">
      <c r="A712" s="24"/>
      <c r="B712" s="26">
        <v>202504</v>
      </c>
      <c r="C712" s="18" t="s">
        <v>105</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row>
    <row r="713" spans="1:43" x14ac:dyDescent="0.3">
      <c r="A713" s="24"/>
      <c r="B713" s="26">
        <v>202504</v>
      </c>
      <c r="C713" s="18" t="s">
        <v>103</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row>
    <row r="714" spans="1:43" x14ac:dyDescent="0.3">
      <c r="A714" s="24"/>
      <c r="B714" s="26">
        <v>202504</v>
      </c>
      <c r="C714" s="18" t="s">
        <v>102</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row>
    <row r="715" spans="1:43" x14ac:dyDescent="0.3">
      <c r="A715" s="24"/>
      <c r="B715" s="26">
        <v>202504</v>
      </c>
      <c r="C715" s="18" t="s">
        <v>104</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row>
    <row r="716" spans="1:43" x14ac:dyDescent="0.3">
      <c r="A716" s="24"/>
      <c r="B716" s="26">
        <v>202505</v>
      </c>
      <c r="C716" s="18" t="s">
        <v>101</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row>
    <row r="717" spans="1:43" x14ac:dyDescent="0.3">
      <c r="A717" s="24"/>
      <c r="B717" s="26">
        <v>202505</v>
      </c>
      <c r="C717" s="18" t="s">
        <v>105</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row>
    <row r="718" spans="1:43" x14ac:dyDescent="0.3">
      <c r="A718" s="24"/>
      <c r="B718" s="26">
        <v>202505</v>
      </c>
      <c r="C718" s="18" t="s">
        <v>103</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row>
    <row r="719" spans="1:43" x14ac:dyDescent="0.3">
      <c r="A719" s="24"/>
      <c r="B719" s="26">
        <v>202505</v>
      </c>
      <c r="C719" s="18" t="s">
        <v>102</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row>
    <row r="720" spans="1:43" x14ac:dyDescent="0.3">
      <c r="A720" s="24"/>
      <c r="B720" s="26">
        <v>202506</v>
      </c>
      <c r="C720" s="18" t="s">
        <v>101</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row>
    <row r="721" spans="1:43" x14ac:dyDescent="0.3">
      <c r="A721" s="24"/>
      <c r="B721" s="26">
        <v>202506</v>
      </c>
      <c r="C721" s="18" t="s">
        <v>105</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row>
    <row r="722" spans="1:43" x14ac:dyDescent="0.3">
      <c r="A722" s="24"/>
      <c r="B722" s="26">
        <v>202506</v>
      </c>
      <c r="C722" s="18" t="s">
        <v>103</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row>
    <row r="723" spans="1:43" x14ac:dyDescent="0.3">
      <c r="A723" s="24"/>
      <c r="B723" s="26">
        <v>202506</v>
      </c>
      <c r="C723" s="18" t="s">
        <v>102</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row>
    <row r="724" spans="1:43" x14ac:dyDescent="0.3">
      <c r="A724" s="24"/>
      <c r="B724" s="26">
        <v>202507</v>
      </c>
      <c r="C724" s="18" t="s">
        <v>101</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row>
    <row r="725" spans="1:43" x14ac:dyDescent="0.3">
      <c r="A725" s="24"/>
      <c r="B725" s="26">
        <v>202507</v>
      </c>
      <c r="C725" s="18" t="s">
        <v>105</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row>
    <row r="726" spans="1:43" x14ac:dyDescent="0.3">
      <c r="A726" s="24"/>
      <c r="B726" s="26">
        <v>202507</v>
      </c>
      <c r="C726" s="18" t="s">
        <v>103</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row>
    <row r="727" spans="1:43" x14ac:dyDescent="0.3">
      <c r="A727" s="24"/>
      <c r="B727" s="26">
        <v>202507</v>
      </c>
      <c r="C727" s="18" t="s">
        <v>102</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row>
    <row r="728" spans="1:43" x14ac:dyDescent="0.3">
      <c r="A728" s="24"/>
      <c r="B728" s="26">
        <v>202507</v>
      </c>
      <c r="C728" s="18" t="s">
        <v>104</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row>
    <row r="729" spans="1:43" x14ac:dyDescent="0.3">
      <c r="A729" s="24"/>
      <c r="B729" s="26">
        <v>202508</v>
      </c>
      <c r="C729" s="18" t="s">
        <v>101</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row>
    <row r="730" spans="1:43" x14ac:dyDescent="0.3">
      <c r="A730" s="24"/>
      <c r="B730" s="26">
        <v>202508</v>
      </c>
      <c r="C730" s="18" t="s">
        <v>105</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row>
    <row r="731" spans="1:43" x14ac:dyDescent="0.3">
      <c r="A731" s="24"/>
      <c r="B731" s="26">
        <v>202508</v>
      </c>
      <c r="C731" s="18" t="s">
        <v>103</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row>
    <row r="732" spans="1:43" x14ac:dyDescent="0.3">
      <c r="A732" s="24"/>
      <c r="B732" s="26">
        <v>202508</v>
      </c>
      <c r="C732" s="18" t="s">
        <v>102</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row>
    <row r="733" spans="1:43" x14ac:dyDescent="0.3">
      <c r="A733" s="24"/>
      <c r="B733" s="26">
        <v>202508</v>
      </c>
      <c r="C733" s="18" t="s">
        <v>104</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row>
    <row r="734" spans="1:43" x14ac:dyDescent="0.3">
      <c r="A734" s="24"/>
      <c r="B734" s="26">
        <v>202509</v>
      </c>
      <c r="C734" s="18" t="s">
        <v>101</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row>
    <row r="735" spans="1:43" x14ac:dyDescent="0.3">
      <c r="A735" s="24"/>
      <c r="B735" s="26">
        <v>202509</v>
      </c>
      <c r="C735" s="18" t="s">
        <v>105</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row>
    <row r="736" spans="1:43" x14ac:dyDescent="0.3">
      <c r="A736" s="24"/>
      <c r="B736" s="26">
        <v>202509</v>
      </c>
      <c r="C736" s="18" t="s">
        <v>103</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row>
    <row r="737" spans="1:43" x14ac:dyDescent="0.3">
      <c r="A737" s="24"/>
      <c r="B737" s="26">
        <v>202509</v>
      </c>
      <c r="C737" s="18" t="s">
        <v>102</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row>
    <row r="738" spans="1:43" x14ac:dyDescent="0.3">
      <c r="A738" s="24"/>
      <c r="B738" s="26">
        <v>202509</v>
      </c>
      <c r="C738" s="18" t="s">
        <v>104</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row>
    <row r="739" spans="1:43" x14ac:dyDescent="0.3">
      <c r="A739" s="24" t="s">
        <v>117</v>
      </c>
      <c r="B739" s="26">
        <v>201912</v>
      </c>
      <c r="C739" s="18" t="s">
        <v>101</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row>
    <row r="740" spans="1:43" x14ac:dyDescent="0.3">
      <c r="A740" s="24"/>
      <c r="B740" s="26">
        <v>201912</v>
      </c>
      <c r="C740" s="18" t="s">
        <v>102</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row>
    <row r="741" spans="1:43" x14ac:dyDescent="0.3">
      <c r="A741" s="24"/>
      <c r="B741" s="26">
        <v>202001</v>
      </c>
      <c r="C741" s="18" t="s">
        <v>101</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row>
    <row r="742" spans="1:43" x14ac:dyDescent="0.3">
      <c r="A742" s="24"/>
      <c r="B742" s="26">
        <v>202001</v>
      </c>
      <c r="C742" s="18" t="s">
        <v>102</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row>
    <row r="743" spans="1:43" x14ac:dyDescent="0.3">
      <c r="A743" s="24"/>
      <c r="B743" s="26">
        <v>202101</v>
      </c>
      <c r="C743" s="18" t="s">
        <v>101</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row>
    <row r="744" spans="1:43" x14ac:dyDescent="0.3">
      <c r="A744" s="24"/>
      <c r="B744" s="26">
        <v>202101</v>
      </c>
      <c r="C744" s="18" t="s">
        <v>103</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row>
    <row r="745" spans="1:43" x14ac:dyDescent="0.3">
      <c r="A745" s="24"/>
      <c r="B745" s="26">
        <v>202101</v>
      </c>
      <c r="C745" s="18" t="s">
        <v>102</v>
      </c>
      <c r="D745">
        <v>-113.37448466849044</v>
      </c>
      <c r="E745">
        <v>-47.425163963246142</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row>
    <row r="746" spans="1:43" x14ac:dyDescent="0.3">
      <c r="A746" s="24"/>
      <c r="B746" s="26">
        <v>202101</v>
      </c>
      <c r="C746" s="18" t="s">
        <v>104</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row>
    <row r="747" spans="1:43" x14ac:dyDescent="0.3">
      <c r="A747" s="24"/>
      <c r="B747" s="26">
        <v>202201</v>
      </c>
      <c r="C747" s="18" t="s">
        <v>101</v>
      </c>
      <c r="D747">
        <v>-44.05849366885419</v>
      </c>
      <c r="E747">
        <v>-29.937130661083309</v>
      </c>
      <c r="F747">
        <v>-17.32253387319307</v>
      </c>
      <c r="G747">
        <v>-9.1078110580091369</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row>
    <row r="748" spans="1:43" x14ac:dyDescent="0.3">
      <c r="A748" s="24"/>
      <c r="B748" s="26">
        <v>202201</v>
      </c>
      <c r="C748" s="18" t="s">
        <v>103</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row>
    <row r="749" spans="1:43" x14ac:dyDescent="0.3">
      <c r="A749" s="24"/>
      <c r="B749" s="26">
        <v>202201</v>
      </c>
      <c r="C749" s="18" t="s">
        <v>102</v>
      </c>
      <c r="D749">
        <v>-8.9863026090768017</v>
      </c>
      <c r="E749">
        <v>-8.515328171110685</v>
      </c>
      <c r="F749">
        <v>-6.3428233659489575</v>
      </c>
      <c r="G749">
        <v>-5.8306701125687921</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row>
    <row r="750" spans="1:43" x14ac:dyDescent="0.3">
      <c r="A750" s="24"/>
      <c r="B750" s="26">
        <v>202201</v>
      </c>
      <c r="C750" s="18" t="s">
        <v>104</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row>
    <row r="751" spans="1:43" x14ac:dyDescent="0.3">
      <c r="A751" s="24"/>
      <c r="B751" s="26">
        <v>202301</v>
      </c>
      <c r="C751" s="18" t="s">
        <v>101</v>
      </c>
      <c r="D751">
        <v>-854.78707540388234</v>
      </c>
      <c r="E751">
        <v>-756.99165810884597</v>
      </c>
      <c r="F751">
        <v>-671.50103667294798</v>
      </c>
      <c r="G751">
        <v>-463.23204124253709</v>
      </c>
      <c r="H751">
        <v>-398.17251794042824</v>
      </c>
      <c r="I751">
        <v>-373.4867375652272</v>
      </c>
      <c r="J751">
        <v>-350.26580649619035</v>
      </c>
      <c r="K751">
        <v>-328.43756680689239</v>
      </c>
      <c r="L751">
        <v>-307.93010354729086</v>
      </c>
      <c r="M751">
        <v>-288.67264855249465</v>
      </c>
      <c r="N751">
        <v>-270.59622530027605</v>
      </c>
      <c r="O751">
        <v>-253.63409756545138</v>
      </c>
      <c r="P751">
        <v>-237.72206942309745</v>
      </c>
      <c r="Q751">
        <v>-222.7986727862029</v>
      </c>
      <c r="R751">
        <v>-208.80527011219658</v>
      </c>
      <c r="S751">
        <v>-195.68609344492754</v>
      </c>
      <c r="T751">
        <v>-183.38823604224442</v>
      </c>
      <c r="U751">
        <v>-171.86160908518224</v>
      </c>
      <c r="V751">
        <v>-161.05887308628354</v>
      </c>
      <c r="W751">
        <v>-150.93535139930765</v>
      </c>
      <c r="X751">
        <v>-141.44893152211026</v>
      </c>
      <c r="Y751">
        <v>-132.55995856001195</v>
      </c>
      <c r="Z751">
        <v>-124.23112418896184</v>
      </c>
      <c r="AA751">
        <v>-116.42735365836623</v>
      </c>
      <c r="AB751">
        <v>-109.1156927509147</v>
      </c>
      <c r="AC751">
        <v>-102.26519613155654</v>
      </c>
      <c r="AD751">
        <v>-95.846818139587597</v>
      </c>
      <c r="AE751">
        <v>-89.833306783167856</v>
      </c>
      <c r="AF751">
        <v>-84.199101466358357</v>
      </c>
      <c r="AG751">
        <v>-78.920234800843303</v>
      </c>
      <c r="AH751">
        <v>-73.974238716893083</v>
      </c>
      <c r="AI751">
        <v>-69.340054982228395</v>
      </c>
      <c r="AJ751">
        <v>-64.997950156520346</v>
      </c>
      <c r="AK751">
        <v>-60.929434948002417</v>
      </c>
      <c r="AL751">
        <v>-57.117187892897832</v>
      </c>
      <c r="AM751">
        <v>-53.54498324477796</v>
      </c>
      <c r="AN751">
        <v>-50.197622936953508</v>
      </c>
      <c r="AO751">
        <v>-47.060872464488504</v>
      </c>
      <c r="AP751">
        <v>-44.121400521777105</v>
      </c>
      <c r="AQ751">
        <v>-41.366722225530708</v>
      </c>
    </row>
    <row r="752" spans="1:43" x14ac:dyDescent="0.3">
      <c r="A752" s="24"/>
      <c r="B752" s="26">
        <v>202301</v>
      </c>
      <c r="C752" s="18" t="s">
        <v>105</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row>
    <row r="753" spans="1:43" x14ac:dyDescent="0.3">
      <c r="A753" s="24"/>
      <c r="B753" s="26">
        <v>202301</v>
      </c>
      <c r="C753" s="18" t="s">
        <v>103</v>
      </c>
      <c r="D753">
        <v>-250.89214590060479</v>
      </c>
      <c r="E753">
        <v>-131.030727656831</v>
      </c>
      <c r="F753">
        <v>-21.707920804654776</v>
      </c>
      <c r="G753">
        <v>-21.166176269864025</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row>
    <row r="754" spans="1:43" x14ac:dyDescent="0.3">
      <c r="A754" s="24"/>
      <c r="B754" s="26">
        <v>202301</v>
      </c>
      <c r="C754" s="18" t="s">
        <v>102</v>
      </c>
      <c r="D754">
        <v>-213.20890640968463</v>
      </c>
      <c r="E754">
        <v>-170.32678611478715</v>
      </c>
      <c r="F754">
        <v>-96.902892626307292</v>
      </c>
      <c r="G754">
        <v>-58.526239104909379</v>
      </c>
      <c r="H754">
        <v>-49.051890056954285</v>
      </c>
      <c r="I754">
        <v>-45.275662445839068</v>
      </c>
      <c r="J754">
        <v>-41.789199576710999</v>
      </c>
      <c r="K754">
        <v>-38.570552111198474</v>
      </c>
      <c r="L754">
        <v>-35.599361874393296</v>
      </c>
      <c r="M754">
        <v>-32.856764060630141</v>
      </c>
      <c r="N754">
        <v>-30.325290873256439</v>
      </c>
      <c r="O754">
        <v>-27.988778024667127</v>
      </c>
      <c r="P754">
        <v>-25.832275009932268</v>
      </c>
      <c r="Q754">
        <v>-23.841959704836629</v>
      </c>
      <c r="R754">
        <v>-22.005057583385394</v>
      </c>
      <c r="S754">
        <v>-20.309765670249647</v>
      </c>
      <c r="T754">
        <v>-18.745181218673459</v>
      </c>
      <c r="U754">
        <v>-17.301235018719826</v>
      </c>
      <c r="V754">
        <v>-15.968629183429892</v>
      </c>
      <c r="W754">
        <v>-14.738779223612115</v>
      </c>
      <c r="X754">
        <v>-13.603760199848857</v>
      </c>
      <c r="Y754">
        <v>-12.556256728749309</v>
      </c>
      <c r="Z754">
        <v>-11.589516616455846</v>
      </c>
      <c r="AA754">
        <v>-10.697307893703929</v>
      </c>
      <c r="AB754">
        <v>-9.8738790317159175</v>
      </c>
      <c r="AC754">
        <v>-9.1139221256817713</v>
      </c>
      <c r="AD754">
        <v>-8.4125388416695337</v>
      </c>
      <c r="AE754">
        <v>-7.7652089328758365</v>
      </c>
      <c r="AF754">
        <v>-7.1677611417059834</v>
      </c>
      <c r="AG754">
        <v>-6.6163463149284638</v>
      </c>
      <c r="AH754">
        <v>-6.1074125698400481</v>
      </c>
      <c r="AI754">
        <v>-5.6376823598365133</v>
      </c>
      <c r="AJ754">
        <v>-5.2041312978953282</v>
      </c>
      <c r="AK754">
        <v>-4.8039686061643865</v>
      </c>
      <c r="AL754">
        <v>-4.4346190690685763</v>
      </c>
      <c r="AM754">
        <v>-4.0937063760683161</v>
      </c>
      <c r="AN754">
        <v>-3.7790377484218052</v>
      </c>
      <c r="AO754">
        <v>-3.4885897520173828</v>
      </c>
      <c r="AP754">
        <v>-3.2204952055639433</v>
      </c>
      <c r="AQ754">
        <v>-2.9730311001713741</v>
      </c>
    </row>
    <row r="755" spans="1:43" x14ac:dyDescent="0.3">
      <c r="A755" s="24"/>
      <c r="B755" s="26">
        <v>202404</v>
      </c>
      <c r="C755" s="18" t="s">
        <v>101</v>
      </c>
      <c r="D755">
        <v>0</v>
      </c>
      <c r="E755">
        <v>0</v>
      </c>
      <c r="F755">
        <v>0</v>
      </c>
      <c r="G755">
        <v>-172.50704200080443</v>
      </c>
      <c r="H755">
        <v>-159.0750643502758</v>
      </c>
      <c r="I755">
        <v>-144.31969709103393</v>
      </c>
      <c r="J755">
        <v>-130.91063838909136</v>
      </c>
      <c r="K755">
        <v>-118.73114385773417</v>
      </c>
      <c r="L755">
        <v>-107.6728467332231</v>
      </c>
      <c r="M755">
        <v>-97.635707363577225</v>
      </c>
      <c r="N755">
        <v>-88.527744443018776</v>
      </c>
      <c r="O755">
        <v>-80.264640325562453</v>
      </c>
      <c r="P755">
        <v>-72.769279503543302</v>
      </c>
      <c r="Q755">
        <v>-65.971258114117234</v>
      </c>
      <c r="R755">
        <v>-59.806388608485555</v>
      </c>
      <c r="S755">
        <v>-54.216214744416803</v>
      </c>
      <c r="T755">
        <v>-49.147546151564946</v>
      </c>
      <c r="U755">
        <v>-44.552017808633195</v>
      </c>
      <c r="V755">
        <v>-40.385677183040897</v>
      </c>
      <c r="W755">
        <v>-36.608600077604791</v>
      </c>
      <c r="X755">
        <v>-33.184535115973304</v>
      </c>
      <c r="Y755">
        <v>-30.080576087160214</v>
      </c>
      <c r="Z755">
        <v>-27.266860930558749</v>
      </c>
      <c r="AA755">
        <v>-24.716295888879195</v>
      </c>
      <c r="AB755">
        <v>-22.404303227838337</v>
      </c>
      <c r="AC755">
        <v>-20.308590877102201</v>
      </c>
      <c r="AD755">
        <v>-18.408942358600534</v>
      </c>
      <c r="AE755">
        <v>-16.687025416259068</v>
      </c>
      <c r="AF755">
        <v>-15.126217831817861</v>
      </c>
      <c r="AG755">
        <v>-13.711448995292987</v>
      </c>
      <c r="AH755">
        <v>-12.429055889293423</v>
      </c>
      <c r="AI755">
        <v>-11.2666522393812</v>
      </c>
      <c r="AJ755">
        <v>-10.213009674964388</v>
      </c>
      <c r="AK755">
        <v>-9.2579498348652773</v>
      </c>
      <c r="AL755">
        <v>-8.3922464374554551</v>
      </c>
      <c r="AM755">
        <v>-7.6075364163481849</v>
      </c>
      <c r="AN755">
        <v>-6.8962392986935015</v>
      </c>
      <c r="AO755">
        <v>-6.251484073985579</v>
      </c>
      <c r="AP755">
        <v>-5.6670428669865363</v>
      </c>
      <c r="AQ755">
        <v>-5.1372707890298095</v>
      </c>
    </row>
    <row r="756" spans="1:43" x14ac:dyDescent="0.3">
      <c r="A756" s="24"/>
      <c r="B756" s="26">
        <v>202404</v>
      </c>
      <c r="C756" s="18" t="s">
        <v>105</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row>
    <row r="757" spans="1:43" x14ac:dyDescent="0.3">
      <c r="A757" s="24"/>
      <c r="B757" s="26">
        <v>202404</v>
      </c>
      <c r="C757" s="18" t="s">
        <v>103</v>
      </c>
      <c r="D757">
        <v>-146.50899288943481</v>
      </c>
      <c r="E757">
        <v>-132.72684144467496</v>
      </c>
      <c r="F757">
        <v>-99.800889410917108</v>
      </c>
      <c r="G757">
        <v>-49.468841269179109</v>
      </c>
      <c r="H757">
        <v>-26.509605984164224</v>
      </c>
      <c r="I757">
        <v>-25.262721111108434</v>
      </c>
      <c r="J757">
        <v>-24.070774043388884</v>
      </c>
      <c r="K757">
        <v>-22.93218776802329</v>
      </c>
      <c r="L757">
        <v>-21.845212006088367</v>
      </c>
      <c r="M757">
        <v>-20.807995417132549</v>
      </c>
      <c r="N757">
        <v>-19.818636416828841</v>
      </c>
      <c r="O757">
        <v>-18.875219101201182</v>
      </c>
      <c r="P757">
        <v>-17.975838659473393</v>
      </c>
      <c r="Q757">
        <v>-17.118619281802331</v>
      </c>
      <c r="R757">
        <v>-16.301726655125002</v>
      </c>
      <c r="S757">
        <v>-15.523376524264375</v>
      </c>
      <c r="T757">
        <v>-14.7818403733623</v>
      </c>
      <c r="U757">
        <v>-14.075448989495726</v>
      </c>
      <c r="V757">
        <v>-13.402594464023988</v>
      </c>
      <c r="W757">
        <v>-12.761731040339205</v>
      </c>
      <c r="X757">
        <v>-12.151375110991925</v>
      </c>
      <c r="Y757">
        <v>-11.57010459033653</v>
      </c>
      <c r="Z757">
        <v>-11.016557832484684</v>
      </c>
      <c r="AA757">
        <v>-10.489432222666247</v>
      </c>
      <c r="AB757">
        <v>-9.9874825390187123</v>
      </c>
      <c r="AC757">
        <v>-9.5095191584929193</v>
      </c>
      <c r="AD757">
        <v>-9.0544061629316008</v>
      </c>
      <c r="AE757">
        <v>-8.6210593879762598</v>
      </c>
      <c r="AF757">
        <v>-8.2084444472189979</v>
      </c>
      <c r="AG757">
        <v>-7.8155747561564137</v>
      </c>
      <c r="AH757">
        <v>-7.4415095744455746</v>
      </c>
      <c r="AI757">
        <v>-7.085352080277973</v>
      </c>
      <c r="AJ757">
        <v>-6.7462474870553892</v>
      </c>
      <c r="AK757">
        <v>-6.4233812097294578</v>
      </c>
      <c r="AL757">
        <v>-6.1159770859715525</v>
      </c>
      <c r="AM757">
        <v>-5.8232956556311564</v>
      </c>
      <c r="AN757">
        <v>-5.5446325006124173</v>
      </c>
      <c r="AO757">
        <v>-5.2793166462673655</v>
      </c>
      <c r="AP757">
        <v>-5.0267090246065091</v>
      </c>
      <c r="AQ757">
        <v>-4.7862009990135563</v>
      </c>
    </row>
    <row r="758" spans="1:43" x14ac:dyDescent="0.3">
      <c r="A758" s="24"/>
      <c r="B758" s="26">
        <v>202404</v>
      </c>
      <c r="C758" s="18" t="s">
        <v>102</v>
      </c>
      <c r="D758">
        <v>-154.28280825344061</v>
      </c>
      <c r="E758">
        <v>-140.87879548186794</v>
      </c>
      <c r="F758">
        <v>-129.12921865446941</v>
      </c>
      <c r="G758">
        <v>-102.04992271664553</v>
      </c>
      <c r="H758">
        <v>-110.51268668268699</v>
      </c>
      <c r="I758">
        <v>-104.82516917214222</v>
      </c>
      <c r="J758">
        <v>-99.41750190138491</v>
      </c>
      <c r="K758">
        <v>-94.278940461135036</v>
      </c>
      <c r="L758">
        <v>-89.398366329459265</v>
      </c>
      <c r="M758">
        <v>-84.764550893509977</v>
      </c>
      <c r="N758">
        <v>-80.366336242244785</v>
      </c>
      <c r="O758">
        <v>-76.19275844825421</v>
      </c>
      <c r="P758">
        <v>-72.233130631039671</v>
      </c>
      <c r="Q758">
        <v>-68.477097617614547</v>
      </c>
      <c r="R758">
        <v>-64.914670391365647</v>
      </c>
      <c r="S758">
        <v>-61.536246080715252</v>
      </c>
      <c r="T758">
        <v>-58.332617572623896</v>
      </c>
      <c r="U758">
        <v>-55.294975681739331</v>
      </c>
      <c r="V758">
        <v>-52.414905996468413</v>
      </c>
      <c r="W758">
        <v>-49.684381948936519</v>
      </c>
      <c r="X758">
        <v>-47.095755244071917</v>
      </c>
      <c r="Y758">
        <v>-44.641744485054275</v>
      </c>
      <c r="Z758">
        <v>-42.315422614805186</v>
      </c>
      <c r="AA758">
        <v>-40.110203633112548</v>
      </c>
      <c r="AB758">
        <v>-38.019828930355189</v>
      </c>
      <c r="AC758">
        <v>-36.03835349034064</v>
      </c>
      <c r="AD758">
        <v>-34.160132148452931</v>
      </c>
      <c r="AE758">
        <v>-32.3798060413569</v>
      </c>
      <c r="AF758">
        <v>-30.692289346738189</v>
      </c>
      <c r="AG758">
        <v>-29.09275638291918</v>
      </c>
      <c r="AH758">
        <v>-27.576629116432084</v>
      </c>
      <c r="AI758">
        <v>-26.139565109084497</v>
      </c>
      <c r="AJ758">
        <v>-24.777445923476193</v>
      </c>
      <c r="AK758">
        <v>-23.486365996384716</v>
      </c>
      <c r="AL758">
        <v>-22.262621982226317</v>
      </c>
      <c r="AM758">
        <v>-21.102702563381943</v>
      </c>
      <c r="AN758">
        <v>-20.003278720146472</v>
      </c>
      <c r="AO758">
        <v>-18.961194450099669</v>
      </c>
      <c r="AP758">
        <v>-17.973457924567882</v>
      </c>
      <c r="AQ758">
        <v>-17.03723306835915</v>
      </c>
    </row>
    <row r="759" spans="1:43" x14ac:dyDescent="0.3">
      <c r="A759" s="24"/>
      <c r="B759" s="26">
        <v>202405</v>
      </c>
      <c r="C759" s="18" t="s">
        <v>101</v>
      </c>
      <c r="D759">
        <v>-506.35518098663977</v>
      </c>
      <c r="E759">
        <v>-453.41775571379071</v>
      </c>
      <c r="F759">
        <v>-417.51398528635337</v>
      </c>
      <c r="G759">
        <v>-325.31546079925903</v>
      </c>
      <c r="H759">
        <v>-274.2953547388164</v>
      </c>
      <c r="I759">
        <v>-256.92100807139417</v>
      </c>
      <c r="J759">
        <v>-240.61296178343846</v>
      </c>
      <c r="K759">
        <v>-225.31463344885267</v>
      </c>
      <c r="L759">
        <v>-210.96997519311122</v>
      </c>
      <c r="M759">
        <v>-197.52430761696675</v>
      </c>
      <c r="N759">
        <v>-184.92483808254522</v>
      </c>
      <c r="O759">
        <v>-173.12096876533758</v>
      </c>
      <c r="P759">
        <v>-162.06446347965934</v>
      </c>
      <c r="Q759">
        <v>-151.70951920716681</v>
      </c>
      <c r="R759">
        <v>-142.01277333487062</v>
      </c>
      <c r="S759">
        <v>-132.93326778792937</v>
      </c>
      <c r="T759">
        <v>-124.43238467622962</v>
      </c>
      <c r="U759">
        <v>-116.47376362113759</v>
      </c>
      <c r="V759">
        <v>-109.02320787110894</v>
      </c>
      <c r="W759">
        <v>-102.0485841914234</v>
      </c>
      <c r="X759">
        <v>-95.519720024135154</v>
      </c>
      <c r="Y759">
        <v>-89.408300361051417</v>
      </c>
      <c r="Z759">
        <v>-83.687766022242386</v>
      </c>
      <c r="AA759">
        <v>-78.333214495017444</v>
      </c>
      <c r="AB759">
        <v>-73.321304101513633</v>
      </c>
      <c r="AC759">
        <v>-68.630161984013952</v>
      </c>
      <c r="AD759">
        <v>-64.239296195676161</v>
      </c>
      <c r="AE759">
        <v>-60.129512039155443</v>
      </c>
      <c r="AF759">
        <v>-56.282832691397722</v>
      </c>
      <c r="AG759">
        <v>-52.682424078695504</v>
      </c>
      <c r="AH759">
        <v>-49.312523913978787</v>
      </c>
      <c r="AI759">
        <v>-46.158374772458373</v>
      </c>
      <c r="AJ759">
        <v>-43.206161057883726</v>
      </c>
      <c r="AK759">
        <v>-40.442949696679918</v>
      </c>
      <c r="AL759">
        <v>-37.856634388753157</v>
      </c>
      <c r="AM759">
        <v>-35.435883240066147</v>
      </c>
      <c r="AN759">
        <v>-33.170089601884278</v>
      </c>
      <c r="AO759">
        <v>-31.049325943909071</v>
      </c>
      <c r="AP759">
        <v>-29.064300592616608</v>
      </c>
      <c r="AQ759">
        <v>-27.206317171457076</v>
      </c>
    </row>
    <row r="760" spans="1:43" x14ac:dyDescent="0.3">
      <c r="A760" s="24"/>
      <c r="B760" s="26">
        <v>202405</v>
      </c>
      <c r="C760" s="18" t="s">
        <v>105</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row>
    <row r="761" spans="1:43" x14ac:dyDescent="0.3">
      <c r="A761" s="24"/>
      <c r="B761" s="26">
        <v>202405</v>
      </c>
      <c r="C761" s="18" t="s">
        <v>103</v>
      </c>
      <c r="D761">
        <v>-119.09128230019232</v>
      </c>
      <c r="E761">
        <v>-125.61560469202301</v>
      </c>
      <c r="F761">
        <v>-107.86556309031239</v>
      </c>
      <c r="G761">
        <v>-84.754564352213777</v>
      </c>
      <c r="H761">
        <v>-83.865913371819133</v>
      </c>
      <c r="I761">
        <v>-82.212949110801574</v>
      </c>
      <c r="J761">
        <v>-80.588595152557204</v>
      </c>
      <c r="K761">
        <v>-78.993255879856918</v>
      </c>
      <c r="L761">
        <v>-77.427096912530644</v>
      </c>
      <c r="M761">
        <v>-75.890110032481914</v>
      </c>
      <c r="N761">
        <v>-74.382159475566979</v>
      </c>
      <c r="O761">
        <v>-72.90301543329609</v>
      </c>
      <c r="P761">
        <v>-71.452378620719358</v>
      </c>
      <c r="Q761">
        <v>-70.029898505324198</v>
      </c>
      <c r="R761">
        <v>-68.635186973699547</v>
      </c>
      <c r="S761">
        <v>-67.267828672040721</v>
      </c>
      <c r="T761">
        <v>-65.927388892979991</v>
      </c>
      <c r="U761">
        <v>-64.613419632819088</v>
      </c>
      <c r="V761">
        <v>-63.325464271039124</v>
      </c>
      <c r="W761">
        <v>-62.063061202977579</v>
      </c>
      <c r="X761">
        <v>-60.825746670501672</v>
      </c>
      <c r="Y761">
        <v>-59.61305697358241</v>
      </c>
      <c r="Z761">
        <v>-58.42453020063779</v>
      </c>
      <c r="AA761">
        <v>-57.259707582434352</v>
      </c>
      <c r="AB761">
        <v>-56.118134549811906</v>
      </c>
      <c r="AC761">
        <v>-54.999361557157279</v>
      </c>
      <c r="AD761">
        <v>-53.902944719726385</v>
      </c>
      <c r="AE761">
        <v>-52.828446302410875</v>
      </c>
      <c r="AF761">
        <v>-51.775435089508719</v>
      </c>
      <c r="AG761">
        <v>-50.743486658867887</v>
      </c>
      <c r="AH761">
        <v>-49.73218357897327</v>
      </c>
      <c r="AI761">
        <v>-48.74111554380432</v>
      </c>
      <c r="AJ761">
        <v>-47.769879457356161</v>
      </c>
      <c r="AK761">
        <v>-46.818079477402215</v>
      </c>
      <c r="AL761">
        <v>-45.885327026242621</v>
      </c>
      <c r="AM761">
        <v>-44.97124077472251</v>
      </c>
      <c r="AN761">
        <v>-44.0754466046359</v>
      </c>
      <c r="AO761">
        <v>-43.197577553692945</v>
      </c>
      <c r="AP761">
        <v>-42.337273746471503</v>
      </c>
      <c r="AQ761">
        <v>-41.494182314161066</v>
      </c>
    </row>
    <row r="762" spans="1:43" x14ac:dyDescent="0.3">
      <c r="A762" s="24"/>
      <c r="B762" s="26">
        <v>202405</v>
      </c>
      <c r="C762" s="18" t="s">
        <v>102</v>
      </c>
      <c r="D762">
        <v>-116.63156597177382</v>
      </c>
      <c r="E762">
        <v>-101.56140384549541</v>
      </c>
      <c r="F762">
        <v>-100.46315333669889</v>
      </c>
      <c r="G762">
        <v>-94.529324682075895</v>
      </c>
      <c r="H762">
        <v>-87.250771662779144</v>
      </c>
      <c r="I762">
        <v>-82.599375583308571</v>
      </c>
      <c r="J762">
        <v>-78.189681664366518</v>
      </c>
      <c r="K762">
        <v>-74.010668936651768</v>
      </c>
      <c r="L762">
        <v>-70.051409083964145</v>
      </c>
      <c r="M762">
        <v>-66.301198442709136</v>
      </c>
      <c r="N762">
        <v>-62.749642140896484</v>
      </c>
      <c r="O762">
        <v>-59.386706083118526</v>
      </c>
      <c r="P762">
        <v>-56.202747092054679</v>
      </c>
      <c r="Q762">
        <v>-53.188528095531225</v>
      </c>
      <c r="R762">
        <v>-50.335223034019776</v>
      </c>
      <c r="S762">
        <v>-47.63441470412446</v>
      </c>
      <c r="T762">
        <v>-45.078087775715076</v>
      </c>
      <c r="U762">
        <v>-42.658618555203482</v>
      </c>
      <c r="V762">
        <v>-40.36876260886001</v>
      </c>
      <c r="W762">
        <v>-38.201641039998819</v>
      </c>
      <c r="X762">
        <v>-36.150725988013825</v>
      </c>
      <c r="Y762">
        <v>-34.209825756313528</v>
      </c>
      <c r="Z762">
        <v>-32.373069860526655</v>
      </c>
      <c r="AA762">
        <v>-30.634894204572259</v>
      </c>
      <c r="AB762">
        <v>-28.990026531119902</v>
      </c>
      <c r="AC762">
        <v>-27.433472248215136</v>
      </c>
      <c r="AD762">
        <v>-25.960500700920001</v>
      </c>
      <c r="AE762">
        <v>-24.566631932527233</v>
      </c>
      <c r="AF762">
        <v>-23.247623961965353</v>
      </c>
      <c r="AG762">
        <v>-21.99946059076845</v>
      </c>
      <c r="AH762">
        <v>-20.818339743236983</v>
      </c>
      <c r="AI762">
        <v>-19.700662336281685</v>
      </c>
      <c r="AJ762">
        <v>-18.64302167027035</v>
      </c>
      <c r="AK762">
        <v>-17.642193328501921</v>
      </c>
      <c r="AL762">
        <v>-16.695125570352005</v>
      </c>
      <c r="AM762">
        <v>-15.798930201395891</v>
      </c>
      <c r="AN762">
        <v>-14.950873902714061</v>
      </c>
      <c r="AO762">
        <v>-14.148370000964199</v>
      </c>
      <c r="AP762">
        <v>-13.388970660544686</v>
      </c>
      <c r="AQ762">
        <v>-12.670359479186038</v>
      </c>
    </row>
    <row r="763" spans="1:43" x14ac:dyDescent="0.3">
      <c r="A763" s="24"/>
      <c r="B763" s="26">
        <v>202405</v>
      </c>
      <c r="C763" s="18" t="s">
        <v>104</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row>
    <row r="764" spans="1:43" x14ac:dyDescent="0.3">
      <c r="A764" s="24"/>
      <c r="B764" s="26">
        <v>202406</v>
      </c>
      <c r="C764" s="18" t="s">
        <v>101</v>
      </c>
      <c r="D764">
        <v>-710.94345715650161</v>
      </c>
      <c r="E764">
        <v>-596.92656921900948</v>
      </c>
      <c r="F764">
        <v>-524.50291502387938</v>
      </c>
      <c r="G764">
        <v>-431.22412244276023</v>
      </c>
      <c r="H764">
        <v>-367.47468321270361</v>
      </c>
      <c r="I764">
        <v>-342.83772418138466</v>
      </c>
      <c r="J764">
        <v>-319.82225079398609</v>
      </c>
      <c r="K764">
        <v>-298.33029806162335</v>
      </c>
      <c r="L764">
        <v>-278.26721255989099</v>
      </c>
      <c r="M764">
        <v>-259.54242630432987</v>
      </c>
      <c r="N764">
        <v>-242.06985756824355</v>
      </c>
      <c r="O764">
        <v>-225.76807410282333</v>
      </c>
      <c r="P764">
        <v>-210.56030464840902</v>
      </c>
      <c r="Q764">
        <v>-196.37435413311235</v>
      </c>
      <c r="R764">
        <v>-183.14245878919496</v>
      </c>
      <c r="S764">
        <v>-170.80110513926627</v>
      </c>
      <c r="T764">
        <v>-159.29082880522057</v>
      </c>
      <c r="U764">
        <v>-148.556003804363</v>
      </c>
      <c r="V764">
        <v>-138.54462945610811</v>
      </c>
      <c r="W764">
        <v>-129.20811962595954</v>
      </c>
      <c r="X764">
        <v>-120.50109739702818</v>
      </c>
      <c r="Y764">
        <v>-112.38119713443679</v>
      </c>
      <c r="Z764">
        <v>-104.80887513122545</v>
      </c>
      <c r="AA764">
        <v>-97.7472294870403</v>
      </c>
      <c r="AB764">
        <v>-91.161829499637605</v>
      </c>
      <c r="AC764">
        <v>-85.020554594076785</v>
      </c>
      <c r="AD764">
        <v>-79.29344264097648</v>
      </c>
      <c r="AE764">
        <v>-73.952547399422613</v>
      </c>
      <c r="AF764">
        <v>-68.97180474525625</v>
      </c>
      <c r="AG764">
        <v>-64.32690729966545</v>
      </c>
      <c r="AH764">
        <v>-59.995187047817723</v>
      </c>
      <c r="AI764">
        <v>-55.955505526657234</v>
      </c>
      <c r="AJ764">
        <v>-52.188151160611184</v>
      </c>
      <c r="AK764">
        <v>-48.674743330665251</v>
      </c>
      <c r="AL764">
        <v>-45.398142773811998</v>
      </c>
      <c r="AM764">
        <v>-42.342367924602421</v>
      </c>
      <c r="AN764">
        <v>-39.492516827248082</v>
      </c>
      <c r="AO764">
        <v>-36.834694264568355</v>
      </c>
      <c r="AP764">
        <v>-34.355943768432553</v>
      </c>
      <c r="AQ764">
        <v>-32.044184194767837</v>
      </c>
    </row>
    <row r="765" spans="1:43" x14ac:dyDescent="0.3">
      <c r="A765" s="24"/>
      <c r="B765" s="26">
        <v>202406</v>
      </c>
      <c r="C765" s="18" t="s">
        <v>105</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row>
    <row r="766" spans="1:43" x14ac:dyDescent="0.3">
      <c r="A766" s="24"/>
      <c r="B766" s="26">
        <v>202406</v>
      </c>
      <c r="C766" s="18" t="s">
        <v>103</v>
      </c>
      <c r="D766">
        <v>-163.35026313808584</v>
      </c>
      <c r="E766">
        <v>-163.86163076051702</v>
      </c>
      <c r="F766">
        <v>-119.72795315814639</v>
      </c>
      <c r="G766">
        <v>-115.40028849545365</v>
      </c>
      <c r="H766">
        <v>-122.97535534270777</v>
      </c>
      <c r="I766">
        <v>-119.15321321462193</v>
      </c>
      <c r="J766">
        <v>-115.4363664791662</v>
      </c>
      <c r="K766">
        <v>-111.82511749516321</v>
      </c>
      <c r="L766">
        <v>-108.3188531126589</v>
      </c>
      <c r="M766">
        <v>-104.91632211445891</v>
      </c>
      <c r="N766">
        <v>-101.6158288653004</v>
      </c>
      <c r="O766">
        <v>-98.415370535569039</v>
      </c>
      <c r="P766">
        <v>-95.312735603795389</v>
      </c>
      <c r="Q766">
        <v>-92.305575335390699</v>
      </c>
      <c r="R766">
        <v>-89.391456114468838</v>
      </c>
      <c r="S766">
        <v>-86.567898024721146</v>
      </c>
      <c r="T766">
        <v>-83.832403433864897</v>
      </c>
      <c r="U766">
        <v>-81.182478231418997</v>
      </c>
      <c r="V766">
        <v>-78.615647614285606</v>
      </c>
      <c r="W766">
        <v>-76.129467790806885</v>
      </c>
      <c r="X766">
        <v>-73.721534605856746</v>
      </c>
      <c r="Y766">
        <v>-71.389489827658778</v>
      </c>
      <c r="Z766">
        <v>-69.131025648618248</v>
      </c>
      <c r="AA766">
        <v>-66.943887815478092</v>
      </c>
      <c r="AB766">
        <v>-64.82587770354759</v>
      </c>
      <c r="AC766">
        <v>-62.774853575251335</v>
      </c>
      <c r="AD766">
        <v>-60.788731207585379</v>
      </c>
      <c r="AE766">
        <v>-58.865484031152121</v>
      </c>
      <c r="AF766">
        <v>-57.003142891648039</v>
      </c>
      <c r="AG766">
        <v>-55.199795520389216</v>
      </c>
      <c r="AH766">
        <v>-53.453585781787126</v>
      </c>
      <c r="AI766">
        <v>-51.762712751244244</v>
      </c>
      <c r="AJ766">
        <v>-50.12542966570615</v>
      </c>
      <c r="AK766">
        <v>-48.540042780323482</v>
      </c>
      <c r="AL766">
        <v>-47.004910157776102</v>
      </c>
      <c r="AM766">
        <v>-45.518440411364814</v>
      </c>
      <c r="AN766">
        <v>-44.07909141865872</v>
      </c>
      <c r="AO766">
        <v>-42.685369019050789</v>
      </c>
      <c r="AP766">
        <v>-41.335825705831184</v>
      </c>
      <c r="AQ766">
        <v>-40.029059321190175</v>
      </c>
    </row>
    <row r="767" spans="1:43" x14ac:dyDescent="0.3">
      <c r="A767" s="24"/>
      <c r="B767" s="26">
        <v>202406</v>
      </c>
      <c r="C767" s="18" t="s">
        <v>102</v>
      </c>
      <c r="D767">
        <v>-194.0983392423137</v>
      </c>
      <c r="E767">
        <v>-171.99873340629722</v>
      </c>
      <c r="F767">
        <v>-132.70690149654877</v>
      </c>
      <c r="G767">
        <v>-121.56817156910206</v>
      </c>
      <c r="H767">
        <v>-100.22983926270577</v>
      </c>
      <c r="I767">
        <v>-94.719981637798853</v>
      </c>
      <c r="J767">
        <v>-89.507319614728544</v>
      </c>
      <c r="K767">
        <v>-84.577376249830138</v>
      </c>
      <c r="L767">
        <v>-79.915936561487484</v>
      </c>
      <c r="M767">
        <v>-75.509190923569534</v>
      </c>
      <c r="N767">
        <v>-71.343820736503758</v>
      </c>
      <c r="O767">
        <v>-67.40704647193607</v>
      </c>
      <c r="P767">
        <v>-63.686650927022576</v>
      </c>
      <c r="Q767">
        <v>-60.170986047030965</v>
      </c>
      <c r="R767">
        <v>-56.848968850841125</v>
      </c>
      <c r="S767">
        <v>-53.71007017648779</v>
      </c>
      <c r="T767">
        <v>-50.744298773024553</v>
      </c>
      <c r="U767">
        <v>-47.942182472002465</v>
      </c>
      <c r="V767">
        <v>-45.294747636143299</v>
      </c>
      <c r="W767">
        <v>-42.793497716198779</v>
      </c>
      <c r="X767">
        <v>-40.430391493263592</v>
      </c>
      <c r="Y767">
        <v>-38.197821406451339</v>
      </c>
      <c r="Z767">
        <v>-36.088592240804637</v>
      </c>
      <c r="AA767">
        <v>-34.095900361535016</v>
      </c>
      <c r="AB767">
        <v>-32.213313617308494</v>
      </c>
      <c r="AC767">
        <v>-30.43475198986782</v>
      </c>
      <c r="AD767">
        <v>-28.754469034660701</v>
      </c>
      <c r="AE767">
        <v>-27.167034133722076</v>
      </c>
      <c r="AF767">
        <v>-25.667315565291172</v>
      </c>
      <c r="AG767">
        <v>-24.250464382719226</v>
      </c>
      <c r="AH767">
        <v>-22.911899086838186</v>
      </c>
      <c r="AI767">
        <v>-21.647291070172759</v>
      </c>
      <c r="AJ767">
        <v>-20.452550807500785</v>
      </c>
      <c r="AK767">
        <v>-19.323814764797351</v>
      </c>
      <c r="AL767">
        <v>-18.257432997164809</v>
      </c>
      <c r="AM767">
        <v>-17.249957405679201</v>
      </c>
      <c r="AN767">
        <v>-16.298130622968984</v>
      </c>
      <c r="AO767">
        <v>-15.39887549763144</v>
      </c>
      <c r="AP767">
        <v>-14.549285148171599</v>
      </c>
      <c r="AQ767">
        <v>-13.746613557931676</v>
      </c>
    </row>
    <row r="768" spans="1:43" x14ac:dyDescent="0.3">
      <c r="A768" s="24"/>
      <c r="B768" s="26">
        <v>202407</v>
      </c>
      <c r="C768" s="18" t="s">
        <v>101</v>
      </c>
      <c r="D768">
        <v>-729.97532757772444</v>
      </c>
      <c r="E768">
        <v>-557.1372484508405</v>
      </c>
      <c r="F768">
        <v>-428.61268336376361</v>
      </c>
      <c r="G768">
        <v>-221.17619103283937</v>
      </c>
      <c r="H768">
        <v>-126.12930119809734</v>
      </c>
      <c r="I768">
        <v>-119.1208503049329</v>
      </c>
      <c r="J768">
        <v>-112.48332237342504</v>
      </c>
      <c r="K768">
        <v>-106.20231384631627</v>
      </c>
      <c r="L768">
        <v>-100.26238013538553</v>
      </c>
      <c r="M768">
        <v>-94.64765820485691</v>
      </c>
      <c r="N768">
        <v>-89.34226927801555</v>
      </c>
      <c r="O768">
        <v>-84.330579207407538</v>
      </c>
      <c r="P768">
        <v>-79.597365096597969</v>
      </c>
      <c r="Q768">
        <v>-75.127919302890348</v>
      </c>
      <c r="R768">
        <v>-70.90811115839297</v>
      </c>
      <c r="S768">
        <v>-66.924419926227998</v>
      </c>
      <c r="T768">
        <v>-63.163948111479449</v>
      </c>
      <c r="U768">
        <v>-59.614421360460341</v>
      </c>
      <c r="V768">
        <v>-56.264179256921125</v>
      </c>
      <c r="W768">
        <v>-53.102160021089063</v>
      </c>
      <c r="X768">
        <v>-50.117881224177289</v>
      </c>
      <c r="Y768">
        <v>-47.301418011278969</v>
      </c>
      <c r="Z768">
        <v>-44.643379891065862</v>
      </c>
      <c r="AA768">
        <v>-42.134886843229886</v>
      </c>
      <c r="AB768">
        <v>-39.767545275229494</v>
      </c>
      <c r="AC768">
        <v>-37.53342420228843</v>
      </c>
      <c r="AD768">
        <v>-35.425031910695239</v>
      </c>
      <c r="AE768">
        <v>-33.43529328176939</v>
      </c>
      <c r="AF768">
        <v>-31.557527893645872</v>
      </c>
      <c r="AG768">
        <v>-29.785428974107944</v>
      </c>
      <c r="AH768">
        <v>-28.113043245662816</v>
      </c>
      <c r="AI768">
        <v>-26.53475168074425</v>
      </c>
      <c r="AJ768">
        <v>-25.04525116804902</v>
      </c>
      <c r="AK768">
        <v>-23.639537078900869</v>
      </c>
      <c r="AL768">
        <v>-22.312886713960935</v>
      </c>
      <c r="AM768">
        <v>-21.060843604663035</v>
      </c>
      <c r="AN768">
        <v>-19.879202639774725</v>
      </c>
      <c r="AO768">
        <v>-18.763995984970322</v>
      </c>
      <c r="AP768">
        <v>-17.711479761875008</v>
      </c>
      <c r="AQ768">
        <v>-16.718121452418433</v>
      </c>
    </row>
    <row r="769" spans="1:43" x14ac:dyDescent="0.3">
      <c r="A769" s="24"/>
      <c r="B769" s="26">
        <v>202407</v>
      </c>
      <c r="C769" s="18" t="s">
        <v>105</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row>
    <row r="770" spans="1:43" x14ac:dyDescent="0.3">
      <c r="A770" s="24"/>
      <c r="B770" s="26">
        <v>202407</v>
      </c>
      <c r="C770" s="18" t="s">
        <v>103</v>
      </c>
      <c r="D770">
        <v>-286.62045630938997</v>
      </c>
      <c r="E770">
        <v>-204.28418596762091</v>
      </c>
      <c r="F770">
        <v>-196.16952257286528</v>
      </c>
      <c r="G770">
        <v>-159.59677439176434</v>
      </c>
      <c r="H770">
        <v>-158.6547424805099</v>
      </c>
      <c r="I770">
        <v>-154.17109968731995</v>
      </c>
      <c r="J770">
        <v>-149.80190845170526</v>
      </c>
      <c r="K770">
        <v>-145.54740975503589</v>
      </c>
      <c r="L770">
        <v>-141.40689983961107</v>
      </c>
      <c r="M770">
        <v>-137.37902995784339</v>
      </c>
      <c r="N770">
        <v>-133.46201065319275</v>
      </c>
      <c r="O770">
        <v>-129.65375342484774</v>
      </c>
      <c r="P770">
        <v>-125.95197043750268</v>
      </c>
      <c r="Q770">
        <v>-122.35424558269622</v>
      </c>
      <c r="R770">
        <v>-118.85808564520204</v>
      </c>
      <c r="S770">
        <v>-115.46095744370689</v>
      </c>
      <c r="T770">
        <v>-112.16031494945562</v>
      </c>
      <c r="U770">
        <v>-108.95361915692351</v>
      </c>
      <c r="V770">
        <v>-105.8383526560832</v>
      </c>
      <c r="W770">
        <v>-102.81203029425302</v>
      </c>
      <c r="X770">
        <v>-99.872206927467815</v>
      </c>
      <c r="Y770">
        <v>-97.016482989609997</v>
      </c>
      <c r="Z770">
        <v>-94.242508414962231</v>
      </c>
      <c r="AA770">
        <v>-91.547985311801639</v>
      </c>
      <c r="AB770">
        <v>-88.930669684666654</v>
      </c>
      <c r="AC770">
        <v>-86.388372429796888</v>
      </c>
      <c r="AD770">
        <v>-83.918959774273986</v>
      </c>
      <c r="AE770">
        <v>-81.52035328922328</v>
      </c>
      <c r="AF770">
        <v>-79.190529577307885</v>
      </c>
      <c r="AG770">
        <v>-76.92751971198183</v>
      </c>
      <c r="AH770">
        <v>-74.72940848865214</v>
      </c>
      <c r="AI770">
        <v>-72.594333534642843</v>
      </c>
      <c r="AJ770">
        <v>-70.520484314644733</v>
      </c>
      <c r="AK770">
        <v>-68.506101060429458</v>
      </c>
      <c r="AL770">
        <v>-66.549473647454761</v>
      </c>
      <c r="AM770">
        <v>-64.648940436175735</v>
      </c>
      <c r="AN770">
        <v>-62.802887092099041</v>
      </c>
      <c r="AO770">
        <v>-61.009745395636912</v>
      </c>
      <c r="AP770">
        <v>-59.267992050459881</v>
      </c>
      <c r="AQ770">
        <v>-57.576147497174063</v>
      </c>
    </row>
    <row r="771" spans="1:43" x14ac:dyDescent="0.3">
      <c r="A771" s="24"/>
      <c r="B771" s="26">
        <v>202407</v>
      </c>
      <c r="C771" s="18" t="s">
        <v>102</v>
      </c>
      <c r="D771">
        <v>-264.67692704343989</v>
      </c>
      <c r="E771">
        <v>-231.75905272115577</v>
      </c>
      <c r="F771">
        <v>-199.3291775219115</v>
      </c>
      <c r="G771">
        <v>-189.80183065824042</v>
      </c>
      <c r="H771">
        <v>-183.92410508642848</v>
      </c>
      <c r="I771">
        <v>-171.15311270225394</v>
      </c>
      <c r="J771">
        <v>-159.24688563398107</v>
      </c>
      <c r="K771">
        <v>-148.15317322754839</v>
      </c>
      <c r="L771">
        <v>-137.82095559210734</v>
      </c>
      <c r="M771">
        <v>-128.20111053021682</v>
      </c>
      <c r="N771">
        <v>-119.24678355243813</v>
      </c>
      <c r="O771">
        <v>-110.91357087999577</v>
      </c>
      <c r="P771">
        <v>-103.15958375754708</v>
      </c>
      <c r="Q771">
        <v>-95.945437407414701</v>
      </c>
      <c r="R771">
        <v>-89.234192567594462</v>
      </c>
      <c r="S771">
        <v>-82.991267873978174</v>
      </c>
      <c r="T771">
        <v>-77.184335139737442</v>
      </c>
      <c r="U771">
        <v>-71.783205538339402</v>
      </c>
      <c r="V771">
        <v>-66.759712020554915</v>
      </c>
      <c r="W771">
        <v>-62.08759150397951</v>
      </c>
      <c r="X771">
        <v>-57.742369161383088</v>
      </c>
      <c r="Y771">
        <v>-53.701246307363803</v>
      </c>
      <c r="Z771">
        <v>-49.942992815408182</v>
      </c>
      <c r="AA771">
        <v>-46.447844606769472</v>
      </c>
      <c r="AB771">
        <v>-43.197406483396612</v>
      </c>
      <c r="AC771">
        <v>-40.174560392251962</v>
      </c>
      <c r="AD771">
        <v>-37.363379082347691</v>
      </c>
      <c r="AE771">
        <v>-34.74904503120154</v>
      </c>
      <c r="AF771">
        <v>-32.317774461979141</v>
      </c>
      <c r="AG771">
        <v>-30.056746237807587</v>
      </c>
      <c r="AH771">
        <v>-27.954035399572497</v>
      </c>
      <c r="AI771">
        <v>-25.998551103651476</v>
      </c>
      <c r="AJ771">
        <v>-24.17997871341738</v>
      </c>
      <c r="AK771">
        <v>-22.488725800757162</v>
      </c>
      <c r="AL771">
        <v>-20.915871819704165</v>
      </c>
      <c r="AM771">
        <v>-19.453121222424929</v>
      </c>
      <c r="AN771">
        <v>-18.092759797404067</v>
      </c>
      <c r="AO771">
        <v>-16.827614020134373</v>
      </c>
      <c r="AP771">
        <v>-15.651013217511879</v>
      </c>
      <c r="AQ771">
        <v>-14.556754358149927</v>
      </c>
    </row>
    <row r="772" spans="1:43" x14ac:dyDescent="0.3">
      <c r="A772" s="24"/>
      <c r="B772" s="26">
        <v>202407</v>
      </c>
      <c r="C772" s="18" t="s">
        <v>104</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row>
    <row r="773" spans="1:43" x14ac:dyDescent="0.3">
      <c r="A773" s="24"/>
      <c r="B773" s="26">
        <v>202408</v>
      </c>
      <c r="C773" s="18" t="s">
        <v>101</v>
      </c>
      <c r="D773">
        <v>-1090.1276611156597</v>
      </c>
      <c r="E773">
        <v>-985.31361962873154</v>
      </c>
      <c r="F773">
        <v>-871.68603119367197</v>
      </c>
      <c r="G773">
        <v>-688.30832611496044</v>
      </c>
      <c r="H773">
        <v>-618.69615792985815</v>
      </c>
      <c r="I773">
        <v>-576.67757883639524</v>
      </c>
      <c r="J773">
        <v>-537.4350155705996</v>
      </c>
      <c r="K773">
        <v>-500.80942573316429</v>
      </c>
      <c r="L773">
        <v>-466.64290805517209</v>
      </c>
      <c r="M773">
        <v>-434.78183798915018</v>
      </c>
      <c r="N773">
        <v>-405.07866074702537</v>
      </c>
      <c r="O773">
        <v>-377.39285634682039</v>
      </c>
      <c r="P773">
        <v>-351.59138739655737</v>
      </c>
      <c r="Q773">
        <v>-327.54882169784707</v>
      </c>
      <c r="R773">
        <v>-305.14725076913965</v>
      </c>
      <c r="S773">
        <v>-284.27608188403804</v>
      </c>
      <c r="T773">
        <v>-264.831753983711</v>
      </c>
      <c r="U773">
        <v>-246.71741044944923</v>
      </c>
      <c r="V773">
        <v>-229.8425504575122</v>
      </c>
      <c r="W773">
        <v>-214.12267323159773</v>
      </c>
      <c r="X773">
        <v>-199.47892457906565</v>
      </c>
      <c r="Y773">
        <v>-185.837751784246</v>
      </c>
      <c r="Z773">
        <v>-173.13057068867889</v>
      </c>
      <c r="AA773">
        <v>-161.29344726088567</v>
      </c>
      <c r="AB773">
        <v>-150.26679491606484</v>
      </c>
      <c r="AC773">
        <v>-139.99508813552586</v>
      </c>
      <c r="AD773">
        <v>-130.42659245369651</v>
      </c>
      <c r="AE773">
        <v>-121.51311055719684</v>
      </c>
      <c r="AF773">
        <v>-113.20974402778312</v>
      </c>
      <c r="AG773">
        <v>-105.47467012571863</v>
      </c>
      <c r="AH773">
        <v>-98.268932929157671</v>
      </c>
      <c r="AI773">
        <v>-91.55624810215491</v>
      </c>
      <c r="AJ773">
        <v>-85.302820547432688</v>
      </c>
      <c r="AK773">
        <v>-79.477174201875997</v>
      </c>
      <c r="AL773">
        <v>-74.049993247054843</v>
      </c>
      <c r="AM773">
        <v>-68.9939740297268</v>
      </c>
      <c r="AN773">
        <v>-64.283687015268086</v>
      </c>
      <c r="AO773">
        <v>-59.895448128187823</v>
      </c>
      <c r="AP773">
        <v>-55.807198866774293</v>
      </c>
      <c r="AQ773">
        <v>-51.998394612429415</v>
      </c>
    </row>
    <row r="774" spans="1:43" x14ac:dyDescent="0.3">
      <c r="A774" s="24"/>
      <c r="B774" s="26">
        <v>202408</v>
      </c>
      <c r="C774" s="18" t="s">
        <v>105</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row>
    <row r="775" spans="1:43" x14ac:dyDescent="0.3">
      <c r="A775" s="24"/>
      <c r="B775" s="26">
        <v>202408</v>
      </c>
      <c r="C775" s="18" t="s">
        <v>103</v>
      </c>
      <c r="D775">
        <v>-283.39632371177589</v>
      </c>
      <c r="E775">
        <v>-230.30310582254344</v>
      </c>
      <c r="F775">
        <v>-175.68718913740284</v>
      </c>
      <c r="G775">
        <v>-110.94797100134379</v>
      </c>
      <c r="H775">
        <v>-60.229455196667431</v>
      </c>
      <c r="I775">
        <v>-58.744544701047211</v>
      </c>
      <c r="J775">
        <v>-57.291956216713473</v>
      </c>
      <c r="K775">
        <v>-55.872105642637919</v>
      </c>
      <c r="L775">
        <v>-54.485062549717327</v>
      </c>
      <c r="M775">
        <v>-53.13066039183856</v>
      </c>
      <c r="N775">
        <v>-51.808570195162346</v>
      </c>
      <c r="O775">
        <v>-50.518350865389451</v>
      </c>
      <c r="P775">
        <v>-49.25948415522128</v>
      </c>
      <c r="Q775">
        <v>-48.031399348543438</v>
      </c>
      <c r="R775">
        <v>-46.83349091756228</v>
      </c>
      <c r="S775">
        <v>-45.66513129511177</v>
      </c>
      <c r="T775">
        <v>-44.525680198813006</v>
      </c>
      <c r="U775">
        <v>-43.414491487478479</v>
      </c>
      <c r="V775">
        <v>-42.330918229404773</v>
      </c>
      <c r="W775">
        <v>-41.274316460515401</v>
      </c>
      <c r="X775">
        <v>-40.244047972915268</v>
      </c>
      <c r="Y775">
        <v>-39.239482379446919</v>
      </c>
      <c r="Z775">
        <v>-38.259998633313302</v>
      </c>
      <c r="AA775">
        <v>-37.304986134656787</v>
      </c>
      <c r="AB775">
        <v>-36.373845522146951</v>
      </c>
      <c r="AC775">
        <v>-35.465989223103946</v>
      </c>
      <c r="AD775">
        <v>-34.580841817730366</v>
      </c>
      <c r="AE775">
        <v>-33.717840259763115</v>
      </c>
      <c r="AF775">
        <v>-32.876433985976242</v>
      </c>
      <c r="AG775">
        <v>-32.056084939546167</v>
      </c>
      <c r="AH775">
        <v>-31.256267526677576</v>
      </c>
      <c r="AI775">
        <v>-30.476468521612031</v>
      </c>
      <c r="AJ775">
        <v>-29.716186931862428</v>
      </c>
      <c r="AK775">
        <v>-28.974933832986913</v>
      </c>
      <c r="AL775">
        <v>-28.252232180253301</v>
      </c>
      <c r="AM775">
        <v>-27.547616603014244</v>
      </c>
      <c r="AN775">
        <v>-26.860633186413487</v>
      </c>
      <c r="AO775">
        <v>-26.190839244098328</v>
      </c>
      <c r="AP775">
        <v>-25.537803084866024</v>
      </c>
      <c r="AQ775">
        <v>-24.901103775578267</v>
      </c>
    </row>
    <row r="776" spans="1:43" x14ac:dyDescent="0.3">
      <c r="A776" s="24"/>
      <c r="B776" s="26">
        <v>202408</v>
      </c>
      <c r="C776" s="18" t="s">
        <v>102</v>
      </c>
      <c r="D776">
        <v>-246.15354122681396</v>
      </c>
      <c r="E776">
        <v>-205.34168865451929</v>
      </c>
      <c r="F776">
        <v>-181.72216677802524</v>
      </c>
      <c r="G776">
        <v>-144.00168686847309</v>
      </c>
      <c r="H776">
        <v>-105.19868943679113</v>
      </c>
      <c r="I776">
        <v>-99.804631827497133</v>
      </c>
      <c r="J776">
        <v>-94.678411595244043</v>
      </c>
      <c r="K776">
        <v>-89.809259000314256</v>
      </c>
      <c r="L776">
        <v>-85.186052310792348</v>
      </c>
      <c r="M776">
        <v>-80.797624080125374</v>
      </c>
      <c r="N776">
        <v>-76.632952917352952</v>
      </c>
      <c r="O776">
        <v>-72.681283092391823</v>
      </c>
      <c r="P776">
        <v>-68.93219773593988</v>
      </c>
      <c r="Q776">
        <v>-65.375661713396582</v>
      </c>
      <c r="R776">
        <v>-62.002044437934266</v>
      </c>
      <c r="S776">
        <v>-58.802129306060529</v>
      </c>
      <c r="T776">
        <v>-55.767114182110596</v>
      </c>
      <c r="U776">
        <v>-52.888605906988062</v>
      </c>
      <c r="V776">
        <v>-50.158610856363318</v>
      </c>
      <c r="W776">
        <v>-47.569522941238432</v>
      </c>
      <c r="X776">
        <v>-45.114110016780572</v>
      </c>
      <c r="Y776">
        <v>-42.785499373148447</v>
      </c>
      <c r="Z776">
        <v>-40.577162779759441</v>
      </c>
      <c r="AA776">
        <v>-38.482901412947584</v>
      </c>
      <c r="AB776">
        <v>-36.496830897080571</v>
      </c>
      <c r="AC776">
        <v>-34.613366618149065</v>
      </c>
      <c r="AD776">
        <v>-32.827209417968696</v>
      </c>
      <c r="AE776">
        <v>-31.133331740528387</v>
      </c>
      <c r="AF776">
        <v>-29.526964275587058</v>
      </c>
      <c r="AG776">
        <v>-28.003583125503109</v>
      </c>
      <c r="AH776">
        <v>-26.558897507459104</v>
      </c>
      <c r="AI776">
        <v>-25.188837993280128</v>
      </c>
      <c r="AJ776">
        <v>-23.889545281906724</v>
      </c>
      <c r="AK776">
        <v>-22.657359494525355</v>
      </c>
      <c r="AL776">
        <v>-21.488809978837136</v>
      </c>
      <c r="AM776">
        <v>-20.380605606560355</v>
      </c>
      <c r="AN776">
        <v>-19.329625546720141</v>
      </c>
      <c r="AO776">
        <v>-18.332910496360739</v>
      </c>
      <c r="AP776">
        <v>-17.387654349860561</v>
      </c>
      <c r="AQ776">
        <v>-16.491196287915187</v>
      </c>
    </row>
    <row r="777" spans="1:43" x14ac:dyDescent="0.3">
      <c r="A777" s="24"/>
      <c r="B777" s="26">
        <v>202409</v>
      </c>
      <c r="C777" s="18" t="s">
        <v>101</v>
      </c>
      <c r="D777">
        <v>-233.47907492902434</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row>
    <row r="778" spans="1:43" x14ac:dyDescent="0.3">
      <c r="A778" s="24"/>
      <c r="B778" s="26">
        <v>202409</v>
      </c>
      <c r="C778" s="18" t="s">
        <v>105</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row>
    <row r="779" spans="1:43" x14ac:dyDescent="0.3">
      <c r="A779" s="24"/>
      <c r="B779" s="26">
        <v>202409</v>
      </c>
      <c r="C779" s="18" t="s">
        <v>103</v>
      </c>
      <c r="D779">
        <v>-403.62492434490895</v>
      </c>
      <c r="E779">
        <v>-364.04879851274541</v>
      </c>
      <c r="F779">
        <v>-321.59803396208707</v>
      </c>
      <c r="G779">
        <v>-282.39350955280759</v>
      </c>
      <c r="H779">
        <v>-248.74105793277795</v>
      </c>
      <c r="I779">
        <v>-240.26193242167491</v>
      </c>
      <c r="J779">
        <v>-232.0470730964627</v>
      </c>
      <c r="K779">
        <v>-224.09581177001064</v>
      </c>
      <c r="L779">
        <v>-216.40490897938167</v>
      </c>
      <c r="M779">
        <v>-208.96949669654657</v>
      </c>
      <c r="N779">
        <v>-201.78368387707903</v>
      </c>
      <c r="O779">
        <v>-194.84095377305189</v>
      </c>
      <c r="P779">
        <v>-188.13442912915926</v>
      </c>
      <c r="Q779">
        <v>-181.65705157252455</v>
      </c>
      <c r="R779">
        <v>-175.40170412503215</v>
      </c>
      <c r="S779">
        <v>-169.36129533660178</v>
      </c>
      <c r="T779">
        <v>-163.52881711682281</v>
      </c>
      <c r="U779">
        <v>-157.89738429818226</v>
      </c>
      <c r="V779">
        <v>-152.46026136401076</v>
      </c>
      <c r="W779">
        <v>-147.21088007122751</v>
      </c>
      <c r="X779">
        <v>-142.14285056351557</v>
      </c>
      <c r="Y779">
        <v>-137.24996780317457</v>
      </c>
      <c r="Z779">
        <v>-132.52621462348392</v>
      </c>
      <c r="AA779">
        <v>-127.96576233763703</v>
      </c>
      <c r="AB779">
        <v>-123.56296958315232</v>
      </c>
      <c r="AC779">
        <v>-119.31237989791596</v>
      </c>
      <c r="AD779">
        <v>-115.20871839284476</v>
      </c>
      <c r="AE779">
        <v>-111.24688779115992</v>
      </c>
      <c r="AF779">
        <v>-107.42196403488254</v>
      </c>
      <c r="AG779">
        <v>-103.72919160810899</v>
      </c>
      <c r="AH779">
        <v>-100.16397868879208</v>
      </c>
      <c r="AI779">
        <v>-96.721892212547829</v>
      </c>
      <c r="AJ779">
        <v>-93.398652910854437</v>
      </c>
      <c r="AK779">
        <v>-90.190130370072211</v>
      </c>
      <c r="AL779">
        <v>-87.092338145647375</v>
      </c>
      <c r="AM779">
        <v>-84.101428956698626</v>
      </c>
      <c r="AN779">
        <v>-81.213689979201874</v>
      </c>
      <c r="AO779">
        <v>-78.425538250655833</v>
      </c>
      <c r="AP779">
        <v>-75.733516195032777</v>
      </c>
      <c r="AQ779">
        <v>-73.134287273698362</v>
      </c>
    </row>
    <row r="780" spans="1:43" x14ac:dyDescent="0.3">
      <c r="A780" s="24"/>
      <c r="B780" s="26">
        <v>202409</v>
      </c>
      <c r="C780" s="18" t="s">
        <v>102</v>
      </c>
      <c r="D780">
        <v>-276.55815453133084</v>
      </c>
      <c r="E780">
        <v>-194.14273870014023</v>
      </c>
      <c r="F780">
        <v>-136.42279671526057</v>
      </c>
      <c r="G780">
        <v>-109.70517652163862</v>
      </c>
      <c r="H780">
        <v>-100.40288307569445</v>
      </c>
      <c r="I780">
        <v>-92.66703656484097</v>
      </c>
      <c r="J780">
        <v>-85.514037709708205</v>
      </c>
      <c r="K780">
        <v>-78.904568707841918</v>
      </c>
      <c r="L780">
        <v>-72.800335914087711</v>
      </c>
      <c r="M780">
        <v>-67.164711019047814</v>
      </c>
      <c r="N780">
        <v>-61.963052221331331</v>
      </c>
      <c r="O780">
        <v>-57.162837712415588</v>
      </c>
      <c r="P780">
        <v>-52.733688238026929</v>
      </c>
      <c r="Q780">
        <v>-48.647324386892421</v>
      </c>
      <c r="R780">
        <v>-44.877486295066809</v>
      </c>
      <c r="S780">
        <v>-41.399832807453024</v>
      </c>
      <c r="T780">
        <v>-38.191830683439548</v>
      </c>
      <c r="U780">
        <v>-35.232640444084488</v>
      </c>
      <c r="V780">
        <v>-32.503002952371197</v>
      </c>
      <c r="W780">
        <v>-29.985129223427041</v>
      </c>
      <c r="X780">
        <v>-27.662594936894703</v>
      </c>
      <c r="Y780">
        <v>-25.520240461082029</v>
      </c>
      <c r="Z780">
        <v>-23.544076769243123</v>
      </c>
      <c r="AA780">
        <v>-21.721197351120793</v>
      </c>
      <c r="AB780">
        <v>-20.039696045712979</v>
      </c>
      <c r="AC780">
        <v>-18.488590610384264</v>
      </c>
      <c r="AD780">
        <v>-17.057751774785306</v>
      </c>
      <c r="AE780">
        <v>-15.737837490875807</v>
      </c>
      <c r="AF780">
        <v>-14.520232072835434</v>
      </c>
      <c r="AG780">
        <v>-13.396989916154784</v>
      </c>
      <c r="AH780">
        <v>-12.360783489222305</v>
      </c>
      <c r="AI780">
        <v>-11.404855300192006</v>
      </c>
      <c r="AJ780">
        <v>-10.522973554733866</v>
      </c>
      <c r="AK780">
        <v>-9.7093912350013092</v>
      </c>
      <c r="AL780">
        <v>-8.9588083458221224</v>
      </c>
      <c r="AM780">
        <v>-8.2663370900715005</v>
      </c>
      <c r="AN780">
        <v>-7.6274697509783129</v>
      </c>
      <c r="AO780">
        <v>-7.038049074460619</v>
      </c>
      <c r="AP780">
        <v>-6.4942409593030126</v>
      </c>
      <c r="AQ780">
        <v>-5.992509276969229</v>
      </c>
    </row>
    <row r="781" spans="1:43" x14ac:dyDescent="0.3">
      <c r="A781" s="24"/>
      <c r="B781" s="26">
        <v>202409</v>
      </c>
      <c r="C781" s="18" t="s">
        <v>104</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row>
    <row r="782" spans="1:43" x14ac:dyDescent="0.3">
      <c r="A782" s="24"/>
      <c r="B782" s="26">
        <v>202410</v>
      </c>
      <c r="C782" s="18" t="s">
        <v>101</v>
      </c>
      <c r="D782">
        <v>-2641.135901426208</v>
      </c>
      <c r="E782">
        <v>-1639.7972147757305</v>
      </c>
      <c r="F782">
        <v>-1271.4374500423157</v>
      </c>
      <c r="G782">
        <v>-889.27612365243317</v>
      </c>
      <c r="H782">
        <v>-717.64597480659597</v>
      </c>
      <c r="I782">
        <v>-666.5071957761221</v>
      </c>
      <c r="J782">
        <v>-618.82107158059773</v>
      </c>
      <c r="K782">
        <v>-574.42687648777542</v>
      </c>
      <c r="L782">
        <v>-533.14324830360192</v>
      </c>
      <c r="M782">
        <v>-494.78173680919633</v>
      </c>
      <c r="N782">
        <v>-459.1546329477182</v>
      </c>
      <c r="O782">
        <v>-426.07946459961198</v>
      </c>
      <c r="P782">
        <v>-395.38150452070226</v>
      </c>
      <c r="Q782">
        <v>-366.89507296909164</v>
      </c>
      <c r="R782">
        <v>-340.46410207168611</v>
      </c>
      <c r="S782">
        <v>-315.94224682446281</v>
      </c>
      <c r="T782">
        <v>-293.19271964564462</v>
      </c>
      <c r="U782">
        <v>-272.08795991382897</v>
      </c>
      <c r="V782">
        <v>-252.50920940359828</v>
      </c>
      <c r="W782">
        <v>-234.34603902265238</v>
      </c>
      <c r="X782">
        <v>-217.49585595672031</v>
      </c>
      <c r="Y782">
        <v>-201.86340978603982</v>
      </c>
      <c r="Z782">
        <v>-187.36030924961599</v>
      </c>
      <c r="AA782">
        <v>-173.90455680047015</v>
      </c>
      <c r="AB782">
        <v>-161.42010509823731</v>
      </c>
      <c r="AC782">
        <v>-149.83643760185763</v>
      </c>
      <c r="AD782">
        <v>-139.08817411606586</v>
      </c>
      <c r="AE782">
        <v>-129.11470128887066</v>
      </c>
      <c r="AF782">
        <v>-119.85982750604202</v>
      </c>
      <c r="AG782">
        <v>-111.27146128425667</v>
      </c>
      <c r="AH782">
        <v>-103.30131206045711</v>
      </c>
      <c r="AI782">
        <v>-95.904612165905391</v>
      </c>
      <c r="AJ782">
        <v>-89.039858728380437</v>
      </c>
      <c r="AK782">
        <v>-82.668574243672296</v>
      </c>
      <c r="AL782">
        <v>-76.755084583268157</v>
      </c>
      <c r="AM782">
        <v>-71.266313248733425</v>
      </c>
      <c r="AN782">
        <v>-66.171590737745319</v>
      </c>
      <c r="AO782">
        <v>-61.442477947190461</v>
      </c>
      <c r="AP782">
        <v>-57.052602601874362</v>
      </c>
      <c r="AQ782">
        <v>-52.977507760957224</v>
      </c>
    </row>
    <row r="783" spans="1:43" x14ac:dyDescent="0.3">
      <c r="A783" s="24"/>
      <c r="B783" s="26">
        <v>202410</v>
      </c>
      <c r="C783" s="18" t="s">
        <v>105</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row>
    <row r="784" spans="1:43" x14ac:dyDescent="0.3">
      <c r="A784" s="24"/>
      <c r="B784" s="26">
        <v>202410</v>
      </c>
      <c r="C784" s="18" t="s">
        <v>103</v>
      </c>
      <c r="D784">
        <v>-599.11388365165965</v>
      </c>
      <c r="E784">
        <v>-376.70657682310059</v>
      </c>
      <c r="F784">
        <v>-299.42290433536311</v>
      </c>
      <c r="G784">
        <v>-290.79369833626265</v>
      </c>
      <c r="H784">
        <v>-280.58217743741181</v>
      </c>
      <c r="I784">
        <v>-268.60550185175168</v>
      </c>
      <c r="J784">
        <v>-257.11747782982445</v>
      </c>
      <c r="K784">
        <v>-246.10648244806822</v>
      </c>
      <c r="L784">
        <v>-235.55812458116614</v>
      </c>
      <c r="M784">
        <v>-225.45654586536597</v>
      </c>
      <c r="N784">
        <v>-215.78521027510342</v>
      </c>
      <c r="O784">
        <v>-206.52739185425116</v>
      </c>
      <c r="P784">
        <v>-197.66647897152703</v>
      </c>
      <c r="Q784">
        <v>-189.18616426506549</v>
      </c>
      <c r="R784">
        <v>-181.07056189100095</v>
      </c>
      <c r="S784">
        <v>-173.30427776143196</v>
      </c>
      <c r="T784">
        <v>-165.87244898241707</v>
      </c>
      <c r="U784">
        <v>-158.7607629242018</v>
      </c>
      <c r="V784">
        <v>-151.95546275225453</v>
      </c>
      <c r="W784">
        <v>-145.443343955171</v>
      </c>
      <c r="X784">
        <v>-139.2117449208379</v>
      </c>
      <c r="Y784">
        <v>-133.24853363526594</v>
      </c>
      <c r="Z784">
        <v>-127.54209192632887</v>
      </c>
      <c r="AA784">
        <v>-122.0812982336795</v>
      </c>
      <c r="AB784">
        <v>-116.8555095845341</v>
      </c>
      <c r="AC784">
        <v>-111.85454324667224</v>
      </c>
      <c r="AD784">
        <v>-107.06865838479547</v>
      </c>
      <c r="AE784">
        <v>-102.48853794441932</v>
      </c>
      <c r="AF784">
        <v>-98.105270915422423</v>
      </c>
      <c r="AG784">
        <v>-93.910335076212348</v>
      </c>
      <c r="AH784">
        <v>-89.895580283014809</v>
      </c>
      <c r="AI784">
        <v>-86.053212342774486</v>
      </c>
      <c r="AJ784">
        <v>-82.37577748959194</v>
      </c>
      <c r="AK784">
        <v>-78.856147471410438</v>
      </c>
      <c r="AL784">
        <v>-75.487505244322804</v>
      </c>
      <c r="AM784">
        <v>-72.263331265324751</v>
      </c>
      <c r="AN784">
        <v>-69.17739036983626</v>
      </c>
      <c r="AO784">
        <v>-66.22371921728984</v>
      </c>
      <c r="AP784">
        <v>-63.396614286144704</v>
      </c>
      <c r="AQ784">
        <v>-60.690620398532879</v>
      </c>
    </row>
    <row r="785" spans="1:43" x14ac:dyDescent="0.3">
      <c r="A785" s="24"/>
      <c r="B785" s="26">
        <v>202410</v>
      </c>
      <c r="C785" s="18" t="s">
        <v>102</v>
      </c>
      <c r="D785">
        <v>-622.68901549692259</v>
      </c>
      <c r="E785">
        <v>-350.25583564390627</v>
      </c>
      <c r="F785">
        <v>-217.80039450159899</v>
      </c>
      <c r="G785">
        <v>-175.38310289227019</v>
      </c>
      <c r="H785">
        <v>-145.15331962443915</v>
      </c>
      <c r="I785">
        <v>-137.73345261600701</v>
      </c>
      <c r="J785">
        <v>-130.67743544005501</v>
      </c>
      <c r="K785">
        <v>-123.97323779088201</v>
      </c>
      <c r="L785">
        <v>-117.60706279355698</v>
      </c>
      <c r="M785">
        <v>-111.56431310621805</v>
      </c>
      <c r="N785">
        <v>-105.83016723049091</v>
      </c>
      <c r="O785">
        <v>-100.38992682075776</v>
      </c>
      <c r="P785">
        <v>-95.229225678309191</v>
      </c>
      <c r="Q785">
        <v>-90.334153299760388</v>
      </c>
      <c r="R785">
        <v>-85.691324694370849</v>
      </c>
      <c r="S785">
        <v>-81.287915969450637</v>
      </c>
      <c r="T785">
        <v>-77.111677930120706</v>
      </c>
      <c r="U785">
        <v>-73.150935526044478</v>
      </c>
      <c r="V785">
        <v>-69.394578232723745</v>
      </c>
      <c r="W785">
        <v>-65.832044714377517</v>
      </c>
      <c r="X785">
        <v>-62.453303992646767</v>
      </c>
      <c r="Y785">
        <v>-59.248834610020396</v>
      </c>
      <c r="Z785">
        <v>-56.209602788781247</v>
      </c>
      <c r="AA785">
        <v>-53.327040258487962</v>
      </c>
      <c r="AB785">
        <v>-50.593022202668436</v>
      </c>
      <c r="AC785">
        <v>-47.999845623320589</v>
      </c>
      <c r="AD785">
        <v>-45.540208317100451</v>
      </c>
      <c r="AE785">
        <v>-43.207188584631183</v>
      </c>
      <c r="AF785">
        <v>-40.994225744109201</v>
      </c>
      <c r="AG785">
        <v>-38.895101485512996</v>
      </c>
      <c r="AH785">
        <v>-36.903922077593364</v>
      </c>
      <c r="AI785">
        <v>-35.015101423246122</v>
      </c>
      <c r="AJ785">
        <v>-33.22334494761855</v>
      </c>
      <c r="AK785">
        <v>-31.523634295827485</v>
      </c>
      <c r="AL785">
        <v>-29.911212812371808</v>
      </c>
      <c r="AM785">
        <v>-28.381571771431599</v>
      </c>
      <c r="AN785">
        <v>-26.930437325703398</v>
      </c>
      <c r="AO785">
        <v>-25.553758140831487</v>
      </c>
      <c r="AP785">
        <v>-24.247693682571498</v>
      </c>
      <c r="AQ785">
        <v>-23.008603124360569</v>
      </c>
    </row>
    <row r="786" spans="1:43" x14ac:dyDescent="0.3">
      <c r="A786" s="24"/>
      <c r="B786" s="26">
        <v>202411</v>
      </c>
      <c r="C786" s="18" t="s">
        <v>101</v>
      </c>
      <c r="D786">
        <v>-2984.9146972054423</v>
      </c>
      <c r="E786">
        <v>-2995.1775849071969</v>
      </c>
      <c r="F786">
        <v>-1895.5200810302101</v>
      </c>
      <c r="G786">
        <v>-1292.1268703919536</v>
      </c>
      <c r="H786">
        <v>-991.94504216602434</v>
      </c>
      <c r="I786">
        <v>-917.1299070127269</v>
      </c>
      <c r="J786">
        <v>-847.73901669445161</v>
      </c>
      <c r="K786">
        <v>-783.47281860500038</v>
      </c>
      <c r="L786">
        <v>-724.00915017853265</v>
      </c>
      <c r="M786">
        <v>-669.02334720192732</v>
      </c>
      <c r="N786">
        <v>-618.19906647034702</v>
      </c>
      <c r="O786">
        <v>-571.23397111875693</v>
      </c>
      <c r="P786">
        <v>-527.84250338269646</v>
      </c>
      <c r="Q786">
        <v>-487.75698057525256</v>
      </c>
      <c r="R786">
        <v>-450.72772087564022</v>
      </c>
      <c r="S786">
        <v>-416.52261249671415</v>
      </c>
      <c r="T786">
        <v>-384.92637270288662</v>
      </c>
      <c r="U786">
        <v>-355.73964543609839</v>
      </c>
      <c r="V786">
        <v>-328.77802792990315</v>
      </c>
      <c r="W786">
        <v>-303.87108118436532</v>
      </c>
      <c r="X786">
        <v>-280.86135726148564</v>
      </c>
      <c r="Y786">
        <v>-259.60346268694406</v>
      </c>
      <c r="Z786">
        <v>-239.96316864856567</v>
      </c>
      <c r="AA786">
        <v>-221.81657326282158</v>
      </c>
      <c r="AB786">
        <v>-205.04931777261535</v>
      </c>
      <c r="AC786">
        <v>-189.55585641747544</v>
      </c>
      <c r="AD786">
        <v>-175.23877842355523</v>
      </c>
      <c r="AE786">
        <v>-162.0081798032719</v>
      </c>
      <c r="AF786">
        <v>-149.78108224431602</v>
      </c>
      <c r="AG786">
        <v>-138.48089618224105</v>
      </c>
      <c r="AH786">
        <v>-128.03692510925387</v>
      </c>
      <c r="AI786">
        <v>-118.38390822099142</v>
      </c>
      <c r="AJ786">
        <v>-109.46159860778916</v>
      </c>
      <c r="AK786">
        <v>-101.21437433391698</v>
      </c>
      <c r="AL786">
        <v>-93.590879902092112</v>
      </c>
      <c r="AM786">
        <v>-86.543695761169943</v>
      </c>
      <c r="AN786">
        <v>-80.029033675726708</v>
      </c>
      <c r="AO786">
        <v>-74.006455933133964</v>
      </c>
      <c r="AP786">
        <v>-68.4386165141471</v>
      </c>
      <c r="AQ786">
        <v>-63.291022495543075</v>
      </c>
    </row>
    <row r="787" spans="1:43" x14ac:dyDescent="0.3">
      <c r="A787" s="24"/>
      <c r="B787" s="26">
        <v>202411</v>
      </c>
      <c r="C787" s="18" t="s">
        <v>105</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row>
    <row r="788" spans="1:43" x14ac:dyDescent="0.3">
      <c r="A788" s="24"/>
      <c r="B788" s="26">
        <v>202411</v>
      </c>
      <c r="C788" s="18" t="s">
        <v>103</v>
      </c>
      <c r="D788">
        <v>-475.38621639031243</v>
      </c>
      <c r="E788">
        <v>-508.37967450704224</v>
      </c>
      <c r="F788">
        <v>-355.18514567779687</v>
      </c>
      <c r="G788">
        <v>-314.00938249565269</v>
      </c>
      <c r="H788">
        <v>-267.1522481253221</v>
      </c>
      <c r="I788">
        <v>-256.63423124598881</v>
      </c>
      <c r="J788">
        <v>-246.51158407704938</v>
      </c>
      <c r="K788">
        <v>-236.77754433543424</v>
      </c>
      <c r="L788">
        <v>-227.42221715176768</v>
      </c>
      <c r="M788">
        <v>-218.43402210270989</v>
      </c>
      <c r="N788">
        <v>-209.80053898742653</v>
      </c>
      <c r="O788">
        <v>-201.50901399280059</v>
      </c>
      <c r="P788">
        <v>-193.54666732095151</v>
      </c>
      <c r="Q788">
        <v>-185.90088137092314</v>
      </c>
      <c r="R788">
        <v>-178.55931532507594</v>
      </c>
      <c r="S788">
        <v>-171.50997349842484</v>
      </c>
      <c r="T788">
        <v>-164.7412441882899</v>
      </c>
      <c r="U788">
        <v>-158.24191948838956</v>
      </c>
      <c r="V788">
        <v>-152.00120273350848</v>
      </c>
      <c r="W788">
        <v>-146.00870789055369</v>
      </c>
      <c r="X788">
        <v>-140.25445372879921</v>
      </c>
      <c r="Y788">
        <v>-134.72885465003304</v>
      </c>
      <c r="Z788">
        <v>-129.42270943861632</v>
      </c>
      <c r="AA788">
        <v>-124.32718878124632</v>
      </c>
      <c r="AB788">
        <v>-119.43382213183469</v>
      </c>
      <c r="AC788">
        <v>-114.73448431144899</v>
      </c>
      <c r="AD788">
        <v>-110.22138210677764</v>
      </c>
      <c r="AE788">
        <v>-105.88704104365567</v>
      </c>
      <c r="AF788">
        <v>-101.72429245210151</v>
      </c>
      <c r="AG788">
        <v>-97.726260897593335</v>
      </c>
      <c r="AH788">
        <v>-93.886352024272924</v>
      </c>
      <c r="AI788">
        <v>-90.198240835541469</v>
      </c>
      <c r="AJ788">
        <v>-86.655860423460041</v>
      </c>
      <c r="AK788">
        <v>-83.253391148657471</v>
      </c>
      <c r="AL788">
        <v>-79.985250265806158</v>
      </c>
      <c r="AM788">
        <v>-76.846081985257996</v>
      </c>
      <c r="AN788">
        <v>-73.83074795850753</v>
      </c>
      <c r="AO788">
        <v>-70.934318173320264</v>
      </c>
      <c r="AP788">
        <v>-68.152062243309985</v>
      </c>
      <c r="AQ788">
        <v>-65.479441076244314</v>
      </c>
    </row>
    <row r="789" spans="1:43" x14ac:dyDescent="0.3">
      <c r="A789" s="24"/>
      <c r="B789" s="26">
        <v>202411</v>
      </c>
      <c r="C789" s="18" t="s">
        <v>102</v>
      </c>
      <c r="D789">
        <v>-548.99287505620077</v>
      </c>
      <c r="E789">
        <v>-566.10949957279661</v>
      </c>
      <c r="F789">
        <v>-391.47307492324234</v>
      </c>
      <c r="G789">
        <v>-286.23327790658288</v>
      </c>
      <c r="H789">
        <v>-231.64935923097335</v>
      </c>
      <c r="I789">
        <v>-219.08904170663723</v>
      </c>
      <c r="J789">
        <v>-207.19683105042338</v>
      </c>
      <c r="K789">
        <v>-195.94285143717974</v>
      </c>
      <c r="L789">
        <v>-185.2963045572038</v>
      </c>
      <c r="M789">
        <v>-175.22653277100815</v>
      </c>
      <c r="N789">
        <v>-165.70360211251511</v>
      </c>
      <c r="O789">
        <v>-156.69861760701809</v>
      </c>
      <c r="P789">
        <v>-148.18388490546087</v>
      </c>
      <c r="Q789">
        <v>-140.13298176833223</v>
      </c>
      <c r="R789">
        <v>-132.52077595482692</v>
      </c>
      <c r="S789">
        <v>-125.32341112131033</v>
      </c>
      <c r="T789">
        <v>-118.5182737831183</v>
      </c>
      <c r="U789">
        <v>-112.08394936953145</v>
      </c>
      <c r="V789">
        <v>-106.00017237862427</v>
      </c>
      <c r="W789">
        <v>-100.24777378176761</v>
      </c>
      <c r="X789">
        <v>-94.808627666529162</v>
      </c>
      <c r="Y789">
        <v>-89.665598369725245</v>
      </c>
      <c r="Z789">
        <v>-84.802488878654273</v>
      </c>
      <c r="AA789">
        <v>-80.203990971012601</v>
      </c>
      <c r="AB789">
        <v>-75.855637362936406</v>
      </c>
      <c r="AC789">
        <v>-71.743756002658017</v>
      </c>
      <c r="AD789">
        <v>-67.855426560667865</v>
      </c>
      <c r="AE789">
        <v>-64.178439110733919</v>
      </c>
      <c r="AF789">
        <v>-60.701254959668645</v>
      </c>
      <c r="AG789">
        <v>-57.412969560761532</v>
      </c>
      <c r="AH789">
        <v>-54.303277431923931</v>
      </c>
      <c r="AI789">
        <v>-51.362438991869659</v>
      </c>
      <c r="AJ789">
        <v>-48.5812492240794</v>
      </c>
      <c r="AK789">
        <v>-45.951008077503339</v>
      </c>
      <c r="AL789">
        <v>-43.463492514010795</v>
      </c>
      <c r="AM789">
        <v>-41.11093011485179</v>
      </c>
      <c r="AN789">
        <v>-38.8859741614108</v>
      </c>
      <c r="AO789">
        <v>-36.781680108999915</v>
      </c>
      <c r="AP789">
        <v>-34.791483376146168</v>
      </c>
      <c r="AQ789">
        <v>-32.909178375632202</v>
      </c>
    </row>
    <row r="790" spans="1:43" x14ac:dyDescent="0.3">
      <c r="A790" s="24"/>
      <c r="B790" s="26">
        <v>202412</v>
      </c>
      <c r="C790" s="18" t="s">
        <v>101</v>
      </c>
      <c r="D790">
        <v>-3048.6026780148513</v>
      </c>
      <c r="E790">
        <v>-3117.130891288899</v>
      </c>
      <c r="F790">
        <v>-3151.1516153904922</v>
      </c>
      <c r="G790">
        <v>-1705.6204094783852</v>
      </c>
      <c r="H790">
        <v>-1296.480385270989</v>
      </c>
      <c r="I790">
        <v>-1202.2208332456778</v>
      </c>
      <c r="J790">
        <v>-1114.6362794860527</v>
      </c>
      <c r="K790">
        <v>-1033.3530690152177</v>
      </c>
      <c r="L790">
        <v>-957.9723815850416</v>
      </c>
      <c r="M790">
        <v>-888.09545336087194</v>
      </c>
      <c r="N790">
        <v>-823.33628514342706</v>
      </c>
      <c r="O790">
        <v>-763.32783042787264</v>
      </c>
      <c r="P790">
        <v>-707.7246879814569</v>
      </c>
      <c r="Q790">
        <v>-656.20388951567452</v>
      </c>
      <c r="R790">
        <v>-608.46464705432618</v>
      </c>
      <c r="S790">
        <v>-564.22754233562932</v>
      </c>
      <c r="T790">
        <v>-523.23343250582661</v>
      </c>
      <c r="U790">
        <v>-485.24222988808953</v>
      </c>
      <c r="V790">
        <v>-450.03164688576334</v>
      </c>
      <c r="W790">
        <v>-417.3959581324799</v>
      </c>
      <c r="X790">
        <v>-387.14480894281996</v>
      </c>
      <c r="Y790">
        <v>-359.10208533484229</v>
      </c>
      <c r="Z790">
        <v>-333.10485262543568</v>
      </c>
      <c r="AA790">
        <v>-309.00236465198731</v>
      </c>
      <c r="AB790">
        <v>-286.65514275255708</v>
      </c>
      <c r="AC790">
        <v>-265.93412196093965</v>
      </c>
      <c r="AD790">
        <v>-246.7198609661275</v>
      </c>
      <c r="AE790">
        <v>-228.90181195342055</v>
      </c>
      <c r="AF790">
        <v>-212.37764630322167</v>
      </c>
      <c r="AG790">
        <v>-197.05263215815972</v>
      </c>
      <c r="AH790">
        <v>-182.8390600068976</v>
      </c>
      <c r="AI790">
        <v>-169.65571262790084</v>
      </c>
      <c r="AJ790">
        <v>-157.42737595966105</v>
      </c>
      <c r="AK790">
        <v>-146.08438769732487</v>
      </c>
      <c r="AL790">
        <v>-135.56222064829424</v>
      </c>
      <c r="AM790">
        <v>-125.80109810450941</v>
      </c>
      <c r="AN790">
        <v>-116.74563870306451</v>
      </c>
      <c r="AO790">
        <v>-108.34452844762438</v>
      </c>
      <c r="AP790">
        <v>-100.55021775006139</v>
      </c>
      <c r="AQ790">
        <v>-93.31864152479028</v>
      </c>
    </row>
    <row r="791" spans="1:43" x14ac:dyDescent="0.3">
      <c r="A791" s="24"/>
      <c r="B791" s="26">
        <v>202412</v>
      </c>
      <c r="C791" s="18" t="s">
        <v>105</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row>
    <row r="792" spans="1:43" x14ac:dyDescent="0.3">
      <c r="A792" s="24"/>
      <c r="B792" s="26">
        <v>202412</v>
      </c>
      <c r="C792" s="18" t="s">
        <v>103</v>
      </c>
      <c r="D792">
        <v>-492.53016146213594</v>
      </c>
      <c r="E792">
        <v>-509.65243938105846</v>
      </c>
      <c r="F792">
        <v>-525.61143496123179</v>
      </c>
      <c r="G792">
        <v>-262.56751124377132</v>
      </c>
      <c r="H792">
        <v>-167.83362501012417</v>
      </c>
      <c r="I792">
        <v>-164.2612000037501</v>
      </c>
      <c r="J792">
        <v>-160.76205435987521</v>
      </c>
      <c r="K792">
        <v>-157.3367484762156</v>
      </c>
      <c r="L792">
        <v>-153.98489627870913</v>
      </c>
      <c r="M792">
        <v>-150.70558180601083</v>
      </c>
      <c r="N792">
        <v>-147.49759162254909</v>
      </c>
      <c r="O792">
        <v>-144.35954887613764</v>
      </c>
      <c r="P792">
        <v>-141.28999262896863</v>
      </c>
      <c r="Q792">
        <v>-138.28742568353991</v>
      </c>
      <c r="R792">
        <v>-135.35034375138119</v>
      </c>
      <c r="S792">
        <v>-132.477253311456</v>
      </c>
      <c r="T792">
        <v>-129.66668247992823</v>
      </c>
      <c r="U792">
        <v>-126.91718749595913</v>
      </c>
      <c r="V792">
        <v>-124.22735642643002</v>
      </c>
      <c r="W792">
        <v>-121.59581109372446</v>
      </c>
      <c r="X792">
        <v>-119.02120786514362</v>
      </c>
      <c r="Y792">
        <v>-116.5022377151395</v>
      </c>
      <c r="Z792">
        <v>-114.03762582776997</v>
      </c>
      <c r="AA792">
        <v>-111.62613091455674</v>
      </c>
      <c r="AB792">
        <v>-109.2665443630361</v>
      </c>
      <c r="AC792">
        <v>-106.95768929198486</v>
      </c>
      <c r="AD792">
        <v>-104.6984195632793</v>
      </c>
      <c r="AE792">
        <v>-102.4876187829932</v>
      </c>
      <c r="AF792">
        <v>-100.32419931271454</v>
      </c>
      <c r="AG792">
        <v>-98.207101304244816</v>
      </c>
      <c r="AH792">
        <v>-96.135291765590097</v>
      </c>
      <c r="AI792">
        <v>-94.107763662626809</v>
      </c>
      <c r="AJ792">
        <v>-92.123535058472754</v>
      </c>
      <c r="AK792">
        <v>-90.181648291043544</v>
      </c>
      <c r="AL792">
        <v>-88.281169188269473</v>
      </c>
      <c r="AM792">
        <v>-86.421186319817352</v>
      </c>
      <c r="AN792">
        <v>-84.600810283785236</v>
      </c>
      <c r="AO792">
        <v>-82.819173026634203</v>
      </c>
      <c r="AP792">
        <v>-81.075427194533674</v>
      </c>
      <c r="AQ792">
        <v>-79.36874551428572</v>
      </c>
    </row>
    <row r="793" spans="1:43" x14ac:dyDescent="0.3">
      <c r="A793" s="24"/>
      <c r="B793" s="26">
        <v>202412</v>
      </c>
      <c r="C793" s="18" t="s">
        <v>102</v>
      </c>
      <c r="D793">
        <v>-680.62900126679938</v>
      </c>
      <c r="E793">
        <v>-744.10278995872409</v>
      </c>
      <c r="F793">
        <v>-798.30391450533534</v>
      </c>
      <c r="G793">
        <v>-564.55649136688896</v>
      </c>
      <c r="H793">
        <v>-509.20002123152102</v>
      </c>
      <c r="I793">
        <v>-482.14288844966075</v>
      </c>
      <c r="J793">
        <v>-456.49399657774364</v>
      </c>
      <c r="K793">
        <v>-432.19533337144912</v>
      </c>
      <c r="L793">
        <v>-409.18457557992673</v>
      </c>
      <c r="M793">
        <v>-387.39849705155643</v>
      </c>
      <c r="N793">
        <v>-366.77477687430417</v>
      </c>
      <c r="O793">
        <v>-347.25295910844869</v>
      </c>
      <c r="P793">
        <v>-328.77494614893857</v>
      </c>
      <c r="Q793">
        <v>-311.28522873134432</v>
      </c>
      <c r="R793">
        <v>-294.73096452261586</v>
      </c>
      <c r="S793">
        <v>-279.06196894567989</v>
      </c>
      <c r="T793">
        <v>-264.23065535419488</v>
      </c>
      <c r="U793">
        <v>-250.19194664409534</v>
      </c>
      <c r="V793">
        <v>-236.90317164782036</v>
      </c>
      <c r="W793">
        <v>-224.32395445748287</v>
      </c>
      <c r="X793">
        <v>-212.41610166982841</v>
      </c>
      <c r="Y793">
        <v>-201.1434906021853</v>
      </c>
      <c r="Z793">
        <v>-190.47196031474755</v>
      </c>
      <c r="AA793">
        <v>-180.36920650879935</v>
      </c>
      <c r="AB793">
        <v>-170.804680884226</v>
      </c>
      <c r="AC793">
        <v>-161.74949523004054</v>
      </c>
      <c r="AD793">
        <v>-153.17633032496371</v>
      </c>
      <c r="AE793">
        <v>-145.05934960127593</v>
      </c>
      <c r="AF793">
        <v>-137.3741174486974</v>
      </c>
      <c r="AG793">
        <v>-130.09752198951509</v>
      </c>
      <c r="AH793">
        <v>-123.20770213087172</v>
      </c>
      <c r="AI793">
        <v>-116.68397868804718</v>
      </c>
      <c r="AJ793">
        <v>-110.50678936906209</v>
      </c>
      <c r="AK793">
        <v>-104.65762741294149</v>
      </c>
      <c r="AL793">
        <v>-99.11898367943644</v>
      </c>
      <c r="AM793">
        <v>-93.874291995549228</v>
      </c>
      <c r="AN793">
        <v>-88.907877572926211</v>
      </c>
      <c r="AO793">
        <v>-84.204908319465915</v>
      </c>
      <c r="AP793">
        <v>-79.751348877940885</v>
      </c>
      <c r="AQ793">
        <v>-75.533917233788685</v>
      </c>
    </row>
    <row r="794" spans="1:43" x14ac:dyDescent="0.3">
      <c r="A794" s="24"/>
      <c r="B794" s="26">
        <v>202501</v>
      </c>
      <c r="C794" s="18" t="s">
        <v>101</v>
      </c>
      <c r="D794">
        <v>-3153.1212418663404</v>
      </c>
      <c r="E794">
        <v>-3575.5705655797587</v>
      </c>
      <c r="F794">
        <v>-3921.9098264874892</v>
      </c>
      <c r="G794">
        <v>-4205.5634308408626</v>
      </c>
      <c r="H794">
        <v>-3026.7367256273656</v>
      </c>
      <c r="I794">
        <v>-2819.6656222895549</v>
      </c>
      <c r="J794">
        <v>-2626.6043505634616</v>
      </c>
      <c r="K794">
        <v>-2446.7323439958882</v>
      </c>
      <c r="L794">
        <v>-2279.2110020650689</v>
      </c>
      <c r="M794">
        <v>-2123.2213284522522</v>
      </c>
      <c r="N794">
        <v>-1977.9810198414693</v>
      </c>
      <c r="O794">
        <v>-1842.7515945786608</v>
      </c>
      <c r="P794">
        <v>-1716.8405391789984</v>
      </c>
      <c r="Q794">
        <v>-1599.6009298380245</v>
      </c>
      <c r="R794">
        <v>-1490.4297887220971</v>
      </c>
      <c r="S794">
        <v>-1388.765839340173</v>
      </c>
      <c r="T794">
        <v>-1294.0870177349291</v>
      </c>
      <c r="U794">
        <v>-1205.9079323821688</v>
      </c>
      <c r="V794">
        <v>-1123.7773762222107</v>
      </c>
      <c r="W794">
        <v>-1047.2759444842575</v>
      </c>
      <c r="X794">
        <v>-976.01378395118559</v>
      </c>
      <c r="Y794">
        <v>-909.62848347330453</v>
      </c>
      <c r="Z794">
        <v>-847.78310663555499</v>
      </c>
      <c r="AA794">
        <v>-790.16436258115084</v>
      </c>
      <c r="AB794">
        <v>-736.48090842316481</v>
      </c>
      <c r="AC794">
        <v>-686.46177546448848</v>
      </c>
      <c r="AD794">
        <v>-639.8549110266332</v>
      </c>
      <c r="AE794">
        <v>-596.42582772130709</v>
      </c>
      <c r="AF794">
        <v>-555.95635228411606</v>
      </c>
      <c r="AG794">
        <v>-518.24346650656014</v>
      </c>
      <c r="AH794">
        <v>-483.09823327889069</v>
      </c>
      <c r="AI794">
        <v>-450.34480124998021</v>
      </c>
      <c r="AJ794">
        <v>-419.81948209668036</v>
      </c>
      <c r="AK794">
        <v>-391.36989486069319</v>
      </c>
      <c r="AL794">
        <v>-364.854172248851</v>
      </c>
      <c r="AM794">
        <v>-340.14022420002345</v>
      </c>
      <c r="AN794">
        <v>-317.10505439810356</v>
      </c>
      <c r="AO794">
        <v>-295.63412575652461</v>
      </c>
      <c r="AP794">
        <v>-275.62077121709137</v>
      </c>
      <c r="AQ794">
        <v>-256.96564649651282</v>
      </c>
    </row>
    <row r="795" spans="1:43" x14ac:dyDescent="0.3">
      <c r="A795" s="24"/>
      <c r="B795" s="26">
        <v>202501</v>
      </c>
      <c r="C795" s="18" t="s">
        <v>105</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row>
    <row r="796" spans="1:43" x14ac:dyDescent="0.3">
      <c r="A796" s="24"/>
      <c r="B796" s="26">
        <v>202501</v>
      </c>
      <c r="C796" s="18" t="s">
        <v>103</v>
      </c>
      <c r="D796">
        <v>-506.40921938741945</v>
      </c>
      <c r="E796">
        <v>-614.88469877498403</v>
      </c>
      <c r="F796">
        <v>-715.52635817176326</v>
      </c>
      <c r="G796">
        <v>-808.77533232607971</v>
      </c>
      <c r="H796">
        <v>-673.09014915130899</v>
      </c>
      <c r="I796">
        <v>-650.99692930920753</v>
      </c>
      <c r="J796">
        <v>-629.61017516615436</v>
      </c>
      <c r="K796">
        <v>-608.92256526134827</v>
      </c>
      <c r="L796">
        <v>-588.9192324682889</v>
      </c>
      <c r="M796">
        <v>-569.58162051726845</v>
      </c>
      <c r="N796">
        <v>-550.88949061477888</v>
      </c>
      <c r="O796">
        <v>-532.82200166782889</v>
      </c>
      <c r="P796">
        <v>-515.35830415285193</v>
      </c>
      <c r="Q796">
        <v>-498.47786883231657</v>
      </c>
      <c r="R796">
        <v>-482.16066654668384</v>
      </c>
      <c r="S796">
        <v>-466.38726244389233</v>
      </c>
      <c r="T796">
        <v>-451.13886026678949</v>
      </c>
      <c r="U796">
        <v>-436.39731724071686</v>
      </c>
      <c r="V796">
        <v>-422.14514165765263</v>
      </c>
      <c r="W796">
        <v>-408.36548039866994</v>
      </c>
      <c r="X796">
        <v>-395.04210078357858</v>
      </c>
      <c r="Y796">
        <v>-382.15936942824561</v>
      </c>
      <c r="Z796">
        <v>-369.70222975086347</v>
      </c>
      <c r="AA796">
        <v>-357.65617912812803</v>
      </c>
      <c r="AB796">
        <v>-346.00724630388095</v>
      </c>
      <c r="AC796">
        <v>-334.74196940321525</v>
      </c>
      <c r="AD796">
        <v>-323.84737474824391</v>
      </c>
      <c r="AE796">
        <v>-313.31095657331258</v>
      </c>
      <c r="AF796">
        <v>-303.1206576760859</v>
      </c>
      <c r="AG796">
        <v>-293.26485100323924</v>
      </c>
      <c r="AH796">
        <v>-283.73232214694036</v>
      </c>
      <c r="AI796">
        <v>-274.51225271546275</v>
      </c>
      <c r="AJ796">
        <v>-265.59420453462224</v>
      </c>
      <c r="AK796">
        <v>-256.96810463399072</v>
      </c>
      <c r="AL796">
        <v>-248.62423097154553</v>
      </c>
      <c r="AM796">
        <v>-240.55319885158536</v>
      </c>
      <c r="AN796">
        <v>-232.74594799277145</v>
      </c>
      <c r="AO796">
        <v>-225.19373020562188</v>
      </c>
      <c r="AP796">
        <v>-217.88809764144688</v>
      </c>
      <c r="AQ796">
        <v>-210.8208915773991</v>
      </c>
    </row>
    <row r="797" spans="1:43" x14ac:dyDescent="0.3">
      <c r="A797" s="24"/>
      <c r="B797" s="26">
        <v>202501</v>
      </c>
      <c r="C797" s="18" t="s">
        <v>102</v>
      </c>
      <c r="D797">
        <v>-830.28725248638443</v>
      </c>
      <c r="E797">
        <v>-947.34617807794643</v>
      </c>
      <c r="F797">
        <v>-1048.8906126255072</v>
      </c>
      <c r="G797">
        <v>-1135.606882015973</v>
      </c>
      <c r="H797">
        <v>-810.46291298113761</v>
      </c>
      <c r="I797">
        <v>-765.49793561257354</v>
      </c>
      <c r="J797">
        <v>-723.01522044581554</v>
      </c>
      <c r="K797">
        <v>-682.89298977776286</v>
      </c>
      <c r="L797">
        <v>-645.00731046723661</v>
      </c>
      <c r="M797">
        <v>-609.2366109030055</v>
      </c>
      <c r="N797">
        <v>-575.46377513520508</v>
      </c>
      <c r="O797">
        <v>-543.5770585900791</v>
      </c>
      <c r="P797">
        <v>-513.47040981362818</v>
      </c>
      <c r="Q797">
        <v>-485.04348685340011</v>
      </c>
      <c r="R797">
        <v>-458.20151657348208</v>
      </c>
      <c r="S797">
        <v>-432.85507546814137</v>
      </c>
      <c r="T797">
        <v>-408.91983451918514</v>
      </c>
      <c r="U797">
        <v>-386.31629142954637</v>
      </c>
      <c r="V797">
        <v>-364.96950304703728</v>
      </c>
      <c r="W797">
        <v>-344.8088249137972</v>
      </c>
      <c r="X797">
        <v>-325.76766154205188</v>
      </c>
      <c r="Y797">
        <v>-307.7832291078218</v>
      </c>
      <c r="Z797">
        <v>-290.79633115968727</v>
      </c>
      <c r="AA797">
        <v>-274.75114731730679</v>
      </c>
      <c r="AB797">
        <v>-259.59503458866817</v>
      </c>
      <c r="AC797">
        <v>-245.27834075256033</v>
      </c>
      <c r="AD797">
        <v>-231.75422916667333</v>
      </c>
      <c r="AE797">
        <v>-218.97851433230096</v>
      </c>
      <c r="AF797">
        <v>-206.90950754994614</v>
      </c>
      <c r="AG797">
        <v>-195.50787202182033</v>
      </c>
      <c r="AH797">
        <v>-184.73648678858399</v>
      </c>
      <c r="AI797">
        <v>-174.56031892347403</v>
      </c>
      <c r="AJ797">
        <v>-164.94630344409694</v>
      </c>
      <c r="AK797">
        <v>-155.8632304388332</v>
      </c>
      <c r="AL797">
        <v>-147.28163893999294</v>
      </c>
      <c r="AM797">
        <v>-139.17371710906917</v>
      </c>
      <c r="AN797">
        <v>-131.51320833043343</v>
      </c>
      <c r="AO797">
        <v>-124.27532283856748</v>
      </c>
      <c r="AP797">
        <v>-117.43665453047581</v>
      </c>
      <c r="AQ797">
        <v>-110.9751026393984</v>
      </c>
    </row>
    <row r="798" spans="1:43" x14ac:dyDescent="0.3">
      <c r="A798" s="24"/>
      <c r="B798" s="26">
        <v>202502</v>
      </c>
      <c r="C798" s="18" t="s">
        <v>101</v>
      </c>
      <c r="D798">
        <v>-5193.2596772174475</v>
      </c>
      <c r="E798">
        <v>-6097.0282564069994</v>
      </c>
      <c r="F798">
        <v>-7618.4939030495443</v>
      </c>
      <c r="G798">
        <v>-8903.3262356197738</v>
      </c>
      <c r="H798">
        <v>-9977.040482298542</v>
      </c>
      <c r="I798">
        <v>-9297.3043697682424</v>
      </c>
      <c r="J798">
        <v>-8663.7511358505963</v>
      </c>
      <c r="K798">
        <v>-8073.4734334139948</v>
      </c>
      <c r="L798">
        <v>-7523.6082451964612</v>
      </c>
      <c r="M798">
        <v>-7011.4180353745514</v>
      </c>
      <c r="N798">
        <v>-6534.3210145631565</v>
      </c>
      <c r="O798">
        <v>-6089.8990109577335</v>
      </c>
      <c r="P798">
        <v>-5675.8952154039134</v>
      </c>
      <c r="Q798">
        <v>-5290.2073904783165</v>
      </c>
      <c r="R798">
        <v>-4930.8791968784681</v>
      </c>
      <c r="S798">
        <v>-4596.0909287626564</v>
      </c>
      <c r="T798">
        <v>-4284.1502914062949</v>
      </c>
      <c r="U798">
        <v>-3993.4835259676734</v>
      </c>
      <c r="V798">
        <v>-3722.6270184312903</v>
      </c>
      <c r="W798">
        <v>-3470.2194431535058</v>
      </c>
      <c r="X798">
        <v>-3234.9944467428795</v>
      </c>
      <c r="Y798">
        <v>-3015.773855449871</v>
      </c>
      <c r="Z798">
        <v>-2811.4613785109264</v>
      </c>
      <c r="AA798">
        <v>-2621.0367755112766</v>
      </c>
      <c r="AB798">
        <v>-2443.5504548359418</v>
      </c>
      <c r="AC798">
        <v>-2278.1184710473626</v>
      </c>
      <c r="AD798">
        <v>-2123.9178906669154</v>
      </c>
      <c r="AE798">
        <v>-1980.1824978538943</v>
      </c>
      <c r="AF798">
        <v>-1846.1988136009682</v>
      </c>
      <c r="AG798">
        <v>-1721.3024041568951</v>
      </c>
      <c r="AH798">
        <v>-1604.8744563736213</v>
      </c>
      <c r="AI798">
        <v>-1496.3385995235674</v>
      </c>
      <c r="AJ798">
        <v>-1395.1579548337595</v>
      </c>
      <c r="AK798">
        <v>-1300.8323955380906</v>
      </c>
      <c r="AL798">
        <v>-1212.8960016649899</v>
      </c>
      <c r="AM798">
        <v>-1130.9146950654876</v>
      </c>
      <c r="AN798">
        <v>-1054.4840413572608</v>
      </c>
      <c r="AO798">
        <v>-983.22720652481587</v>
      </c>
      <c r="AP798">
        <v>-916.79305688496731</v>
      </c>
      <c r="AQ798">
        <v>-854.8543920097984</v>
      </c>
    </row>
    <row r="799" spans="1:43" x14ac:dyDescent="0.3">
      <c r="A799" s="24"/>
      <c r="B799" s="26">
        <v>202502</v>
      </c>
      <c r="C799" s="18" t="s">
        <v>105</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row>
    <row r="800" spans="1:43" x14ac:dyDescent="0.3">
      <c r="A800" s="24"/>
      <c r="B800" s="26">
        <v>202502</v>
      </c>
      <c r="C800" s="18" t="s">
        <v>103</v>
      </c>
      <c r="D800">
        <v>-656.50673791412976</v>
      </c>
      <c r="E800">
        <v>-793.05543955548012</v>
      </c>
      <c r="F800">
        <v>-1021.0960883651666</v>
      </c>
      <c r="G800">
        <v>-1231.7580534638828</v>
      </c>
      <c r="H800">
        <v>-1426.1613933530436</v>
      </c>
      <c r="I800">
        <v>-1375.1540964594271</v>
      </c>
      <c r="J800">
        <v>-1325.9710865056579</v>
      </c>
      <c r="K800">
        <v>-1278.5610937361878</v>
      </c>
      <c r="L800">
        <v>-1232.8658328967981</v>
      </c>
      <c r="M800">
        <v>-1188.8249569098937</v>
      </c>
      <c r="N800">
        <v>-1146.3783467119426</v>
      </c>
      <c r="O800">
        <v>-1105.4671887927386</v>
      </c>
      <c r="P800">
        <v>-1066.0344716483189</v>
      </c>
      <c r="Q800">
        <v>-1028.0251932573601</v>
      </c>
      <c r="R800">
        <v>-991.38642157551703</v>
      </c>
      <c r="S800">
        <v>-956.0672797842077</v>
      </c>
      <c r="T800">
        <v>-922.0188936133186</v>
      </c>
      <c r="U800">
        <v>-889.19432055508582</v>
      </c>
      <c r="V800">
        <v>-857.54847161139355</v>
      </c>
      <c r="W800">
        <v>-827.03803128979416</v>
      </c>
      <c r="X800">
        <v>-797.62137886966991</v>
      </c>
      <c r="Y800">
        <v>-769.25851246962657</v>
      </c>
      <c r="Z800">
        <v>-741.91097661887443</v>
      </c>
      <c r="AA800">
        <v>-715.54179357705368</v>
      </c>
      <c r="AB800">
        <v>-690.11539839781756</v>
      </c>
      <c r="AC800">
        <v>-665.5975776013488</v>
      </c>
      <c r="AD800">
        <v>-641.95541125855937</v>
      </c>
      <c r="AE800">
        <v>-619.15721826553374</v>
      </c>
      <c r="AF800">
        <v>-597.17250458373735</v>
      </c>
      <c r="AG800">
        <v>-575.97191422973322</v>
      </c>
      <c r="AH800">
        <v>-555.5271828118714</v>
      </c>
      <c r="AI800">
        <v>-535.81109342737591</v>
      </c>
      <c r="AJ800">
        <v>-516.7974347495865</v>
      </c>
      <c r="AK800">
        <v>-498.46096115084367</v>
      </c>
      <c r="AL800">
        <v>-480.77735472113358</v>
      </c>
      <c r="AM800">
        <v>-463.72318905594375</v>
      </c>
      <c r="AN800">
        <v>-447.27589469876398</v>
      </c>
      <c r="AO800">
        <v>-431.41372613437454</v>
      </c>
      <c r="AP800">
        <v>-416.11573023856789</v>
      </c>
      <c r="AQ800">
        <v>-401.36171609837851</v>
      </c>
    </row>
    <row r="801" spans="1:43" x14ac:dyDescent="0.3">
      <c r="A801" s="24"/>
      <c r="B801" s="26">
        <v>202502</v>
      </c>
      <c r="C801" s="18" t="s">
        <v>102</v>
      </c>
      <c r="D801">
        <v>-1146.9706540435907</v>
      </c>
      <c r="E801">
        <v>-1360.6191352496742</v>
      </c>
      <c r="F801">
        <v>-1720.7597899054515</v>
      </c>
      <c r="G801">
        <v>-2040.1434284625018</v>
      </c>
      <c r="H801">
        <v>-2319.7829814973434</v>
      </c>
      <c r="I801">
        <v>-2195.2668016876605</v>
      </c>
      <c r="J801">
        <v>-2077.4293556689636</v>
      </c>
      <c r="K801">
        <v>-1965.9163525171768</v>
      </c>
      <c r="L801">
        <v>-1860.3902155976157</v>
      </c>
      <c r="M801">
        <v>-1760.5303627872011</v>
      </c>
      <c r="N801">
        <v>-1666.0328594251353</v>
      </c>
      <c r="O801">
        <v>-1576.6098084708551</v>
      </c>
      <c r="P801">
        <v>-1491.9886364713211</v>
      </c>
      <c r="Q801">
        <v>-1411.9113482359135</v>
      </c>
      <c r="R801">
        <v>-1336.1337849140541</v>
      </c>
      <c r="S801">
        <v>-1264.4249021810265</v>
      </c>
      <c r="T801">
        <v>-1196.5660763885005</v>
      </c>
      <c r="U801">
        <v>-1132.3504420355227</v>
      </c>
      <c r="V801">
        <v>-1071.582261573159</v>
      </c>
      <c r="W801">
        <v>-1014.0763273232914</v>
      </c>
      <c r="X801">
        <v>-959.65739464719741</v>
      </c>
      <c r="Y801">
        <v>-908.15964517336261</v>
      </c>
      <c r="Z801">
        <v>-859.42617874366408</v>
      </c>
      <c r="AA801">
        <v>-813.30853268477574</v>
      </c>
      <c r="AB801">
        <v>-769.66622701414792</v>
      </c>
      <c r="AC801">
        <v>-728.36633422264822</v>
      </c>
      <c r="AD801">
        <v>-689.28307232487055</v>
      </c>
      <c r="AE801">
        <v>-652.29741992504285</v>
      </c>
      <c r="AF801">
        <v>-617.29675210664868</v>
      </c>
      <c r="AG801">
        <v>-584.17449601455746</v>
      </c>
      <c r="AH801">
        <v>-552.82980505804801</v>
      </c>
      <c r="AI801">
        <v>-523.16725072074007</v>
      </c>
      <c r="AJ801">
        <v>-495.09653101863984</v>
      </c>
      <c r="AK801">
        <v>-468.53219470006377</v>
      </c>
      <c r="AL801">
        <v>-443.39338033106566</v>
      </c>
      <c r="AM801">
        <v>-419.60356945718087</v>
      </c>
      <c r="AN801">
        <v>-397.09035307690624</v>
      </c>
      <c r="AO801">
        <v>-375.78521070445021</v>
      </c>
      <c r="AP801">
        <v>-355.62330133904726</v>
      </c>
      <c r="AQ801">
        <v>-336.54326569564739</v>
      </c>
    </row>
    <row r="802" spans="1:43" x14ac:dyDescent="0.3">
      <c r="A802" s="24"/>
      <c r="B802" s="26">
        <v>202503</v>
      </c>
      <c r="C802" s="18" t="s">
        <v>101</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row>
    <row r="803" spans="1:43" x14ac:dyDescent="0.3">
      <c r="A803" s="24"/>
      <c r="B803" s="26">
        <v>202503</v>
      </c>
      <c r="C803" s="18" t="s">
        <v>105</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row>
    <row r="804" spans="1:43" x14ac:dyDescent="0.3">
      <c r="A804" s="24"/>
      <c r="B804" s="26">
        <v>202503</v>
      </c>
      <c r="C804" s="18" t="s">
        <v>103</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row>
    <row r="805" spans="1:43" x14ac:dyDescent="0.3">
      <c r="A805" s="24"/>
      <c r="B805" s="26">
        <v>202503</v>
      </c>
      <c r="C805" s="18" t="s">
        <v>102</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row>
    <row r="806" spans="1:43" x14ac:dyDescent="0.3">
      <c r="A806" s="24"/>
      <c r="B806" s="26">
        <v>202504</v>
      </c>
      <c r="C806" s="18" t="s">
        <v>101</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row>
    <row r="807" spans="1:43" x14ac:dyDescent="0.3">
      <c r="A807" s="24"/>
      <c r="B807" s="26">
        <v>202504</v>
      </c>
      <c r="C807" s="18" t="s">
        <v>105</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row>
    <row r="808" spans="1:43" x14ac:dyDescent="0.3">
      <c r="A808" s="24"/>
      <c r="B808" s="26">
        <v>202504</v>
      </c>
      <c r="C808" s="18" t="s">
        <v>103</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row>
    <row r="809" spans="1:43" x14ac:dyDescent="0.3">
      <c r="A809" s="24"/>
      <c r="B809" s="26">
        <v>202504</v>
      </c>
      <c r="C809" s="18" t="s">
        <v>102</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row>
    <row r="810" spans="1:43" x14ac:dyDescent="0.3">
      <c r="A810" s="24"/>
      <c r="B810" s="26">
        <v>202504</v>
      </c>
      <c r="C810" s="18" t="s">
        <v>104</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row>
    <row r="811" spans="1:43" x14ac:dyDescent="0.3">
      <c r="A811" s="24"/>
      <c r="B811" s="26">
        <v>202505</v>
      </c>
      <c r="C811" s="18" t="s">
        <v>101</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row>
    <row r="812" spans="1:43" x14ac:dyDescent="0.3">
      <c r="A812" s="24"/>
      <c r="B812" s="26">
        <v>202505</v>
      </c>
      <c r="C812" s="18" t="s">
        <v>105</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row>
    <row r="813" spans="1:43" x14ac:dyDescent="0.3">
      <c r="A813" s="24"/>
      <c r="B813" s="26">
        <v>202505</v>
      </c>
      <c r="C813" s="18" t="s">
        <v>103</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row>
    <row r="814" spans="1:43" x14ac:dyDescent="0.3">
      <c r="A814" s="24"/>
      <c r="B814" s="26">
        <v>202505</v>
      </c>
      <c r="C814" s="18" t="s">
        <v>102</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row>
    <row r="815" spans="1:43" x14ac:dyDescent="0.3">
      <c r="A815" s="24"/>
      <c r="B815" s="26">
        <v>202506</v>
      </c>
      <c r="C815" s="18" t="s">
        <v>101</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row>
    <row r="816" spans="1:43" x14ac:dyDescent="0.3">
      <c r="A816" s="24"/>
      <c r="B816" s="26">
        <v>202506</v>
      </c>
      <c r="C816" s="18" t="s">
        <v>105</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row>
    <row r="817" spans="1:43" x14ac:dyDescent="0.3">
      <c r="A817" s="24"/>
      <c r="B817" s="26">
        <v>202506</v>
      </c>
      <c r="C817" s="18" t="s">
        <v>103</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row>
    <row r="818" spans="1:43" x14ac:dyDescent="0.3">
      <c r="A818" s="24"/>
      <c r="B818" s="26">
        <v>202506</v>
      </c>
      <c r="C818" s="18" t="s">
        <v>102</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row>
    <row r="819" spans="1:43" x14ac:dyDescent="0.3">
      <c r="A819" s="24"/>
      <c r="B819" s="26">
        <v>202507</v>
      </c>
      <c r="C819" s="18" t="s">
        <v>101</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row>
    <row r="820" spans="1:43" x14ac:dyDescent="0.3">
      <c r="A820" s="24"/>
      <c r="B820" s="26">
        <v>202507</v>
      </c>
      <c r="C820" s="18" t="s">
        <v>105</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row>
    <row r="821" spans="1:43" x14ac:dyDescent="0.3">
      <c r="A821" s="24"/>
      <c r="B821" s="26">
        <v>202507</v>
      </c>
      <c r="C821" s="18" t="s">
        <v>103</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row>
    <row r="822" spans="1:43" x14ac:dyDescent="0.3">
      <c r="A822" s="24"/>
      <c r="B822" s="26">
        <v>202507</v>
      </c>
      <c r="C822" s="18" t="s">
        <v>102</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row>
    <row r="823" spans="1:43" x14ac:dyDescent="0.3">
      <c r="A823" s="24"/>
      <c r="B823" s="26">
        <v>202507</v>
      </c>
      <c r="C823" s="18" t="s">
        <v>104</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row>
    <row r="824" spans="1:43" x14ac:dyDescent="0.3">
      <c r="A824" s="24"/>
      <c r="B824" s="26">
        <v>202508</v>
      </c>
      <c r="C824" s="18" t="s">
        <v>101</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row>
    <row r="825" spans="1:43" x14ac:dyDescent="0.3">
      <c r="A825" s="24"/>
      <c r="B825" s="26">
        <v>202508</v>
      </c>
      <c r="C825" s="18" t="s">
        <v>105</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row>
    <row r="826" spans="1:43" x14ac:dyDescent="0.3">
      <c r="A826" s="24"/>
      <c r="B826" s="26">
        <v>202508</v>
      </c>
      <c r="C826" s="18" t="s">
        <v>103</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row>
    <row r="827" spans="1:43" x14ac:dyDescent="0.3">
      <c r="A827" s="24"/>
      <c r="B827" s="26">
        <v>202508</v>
      </c>
      <c r="C827" s="18" t="s">
        <v>102</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row>
    <row r="828" spans="1:43" x14ac:dyDescent="0.3">
      <c r="A828" s="24"/>
      <c r="B828" s="26">
        <v>202508</v>
      </c>
      <c r="C828" s="18" t="s">
        <v>104</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row>
    <row r="829" spans="1:43" x14ac:dyDescent="0.3">
      <c r="A829" s="24"/>
      <c r="B829" s="26">
        <v>202509</v>
      </c>
      <c r="C829" s="18" t="s">
        <v>101</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row>
    <row r="830" spans="1:43" x14ac:dyDescent="0.3">
      <c r="A830" s="24"/>
      <c r="B830" s="26">
        <v>202509</v>
      </c>
      <c r="C830" s="18" t="s">
        <v>105</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row>
    <row r="831" spans="1:43" x14ac:dyDescent="0.3">
      <c r="A831" s="24"/>
      <c r="B831" s="26">
        <v>202509</v>
      </c>
      <c r="C831" s="18" t="s">
        <v>103</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row>
    <row r="832" spans="1:43" x14ac:dyDescent="0.3">
      <c r="A832" s="24"/>
      <c r="B832" s="26">
        <v>202509</v>
      </c>
      <c r="C832" s="18" t="s">
        <v>102</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row>
    <row r="833" spans="1:43" x14ac:dyDescent="0.3">
      <c r="A833" s="24"/>
      <c r="B833" s="26">
        <v>202509</v>
      </c>
      <c r="C833" s="18" t="s">
        <v>104</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row>
    <row r="834" spans="1:43" x14ac:dyDescent="0.3">
      <c r="A834" s="24" t="s">
        <v>118</v>
      </c>
      <c r="B834" s="26">
        <v>201912</v>
      </c>
      <c r="C834" s="18" t="s">
        <v>101</v>
      </c>
      <c r="D834">
        <v>150.1822453560986</v>
      </c>
      <c r="E834">
        <v>151.43376406739944</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row>
    <row r="835" spans="1:43" x14ac:dyDescent="0.3">
      <c r="A835" s="24"/>
      <c r="B835" s="26">
        <v>201912</v>
      </c>
      <c r="C835" s="18" t="s">
        <v>102</v>
      </c>
      <c r="D835">
        <v>92.124830190720544</v>
      </c>
      <c r="E835">
        <v>92.519365048539413</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row>
    <row r="836" spans="1:43" x14ac:dyDescent="0.3">
      <c r="A836" s="24"/>
      <c r="B836" s="26">
        <v>202001</v>
      </c>
      <c r="C836" s="18" t="s">
        <v>101</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row>
    <row r="837" spans="1:43" x14ac:dyDescent="0.3">
      <c r="A837" s="24"/>
      <c r="B837" s="26">
        <v>202001</v>
      </c>
      <c r="C837" s="18" t="s">
        <v>102</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row>
    <row r="838" spans="1:43" x14ac:dyDescent="0.3">
      <c r="A838" s="24"/>
      <c r="B838" s="26">
        <v>202101</v>
      </c>
      <c r="C838" s="18" t="s">
        <v>101</v>
      </c>
      <c r="D838">
        <v>3611.0799485594957</v>
      </c>
      <c r="E838">
        <v>3641.172281464158</v>
      </c>
      <c r="F838">
        <v>3671.515383809693</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row>
    <row r="839" spans="1:43" x14ac:dyDescent="0.3">
      <c r="A839" s="24"/>
      <c r="B839" s="26">
        <v>202101</v>
      </c>
      <c r="C839" s="18" t="s">
        <v>103</v>
      </c>
      <c r="D839">
        <v>17073.649131313225</v>
      </c>
      <c r="E839">
        <v>8140.2246076929978</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row>
    <row r="840" spans="1:43" x14ac:dyDescent="0.3">
      <c r="A840" s="24"/>
      <c r="B840" s="26">
        <v>202101</v>
      </c>
      <c r="C840" s="18" t="s">
        <v>102</v>
      </c>
      <c r="D840">
        <v>7104.9542662377171</v>
      </c>
      <c r="E840">
        <v>1319.0031429374362</v>
      </c>
      <c r="F840">
        <v>868.09159158240834</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row>
    <row r="841" spans="1:43" x14ac:dyDescent="0.3">
      <c r="A841" s="24"/>
      <c r="B841" s="26">
        <v>202101</v>
      </c>
      <c r="C841" s="18" t="s">
        <v>104</v>
      </c>
      <c r="D841">
        <v>88316.28416474814</v>
      </c>
      <c r="E841">
        <v>82993.245725946457</v>
      </c>
      <c r="F841">
        <v>74714.621784171963</v>
      </c>
      <c r="G841">
        <v>67837.433686145203</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row>
    <row r="842" spans="1:43" x14ac:dyDescent="0.3">
      <c r="A842" s="24"/>
      <c r="B842" s="26">
        <v>202201</v>
      </c>
      <c r="C842" s="18" t="s">
        <v>101</v>
      </c>
      <c r="D842">
        <v>38910.736707531549</v>
      </c>
      <c r="E842">
        <v>36864.837650633242</v>
      </c>
      <c r="F842">
        <v>37397.823556455507</v>
      </c>
      <c r="G842">
        <v>37092.643768664282</v>
      </c>
      <c r="H842">
        <v>36930.298243728757</v>
      </c>
      <c r="I842">
        <v>33427.778798491345</v>
      </c>
      <c r="J842">
        <v>30289.450886674385</v>
      </c>
      <c r="K842">
        <v>27471.892905550325</v>
      </c>
      <c r="L842">
        <v>24937.813517994135</v>
      </c>
      <c r="M842">
        <v>22655.025431093054</v>
      </c>
      <c r="N842">
        <v>20595.618048203105</v>
      </c>
      <c r="O842">
        <v>18735.285663261428</v>
      </c>
      <c r="P842">
        <v>17052.778244395849</v>
      </c>
      <c r="Q842">
        <v>15529.449540574438</v>
      </c>
      <c r="R842">
        <v>14148.88298825731</v>
      </c>
      <c r="S842">
        <v>12896.580221732518</v>
      </c>
      <c r="T842">
        <v>11759.700275981168</v>
      </c>
      <c r="U842">
        <v>10726.840083804293</v>
      </c>
      <c r="V842">
        <v>9787.8488046730617</v>
      </c>
      <c r="W842">
        <v>8933.6700239075653</v>
      </c>
      <c r="X842">
        <v>8156.2070323613771</v>
      </c>
      <c r="Y842">
        <v>7448.2073167269536</v>
      </c>
      <c r="Z842">
        <v>6803.1631171420058</v>
      </c>
      <c r="AA842">
        <v>6215.2254858227952</v>
      </c>
      <c r="AB842">
        <v>5678.1924535270618</v>
      </c>
      <c r="AC842">
        <v>5187.5623197962504</v>
      </c>
      <c r="AD842">
        <v>4739.3255938435059</v>
      </c>
      <c r="AE842">
        <v>4329.819229109964</v>
      </c>
      <c r="AF842">
        <v>3955.6966883903538</v>
      </c>
      <c r="AG842">
        <v>3613.9005955126017</v>
      </c>
      <c r="AH842">
        <v>3301.6377500775479</v>
      </c>
      <c r="AI842">
        <v>3016.3563010761081</v>
      </c>
      <c r="AJ842">
        <v>2755.724892843813</v>
      </c>
      <c r="AK842">
        <v>2517.6136129308802</v>
      </c>
      <c r="AL842">
        <v>2300.0765861914074</v>
      </c>
      <c r="AM842">
        <v>2101.3360728484281</v>
      </c>
      <c r="AN842">
        <v>1919.7679405822171</v>
      </c>
      <c r="AO842">
        <v>1753.8883919179393</v>
      </c>
      <c r="AP842">
        <v>1602.341838447195</v>
      </c>
      <c r="AQ842">
        <v>1463.8898227900834</v>
      </c>
    </row>
    <row r="843" spans="1:43" x14ac:dyDescent="0.3">
      <c r="A843" s="24"/>
      <c r="B843" s="26">
        <v>202201</v>
      </c>
      <c r="C843" s="18" t="s">
        <v>103</v>
      </c>
      <c r="D843">
        <v>4606.7951182792076</v>
      </c>
      <c r="E843">
        <v>4194.4323630400831</v>
      </c>
      <c r="F843">
        <v>4010.404646348491</v>
      </c>
      <c r="G843">
        <v>4610.8221332742442</v>
      </c>
      <c r="H843">
        <v>4958.2359098952056</v>
      </c>
      <c r="I843">
        <v>4598.8037192903384</v>
      </c>
      <c r="J843">
        <v>4265.3296726295985</v>
      </c>
      <c r="K843">
        <v>3955.9557216516437</v>
      </c>
      <c r="L843">
        <v>3668.9538999089846</v>
      </c>
      <c r="M843">
        <v>3402.7177515864096</v>
      </c>
      <c r="N843">
        <v>3155.7542195016304</v>
      </c>
      <c r="O843">
        <v>2926.6759908692047</v>
      </c>
      <c r="P843">
        <v>2714.1942929144002</v>
      </c>
      <c r="Q843">
        <v>2517.1121258458061</v>
      </c>
      <c r="R843">
        <v>2334.3179175596842</v>
      </c>
      <c r="S843">
        <v>2164.7795823973979</v>
      </c>
      <c r="T843">
        <v>2007.5389650390739</v>
      </c>
      <c r="U843">
        <v>1861.7066499863236</v>
      </c>
      <c r="V843">
        <v>1726.4571169078815</v>
      </c>
      <c r="W843">
        <v>1601.0242222749823</v>
      </c>
      <c r="X843">
        <v>1484.6969881070106</v>
      </c>
      <c r="Y843">
        <v>1376.8156792127256</v>
      </c>
      <c r="Z843">
        <v>1276.7681509949359</v>
      </c>
      <c r="AA843">
        <v>1183.9864506463457</v>
      </c>
      <c r="AB843">
        <v>1097.9436553705434</v>
      </c>
      <c r="AC843">
        <v>1018.1509320914529</v>
      </c>
      <c r="AD843">
        <v>944.15480394950305</v>
      </c>
      <c r="AE843">
        <v>875.53460971028505</v>
      </c>
      <c r="AF843">
        <v>811.90014302200439</v>
      </c>
      <c r="AG843">
        <v>752.8894592447773</v>
      </c>
      <c r="AH843">
        <v>698.16683833298259</v>
      </c>
      <c r="AI843">
        <v>647.4208929783149</v>
      </c>
      <c r="AJ843">
        <v>600.36281191395244</v>
      </c>
      <c r="AK843">
        <v>556.72472893838426</v>
      </c>
      <c r="AL843">
        <v>516.25820884063648</v>
      </c>
      <c r="AM843">
        <v>478.73284199719535</v>
      </c>
      <c r="AN843">
        <v>443.93493996547164</v>
      </c>
      <c r="AO843">
        <v>411.66632492016532</v>
      </c>
      <c r="AP843">
        <v>381.74320626851392</v>
      </c>
      <c r="AQ843">
        <v>353.99513823943067</v>
      </c>
    </row>
    <row r="844" spans="1:43" x14ac:dyDescent="0.3">
      <c r="A844" s="24"/>
      <c r="B844" s="26">
        <v>202201</v>
      </c>
      <c r="C844" s="18" t="s">
        <v>102</v>
      </c>
      <c r="D844">
        <v>7235.9301330449352</v>
      </c>
      <c r="E844">
        <v>9736.505193471814</v>
      </c>
      <c r="F844">
        <v>11128.568363337479</v>
      </c>
      <c r="G844">
        <v>13710.331304567888</v>
      </c>
      <c r="H844">
        <v>15645.469987178272</v>
      </c>
      <c r="I844">
        <v>15597.739986232065</v>
      </c>
      <c r="J844">
        <v>15550.054099987483</v>
      </c>
      <c r="K844">
        <v>15502.424558901288</v>
      </c>
      <c r="L844">
        <v>15456.501350305316</v>
      </c>
      <c r="M844">
        <v>15412.816078695276</v>
      </c>
      <c r="N844">
        <v>15371.131400864006</v>
      </c>
      <c r="O844">
        <v>15331.23677607647</v>
      </c>
      <c r="P844">
        <v>15292.944993171455</v>
      </c>
      <c r="Q844">
        <v>15256.089213601081</v>
      </c>
      <c r="R844">
        <v>15220.520443923868</v>
      </c>
      <c r="S844">
        <v>15186.105367368964</v>
      </c>
      <c r="T844">
        <v>15152.7244769053</v>
      </c>
      <c r="U844">
        <v>15120.270462506403</v>
      </c>
      <c r="V844">
        <v>15088.646813553933</v>
      </c>
      <c r="W844">
        <v>15057.766603995682</v>
      </c>
      <c r="X844">
        <v>15027.551433295235</v>
      </c>
      <c r="Y844">
        <v>14997.930500635233</v>
      </c>
      <c r="Z844">
        <v>14968.839793463534</v>
      </c>
      <c r="AA844">
        <v>14940.221374457544</v>
      </c>
      <c r="AB844">
        <v>14912.022753449823</v>
      </c>
      <c r="AC844">
        <v>14884.196332905629</v>
      </c>
      <c r="AD844">
        <v>14856.698917248154</v>
      </c>
      <c r="AE844">
        <v>14829.491277752002</v>
      </c>
      <c r="AF844">
        <v>14802.537765920384</v>
      </c>
      <c r="AG844">
        <v>14775.805969266623</v>
      </c>
      <c r="AH844">
        <v>14749.266404268872</v>
      </c>
      <c r="AI844">
        <v>14722.89224198501</v>
      </c>
      <c r="AJ844">
        <v>14696.659062424351</v>
      </c>
      <c r="AK844">
        <v>14670.544634291833</v>
      </c>
      <c r="AL844">
        <v>14644.528717163321</v>
      </c>
      <c r="AM844">
        <v>14618.592883530069</v>
      </c>
      <c r="AN844">
        <v>14592.720358475684</v>
      </c>
      <c r="AO844">
        <v>14566.895875028928</v>
      </c>
      <c r="AP844">
        <v>14541.105543477084</v>
      </c>
      <c r="AQ844">
        <v>14515.336733133197</v>
      </c>
    </row>
    <row r="845" spans="1:43" x14ac:dyDescent="0.3">
      <c r="A845" s="24"/>
      <c r="B845" s="26">
        <v>202201</v>
      </c>
      <c r="C845" s="18" t="s">
        <v>104</v>
      </c>
      <c r="D845">
        <v>492.67700683885255</v>
      </c>
      <c r="E845">
        <v>438.29065915161709</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row>
    <row r="846" spans="1:43" x14ac:dyDescent="0.3">
      <c r="A846" s="24"/>
      <c r="B846" s="26">
        <v>202301</v>
      </c>
      <c r="C846" s="18" t="s">
        <v>101</v>
      </c>
      <c r="D846">
        <v>303826.36206527794</v>
      </c>
      <c r="E846">
        <v>322056.27585690399</v>
      </c>
      <c r="F846">
        <v>322269.90013467596</v>
      </c>
      <c r="G846">
        <v>353365.35101686808</v>
      </c>
      <c r="H846">
        <v>373664.57334863843</v>
      </c>
      <c r="I846">
        <v>350498.22917352954</v>
      </c>
      <c r="J846">
        <v>328706.57126215164</v>
      </c>
      <c r="K846">
        <v>308221.88308567222</v>
      </c>
      <c r="L846">
        <v>288976.67613618512</v>
      </c>
      <c r="M846">
        <v>270904.53810508247</v>
      </c>
      <c r="N846">
        <v>253940.73804889616</v>
      </c>
      <c r="O846">
        <v>238022.6474285218</v>
      </c>
      <c r="P846">
        <v>223090.02164691585</v>
      </c>
      <c r="Q846">
        <v>209085.17604360374</v>
      </c>
      <c r="R846">
        <v>195953.08227951184</v>
      </c>
      <c r="S846">
        <v>183641.4049758715</v>
      </c>
      <c r="T846">
        <v>172100.49385713</v>
      </c>
      <c r="U846">
        <v>161283.34312473328</v>
      </c>
      <c r="V846">
        <v>151145.52708733818</v>
      </c>
      <c r="W846">
        <v>141645.11899409181</v>
      </c>
      <c r="X846">
        <v>132742.59841242438</v>
      </c>
      <c r="Y846">
        <v>124400.75124886152</v>
      </c>
      <c r="Z846">
        <v>116584.56554662391</v>
      </c>
      <c r="AA846">
        <v>109261.12544355293</v>
      </c>
      <c r="AB846">
        <v>102399.5050896802</v>
      </c>
      <c r="AC846">
        <v>95970.6638684442</v>
      </c>
      <c r="AD846">
        <v>89947.343910640921</v>
      </c>
      <c r="AE846">
        <v>84303.970613692392</v>
      </c>
      <c r="AF846">
        <v>79016.556663693875</v>
      </c>
      <c r="AG846">
        <v>74062.609890729625</v>
      </c>
      <c r="AH846">
        <v>69421.045158806563</v>
      </c>
      <c r="AI846">
        <v>65072.100392378074</v>
      </c>
      <c r="AJ846">
        <v>60997.256765485647</v>
      </c>
      <c r="AK846">
        <v>57179.163022057714</v>
      </c>
      <c r="AL846">
        <v>53601.563852949854</v>
      </c>
      <c r="AM846">
        <v>50249.232223790459</v>
      </c>
      <c r="AN846">
        <v>47107.905525159476</v>
      </c>
      <c r="AO846">
        <v>44164.225401133095</v>
      </c>
      <c r="AP846">
        <v>41405.681102232287</v>
      </c>
      <c r="AQ846">
        <v>38820.55620309581</v>
      </c>
    </row>
    <row r="847" spans="1:43" x14ac:dyDescent="0.3">
      <c r="A847" s="24"/>
      <c r="B847" s="26">
        <v>202301</v>
      </c>
      <c r="C847" s="18" t="s">
        <v>105</v>
      </c>
      <c r="D847">
        <v>13174.241896212085</v>
      </c>
      <c r="E847">
        <v>7726.0853237450992</v>
      </c>
      <c r="F847">
        <v>4849.6402896025529</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row>
    <row r="848" spans="1:43" x14ac:dyDescent="0.3">
      <c r="A848" s="24"/>
      <c r="B848" s="26">
        <v>202301</v>
      </c>
      <c r="C848" s="18" t="s">
        <v>103</v>
      </c>
      <c r="D848">
        <v>134195.06458080673</v>
      </c>
      <c r="E848">
        <v>108064.74295373801</v>
      </c>
      <c r="F848">
        <v>82063.763880772109</v>
      </c>
      <c r="G848">
        <v>47776.341548496472</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row>
    <row r="849" spans="1:43" x14ac:dyDescent="0.3">
      <c r="A849" s="24"/>
      <c r="B849" s="26">
        <v>202301</v>
      </c>
      <c r="C849" s="18" t="s">
        <v>102</v>
      </c>
      <c r="D849">
        <v>98491.600612491253</v>
      </c>
      <c r="E849">
        <v>91440.670649164211</v>
      </c>
      <c r="F849">
        <v>85773.200967855431</v>
      </c>
      <c r="G849">
        <v>87475.233902418186</v>
      </c>
      <c r="H849">
        <v>89578.761833806071</v>
      </c>
      <c r="I849">
        <v>82682.599557213543</v>
      </c>
      <c r="J849">
        <v>76315.606835151164</v>
      </c>
      <c r="K849">
        <v>70437.699696295604</v>
      </c>
      <c r="L849">
        <v>65011.699958534897</v>
      </c>
      <c r="M849">
        <v>60003.15663676383</v>
      </c>
      <c r="N849">
        <v>55380.16996943835</v>
      </c>
      <c r="O849">
        <v>51113.220668557413</v>
      </c>
      <c r="P849">
        <v>47175.006060995496</v>
      </c>
      <c r="Q849">
        <v>43540.284127093895</v>
      </c>
      <c r="R849">
        <v>40185.72597533997</v>
      </c>
      <c r="S849">
        <v>37089.776964012635</v>
      </c>
      <c r="T849">
        <v>34232.526452485217</v>
      </c>
      <c r="U849">
        <v>31595.586008471939</v>
      </c>
      <c r="V849">
        <v>29161.975792857967</v>
      </c>
      <c r="W849">
        <v>26916.01877644299</v>
      </c>
      <c r="X849">
        <v>24843.242402515822</v>
      </c>
      <c r="Y849">
        <v>22930.287288069452</v>
      </c>
      <c r="Z849">
        <v>21164.822549121123</v>
      </c>
      <c r="AA849">
        <v>19535.467337963313</v>
      </c>
      <c r="AB849">
        <v>18031.718189266678</v>
      </c>
      <c r="AC849">
        <v>16643.881785602196</v>
      </c>
      <c r="AD849">
        <v>15363.012769550134</v>
      </c>
      <c r="AE849">
        <v>14180.856247948192</v>
      </c>
      <c r="AF849">
        <v>13089.794653151394</v>
      </c>
      <c r="AG849">
        <v>12082.798645817524</v>
      </c>
      <c r="AH849">
        <v>11153.381763256466</v>
      </c>
      <c r="AI849">
        <v>10295.558536481849</v>
      </c>
      <c r="AJ849">
        <v>9503.8058175686856</v>
      </c>
      <c r="AK849">
        <v>8773.0270766125304</v>
      </c>
      <c r="AL849">
        <v>8098.5194444190311</v>
      </c>
      <c r="AM849">
        <v>7475.9432929815748</v>
      </c>
      <c r="AN849">
        <v>6901.2941608117717</v>
      </c>
      <c r="AO849">
        <v>6370.8768442759902</v>
      </c>
      <c r="AP849">
        <v>5881.281489279263</v>
      </c>
      <c r="AQ849">
        <v>5429.3615299537805</v>
      </c>
    </row>
    <row r="850" spans="1:43" x14ac:dyDescent="0.3">
      <c r="A850" s="24"/>
      <c r="B850" s="26">
        <v>202404</v>
      </c>
      <c r="C850" s="18" t="s">
        <v>101</v>
      </c>
      <c r="D850">
        <v>71257.464805618001</v>
      </c>
      <c r="E850">
        <v>88642.794861809511</v>
      </c>
      <c r="F850">
        <v>86850.866019946145</v>
      </c>
      <c r="G850">
        <v>98541.159215651947</v>
      </c>
      <c r="H850">
        <v>107303.84061689413</v>
      </c>
      <c r="I850">
        <v>97350.630268708715</v>
      </c>
      <c r="J850">
        <v>88305.570292447708</v>
      </c>
      <c r="K850">
        <v>80089.910941153401</v>
      </c>
      <c r="L850">
        <v>72630.553580593347</v>
      </c>
      <c r="M850">
        <v>65860.016616996858</v>
      </c>
      <c r="N850">
        <v>59716.254201662072</v>
      </c>
      <c r="O850">
        <v>54142.389995843208</v>
      </c>
      <c r="P850">
        <v>49086.405852149474</v>
      </c>
      <c r="Q850">
        <v>44500.810952907501</v>
      </c>
      <c r="R850">
        <v>40342.307685546701</v>
      </c>
      <c r="S850">
        <v>36571.464481548835</v>
      </c>
      <c r="T850">
        <v>33152.401858197518</v>
      </c>
      <c r="U850">
        <v>30052.495264574864</v>
      </c>
      <c r="V850">
        <v>27242.096587257143</v>
      </c>
      <c r="W850">
        <v>24694.275020282974</v>
      </c>
      <c r="X850">
        <v>22384.57725334846</v>
      </c>
      <c r="Y850">
        <v>20290.806452314977</v>
      </c>
      <c r="Z850">
        <v>18392.819210012287</v>
      </c>
      <c r="AA850">
        <v>16672.339474025746</v>
      </c>
      <c r="AB850">
        <v>15112.788371399856</v>
      </c>
      <c r="AC850">
        <v>13699.128820289592</v>
      </c>
      <c r="AD850">
        <v>12417.723826427218</v>
      </c>
      <c r="AE850">
        <v>11256.207394601755</v>
      </c>
      <c r="AF850">
        <v>10203.367032986473</v>
      </c>
      <c r="AG850">
        <v>9249.0368847368682</v>
      </c>
      <c r="AH850">
        <v>8384.000582432569</v>
      </c>
      <c r="AI850">
        <v>7599.9029836535001</v>
      </c>
      <c r="AJ850">
        <v>6889.1700082425668</v>
      </c>
      <c r="AK850">
        <v>6244.935858282196</v>
      </c>
      <c r="AL850">
        <v>5660.9769596541828</v>
      </c>
      <c r="AM850">
        <v>5131.6520187573215</v>
      </c>
      <c r="AN850">
        <v>4651.8476392600387</v>
      </c>
      <c r="AO850">
        <v>4216.9289915666004</v>
      </c>
      <c r="AP850">
        <v>3822.6950719896145</v>
      </c>
      <c r="AQ850">
        <v>3465.3381295389991</v>
      </c>
    </row>
    <row r="851" spans="1:43" x14ac:dyDescent="0.3">
      <c r="A851" s="24"/>
      <c r="B851" s="26">
        <v>202404</v>
      </c>
      <c r="C851" s="18" t="s">
        <v>105</v>
      </c>
      <c r="D851">
        <v>2676.0108114944419</v>
      </c>
      <c r="E851">
        <v>2489.8360878001499</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row>
    <row r="852" spans="1:43" x14ac:dyDescent="0.3">
      <c r="A852" s="24"/>
      <c r="B852" s="26">
        <v>202404</v>
      </c>
      <c r="C852" s="18" t="s">
        <v>103</v>
      </c>
      <c r="D852">
        <v>41310.263109873202</v>
      </c>
      <c r="E852">
        <v>49501.969438713422</v>
      </c>
      <c r="F852">
        <v>38493.284054121541</v>
      </c>
      <c r="G852">
        <v>45873.092863714905</v>
      </c>
      <c r="H852">
        <v>52468.534802928254</v>
      </c>
      <c r="I852">
        <v>50000.666272696108</v>
      </c>
      <c r="J852">
        <v>47641.532144363526</v>
      </c>
      <c r="K852">
        <v>45388.011150847349</v>
      </c>
      <c r="L852">
        <v>43236.639092390862</v>
      </c>
      <c r="M852">
        <v>41183.751745505659</v>
      </c>
      <c r="N852">
        <v>39225.585442655502</v>
      </c>
      <c r="O852">
        <v>37358.348174464329</v>
      </c>
      <c r="P852">
        <v>35578.269887519724</v>
      </c>
      <c r="Q852">
        <v>33881.637927846466</v>
      </c>
      <c r="R852">
        <v>32264.821773027772</v>
      </c>
      <c r="S852">
        <v>30724.289976579345</v>
      </c>
      <c r="T852">
        <v>29256.621412796216</v>
      </c>
      <c r="U852">
        <v>27858.512329959143</v>
      </c>
      <c r="V852">
        <v>26526.780311455714</v>
      </c>
      <c r="W852">
        <v>25258.365953671022</v>
      </c>
      <c r="X852">
        <v>24050.332860298699</v>
      </c>
      <c r="Y852">
        <v>22899.866400663566</v>
      </c>
      <c r="Z852">
        <v>21804.271568105614</v>
      </c>
      <c r="AA852">
        <v>20760.970191963133</v>
      </c>
      <c r="AB852">
        <v>19767.497695181704</v>
      </c>
      <c r="AC852">
        <v>18821.499543393882</v>
      </c>
      <c r="AD852">
        <v>17920.727496418218</v>
      </c>
      <c r="AE852">
        <v>17063.035746602574</v>
      </c>
      <c r="AF852">
        <v>16246.37700817157</v>
      </c>
      <c r="AG852">
        <v>15468.798606182252</v>
      </c>
      <c r="AH852">
        <v>14728.438601703761</v>
      </c>
      <c r="AI852">
        <v>14023.521980565771</v>
      </c>
      <c r="AJ852">
        <v>13352.356925832011</v>
      </c>
      <c r="AK852">
        <v>12713.331188569566</v>
      </c>
      <c r="AL852">
        <v>12104.908567139802</v>
      </c>
      <c r="AM852">
        <v>11525.625501855493</v>
      </c>
      <c r="AN852">
        <v>10974.087789219231</v>
      </c>
      <c r="AO852">
        <v>10448.967417917309</v>
      </c>
      <c r="AP852">
        <v>9948.9995271642383</v>
      </c>
      <c r="AQ852">
        <v>9472.9794867779146</v>
      </c>
    </row>
    <row r="853" spans="1:43" x14ac:dyDescent="0.3">
      <c r="A853" s="24"/>
      <c r="B853" s="26">
        <v>202404</v>
      </c>
      <c r="C853" s="18" t="s">
        <v>102</v>
      </c>
      <c r="D853">
        <v>32836.214058138787</v>
      </c>
      <c r="E853">
        <v>42700.159271243145</v>
      </c>
      <c r="F853">
        <v>43532.720080594423</v>
      </c>
      <c r="G853">
        <v>51706.44114418039</v>
      </c>
      <c r="H853">
        <v>58870.660937604567</v>
      </c>
      <c r="I853">
        <v>55840.89191297345</v>
      </c>
      <c r="J853">
        <v>52960.20051077981</v>
      </c>
      <c r="K853">
        <v>50222.863130460828</v>
      </c>
      <c r="L853">
        <v>47622.956879772042</v>
      </c>
      <c r="M853">
        <v>45154.500220488371</v>
      </c>
      <c r="N853">
        <v>42811.549277589969</v>
      </c>
      <c r="O853">
        <v>40588.263512108468</v>
      </c>
      <c r="P853">
        <v>38478.949969350637</v>
      </c>
      <c r="Q853">
        <v>36478.092396873937</v>
      </c>
      <c r="R853">
        <v>34580.36959556731</v>
      </c>
      <c r="S853">
        <v>32780.666067711463</v>
      </c>
      <c r="T853">
        <v>31074.077138139844</v>
      </c>
      <c r="U853">
        <v>29455.910109755179</v>
      </c>
      <c r="V853">
        <v>27921.682583416165</v>
      </c>
      <c r="W853">
        <v>26467.118766270192</v>
      </c>
      <c r="X853">
        <v>25088.144373278741</v>
      </c>
      <c r="Y853">
        <v>23780.880567936892</v>
      </c>
      <c r="Z853">
        <v>22541.637272292504</v>
      </c>
      <c r="AA853">
        <v>21366.906091091976</v>
      </c>
      <c r="AB853">
        <v>20253.353031686958</v>
      </c>
      <c r="AC853">
        <v>19197.811154217048</v>
      </c>
      <c r="AD853">
        <v>18197.273251256389</v>
      </c>
      <c r="AE853">
        <v>17248.884629503376</v>
      </c>
      <c r="AF853">
        <v>16349.936045973836</v>
      </c>
      <c r="AG853">
        <v>15497.856835901906</v>
      </c>
      <c r="AH853">
        <v>14690.208257961742</v>
      </c>
      <c r="AI853">
        <v>13924.677073609053</v>
      </c>
      <c r="AJ853">
        <v>13199.069370641906</v>
      </c>
      <c r="AK853">
        <v>12511.304635997581</v>
      </c>
      <c r="AL853">
        <v>11859.410078960915</v>
      </c>
      <c r="AM853">
        <v>11241.515203073981</v>
      </c>
      <c r="AN853">
        <v>10655.846622889392</v>
      </c>
      <c r="AO853">
        <v>10100.723120132787</v>
      </c>
      <c r="AP853">
        <v>9574.5509327057371</v>
      </c>
      <c r="AQ853">
        <v>9075.8192691685381</v>
      </c>
    </row>
    <row r="854" spans="1:43" x14ac:dyDescent="0.3">
      <c r="A854" s="24"/>
      <c r="B854" s="26">
        <v>202405</v>
      </c>
      <c r="C854" s="18" t="s">
        <v>101</v>
      </c>
      <c r="D854">
        <v>94344.377185604972</v>
      </c>
      <c r="E854">
        <v>117646.57188352763</v>
      </c>
      <c r="F854">
        <v>109124.3736003442</v>
      </c>
      <c r="G854">
        <v>128081.90030266486</v>
      </c>
      <c r="H854">
        <v>144261.4307830788</v>
      </c>
      <c r="I854">
        <v>135123.65988808798</v>
      </c>
      <c r="J854">
        <v>126546.69330760275</v>
      </c>
      <c r="K854">
        <v>118500.77238328331</v>
      </c>
      <c r="L854">
        <v>110956.41959598211</v>
      </c>
      <c r="M854">
        <v>103884.87715511494</v>
      </c>
      <c r="N854">
        <v>97258.379583276022</v>
      </c>
      <c r="O854">
        <v>91050.315731453593</v>
      </c>
      <c r="P854">
        <v>85235.316518319276</v>
      </c>
      <c r="Q854">
        <v>79789.292549553065</v>
      </c>
      <c r="R854">
        <v>74689.4379245655</v>
      </c>
      <c r="S854">
        <v>69914.211372690945</v>
      </c>
      <c r="T854">
        <v>65443.302407494484</v>
      </c>
      <c r="U854">
        <v>61257.58784604611</v>
      </c>
      <c r="V854">
        <v>57339.082431867006</v>
      </c>
      <c r="W854">
        <v>53670.886183472467</v>
      </c>
      <c r="X854">
        <v>50237.130307226515</v>
      </c>
      <c r="Y854">
        <v>47022.922959268326</v>
      </c>
      <c r="Z854">
        <v>44014.295746656106</v>
      </c>
      <c r="AA854">
        <v>41198.151575149008</v>
      </c>
      <c r="AB854">
        <v>38562.214247621509</v>
      </c>
      <c r="AC854">
        <v>36094.980070354213</v>
      </c>
      <c r="AD854">
        <v>33785.671618502252</v>
      </c>
      <c r="AE854">
        <v>31624.193735678273</v>
      </c>
      <c r="AF854">
        <v>29601.09178778109</v>
      </c>
      <c r="AG854">
        <v>27707.512152184583</v>
      </c>
      <c r="AH854">
        <v>25935.164895990347</v>
      </c>
      <c r="AI854">
        <v>24276.28857818968</v>
      </c>
      <c r="AJ854">
        <v>22723.617098034654</v>
      </c>
      <c r="AK854">
        <v>21270.34850402988</v>
      </c>
      <c r="AL854">
        <v>19910.115673499575</v>
      </c>
      <c r="AM854">
        <v>18636.958770744524</v>
      </c>
      <c r="AN854">
        <v>17445.299391698329</v>
      </c>
      <c r="AO854">
        <v>16329.916304210103</v>
      </c>
      <c r="AP854">
        <v>15285.92269523773</v>
      </c>
      <c r="AQ854">
        <v>14308.744839043495</v>
      </c>
    </row>
    <row r="855" spans="1:43" x14ac:dyDescent="0.3">
      <c r="A855" s="24"/>
      <c r="B855" s="26">
        <v>202405</v>
      </c>
      <c r="C855" s="18" t="s">
        <v>105</v>
      </c>
      <c r="D855">
        <v>13488.853876207688</v>
      </c>
      <c r="E855">
        <v>18417.772526170553</v>
      </c>
      <c r="F855">
        <v>20738.54431493568</v>
      </c>
      <c r="G855">
        <v>25212.491564657474</v>
      </c>
      <c r="H855">
        <v>29639.92368944296</v>
      </c>
      <c r="I855">
        <v>29290.824409175704</v>
      </c>
      <c r="J855">
        <v>28943.329214051253</v>
      </c>
      <c r="K855">
        <v>28597.945107204334</v>
      </c>
      <c r="L855">
        <v>28255.056289040866</v>
      </c>
      <c r="M855">
        <v>27914.954966016605</v>
      </c>
      <c r="N855">
        <v>27577.863529582632</v>
      </c>
      <c r="O855">
        <v>27243.950773747794</v>
      </c>
      <c r="P855">
        <v>26913.343921560499</v>
      </c>
      <c r="Q855">
        <v>26586.137657883472</v>
      </c>
      <c r="R855">
        <v>26262.400992637249</v>
      </c>
      <c r="S855">
        <v>25942.182530929931</v>
      </c>
      <c r="T855">
        <v>25625.514559134848</v>
      </c>
      <c r="U855">
        <v>25312.416241124047</v>
      </c>
      <c r="V855">
        <v>25002.896138884436</v>
      </c>
      <c r="W855">
        <v>24696.954215293026</v>
      </c>
      <c r="X855">
        <v>24394.583436485285</v>
      </c>
      <c r="Y855">
        <v>24095.771062085187</v>
      </c>
      <c r="Z855">
        <v>23800.499690252498</v>
      </c>
      <c r="AA855">
        <v>23508.748108770891</v>
      </c>
      <c r="AB855">
        <v>23220.491991679079</v>
      </c>
      <c r="AC855">
        <v>22935.704472136538</v>
      </c>
      <c r="AD855">
        <v>22654.356615538196</v>
      </c>
      <c r="AE855">
        <v>22376.417811792275</v>
      </c>
      <c r="AF855">
        <v>22101.856101751935</v>
      </c>
      <c r="AG855">
        <v>21830.638449751328</v>
      </c>
      <c r="AH855">
        <v>21562.730971826484</v>
      </c>
      <c r="AI855">
        <v>21298.099127341717</v>
      </c>
      <c r="AJ855">
        <v>21036.707880274542</v>
      </c>
      <c r="AK855">
        <v>20778.521835247397</v>
      </c>
      <c r="AL855">
        <v>20523.505352465247</v>
      </c>
      <c r="AM855">
        <v>20271.622644973275</v>
      </c>
      <c r="AN855">
        <v>20022.837861048512</v>
      </c>
      <c r="AO855">
        <v>19777.115154053768</v>
      </c>
      <c r="AP855">
        <v>19534.418741687223</v>
      </c>
      <c r="AQ855">
        <v>19294.712956238938</v>
      </c>
    </row>
    <row r="856" spans="1:43" x14ac:dyDescent="0.3">
      <c r="A856" s="24"/>
      <c r="B856" s="26">
        <v>202405</v>
      </c>
      <c r="C856" s="18" t="s">
        <v>103</v>
      </c>
      <c r="D856">
        <v>36542.331841227613</v>
      </c>
      <c r="E856">
        <v>49603.626599614807</v>
      </c>
      <c r="F856">
        <v>54686.242875719494</v>
      </c>
      <c r="G856">
        <v>66808.61626263037</v>
      </c>
      <c r="H856">
        <v>78387.87056138138</v>
      </c>
      <c r="I856">
        <v>76842.876375712949</v>
      </c>
      <c r="J856">
        <v>75324.623694671827</v>
      </c>
      <c r="K856">
        <v>73833.490487125542</v>
      </c>
      <c r="L856">
        <v>72369.631554772088</v>
      </c>
      <c r="M856">
        <v>70933.039216313337</v>
      </c>
      <c r="N856">
        <v>69523.586575592082</v>
      </c>
      <c r="O856">
        <v>68141.058834993601</v>
      </c>
      <c r="P856">
        <v>66785.17625858025</v>
      </c>
      <c r="Q856">
        <v>65455.611210294468</v>
      </c>
      <c r="R856">
        <v>64152.000927929184</v>
      </c>
      <c r="S856">
        <v>62873.957188200737</v>
      </c>
      <c r="T856">
        <v>61621.073678418958</v>
      </c>
      <c r="U856">
        <v>60392.931658067013</v>
      </c>
      <c r="V856">
        <v>59189.104332650088</v>
      </c>
      <c r="W856">
        <v>58009.160249089298</v>
      </c>
      <c r="X856">
        <v>56852.665941498199</v>
      </c>
      <c r="Y856">
        <v>55719.187998298803</v>
      </c>
      <c r="Z856">
        <v>54608.294679540471</v>
      </c>
      <c r="AA856">
        <v>53519.557182365817</v>
      </c>
      <c r="AB856">
        <v>52452.550629645906</v>
      </c>
      <c r="AC856">
        <v>51406.854839665408</v>
      </c>
      <c r="AD856">
        <v>50382.054921815448</v>
      </c>
      <c r="AE856">
        <v>49377.741733434435</v>
      </c>
      <c r="AF856">
        <v>48393.512225425598</v>
      </c>
      <c r="AG856">
        <v>47428.969698493842</v>
      </c>
      <c r="AH856">
        <v>46483.723987359153</v>
      </c>
      <c r="AI856">
        <v>45557.391586805446</v>
      </c>
      <c r="AJ856">
        <v>44649.595730680863</v>
      </c>
      <c r="AK856">
        <v>43759.966432801826</v>
      </c>
      <c r="AL856">
        <v>42888.140496999426</v>
      </c>
      <c r="AM856">
        <v>42033.761502181565</v>
      </c>
      <c r="AN856">
        <v>41196.479767192614</v>
      </c>
      <c r="AO856">
        <v>40375.952299375371</v>
      </c>
      <c r="AP856">
        <v>39571.842730032768</v>
      </c>
      <c r="AQ856">
        <v>38783.821239414057</v>
      </c>
    </row>
    <row r="857" spans="1:43" x14ac:dyDescent="0.3">
      <c r="A857" s="24"/>
      <c r="B857" s="26">
        <v>202405</v>
      </c>
      <c r="C857" s="18" t="s">
        <v>102</v>
      </c>
      <c r="D857">
        <v>22430.837269870197</v>
      </c>
      <c r="E857">
        <v>28560.136116478872</v>
      </c>
      <c r="F857">
        <v>27649.274976181234</v>
      </c>
      <c r="G857">
        <v>32749.437641254277</v>
      </c>
      <c r="H857">
        <v>37224.676681991266</v>
      </c>
      <c r="I857">
        <v>35240.204660959986</v>
      </c>
      <c r="J857">
        <v>33358.852470361693</v>
      </c>
      <c r="K857">
        <v>31575.918122911447</v>
      </c>
      <c r="L857">
        <v>29886.739160851241</v>
      </c>
      <c r="M857">
        <v>28286.748972229976</v>
      </c>
      <c r="N857">
        <v>26771.512687972991</v>
      </c>
      <c r="O857">
        <v>25336.749360757651</v>
      </c>
      <c r="P857">
        <v>23978.344824587435</v>
      </c>
      <c r="Q857">
        <v>22692.358174200395</v>
      </c>
      <c r="R857">
        <v>21475.023858804729</v>
      </c>
      <c r="S857">
        <v>20322.750762023967</v>
      </c>
      <c r="T857">
        <v>19232.119222726054</v>
      </c>
      <c r="U857">
        <v>18199.876667626748</v>
      </c>
      <c r="V857">
        <v>17222.932330900225</v>
      </c>
      <c r="W857">
        <v>16298.351399476314</v>
      </c>
      <c r="X857">
        <v>15423.348826347907</v>
      </c>
      <c r="Y857">
        <v>14595.282985551834</v>
      </c>
      <c r="Z857">
        <v>13811.649293134013</v>
      </c>
      <c r="AA857">
        <v>13070.073882666757</v>
      </c>
      <c r="AB857">
        <v>12368.307397831832</v>
      </c>
      <c r="AC857">
        <v>11704.218945490766</v>
      </c>
      <c r="AD857">
        <v>11075.790238616366</v>
      </c>
      <c r="AE857">
        <v>10481.109948096017</v>
      </c>
      <c r="AF857">
        <v>9918.3682747627008</v>
      </c>
      <c r="AG857">
        <v>9385.8517473595439</v>
      </c>
      <c r="AH857">
        <v>8881.938247985021</v>
      </c>
      <c r="AI857">
        <v>8405.0922635222159</v>
      </c>
      <c r="AJ857">
        <v>7953.860359348776</v>
      </c>
      <c r="AK857">
        <v>7526.866870047681</v>
      </c>
      <c r="AL857">
        <v>7122.8098007380195</v>
      </c>
      <c r="AM857">
        <v>6740.4569319035008</v>
      </c>
      <c r="AN857">
        <v>6378.6421201266057</v>
      </c>
      <c r="AO857">
        <v>6036.2617868714124</v>
      </c>
      <c r="AP857">
        <v>5712.2715873475609</v>
      </c>
      <c r="AQ857">
        <v>5405.683251492751</v>
      </c>
    </row>
    <row r="858" spans="1:43" x14ac:dyDescent="0.3">
      <c r="A858" s="24"/>
      <c r="B858" s="26">
        <v>202405</v>
      </c>
      <c r="C858" s="18" t="s">
        <v>104</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row>
    <row r="859" spans="1:43" x14ac:dyDescent="0.3">
      <c r="A859" s="24"/>
      <c r="B859" s="26">
        <v>202406</v>
      </c>
      <c r="C859" s="18" t="s">
        <v>101</v>
      </c>
      <c r="D859">
        <v>81924.009635013557</v>
      </c>
      <c r="E859">
        <v>100604.76859934378</v>
      </c>
      <c r="F859">
        <v>90024.876787475077</v>
      </c>
      <c r="G859">
        <v>105016.98606096444</v>
      </c>
      <c r="H859">
        <v>117586.12351026484</v>
      </c>
      <c r="I859">
        <v>109702.68380702636</v>
      </c>
      <c r="J859">
        <v>102338.09402707848</v>
      </c>
      <c r="K859">
        <v>95461.006913565419</v>
      </c>
      <c r="L859">
        <v>89041.134858221209</v>
      </c>
      <c r="M859">
        <v>83049.497529357177</v>
      </c>
      <c r="N859">
        <v>77458.550127264112</v>
      </c>
      <c r="O859">
        <v>72242.235612087112</v>
      </c>
      <c r="P859">
        <v>67375.988387248159</v>
      </c>
      <c r="Q859">
        <v>62836.707164338281</v>
      </c>
      <c r="R859">
        <v>58602.708602635517</v>
      </c>
      <c r="S859">
        <v>54653.669387532907</v>
      </c>
      <c r="T859">
        <v>50970.561852560313</v>
      </c>
      <c r="U859">
        <v>47535.586557456008</v>
      </c>
      <c r="V859">
        <v>44332.10410165917</v>
      </c>
      <c r="W859">
        <v>41344.56768569554</v>
      </c>
      <c r="X859">
        <v>38558.457409290109</v>
      </c>
      <c r="Y859">
        <v>35960.216935087294</v>
      </c>
      <c r="Z859">
        <v>33537.192898316527</v>
      </c>
      <c r="AA859">
        <v>31277.577270803355</v>
      </c>
      <c r="AB859">
        <v>29170.352768931982</v>
      </c>
      <c r="AC859">
        <v>27205.241313518389</v>
      </c>
      <c r="AD859">
        <v>25372.655494036047</v>
      </c>
      <c r="AE859">
        <v>23663.652952586879</v>
      </c>
      <c r="AF859">
        <v>22069.89357905569</v>
      </c>
      <c r="AG859">
        <v>20583.599394229866</v>
      </c>
      <c r="AH859">
        <v>19197.516989606476</v>
      </c>
      <c r="AI859">
        <v>17904.882389213166</v>
      </c>
      <c r="AJ859">
        <v>16699.388198647626</v>
      </c>
      <c r="AK859">
        <v>15575.152908689364</v>
      </c>
      <c r="AL859">
        <v>14526.692224531329</v>
      </c>
      <c r="AM859">
        <v>13548.892296391145</v>
      </c>
      <c r="AN859">
        <v>12636.984732611016</v>
      </c>
      <c r="AO859">
        <v>11786.523282066051</v>
      </c>
      <c r="AP859">
        <v>10993.362078574257</v>
      </c>
      <c r="AQ859">
        <v>10253.63534589582</v>
      </c>
    </row>
    <row r="860" spans="1:43" x14ac:dyDescent="0.3">
      <c r="A860" s="24"/>
      <c r="B860" s="26">
        <v>202406</v>
      </c>
      <c r="C860" s="18" t="s">
        <v>105</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row>
    <row r="861" spans="1:43" x14ac:dyDescent="0.3">
      <c r="A861" s="24"/>
      <c r="B861" s="26">
        <v>202406</v>
      </c>
      <c r="C861" s="18" t="s">
        <v>103</v>
      </c>
      <c r="D861">
        <v>64163.26839791672</v>
      </c>
      <c r="E861">
        <v>88273.237280023983</v>
      </c>
      <c r="F861">
        <v>101007.80858910993</v>
      </c>
      <c r="G861">
        <v>122377.33594771111</v>
      </c>
      <c r="H861">
        <v>142309.76424309978</v>
      </c>
      <c r="I861">
        <v>137886.69798209408</v>
      </c>
      <c r="J861">
        <v>133585.48184674419</v>
      </c>
      <c r="K861">
        <v>129406.46573327645</v>
      </c>
      <c r="L861">
        <v>125348.94009118645</v>
      </c>
      <c r="M861">
        <v>121411.45698463819</v>
      </c>
      <c r="N861">
        <v>117592.05418751066</v>
      </c>
      <c r="O861">
        <v>113888.41398167699</v>
      </c>
      <c r="P861">
        <v>110297.97714624243</v>
      </c>
      <c r="Q861">
        <v>106818.02567429683</v>
      </c>
      <c r="R861">
        <v>103445.74333244086</v>
      </c>
      <c r="S861">
        <v>100178.26030741607</v>
      </c>
      <c r="T861">
        <v>97012.686284652227</v>
      </c>
      <c r="U861">
        <v>93946.135025084877</v>
      </c>
      <c r="V861">
        <v>90975.74263257462</v>
      </c>
      <c r="W861">
        <v>88098.681098097106</v>
      </c>
      <c r="X861">
        <v>85312.168280887257</v>
      </c>
      <c r="Y861">
        <v>82613.475183682211</v>
      </c>
      <c r="Z861">
        <v>79999.931161182234</v>
      </c>
      <c r="AA861">
        <v>77468.92754233563</v>
      </c>
      <c r="AB861">
        <v>75017.920030681358</v>
      </c>
      <c r="AC861">
        <v>72644.43016076932</v>
      </c>
      <c r="AD861">
        <v>70346.046024266398</v>
      </c>
      <c r="AE861">
        <v>68120.42243085058</v>
      </c>
      <c r="AF861">
        <v>65965.280632199399</v>
      </c>
      <c r="AG861">
        <v>63878.407709270505</v>
      </c>
      <c r="AH861">
        <v>61857.655701464217</v>
      </c>
      <c r="AI861">
        <v>59900.940539544237</v>
      </c>
      <c r="AJ861">
        <v>58006.240831193623</v>
      </c>
      <c r="AK861">
        <v>56171.596537919075</v>
      </c>
      <c r="AL861">
        <v>54395.107574030393</v>
      </c>
      <c r="AM861">
        <v>52674.932352118871</v>
      </c>
      <c r="AN861">
        <v>51009.28629446189</v>
      </c>
      <c r="AO861">
        <v>49396.440325805837</v>
      </c>
      <c r="AP861">
        <v>47834.719359804811</v>
      </c>
      <c r="AQ861">
        <v>46322.500788849509</v>
      </c>
    </row>
    <row r="862" spans="1:43" x14ac:dyDescent="0.3">
      <c r="A862" s="24"/>
      <c r="B862" s="26">
        <v>202406</v>
      </c>
      <c r="C862" s="18" t="s">
        <v>102</v>
      </c>
      <c r="D862">
        <v>23018.906601059349</v>
      </c>
      <c r="E862">
        <v>29288.175868546386</v>
      </c>
      <c r="F862">
        <v>28447.528268053742</v>
      </c>
      <c r="G862">
        <v>33611.095911775017</v>
      </c>
      <c r="H862">
        <v>38119.268211694492</v>
      </c>
      <c r="I862">
        <v>36023.767089902045</v>
      </c>
      <c r="J862">
        <v>34041.294971658652</v>
      </c>
      <c r="K862">
        <v>32166.346006585827</v>
      </c>
      <c r="L862">
        <v>30393.513973334353</v>
      </c>
      <c r="M862">
        <v>28717.546814769696</v>
      </c>
      <c r="N862">
        <v>27133.379220271352</v>
      </c>
      <c r="O862">
        <v>25636.150898008742</v>
      </c>
      <c r="P862">
        <v>24221.215418979995</v>
      </c>
      <c r="Q862">
        <v>22884.142811773887</v>
      </c>
      <c r="R862">
        <v>21620.718012962101</v>
      </c>
      <c r="S862">
        <v>20426.936586820193</v>
      </c>
      <c r="T862">
        <v>19298.998675168226</v>
      </c>
      <c r="U862">
        <v>18233.301836534596</v>
      </c>
      <c r="V862">
        <v>17226.433230105042</v>
      </c>
      <c r="W862">
        <v>16275.161460498188</v>
      </c>
      <c r="X862">
        <v>15376.428302913366</v>
      </c>
      <c r="Y862">
        <v>14527.34046074351</v>
      </c>
      <c r="Z862">
        <v>13725.161460191808</v>
      </c>
      <c r="AA862">
        <v>12967.303752667696</v>
      </c>
      <c r="AB862">
        <v>12251.321071633371</v>
      </c>
      <c r="AC862">
        <v>11574.901073295956</v>
      </c>
      <c r="AD862">
        <v>10935.858278133943</v>
      </c>
      <c r="AE862">
        <v>10332.127321338925</v>
      </c>
      <c r="AF862">
        <v>9761.7565138767241</v>
      </c>
      <c r="AG862">
        <v>9222.9017113367718</v>
      </c>
      <c r="AH862">
        <v>8713.8204845494365</v>
      </c>
      <c r="AI862">
        <v>8232.8665837497065</v>
      </c>
      <c r="AJ862">
        <v>7778.4846865909703</v>
      </c>
      <c r="AK862">
        <v>7349.2054193735039</v>
      </c>
      <c r="AL862">
        <v>6943.6406403070469</v>
      </c>
      <c r="AM862">
        <v>6560.4789733715479</v>
      </c>
      <c r="AN862">
        <v>6198.4815812964571</v>
      </c>
      <c r="AO862">
        <v>5856.478166289111</v>
      </c>
      <c r="AP862">
        <v>5533.3631873630966</v>
      </c>
      <c r="AQ862">
        <v>5228.0922834153562</v>
      </c>
    </row>
    <row r="863" spans="1:43" x14ac:dyDescent="0.3">
      <c r="A863" s="24"/>
      <c r="B863" s="26">
        <v>202407</v>
      </c>
      <c r="C863" s="18" t="s">
        <v>101</v>
      </c>
      <c r="D863">
        <v>103447.50715679568</v>
      </c>
      <c r="E863">
        <v>126214.78207405734</v>
      </c>
      <c r="F863">
        <v>109664.91744644602</v>
      </c>
      <c r="G863">
        <v>129051.74469362483</v>
      </c>
      <c r="H863">
        <v>146236.87562567406</v>
      </c>
      <c r="I863">
        <v>138111.13520011946</v>
      </c>
      <c r="J863">
        <v>130415.45039602024</v>
      </c>
      <c r="K863">
        <v>123133.1214363125</v>
      </c>
      <c r="L863">
        <v>116246.2415514723</v>
      </c>
      <c r="M863">
        <v>109736.41881537485</v>
      </c>
      <c r="N863">
        <v>103585.24305153075</v>
      </c>
      <c r="O863">
        <v>97774.587711588334</v>
      </c>
      <c r="P863">
        <v>92286.803059986807</v>
      </c>
      <c r="Q863">
        <v>87104.836756823206</v>
      </c>
      <c r="R863">
        <v>82212.305418511329</v>
      </c>
      <c r="S863">
        <v>77593.532827880452</v>
      </c>
      <c r="T863">
        <v>73233.565367159026</v>
      </c>
      <c r="U863">
        <v>69118.171901182912</v>
      </c>
      <c r="V863">
        <v>65233.833106332342</v>
      </c>
      <c r="W863">
        <v>61567.723730287231</v>
      </c>
      <c r="X863">
        <v>58107.690232036897</v>
      </c>
      <c r="Y863">
        <v>54842.225533060897</v>
      </c>
      <c r="Z863">
        <v>51760.442106833776</v>
      </c>
      <c r="AA863">
        <v>48852.044277307134</v>
      </c>
      <c r="AB863">
        <v>46107.300342672672</v>
      </c>
      <c r="AC863">
        <v>43517.014957968517</v>
      </c>
      <c r="AD863">
        <v>41072.502078034362</v>
      </c>
      <c r="AE863">
        <v>38765.558666456833</v>
      </c>
      <c r="AF863">
        <v>36588.439306333421</v>
      </c>
      <c r="AG863">
        <v>34533.831797758969</v>
      </c>
      <c r="AH863">
        <v>32594.833789796707</v>
      </c>
      <c r="AI863">
        <v>30764.930467668986</v>
      </c>
      <c r="AJ863">
        <v>29037.973296335065</v>
      </c>
      <c r="AK863">
        <v>27408.159807579155</v>
      </c>
      <c r="AL863">
        <v>25870.014407789986</v>
      </c>
      <c r="AM863">
        <v>24418.370176725766</v>
      </c>
      <c r="AN863">
        <v>23048.351622946764</v>
      </c>
      <c r="AO863">
        <v>21755.35835868205</v>
      </c>
      <c r="AP863">
        <v>20535.049655242445</v>
      </c>
      <c r="AQ863">
        <v>19383.329839372072</v>
      </c>
    </row>
    <row r="864" spans="1:43" x14ac:dyDescent="0.3">
      <c r="A864" s="24"/>
      <c r="B864" s="26">
        <v>202407</v>
      </c>
      <c r="C864" s="18" t="s">
        <v>105</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row>
    <row r="865" spans="1:43" x14ac:dyDescent="0.3">
      <c r="A865" s="24"/>
      <c r="B865" s="26">
        <v>202407</v>
      </c>
      <c r="C865" s="18" t="s">
        <v>103</v>
      </c>
      <c r="D865">
        <v>66291.992123667093</v>
      </c>
      <c r="E865">
        <v>86941.183558283796</v>
      </c>
      <c r="F865">
        <v>87296.145891579406</v>
      </c>
      <c r="G865">
        <v>106109.70009907968</v>
      </c>
      <c r="H865">
        <v>123676.66805182266</v>
      </c>
      <c r="I865">
        <v>120181.51881942945</v>
      </c>
      <c r="J865">
        <v>116775.58839684259</v>
      </c>
      <c r="K865">
        <v>113459.06463708465</v>
      </c>
      <c r="L865">
        <v>110231.39893753466</v>
      </c>
      <c r="M865">
        <v>107091.53990442374</v>
      </c>
      <c r="N865">
        <v>104038.0925966424</v>
      </c>
      <c r="O865">
        <v>101069.42895808874</v>
      </c>
      <c r="P865">
        <v>98183.765544768466</v>
      </c>
      <c r="Q865">
        <v>95379.218919480219</v>
      </c>
      <c r="R865">
        <v>92653.845537725385</v>
      </c>
      <c r="S865">
        <v>90005.670700106435</v>
      </c>
      <c r="T865">
        <v>87432.709692215969</v>
      </c>
      <c r="U865">
        <v>84932.98327448919</v>
      </c>
      <c r="V865">
        <v>82504.529041772374</v>
      </c>
      <c r="W865">
        <v>80145.40973458963</v>
      </c>
      <c r="X865">
        <v>77853.719281595113</v>
      </c>
      <c r="Y865">
        <v>75627.58714089675</v>
      </c>
      <c r="Z865">
        <v>73465.181357816851</v>
      </c>
      <c r="AA865">
        <v>71364.710649048109</v>
      </c>
      <c r="AB865">
        <v>69324.42574521809</v>
      </c>
      <c r="AC865">
        <v>67342.620166867899</v>
      </c>
      <c r="AD865">
        <v>65417.630566777028</v>
      </c>
      <c r="AE865">
        <v>63547.836740254592</v>
      </c>
      <c r="AF865">
        <v>61731.661381530459</v>
      </c>
      <c r="AG865">
        <v>59967.569646634402</v>
      </c>
      <c r="AH865">
        <v>58254.068569651921</v>
      </c>
      <c r="AI865">
        <v>56589.706368911488</v>
      </c>
      <c r="AJ865">
        <v>54973.071671699414</v>
      </c>
      <c r="AK865">
        <v>53402.792679936298</v>
      </c>
      <c r="AL865">
        <v>51877.536294453239</v>
      </c>
      <c r="AM865">
        <v>50396.007211755343</v>
      </c>
      <c r="AN865">
        <v>48956.947004214562</v>
      </c>
      <c r="AO865">
        <v>47559.133192311194</v>
      </c>
      <c r="AP865">
        <v>46201.378315705006</v>
      </c>
      <c r="AQ865">
        <v>44882.529008457102</v>
      </c>
    </row>
    <row r="866" spans="1:43" x14ac:dyDescent="0.3">
      <c r="A866" s="24"/>
      <c r="B866" s="26">
        <v>202407</v>
      </c>
      <c r="C866" s="18" t="s">
        <v>102</v>
      </c>
      <c r="D866">
        <v>17234.900422947521</v>
      </c>
      <c r="E866">
        <v>21268.107294227873</v>
      </c>
      <c r="F866">
        <v>18928.64989933345</v>
      </c>
      <c r="G866">
        <v>22162.973682653486</v>
      </c>
      <c r="H866">
        <v>24839.186542571784</v>
      </c>
      <c r="I866">
        <v>23114.447623683427</v>
      </c>
      <c r="J866">
        <v>21506.496371029109</v>
      </c>
      <c r="K866">
        <v>20008.276266690227</v>
      </c>
      <c r="L866">
        <v>18612.897008900341</v>
      </c>
      <c r="M866">
        <v>17313.72458182423</v>
      </c>
      <c r="N866">
        <v>16104.431226504053</v>
      </c>
      <c r="O866">
        <v>14979.020155603634</v>
      </c>
      <c r="P866">
        <v>13931.83423893058</v>
      </c>
      <c r="Q866">
        <v>12957.554511691207</v>
      </c>
      <c r="R866">
        <v>12051.192279123421</v>
      </c>
      <c r="S866">
        <v>11208.077283603428</v>
      </c>
      <c r="T866">
        <v>10423.843561992051</v>
      </c>
      <c r="U866">
        <v>9694.414074504868</v>
      </c>
      <c r="V866">
        <v>9015.9848249782026</v>
      </c>
      <c r="W866">
        <v>8385.0089504126645</v>
      </c>
      <c r="X866">
        <v>7798.1810939661982</v>
      </c>
      <c r="Y866">
        <v>7252.4222639027548</v>
      </c>
      <c r="Z866">
        <v>6744.8653043781178</v>
      </c>
      <c r="AA866">
        <v>6272.8410511813099</v>
      </c>
      <c r="AB866">
        <v>5833.8652091968925</v>
      </c>
      <c r="AC866">
        <v>5425.6259633832869</v>
      </c>
      <c r="AD866">
        <v>5045.9723180446808</v>
      </c>
      <c r="AE866">
        <v>4692.9031477447825</v>
      </c>
      <c r="AF866">
        <v>4364.556935724333</v>
      </c>
      <c r="AG866">
        <v>4059.2021709868573</v>
      </c>
      <c r="AH866">
        <v>3775.2283724928238</v>
      </c>
      <c r="AI866">
        <v>3511.1377075708606</v>
      </c>
      <c r="AJ866">
        <v>3265.5371713009222</v>
      </c>
      <c r="AK866">
        <v>3037.1312939500754</v>
      </c>
      <c r="AL866">
        <v>2824.7153443319257</v>
      </c>
      <c r="AM866">
        <v>2627.1689980604369</v>
      </c>
      <c r="AN866">
        <v>2443.4504409657407</v>
      </c>
      <c r="AO866">
        <v>2272.590879352641</v>
      </c>
      <c r="AP866">
        <v>2113.6894302535889</v>
      </c>
      <c r="AQ866">
        <v>1965.9083663153906</v>
      </c>
    </row>
    <row r="867" spans="1:43" x14ac:dyDescent="0.3">
      <c r="A867" s="24"/>
      <c r="B867" s="26">
        <v>202407</v>
      </c>
      <c r="C867" s="18" t="s">
        <v>104</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row>
    <row r="868" spans="1:43" x14ac:dyDescent="0.3">
      <c r="A868" s="24"/>
      <c r="B868" s="26">
        <v>202408</v>
      </c>
      <c r="C868" s="18" t="s">
        <v>101</v>
      </c>
      <c r="D868">
        <v>123452.48193114249</v>
      </c>
      <c r="E868">
        <v>155272.36775854445</v>
      </c>
      <c r="F868">
        <v>149376.10665272624</v>
      </c>
      <c r="G868">
        <v>174035.66023195934</v>
      </c>
      <c r="H868">
        <v>194720.34132480621</v>
      </c>
      <c r="I868">
        <v>181495.96299596899</v>
      </c>
      <c r="J868">
        <v>169145.27160143421</v>
      </c>
      <c r="K868">
        <v>157618.21221540149</v>
      </c>
      <c r="L868">
        <v>146865.08905653277</v>
      </c>
      <c r="M868">
        <v>136837.55234289326</v>
      </c>
      <c r="N868">
        <v>127489.1626092795</v>
      </c>
      <c r="O868">
        <v>118775.69443340163</v>
      </c>
      <c r="P868">
        <v>110655.27736553585</v>
      </c>
      <c r="Q868">
        <v>103088.43451517553</v>
      </c>
      <c r="R868">
        <v>96038.056908104147</v>
      </c>
      <c r="S868">
        <v>89469.338035252498</v>
      </c>
      <c r="T868">
        <v>83349.684442685044</v>
      </c>
      <c r="U868">
        <v>77648.6127443117</v>
      </c>
      <c r="V868">
        <v>72337.639893869637</v>
      </c>
      <c r="W868">
        <v>67390.171221595854</v>
      </c>
      <c r="X868">
        <v>62781.38918965865</v>
      </c>
      <c r="Y868">
        <v>58488.144777788424</v>
      </c>
      <c r="Z868">
        <v>54488.852704464327</v>
      </c>
      <c r="AA868">
        <v>50763.391208346446</v>
      </c>
      <c r="AB868">
        <v>47293.006786633414</v>
      </c>
      <c r="AC868">
        <v>44060.224063386522</v>
      </c>
      <c r="AD868">
        <v>41048.760809169944</v>
      </c>
      <c r="AE868">
        <v>38243.448031592183</v>
      </c>
      <c r="AF868">
        <v>35630.154989394709</v>
      </c>
      <c r="AG868">
        <v>33195.718940167855</v>
      </c>
      <c r="AH868">
        <v>30927.879406290751</v>
      </c>
      <c r="AI868">
        <v>28815.216730166601</v>
      </c>
      <c r="AJ868">
        <v>26847.094684638221</v>
      </c>
      <c r="AK868">
        <v>25013.606905047043</v>
      </c>
      <c r="AL868">
        <v>23305.526913908532</v>
      </c>
      <c r="AM868">
        <v>21714.26151630684</v>
      </c>
      <c r="AN868">
        <v>20231.807352922195</v>
      </c>
      <c r="AO868">
        <v>18850.710407426162</v>
      </c>
      <c r="AP868">
        <v>17564.02827533253</v>
      </c>
      <c r="AQ868">
        <v>16365.295011937204</v>
      </c>
    </row>
    <row r="869" spans="1:43" x14ac:dyDescent="0.3">
      <c r="A869" s="24"/>
      <c r="B869" s="26">
        <v>202408</v>
      </c>
      <c r="C869" s="18" t="s">
        <v>105</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row>
    <row r="870" spans="1:43" x14ac:dyDescent="0.3">
      <c r="A870" s="24"/>
      <c r="B870" s="26">
        <v>202408</v>
      </c>
      <c r="C870" s="18" t="s">
        <v>103</v>
      </c>
      <c r="D870">
        <v>27542.419601531714</v>
      </c>
      <c r="E870">
        <v>37277.232896860412</v>
      </c>
      <c r="F870">
        <v>40891.745569497587</v>
      </c>
      <c r="G870">
        <v>49770.582948582676</v>
      </c>
      <c r="H870">
        <v>58180.646909424962</v>
      </c>
      <c r="I870">
        <v>56746.248192789062</v>
      </c>
      <c r="J870">
        <v>55343.071998753119</v>
      </c>
      <c r="K870">
        <v>53971.520078771537</v>
      </c>
      <c r="L870">
        <v>52631.659637167628</v>
      </c>
      <c r="M870">
        <v>51323.329793180128</v>
      </c>
      <c r="N870">
        <v>50046.212763579519</v>
      </c>
      <c r="O870">
        <v>48799.882458646171</v>
      </c>
      <c r="P870">
        <v>47583.838260152806</v>
      </c>
      <c r="Q870">
        <v>46397.528865873137</v>
      </c>
      <c r="R870">
        <v>45240.369346080661</v>
      </c>
      <c r="S870">
        <v>44111.753481383559</v>
      </c>
      <c r="T870">
        <v>43011.062769706936</v>
      </c>
      <c r="U870">
        <v>41937.673049464698</v>
      </c>
      <c r="V870">
        <v>40890.959395445629</v>
      </c>
      <c r="W870">
        <v>39870.299749116501</v>
      </c>
      <c r="X870">
        <v>38875.07761231911</v>
      </c>
      <c r="Y870">
        <v>37904.684041597036</v>
      </c>
      <c r="Z870">
        <v>36958.519116125921</v>
      </c>
      <c r="AA870">
        <v>36035.99300665022</v>
      </c>
      <c r="AB870">
        <v>35136.526740143832</v>
      </c>
      <c r="AC870">
        <v>34259.552731220021</v>
      </c>
      <c r="AD870">
        <v>33404.515133973357</v>
      </c>
      <c r="AE870">
        <v>32570.870055125721</v>
      </c>
      <c r="AF870">
        <v>31758.085659804183</v>
      </c>
      <c r="AG870">
        <v>30965.64219411146</v>
      </c>
      <c r="AH870">
        <v>30193.031943227237</v>
      </c>
      <c r="AI870">
        <v>29439.759139648071</v>
      </c>
      <c r="AJ870">
        <v>28705.339833006139</v>
      </c>
      <c r="AK870">
        <v>27989.301730463587</v>
      </c>
      <c r="AL870">
        <v>27291.184014783525</v>
      </c>
      <c r="AM870">
        <v>26610.537145699866</v>
      </c>
      <c r="AN870">
        <v>25946.922649049222</v>
      </c>
      <c r="AO870">
        <v>25299.912897214934</v>
      </c>
      <c r="AP870">
        <v>24669.090883711415</v>
      </c>
      <c r="AQ870">
        <v>24054.049994163484</v>
      </c>
    </row>
    <row r="871" spans="1:43" x14ac:dyDescent="0.3">
      <c r="A871" s="24"/>
      <c r="B871" s="26">
        <v>202408</v>
      </c>
      <c r="C871" s="18" t="s">
        <v>102</v>
      </c>
      <c r="D871">
        <v>19225.348887891912</v>
      </c>
      <c r="E871">
        <v>25051.812676045694</v>
      </c>
      <c r="F871">
        <v>25650.194901926461</v>
      </c>
      <c r="G871">
        <v>30481.174126037669</v>
      </c>
      <c r="H871">
        <v>34766.726440338141</v>
      </c>
      <c r="I871">
        <v>32984.064257855069</v>
      </c>
      <c r="J871">
        <v>31289.918661157735</v>
      </c>
      <c r="K871">
        <v>29680.730398732645</v>
      </c>
      <c r="L871">
        <v>28152.82389046453</v>
      </c>
      <c r="M871">
        <v>26702.508448176359</v>
      </c>
      <c r="N871">
        <v>25326.141653064598</v>
      </c>
      <c r="O871">
        <v>24020.168883608076</v>
      </c>
      <c r="P871">
        <v>22781.147507133996</v>
      </c>
      <c r="Q871">
        <v>21605.76104906157</v>
      </c>
      <c r="R871">
        <v>20490.826732309735</v>
      </c>
      <c r="S871">
        <v>19433.298595621323</v>
      </c>
      <c r="T871">
        <v>18430.267653681152</v>
      </c>
      <c r="U871">
        <v>17478.960082330028</v>
      </c>
      <c r="V871">
        <v>16576.734098178615</v>
      </c>
      <c r="W871">
        <v>15721.075992958422</v>
      </c>
      <c r="X871">
        <v>14909.59564182734</v>
      </c>
      <c r="Y871">
        <v>14140.021708286449</v>
      </c>
      <c r="Z871">
        <v>13410.196701515093</v>
      </c>
      <c r="AA871">
        <v>12718.071995168208</v>
      </c>
      <c r="AB871">
        <v>12061.70288367031</v>
      </c>
      <c r="AC871">
        <v>11439.243728557876</v>
      </c>
      <c r="AD871">
        <v>10848.94323060896</v>
      </c>
      <c r="AE871">
        <v>10289.139851401018</v>
      </c>
      <c r="AF871">
        <v>9758.2573992024936</v>
      </c>
      <c r="AG871">
        <v>9254.8007877856817</v>
      </c>
      <c r="AH871">
        <v>8777.3519721803732</v>
      </c>
      <c r="AI871">
        <v>8324.5660620948365</v>
      </c>
      <c r="AJ871">
        <v>7895.1676113718722</v>
      </c>
      <c r="AK871">
        <v>7487.9470801759917</v>
      </c>
      <c r="AL871">
        <v>7101.7574654438367</v>
      </c>
      <c r="AM871">
        <v>6735.511094341623</v>
      </c>
      <c r="AN871">
        <v>6388.1765749637034</v>
      </c>
      <c r="AO871">
        <v>6058.7758982030464</v>
      </c>
      <c r="AP871">
        <v>5746.3816845739311</v>
      </c>
      <c r="AQ871">
        <v>5450.1145697291477</v>
      </c>
    </row>
    <row r="872" spans="1:43" x14ac:dyDescent="0.3">
      <c r="A872" s="24"/>
      <c r="B872" s="26">
        <v>202409</v>
      </c>
      <c r="C872" s="18" t="s">
        <v>101</v>
      </c>
      <c r="D872">
        <v>120973.18643598186</v>
      </c>
      <c r="E872">
        <v>153488.3122805132</v>
      </c>
      <c r="F872">
        <v>151339.79358706722</v>
      </c>
      <c r="G872">
        <v>175371.80127348678</v>
      </c>
      <c r="H872">
        <v>194902.77960507534</v>
      </c>
      <c r="I872">
        <v>180147.80231454858</v>
      </c>
      <c r="J872">
        <v>166454.48336290865</v>
      </c>
      <c r="K872">
        <v>153765.37994540852</v>
      </c>
      <c r="L872">
        <v>142019.30643833711</v>
      </c>
      <c r="M872">
        <v>131154.48717793202</v>
      </c>
      <c r="N872">
        <v>121110.40360018186</v>
      </c>
      <c r="O872">
        <v>111828.85499756005</v>
      </c>
      <c r="P872">
        <v>103254.53735129879</v>
      </c>
      <c r="Q872">
        <v>95335.323451345379</v>
      </c>
      <c r="R872">
        <v>88022.356997809387</v>
      </c>
      <c r="S872">
        <v>81270.031275141591</v>
      </c>
      <c r="T872">
        <v>75035.897269544643</v>
      </c>
      <c r="U872">
        <v>69280.530068317777</v>
      </c>
      <c r="V872">
        <v>63967.372210869384</v>
      </c>
      <c r="W872">
        <v>59062.566112987806</v>
      </c>
      <c r="X872">
        <v>54534.783415252503</v>
      </c>
      <c r="Y872">
        <v>50355.056291822555</v>
      </c>
      <c r="Z872">
        <v>46496.613885776147</v>
      </c>
      <c r="AA872">
        <v>42934.725787830568</v>
      </c>
      <c r="AB872">
        <v>39646.553638462494</v>
      </c>
      <c r="AC872">
        <v>36611.011373487301</v>
      </c>
      <c r="AD872">
        <v>33808.634260507941</v>
      </c>
      <c r="AE872">
        <v>31221.456628549597</v>
      </c>
      <c r="AF872">
        <v>28832.898035373062</v>
      </c>
      <c r="AG872">
        <v>26627.657519001492</v>
      </c>
      <c r="AH872">
        <v>24591.615523116259</v>
      </c>
      <c r="AI872">
        <v>22711.743057208201</v>
      </c>
      <c r="AJ872">
        <v>20976.017642712097</v>
      </c>
      <c r="AK872">
        <v>19373.345599530752</v>
      </c>
      <c r="AL872">
        <v>17893.490238987411</v>
      </c>
      <c r="AM872">
        <v>16527.005546263226</v>
      </c>
      <c r="AN872">
        <v>15265.174955636328</v>
      </c>
      <c r="AO872">
        <v>14099.954843846323</v>
      </c>
      <c r="AP872">
        <v>13023.922389628891</v>
      </c>
      <c r="AQ872">
        <v>12030.227470192254</v>
      </c>
    </row>
    <row r="873" spans="1:43" x14ac:dyDescent="0.3">
      <c r="A873" s="24"/>
      <c r="B873" s="26">
        <v>202409</v>
      </c>
      <c r="C873" s="18" t="s">
        <v>105</v>
      </c>
      <c r="D873">
        <v>6411.0017833583333</v>
      </c>
      <c r="E873">
        <v>9394.0019123591865</v>
      </c>
      <c r="F873">
        <v>12180.905635367391</v>
      </c>
      <c r="G873">
        <v>14741.981848397958</v>
      </c>
      <c r="H873">
        <v>17046.237175648715</v>
      </c>
      <c r="I873">
        <v>16345.162610165813</v>
      </c>
      <c r="J873">
        <v>15673.148931572645</v>
      </c>
      <c r="K873">
        <v>15028.949258618755</v>
      </c>
      <c r="L873">
        <v>14411.379857488579</v>
      </c>
      <c r="M873">
        <v>13819.314393917588</v>
      </c>
      <c r="N873">
        <v>13251.679386569118</v>
      </c>
      <c r="O873">
        <v>12707.45047984096</v>
      </c>
      <c r="P873">
        <v>12185.649295998845</v>
      </c>
      <c r="Q873">
        <v>11685.340710739412</v>
      </c>
      <c r="R873">
        <v>11205.630447988673</v>
      </c>
      <c r="S873">
        <v>10745.662922429461</v>
      </c>
      <c r="T873">
        <v>10304.61927946443</v>
      </c>
      <c r="U873">
        <v>9881.7155964170779</v>
      </c>
      <c r="V873">
        <v>9476.2012183438546</v>
      </c>
      <c r="W873">
        <v>9087.3572084587631</v>
      </c>
      <c r="X873">
        <v>8714.4948978473876</v>
      </c>
      <c r="Y873">
        <v>8356.9545225027214</v>
      </c>
      <c r="Z873">
        <v>8014.1039381624705</v>
      </c>
      <c r="AA873">
        <v>7685.3374052402705</v>
      </c>
      <c r="AB873">
        <v>7370.0744375058484</v>
      </c>
      <c r="AC873">
        <v>7067.7587092082113</v>
      </c>
      <c r="AD873">
        <v>6777.8570161391135</v>
      </c>
      <c r="AE873">
        <v>6499.8582867633741</v>
      </c>
      <c r="AF873">
        <v>6233.2726400421934</v>
      </c>
      <c r="AG873">
        <v>5977.6304869772448</v>
      </c>
      <c r="AH873">
        <v>5732.4816732303443</v>
      </c>
      <c r="AI873">
        <v>5497.3946604428884</v>
      </c>
      <c r="AJ873">
        <v>5271.9557441039788</v>
      </c>
      <c r="AK873">
        <v>5055.7683060055178</v>
      </c>
      <c r="AL873">
        <v>4848.4520994841168</v>
      </c>
      <c r="AM873">
        <v>4649.6425657887248</v>
      </c>
      <c r="AN873">
        <v>4458.9901800339021</v>
      </c>
      <c r="AO873">
        <v>4276.1598253048514</v>
      </c>
      <c r="AP873">
        <v>4100.830193574413</v>
      </c>
      <c r="AQ873">
        <v>3932.6932121760819</v>
      </c>
    </row>
    <row r="874" spans="1:43" x14ac:dyDescent="0.3">
      <c r="A874" s="24"/>
      <c r="B874" s="26">
        <v>202409</v>
      </c>
      <c r="C874" s="18" t="s">
        <v>103</v>
      </c>
      <c r="D874">
        <v>40803.461928032084</v>
      </c>
      <c r="E874">
        <v>56736.673464537889</v>
      </c>
      <c r="F874">
        <v>66814.792285340911</v>
      </c>
      <c r="G874">
        <v>80807.40567394653</v>
      </c>
      <c r="H874">
        <v>93841.305162280201</v>
      </c>
      <c r="I874">
        <v>90642.427537454263</v>
      </c>
      <c r="J874">
        <v>87543.248305810179</v>
      </c>
      <c r="K874">
        <v>84543.515383703401</v>
      </c>
      <c r="L874">
        <v>81642.006635019497</v>
      </c>
      <c r="M874">
        <v>78836.88552296946</v>
      </c>
      <c r="N874">
        <v>76125.929562442368</v>
      </c>
      <c r="O874">
        <v>73506.680212271036</v>
      </c>
      <c r="P874">
        <v>70976.542924457608</v>
      </c>
      <c r="Q874">
        <v>68532.854821676709</v>
      </c>
      <c r="R874">
        <v>66172.930916895129</v>
      </c>
      <c r="S874">
        <v>63894.095853914885</v>
      </c>
      <c r="T874">
        <v>61693.705725227141</v>
      </c>
      <c r="U874">
        <v>59569.16299783493</v>
      </c>
      <c r="V874">
        <v>57517.926596772792</v>
      </c>
      <c r="W874">
        <v>55537.518553552341</v>
      </c>
      <c r="X874">
        <v>53625.528198774773</v>
      </c>
      <c r="Y874">
        <v>51779.614588644094</v>
      </c>
      <c r="Z874">
        <v>49997.507656516966</v>
      </c>
      <c r="AA874">
        <v>48277.00844263233</v>
      </c>
      <c r="AB874">
        <v>46615.988658148126</v>
      </c>
      <c r="AC874">
        <v>45012.389770666894</v>
      </c>
      <c r="AD874">
        <v>43464.221748947864</v>
      </c>
      <c r="AE874">
        <v>41969.561568663346</v>
      </c>
      <c r="AF874">
        <v>40526.551554883139</v>
      </c>
      <c r="AG874">
        <v>39133.397617709801</v>
      </c>
      <c r="AH874">
        <v>37788.36742321519</v>
      </c>
      <c r="AI874">
        <v>36489.788531187289</v>
      </c>
      <c r="AJ874">
        <v>35236.046523216202</v>
      </c>
      <c r="AK874">
        <v>34025.583138635084</v>
      </c>
      <c r="AL874">
        <v>32856.894431280016</v>
      </c>
      <c r="AM874">
        <v>31728.528956575559</v>
      </c>
      <c r="AN874">
        <v>30639.085995817877</v>
      </c>
      <c r="AO874">
        <v>29587.213822515721</v>
      </c>
      <c r="AP874">
        <v>28571.60801411081</v>
      </c>
      <c r="AQ874">
        <v>27591.009811221906</v>
      </c>
    </row>
    <row r="875" spans="1:43" x14ac:dyDescent="0.3">
      <c r="A875" s="24"/>
      <c r="B875" s="26">
        <v>202409</v>
      </c>
      <c r="C875" s="18" t="s">
        <v>102</v>
      </c>
      <c r="D875">
        <v>18846.220933811052</v>
      </c>
      <c r="E875">
        <v>24515.280415782341</v>
      </c>
      <c r="F875">
        <v>25368.542081512103</v>
      </c>
      <c r="G875">
        <v>29597.052686974763</v>
      </c>
      <c r="H875">
        <v>32967.748560596359</v>
      </c>
      <c r="I875">
        <v>30427.647770055188</v>
      </c>
      <c r="J875">
        <v>28078.927688656076</v>
      </c>
      <c r="K875">
        <v>25908.678135081926</v>
      </c>
      <c r="L875">
        <v>23904.325214776669</v>
      </c>
      <c r="M875">
        <v>22053.841853841292</v>
      </c>
      <c r="N875">
        <v>20345.85325741976</v>
      </c>
      <c r="O875">
        <v>18769.68074006731</v>
      </c>
      <c r="P875">
        <v>17315.349133883668</v>
      </c>
      <c r="Q875">
        <v>15973.572764078159</v>
      </c>
      <c r="R875">
        <v>14735.729083516044</v>
      </c>
      <c r="S875">
        <v>13593.825561939911</v>
      </c>
      <c r="T875">
        <v>12540.463306130965</v>
      </c>
      <c r="U875">
        <v>11568.799577306774</v>
      </c>
      <c r="V875">
        <v>10672.51054922641</v>
      </c>
      <c r="W875">
        <v>9845.755126868853</v>
      </c>
      <c r="X875">
        <v>9083.1403090848198</v>
      </c>
      <c r="Y875">
        <v>8379.6883610664263</v>
      </c>
      <c r="Z875">
        <v>7730.8059215252406</v>
      </c>
      <c r="AA875">
        <v>7132.2550784420191</v>
      </c>
      <c r="AB875">
        <v>6580.1263890775281</v>
      </c>
      <c r="AC875">
        <v>6070.8137835387088</v>
      </c>
      <c r="AD875">
        <v>5600.9912693067217</v>
      </c>
      <c r="AE875">
        <v>5167.5913419295166</v>
      </c>
      <c r="AF875">
        <v>4767.785001331591</v>
      </c>
      <c r="AG875">
        <v>4398.9632717185887</v>
      </c>
      <c r="AH875">
        <v>4058.7201243756049</v>
      </c>
      <c r="AI875">
        <v>3744.8367057672181</v>
      </c>
      <c r="AJ875">
        <v>3455.2667775558439</v>
      </c>
      <c r="AK875">
        <v>3188.1232799924487</v>
      </c>
      <c r="AL875">
        <v>2941.6659352796487</v>
      </c>
      <c r="AM875">
        <v>2714.2898127452404</v>
      </c>
      <c r="AN875">
        <v>2504.5147828497084</v>
      </c>
      <c r="AO875">
        <v>2310.9757920898301</v>
      </c>
      <c r="AP875">
        <v>2132.413895692775</v>
      </c>
      <c r="AQ875">
        <v>1967.667989585728</v>
      </c>
    </row>
    <row r="876" spans="1:43" x14ac:dyDescent="0.3">
      <c r="A876" s="24"/>
      <c r="B876" s="26">
        <v>202409</v>
      </c>
      <c r="C876" s="18" t="s">
        <v>104</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row>
    <row r="877" spans="1:43" x14ac:dyDescent="0.3">
      <c r="A877" s="24"/>
      <c r="B877" s="26">
        <v>202410</v>
      </c>
      <c r="C877" s="18" t="s">
        <v>101</v>
      </c>
      <c r="D877">
        <v>140213.56149657344</v>
      </c>
      <c r="E877">
        <v>179463.31708725583</v>
      </c>
      <c r="F877">
        <v>179940.90101652159</v>
      </c>
      <c r="G877">
        <v>209508.2321625987</v>
      </c>
      <c r="H877">
        <v>233994.58430250175</v>
      </c>
      <c r="I877">
        <v>217320.34970626081</v>
      </c>
      <c r="J877">
        <v>201771.88263496378</v>
      </c>
      <c r="K877">
        <v>187296.77709425669</v>
      </c>
      <c r="L877">
        <v>173835.89839559453</v>
      </c>
      <c r="M877">
        <v>161327.80073954875</v>
      </c>
      <c r="N877">
        <v>149711.27998888851</v>
      </c>
      <c r="O877">
        <v>138926.83955440248</v>
      </c>
      <c r="P877">
        <v>128917.50812948213</v>
      </c>
      <c r="Q877">
        <v>119629.26442271963</v>
      </c>
      <c r="R877">
        <v>111011.22117442203</v>
      </c>
      <c r="S877">
        <v>103015.66134919412</v>
      </c>
      <c r="T877">
        <v>95597.984190591465</v>
      </c>
      <c r="U877">
        <v>88716.597471211804</v>
      </c>
      <c r="V877">
        <v>82332.779059858643</v>
      </c>
      <c r="W877">
        <v>76410.522610151209</v>
      </c>
      <c r="X877">
        <v>70916.376860923789</v>
      </c>
      <c r="Y877">
        <v>65819.284601296167</v>
      </c>
      <c r="Z877">
        <v>61090.425107543044</v>
      </c>
      <c r="AA877">
        <v>56703.062380867428</v>
      </c>
      <c r="AB877">
        <v>52632.400538033398</v>
      </c>
      <c r="AC877">
        <v>48855.447060039965</v>
      </c>
      <c r="AD877">
        <v>45350.884177193169</v>
      </c>
      <c r="AE877">
        <v>42098.948389661193</v>
      </c>
      <c r="AF877">
        <v>39081.317942881731</v>
      </c>
      <c r="AG877">
        <v>36281.007964907003</v>
      </c>
      <c r="AH877">
        <v>33682.272906225051</v>
      </c>
      <c r="AI877">
        <v>31270.515887031252</v>
      </c>
      <c r="AJ877">
        <v>29032.204542240775</v>
      </c>
      <c r="AK877">
        <v>26954.79295378445</v>
      </c>
      <c r="AL877">
        <v>25026.649268123394</v>
      </c>
      <c r="AM877">
        <v>23236.988611137102</v>
      </c>
      <c r="AN877">
        <v>21575.810930294483</v>
      </c>
      <c r="AO877">
        <v>20033.843413729301</v>
      </c>
      <c r="AP877">
        <v>18602.487156427262</v>
      </c>
      <c r="AQ877">
        <v>17273.767764458742</v>
      </c>
    </row>
    <row r="878" spans="1:43" x14ac:dyDescent="0.3">
      <c r="A878" s="24"/>
      <c r="B878" s="26">
        <v>202410</v>
      </c>
      <c r="C878" s="18" t="s">
        <v>105</v>
      </c>
      <c r="D878">
        <v>2758.2455601633856</v>
      </c>
      <c r="E878">
        <v>2692.6380583317687</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row>
    <row r="879" spans="1:43" x14ac:dyDescent="0.3">
      <c r="A879" s="24"/>
      <c r="B879" s="26">
        <v>202410</v>
      </c>
      <c r="C879" s="18" t="s">
        <v>103</v>
      </c>
      <c r="D879">
        <v>30212.585331786631</v>
      </c>
      <c r="E879">
        <v>43308.460063162413</v>
      </c>
      <c r="F879">
        <v>54253.764978370906</v>
      </c>
      <c r="G879">
        <v>65267.392498097244</v>
      </c>
      <c r="H879">
        <v>75157.531877573856</v>
      </c>
      <c r="I879">
        <v>71949.425841268676</v>
      </c>
      <c r="J879">
        <v>68872.211388362339</v>
      </c>
      <c r="K879">
        <v>65922.775169831453</v>
      </c>
      <c r="L879">
        <v>63097.262338338114</v>
      </c>
      <c r="M879">
        <v>60391.425027926882</v>
      </c>
      <c r="N879">
        <v>57800.833852241776</v>
      </c>
      <c r="O879">
        <v>55321.008549591526</v>
      </c>
      <c r="P879">
        <v>52947.499481659739</v>
      </c>
      <c r="Q879">
        <v>50675.938512592438</v>
      </c>
      <c r="R879">
        <v>48502.070415533679</v>
      </c>
      <c r="S879">
        <v>46421.771686764347</v>
      </c>
      <c r="T879">
        <v>44431.06110967476</v>
      </c>
      <c r="U879">
        <v>42526.104862969325</v>
      </c>
      <c r="V879">
        <v>40703.218002225374</v>
      </c>
      <c r="W879">
        <v>38958.863529847928</v>
      </c>
      <c r="X879">
        <v>37289.649870774294</v>
      </c>
      <c r="Y879">
        <v>35692.327309586115</v>
      </c>
      <c r="Z879">
        <v>34163.783769992893</v>
      </c>
      <c r="AA879">
        <v>32701.040199533225</v>
      </c>
      <c r="AB879">
        <v>31301.245741557646</v>
      </c>
      <c r="AC879">
        <v>29961.672820749558</v>
      </c>
      <c r="AD879">
        <v>28679.712229545803</v>
      </c>
      <c r="AE879">
        <v>27452.868275504978</v>
      </c>
      <c r="AF879">
        <v>26278.754030371791</v>
      </c>
      <c r="AG879">
        <v>25155.086707880731</v>
      </c>
      <c r="AH879">
        <v>24079.683187578041</v>
      </c>
      <c r="AI879">
        <v>23050.455694971544</v>
      </c>
      <c r="AJ879">
        <v>22065.407643345308</v>
      </c>
      <c r="AK879">
        <v>21122.629639037645</v>
      </c>
      <c r="AL879">
        <v>20220.29564947783</v>
      </c>
      <c r="AM879">
        <v>19356.659331524443</v>
      </c>
      <c r="AN879">
        <v>18530.050516441308</v>
      </c>
      <c r="AO879">
        <v>17738.871847037415</v>
      </c>
      <c r="AP879">
        <v>16981.595561977636</v>
      </c>
      <c r="AQ879">
        <v>16256.760421962117</v>
      </c>
    </row>
    <row r="880" spans="1:43" x14ac:dyDescent="0.3">
      <c r="A880" s="24"/>
      <c r="B880" s="26">
        <v>202410</v>
      </c>
      <c r="C880" s="18" t="s">
        <v>102</v>
      </c>
      <c r="D880">
        <v>18352.914456026279</v>
      </c>
      <c r="E880">
        <v>24258.579538316237</v>
      </c>
      <c r="F880">
        <v>26016.900685587123</v>
      </c>
      <c r="G880">
        <v>30878.967253887051</v>
      </c>
      <c r="H880">
        <v>35148.717167135634</v>
      </c>
      <c r="I880">
        <v>33352.004507914913</v>
      </c>
      <c r="J880">
        <v>31643.397686619512</v>
      </c>
      <c r="K880">
        <v>30019.983577916744</v>
      </c>
      <c r="L880">
        <v>28478.421283672156</v>
      </c>
      <c r="M880">
        <v>27015.176073561834</v>
      </c>
      <c r="N880">
        <v>25626.658938008179</v>
      </c>
      <c r="O880">
        <v>24309.310688738529</v>
      </c>
      <c r="P880">
        <v>23059.652566489855</v>
      </c>
      <c r="Q880">
        <v>21874.316158122234</v>
      </c>
      <c r="R880">
        <v>20750.06030280628</v>
      </c>
      <c r="S880">
        <v>19683.779708990231</v>
      </c>
      <c r="T880">
        <v>18672.508247566995</v>
      </c>
      <c r="U880">
        <v>17713.418817900816</v>
      </c>
      <c r="V880">
        <v>16803.821018668616</v>
      </c>
      <c r="W880">
        <v>15941.157433992943</v>
      </c>
      <c r="X880">
        <v>15122.999073464463</v>
      </c>
      <c r="Y880">
        <v>14347.040326588402</v>
      </c>
      <c r="Z880">
        <v>13611.093673997293</v>
      </c>
      <c r="AA880">
        <v>12913.084318400008</v>
      </c>
      <c r="AB880">
        <v>12251.044844397768</v>
      </c>
      <c r="AC880">
        <v>11623.109979471732</v>
      </c>
      <c r="AD880">
        <v>11027.511503089998</v>
      </c>
      <c r="AE880">
        <v>10462.573333339024</v>
      </c>
      <c r="AF880">
        <v>9926.7068083147351</v>
      </c>
      <c r="AG880">
        <v>9418.4061710646238</v>
      </c>
      <c r="AH880">
        <v>8936.2442610299604</v>
      </c>
      <c r="AI880">
        <v>8478.8684109228598</v>
      </c>
      <c r="AJ880">
        <v>8044.9965452489487</v>
      </c>
      <c r="AK880">
        <v>7633.4134748765546</v>
      </c>
      <c r="AL880">
        <v>7242.9673808923935</v>
      </c>
      <c r="AM880">
        <v>6872.5664802835854</v>
      </c>
      <c r="AN880">
        <v>6521.1758656124412</v>
      </c>
      <c r="AO880">
        <v>6187.8145107075516</v>
      </c>
      <c r="AP880">
        <v>5871.5524344132973</v>
      </c>
      <c r="AQ880">
        <v>5571.508014570134</v>
      </c>
    </row>
    <row r="881" spans="1:43" x14ac:dyDescent="0.3">
      <c r="A881" s="24"/>
      <c r="B881" s="26">
        <v>202411</v>
      </c>
      <c r="C881" s="18" t="s">
        <v>101</v>
      </c>
      <c r="D881">
        <v>130660.91124068471</v>
      </c>
      <c r="E881">
        <v>167935.15796685318</v>
      </c>
      <c r="F881">
        <v>170635.30750922859</v>
      </c>
      <c r="G881">
        <v>197994.44120326338</v>
      </c>
      <c r="H881">
        <v>220228.44544727571</v>
      </c>
      <c r="I881">
        <v>203618.22995110226</v>
      </c>
      <c r="J881">
        <v>188212.28783395982</v>
      </c>
      <c r="K881">
        <v>173944.11339040264</v>
      </c>
      <c r="L881">
        <v>160742.18112452072</v>
      </c>
      <c r="M881">
        <v>148534.410132727</v>
      </c>
      <c r="N881">
        <v>137250.56691491045</v>
      </c>
      <c r="O881">
        <v>126823.52761344014</v>
      </c>
      <c r="P881">
        <v>117189.8936125871</v>
      </c>
      <c r="Q881">
        <v>108290.23486380419</v>
      </c>
      <c r="R881">
        <v>100069.11781290191</v>
      </c>
      <c r="S881">
        <v>92475.00974800605</v>
      </c>
      <c r="T881">
        <v>85460.114289100835</v>
      </c>
      <c r="U881">
        <v>78980.171045851515</v>
      </c>
      <c r="V881">
        <v>72994.239509596489</v>
      </c>
      <c r="W881">
        <v>67464.479362169091</v>
      </c>
      <c r="X881">
        <v>62355.934519158873</v>
      </c>
      <c r="Y881">
        <v>57636.325189381314</v>
      </c>
      <c r="Z881">
        <v>53275.850324005121</v>
      </c>
      <c r="AA881">
        <v>49247.001625657344</v>
      </c>
      <c r="AB881">
        <v>45524.389531178655</v>
      </c>
      <c r="AC881">
        <v>42084.581110553656</v>
      </c>
      <c r="AD881">
        <v>38905.949537313012</v>
      </c>
      <c r="AE881">
        <v>35968.534617511243</v>
      </c>
      <c r="AF881">
        <v>33253.913773335145</v>
      </c>
      <c r="AG881">
        <v>30745.082836208272</v>
      </c>
      <c r="AH881">
        <v>28426.345995024163</v>
      </c>
      <c r="AI881">
        <v>26283.21425605578</v>
      </c>
      <c r="AJ881">
        <v>24302.311794338613</v>
      </c>
      <c r="AK881">
        <v>22471.289606734477</v>
      </c>
      <c r="AL881">
        <v>20778.74591103672</v>
      </c>
      <c r="AM881">
        <v>19214.152771131474</v>
      </c>
      <c r="AN881">
        <v>17767.78846393295</v>
      </c>
      <c r="AO881">
        <v>16430.67513864192</v>
      </c>
      <c r="AP881">
        <v>15194.52135227287</v>
      </c>
      <c r="AQ881">
        <v>14051.669097035609</v>
      </c>
    </row>
    <row r="882" spans="1:43" x14ac:dyDescent="0.3">
      <c r="A882" s="24"/>
      <c r="B882" s="26">
        <v>202411</v>
      </c>
      <c r="C882" s="18" t="s">
        <v>105</v>
      </c>
      <c r="D882">
        <v>12121.868975099882</v>
      </c>
      <c r="E882">
        <v>14812.797259097868</v>
      </c>
      <c r="F882">
        <v>11845.955283226793</v>
      </c>
      <c r="G882">
        <v>14255.399769801705</v>
      </c>
      <c r="H882">
        <v>16419.433318062216</v>
      </c>
      <c r="I882">
        <v>15671.725268321004</v>
      </c>
      <c r="J882">
        <v>14958.411852526187</v>
      </c>
      <c r="K882">
        <v>14277.895111648626</v>
      </c>
      <c r="L882">
        <v>13628.641779437436</v>
      </c>
      <c r="M882">
        <v>13009.187312366426</v>
      </c>
      <c r="N882">
        <v>12418.135988778957</v>
      </c>
      <c r="O882">
        <v>11854.159135984482</v>
      </c>
      <c r="P882">
        <v>11315.992502359217</v>
      </c>
      <c r="Q882">
        <v>10802.433287712165</v>
      </c>
      <c r="R882">
        <v>10312.337093003569</v>
      </c>
      <c r="S882">
        <v>9844.6149209087071</v>
      </c>
      <c r="T882">
        <v>9398.2302908837537</v>
      </c>
      <c r="U882">
        <v>8972.1964965335847</v>
      </c>
      <c r="V882">
        <v>8565.5740141460192</v>
      </c>
      <c r="W882">
        <v>8177.4680614183253</v>
      </c>
      <c r="X882">
        <v>7807.0263005015204</v>
      </c>
      <c r="Y882">
        <v>7453.4366772745061</v>
      </c>
      <c r="Z882">
        <v>7115.925387997685</v>
      </c>
      <c r="AA882">
        <v>6793.754964499818</v>
      </c>
      <c r="AB882">
        <v>6486.2224694417891</v>
      </c>
      <c r="AC882">
        <v>6192.6577937655347</v>
      </c>
      <c r="AD882">
        <v>5912.4220490602902</v>
      </c>
      <c r="AE882">
        <v>5644.9060481999086</v>
      </c>
      <c r="AF882">
        <v>5389.5288681936336</v>
      </c>
      <c r="AG882">
        <v>5145.736489734406</v>
      </c>
      <c r="AH882">
        <v>4913.0005084194281</v>
      </c>
      <c r="AI882">
        <v>4690.8169130579718</v>
      </c>
      <c r="AJ882">
        <v>4478.7049268744995</v>
      </c>
      <c r="AK882">
        <v>4276.2059077655158</v>
      </c>
      <c r="AL882">
        <v>4082.8823040805946</v>
      </c>
      <c r="AM882">
        <v>3898.3166626764232</v>
      </c>
      <c r="AN882">
        <v>3722.1106862413822</v>
      </c>
      <c r="AO882">
        <v>3553.8843371110393</v>
      </c>
      <c r="AP882">
        <v>3393.2749849951542</v>
      </c>
      <c r="AQ882">
        <v>3239.9365962172192</v>
      </c>
    </row>
    <row r="883" spans="1:43" x14ac:dyDescent="0.3">
      <c r="A883" s="24"/>
      <c r="B883" s="26">
        <v>202411</v>
      </c>
      <c r="C883" s="18" t="s">
        <v>103</v>
      </c>
      <c r="D883">
        <v>28810.001083638836</v>
      </c>
      <c r="E883">
        <v>39264.948735294369</v>
      </c>
      <c r="F883">
        <v>44199.505707703218</v>
      </c>
      <c r="G883">
        <v>53151.845028868636</v>
      </c>
      <c r="H883">
        <v>61401.362923366476</v>
      </c>
      <c r="I883">
        <v>58983.937742878828</v>
      </c>
      <c r="J883">
        <v>56657.382990198355</v>
      </c>
      <c r="K883">
        <v>54420.1444452133</v>
      </c>
      <c r="L883">
        <v>52269.947904843262</v>
      </c>
      <c r="M883">
        <v>50204.131764024896</v>
      </c>
      <c r="N883">
        <v>48219.84140609538</v>
      </c>
      <c r="O883">
        <v>46314.145538080949</v>
      </c>
      <c r="P883">
        <v>44484.106894758283</v>
      </c>
      <c r="Q883">
        <v>42726.825489692805</v>
      </c>
      <c r="R883">
        <v>41039.464951384834</v>
      </c>
      <c r="S883">
        <v>39419.268232448652</v>
      </c>
      <c r="T883">
        <v>37863.566538683903</v>
      </c>
      <c r="U883">
        <v>36369.783883079312</v>
      </c>
      <c r="V883">
        <v>34935.438796869777</v>
      </c>
      <c r="W883">
        <v>33558.144189578794</v>
      </c>
      <c r="X883">
        <v>32235.606009127332</v>
      </c>
      <c r="Y883">
        <v>30965.621134266075</v>
      </c>
      <c r="Z883">
        <v>29746.074788927275</v>
      </c>
      <c r="AA883">
        <v>28574.937673809622</v>
      </c>
      <c r="AB883">
        <v>27450.262947446565</v>
      </c>
      <c r="AC883">
        <v>26370.183146382544</v>
      </c>
      <c r="AD883">
        <v>25332.90710500977</v>
      </c>
      <c r="AE883">
        <v>24336.71691564046</v>
      </c>
      <c r="AF883">
        <v>23379.964955578915</v>
      </c>
      <c r="AG883">
        <v>22461.070998368905</v>
      </c>
      <c r="AH883">
        <v>21578.519419717024</v>
      </c>
      <c r="AI883">
        <v>20730.856503944753</v>
      </c>
      <c r="AJ883">
        <v>19916.687853592226</v>
      </c>
      <c r="AK883">
        <v>19134.675902565137</v>
      </c>
      <c r="AL883">
        <v>18383.537531689402</v>
      </c>
      <c r="AM883">
        <v>17662.041784511413</v>
      </c>
      <c r="AN883">
        <v>16969.007680509309</v>
      </c>
      <c r="AO883">
        <v>16303.302122460236</v>
      </c>
      <c r="AP883">
        <v>15663.8378944665</v>
      </c>
      <c r="AQ883">
        <v>15049.571747027272</v>
      </c>
    </row>
    <row r="884" spans="1:43" x14ac:dyDescent="0.3">
      <c r="A884" s="24"/>
      <c r="B884" s="26">
        <v>202411</v>
      </c>
      <c r="C884" s="18" t="s">
        <v>102</v>
      </c>
      <c r="D884">
        <v>15961.056486413681</v>
      </c>
      <c r="E884">
        <v>21002.48815635125</v>
      </c>
      <c r="F884">
        <v>22213.974876157768</v>
      </c>
      <c r="G884">
        <v>26295.102881950064</v>
      </c>
      <c r="H884">
        <v>29869.338288301686</v>
      </c>
      <c r="I884">
        <v>28249.785467657766</v>
      </c>
      <c r="J884">
        <v>26716.379701868354</v>
      </c>
      <c r="K884">
        <v>25265.268741434153</v>
      </c>
      <c r="L884">
        <v>23892.481389826644</v>
      </c>
      <c r="M884">
        <v>22594.064588820198</v>
      </c>
      <c r="N884">
        <v>21366.158592106629</v>
      </c>
      <c r="O884">
        <v>20205.037623032771</v>
      </c>
      <c r="P884">
        <v>19107.130716052336</v>
      </c>
      <c r="Q884">
        <v>18069.030934004284</v>
      </c>
      <c r="R884">
        <v>17087.497674777525</v>
      </c>
      <c r="S884">
        <v>16159.454853030371</v>
      </c>
      <c r="T884">
        <v>15281.986640177951</v>
      </c>
      <c r="U884">
        <v>14452.331798031481</v>
      </c>
      <c r="V884">
        <v>13667.877251663387</v>
      </c>
      <c r="W884">
        <v>12926.151307637163</v>
      </c>
      <c r="X884">
        <v>12224.816774034722</v>
      </c>
      <c r="Y884">
        <v>11561.664143684849</v>
      </c>
      <c r="Z884">
        <v>10934.604940913579</v>
      </c>
      <c r="AA884">
        <v>10341.665292483802</v>
      </c>
      <c r="AB884">
        <v>9780.9797574667082</v>
      </c>
      <c r="AC884">
        <v>9250.7854337731296</v>
      </c>
      <c r="AD884">
        <v>8749.4163479067429</v>
      </c>
      <c r="AE884">
        <v>8275.2981272109191</v>
      </c>
      <c r="AF884">
        <v>7826.9429491794017</v>
      </c>
      <c r="AG884">
        <v>7402.944759439074</v>
      </c>
      <c r="AH884">
        <v>7001.9747482243829</v>
      </c>
      <c r="AI884">
        <v>6622.7770741671984</v>
      </c>
      <c r="AJ884">
        <v>6264.1648237648105</v>
      </c>
      <c r="AK884">
        <v>5925.0161947864908</v>
      </c>
      <c r="AL884">
        <v>5604.2708920149398</v>
      </c>
      <c r="AM884">
        <v>5300.9267240099052</v>
      </c>
      <c r="AN884">
        <v>5014.0363899700187</v>
      </c>
      <c r="AO884">
        <v>4742.7044462159602</v>
      </c>
      <c r="AP884">
        <v>4486.0844422961191</v>
      </c>
      <c r="AQ884">
        <v>4243.376217206428</v>
      </c>
    </row>
    <row r="885" spans="1:43" x14ac:dyDescent="0.3">
      <c r="A885" s="24"/>
      <c r="B885" s="26">
        <v>202412</v>
      </c>
      <c r="C885" s="18" t="s">
        <v>101</v>
      </c>
      <c r="D885">
        <v>120952.95854198829</v>
      </c>
      <c r="E885">
        <v>160578.26220301344</v>
      </c>
      <c r="F885">
        <v>177096.77622904285</v>
      </c>
      <c r="G885">
        <v>205813.31528337885</v>
      </c>
      <c r="H885">
        <v>229398.54273079938</v>
      </c>
      <c r="I885">
        <v>212720.30824401634</v>
      </c>
      <c r="J885">
        <v>197223.14436368056</v>
      </c>
      <c r="K885">
        <v>182840.9367789565</v>
      </c>
      <c r="L885">
        <v>169503.11844943828</v>
      </c>
      <c r="M885">
        <v>157139.13231649058</v>
      </c>
      <c r="N885">
        <v>145680.67988920189</v>
      </c>
      <c r="O885">
        <v>135062.81615623223</v>
      </c>
      <c r="P885">
        <v>125224.42600905331</v>
      </c>
      <c r="Q885">
        <v>116108.36361223785</v>
      </c>
      <c r="R885">
        <v>107661.40770289984</v>
      </c>
      <c r="S885">
        <v>99834.118163939536</v>
      </c>
      <c r="T885">
        <v>92580.642398058611</v>
      </c>
      <c r="U885">
        <v>85858.49942072558</v>
      </c>
      <c r="V885">
        <v>79628.357784030333</v>
      </c>
      <c r="W885">
        <v>73853.816552190314</v>
      </c>
      <c r="X885">
        <v>68501.1944694509</v>
      </c>
      <c r="Y885">
        <v>63539.330022478913</v>
      </c>
      <c r="Z885">
        <v>58939.393635994507</v>
      </c>
      <c r="AA885">
        <v>54674.712364985542</v>
      </c>
      <c r="AB885">
        <v>50720.606929954542</v>
      </c>
      <c r="AC885">
        <v>47054.240645131737</v>
      </c>
      <c r="AD885">
        <v>43654.479629126974</v>
      </c>
      <c r="AE885">
        <v>40501.763611007977</v>
      </c>
      <c r="AF885">
        <v>37577.986619807569</v>
      </c>
      <c r="AG885">
        <v>34866.386851584866</v>
      </c>
      <c r="AH885">
        <v>32351.445032532905</v>
      </c>
      <c r="AI885">
        <v>30018.79063111392</v>
      </c>
      <c r="AJ885">
        <v>27855.115311699446</v>
      </c>
      <c r="AK885">
        <v>25848.093063500448</v>
      </c>
      <c r="AL885">
        <v>23986.306479731087</v>
      </c>
      <c r="AM885">
        <v>22259.178701787139</v>
      </c>
      <c r="AN885">
        <v>20656.910581074171</v>
      </c>
      <c r="AO885">
        <v>19170.422646653231</v>
      </c>
      <c r="AP885">
        <v>17791.301499950878</v>
      </c>
      <c r="AQ885">
        <v>16511.750288401199</v>
      </c>
    </row>
    <row r="886" spans="1:43" x14ac:dyDescent="0.3">
      <c r="A886" s="24"/>
      <c r="B886" s="26">
        <v>202412</v>
      </c>
      <c r="C886" s="18" t="s">
        <v>105</v>
      </c>
      <c r="D886">
        <v>4751.904632501547</v>
      </c>
      <c r="E886">
        <v>6313.1298098475036</v>
      </c>
      <c r="F886">
        <v>6262.0383008547569</v>
      </c>
      <c r="G886">
        <v>6206.3214610774212</v>
      </c>
      <c r="H886">
        <v>6148.5564322385026</v>
      </c>
      <c r="I886">
        <v>6089.6008516404572</v>
      </c>
      <c r="J886">
        <v>6030.29724510094</v>
      </c>
      <c r="K886">
        <v>5971.0310990019816</v>
      </c>
      <c r="L886">
        <v>5912.0413739392052</v>
      </c>
      <c r="M886">
        <v>5853.4782558083625</v>
      </c>
      <c r="N886">
        <v>5795.4364365929232</v>
      </c>
      <c r="O886">
        <v>5737.9750351343882</v>
      </c>
      <c r="P886">
        <v>5681.1299060063766</v>
      </c>
      <c r="Q886">
        <v>5624.9214517861865</v>
      </c>
      <c r="R886">
        <v>5569.3596954207642</v>
      </c>
      <c r="S886">
        <v>5514.4476377816563</v>
      </c>
      <c r="T886">
        <v>5460.1835166964847</v>
      </c>
      <c r="U886">
        <v>5406.5623477957488</v>
      </c>
      <c r="V886">
        <v>5353.5769873883883</v>
      </c>
      <c r="W886">
        <v>5301.218872224722</v>
      </c>
      <c r="X886">
        <v>5249.4785378221704</v>
      </c>
      <c r="Y886">
        <v>5198.3459832111021</v>
      </c>
      <c r="Z886">
        <v>5147.8109280564104</v>
      </c>
      <c r="AA886">
        <v>5097.8629936891075</v>
      </c>
      <c r="AB886">
        <v>5048.4918299427782</v>
      </c>
      <c r="AC886">
        <v>4999.6872031578396</v>
      </c>
      <c r="AD886">
        <v>4951.4390562351582</v>
      </c>
      <c r="AE886">
        <v>4903.737548510866</v>
      </c>
      <c r="AF886">
        <v>4856.5730810439782</v>
      </c>
      <c r="AG886">
        <v>4809.9363113654263</v>
      </c>
      <c r="AH886">
        <v>4763.8181606356839</v>
      </c>
      <c r="AI886">
        <v>4718.209815365858</v>
      </c>
      <c r="AJ886">
        <v>4673.1027252831718</v>
      </c>
      <c r="AK886">
        <v>4628.4885985033534</v>
      </c>
      <c r="AL886">
        <v>4584.3593948657699</v>
      </c>
      <c r="AM886">
        <v>4540.7073180612024</v>
      </c>
      <c r="AN886">
        <v>4497.5248070150819</v>
      </c>
      <c r="AO886">
        <v>4454.8045268649357</v>
      </c>
      <c r="AP886">
        <v>4412.5393597784951</v>
      </c>
      <c r="AQ886">
        <v>4370.7223957900715</v>
      </c>
    </row>
    <row r="887" spans="1:43" x14ac:dyDescent="0.3">
      <c r="A887" s="24"/>
      <c r="B887" s="26">
        <v>202412</v>
      </c>
      <c r="C887" s="18" t="s">
        <v>103</v>
      </c>
      <c r="D887">
        <v>32095.208058288175</v>
      </c>
      <c r="E887">
        <v>43694.073550808927</v>
      </c>
      <c r="F887">
        <v>48485.758017266489</v>
      </c>
      <c r="G887">
        <v>59118.57396086122</v>
      </c>
      <c r="H887">
        <v>69250.698516360004</v>
      </c>
      <c r="I887">
        <v>67776.661790562124</v>
      </c>
      <c r="J887">
        <v>66332.86124085584</v>
      </c>
      <c r="K887">
        <v>64919.528095836074</v>
      </c>
      <c r="L887">
        <v>63536.503055490815</v>
      </c>
      <c r="M887">
        <v>62183.408180280509</v>
      </c>
      <c r="N887">
        <v>60859.742788289186</v>
      </c>
      <c r="O887">
        <v>59564.938769427761</v>
      </c>
      <c r="P887">
        <v>58298.393318604736</v>
      </c>
      <c r="Q887">
        <v>57059.488669428923</v>
      </c>
      <c r="R887">
        <v>55847.604129668172</v>
      </c>
      <c r="S887">
        <v>54662.123449896812</v>
      </c>
      <c r="T887">
        <v>53502.439308526067</v>
      </c>
      <c r="U887">
        <v>52367.955987942347</v>
      </c>
      <c r="V887">
        <v>51258.090903131946</v>
      </c>
      <c r="W887">
        <v>50172.275397113212</v>
      </c>
      <c r="X887">
        <v>49109.955066661292</v>
      </c>
      <c r="Y887">
        <v>48070.589787986515</v>
      </c>
      <c r="Z887">
        <v>47053.653552701311</v>
      </c>
      <c r="AA887">
        <v>46058.634186358053</v>
      </c>
      <c r="AB887">
        <v>45085.032997128204</v>
      </c>
      <c r="AC887">
        <v>44132.364385974193</v>
      </c>
      <c r="AD887">
        <v>43200.155438927439</v>
      </c>
      <c r="AE887">
        <v>42287.945514926265</v>
      </c>
      <c r="AF887">
        <v>41395.285837870179</v>
      </c>
      <c r="AG887">
        <v>40521.739098322134</v>
      </c>
      <c r="AH887">
        <v>39666.879068122333</v>
      </c>
      <c r="AI887">
        <v>38830.290229721868</v>
      </c>
      <c r="AJ887">
        <v>38011.567421074193</v>
      </c>
      <c r="AK887">
        <v>37210.315496282383</v>
      </c>
      <c r="AL887">
        <v>36426.149001785758</v>
      </c>
      <c r="AM887">
        <v>35658.69186760897</v>
      </c>
      <c r="AN887">
        <v>34907.577113041392</v>
      </c>
      <c r="AO887">
        <v>34172.446566030696</v>
      </c>
      <c r="AP887">
        <v>33452.950595538074</v>
      </c>
      <c r="AQ887">
        <v>32748.747856098253</v>
      </c>
    </row>
    <row r="888" spans="1:43" x14ac:dyDescent="0.3">
      <c r="A888" s="24"/>
      <c r="B888" s="26">
        <v>202412</v>
      </c>
      <c r="C888" s="18" t="s">
        <v>102</v>
      </c>
      <c r="D888">
        <v>16630.350006806362</v>
      </c>
      <c r="E888">
        <v>22908.081802841407</v>
      </c>
      <c r="F888">
        <v>27132.407924270741</v>
      </c>
      <c r="G888">
        <v>32095.386586312718</v>
      </c>
      <c r="H888">
        <v>36479.854704886326</v>
      </c>
      <c r="I888">
        <v>34541.441053162824</v>
      </c>
      <c r="J888">
        <v>32703.915896416118</v>
      </c>
      <c r="K888">
        <v>30963.123150287065</v>
      </c>
      <c r="L888">
        <v>29314.597883430488</v>
      </c>
      <c r="M888">
        <v>27753.810479333271</v>
      </c>
      <c r="N888">
        <v>26276.296174206567</v>
      </c>
      <c r="O888">
        <v>24877.723813680528</v>
      </c>
      <c r="P888">
        <v>23553.93119802498</v>
      </c>
      <c r="Q888">
        <v>22300.941560121442</v>
      </c>
      <c r="R888">
        <v>21114.969195823098</v>
      </c>
      <c r="S888">
        <v>19992.418806615166</v>
      </c>
      <c r="T888">
        <v>18929.88121364445</v>
      </c>
      <c r="U888">
        <v>17924.12702543753</v>
      </c>
      <c r="V888">
        <v>16972.099215427635</v>
      </c>
      <c r="W888">
        <v>16070.90519290014</v>
      </c>
      <c r="X888">
        <v>15217.808725051997</v>
      </c>
      <c r="Y888">
        <v>14410.22192861441</v>
      </c>
      <c r="Z888">
        <v>13645.697462525437</v>
      </c>
      <c r="AA888">
        <v>12921.920998280833</v>
      </c>
      <c r="AB888">
        <v>12236.704009754911</v>
      </c>
      <c r="AC888">
        <v>11587.976902101744</v>
      </c>
      <c r="AD888">
        <v>10973.782485255806</v>
      </c>
      <c r="AE888">
        <v>10392.269788680602</v>
      </c>
      <c r="AF888">
        <v>9841.6882085358629</v>
      </c>
      <c r="AG888">
        <v>9320.3819751715982</v>
      </c>
      <c r="AH888">
        <v>8826.7849270444713</v>
      </c>
      <c r="AI888">
        <v>8359.4155762861465</v>
      </c>
      <c r="AJ888">
        <v>7916.8724509026279</v>
      </c>
      <c r="AK888">
        <v>7497.8296987272297</v>
      </c>
      <c r="AL888">
        <v>7101.0329386412222</v>
      </c>
      <c r="AM888">
        <v>6725.2953451167714</v>
      </c>
      <c r="AN888">
        <v>6369.4939527614397</v>
      </c>
      <c r="AO888">
        <v>6032.5661682086311</v>
      </c>
      <c r="AP888">
        <v>5713.5064773753929</v>
      </c>
      <c r="AQ888">
        <v>5411.3633367793518</v>
      </c>
    </row>
    <row r="889" spans="1:43" x14ac:dyDescent="0.3">
      <c r="A889" s="24"/>
      <c r="B889" s="26">
        <v>202501</v>
      </c>
      <c r="C889" s="18" t="s">
        <v>101</v>
      </c>
      <c r="D889">
        <v>105575.30897470446</v>
      </c>
      <c r="E889">
        <v>145502.94269665651</v>
      </c>
      <c r="F889">
        <v>173892.73455223633</v>
      </c>
      <c r="G889">
        <v>203134.35143654325</v>
      </c>
      <c r="H889">
        <v>227534.24716078248</v>
      </c>
      <c r="I889">
        <v>211967.72391223154</v>
      </c>
      <c r="J889">
        <v>197454.38657893747</v>
      </c>
      <c r="K889">
        <v>183932.54926381086</v>
      </c>
      <c r="L889">
        <v>171339.17036274631</v>
      </c>
      <c r="M889">
        <v>159612.68201315531</v>
      </c>
      <c r="N889">
        <v>148694.27474061516</v>
      </c>
      <c r="O889">
        <v>138528.43335420231</v>
      </c>
      <c r="P889">
        <v>129063.09830969376</v>
      </c>
      <c r="Q889">
        <v>120249.63725675283</v>
      </c>
      <c r="R889">
        <v>112042.72147343594</v>
      </c>
      <c r="S889">
        <v>104400.15712677532</v>
      </c>
      <c r="T889">
        <v>97282.698177135782</v>
      </c>
      <c r="U889">
        <v>90653.855426728405</v>
      </c>
      <c r="V889">
        <v>84479.709487134358</v>
      </c>
      <c r="W889">
        <v>78728.731699791708</v>
      </c>
      <c r="X889">
        <v>73371.614937486433</v>
      </c>
      <c r="Y889">
        <v>68381.115024202387</v>
      </c>
      <c r="Z889">
        <v>63731.902841323987</v>
      </c>
      <c r="AA889">
        <v>59400.426819718166</v>
      </c>
      <c r="AB889">
        <v>55364.785323910197</v>
      </c>
      <c r="AC889">
        <v>51604.608343525986</v>
      </c>
      <c r="AD889">
        <v>48100.947875602746</v>
      </c>
      <c r="AE889">
        <v>44836.176383886006</v>
      </c>
      <c r="AF889">
        <v>41793.892742686781</v>
      </c>
      <c r="AG889">
        <v>38958.835104207123</v>
      </c>
      <c r="AH889">
        <v>36316.800164055414</v>
      </c>
      <c r="AI889">
        <v>33854.568336777709</v>
      </c>
      <c r="AJ889">
        <v>31559.834389790944</v>
      </c>
      <c r="AK889">
        <v>29421.14311910118</v>
      </c>
      <c r="AL889">
        <v>27427.829683107138</v>
      </c>
      <c r="AM889">
        <v>25569.964241409329</v>
      </c>
      <c r="AN889">
        <v>23838.300573828776</v>
      </c>
      <c r="AO889">
        <v>22224.22838084941</v>
      </c>
      <c r="AP889">
        <v>20719.72899055378</v>
      </c>
      <c r="AQ889">
        <v>19317.334218967713</v>
      </c>
    </row>
    <row r="890" spans="1:43" x14ac:dyDescent="0.3">
      <c r="A890" s="24"/>
      <c r="B890" s="26">
        <v>202501</v>
      </c>
      <c r="C890" s="18" t="s">
        <v>105</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row>
    <row r="891" spans="1:43" x14ac:dyDescent="0.3">
      <c r="A891" s="24"/>
      <c r="B891" s="26">
        <v>202501</v>
      </c>
      <c r="C891" s="18" t="s">
        <v>103</v>
      </c>
      <c r="D891">
        <v>29006.689000326194</v>
      </c>
      <c r="E891">
        <v>40623.378398278968</v>
      </c>
      <c r="F891">
        <v>48349.60481750538</v>
      </c>
      <c r="G891">
        <v>58529.864337643579</v>
      </c>
      <c r="H891">
        <v>68024.773128212284</v>
      </c>
      <c r="I891">
        <v>65791.957406090005</v>
      </c>
      <c r="J891">
        <v>63630.539503355249</v>
      </c>
      <c r="K891">
        <v>61539.779488350126</v>
      </c>
      <c r="L891">
        <v>59518.174838851526</v>
      </c>
      <c r="M891">
        <v>57563.850195312778</v>
      </c>
      <c r="N891">
        <v>55674.76015662602</v>
      </c>
      <c r="O891">
        <v>53848.798451255003</v>
      </c>
      <c r="P891">
        <v>52083.857955640975</v>
      </c>
      <c r="Q891">
        <v>50377.863915418064</v>
      </c>
      <c r="R891">
        <v>48728.792115798256</v>
      </c>
      <c r="S891">
        <v>47134.678404722683</v>
      </c>
      <c r="T891">
        <v>45593.623168699633</v>
      </c>
      <c r="U891">
        <v>44103.792837394423</v>
      </c>
      <c r="V891">
        <v>42663.419639474618</v>
      </c>
      <c r="W891">
        <v>41270.800341587375</v>
      </c>
      <c r="X891">
        <v>39924.29441402269</v>
      </c>
      <c r="Y891">
        <v>38622.321893962478</v>
      </c>
      <c r="Z891">
        <v>37363.361112187791</v>
      </c>
      <c r="AA891">
        <v>36145.946384404677</v>
      </c>
      <c r="AB891">
        <v>34968.665728084954</v>
      </c>
      <c r="AC891">
        <v>33830.158640497182</v>
      </c>
      <c r="AD891">
        <v>32729.113957756388</v>
      </c>
      <c r="AE891">
        <v>31664.267804774649</v>
      </c>
      <c r="AF891">
        <v>30634.401639794287</v>
      </c>
      <c r="AG891">
        <v>29638.340393375416</v>
      </c>
      <c r="AH891">
        <v>28674.950699431021</v>
      </c>
      <c r="AI891">
        <v>27743.139214604733</v>
      </c>
      <c r="AJ891">
        <v>26841.85102161445</v>
      </c>
      <c r="AK891">
        <v>25970.068111908186</v>
      </c>
      <c r="AL891">
        <v>25126.807942948697</v>
      </c>
      <c r="AM891">
        <v>24311.122065562035</v>
      </c>
      <c r="AN891">
        <v>23522.094816989913</v>
      </c>
      <c r="AO891">
        <v>22758.842075535496</v>
      </c>
      <c r="AP891">
        <v>22020.510072960951</v>
      </c>
      <c r="AQ891">
        <v>21306.274261066599</v>
      </c>
    </row>
    <row r="892" spans="1:43" x14ac:dyDescent="0.3">
      <c r="A892" s="24"/>
      <c r="B892" s="26">
        <v>202501</v>
      </c>
      <c r="C892" s="18" t="s">
        <v>102</v>
      </c>
      <c r="D892">
        <v>11931.051551583621</v>
      </c>
      <c r="E892">
        <v>16228.571029784656</v>
      </c>
      <c r="F892">
        <v>18587.201437362084</v>
      </c>
      <c r="G892">
        <v>21992.26294209516</v>
      </c>
      <c r="H892">
        <v>24967.989081768403</v>
      </c>
      <c r="I892">
        <v>23582.74979935549</v>
      </c>
      <c r="J892">
        <v>22273.981746606631</v>
      </c>
      <c r="K892">
        <v>21037.933309089236</v>
      </c>
      <c r="L892">
        <v>19870.786469635255</v>
      </c>
      <c r="M892">
        <v>18768.795962899108</v>
      </c>
      <c r="N892">
        <v>17728.353789414454</v>
      </c>
      <c r="O892">
        <v>16746.017426083938</v>
      </c>
      <c r="P892">
        <v>15818.519738158815</v>
      </c>
      <c r="Q892">
        <v>14942.769483913975</v>
      </c>
      <c r="R892">
        <v>14115.846980554781</v>
      </c>
      <c r="S892">
        <v>13334.997351727212</v>
      </c>
      <c r="T892">
        <v>12597.622667320222</v>
      </c>
      <c r="U892">
        <v>11901.273694366642</v>
      </c>
      <c r="V892">
        <v>11243.641653802544</v>
      </c>
      <c r="W892">
        <v>10622.550196748422</v>
      </c>
      <c r="X892">
        <v>10035.947711236575</v>
      </c>
      <c r="Y892">
        <v>9481.9000114991923</v>
      </c>
      <c r="Z892">
        <v>8958.5834282121687</v>
      </c>
      <c r="AA892">
        <v>8464.2782989152201</v>
      </c>
      <c r="AB892">
        <v>7997.3628471781867</v>
      </c>
      <c r="AC892">
        <v>7556.3074334614566</v>
      </c>
      <c r="AD892">
        <v>7139.6691579665448</v>
      </c>
      <c r="AE892">
        <v>6746.086794866088</v>
      </c>
      <c r="AF892">
        <v>6374.2760374050158</v>
      </c>
      <c r="AG892">
        <v>6023.0250340328566</v>
      </c>
      <c r="AH892">
        <v>5691.1901966931428</v>
      </c>
      <c r="AI892">
        <v>5377.6922634987322</v>
      </c>
      <c r="AJ892">
        <v>5081.5125991658051</v>
      </c>
      <c r="AK892">
        <v>4801.6897177089104</v>
      </c>
      <c r="AL892">
        <v>4537.3160129836624</v>
      </c>
      <c r="AM892">
        <v>4287.5346836866756</v>
      </c>
      <c r="AN892">
        <v>4051.5368403773182</v>
      </c>
      <c r="AO892">
        <v>3828.5587829714941</v>
      </c>
      <c r="AP892">
        <v>3617.8794379756764</v>
      </c>
      <c r="AQ892">
        <v>3418.8179454833539</v>
      </c>
    </row>
    <row r="893" spans="1:43" x14ac:dyDescent="0.3">
      <c r="A893" s="24"/>
      <c r="B893" s="26">
        <v>202502</v>
      </c>
      <c r="C893" s="18" t="s">
        <v>101</v>
      </c>
      <c r="D893">
        <v>96423.946973113489</v>
      </c>
      <c r="E893">
        <v>112873.1118478867</v>
      </c>
      <c r="F893">
        <v>140211.94811579186</v>
      </c>
      <c r="G893">
        <v>163858.20243381639</v>
      </c>
      <c r="H893">
        <v>183619.00662455658</v>
      </c>
      <c r="I893">
        <v>171109.0373635221</v>
      </c>
      <c r="J893">
        <v>159449.02499190421</v>
      </c>
      <c r="K893">
        <v>148585.4622403713</v>
      </c>
      <c r="L893">
        <v>138465.65769341536</v>
      </c>
      <c r="M893">
        <v>129039.22931546261</v>
      </c>
      <c r="N893">
        <v>120258.6614526427</v>
      </c>
      <c r="O893">
        <v>112079.44969451595</v>
      </c>
      <c r="P893">
        <v>104460.05937398324</v>
      </c>
      <c r="Q893">
        <v>97361.800586151978</v>
      </c>
      <c r="R893">
        <v>90748.668557865371</v>
      </c>
      <c r="S893">
        <v>84587.173139454608</v>
      </c>
      <c r="T893">
        <v>78846.169075290483</v>
      </c>
      <c r="U893">
        <v>73496.692662590111</v>
      </c>
      <c r="V893">
        <v>68511.80732110361</v>
      </c>
      <c r="W893">
        <v>63866.459001704767</v>
      </c>
      <c r="X893">
        <v>59537.341539385576</v>
      </c>
      <c r="Y893">
        <v>55502.771640998588</v>
      </c>
      <c r="Z893">
        <v>51742.573000620949</v>
      </c>
      <c r="AA893">
        <v>48237.96895479114</v>
      </c>
      <c r="AB893">
        <v>44971.483071560127</v>
      </c>
      <c r="AC893">
        <v>41926.847081450331</v>
      </c>
      <c r="AD893">
        <v>39088.915588576929</v>
      </c>
      <c r="AE893">
        <v>36443.587037295263</v>
      </c>
      <c r="AF893">
        <v>33977.730448854047</v>
      </c>
      <c r="AG893">
        <v>31679.117481032241</v>
      </c>
      <c r="AH893">
        <v>29536.359400293728</v>
      </c>
      <c r="AI893">
        <v>27538.848590017791</v>
      </c>
      <c r="AJ893">
        <v>25676.704249665818</v>
      </c>
      <c r="AK893">
        <v>23940.721968356462</v>
      </c>
      <c r="AL893">
        <v>22322.326882381571</v>
      </c>
      <c r="AM893">
        <v>20813.530149894446</v>
      </c>
      <c r="AN893">
        <v>19406.888497545769</v>
      </c>
      <c r="AO893">
        <v>18095.466613435172</v>
      </c>
      <c r="AP893">
        <v>16872.802178580059</v>
      </c>
      <c r="AQ893">
        <v>15732.873345354592</v>
      </c>
    </row>
    <row r="894" spans="1:43" x14ac:dyDescent="0.3">
      <c r="A894" s="24"/>
      <c r="B894" s="26">
        <v>202502</v>
      </c>
      <c r="C894" s="18" t="s">
        <v>105</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row>
    <row r="895" spans="1:43" x14ac:dyDescent="0.3">
      <c r="A895" s="24"/>
      <c r="B895" s="26">
        <v>202502</v>
      </c>
      <c r="C895" s="18" t="s">
        <v>103</v>
      </c>
      <c r="D895">
        <v>16411.120526211729</v>
      </c>
      <c r="E895">
        <v>19824.516110625424</v>
      </c>
      <c r="F895">
        <v>25524.994653133224</v>
      </c>
      <c r="G895">
        <v>30791.047078593383</v>
      </c>
      <c r="H895">
        <v>35650.67220865019</v>
      </c>
      <c r="I895">
        <v>34375.61005209561</v>
      </c>
      <c r="J895">
        <v>33146.15076770552</v>
      </c>
      <c r="K895">
        <v>31961.012732475832</v>
      </c>
      <c r="L895">
        <v>30818.738952476953</v>
      </c>
      <c r="M895">
        <v>29717.820893056258</v>
      </c>
      <c r="N895">
        <v>28656.755719375109</v>
      </c>
      <c r="O895">
        <v>27634.073232349736</v>
      </c>
      <c r="P895">
        <v>26648.34827880366</v>
      </c>
      <c r="Q895">
        <v>25698.205937888422</v>
      </c>
      <c r="R895">
        <v>24782.323033299366</v>
      </c>
      <c r="S895">
        <v>23899.427764530083</v>
      </c>
      <c r="T895">
        <v>23048.298390064247</v>
      </c>
      <c r="U895">
        <v>22227.761457889512</v>
      </c>
      <c r="V895">
        <v>21436.689849364524</v>
      </c>
      <c r="W895">
        <v>20674.000779308015</v>
      </c>
      <c r="X895">
        <v>19938.653827838523</v>
      </c>
      <c r="Y895">
        <v>19229.649042238238</v>
      </c>
      <c r="Z895">
        <v>18546.025126408309</v>
      </c>
      <c r="AA895">
        <v>17886.857724026428</v>
      </c>
      <c r="AB895">
        <v>17251.257795289501</v>
      </c>
      <c r="AC895">
        <v>16638.370083871163</v>
      </c>
      <c r="AD895">
        <v>16047.371669163327</v>
      </c>
      <c r="AE895">
        <v>15477.470598266294</v>
      </c>
      <c r="AF895">
        <v>14927.904592116016</v>
      </c>
      <c r="AG895">
        <v>14397.939820342552</v>
      </c>
      <c r="AH895">
        <v>13886.869739796866</v>
      </c>
      <c r="AI895">
        <v>13394.013992081995</v>
      </c>
      <c r="AJ895">
        <v>12918.7173558329</v>
      </c>
      <c r="AK895">
        <v>12460.348749882614</v>
      </c>
      <c r="AL895">
        <v>12018.30028381794</v>
      </c>
      <c r="AM895">
        <v>11591.986352761194</v>
      </c>
      <c r="AN895">
        <v>11180.842773514238</v>
      </c>
      <c r="AO895">
        <v>10784.325959468482</v>
      </c>
      <c r="AP895">
        <v>10401.91213192234</v>
      </c>
      <c r="AQ895">
        <v>10033.096565658112</v>
      </c>
    </row>
    <row r="896" spans="1:43" x14ac:dyDescent="0.3">
      <c r="A896" s="24"/>
      <c r="B896" s="26">
        <v>202502</v>
      </c>
      <c r="C896" s="18" t="s">
        <v>102</v>
      </c>
      <c r="D896">
        <v>18954.492376149934</v>
      </c>
      <c r="E896">
        <v>22372.232892619137</v>
      </c>
      <c r="F896">
        <v>28008.219093982843</v>
      </c>
      <c r="G896">
        <v>33206.717441175628</v>
      </c>
      <c r="H896">
        <v>37758.314889401459</v>
      </c>
      <c r="I896">
        <v>35731.607579459618</v>
      </c>
      <c r="J896">
        <v>33813.607737222272</v>
      </c>
      <c r="K896">
        <v>31998.548690384094</v>
      </c>
      <c r="L896">
        <v>30280.935819416733</v>
      </c>
      <c r="M896">
        <v>28655.551118649957</v>
      </c>
      <c r="N896">
        <v>27117.447547468448</v>
      </c>
      <c r="O896">
        <v>25661.939104121171</v>
      </c>
      <c r="P896">
        <v>24284.589203654949</v>
      </c>
      <c r="Q896">
        <v>22981.198546512416</v>
      </c>
      <c r="R896">
        <v>21747.793042515015</v>
      </c>
      <c r="S896">
        <v>20580.612062140226</v>
      </c>
      <c r="T896">
        <v>19476.097142970761</v>
      </c>
      <c r="U896">
        <v>18430.881205936275</v>
      </c>
      <c r="V896">
        <v>17441.778297838864</v>
      </c>
      <c r="W896">
        <v>16505.773856589713</v>
      </c>
      <c r="X896">
        <v>15620.01548508773</v>
      </c>
      <c r="Y896">
        <v>14781.804214362108</v>
      </c>
      <c r="Z896">
        <v>13988.586234153929</v>
      </c>
      <c r="AA896">
        <v>13237.945068261115</v>
      </c>
      <c r="AB896">
        <v>12527.594172011572</v>
      </c>
      <c r="AC896">
        <v>11855.369929762232</v>
      </c>
      <c r="AD896">
        <v>11219.225031118001</v>
      </c>
      <c r="AE896">
        <v>10617.222205491082</v>
      </c>
      <c r="AF896">
        <v>10047.528295600754</v>
      </c>
      <c r="AG896">
        <v>9508.4086515014042</v>
      </c>
      <c r="AH896">
        <v>8998.2218276964741</v>
      </c>
      <c r="AI896">
        <v>8515.4145668340261</v>
      </c>
      <c r="AJ896">
        <v>8058.5170543779723</v>
      </c>
      <c r="AK896">
        <v>7626.1384295044763</v>
      </c>
      <c r="AL896">
        <v>7216.9625382846161</v>
      </c>
      <c r="AM896">
        <v>6829.7439159824344</v>
      </c>
      <c r="AN896">
        <v>6463.3039860235749</v>
      </c>
      <c r="AO896">
        <v>6116.5274638751616</v>
      </c>
      <c r="AP896">
        <v>5788.3589547247602</v>
      </c>
      <c r="AQ896">
        <v>5477.7997344568876</v>
      </c>
    </row>
    <row r="897" spans="1:43" x14ac:dyDescent="0.3">
      <c r="A897" s="24"/>
      <c r="B897" s="26">
        <v>202503</v>
      </c>
      <c r="C897" s="18" t="s">
        <v>101</v>
      </c>
      <c r="D897">
        <v>88096.382553767311</v>
      </c>
      <c r="E897">
        <v>99940.708464776733</v>
      </c>
      <c r="F897">
        <v>104954.51573523438</v>
      </c>
      <c r="G897">
        <v>123995.1994978197</v>
      </c>
      <c r="H897">
        <v>140670.6664975179</v>
      </c>
      <c r="I897">
        <v>132931.81547188008</v>
      </c>
      <c r="J897">
        <v>125626.42473725084</v>
      </c>
      <c r="K897">
        <v>118728.78981681634</v>
      </c>
      <c r="L897">
        <v>112214.97109273629</v>
      </c>
      <c r="M897">
        <v>106062.66825725503</v>
      </c>
      <c r="N897">
        <v>100251.07028251205</v>
      </c>
      <c r="O897">
        <v>94760.716866436851</v>
      </c>
      <c r="P897">
        <v>89573.377947820656</v>
      </c>
      <c r="Q897">
        <v>84671.950121098882</v>
      </c>
      <c r="R897">
        <v>80040.367162251321</v>
      </c>
      <c r="S897">
        <v>75663.521969059482</v>
      </c>
      <c r="T897">
        <v>71527.197701503959</v>
      </c>
      <c r="U897">
        <v>67618.006397681602</v>
      </c>
      <c r="V897">
        <v>63923.333743215233</v>
      </c>
      <c r="W897">
        <v>60431.288980874546</v>
      </c>
      <c r="X897">
        <v>57130.659177853653</v>
      </c>
      <c r="Y897">
        <v>54010.867239302868</v>
      </c>
      <c r="Z897">
        <v>51061.933183885907</v>
      </c>
      <c r="AA897">
        <v>48274.438292245293</v>
      </c>
      <c r="AB897">
        <v>45639.491811055101</v>
      </c>
      <c r="AC897">
        <v>43148.699950125905</v>
      </c>
      <c r="AD897">
        <v>40794.136952330344</v>
      </c>
      <c r="AE897">
        <v>38568.318049185837</v>
      </c>
      <c r="AF897">
        <v>36464.174141107476</v>
      </c>
      <c r="AG897">
        <v>34475.02806232679</v>
      </c>
      <c r="AH897">
        <v>32594.572307503786</v>
      </c>
      <c r="AI897">
        <v>30816.848111052099</v>
      </c>
      <c r="AJ897">
        <v>29136.225781831363</v>
      </c>
      <c r="AK897">
        <v>27547.38620564291</v>
      </c>
      <c r="AL897">
        <v>26045.303436279926</v>
      </c>
      <c r="AM897">
        <v>24625.228303022319</v>
      </c>
      <c r="AN897">
        <v>23282.672968654919</v>
      </c>
      <c r="AO897">
        <v>22013.396377498917</v>
      </c>
      <c r="AP897">
        <v>20813.390537716004</v>
      </c>
      <c r="AQ897">
        <v>19678.867586380442</v>
      </c>
    </row>
    <row r="898" spans="1:43" x14ac:dyDescent="0.3">
      <c r="A898" s="24"/>
      <c r="B898" s="26">
        <v>202503</v>
      </c>
      <c r="C898" s="18" t="s">
        <v>105</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row>
    <row r="899" spans="1:43" x14ac:dyDescent="0.3">
      <c r="A899" s="24"/>
      <c r="B899" s="26">
        <v>202503</v>
      </c>
      <c r="C899" s="18" t="s">
        <v>103</v>
      </c>
      <c r="D899">
        <v>22137.407120151969</v>
      </c>
      <c r="E899">
        <v>25932.008034734878</v>
      </c>
      <c r="F899">
        <v>28131.966348269252</v>
      </c>
      <c r="G899">
        <v>34337.513303576423</v>
      </c>
      <c r="H899">
        <v>40279.19164303381</v>
      </c>
      <c r="I899">
        <v>39348.457345958181</v>
      </c>
      <c r="J899">
        <v>38439.904444665503</v>
      </c>
      <c r="K899">
        <v>37552.849646661583</v>
      </c>
      <c r="L899">
        <v>36686.675096599429</v>
      </c>
      <c r="M899">
        <v>35840.809688878122</v>
      </c>
      <c r="N899">
        <v>35014.717591640379</v>
      </c>
      <c r="O899">
        <v>34207.890860954605</v>
      </c>
      <c r="P899">
        <v>33419.844486055044</v>
      </c>
      <c r="Q899">
        <v>32650.112940107385</v>
      </c>
      <c r="R899">
        <v>31898.247697445368</v>
      </c>
      <c r="S899">
        <v>31163.815391148077</v>
      </c>
      <c r="T899">
        <v>30446.396406926444</v>
      </c>
      <c r="U899">
        <v>29745.583781837282</v>
      </c>
      <c r="V899">
        <v>29060.982320837153</v>
      </c>
      <c r="W899">
        <v>28392.207872256255</v>
      </c>
      <c r="X899">
        <v>27738.886721431336</v>
      </c>
      <c r="Y899">
        <v>27100.655073754762</v>
      </c>
      <c r="Z899">
        <v>26477.158606516074</v>
      </c>
      <c r="AA899">
        <v>25868.052074500607</v>
      </c>
      <c r="AB899">
        <v>25272.998958222284</v>
      </c>
      <c r="AC899">
        <v>24691.671146449757</v>
      </c>
      <c r="AD899">
        <v>24123.748646692013</v>
      </c>
      <c r="AE899">
        <v>23568.919318776501</v>
      </c>
      <c r="AF899">
        <v>23026.878627738344</v>
      </c>
      <c r="AG899">
        <v>22497.329413051575</v>
      </c>
      <c r="AH899">
        <v>21979.981671847854</v>
      </c>
      <c r="AI899">
        <v>21474.55235423757</v>
      </c>
      <c r="AJ899">
        <v>20980.765169210241</v>
      </c>
      <c r="AK899">
        <v>20498.350399872616</v>
      </c>
      <c r="AL899">
        <v>20027.044727003853</v>
      </c>
      <c r="AM899">
        <v>19566.591060081675</v>
      </c>
      <c r="AN899">
        <v>19116.738375072455</v>
      </c>
      <c r="AO899">
        <v>18677.241558389731</v>
      </c>
      <c r="AP899">
        <v>18247.861256515785</v>
      </c>
      <c r="AQ899">
        <v>17828.363730854056</v>
      </c>
    </row>
    <row r="900" spans="1:43" x14ac:dyDescent="0.3">
      <c r="A900" s="24"/>
      <c r="B900" s="26">
        <v>202503</v>
      </c>
      <c r="C900" s="18" t="s">
        <v>102</v>
      </c>
      <c r="D900">
        <v>6112.6182740126078</v>
      </c>
      <c r="E900">
        <v>6974.4261556763595</v>
      </c>
      <c r="F900">
        <v>7372.2815271005165</v>
      </c>
      <c r="G900">
        <v>8770.4219075726123</v>
      </c>
      <c r="H900">
        <v>10036.948506137769</v>
      </c>
      <c r="I900">
        <v>9571.4511984890505</v>
      </c>
      <c r="J900">
        <v>9127.6561411999974</v>
      </c>
      <c r="K900">
        <v>8704.5333925122377</v>
      </c>
      <c r="L900">
        <v>8301.103838791867</v>
      </c>
      <c r="M900">
        <v>7916.4374401741024</v>
      </c>
      <c r="N900">
        <v>7549.6505730326517</v>
      </c>
      <c r="O900">
        <v>7199.9033051783799</v>
      </c>
      <c r="P900">
        <v>6866.3968340199281</v>
      </c>
      <c r="Q900">
        <v>6548.371133308704</v>
      </c>
      <c r="R900">
        <v>6245.1027989894228</v>
      </c>
      <c r="S900">
        <v>5955.9030710563802</v>
      </c>
      <c r="T900">
        <v>5680.116007792366</v>
      </c>
      <c r="U900">
        <v>5417.1167918838455</v>
      </c>
      <c r="V900">
        <v>5166.3101515415146</v>
      </c>
      <c r="W900">
        <v>4927.1288829702362</v>
      </c>
      <c r="X900">
        <v>4699.0324631338754</v>
      </c>
      <c r="Y900">
        <v>4481.5057437942405</v>
      </c>
      <c r="Z900">
        <v>4274.0577193740828</v>
      </c>
      <c r="AA900">
        <v>4076.2203624062595</v>
      </c>
      <c r="AB900">
        <v>3887.5475212714277</v>
      </c>
      <c r="AC900">
        <v>3707.6138756625514</v>
      </c>
      <c r="AD900">
        <v>3536.0139457967307</v>
      </c>
      <c r="AE900">
        <v>3372.3611518613989</v>
      </c>
      <c r="AF900">
        <v>3216.286920560517</v>
      </c>
      <c r="AG900">
        <v>3067.4398359378479</v>
      </c>
      <c r="AH900">
        <v>2925.4848319140092</v>
      </c>
      <c r="AI900">
        <v>2790.1024241932628</v>
      </c>
      <c r="AJ900">
        <v>2660.9879793834561</v>
      </c>
      <c r="AK900">
        <v>2537.8510193347624</v>
      </c>
      <c r="AL900">
        <v>2420.41455884473</v>
      </c>
      <c r="AM900">
        <v>2308.4144750025234</v>
      </c>
      <c r="AN900">
        <v>2201.5989065570216</v>
      </c>
      <c r="AO900">
        <v>2099.727681793905</v>
      </c>
      <c r="AP900">
        <v>2002.5717734978853</v>
      </c>
      <c r="AQ900">
        <v>1909.9127796591606</v>
      </c>
    </row>
    <row r="901" spans="1:43" x14ac:dyDescent="0.3">
      <c r="A901" s="24"/>
      <c r="B901" s="26">
        <v>202504</v>
      </c>
      <c r="C901" s="18" t="s">
        <v>101</v>
      </c>
      <c r="D901">
        <v>0</v>
      </c>
      <c r="E901">
        <v>66167.006805784826</v>
      </c>
      <c r="F901">
        <v>66544.00581048138</v>
      </c>
      <c r="G901">
        <v>65398.460638453806</v>
      </c>
      <c r="H901">
        <v>74071.842933614331</v>
      </c>
      <c r="I901">
        <v>69931.664098647001</v>
      </c>
      <c r="J901">
        <v>66035.527672384138</v>
      </c>
      <c r="K901">
        <v>62365.403922709229</v>
      </c>
      <c r="L901">
        <v>58905.829191111065</v>
      </c>
      <c r="M901">
        <v>55643.131316717627</v>
      </c>
      <c r="N901">
        <v>52564.986269382629</v>
      </c>
      <c r="O901">
        <v>49660.143241501304</v>
      </c>
      <c r="P901">
        <v>46918.242326148131</v>
      </c>
      <c r="Q901">
        <v>44329.686429906156</v>
      </c>
      <c r="R901">
        <v>41885.54672033526</v>
      </c>
      <c r="S901">
        <v>39577.48980871548</v>
      </c>
      <c r="T901">
        <v>37397.719622776451</v>
      </c>
      <c r="U901">
        <v>35338.929590046042</v>
      </c>
      <c r="V901">
        <v>33394.262311232982</v>
      </c>
      <c r="W901">
        <v>31557.274848277222</v>
      </c>
      <c r="X901">
        <v>29821.908343559502</v>
      </c>
      <c r="Y901">
        <v>28182.461068115394</v>
      </c>
      <c r="Z901">
        <v>26633.564248838466</v>
      </c>
      <c r="AA901">
        <v>25170.160195323799</v>
      </c>
      <c r="AB901">
        <v>23787.482365044652</v>
      </c>
      <c r="AC901">
        <v>22481.037088850437</v>
      </c>
      <c r="AD901">
        <v>21246.586738664031</v>
      </c>
      <c r="AE901">
        <v>20080.134163086266</v>
      </c>
      <c r="AF901">
        <v>18977.908249235457</v>
      </c>
      <c r="AG901">
        <v>17936.350493820119</v>
      </c>
      <c r="AH901">
        <v>16952.102485390245</v>
      </c>
      <c r="AI901">
        <v>16021.994214481318</v>
      </c>
      <c r="AJ901">
        <v>15143.033140042005</v>
      </c>
      <c r="AK901">
        <v>14312.393949896094</v>
      </c>
      <c r="AL901">
        <v>13527.408960589966</v>
      </c>
      <c r="AM901">
        <v>12785.559108227821</v>
      </c>
      <c r="AN901">
        <v>12084.46548709866</v>
      </c>
      <c r="AO901">
        <v>11421.881397277421</v>
      </c>
      <c r="AP901">
        <v>10795.684866106627</v>
      </c>
      <c r="AQ901">
        <v>10203.871611664314</v>
      </c>
    </row>
    <row r="902" spans="1:43" x14ac:dyDescent="0.3">
      <c r="A902" s="24"/>
      <c r="B902" s="26">
        <v>202504</v>
      </c>
      <c r="C902" s="18" t="s">
        <v>105</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row>
    <row r="903" spans="1:43" x14ac:dyDescent="0.3">
      <c r="A903" s="24"/>
      <c r="B903" s="26">
        <v>202504</v>
      </c>
      <c r="C903" s="18" t="s">
        <v>103</v>
      </c>
      <c r="D903">
        <v>0</v>
      </c>
      <c r="E903">
        <v>18657.139983777546</v>
      </c>
      <c r="F903">
        <v>19478.55924886659</v>
      </c>
      <c r="G903">
        <v>19861.957986966649</v>
      </c>
      <c r="H903">
        <v>23333.066433797139</v>
      </c>
      <c r="I903">
        <v>22843.450067572536</v>
      </c>
      <c r="J903">
        <v>22364.89359391867</v>
      </c>
      <c r="K903">
        <v>21896.939652392768</v>
      </c>
      <c r="L903">
        <v>21439.216424775186</v>
      </c>
      <c r="M903">
        <v>20991.405426226571</v>
      </c>
      <c r="N903">
        <v>20553.223802620632</v>
      </c>
      <c r="O903">
        <v>20124.413912370415</v>
      </c>
      <c r="P903">
        <v>19704.736848242075</v>
      </c>
      <c r="Q903">
        <v>19293.968221072402</v>
      </c>
      <c r="R903">
        <v>18891.895307242819</v>
      </c>
      <c r="S903">
        <v>18498.315052886453</v>
      </c>
      <c r="T903">
        <v>18113.032635491443</v>
      </c>
      <c r="U903">
        <v>17735.860399294455</v>
      </c>
      <c r="V903">
        <v>17366.617048065542</v>
      </c>
      <c r="W903">
        <v>17005.127019334235</v>
      </c>
      <c r="X903">
        <v>16651.219989224399</v>
      </c>
      <c r="Y903">
        <v>16304.730473099607</v>
      </c>
      <c r="Z903">
        <v>15965.497497711016</v>
      </c>
      <c r="AA903">
        <v>15633.364327555568</v>
      </c>
      <c r="AB903">
        <v>15308.178232938606</v>
      </c>
      <c r="AC903">
        <v>14989.790290559276</v>
      </c>
      <c r="AD903">
        <v>14678.055209784206</v>
      </c>
      <c r="AE903">
        <v>14372.831179457029</v>
      </c>
      <c r="AF903">
        <v>14073.97973131353</v>
      </c>
      <c r="AG903">
        <v>13781.365616971574</v>
      </c>
      <c r="AH903">
        <v>13494.856696134593</v>
      </c>
      <c r="AI903">
        <v>13214.323834151355</v>
      </c>
      <c r="AJ903">
        <v>12939.640807458096</v>
      </c>
      <c r="AK903">
        <v>12670.68421572308</v>
      </c>
      <c r="AL903">
        <v>12407.333399741605</v>
      </c>
      <c r="AM903">
        <v>12149.470364307201</v>
      </c>
      <c r="AN903">
        <v>11896.979705424894</v>
      </c>
      <c r="AO903">
        <v>11649.748541343277</v>
      </c>
      <c r="AP903">
        <v>11407.666446970832</v>
      </c>
      <c r="AQ903">
        <v>11170.62539131314</v>
      </c>
    </row>
    <row r="904" spans="1:43" x14ac:dyDescent="0.3">
      <c r="A904" s="24"/>
      <c r="B904" s="26">
        <v>202504</v>
      </c>
      <c r="C904" s="18" t="s">
        <v>102</v>
      </c>
      <c r="D904">
        <v>0</v>
      </c>
      <c r="E904">
        <v>3641.9218224864312</v>
      </c>
      <c r="F904">
        <v>3648.5005770076382</v>
      </c>
      <c r="G904">
        <v>3570.367393864919</v>
      </c>
      <c r="H904">
        <v>4025.6187990661065</v>
      </c>
      <c r="I904">
        <v>3782.8313842136586</v>
      </c>
      <c r="J904">
        <v>3554.9546176200229</v>
      </c>
      <c r="K904">
        <v>3340.9939777353293</v>
      </c>
      <c r="L904">
        <v>3140.0489741718457</v>
      </c>
      <c r="M904">
        <v>2951.2936776057886</v>
      </c>
      <c r="N904">
        <v>2773.964713023197</v>
      </c>
      <c r="O904">
        <v>2607.3531186684868</v>
      </c>
      <c r="P904">
        <v>2450.798385882375</v>
      </c>
      <c r="Q904">
        <v>2303.6838229442951</v>
      </c>
      <c r="R904">
        <v>2165.4327764620184</v>
      </c>
      <c r="S904">
        <v>2035.5054412662237</v>
      </c>
      <c r="T904">
        <v>1913.3960955686248</v>
      </c>
      <c r="U904">
        <v>1798.6306577268542</v>
      </c>
      <c r="V904">
        <v>1690.7644959935808</v>
      </c>
      <c r="W904">
        <v>1589.3804440271572</v>
      </c>
      <c r="X904">
        <v>1494.0869884692681</v>
      </c>
      <c r="Y904">
        <v>1404.5166037199542</v>
      </c>
      <c r="Z904">
        <v>1320.324214967819</v>
      </c>
      <c r="AA904">
        <v>1241.1857746253977</v>
      </c>
      <c r="AB904">
        <v>1166.7969402196586</v>
      </c>
      <c r="AC904">
        <v>1096.8718438948069</v>
      </c>
      <c r="AD904">
        <v>1031.1419452529215</v>
      </c>
      <c r="AE904">
        <v>969.35496045244327</v>
      </c>
      <c r="AF904">
        <v>911.2738614144813</v>
      </c>
      <c r="AG904">
        <v>856.67593972606176</v>
      </c>
      <c r="AH904">
        <v>805.35193042851722</v>
      </c>
      <c r="AI904">
        <v>757.10519137353333</v>
      </c>
      <c r="AJ904">
        <v>711.75093424401621</v>
      </c>
      <c r="AK904">
        <v>669.11550368995449</v>
      </c>
      <c r="AL904">
        <v>629.03570133398659</v>
      </c>
      <c r="AM904">
        <v>591.35815166718817</v>
      </c>
      <c r="AN904">
        <v>555.93870708997906</v>
      </c>
      <c r="AO904">
        <v>522.64188956156988</v>
      </c>
      <c r="AP904">
        <v>491.34036650831308</v>
      </c>
      <c r="AQ904">
        <v>461.91445881001806</v>
      </c>
    </row>
    <row r="905" spans="1:43" x14ac:dyDescent="0.3">
      <c r="A905" s="24"/>
      <c r="B905" s="26">
        <v>202504</v>
      </c>
      <c r="C905" s="18" t="s">
        <v>104</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row>
    <row r="906" spans="1:43" x14ac:dyDescent="0.3">
      <c r="A906" s="24"/>
      <c r="B906" s="26">
        <v>202505</v>
      </c>
      <c r="C906" s="18" t="s">
        <v>101</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row>
    <row r="907" spans="1:43" x14ac:dyDescent="0.3">
      <c r="A907" s="24"/>
      <c r="B907" s="26">
        <v>202505</v>
      </c>
      <c r="C907" s="18" t="s">
        <v>105</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row>
    <row r="908" spans="1:43" x14ac:dyDescent="0.3">
      <c r="A908" s="24"/>
      <c r="B908" s="26">
        <v>202505</v>
      </c>
      <c r="C908" s="18" t="s">
        <v>103</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row>
    <row r="909" spans="1:43" x14ac:dyDescent="0.3">
      <c r="A909" s="24"/>
      <c r="B909" s="26">
        <v>202505</v>
      </c>
      <c r="C909" s="18" t="s">
        <v>102</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row>
    <row r="910" spans="1:43" x14ac:dyDescent="0.3">
      <c r="A910" s="24"/>
      <c r="B910" s="26">
        <v>202506</v>
      </c>
      <c r="C910" s="18" t="s">
        <v>101</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row>
    <row r="911" spans="1:43" x14ac:dyDescent="0.3">
      <c r="A911" s="24"/>
      <c r="B911" s="26">
        <v>202506</v>
      </c>
      <c r="C911" s="18" t="s">
        <v>105</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row>
    <row r="912" spans="1:43" x14ac:dyDescent="0.3">
      <c r="A912" s="24"/>
      <c r="B912" s="26">
        <v>202506</v>
      </c>
      <c r="C912" s="18" t="s">
        <v>103</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row>
    <row r="913" spans="1:43" x14ac:dyDescent="0.3">
      <c r="A913" s="24"/>
      <c r="B913" s="26">
        <v>202506</v>
      </c>
      <c r="C913" s="18" t="s">
        <v>102</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row>
    <row r="914" spans="1:43" x14ac:dyDescent="0.3">
      <c r="A914" s="24"/>
      <c r="B914" s="26">
        <v>202507</v>
      </c>
      <c r="C914" s="18" t="s">
        <v>101</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row>
    <row r="915" spans="1:43" x14ac:dyDescent="0.3">
      <c r="A915" s="24"/>
      <c r="B915" s="26">
        <v>202507</v>
      </c>
      <c r="C915" s="18" t="s">
        <v>105</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row>
    <row r="916" spans="1:43" x14ac:dyDescent="0.3">
      <c r="A916" s="24"/>
      <c r="B916" s="26">
        <v>202507</v>
      </c>
      <c r="C916" s="18" t="s">
        <v>103</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row>
    <row r="917" spans="1:43" x14ac:dyDescent="0.3">
      <c r="A917" s="24"/>
      <c r="B917" s="26">
        <v>202507</v>
      </c>
      <c r="C917" s="18" t="s">
        <v>102</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row>
    <row r="918" spans="1:43" x14ac:dyDescent="0.3">
      <c r="A918" s="24"/>
      <c r="B918" s="26">
        <v>202507</v>
      </c>
      <c r="C918" s="18" t="s">
        <v>104</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row>
    <row r="919" spans="1:43" x14ac:dyDescent="0.3">
      <c r="A919" s="24"/>
      <c r="B919" s="26">
        <v>202508</v>
      </c>
      <c r="C919" s="18" t="s">
        <v>101</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row>
    <row r="920" spans="1:43" x14ac:dyDescent="0.3">
      <c r="A920" s="24"/>
      <c r="B920" s="26">
        <v>202508</v>
      </c>
      <c r="C920" s="18" t="s">
        <v>105</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row>
    <row r="921" spans="1:43" x14ac:dyDescent="0.3">
      <c r="A921" s="24"/>
      <c r="B921" s="26">
        <v>202508</v>
      </c>
      <c r="C921" s="18" t="s">
        <v>103</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row>
    <row r="922" spans="1:43" x14ac:dyDescent="0.3">
      <c r="A922" s="24"/>
      <c r="B922" s="26">
        <v>202508</v>
      </c>
      <c r="C922" s="18" t="s">
        <v>102</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row>
    <row r="923" spans="1:43" x14ac:dyDescent="0.3">
      <c r="A923" s="24"/>
      <c r="B923" s="26">
        <v>202508</v>
      </c>
      <c r="C923" s="18" t="s">
        <v>104</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row>
    <row r="924" spans="1:43" x14ac:dyDescent="0.3">
      <c r="A924" s="24"/>
      <c r="B924" s="26">
        <v>202509</v>
      </c>
      <c r="C924" s="18" t="s">
        <v>101</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row>
    <row r="925" spans="1:43" x14ac:dyDescent="0.3">
      <c r="A925" s="24"/>
      <c r="B925" s="26">
        <v>202509</v>
      </c>
      <c r="C925" s="18" t="s">
        <v>105</v>
      </c>
      <c r="D925">
        <v>0</v>
      </c>
      <c r="E925">
        <v>0</v>
      </c>
      <c r="F925">
        <v>0</v>
      </c>
      <c r="G925">
        <v>0</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row>
    <row r="926" spans="1:43" x14ac:dyDescent="0.3">
      <c r="A926" s="24"/>
      <c r="B926" s="26">
        <v>202509</v>
      </c>
      <c r="C926" s="18" t="s">
        <v>103</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row>
    <row r="927" spans="1:43" x14ac:dyDescent="0.3">
      <c r="A927" s="24"/>
      <c r="B927" s="26">
        <v>202509</v>
      </c>
      <c r="C927" s="18" t="s">
        <v>102</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row>
    <row r="928" spans="1:43" x14ac:dyDescent="0.3">
      <c r="A928" s="24"/>
      <c r="B928" s="26">
        <v>202509</v>
      </c>
      <c r="C928" s="18" t="s">
        <v>104</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row>
    <row r="929" spans="1:43" x14ac:dyDescent="0.3">
      <c r="A929" s="24" t="s">
        <v>119</v>
      </c>
      <c r="B929" s="26">
        <v>201912</v>
      </c>
      <c r="C929" s="18" t="s">
        <v>101</v>
      </c>
      <c r="D929">
        <v>293.03200595898909</v>
      </c>
      <c r="E929">
        <v>295.27290495478928</v>
      </c>
      <c r="F929">
        <v>279.77017053959719</v>
      </c>
      <c r="G929">
        <v>214.47813986846006</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row>
    <row r="930" spans="1:43" x14ac:dyDescent="0.3">
      <c r="A930" s="24"/>
      <c r="B930" s="26">
        <v>201912</v>
      </c>
      <c r="C930" s="18" t="s">
        <v>102</v>
      </c>
      <c r="D930">
        <v>9.22594201699245E-2</v>
      </c>
      <c r="E930">
        <v>8.8266442864677941E-2</v>
      </c>
      <c r="F930">
        <v>8.86805746496339E-2</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row>
    <row r="931" spans="1:43" x14ac:dyDescent="0.3">
      <c r="A931" s="24"/>
      <c r="B931" s="26">
        <v>202001</v>
      </c>
      <c r="C931" s="18" t="s">
        <v>101</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row>
    <row r="932" spans="1:43" x14ac:dyDescent="0.3">
      <c r="A932" s="24"/>
      <c r="B932" s="26">
        <v>202001</v>
      </c>
      <c r="C932" s="18" t="s">
        <v>102</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row>
    <row r="933" spans="1:43" x14ac:dyDescent="0.3">
      <c r="A933" s="24"/>
      <c r="B933" s="26">
        <v>202101</v>
      </c>
      <c r="C933" s="18" t="s">
        <v>101</v>
      </c>
      <c r="D933">
        <v>1151.0484141240356</v>
      </c>
      <c r="E933">
        <v>1160.640484241736</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row>
    <row r="934" spans="1:43" x14ac:dyDescent="0.3">
      <c r="A934" s="24"/>
      <c r="B934" s="26">
        <v>202101</v>
      </c>
      <c r="C934" s="18" t="s">
        <v>103</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row>
    <row r="935" spans="1:43" x14ac:dyDescent="0.3">
      <c r="A935" s="24"/>
      <c r="B935" s="26">
        <v>202101</v>
      </c>
      <c r="C935" s="18" t="s">
        <v>102</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row>
    <row r="936" spans="1:43" x14ac:dyDescent="0.3">
      <c r="A936" s="24"/>
      <c r="B936" s="26">
        <v>202101</v>
      </c>
      <c r="C936" s="18" t="s">
        <v>104</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row>
    <row r="937" spans="1:43" x14ac:dyDescent="0.3">
      <c r="A937" s="24"/>
      <c r="B937" s="26">
        <v>202201</v>
      </c>
      <c r="C937" s="18" t="s">
        <v>101</v>
      </c>
      <c r="D937">
        <v>2502.4722043637407</v>
      </c>
      <c r="E937">
        <v>2942.9327918300278</v>
      </c>
      <c r="F937">
        <v>3304.9603472196486</v>
      </c>
      <c r="G937">
        <v>3630.4135472863018</v>
      </c>
      <c r="H937">
        <v>3933.6516467887786</v>
      </c>
      <c r="I937">
        <v>3560.5788031106881</v>
      </c>
      <c r="J937">
        <v>3226.2980270116673</v>
      </c>
      <c r="K937">
        <v>2926.1842418690408</v>
      </c>
      <c r="L937">
        <v>2656.2653397749687</v>
      </c>
      <c r="M937">
        <v>2413.1128729834741</v>
      </c>
      <c r="N937">
        <v>2193.7539284753652</v>
      </c>
      <c r="O937">
        <v>1995.5995701946817</v>
      </c>
      <c r="P937">
        <v>1816.3863389536148</v>
      </c>
      <c r="Q937">
        <v>1654.1281187561847</v>
      </c>
      <c r="R937">
        <v>1507.0762900332479</v>
      </c>
      <c r="S937">
        <v>1373.6865511443964</v>
      </c>
      <c r="T937">
        <v>1252.5911394233347</v>
      </c>
      <c r="U937">
        <v>1142.5754507049508</v>
      </c>
      <c r="V937">
        <v>1042.5582624575718</v>
      </c>
      <c r="W937">
        <v>951.57492553906195</v>
      </c>
      <c r="X937">
        <v>868.76301438607447</v>
      </c>
      <c r="Y937">
        <v>793.35002343346912</v>
      </c>
      <c r="Z937">
        <v>724.64277495139754</v>
      </c>
      <c r="AA937">
        <v>662.01826495192472</v>
      </c>
      <c r="AB937">
        <v>604.8158871663943</v>
      </c>
      <c r="AC937">
        <v>552.55614041923286</v>
      </c>
      <c r="AD937">
        <v>504.81195152699615</v>
      </c>
      <c r="AE937">
        <v>461.19314900952321</v>
      </c>
      <c r="AF937">
        <v>421.34327455982515</v>
      </c>
      <c r="AG937">
        <v>384.93667002223913</v>
      </c>
      <c r="AH937">
        <v>351.67581607326957</v>
      </c>
      <c r="AI937">
        <v>321.28890085648368</v>
      </c>
      <c r="AJ937">
        <v>293.52759870204079</v>
      </c>
      <c r="AK937">
        <v>268.16504077827562</v>
      </c>
      <c r="AL937">
        <v>244.99396109124459</v>
      </c>
      <c r="AM937">
        <v>223.82500268111278</v>
      </c>
      <c r="AN937">
        <v>204.48517017340677</v>
      </c>
      <c r="AO937">
        <v>186.816416039188</v>
      </c>
      <c r="AP937">
        <v>170.67434901088859</v>
      </c>
      <c r="AQ937">
        <v>155.92705409882254</v>
      </c>
    </row>
    <row r="938" spans="1:43" x14ac:dyDescent="0.3">
      <c r="A938" s="24"/>
      <c r="B938" s="26">
        <v>202201</v>
      </c>
      <c r="C938" s="18" t="s">
        <v>103</v>
      </c>
      <c r="D938">
        <v>2.612043950033268E-2</v>
      </c>
      <c r="E938">
        <v>3.6344842910158152E-2</v>
      </c>
      <c r="F938">
        <v>4.4950739945000991E-2</v>
      </c>
      <c r="G938">
        <v>5.21180508977339E-2</v>
      </c>
      <c r="H938">
        <v>5.8009382025846837E-2</v>
      </c>
      <c r="I938">
        <v>5.3804168793541107E-2</v>
      </c>
      <c r="J938">
        <v>4.9902655489214118E-2</v>
      </c>
      <c r="K938">
        <v>4.6283103689488424E-2</v>
      </c>
      <c r="L938">
        <v>4.2925296876311643E-2</v>
      </c>
      <c r="M938">
        <v>3.9810440157551627E-2</v>
      </c>
      <c r="N938">
        <v>3.6921065359840313E-2</v>
      </c>
      <c r="O938">
        <v>3.4240941477065329E-2</v>
      </c>
      <c r="P938">
        <v>3.175499038192646E-2</v>
      </c>
      <c r="Q938">
        <v>2.9449207654414916E-2</v>
      </c>
      <c r="R938">
        <v>2.7310588344385763E-2</v>
      </c>
      <c r="S938">
        <v>2.5327057461390124E-2</v>
      </c>
      <c r="T938">
        <v>2.3487404970447674E-2</v>
      </c>
      <c r="U938">
        <v>2.1781225065065267E-2</v>
      </c>
      <c r="V938">
        <v>2.0198859486713718E-2</v>
      </c>
      <c r="W938">
        <v>1.8731344661764328E-2</v>
      </c>
      <c r="X938">
        <v>1.7370362431493112E-2</v>
      </c>
      <c r="Y938">
        <v>1.6108194157368125E-2</v>
      </c>
      <c r="Z938">
        <v>1.4937677991821231E-2</v>
      </c>
      <c r="AA938">
        <v>1.3852169113595473E-2</v>
      </c>
      <c r="AB938">
        <v>1.2845502736192055E-2</v>
      </c>
      <c r="AC938">
        <v>1.1911959707643969E-2</v>
      </c>
      <c r="AD938">
        <v>1.1046234529611726E-2</v>
      </c>
      <c r="AE938">
        <v>1.0243405633478234E-2</v>
      </c>
      <c r="AF938">
        <v>9.498907760602816E-3</v>
      </c>
      <c r="AG938">
        <v>8.8085063030989581E-3</v>
      </c>
      <c r="AH938">
        <v>8.1682734703705569E-3</v>
      </c>
      <c r="AI938">
        <v>7.574566155140394E-3</v>
      </c>
      <c r="AJ938">
        <v>7.0240053808097586E-3</v>
      </c>
      <c r="AK938">
        <v>6.5134572196879044E-3</v>
      </c>
      <c r="AL938">
        <v>6.040015078921256E-3</v>
      </c>
      <c r="AM938">
        <v>5.6009832578380941E-3</v>
      </c>
      <c r="AN938">
        <v>5.1938616869124949E-3</v>
      </c>
      <c r="AO938">
        <v>4.8163317646527596E-3</v>
      </c>
      <c r="AP938">
        <v>4.466243214448001E-3</v>
      </c>
      <c r="AQ938">
        <v>4.1416018887769322E-3</v>
      </c>
    </row>
    <row r="939" spans="1:43" x14ac:dyDescent="0.3">
      <c r="A939" s="24"/>
      <c r="B939" s="26">
        <v>202201</v>
      </c>
      <c r="C939" s="18" t="s">
        <v>102</v>
      </c>
      <c r="D939">
        <v>197.03950838216045</v>
      </c>
      <c r="E939">
        <v>256.77045821924617</v>
      </c>
      <c r="F939">
        <v>326.45613609142356</v>
      </c>
      <c r="G939">
        <v>395.03893475872462</v>
      </c>
      <c r="H939">
        <v>422.02025348970136</v>
      </c>
      <c r="I939">
        <v>420.73278643918195</v>
      </c>
      <c r="J939">
        <v>419.44650933678031</v>
      </c>
      <c r="K939">
        <v>418.16175208632592</v>
      </c>
      <c r="L939">
        <v>416.92302137714199</v>
      </c>
      <c r="M939">
        <v>415.74465668667608</v>
      </c>
      <c r="N939">
        <v>414.62025592917848</v>
      </c>
      <c r="O939">
        <v>413.5441399876625</v>
      </c>
      <c r="P939">
        <v>412.51125903609056</v>
      </c>
      <c r="Q939">
        <v>411.51711277844561</v>
      </c>
      <c r="R939">
        <v>410.55768227186473</v>
      </c>
      <c r="S939">
        <v>409.62937143534333</v>
      </c>
      <c r="T939">
        <v>408.72895669122045</v>
      </c>
      <c r="U939">
        <v>407.85354346332736</v>
      </c>
      <c r="V939">
        <v>407.00052847827874</v>
      </c>
      <c r="W939">
        <v>406.16756699637574</v>
      </c>
      <c r="X939">
        <v>405.35254424482616</v>
      </c>
      <c r="Y939">
        <v>404.55355044534173</v>
      </c>
      <c r="Z939">
        <v>403.76885892601649</v>
      </c>
      <c r="AA939">
        <v>402.99690688793265</v>
      </c>
      <c r="AB939">
        <v>402.23627846350752</v>
      </c>
      <c r="AC939">
        <v>401.48568975882841</v>
      </c>
      <c r="AD939">
        <v>400.74397561821206</v>
      </c>
      <c r="AE939">
        <v>400.01007788765918</v>
      </c>
      <c r="AF939">
        <v>399.28303498610757</v>
      </c>
      <c r="AG939">
        <v>398.56197262049625</v>
      </c>
      <c r="AH939">
        <v>397.84609550353935</v>
      </c>
      <c r="AI939">
        <v>397.13467995247345</v>
      </c>
      <c r="AJ939">
        <v>396.42706726349041</v>
      </c>
      <c r="AK939">
        <v>395.72265777056651</v>
      </c>
      <c r="AL939">
        <v>395.02090550934719</v>
      </c>
      <c r="AM939">
        <v>394.3213134169817</v>
      </c>
      <c r="AN939">
        <v>393.62342900757642</v>
      </c>
      <c r="AO939">
        <v>392.92684047048726</v>
      </c>
      <c r="AP939">
        <v>392.23117314518402</v>
      </c>
      <c r="AQ939">
        <v>391.53608633204465</v>
      </c>
    </row>
    <row r="940" spans="1:43" x14ac:dyDescent="0.3">
      <c r="A940" s="24"/>
      <c r="B940" s="26">
        <v>202201</v>
      </c>
      <c r="C940" s="18" t="s">
        <v>104</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row>
    <row r="941" spans="1:43" x14ac:dyDescent="0.3">
      <c r="A941" s="24"/>
      <c r="B941" s="26">
        <v>202301</v>
      </c>
      <c r="C941" s="18" t="s">
        <v>101</v>
      </c>
      <c r="D941">
        <v>2136.7168924078351</v>
      </c>
      <c r="E941">
        <v>1832.1284890769002</v>
      </c>
      <c r="F941">
        <v>802.70490051729234</v>
      </c>
      <c r="G941">
        <v>767.51914103217177</v>
      </c>
      <c r="H941">
        <v>620.39830687493998</v>
      </c>
      <c r="I941">
        <v>581.93503867180232</v>
      </c>
      <c r="J941">
        <v>545.75417316705261</v>
      </c>
      <c r="K941">
        <v>511.74328006134891</v>
      </c>
      <c r="L941">
        <v>479.79030764033325</v>
      </c>
      <c r="M941">
        <v>449.78499101202851</v>
      </c>
      <c r="N941">
        <v>421.61985686856895</v>
      </c>
      <c r="O941">
        <v>395.19092254102173</v>
      </c>
      <c r="P941">
        <v>370.39816343869785</v>
      </c>
      <c r="Q941">
        <v>347.14580525425447</v>
      </c>
      <c r="R941">
        <v>325.34248399220888</v>
      </c>
      <c r="S941">
        <v>304.90130680080699</v>
      </c>
      <c r="T941">
        <v>285.73983892683498</v>
      </c>
      <c r="U941">
        <v>267.78003626358259</v>
      </c>
      <c r="V941">
        <v>250.94813847716523</v>
      </c>
      <c r="W941">
        <v>235.17453424476255</v>
      </c>
      <c r="X941">
        <v>220.39360747322036</v>
      </c>
      <c r="Y941">
        <v>206.54357130279843</v>
      </c>
      <c r="Z941">
        <v>193.56629509908419</v>
      </c>
      <c r="AA941">
        <v>181.40712839048072</v>
      </c>
      <c r="AB941">
        <v>170.01472473869157</v>
      </c>
      <c r="AC941">
        <v>159.34086777366073</v>
      </c>
      <c r="AD941">
        <v>149.34030103515806</v>
      </c>
      <c r="AE941">
        <v>139.97056280411772</v>
      </c>
      <c r="AF941">
        <v>131.19182674966868</v>
      </c>
      <c r="AG941">
        <v>122.96674894057163</v>
      </c>
      <c r="AH941">
        <v>115.26032155536501</v>
      </c>
      <c r="AI941">
        <v>108.03973346052442</v>
      </c>
      <c r="AJ941">
        <v>101.2742376998506</v>
      </c>
      <c r="AK941">
        <v>94.93502584285072</v>
      </c>
      <c r="AL941">
        <v>88.995109068560154</v>
      </c>
      <c r="AM941">
        <v>83.429205808918482</v>
      </c>
      <c r="AN941">
        <v>78.213635738396022</v>
      </c>
      <c r="AO941">
        <v>73.326219870840816</v>
      </c>
      <c r="AP941">
        <v>68.746186507922033</v>
      </c>
      <c r="AQ941">
        <v>64.454082774052324</v>
      </c>
    </row>
    <row r="942" spans="1:43" x14ac:dyDescent="0.3">
      <c r="A942" s="24"/>
      <c r="B942" s="26">
        <v>202301</v>
      </c>
      <c r="C942" s="18" t="s">
        <v>105</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row>
    <row r="943" spans="1:43" x14ac:dyDescent="0.3">
      <c r="A943" s="24"/>
      <c r="B943" s="26">
        <v>202301</v>
      </c>
      <c r="C943" s="18" t="s">
        <v>103</v>
      </c>
      <c r="D943">
        <v>69.195961770689181</v>
      </c>
      <c r="E943">
        <v>4.7558460851226642E-2</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row>
    <row r="944" spans="1:43" x14ac:dyDescent="0.3">
      <c r="A944" s="24"/>
      <c r="B944" s="26">
        <v>202301</v>
      </c>
      <c r="C944" s="18" t="s">
        <v>102</v>
      </c>
      <c r="D944">
        <v>420.96930683721496</v>
      </c>
      <c r="E944">
        <v>312.91969908110588</v>
      </c>
      <c r="F944">
        <v>157.7202180775796</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row>
    <row r="945" spans="1:43" x14ac:dyDescent="0.3">
      <c r="A945" s="24"/>
      <c r="B945" s="26">
        <v>202404</v>
      </c>
      <c r="C945" s="18" t="s">
        <v>101</v>
      </c>
      <c r="D945">
        <v>176.23734626282305</v>
      </c>
      <c r="E945">
        <v>135.58461719426401</v>
      </c>
      <c r="F945">
        <v>105.72502266364266</v>
      </c>
      <c r="G945">
        <v>92.406961924521099</v>
      </c>
      <c r="H945">
        <v>92.55485393109916</v>
      </c>
      <c r="I945">
        <v>83.969719190108663</v>
      </c>
      <c r="J945">
        <v>76.167908927885264</v>
      </c>
      <c r="K945">
        <v>69.081497604346907</v>
      </c>
      <c r="L945">
        <v>62.647434042806438</v>
      </c>
      <c r="M945">
        <v>56.80751204096412</v>
      </c>
      <c r="N945">
        <v>51.508213994691197</v>
      </c>
      <c r="O945">
        <v>46.700481257116429</v>
      </c>
      <c r="P945">
        <v>42.339445610980839</v>
      </c>
      <c r="Q945">
        <v>38.384143884159776</v>
      </c>
      <c r="R945">
        <v>34.797229750706286</v>
      </c>
      <c r="S945">
        <v>31.544691538312129</v>
      </c>
      <c r="T945">
        <v>28.595581423834652</v>
      </c>
      <c r="U945">
        <v>25.921759123315578</v>
      </c>
      <c r="V945">
        <v>23.497651676910319</v>
      </c>
      <c r="W945">
        <v>21.300029936457243</v>
      </c>
      <c r="X945">
        <v>19.307801715970296</v>
      </c>
      <c r="Y945">
        <v>17.501821151428008</v>
      </c>
      <c r="Z945">
        <v>15.86471356082833</v>
      </c>
      <c r="AA945">
        <v>14.380714947729485</v>
      </c>
      <c r="AB945">
        <v>13.035525216665022</v>
      </c>
      <c r="AC945">
        <v>11.816174143030535</v>
      </c>
      <c r="AD945">
        <v>10.710899146798569</v>
      </c>
      <c r="AE945">
        <v>9.7090339473040093</v>
      </c>
      <c r="AF945">
        <v>8.8009072174325507</v>
      </c>
      <c r="AG945">
        <v>7.9777504043540466</v>
      </c>
      <c r="AH945">
        <v>7.231613936688162</v>
      </c>
      <c r="AI945">
        <v>6.5552910920863026</v>
      </c>
      <c r="AJ945">
        <v>5.9422488529176736</v>
      </c>
      <c r="AK945">
        <v>5.3865651299100916</v>
      </c>
      <c r="AL945">
        <v>4.8828717834878592</v>
      </c>
      <c r="AM945">
        <v>4.4263029197347805</v>
      </c>
      <c r="AN945">
        <v>4.0124479821615493</v>
      </c>
      <c r="AO945">
        <v>3.6373092016877431</v>
      </c>
      <c r="AP945">
        <v>3.2972630054718377</v>
      </c>
      <c r="AQ945">
        <v>2.9890250205159337</v>
      </c>
    </row>
    <row r="946" spans="1:43" x14ac:dyDescent="0.3">
      <c r="A946" s="24"/>
      <c r="B946" s="26">
        <v>202404</v>
      </c>
      <c r="C946" s="18" t="s">
        <v>105</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row>
    <row r="947" spans="1:43" x14ac:dyDescent="0.3">
      <c r="A947" s="24"/>
      <c r="B947" s="26">
        <v>202404</v>
      </c>
      <c r="C947" s="18" t="s">
        <v>103</v>
      </c>
      <c r="D947">
        <v>31.253157427048745</v>
      </c>
      <c r="E947">
        <v>1.997026736444206</v>
      </c>
      <c r="F947">
        <v>1.9176333588789172</v>
      </c>
      <c r="G947">
        <v>1.0346611729420441</v>
      </c>
      <c r="H947">
        <v>8.474445388718585E-2</v>
      </c>
      <c r="I947">
        <v>8.0758480738794783E-2</v>
      </c>
      <c r="J947">
        <v>7.6948129752187663E-2</v>
      </c>
      <c r="K947">
        <v>7.3308359618789953E-2</v>
      </c>
      <c r="L947">
        <v>6.9833575142973572E-2</v>
      </c>
      <c r="M947">
        <v>6.6517858061161894E-2</v>
      </c>
      <c r="N947">
        <v>6.3355129492914067E-2</v>
      </c>
      <c r="O947">
        <v>6.0339264781520782E-2</v>
      </c>
      <c r="P947">
        <v>5.7464174732405504E-2</v>
      </c>
      <c r="Q947">
        <v>5.4723862859583167E-2</v>
      </c>
      <c r="R947">
        <v>5.2112465331698644E-2</v>
      </c>
      <c r="S947">
        <v>4.962427833970013E-2</v>
      </c>
      <c r="T947">
        <v>4.7253776258932088E-2</v>
      </c>
      <c r="U947">
        <v>4.4995623041108108E-2</v>
      </c>
      <c r="V947">
        <v>4.2844678612108077E-2</v>
      </c>
      <c r="W947">
        <v>4.0796001582020132E-2</v>
      </c>
      <c r="X947">
        <v>3.8844849235952106E-2</v>
      </c>
      <c r="Y947">
        <v>3.6986675528538758E-2</v>
      </c>
      <c r="Z947">
        <v>3.5217127624914718E-2</v>
      </c>
      <c r="AA947">
        <v>3.353204139765438E-2</v>
      </c>
      <c r="AB947">
        <v>3.1927436189830238E-2</v>
      </c>
      <c r="AC947">
        <v>3.039950907975069E-2</v>
      </c>
      <c r="AD947">
        <v>2.8944628826575884E-2</v>
      </c>
      <c r="AE947">
        <v>2.755932963317026E-2</v>
      </c>
      <c r="AF947">
        <v>2.6240304829819525E-2</v>
      </c>
      <c r="AG947">
        <v>2.4984400557314899E-2</v>
      </c>
      <c r="AH947">
        <v>2.3788609508544414E-2</v>
      </c>
      <c r="AI947">
        <v>2.2650064772757255E-2</v>
      </c>
      <c r="AJ947">
        <v>2.1566033815056465E-2</v>
      </c>
      <c r="AK947">
        <v>2.0533912614653895E-2</v>
      </c>
      <c r="AL947">
        <v>1.9551219978403686E-2</v>
      </c>
      <c r="AM947">
        <v>1.8615592040669201E-2</v>
      </c>
      <c r="AN947">
        <v>1.7724776956331473E-2</v>
      </c>
      <c r="AO947">
        <v>1.6876629790450747E-2</v>
      </c>
      <c r="AP947">
        <v>1.6069107605542463E-2</v>
      </c>
      <c r="AQ947">
        <v>1.5300264745466181E-2</v>
      </c>
    </row>
    <row r="948" spans="1:43" x14ac:dyDescent="0.3">
      <c r="A948" s="24"/>
      <c r="B948" s="26">
        <v>202404</v>
      </c>
      <c r="C948" s="18" t="s">
        <v>102</v>
      </c>
      <c r="D948">
        <v>13.187901680247965</v>
      </c>
      <c r="E948">
        <v>4.065688085236113</v>
      </c>
      <c r="F948">
        <v>3.749436374547261</v>
      </c>
      <c r="G948">
        <v>2.7851088853097279</v>
      </c>
      <c r="H948">
        <v>0.76314020490787415</v>
      </c>
      <c r="I948">
        <v>0.72386531793605813</v>
      </c>
      <c r="J948">
        <v>0.68652292374625279</v>
      </c>
      <c r="K948">
        <v>0.65103882732116491</v>
      </c>
      <c r="L948">
        <v>0.61733625022601757</v>
      </c>
      <c r="M948">
        <v>0.58533765379835867</v>
      </c>
      <c r="N948">
        <v>0.5549659876037556</v>
      </c>
      <c r="O948">
        <v>0.52614554075270736</v>
      </c>
      <c r="P948">
        <v>0.49880251549023846</v>
      </c>
      <c r="Q948">
        <v>0.47286540465213023</v>
      </c>
      <c r="R948">
        <v>0.44826522954992742</v>
      </c>
      <c r="S948">
        <v>0.42493567800171234</v>
      </c>
      <c r="T948">
        <v>0.40281317071769973</v>
      </c>
      <c r="U948">
        <v>0.38183687627919388</v>
      </c>
      <c r="V948">
        <v>0.36194868935928498</v>
      </c>
      <c r="W948">
        <v>0.34309318286777724</v>
      </c>
      <c r="X948">
        <v>0.32521754185967705</v>
      </c>
      <c r="Y948">
        <v>0.30827148498875817</v>
      </c>
      <c r="Z948">
        <v>0.29220717778536015</v>
      </c>
      <c r="AA948">
        <v>0.2769791409321099</v>
      </c>
      <c r="AB948">
        <v>0.26254415589209462</v>
      </c>
      <c r="AC948">
        <v>0.24886116963320098</v>
      </c>
      <c r="AD948">
        <v>0.23589119973439587</v>
      </c>
      <c r="AE948">
        <v>0.22359724081479113</v>
      </c>
      <c r="AF948">
        <v>0.21194417296553641</v>
      </c>
      <c r="AG948">
        <v>0.20089867266681852</v>
      </c>
      <c r="AH948">
        <v>0.1904291265219899</v>
      </c>
      <c r="AI948">
        <v>0.18050554802659188</v>
      </c>
      <c r="AJ948">
        <v>0.17109949750319156</v>
      </c>
      <c r="AK948">
        <v>0.16218400526706453</v>
      </c>
      <c r="AL948">
        <v>0.15373349803796169</v>
      </c>
      <c r="AM948">
        <v>0.14572372857579013</v>
      </c>
      <c r="AN948">
        <v>0.13813170849020154</v>
      </c>
      <c r="AO948">
        <v>0.13093564415364084</v>
      </c>
      <c r="AP948">
        <v>0.12411487563270497</v>
      </c>
      <c r="AQ948">
        <v>0.11764981854239621</v>
      </c>
    </row>
    <row r="949" spans="1:43" x14ac:dyDescent="0.3">
      <c r="A949" s="24"/>
      <c r="B949" s="26">
        <v>202405</v>
      </c>
      <c r="C949" s="18" t="s">
        <v>101</v>
      </c>
      <c r="D949">
        <v>327.93077965870282</v>
      </c>
      <c r="E949">
        <v>241.12788842104942</v>
      </c>
      <c r="F949">
        <v>238.52463771158605</v>
      </c>
      <c r="G949">
        <v>221.9163980805331</v>
      </c>
      <c r="H949">
        <v>204.62971745615161</v>
      </c>
      <c r="I949">
        <v>191.66811388497487</v>
      </c>
      <c r="J949">
        <v>179.50199132214908</v>
      </c>
      <c r="K949">
        <v>168.08913816742256</v>
      </c>
      <c r="L949">
        <v>157.38774160650576</v>
      </c>
      <c r="M949">
        <v>147.35700973452182</v>
      </c>
      <c r="N949">
        <v>137.95755820760459</v>
      </c>
      <c r="O949">
        <v>129.15164005572959</v>
      </c>
      <c r="P949">
        <v>120.90327013778067</v>
      </c>
      <c r="Q949">
        <v>113.17827850322679</v>
      </c>
      <c r="R949">
        <v>105.94431579182228</v>
      </c>
      <c r="S949">
        <v>99.170826475966834</v>
      </c>
      <c r="T949">
        <v>92.829000851791491</v>
      </c>
      <c r="U949">
        <v>86.891713363292894</v>
      </c>
      <c r="V949">
        <v>81.333452562735786</v>
      </c>
      <c r="W949">
        <v>76.130246426430531</v>
      </c>
      <c r="X949">
        <v>71.259585634037876</v>
      </c>
      <c r="Y949">
        <v>66.700346633787248</v>
      </c>
      <c r="Z949">
        <v>62.432715756248903</v>
      </c>
      <c r="AA949">
        <v>58.438115238264302</v>
      </c>
      <c r="AB949">
        <v>54.699131730086428</v>
      </c>
      <c r="AC949">
        <v>51.199447650621536</v>
      </c>
      <c r="AD949">
        <v>47.923775605387682</v>
      </c>
      <c r="AE949">
        <v>44.857795973485466</v>
      </c>
      <c r="AF949">
        <v>41.988097692136172</v>
      </c>
      <c r="AG949">
        <v>39.302122211999141</v>
      </c>
      <c r="AH949">
        <v>36.788110557598216</v>
      </c>
      <c r="AI949">
        <v>34.435053400438321</v>
      </c>
      <c r="AJ949">
        <v>32.232644034596817</v>
      </c>
      <c r="AK949">
        <v>30.171234133385877</v>
      </c>
      <c r="AL949">
        <v>28.241792159359331</v>
      </c>
      <c r="AM949">
        <v>26.435864297186253</v>
      </c>
      <c r="AN949">
        <v>24.745537778763847</v>
      </c>
      <c r="AO949">
        <v>23.16340647166983</v>
      </c>
      <c r="AP949">
        <v>21.682538605113894</v>
      </c>
      <c r="AQ949">
        <v>20.296446511530633</v>
      </c>
    </row>
    <row r="950" spans="1:43" x14ac:dyDescent="0.3">
      <c r="A950" s="24"/>
      <c r="B950" s="26">
        <v>202405</v>
      </c>
      <c r="C950" s="18" t="s">
        <v>105</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row>
    <row r="951" spans="1:43" x14ac:dyDescent="0.3">
      <c r="A951" s="24"/>
      <c r="B951" s="26">
        <v>202405</v>
      </c>
      <c r="C951" s="18" t="s">
        <v>103</v>
      </c>
      <c r="D951">
        <v>38.416675741645321</v>
      </c>
      <c r="E951">
        <v>2.5472906240577973</v>
      </c>
      <c r="F951">
        <v>1.0611890304326064</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row>
    <row r="952" spans="1:43" x14ac:dyDescent="0.3">
      <c r="A952" s="24"/>
      <c r="B952" s="26">
        <v>202405</v>
      </c>
      <c r="C952" s="18" t="s">
        <v>102</v>
      </c>
      <c r="D952">
        <v>53.392970416317397</v>
      </c>
      <c r="E952">
        <v>0.81922878713828007</v>
      </c>
      <c r="F952">
        <v>0.398970180741407</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row>
    <row r="953" spans="1:43" x14ac:dyDescent="0.3">
      <c r="A953" s="24"/>
      <c r="B953" s="26">
        <v>202405</v>
      </c>
      <c r="C953" s="18" t="s">
        <v>104</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row>
    <row r="954" spans="1:43" x14ac:dyDescent="0.3">
      <c r="A954" s="24"/>
      <c r="B954" s="26">
        <v>202406</v>
      </c>
      <c r="C954" s="18" t="s">
        <v>101</v>
      </c>
      <c r="D954">
        <v>238.99406550415492</v>
      </c>
      <c r="E954">
        <v>108.87769377643163</v>
      </c>
      <c r="F954">
        <v>58.053656481526069</v>
      </c>
      <c r="G954">
        <v>27.821394850285841</v>
      </c>
      <c r="H954">
        <v>25.174263502168603</v>
      </c>
      <c r="I954">
        <v>23.486481113667136</v>
      </c>
      <c r="J954">
        <v>21.909780409781771</v>
      </c>
      <c r="K954">
        <v>20.437450189559549</v>
      </c>
      <c r="L954">
        <v>19.063006114469893</v>
      </c>
      <c r="M954">
        <v>17.780243723607629</v>
      </c>
      <c r="N954">
        <v>16.583265892165052</v>
      </c>
      <c r="O954">
        <v>15.466494013008843</v>
      </c>
      <c r="P954">
        <v>14.424668785271843</v>
      </c>
      <c r="Q954">
        <v>13.452844404940063</v>
      </c>
      <c r="R954">
        <v>12.546378639438375</v>
      </c>
      <c r="S954">
        <v>11.700920427077868</v>
      </c>
      <c r="T954">
        <v>10.912396094237449</v>
      </c>
      <c r="U954">
        <v>10.176994920859654</v>
      </c>
      <c r="V954">
        <v>9.4911545422561048</v>
      </c>
      <c r="W954">
        <v>8.8515465110309979</v>
      </c>
      <c r="X954">
        <v>8.2550622308241799</v>
      </c>
      <c r="Y954">
        <v>7.6987993965121779</v>
      </c>
      <c r="Z954">
        <v>7.1800490222945035</v>
      </c>
      <c r="AA954">
        <v>6.6962831022821057</v>
      </c>
      <c r="AB954">
        <v>6.2451429227718505</v>
      </c>
      <c r="AC954">
        <v>5.8244280279110363</v>
      </c>
      <c r="AD954">
        <v>5.4320858285701528</v>
      </c>
      <c r="AE954">
        <v>5.0662018363101184</v>
      </c>
      <c r="AF954">
        <v>4.7249904992017662</v>
      </c>
      <c r="AG954">
        <v>4.4067866131175393</v>
      </c>
      <c r="AH954">
        <v>4.1100372803898342</v>
      </c>
      <c r="AI954">
        <v>3.8332943870034306</v>
      </c>
      <c r="AJ954">
        <v>3.5752075694634247</v>
      </c>
      <c r="AK954">
        <v>3.3345176429401171</v>
      </c>
      <c r="AL954">
        <v>3.1100504630831822</v>
      </c>
      <c r="AM954">
        <v>2.900711194906239</v>
      </c>
      <c r="AN954">
        <v>2.7054789632882152</v>
      </c>
      <c r="AO954">
        <v>2.5234018608605084</v>
      </c>
      <c r="AP954">
        <v>2.3535922903064068</v>
      </c>
      <c r="AQ954">
        <v>2.1952226193611821</v>
      </c>
    </row>
    <row r="955" spans="1:43" x14ac:dyDescent="0.3">
      <c r="A955" s="24"/>
      <c r="B955" s="26">
        <v>202406</v>
      </c>
      <c r="C955" s="18" t="s">
        <v>105</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row>
    <row r="956" spans="1:43" x14ac:dyDescent="0.3">
      <c r="A956" s="24"/>
      <c r="B956" s="26">
        <v>202406</v>
      </c>
      <c r="C956" s="18" t="s">
        <v>103</v>
      </c>
      <c r="D956">
        <v>39.469922524351475</v>
      </c>
      <c r="E956">
        <v>5.2897032416572101</v>
      </c>
      <c r="F956">
        <v>1.0717018585648759</v>
      </c>
      <c r="G956">
        <v>1.0387475599229681</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row>
    <row r="957" spans="1:43" x14ac:dyDescent="0.3">
      <c r="A957" s="24"/>
      <c r="B957" s="26">
        <v>202406</v>
      </c>
      <c r="C957" s="18" t="s">
        <v>102</v>
      </c>
      <c r="D957">
        <v>43.95173997536174</v>
      </c>
      <c r="E957">
        <v>8.2593359022281412</v>
      </c>
      <c r="F957">
        <v>5.1412194522659576</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row>
    <row r="958" spans="1:43" x14ac:dyDescent="0.3">
      <c r="A958" s="24"/>
      <c r="B958" s="26">
        <v>202407</v>
      </c>
      <c r="C958" s="18" t="s">
        <v>101</v>
      </c>
      <c r="D958">
        <v>370.62438282598316</v>
      </c>
      <c r="E958">
        <v>171.54111864313143</v>
      </c>
      <c r="F958">
        <v>131.07489538063439</v>
      </c>
      <c r="G958">
        <v>44.710562565884857</v>
      </c>
      <c r="H958">
        <v>36.167407562846854</v>
      </c>
      <c r="I958">
        <v>34.157743690697373</v>
      </c>
      <c r="J958">
        <v>32.254441479170922</v>
      </c>
      <c r="K958">
        <v>30.453370727586623</v>
      </c>
      <c r="L958">
        <v>28.75010272103426</v>
      </c>
      <c r="M958">
        <v>27.140088755329792</v>
      </c>
      <c r="N958">
        <v>25.618775612596064</v>
      </c>
      <c r="O958">
        <v>24.181680222067673</v>
      </c>
      <c r="P958">
        <v>22.824437438656059</v>
      </c>
      <c r="Q958">
        <v>21.542829865589496</v>
      </c>
      <c r="R958">
        <v>20.332805552845905</v>
      </c>
      <c r="S958">
        <v>19.1904874473015</v>
      </c>
      <c r="T958">
        <v>18.112177209627237</v>
      </c>
      <c r="U958">
        <v>17.094355185403796</v>
      </c>
      <c r="V958">
        <v>16.133677765946722</v>
      </c>
      <c r="W958">
        <v>15.226973000776539</v>
      </c>
      <c r="X958">
        <v>14.371235067530158</v>
      </c>
      <c r="Y958">
        <v>13.563618027405026</v>
      </c>
      <c r="Z958">
        <v>12.801429169636414</v>
      </c>
      <c r="AA958">
        <v>12.082122160338402</v>
      </c>
      <c r="AB958">
        <v>11.403290148133213</v>
      </c>
      <c r="AC958">
        <v>10.762658933797876</v>
      </c>
      <c r="AD958">
        <v>10.158080278496758</v>
      </c>
      <c r="AE958">
        <v>9.5875254014592972</v>
      </c>
      <c r="AF958">
        <v>9.0490787006961995</v>
      </c>
      <c r="AG958">
        <v>8.5409317177525104</v>
      </c>
      <c r="AH958">
        <v>8.0613773583101711</v>
      </c>
      <c r="AI958">
        <v>7.6088043737682245</v>
      </c>
      <c r="AJ958">
        <v>7.1816921040894455</v>
      </c>
      <c r="AK958">
        <v>6.7786054787286432</v>
      </c>
      <c r="AL958">
        <v>6.3981902699991284</v>
      </c>
      <c r="AM958">
        <v>6.0391685915303803</v>
      </c>
      <c r="AN958">
        <v>5.7003346333294305</v>
      </c>
      <c r="AO958">
        <v>5.380550624237352</v>
      </c>
      <c r="AP958">
        <v>5.0787430121630637</v>
      </c>
      <c r="AQ958">
        <v>4.7938988522986588</v>
      </c>
    </row>
    <row r="959" spans="1:43" x14ac:dyDescent="0.3">
      <c r="A959" s="24"/>
      <c r="B959" s="26">
        <v>202407</v>
      </c>
      <c r="C959" s="18" t="s">
        <v>105</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row>
    <row r="960" spans="1:43" x14ac:dyDescent="0.3">
      <c r="A960" s="24"/>
      <c r="B960" s="26">
        <v>202407</v>
      </c>
      <c r="C960" s="18" t="s">
        <v>103</v>
      </c>
      <c r="D960">
        <v>51.652288272474841</v>
      </c>
      <c r="E960">
        <v>17.900663957055624</v>
      </c>
      <c r="F960">
        <v>18.923544541227745</v>
      </c>
      <c r="G960">
        <v>22.779196054769834</v>
      </c>
      <c r="H960">
        <v>25.51240435633305</v>
      </c>
      <c r="I960">
        <v>24.791414197824096</v>
      </c>
      <c r="J960">
        <v>24.088828370445871</v>
      </c>
      <c r="K960">
        <v>23.404685625098974</v>
      </c>
      <c r="L960">
        <v>22.738872794343525</v>
      </c>
      <c r="M960">
        <v>22.091172993431645</v>
      </c>
      <c r="N960">
        <v>21.461298469610927</v>
      </c>
      <c r="O960">
        <v>20.848913382449716</v>
      </c>
      <c r="P960">
        <v>20.253649837622852</v>
      </c>
      <c r="Q960">
        <v>19.675119313898186</v>
      </c>
      <c r="R960">
        <v>19.112920890924972</v>
      </c>
      <c r="S960">
        <v>18.566647221623889</v>
      </c>
      <c r="T960">
        <v>18.035888892988496</v>
      </c>
      <c r="U960">
        <v>17.52023762137976</v>
      </c>
      <c r="V960">
        <v>17.019288595812874</v>
      </c>
      <c r="W960">
        <v>16.532642192430959</v>
      </c>
      <c r="X960">
        <v>16.059905220960758</v>
      </c>
      <c r="Y960">
        <v>15.600691820254262</v>
      </c>
      <c r="Z960">
        <v>15.154624089053007</v>
      </c>
      <c r="AA960">
        <v>14.721332515914188</v>
      </c>
      <c r="AB960">
        <v>14.300456256159013</v>
      </c>
      <c r="AC960">
        <v>13.891643291943963</v>
      </c>
      <c r="AD960">
        <v>13.494550502876621</v>
      </c>
      <c r="AE960">
        <v>13.108843668138579</v>
      </c>
      <c r="AF960">
        <v>12.734197416233062</v>
      </c>
      <c r="AG960">
        <v>12.370295134814267</v>
      </c>
      <c r="AH960">
        <v>12.016828850270834</v>
      </c>
      <c r="AI960">
        <v>11.673499084604007</v>
      </c>
      <c r="AJ960">
        <v>11.340014695499423</v>
      </c>
      <c r="AK960">
        <v>11.016092704220283</v>
      </c>
      <c r="AL960">
        <v>10.701458114960346</v>
      </c>
      <c r="AM960">
        <v>10.395843728521521</v>
      </c>
      <c r="AN960">
        <v>10.098989952573215</v>
      </c>
      <c r="AO960">
        <v>9.8106446102714386</v>
      </c>
      <c r="AP960">
        <v>9.5305627486365054</v>
      </c>
      <c r="AQ960">
        <v>9.2585064477869423</v>
      </c>
    </row>
    <row r="961" spans="1:43" x14ac:dyDescent="0.3">
      <c r="A961" s="24"/>
      <c r="B961" s="26">
        <v>202407</v>
      </c>
      <c r="C961" s="18" t="s">
        <v>102</v>
      </c>
      <c r="D961">
        <v>29.820932550931371</v>
      </c>
      <c r="E961">
        <v>24.726004776834188</v>
      </c>
      <c r="F961">
        <v>21.180355671195144</v>
      </c>
      <c r="G961">
        <v>4.3957189606443317</v>
      </c>
      <c r="H961">
        <v>4.012168779431919</v>
      </c>
      <c r="I961">
        <v>3.7335789942481346</v>
      </c>
      <c r="J961">
        <v>3.4738534270001438</v>
      </c>
      <c r="K961">
        <v>3.2318522681842836</v>
      </c>
      <c r="L961">
        <v>3.0064625564891672</v>
      </c>
      <c r="M961">
        <v>2.7966127273862749</v>
      </c>
      <c r="N961">
        <v>2.6012806847256003</v>
      </c>
      <c r="O961">
        <v>2.4194977928038024</v>
      </c>
      <c r="P961">
        <v>2.2503502792998673</v>
      </c>
      <c r="Q961">
        <v>2.0929789943198345</v>
      </c>
      <c r="R961">
        <v>1.9465781350915285</v>
      </c>
      <c r="S961">
        <v>1.8103933346473366</v>
      </c>
      <c r="T961">
        <v>1.6837193774211556</v>
      </c>
      <c r="U961">
        <v>1.5658977164147767</v>
      </c>
      <c r="V961">
        <v>1.4563139082115919</v>
      </c>
      <c r="W961">
        <v>1.3543950430278333</v>
      </c>
      <c r="X961">
        <v>1.2596072205482132</v>
      </c>
      <c r="Y961">
        <v>1.17145310425592</v>
      </c>
      <c r="Z961">
        <v>1.0894695745900851</v>
      </c>
      <c r="AA961">
        <v>1.013225492741227</v>
      </c>
      <c r="AB961">
        <v>0.94231958102321933</v>
      </c>
      <c r="AC961">
        <v>0.87637842172700209</v>
      </c>
      <c r="AD961">
        <v>0.81505457361247513</v>
      </c>
      <c r="AE961">
        <v>0.75802480334889077</v>
      </c>
      <c r="AF961">
        <v>0.70498842800482198</v>
      </c>
      <c r="AG961">
        <v>0.65566576393002529</v>
      </c>
      <c r="AH961">
        <v>0.60979667693147477</v>
      </c>
      <c r="AI961">
        <v>0.56713922843076348</v>
      </c>
      <c r="AJ961">
        <v>0.52746841223293328</v>
      </c>
      <c r="AK961">
        <v>0.49057497658941068</v>
      </c>
      <c r="AL961">
        <v>0.45626432636539238</v>
      </c>
      <c r="AM961">
        <v>0.42435550029965557</v>
      </c>
      <c r="AN961">
        <v>0.39468021855424523</v>
      </c>
      <c r="AO961">
        <v>0.36708199597974195</v>
      </c>
      <c r="AP961">
        <v>0.34141531675942893</v>
      </c>
      <c r="AQ961">
        <v>0.31754486633594731</v>
      </c>
    </row>
    <row r="962" spans="1:43" x14ac:dyDescent="0.3">
      <c r="A962" s="24"/>
      <c r="B962" s="26">
        <v>202407</v>
      </c>
      <c r="C962" s="18" t="s">
        <v>104</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row>
    <row r="963" spans="1:43" x14ac:dyDescent="0.3">
      <c r="A963" s="24"/>
      <c r="B963" s="26">
        <v>202408</v>
      </c>
      <c r="C963" s="18" t="s">
        <v>101</v>
      </c>
      <c r="D963">
        <v>378.44568233093037</v>
      </c>
      <c r="E963">
        <v>319.92649200849888</v>
      </c>
      <c r="F963">
        <v>335.82775067465172</v>
      </c>
      <c r="G963">
        <v>291.68351148761491</v>
      </c>
      <c r="H963">
        <v>244.1420372413437</v>
      </c>
      <c r="I963">
        <v>227.56119805173361</v>
      </c>
      <c r="J963">
        <v>212.07579504819688</v>
      </c>
      <c r="K963">
        <v>197.62306893462846</v>
      </c>
      <c r="L963">
        <v>184.14071071333646</v>
      </c>
      <c r="M963">
        <v>171.56809901224742</v>
      </c>
      <c r="N963">
        <v>159.84700763082134</v>
      </c>
      <c r="O963">
        <v>148.92198635454943</v>
      </c>
      <c r="P963">
        <v>138.74053765376303</v>
      </c>
      <c r="Q963">
        <v>129.2531650639086</v>
      </c>
      <c r="R963">
        <v>120.41334103422531</v>
      </c>
      <c r="S963">
        <v>112.17742486453973</v>
      </c>
      <c r="T963">
        <v>104.50455060222255</v>
      </c>
      <c r="U963">
        <v>97.356497915841388</v>
      </c>
      <c r="V963">
        <v>90.69755451722888</v>
      </c>
      <c r="W963">
        <v>84.494375780900498</v>
      </c>
      <c r="X963">
        <v>78.715845264658498</v>
      </c>
      <c r="Y963">
        <v>73.332938527962668</v>
      </c>
      <c r="Z963">
        <v>68.318591759353566</v>
      </c>
      <c r="AA963">
        <v>63.647576121551104</v>
      </c>
      <c r="AB963">
        <v>59.296378311588626</v>
      </c>
      <c r="AC963">
        <v>55.243087552943223</v>
      </c>
      <c r="AD963">
        <v>51.467289046430345</v>
      </c>
      <c r="AE963">
        <v>47.949963779037986</v>
      </c>
      <c r="AF963">
        <v>44.673394505946625</v>
      </c>
      <c r="AG963">
        <v>41.621077667611793</v>
      </c>
      <c r="AH963">
        <v>38.7776409718346</v>
      </c>
      <c r="AI963">
        <v>36.128766353787746</v>
      </c>
      <c r="AJ963">
        <v>33.66111802046138</v>
      </c>
      <c r="AK963">
        <v>31.362275286718326</v>
      </c>
      <c r="AL963">
        <v>29.220669915802684</v>
      </c>
      <c r="AM963">
        <v>27.225527686085144</v>
      </c>
      <c r="AN963">
        <v>25.366813916875397</v>
      </c>
      <c r="AO963">
        <v>23.635182698446329</v>
      </c>
      <c r="AP963">
        <v>22.021929584395028</v>
      </c>
      <c r="AQ963">
        <v>20.518947517687774</v>
      </c>
    </row>
    <row r="964" spans="1:43" x14ac:dyDescent="0.3">
      <c r="A964" s="24"/>
      <c r="B964" s="26">
        <v>202408</v>
      </c>
      <c r="C964" s="18" t="s">
        <v>105</v>
      </c>
      <c r="D964">
        <v>0</v>
      </c>
      <c r="E964">
        <v>0</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row>
    <row r="965" spans="1:43" x14ac:dyDescent="0.3">
      <c r="A965" s="24"/>
      <c r="B965" s="26">
        <v>202408</v>
      </c>
      <c r="C965" s="18" t="s">
        <v>103</v>
      </c>
      <c r="D965">
        <v>18.162310181376281</v>
      </c>
      <c r="E965">
        <v>1.6175637206919893</v>
      </c>
      <c r="F965">
        <v>1.2179514852319093</v>
      </c>
      <c r="G965">
        <v>1.1859245347217686</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row>
    <row r="966" spans="1:43" x14ac:dyDescent="0.3">
      <c r="A966" s="24"/>
      <c r="B966" s="26">
        <v>202408</v>
      </c>
      <c r="C966" s="18" t="s">
        <v>102</v>
      </c>
      <c r="D966">
        <v>51.002898224454114</v>
      </c>
      <c r="E966">
        <v>37.127017232646665</v>
      </c>
      <c r="F966">
        <v>35.183087343328296</v>
      </c>
      <c r="G966">
        <v>0.23616665997581227</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row>
    <row r="967" spans="1:43" x14ac:dyDescent="0.3">
      <c r="A967" s="24"/>
      <c r="B967" s="26">
        <v>202409</v>
      </c>
      <c r="C967" s="18" t="s">
        <v>101</v>
      </c>
      <c r="D967">
        <v>755.10088120168018</v>
      </c>
      <c r="E967">
        <v>729.72424949697859</v>
      </c>
      <c r="F967">
        <v>742.89293593992386</v>
      </c>
      <c r="G967">
        <v>784.9928799963684</v>
      </c>
      <c r="H967">
        <v>636.28488305399503</v>
      </c>
      <c r="I967">
        <v>588.11538532394479</v>
      </c>
      <c r="J967">
        <v>543.4118061065534</v>
      </c>
      <c r="K967">
        <v>501.98661606860759</v>
      </c>
      <c r="L967">
        <v>463.64006696892528</v>
      </c>
      <c r="M967">
        <v>428.17048430562289</v>
      </c>
      <c r="N967">
        <v>395.38029753864618</v>
      </c>
      <c r="O967">
        <v>365.0795030648797</v>
      </c>
      <c r="P967">
        <v>337.08755388963516</v>
      </c>
      <c r="Q967">
        <v>311.23427411383346</v>
      </c>
      <c r="R967">
        <v>287.36016614013289</v>
      </c>
      <c r="S967">
        <v>265.31634105207718</v>
      </c>
      <c r="T967">
        <v>244.96421865171044</v>
      </c>
      <c r="U967">
        <v>226.17509130326664</v>
      </c>
      <c r="V967">
        <v>208.8296125326502</v>
      </c>
      <c r="W967">
        <v>192.81724995518067</v>
      </c>
      <c r="X967">
        <v>178.03572816180247</v>
      </c>
      <c r="Y967">
        <v>164.39047800519577</v>
      </c>
      <c r="Z967">
        <v>151.7941026221641</v>
      </c>
      <c r="AA967">
        <v>140.16586645003258</v>
      </c>
      <c r="AB967">
        <v>129.43121076291794</v>
      </c>
      <c r="AC967">
        <v>119.52129742566915</v>
      </c>
      <c r="AD967">
        <v>110.37258134671778</v>
      </c>
      <c r="AE967">
        <v>101.92641131093828</v>
      </c>
      <c r="AF967">
        <v>94.128658358381756</v>
      </c>
      <c r="AG967">
        <v>86.929370554951817</v>
      </c>
      <c r="AH967">
        <v>80.282452815400376</v>
      </c>
      <c r="AI967">
        <v>74.145370345102009</v>
      </c>
      <c r="AJ967">
        <v>68.478874235532203</v>
      </c>
      <c r="AK967">
        <v>63.246747758753138</v>
      </c>
      <c r="AL967">
        <v>58.415571944184975</v>
      </c>
      <c r="AM967">
        <v>53.954509076498503</v>
      </c>
      <c r="AN967">
        <v>49.835102819605488</v>
      </c>
      <c r="AO967">
        <v>46.031093743568888</v>
      </c>
      <c r="AP967">
        <v>42.518249105430066</v>
      </c>
      <c r="AQ967">
        <v>39.274205809145414</v>
      </c>
    </row>
    <row r="968" spans="1:43" x14ac:dyDescent="0.3">
      <c r="A968" s="24"/>
      <c r="B968" s="26">
        <v>202409</v>
      </c>
      <c r="C968" s="18" t="s">
        <v>105</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row>
    <row r="969" spans="1:43" x14ac:dyDescent="0.3">
      <c r="A969" s="24"/>
      <c r="B969" s="26">
        <v>202409</v>
      </c>
      <c r="C969" s="18" t="s">
        <v>103</v>
      </c>
      <c r="D969">
        <v>53.228013661573463</v>
      </c>
      <c r="E969">
        <v>13.078870738920665</v>
      </c>
      <c r="F969">
        <v>13.800982617411997</v>
      </c>
      <c r="G969">
        <v>16.691238016599712</v>
      </c>
      <c r="H969">
        <v>19.383465502803446</v>
      </c>
      <c r="I969">
        <v>18.722718788110196</v>
      </c>
      <c r="J969">
        <v>18.082565354398955</v>
      </c>
      <c r="K969">
        <v>17.462953132331823</v>
      </c>
      <c r="L969">
        <v>16.863629682610629</v>
      </c>
      <c r="M969">
        <v>16.284215657916704</v>
      </c>
      <c r="N969">
        <v>15.724251991068451</v>
      </c>
      <c r="O969">
        <v>15.18323085613763</v>
      </c>
      <c r="P969">
        <v>14.660616334196805</v>
      </c>
      <c r="Q969">
        <v>14.155858392499889</v>
      </c>
      <c r="R969">
        <v>13.668402431412492</v>
      </c>
      <c r="S969">
        <v>13.197695840605064</v>
      </c>
      <c r="T969">
        <v>12.743192505657076</v>
      </c>
      <c r="U969">
        <v>12.304355891072227</v>
      </c>
      <c r="V969">
        <v>11.880661123087858</v>
      </c>
      <c r="W969">
        <v>11.471596362949931</v>
      </c>
      <c r="X969">
        <v>11.076663672921439</v>
      </c>
      <c r="Y969">
        <v>10.695379517492777</v>
      </c>
      <c r="Z969">
        <v>10.327275001241038</v>
      </c>
      <c r="AA969">
        <v>9.971895916281996</v>
      </c>
      <c r="AB969">
        <v>9.6288026522193704</v>
      </c>
      <c r="AC969">
        <v>9.2975700072548335</v>
      </c>
      <c r="AD969">
        <v>8.9777869289010113</v>
      </c>
      <c r="AE969">
        <v>8.669056205336819</v>
      </c>
      <c r="AF969">
        <v>8.3709941230379972</v>
      </c>
      <c r="AG969">
        <v>8.0832301023373496</v>
      </c>
      <c r="AH969">
        <v>7.805406319621091</v>
      </c>
      <c r="AI969">
        <v>7.5371773226696597</v>
      </c>
      <c r="AJ969">
        <v>7.2782096440030246</v>
      </c>
      <c r="AK969">
        <v>7.0281814158484792</v>
      </c>
      <c r="AL969">
        <v>6.7867819894087207</v>
      </c>
      <c r="AM969">
        <v>6.5537115603938476</v>
      </c>
      <c r="AN969">
        <v>6.3286808022367591</v>
      </c>
      <c r="AO969">
        <v>6.1114105079958323</v>
      </c>
      <c r="AP969">
        <v>5.9016312416309802</v>
      </c>
      <c r="AQ969">
        <v>5.6990829990960048</v>
      </c>
    </row>
    <row r="970" spans="1:43" x14ac:dyDescent="0.3">
      <c r="A970" s="24"/>
      <c r="B970" s="26">
        <v>202409</v>
      </c>
      <c r="C970" s="18" t="s">
        <v>102</v>
      </c>
      <c r="D970">
        <v>37.183412446666225</v>
      </c>
      <c r="E970">
        <v>4.1069441044795481</v>
      </c>
      <c r="F970">
        <v>1.9012798408731169</v>
      </c>
      <c r="G970">
        <v>1.7745530489594616</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row>
    <row r="971" spans="1:43" x14ac:dyDescent="0.3">
      <c r="A971" s="24"/>
      <c r="B971" s="26">
        <v>202409</v>
      </c>
      <c r="C971" s="18" t="s">
        <v>104</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row>
    <row r="972" spans="1:43" x14ac:dyDescent="0.3">
      <c r="A972" s="24"/>
      <c r="B972" s="26">
        <v>202410</v>
      </c>
      <c r="C972" s="18" t="s">
        <v>101</v>
      </c>
      <c r="D972">
        <v>344.06796413268961</v>
      </c>
      <c r="E972">
        <v>234.50227334800925</v>
      </c>
      <c r="F972">
        <v>251.73643634561577</v>
      </c>
      <c r="G972">
        <v>228.61959579517099</v>
      </c>
      <c r="H972">
        <v>215.30494524929551</v>
      </c>
      <c r="I972">
        <v>199.96251680156504</v>
      </c>
      <c r="J972">
        <v>185.6559384614086</v>
      </c>
      <c r="K972">
        <v>172.33699001134229</v>
      </c>
      <c r="L972">
        <v>159.95125997463273</v>
      </c>
      <c r="M972">
        <v>148.44221035694471</v>
      </c>
      <c r="N972">
        <v>137.75352552407324</v>
      </c>
      <c r="O972">
        <v>127.83046100438524</v>
      </c>
      <c r="P972">
        <v>118.62059590922334</v>
      </c>
      <c r="Q972">
        <v>110.07422374121914</v>
      </c>
      <c r="R972">
        <v>102.14452171302166</v>
      </c>
      <c r="S972">
        <v>94.787584049102591</v>
      </c>
      <c r="T972">
        <v>87.962372349137539</v>
      </c>
      <c r="U972">
        <v>81.630616444308984</v>
      </c>
      <c r="V972">
        <v>75.756687021391386</v>
      </c>
      <c r="W972">
        <v>70.30745363653601</v>
      </c>
      <c r="X972">
        <v>65.252136851085041</v>
      </c>
      <c r="Y972">
        <v>60.562160058840114</v>
      </c>
      <c r="Z972">
        <v>56.211004507830033</v>
      </c>
      <c r="AA972">
        <v>52.174069659652041</v>
      </c>
      <c r="AB972">
        <v>48.428540130358542</v>
      </c>
      <c r="AC972">
        <v>44.953259861746709</v>
      </c>
      <c r="AD972">
        <v>41.72861377917507</v>
      </c>
      <c r="AE972">
        <v>38.73641693506498</v>
      </c>
      <c r="AF972">
        <v>35.95981097188367</v>
      </c>
      <c r="AG972">
        <v>33.383167635089748</v>
      </c>
      <c r="AH972">
        <v>30.991999005290992</v>
      </c>
      <c r="AI972">
        <v>28.772874086139719</v>
      </c>
      <c r="AJ972">
        <v>26.713341370980903</v>
      </c>
      <c r="AK972">
        <v>24.801857010579575</v>
      </c>
      <c r="AL972">
        <v>23.027718211976666</v>
      </c>
      <c r="AM972">
        <v>21.381001511605866</v>
      </c>
      <c r="AN972">
        <v>19.852505582141109</v>
      </c>
      <c r="AO972">
        <v>18.433698250681392</v>
      </c>
      <c r="AP972">
        <v>17.116667424821557</v>
      </c>
      <c r="AQ972">
        <v>15.894075642228749</v>
      </c>
    </row>
    <row r="973" spans="1:43" x14ac:dyDescent="0.3">
      <c r="A973" s="24"/>
      <c r="B973" s="26">
        <v>202410</v>
      </c>
      <c r="C973" s="18" t="s">
        <v>105</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row>
    <row r="974" spans="1:43" x14ac:dyDescent="0.3">
      <c r="A974" s="24"/>
      <c r="B974" s="26">
        <v>202410</v>
      </c>
      <c r="C974" s="18" t="s">
        <v>103</v>
      </c>
      <c r="D974">
        <v>68.480207365437224</v>
      </c>
      <c r="E974">
        <v>2.8678657611596585</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row>
    <row r="975" spans="1:43" x14ac:dyDescent="0.3">
      <c r="A975" s="24"/>
      <c r="B975" s="26">
        <v>202410</v>
      </c>
      <c r="C975" s="18" t="s">
        <v>102</v>
      </c>
      <c r="D975">
        <v>23.794930619615602</v>
      </c>
      <c r="E975">
        <v>2.8011943550438452</v>
      </c>
      <c r="F975">
        <v>1.5436437545680011</v>
      </c>
      <c r="G975">
        <v>0.68494663738820905</v>
      </c>
      <c r="H975">
        <v>0.77965676229370018</v>
      </c>
      <c r="I975">
        <v>0.73980269968313328</v>
      </c>
      <c r="J975">
        <v>0.70190297048420658</v>
      </c>
      <c r="K975">
        <v>0.665892956752139</v>
      </c>
      <c r="L975">
        <v>0.6316985518329018</v>
      </c>
      <c r="M975">
        <v>0.59924134955346653</v>
      </c>
      <c r="N975">
        <v>0.56844173973705769</v>
      </c>
      <c r="O975">
        <v>0.53922077369283528</v>
      </c>
      <c r="P975">
        <v>0.51150128677860418</v>
      </c>
      <c r="Q975">
        <v>0.48520856201194229</v>
      </c>
      <c r="R975">
        <v>0.46027070507743834</v>
      </c>
      <c r="S975">
        <v>0.43661883546529417</v>
      </c>
      <c r="T975">
        <v>0.41418715951922402</v>
      </c>
      <c r="U975">
        <v>0.39291296746470411</v>
      </c>
      <c r="V975">
        <v>0.37273658174437585</v>
      </c>
      <c r="W975">
        <v>0.35360127463832358</v>
      </c>
      <c r="X975">
        <v>0.33545316711622081</v>
      </c>
      <c r="Y975">
        <v>0.31824111691859569</v>
      </c>
      <c r="Z975">
        <v>0.30191660124276998</v>
      </c>
      <c r="AA975">
        <v>0.28643359764841603</v>
      </c>
      <c r="AB975">
        <v>0.27174846560343124</v>
      </c>
      <c r="AC975">
        <v>0.25781983027396549</v>
      </c>
      <c r="AD975">
        <v>0.24460846959998256</v>
      </c>
      <c r="AE975">
        <v>0.23207720530860737</v>
      </c>
      <c r="AF975">
        <v>0.22019079824756524</v>
      </c>
      <c r="AG975">
        <v>0.20891584823371978</v>
      </c>
      <c r="AH975">
        <v>0.19822069848212484</v>
      </c>
      <c r="AI975">
        <v>0.18807534459196207</v>
      </c>
      <c r="AJ975">
        <v>0.17845134800531179</v>
      </c>
      <c r="AK975">
        <v>0.16932175381456055</v>
      </c>
      <c r="AL975">
        <v>0.16066101276849634</v>
      </c>
      <c r="AM975">
        <v>0.15244490731161353</v>
      </c>
      <c r="AN975">
        <v>0.14465048148286502</v>
      </c>
      <c r="AO975">
        <v>0.13725597449693144</v>
      </c>
      <c r="AP975">
        <v>0.13024075783148764</v>
      </c>
      <c r="AQ975">
        <v>0.12358527564683651</v>
      </c>
    </row>
    <row r="976" spans="1:43" x14ac:dyDescent="0.3">
      <c r="A976" s="24"/>
      <c r="B976" s="26">
        <v>202411</v>
      </c>
      <c r="C976" s="18" t="s">
        <v>101</v>
      </c>
      <c r="D976">
        <v>371.23232593493429</v>
      </c>
      <c r="E976">
        <v>163.62250613932298</v>
      </c>
      <c r="F976">
        <v>138.72024844072146</v>
      </c>
      <c r="G976">
        <v>129.41890292287468</v>
      </c>
      <c r="H976">
        <v>28.34216864403686</v>
      </c>
      <c r="I976">
        <v>26.204526851895853</v>
      </c>
      <c r="J976">
        <v>24.221868305142156</v>
      </c>
      <c r="K976">
        <v>22.385634091616598</v>
      </c>
      <c r="L976">
        <v>20.686619280215425</v>
      </c>
      <c r="M976">
        <v>19.115547461974614</v>
      </c>
      <c r="N976">
        <v>17.663379978420394</v>
      </c>
      <c r="O976">
        <v>16.32147836466622</v>
      </c>
      <c r="P976">
        <v>15.081683573613802</v>
      </c>
      <c r="Q976">
        <v>13.93634729055508</v>
      </c>
      <c r="R976">
        <v>12.878335527243504</v>
      </c>
      <c r="S976">
        <v>11.901016312011395</v>
      </c>
      <c r="T976">
        <v>10.998238518194665</v>
      </c>
      <c r="U976">
        <v>10.164306081215592</v>
      </c>
      <c r="V976">
        <v>9.393950186691443</v>
      </c>
      <c r="W976">
        <v>8.6823009974091132</v>
      </c>
      <c r="X976">
        <v>8.024859860901234</v>
      </c>
      <c r="Y976">
        <v>7.4174725486634552</v>
      </c>
      <c r="Z976">
        <v>6.8563038324625172</v>
      </c>
      <c r="AA976">
        <v>6.3378135483487963</v>
      </c>
      <c r="AB976">
        <v>5.8587342016106136</v>
      </c>
      <c r="AC976">
        <v>5.4160501052736034</v>
      </c>
      <c r="AD976">
        <v>5.0069780077837516</v>
      </c>
      <c r="AE976">
        <v>4.6289491438672465</v>
      </c>
      <c r="AF976">
        <v>4.2795926308427914</v>
      </c>
      <c r="AG976">
        <v>3.956720127361173</v>
      </c>
      <c r="AH976">
        <v>3.6583116703586702</v>
      </c>
      <c r="AI976">
        <v>3.3825026074155655</v>
      </c>
      <c r="AJ976">
        <v>3.1275715447031565</v>
      </c>
      <c r="AK976">
        <v>2.8919292346162258</v>
      </c>
      <c r="AL976">
        <v>2.6741083315832808</v>
      </c>
      <c r="AM976">
        <v>2.4727539491353787</v>
      </c>
      <c r="AN976">
        <v>2.2866149559091378</v>
      </c>
      <c r="AO976">
        <v>2.1145359527421284</v>
      </c>
      <c r="AP976">
        <v>1.9554498773167628</v>
      </c>
      <c r="AQ976">
        <v>1.8083711868807131</v>
      </c>
    </row>
    <row r="977" spans="1:43" x14ac:dyDescent="0.3">
      <c r="A977" s="24"/>
      <c r="B977" s="26">
        <v>202411</v>
      </c>
      <c r="C977" s="18" t="s">
        <v>105</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row>
    <row r="978" spans="1:43" x14ac:dyDescent="0.3">
      <c r="A978" s="24"/>
      <c r="B978" s="26">
        <v>202411</v>
      </c>
      <c r="C978" s="18" t="s">
        <v>103</v>
      </c>
      <c r="D978">
        <v>41.988776229981411</v>
      </c>
      <c r="E978">
        <v>13.735617746588836</v>
      </c>
      <c r="F978">
        <v>6.0071165383783951</v>
      </c>
      <c r="G978">
        <v>4.1330684669576572</v>
      </c>
      <c r="H978">
        <v>4.7745480291221192</v>
      </c>
      <c r="I978">
        <v>4.5865699113488549</v>
      </c>
      <c r="J978">
        <v>4.405657845554499</v>
      </c>
      <c r="K978">
        <v>4.2316909761388128</v>
      </c>
      <c r="L978">
        <v>4.0644924618833231</v>
      </c>
      <c r="M978">
        <v>3.9038553373298637</v>
      </c>
      <c r="N978">
        <v>3.7495576285072962</v>
      </c>
      <c r="O978">
        <v>3.6013713991219567</v>
      </c>
      <c r="P978">
        <v>3.4590682484801909</v>
      </c>
      <c r="Q978">
        <v>3.3224226746736298</v>
      </c>
      <c r="R978">
        <v>3.191214122468498</v>
      </c>
      <c r="S978">
        <v>3.0652282048457637</v>
      </c>
      <c r="T978">
        <v>2.9442573973225361</v>
      </c>
      <c r="U978">
        <v>2.8281013920697671</v>
      </c>
      <c r="V978">
        <v>2.7165672309634412</v>
      </c>
      <c r="W978">
        <v>2.6094692947015221</v>
      </c>
      <c r="X978">
        <v>2.5066291986144975</v>
      </c>
      <c r="Y978">
        <v>2.4078756287816661</v>
      </c>
      <c r="Z978">
        <v>2.3130441409720595</v>
      </c>
      <c r="AA978">
        <v>2.2219769375975096</v>
      </c>
      <c r="AB978">
        <v>2.1345226329615992</v>
      </c>
      <c r="AC978">
        <v>2.0505360137736663</v>
      </c>
      <c r="AD978">
        <v>1.9698777996364152</v>
      </c>
      <c r="AE978">
        <v>1.8924144066622179</v>
      </c>
      <c r="AF978">
        <v>1.8180177162993045</v>
      </c>
      <c r="AG978">
        <v>1.74656485070339</v>
      </c>
      <c r="AH978">
        <v>1.677937955471275</v>
      </c>
      <c r="AI978">
        <v>1.6120239901915199</v>
      </c>
      <c r="AJ978">
        <v>1.5487145270161617</v>
      </c>
      <c r="AK978">
        <v>1.4879055572839046</v>
      </c>
      <c r="AL978">
        <v>1.4294973061065037</v>
      </c>
      <c r="AM978">
        <v>1.3733940547502099</v>
      </c>
      <c r="AN978">
        <v>1.3195039705918588</v>
      </c>
      <c r="AO978">
        <v>1.2677389443964995</v>
      </c>
      <c r="AP978">
        <v>1.2180144346446207</v>
      </c>
      <c r="AQ978">
        <v>1.1702493186280134</v>
      </c>
    </row>
    <row r="979" spans="1:43" x14ac:dyDescent="0.3">
      <c r="A979" s="24"/>
      <c r="B979" s="26">
        <v>202411</v>
      </c>
      <c r="C979" s="18" t="s">
        <v>102</v>
      </c>
      <c r="D979">
        <v>17.25457488842061</v>
      </c>
      <c r="E979">
        <v>3.9754948986797389</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row>
    <row r="980" spans="1:43" x14ac:dyDescent="0.3">
      <c r="A980" s="24"/>
      <c r="B980" s="26">
        <v>202412</v>
      </c>
      <c r="C980" s="18" t="s">
        <v>101</v>
      </c>
      <c r="D980">
        <v>202.00749379875231</v>
      </c>
      <c r="E980">
        <v>116.81667336889214</v>
      </c>
      <c r="F980">
        <v>118.90491835700774</v>
      </c>
      <c r="G980">
        <v>123.47563517351512</v>
      </c>
      <c r="H980">
        <v>103.74691518182372</v>
      </c>
      <c r="I980">
        <v>96.20408008755993</v>
      </c>
      <c r="J980">
        <v>89.195391507795222</v>
      </c>
      <c r="K980">
        <v>82.690948834980389</v>
      </c>
      <c r="L980">
        <v>76.658837686973001</v>
      </c>
      <c r="M980">
        <v>71.067148195948405</v>
      </c>
      <c r="N980">
        <v>65.884991945357385</v>
      </c>
      <c r="O980">
        <v>61.082997150607255</v>
      </c>
      <c r="P980">
        <v>56.633524124430004</v>
      </c>
      <c r="Q980">
        <v>52.510728307960996</v>
      </c>
      <c r="R980">
        <v>48.690540054633288</v>
      </c>
      <c r="S980">
        <v>45.150599764537176</v>
      </c>
      <c r="T980">
        <v>41.87017031586646</v>
      </c>
      <c r="U980">
        <v>38.830039419621542</v>
      </c>
      <c r="V980">
        <v>36.012419184293918</v>
      </c>
      <c r="W980">
        <v>33.400847060678963</v>
      </c>
      <c r="X980">
        <v>30.980090491749959</v>
      </c>
      <c r="Y980">
        <v>28.73605648963424</v>
      </c>
      <c r="Z980">
        <v>26.655706699921698</v>
      </c>
      <c r="AA980">
        <v>24.726978117630335</v>
      </c>
      <c r="AB980">
        <v>22.938709385384932</v>
      </c>
      <c r="AC980">
        <v>21.280572470263458</v>
      </c>
      <c r="AD980">
        <v>19.743009443196499</v>
      </c>
      <c r="AE980">
        <v>18.317174050214057</v>
      </c>
      <c r="AF980">
        <v>16.994877753534443</v>
      </c>
      <c r="AG980">
        <v>15.768539923258928</v>
      </c>
      <c r="AH980">
        <v>14.63114187145616</v>
      </c>
      <c r="AI980">
        <v>13.576184436018051</v>
      </c>
      <c r="AJ980">
        <v>12.597648839531193</v>
      </c>
      <c r="AK980">
        <v>11.689960567089615</v>
      </c>
      <c r="AL980">
        <v>10.847956025588907</v>
      </c>
      <c r="AM980">
        <v>10.066851765058377</v>
      </c>
      <c r="AN980">
        <v>9.3422160597077077</v>
      </c>
      <c r="AO980">
        <v>8.6699426624344298</v>
      </c>
      <c r="AP980">
        <v>8.0462265614987203</v>
      </c>
      <c r="AQ980">
        <v>7.4675415819205071</v>
      </c>
    </row>
    <row r="981" spans="1:43" x14ac:dyDescent="0.3">
      <c r="A981" s="24"/>
      <c r="B981" s="26">
        <v>202412</v>
      </c>
      <c r="C981" s="18" t="s">
        <v>105</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row>
    <row r="982" spans="1:43" x14ac:dyDescent="0.3">
      <c r="A982" s="24"/>
      <c r="B982" s="26">
        <v>202412</v>
      </c>
      <c r="C982" s="18" t="s">
        <v>103</v>
      </c>
      <c r="D982">
        <v>31.537767638572394</v>
      </c>
      <c r="E982">
        <v>3.9039938293136234</v>
      </c>
      <c r="F982">
        <v>2.3532667776491891</v>
      </c>
      <c r="G982">
        <v>0.44956910752415569</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row>
    <row r="983" spans="1:43" x14ac:dyDescent="0.3">
      <c r="A983" s="24"/>
      <c r="B983" s="26">
        <v>202412</v>
      </c>
      <c r="C983" s="18" t="s">
        <v>102</v>
      </c>
      <c r="D983">
        <v>32.646660868826793</v>
      </c>
      <c r="E983">
        <v>8.7040232330280727</v>
      </c>
      <c r="F983">
        <v>3.3593391034190669</v>
      </c>
      <c r="G983">
        <v>2.0156690850619139</v>
      </c>
      <c r="H983">
        <v>0.89234269407092848</v>
      </c>
      <c r="I983">
        <v>0.84492668120037473</v>
      </c>
      <c r="J983">
        <v>0.79997852660767488</v>
      </c>
      <c r="K983">
        <v>0.75739656729159632</v>
      </c>
      <c r="L983">
        <v>0.71707158546885474</v>
      </c>
      <c r="M983">
        <v>0.67889278107637108</v>
      </c>
      <c r="N983">
        <v>0.64275094042949754</v>
      </c>
      <c r="O983">
        <v>0.60854011809643116</v>
      </c>
      <c r="P983">
        <v>0.57615850148634506</v>
      </c>
      <c r="Q983">
        <v>0.54550881392111383</v>
      </c>
      <c r="R983">
        <v>0.51649845236093195</v>
      </c>
      <c r="S983">
        <v>0.4890394713249685</v>
      </c>
      <c r="T983">
        <v>0.4630484780511897</v>
      </c>
      <c r="U983">
        <v>0.43844647760085703</v>
      </c>
      <c r="V983">
        <v>0.41515869129558747</v>
      </c>
      <c r="W983">
        <v>0.39311436276280176</v>
      </c>
      <c r="X983">
        <v>0.37224656033923464</v>
      </c>
      <c r="Y983">
        <v>0.35249198117604791</v>
      </c>
      <c r="Z983">
        <v>0.33379076026187599</v>
      </c>
      <c r="AA983">
        <v>0.31608628623822665</v>
      </c>
      <c r="AB983">
        <v>0.29932502502951663</v>
      </c>
      <c r="AC983">
        <v>0.28345635176743456</v>
      </c>
      <c r="AD983">
        <v>0.26843239114463596</v>
      </c>
      <c r="AE983">
        <v>0.25420786611578866</v>
      </c>
      <c r="AF983">
        <v>0.24073995472999093</v>
      </c>
      <c r="AG983">
        <v>0.22798815479878326</v>
      </c>
      <c r="AH983">
        <v>0.21591415605963199</v>
      </c>
      <c r="AI983">
        <v>0.20448171947358385</v>
      </c>
      <c r="AJ983">
        <v>0.1936565632896585</v>
      </c>
      <c r="AK983">
        <v>0.18340625551206188</v>
      </c>
      <c r="AL983">
        <v>0.17370011241587416</v>
      </c>
      <c r="AM983">
        <v>0.16450910277009215</v>
      </c>
      <c r="AN983">
        <v>0.15580575744218389</v>
      </c>
      <c r="AO983">
        <v>0.14756408407458327</v>
      </c>
      <c r="AP983">
        <v>0.13975948654011355</v>
      </c>
      <c r="AQ983">
        <v>0.13236868889972686</v>
      </c>
    </row>
    <row r="984" spans="1:43" x14ac:dyDescent="0.3">
      <c r="A984" s="24"/>
      <c r="B984" s="26">
        <v>202501</v>
      </c>
      <c r="C984" s="18" t="s">
        <v>101</v>
      </c>
      <c r="D984">
        <v>392.75829463727518</v>
      </c>
      <c r="E984">
        <v>218.7337969483512</v>
      </c>
      <c r="F984">
        <v>239.40084770896212</v>
      </c>
      <c r="G984">
        <v>259.99435820856979</v>
      </c>
      <c r="H984">
        <v>276.71782881270701</v>
      </c>
      <c r="I984">
        <v>257.78646103290322</v>
      </c>
      <c r="J984">
        <v>240.13593481186521</v>
      </c>
      <c r="K984">
        <v>223.69123028896121</v>
      </c>
      <c r="L984">
        <v>208.37567884823295</v>
      </c>
      <c r="M984">
        <v>194.11440417777266</v>
      </c>
      <c r="N984">
        <v>180.83588460434234</v>
      </c>
      <c r="O984">
        <v>168.47260482732167</v>
      </c>
      <c r="P984">
        <v>156.96125216202199</v>
      </c>
      <c r="Q984">
        <v>146.24268193653936</v>
      </c>
      <c r="R984">
        <v>136.26176721646459</v>
      </c>
      <c r="S984">
        <v>126.96719359091745</v>
      </c>
      <c r="T984">
        <v>118.31123163449118</v>
      </c>
      <c r="U984">
        <v>110.24950467987851</v>
      </c>
      <c r="V984">
        <v>102.74076135663722</v>
      </c>
      <c r="W984">
        <v>95.746657802023606</v>
      </c>
      <c r="X984">
        <v>89.231551888698135</v>
      </c>
      <c r="Y984">
        <v>83.162310366044466</v>
      </c>
      <c r="Z984">
        <v>77.508128997792653</v>
      </c>
      <c r="AA984">
        <v>72.240365330523261</v>
      </c>
      <c r="AB984">
        <v>67.332383492530639</v>
      </c>
      <c r="AC984">
        <v>62.759410311802434</v>
      </c>
      <c r="AD984">
        <v>58.498402003477153</v>
      </c>
      <c r="AE984">
        <v>54.527920680201476</v>
      </c>
      <c r="AF984">
        <v>50.828019964903056</v>
      </c>
      <c r="AG984">
        <v>47.380139023601885</v>
      </c>
      <c r="AH984">
        <v>44.167004379437856</v>
      </c>
      <c r="AI984">
        <v>41.172538914217697</v>
      </c>
      <c r="AJ984">
        <v>38.381777508246643</v>
      </c>
      <c r="AK984">
        <v>35.780788811772453</v>
      </c>
      <c r="AL984">
        <v>33.356602681401924</v>
      </c>
      <c r="AM984">
        <v>31.097142852088858</v>
      </c>
      <c r="AN984">
        <v>28.991164449689787</v>
      </c>
      <c r="AO984">
        <v>27.028195980716394</v>
      </c>
      <c r="AP984">
        <v>25.198485464925501</v>
      </c>
      <c r="AQ984">
        <v>23.492950402955824</v>
      </c>
    </row>
    <row r="985" spans="1:43" x14ac:dyDescent="0.3">
      <c r="A985" s="24"/>
      <c r="B985" s="26">
        <v>202501</v>
      </c>
      <c r="C985" s="18" t="s">
        <v>105</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row>
    <row r="986" spans="1:43" x14ac:dyDescent="0.3">
      <c r="A986" s="24"/>
      <c r="B986" s="26">
        <v>202501</v>
      </c>
      <c r="C986" s="18" t="s">
        <v>103</v>
      </c>
      <c r="D986">
        <v>1422.0753349587446</v>
      </c>
      <c r="E986">
        <v>1268.5784141431386</v>
      </c>
      <c r="F986">
        <v>1229.4606767155451</v>
      </c>
      <c r="G986">
        <v>1190.2382076314498</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row>
    <row r="987" spans="1:43" x14ac:dyDescent="0.3">
      <c r="A987" s="24"/>
      <c r="B987" s="26">
        <v>202501</v>
      </c>
      <c r="C987" s="18" t="s">
        <v>102</v>
      </c>
      <c r="D987">
        <v>76.21407482210202</v>
      </c>
      <c r="E987">
        <v>25.548919259308818</v>
      </c>
      <c r="F987">
        <v>28.943395835313193</v>
      </c>
      <c r="G987">
        <v>32.104728440062445</v>
      </c>
      <c r="H987">
        <v>26.726336036306868</v>
      </c>
      <c r="I987">
        <v>25.243542591019207</v>
      </c>
      <c r="J987">
        <v>23.842605789228859</v>
      </c>
      <c r="K987">
        <v>22.51950981261438</v>
      </c>
      <c r="L987">
        <v>21.270167763769201</v>
      </c>
      <c r="M987">
        <v>20.090570620587322</v>
      </c>
      <c r="N987">
        <v>18.976856293661367</v>
      </c>
      <c r="O987">
        <v>17.925339823469304</v>
      </c>
      <c r="P987">
        <v>16.932523990395861</v>
      </c>
      <c r="Q987">
        <v>15.995099854948787</v>
      </c>
      <c r="R987">
        <v>15.109942118441294</v>
      </c>
      <c r="S987">
        <v>14.274101894964515</v>
      </c>
      <c r="T987">
        <v>13.484798297642886</v>
      </c>
      <c r="U987">
        <v>12.739409608600077</v>
      </c>
      <c r="V987">
        <v>12.035464455195941</v>
      </c>
      <c r="W987">
        <v>11.370633221244908</v>
      </c>
      <c r="X987">
        <v>10.742719811951956</v>
      </c>
      <c r="Y987">
        <v>10.14965382835071</v>
      </c>
      <c r="Z987">
        <v>9.5894831709342601</v>
      </c>
      <c r="AA987">
        <v>9.0603670716442686</v>
      </c>
      <c r="AB987">
        <v>8.5605695419833765</v>
      </c>
      <c r="AC987">
        <v>8.0884532189979144</v>
      </c>
      <c r="AD987">
        <v>7.6424735880393539</v>
      </c>
      <c r="AE987">
        <v>7.2211735602422609</v>
      </c>
      <c r="AF987">
        <v>6.8231783827662147</v>
      </c>
      <c r="AG987">
        <v>6.4471908605644703</v>
      </c>
      <c r="AH987">
        <v>6.0919868694761234</v>
      </c>
      <c r="AI987">
        <v>5.7564111416190658</v>
      </c>
      <c r="AJ987">
        <v>5.4393733052855628</v>
      </c>
      <c r="AK987">
        <v>5.139844162751392</v>
      </c>
      <c r="AL987">
        <v>4.8568521905701099</v>
      </c>
      <c r="AM987">
        <v>4.5894802480190258</v>
      </c>
      <c r="AN987">
        <v>4.3368624803857001</v>
      </c>
      <c r="AO987">
        <v>4.0981814047318137</v>
      </c>
      <c r="AP987">
        <v>3.8726651666468341</v>
      </c>
      <c r="AQ987">
        <v>3.6595849573109773</v>
      </c>
    </row>
    <row r="988" spans="1:43" x14ac:dyDescent="0.3">
      <c r="A988" s="24"/>
      <c r="B988" s="26">
        <v>202502</v>
      </c>
      <c r="C988" s="18" t="s">
        <v>101</v>
      </c>
      <c r="D988">
        <v>338.49144740175694</v>
      </c>
      <c r="E988">
        <v>375.44335780281432</v>
      </c>
      <c r="F988">
        <v>430.18578764960154</v>
      </c>
      <c r="G988">
        <v>496.21287117345065</v>
      </c>
      <c r="H988">
        <v>542.51435871144622</v>
      </c>
      <c r="I988">
        <v>505.5528367213671</v>
      </c>
      <c r="J988">
        <v>471.10256792490236</v>
      </c>
      <c r="K988">
        <v>439.00546159690623</v>
      </c>
      <c r="L988">
        <v>409.10583750568884</v>
      </c>
      <c r="M988">
        <v>381.25483863354663</v>
      </c>
      <c r="N988">
        <v>355.31207687490081</v>
      </c>
      <c r="O988">
        <v>331.14606103974154</v>
      </c>
      <c r="P988">
        <v>308.63407423889805</v>
      </c>
      <c r="Q988">
        <v>287.6618046191083</v>
      </c>
      <c r="R988">
        <v>268.12287372435731</v>
      </c>
      <c r="S988">
        <v>249.91833271811279</v>
      </c>
      <c r="T988">
        <v>232.95616090657396</v>
      </c>
      <c r="U988">
        <v>217.15078313643838</v>
      </c>
      <c r="V988">
        <v>202.42261352044525</v>
      </c>
      <c r="W988">
        <v>188.69762823260456</v>
      </c>
      <c r="X988">
        <v>175.90696768481723</v>
      </c>
      <c r="Y988">
        <v>163.9865671699873</v>
      </c>
      <c r="Z988">
        <v>152.87681447328958</v>
      </c>
      <c r="AA988">
        <v>142.52223271504894</v>
      </c>
      <c r="AB988">
        <v>132.87118663459341</v>
      </c>
      <c r="AC988">
        <v>123.87561056625351</v>
      </c>
      <c r="AD988">
        <v>115.49075644779468</v>
      </c>
      <c r="AE988">
        <v>107.67496031121041</v>
      </c>
      <c r="AF988">
        <v>100.3894258213747</v>
      </c>
      <c r="AG988">
        <v>93.598023541797787</v>
      </c>
      <c r="AH988">
        <v>87.267104714736902</v>
      </c>
      <c r="AI988">
        <v>81.365328443439367</v>
      </c>
      <c r="AJ988">
        <v>75.86350125678095</v>
      </c>
      <c r="AK988">
        <v>70.734428121097025</v>
      </c>
      <c r="AL988">
        <v>65.952774041001376</v>
      </c>
      <c r="AM988">
        <v>61.494935461007074</v>
      </c>
      <c r="AN988">
        <v>57.338920743417951</v>
      </c>
      <c r="AO988">
        <v>53.464239055845475</v>
      </c>
      <c r="AP988">
        <v>49.851797054397437</v>
      </c>
      <c r="AQ988">
        <v>46.483802796599861</v>
      </c>
    </row>
    <row r="989" spans="1:43" x14ac:dyDescent="0.3">
      <c r="A989" s="24"/>
      <c r="B989" s="26">
        <v>202502</v>
      </c>
      <c r="C989" s="18" t="s">
        <v>105</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row>
    <row r="990" spans="1:43" x14ac:dyDescent="0.3">
      <c r="A990" s="24"/>
      <c r="B990" s="26">
        <v>202502</v>
      </c>
      <c r="C990" s="18" t="s">
        <v>103</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row>
    <row r="991" spans="1:43" x14ac:dyDescent="0.3">
      <c r="A991" s="24"/>
      <c r="B991" s="26">
        <v>202502</v>
      </c>
      <c r="C991" s="18" t="s">
        <v>102</v>
      </c>
      <c r="D991">
        <v>384.95560184688134</v>
      </c>
      <c r="E991">
        <v>452.03243613366482</v>
      </c>
      <c r="F991">
        <v>566.82281595389054</v>
      </c>
      <c r="G991">
        <v>663.90429985728633</v>
      </c>
      <c r="H991">
        <v>754.90471633776576</v>
      </c>
      <c r="I991">
        <v>714.38461072943062</v>
      </c>
      <c r="J991">
        <v>676.03790137332828</v>
      </c>
      <c r="K991">
        <v>639.74929477361286</v>
      </c>
      <c r="L991">
        <v>605.40893660525433</v>
      </c>
      <c r="M991">
        <v>572.91250290406447</v>
      </c>
      <c r="N991">
        <v>542.16108712976563</v>
      </c>
      <c r="O991">
        <v>513.06100171094522</v>
      </c>
      <c r="P991">
        <v>485.52354568424209</v>
      </c>
      <c r="Q991">
        <v>459.4647621503492</v>
      </c>
      <c r="R991">
        <v>434.80519683733377</v>
      </c>
      <c r="S991">
        <v>411.46966320757457</v>
      </c>
      <c r="T991">
        <v>389.38701666498491</v>
      </c>
      <c r="U991">
        <v>368.4899389545543</v>
      </c>
      <c r="V991">
        <v>348.71473308392035</v>
      </c>
      <c r="W991">
        <v>330.00112869554187</v>
      </c>
      <c r="X991">
        <v>312.29209760818804</v>
      </c>
      <c r="Y991">
        <v>295.53367914031679</v>
      </c>
      <c r="Z991">
        <v>279.67481477899565</v>
      </c>
      <c r="AA991">
        <v>264.66719174100825</v>
      </c>
      <c r="AB991">
        <v>250.46509497360032</v>
      </c>
      <c r="AC991">
        <v>237.02526715297239</v>
      </c>
      <c r="AD991">
        <v>224.3067762545468</v>
      </c>
      <c r="AE991">
        <v>212.27089028755981</v>
      </c>
      <c r="AF991">
        <v>200.88095880611471</v>
      </c>
      <c r="AG991">
        <v>190.10230082857942</v>
      </c>
      <c r="AH991">
        <v>179.9020988166026</v>
      </c>
      <c r="AI991">
        <v>170.24929838377702</v>
      </c>
      <c r="AJ991">
        <v>161.11451342193848</v>
      </c>
      <c r="AK991">
        <v>152.46993635019371</v>
      </c>
      <c r="AL991">
        <v>144.28925320799434</v>
      </c>
      <c r="AM991">
        <v>136.54756332893197</v>
      </c>
      <c r="AN991">
        <v>129.22130334644345</v>
      </c>
      <c r="AO991">
        <v>122.28817529632153</v>
      </c>
      <c r="AP991">
        <v>115.72707859386489</v>
      </c>
      <c r="AQ991">
        <v>109.51804567570882</v>
      </c>
    </row>
    <row r="992" spans="1:43" x14ac:dyDescent="0.3">
      <c r="A992" s="24"/>
      <c r="B992" s="26">
        <v>202503</v>
      </c>
      <c r="C992" s="18" t="s">
        <v>101</v>
      </c>
      <c r="D992">
        <v>63.694283527097667</v>
      </c>
      <c r="E992">
        <v>58.249464173896939</v>
      </c>
      <c r="F992">
        <v>53.816154819158001</v>
      </c>
      <c r="G992">
        <v>55.966856666787017</v>
      </c>
      <c r="H992">
        <v>42.553868703451414</v>
      </c>
      <c r="I992">
        <v>40.21281168950479</v>
      </c>
      <c r="J992">
        <v>38.002879470591836</v>
      </c>
      <c r="K992">
        <v>35.916296261194084</v>
      </c>
      <c r="L992">
        <v>33.945820158079322</v>
      </c>
      <c r="M992">
        <v>32.084705160877249</v>
      </c>
      <c r="N992">
        <v>30.326655786889102</v>
      </c>
      <c r="O992">
        <v>28.665785157493652</v>
      </c>
      <c r="P992">
        <v>27.09657855060669</v>
      </c>
      <c r="Q992">
        <v>25.613862065422186</v>
      </c>
      <c r="R992">
        <v>24.212775555866052</v>
      </c>
      <c r="S992">
        <v>22.888749016973495</v>
      </c>
      <c r="T992">
        <v>21.637481754373557</v>
      </c>
      <c r="U992">
        <v>20.454923815171178</v>
      </c>
      <c r="V992">
        <v>19.337259280304067</v>
      </c>
      <c r="W992">
        <v>18.280891111849822</v>
      </c>
      <c r="X992">
        <v>17.282427318554809</v>
      </c>
      <c r="Y992">
        <v>16.338668254631422</v>
      </c>
      <c r="Z992">
        <v>15.446594905341049</v>
      </c>
      <c r="AA992">
        <v>14.603358041651992</v>
      </c>
      <c r="AB992">
        <v>13.806268147980612</v>
      </c>
      <c r="AC992">
        <v>13.052786043596919</v>
      </c>
      <c r="AD992">
        <v>12.34051413107303</v>
      </c>
      <c r="AE992">
        <v>11.667188215156205</v>
      </c>
      <c r="AF992">
        <v>11.030669843366777</v>
      </c>
      <c r="AG992">
        <v>10.428939125968689</v>
      </c>
      <c r="AH992">
        <v>9.8600879981125509</v>
      </c>
      <c r="AI992">
        <v>9.3223138911839509</v>
      </c>
      <c r="AJ992">
        <v>8.8139137839092054</v>
      </c>
      <c r="AK992">
        <v>8.3332786067298628</v>
      </c>
      <c r="AL992">
        <v>7.8788879754725842</v>
      </c>
      <c r="AM992">
        <v>7.4493052325007456</v>
      </c>
      <c r="AN992">
        <v>7.0431727754060276</v>
      </c>
      <c r="AO992">
        <v>6.659207654935301</v>
      </c>
      <c r="AP992">
        <v>6.2961974252908846</v>
      </c>
      <c r="AQ992">
        <v>5.9529962312236231</v>
      </c>
    </row>
    <row r="993" spans="1:43" x14ac:dyDescent="0.3">
      <c r="A993" s="24"/>
      <c r="B993" s="26">
        <v>202503</v>
      </c>
      <c r="C993" s="18" t="s">
        <v>105</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row>
    <row r="994" spans="1:43" x14ac:dyDescent="0.3">
      <c r="A994" s="24"/>
      <c r="B994" s="26">
        <v>202503</v>
      </c>
      <c r="C994" s="18" t="s">
        <v>103</v>
      </c>
      <c r="D994">
        <v>4.2037974699857212</v>
      </c>
      <c r="E994">
        <v>3.2829171358805915</v>
      </c>
      <c r="F994">
        <v>2.6710691166022582</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row>
    <row r="995" spans="1:43" x14ac:dyDescent="0.3">
      <c r="A995" s="24"/>
      <c r="B995" s="26">
        <v>202503</v>
      </c>
      <c r="C995" s="18" t="s">
        <v>102</v>
      </c>
      <c r="D995">
        <v>8.0481417939457369</v>
      </c>
      <c r="E995">
        <v>6.1218906111995866</v>
      </c>
      <c r="F995">
        <v>4.8533348898329542</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row>
    <row r="996" spans="1:43" x14ac:dyDescent="0.3">
      <c r="A996" s="24"/>
      <c r="B996" s="26">
        <v>202504</v>
      </c>
      <c r="C996" s="18" t="s">
        <v>101</v>
      </c>
      <c r="D996">
        <v>203.85213576434171</v>
      </c>
      <c r="E996">
        <v>22.81408445701166</v>
      </c>
      <c r="F996">
        <v>19.885197207621179</v>
      </c>
      <c r="G996">
        <v>17.73914645770434</v>
      </c>
      <c r="H996">
        <v>11.919987584611283</v>
      </c>
      <c r="I996">
        <v>11.253730632491017</v>
      </c>
      <c r="J996">
        <v>10.62674612677772</v>
      </c>
      <c r="K996">
        <v>10.03613263860894</v>
      </c>
      <c r="L996">
        <v>9.4794016836947499</v>
      </c>
      <c r="M996">
        <v>8.9543530739286457</v>
      </c>
      <c r="N996">
        <v>8.4590035687090985</v>
      </c>
      <c r="O996">
        <v>7.9915426354281118</v>
      </c>
      <c r="P996">
        <v>7.550303109383969</v>
      </c>
      <c r="Q996">
        <v>7.1337405813943464</v>
      </c>
      <c r="R996">
        <v>6.7404181819604414</v>
      </c>
      <c r="S996">
        <v>6.3689948631732847</v>
      </c>
      <c r="T996">
        <v>6.0182160446013508</v>
      </c>
      <c r="U996">
        <v>5.6869059184112665</v>
      </c>
      <c r="V996">
        <v>5.3739609598198275</v>
      </c>
      <c r="W996">
        <v>5.0783443410846365</v>
      </c>
      <c r="X996">
        <v>4.7990810424851329</v>
      </c>
      <c r="Y996">
        <v>4.5352535151150777</v>
      </c>
      <c r="Z996">
        <v>4.2859977908829707</v>
      </c>
      <c r="AA996">
        <v>4.0504999625813536</v>
      </c>
      <c r="AB996">
        <v>3.8279929758817524</v>
      </c>
      <c r="AC996">
        <v>3.617753688516296</v>
      </c>
      <c r="AD996">
        <v>3.4191001615448022</v>
      </c>
      <c r="AE996">
        <v>3.2313891546594173</v>
      </c>
      <c r="AF996">
        <v>3.0540138027282708</v>
      </c>
      <c r="AG996">
        <v>2.8864014547496533</v>
      </c>
      <c r="AH996">
        <v>2.7280116594373203</v>
      </c>
      <c r="AI996">
        <v>2.5783342840341579</v>
      </c>
      <c r="AJ996">
        <v>2.4368877548305679</v>
      </c>
      <c r="AK996">
        <v>2.3032174093700855</v>
      </c>
      <c r="AL996">
        <v>2.1768939515479095</v>
      </c>
      <c r="AM996">
        <v>2.0575120018139499</v>
      </c>
      <c r="AN996">
        <v>1.9446887355290865</v>
      </c>
      <c r="AO996">
        <v>1.8380626032279288</v>
      </c>
      <c r="AP996">
        <v>1.7372921271406492</v>
      </c>
      <c r="AQ996">
        <v>1.642054768841313</v>
      </c>
    </row>
    <row r="997" spans="1:43" x14ac:dyDescent="0.3">
      <c r="A997" s="24"/>
      <c r="B997" s="26">
        <v>202504</v>
      </c>
      <c r="C997" s="18" t="s">
        <v>105</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row>
    <row r="998" spans="1:43" x14ac:dyDescent="0.3">
      <c r="A998" s="24"/>
      <c r="B998" s="26">
        <v>202504</v>
      </c>
      <c r="C998" s="18" t="s">
        <v>103</v>
      </c>
      <c r="D998">
        <v>4.479570694810306</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row>
    <row r="999" spans="1:43" x14ac:dyDescent="0.3">
      <c r="A999" s="24"/>
      <c r="B999" s="26">
        <v>202504</v>
      </c>
      <c r="C999" s="18" t="s">
        <v>102</v>
      </c>
      <c r="D999">
        <v>15.65763914458703</v>
      </c>
      <c r="E999">
        <v>2.7290553658238572</v>
      </c>
      <c r="F999">
        <v>2.0504888412382782</v>
      </c>
      <c r="G999">
        <v>1.6052618538973429</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row>
    <row r="1000" spans="1:43" x14ac:dyDescent="0.3">
      <c r="A1000" s="24"/>
      <c r="B1000" s="26">
        <v>202504</v>
      </c>
      <c r="C1000" s="18" t="s">
        <v>104</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row>
    <row r="1001" spans="1:43" x14ac:dyDescent="0.3">
      <c r="A1001" s="24"/>
      <c r="B1001" s="26">
        <v>202505</v>
      </c>
      <c r="C1001" s="18" t="s">
        <v>101</v>
      </c>
      <c r="D1001">
        <v>281.1052232213105</v>
      </c>
      <c r="E1001">
        <v>209.17100110680974</v>
      </c>
      <c r="F1001">
        <v>8.4040051858887601</v>
      </c>
      <c r="G1001">
        <v>8.0124886315327117</v>
      </c>
      <c r="H1001">
        <v>7.6392116199832563</v>
      </c>
      <c r="I1001">
        <v>7.2833244274724125</v>
      </c>
      <c r="J1001">
        <v>6.9440169162289305</v>
      </c>
      <c r="K1001">
        <v>6.6205166902893922</v>
      </c>
      <c r="L1001">
        <v>6.3120873372243658</v>
      </c>
      <c r="M1001">
        <v>6.0180267517770742</v>
      </c>
      <c r="N1001">
        <v>5.7376655375985628</v>
      </c>
      <c r="O1001">
        <v>5.4703654834410571</v>
      </c>
      <c r="P1001">
        <v>5.2155181103407511</v>
      </c>
      <c r="Q1001">
        <v>4.9725432864828543</v>
      </c>
      <c r="R1001">
        <v>4.7408879065957725</v>
      </c>
      <c r="S1001">
        <v>4.5200246328682301</v>
      </c>
      <c r="T1001">
        <v>4.3094506945231554</v>
      </c>
      <c r="U1001">
        <v>4.1086867433156993</v>
      </c>
      <c r="V1001">
        <v>3.9172757623500551</v>
      </c>
      <c r="W1001">
        <v>3.7347820257311191</v>
      </c>
      <c r="X1001">
        <v>3.5607901066827599</v>
      </c>
      <c r="Y1001">
        <v>3.3949039318747767</v>
      </c>
      <c r="Z1001">
        <v>3.2367458798058402</v>
      </c>
      <c r="AA1001">
        <v>3.0859559211899712</v>
      </c>
      <c r="AB1001">
        <v>2.9421907993897554</v>
      </c>
      <c r="AC1001">
        <v>2.8051232490306321</v>
      </c>
      <c r="AD1001">
        <v>2.6744412510175182</v>
      </c>
      <c r="AE1001">
        <v>2.5498473222579037</v>
      </c>
      <c r="AF1001">
        <v>2.4310578384745432</v>
      </c>
      <c r="AG1001">
        <v>2.317802388566208</v>
      </c>
      <c r="AH1001">
        <v>2.209823159046767</v>
      </c>
      <c r="AI1001">
        <v>2.1068743471613431</v>
      </c>
      <c r="AJ1001">
        <v>2.0087216013435736</v>
      </c>
      <c r="AK1001">
        <v>1.9151414877402253</v>
      </c>
      <c r="AL1001">
        <v>1.8259209815887798</v>
      </c>
      <c r="AM1001">
        <v>1.7408569822901583</v>
      </c>
      <c r="AN1001">
        <v>1.6597558510727064</v>
      </c>
      <c r="AO1001">
        <v>1.5824329701949795</v>
      </c>
      <c r="AP1001">
        <v>1.5087123226839054</v>
      </c>
      <c r="AQ1001">
        <v>1.4384260916516425</v>
      </c>
    </row>
    <row r="1002" spans="1:43" x14ac:dyDescent="0.3">
      <c r="A1002" s="24"/>
      <c r="B1002" s="26">
        <v>202505</v>
      </c>
      <c r="C1002" s="18" t="s">
        <v>105</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row>
    <row r="1003" spans="1:43" x14ac:dyDescent="0.3">
      <c r="A1003" s="24"/>
      <c r="B1003" s="26">
        <v>202505</v>
      </c>
      <c r="C1003" s="18" t="s">
        <v>103</v>
      </c>
      <c r="D1003">
        <v>0</v>
      </c>
      <c r="E1003">
        <v>4.0620412021747718</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row>
    <row r="1004" spans="1:43" x14ac:dyDescent="0.3">
      <c r="A1004" s="24"/>
      <c r="B1004" s="26">
        <v>202505</v>
      </c>
      <c r="C1004" s="18" t="s">
        <v>102</v>
      </c>
      <c r="D1004">
        <v>12.846303218624852</v>
      </c>
      <c r="E1004">
        <v>15.260714280487214</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row>
    <row r="1005" spans="1:43" x14ac:dyDescent="0.3">
      <c r="A1005" s="24"/>
      <c r="B1005" s="26">
        <v>202506</v>
      </c>
      <c r="C1005" s="18" t="s">
        <v>101</v>
      </c>
      <c r="D1005">
        <v>215.41318591385513</v>
      </c>
      <c r="E1005">
        <v>296.14215315749794</v>
      </c>
      <c r="F1005">
        <v>220.7038083876468</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row>
    <row r="1006" spans="1:43" x14ac:dyDescent="0.3">
      <c r="A1006" s="24"/>
      <c r="B1006" s="26">
        <v>202506</v>
      </c>
      <c r="C1006" s="18" t="s">
        <v>105</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row>
    <row r="1007" spans="1:43" x14ac:dyDescent="0.3">
      <c r="A1007" s="24"/>
      <c r="B1007" s="26">
        <v>202506</v>
      </c>
      <c r="C1007" s="18" t="s">
        <v>103</v>
      </c>
      <c r="D1007">
        <v>0</v>
      </c>
      <c r="E1007">
        <v>0</v>
      </c>
      <c r="F1007">
        <v>3.9121488963708799</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row>
    <row r="1008" spans="1:43" x14ac:dyDescent="0.3">
      <c r="A1008" s="24"/>
      <c r="B1008" s="26">
        <v>202506</v>
      </c>
      <c r="C1008" s="18" t="s">
        <v>102</v>
      </c>
      <c r="D1008">
        <v>14.910443143241819</v>
      </c>
      <c r="E1008">
        <v>13.773968599182046</v>
      </c>
      <c r="F1008">
        <v>16.269661120438421</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row>
    <row r="1009" spans="1:43" x14ac:dyDescent="0.3">
      <c r="A1009" s="24"/>
      <c r="B1009" s="26">
        <v>202507</v>
      </c>
      <c r="C1009" s="18" t="s">
        <v>101</v>
      </c>
      <c r="D1009">
        <v>0</v>
      </c>
      <c r="E1009">
        <v>252.75891565597493</v>
      </c>
      <c r="F1009">
        <v>346.63227509598619</v>
      </c>
      <c r="G1009">
        <v>257.91889922341926</v>
      </c>
      <c r="H1009">
        <v>148.62451172710942</v>
      </c>
      <c r="I1009">
        <v>141.66640750308525</v>
      </c>
      <c r="J1009">
        <v>135.03405852514913</v>
      </c>
      <c r="K1009">
        <v>128.71221401853009</v>
      </c>
      <c r="L1009">
        <v>122.6863371988959</v>
      </c>
      <c r="M1009">
        <v>116.94257184570094</v>
      </c>
      <c r="N1009">
        <v>111.46771044045805</v>
      </c>
      <c r="O1009">
        <v>106.2491637966706</v>
      </c>
      <c r="P1009">
        <v>101.27493211158981</v>
      </c>
      <c r="Q1009">
        <v>96.53357737323222</v>
      </c>
      <c r="R1009">
        <v>92.014197059208726</v>
      </c>
      <c r="S1009">
        <v>87.70639906688676</v>
      </c>
      <c r="T1009">
        <v>83.600277817238691</v>
      </c>
      <c r="U1009">
        <v>79.686391477428302</v>
      </c>
      <c r="V1009">
        <v>75.955740249760041</v>
      </c>
      <c r="W1009">
        <v>72.399745677067088</v>
      </c>
      <c r="X1009">
        <v>69.010230916952395</v>
      </c>
      <c r="Y1009">
        <v>65.779401939523737</v>
      </c>
      <c r="Z1009">
        <v>62.699829605388373</v>
      </c>
      <c r="AA1009">
        <v>59.764432582696109</v>
      </c>
      <c r="AB1009">
        <v>56.966461063949552</v>
      </c>
      <c r="AC1009">
        <v>54.299481245138978</v>
      </c>
      <c r="AD1009">
        <v>51.75736053151239</v>
      </c>
      <c r="AE1009">
        <v>49.334253435962076</v>
      </c>
      <c r="AF1009">
        <v>47.024588137601789</v>
      </c>
      <c r="AG1009">
        <v>44.823053669626397</v>
      </c>
      <c r="AH1009">
        <v>42.724587706993383</v>
      </c>
      <c r="AI1009">
        <v>40.724364925844306</v>
      </c>
      <c r="AJ1009">
        <v>38.817785907899371</v>
      </c>
      <c r="AK1009">
        <v>37.000466564311218</v>
      </c>
      <c r="AL1009">
        <v>35.268228054658721</v>
      </c>
      <c r="AM1009">
        <v>33.617087177899784</v>
      </c>
      <c r="AN1009">
        <v>32.043247213187776</v>
      </c>
      <c r="AO1009">
        <v>30.543089189490367</v>
      </c>
      <c r="AP1009">
        <v>29.113163563935725</v>
      </c>
      <c r="AQ1009">
        <v>27.750182289750803</v>
      </c>
    </row>
    <row r="1010" spans="1:43" x14ac:dyDescent="0.3">
      <c r="A1010" s="24"/>
      <c r="B1010" s="26">
        <v>202507</v>
      </c>
      <c r="C1010" s="18" t="s">
        <v>105</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row>
    <row r="1011" spans="1:43" x14ac:dyDescent="0.3">
      <c r="A1011" s="24"/>
      <c r="B1011" s="26">
        <v>202507</v>
      </c>
      <c r="C1011" s="18" t="s">
        <v>103</v>
      </c>
      <c r="D1011">
        <v>0</v>
      </c>
      <c r="E1011">
        <v>0</v>
      </c>
      <c r="F1011">
        <v>0</v>
      </c>
      <c r="G1011">
        <v>4.7239143293260124</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row>
    <row r="1012" spans="1:43" x14ac:dyDescent="0.3">
      <c r="A1012" s="24"/>
      <c r="B1012" s="26">
        <v>202507</v>
      </c>
      <c r="C1012" s="18" t="s">
        <v>102</v>
      </c>
      <c r="D1012">
        <v>0</v>
      </c>
      <c r="E1012">
        <v>16.122463752941705</v>
      </c>
      <c r="F1012">
        <v>15.104216415571768</v>
      </c>
      <c r="G1012">
        <v>18.097005980415236</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row>
    <row r="1013" spans="1:43" x14ac:dyDescent="0.3">
      <c r="A1013" s="24"/>
      <c r="B1013" s="26">
        <v>202507</v>
      </c>
      <c r="C1013" s="18" t="s">
        <v>104</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row>
    <row r="1014" spans="1:43" x14ac:dyDescent="0.3">
      <c r="A1014" s="24"/>
      <c r="B1014" s="26">
        <v>202508</v>
      </c>
      <c r="C1014" s="18" t="s">
        <v>101</v>
      </c>
      <c r="D1014">
        <v>0</v>
      </c>
      <c r="E1014">
        <v>0</v>
      </c>
      <c r="F1014">
        <v>189.86538732975919</v>
      </c>
      <c r="G1014">
        <v>261.15894675861665</v>
      </c>
      <c r="H1014">
        <v>194.90172019839585</v>
      </c>
      <c r="I1014">
        <v>96.71622255170881</v>
      </c>
      <c r="J1014">
        <v>92.463932633518681</v>
      </c>
      <c r="K1014">
        <v>88.398601728731634</v>
      </c>
      <c r="L1014">
        <v>84.512009872725059</v>
      </c>
      <c r="M1014">
        <v>80.79629850532092</v>
      </c>
      <c r="N1014">
        <v>77.243954581036974</v>
      </c>
      <c r="O1014">
        <v>73.847795377957397</v>
      </c>
      <c r="P1014">
        <v>70.600953974506524</v>
      </c>
      <c r="Q1014">
        <v>67.496865364760723</v>
      </c>
      <c r="R1014">
        <v>64.529253184223407</v>
      </c>
      <c r="S1014">
        <v>61.692117019223708</v>
      </c>
      <c r="T1014">
        <v>58.97972027427852</v>
      </c>
      <c r="U1014">
        <v>56.38657857288608</v>
      </c>
      <c r="V1014">
        <v>53.907448668298187</v>
      </c>
      <c r="W1014">
        <v>51.537317841848683</v>
      </c>
      <c r="X1014">
        <v>49.271393767402074</v>
      </c>
      <c r="Y1014">
        <v>47.105094821428629</v>
      </c>
      <c r="Z1014">
        <v>45.034040819113152</v>
      </c>
      <c r="AA1014">
        <v>43.054044157766143</v>
      </c>
      <c r="AB1014">
        <v>41.161101349629696</v>
      </c>
      <c r="AC1014">
        <v>39.35138492695765</v>
      </c>
      <c r="AD1014">
        <v>37.621235703002412</v>
      </c>
      <c r="AE1014">
        <v>35.967155373260404</v>
      </c>
      <c r="AF1014">
        <v>34.385799442016051</v>
      </c>
      <c r="AG1014">
        <v>32.873970459882088</v>
      </c>
      <c r="AH1014">
        <v>31.428611558662606</v>
      </c>
      <c r="AI1014">
        <v>30.046800270466743</v>
      </c>
      <c r="AJ1014">
        <v>28.725742618575222</v>
      </c>
      <c r="AK1014">
        <v>27.462767468111863</v>
      </c>
      <c r="AL1014">
        <v>26.255321125097211</v>
      </c>
      <c r="AM1014">
        <v>25.100962172963772</v>
      </c>
      <c r="AN1014">
        <v>23.997356536092465</v>
      </c>
      <c r="AO1014">
        <v>22.942272760388935</v>
      </c>
      <c r="AP1014">
        <v>21.933577501357167</v>
      </c>
      <c r="AQ1014">
        <v>20.969231210547495</v>
      </c>
    </row>
    <row r="1015" spans="1:43" x14ac:dyDescent="0.3">
      <c r="A1015" s="24"/>
      <c r="B1015" s="26">
        <v>202508</v>
      </c>
      <c r="C1015" s="18" t="s">
        <v>105</v>
      </c>
      <c r="D1015">
        <v>0</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row>
    <row r="1016" spans="1:43" x14ac:dyDescent="0.3">
      <c r="A1016" s="24"/>
      <c r="B1016" s="26">
        <v>202508</v>
      </c>
      <c r="C1016" s="18" t="s">
        <v>103</v>
      </c>
      <c r="D1016">
        <v>0</v>
      </c>
      <c r="E1016">
        <v>0</v>
      </c>
      <c r="F1016">
        <v>0</v>
      </c>
      <c r="G1016">
        <v>0</v>
      </c>
      <c r="H1016">
        <v>4.0525831090595528</v>
      </c>
      <c r="I1016">
        <v>245.92040928306901</v>
      </c>
      <c r="J1016">
        <v>241.89961059129084</v>
      </c>
      <c r="K1016">
        <v>237.94455195812318</v>
      </c>
      <c r="L1016">
        <v>234.0541585336079</v>
      </c>
      <c r="M1016">
        <v>230.22737304158341</v>
      </c>
      <c r="N1016">
        <v>226.46315549235348</v>
      </c>
      <c r="O1016">
        <v>222.76048290005352</v>
      </c>
      <c r="P1016">
        <v>219.11834900463762</v>
      </c>
      <c r="Q1016">
        <v>215.53576399841182</v>
      </c>
      <c r="R1016">
        <v>212.01175425703781</v>
      </c>
      <c r="S1016">
        <v>208.54536207493524</v>
      </c>
      <c r="T1016">
        <v>205.13564540501005</v>
      </c>
      <c r="U1016">
        <v>201.78167760263815</v>
      </c>
      <c r="V1016">
        <v>198.482547173835</v>
      </c>
      <c r="W1016">
        <v>195.23735752754283</v>
      </c>
      <c r="X1016">
        <v>192.04522673196746</v>
      </c>
      <c r="Y1016">
        <v>188.90528727489982</v>
      </c>
      <c r="Z1016">
        <v>185.81668582795518</v>
      </c>
      <c r="AA1016">
        <v>182.77858301466816</v>
      </c>
      <c r="AB1016">
        <v>179.79015318237833</v>
      </c>
      <c r="AC1016">
        <v>176.85058417784646</v>
      </c>
      <c r="AD1016">
        <v>173.95907712653866</v>
      </c>
      <c r="AE1016">
        <v>171.11484621551978</v>
      </c>
      <c r="AF1016">
        <v>168.31711847989601</v>
      </c>
      <c r="AG1016">
        <v>165.56513359274973</v>
      </c>
      <c r="AH1016">
        <v>162.85814365850828</v>
      </c>
      <c r="AI1016">
        <v>160.19541300969166</v>
      </c>
      <c r="AJ1016">
        <v>157.57621800698323</v>
      </c>
      <c r="AK1016">
        <v>154.99984684256907</v>
      </c>
      <c r="AL1016">
        <v>152.4655993466931</v>
      </c>
      <c r="AM1016">
        <v>149.97278679737468</v>
      </c>
      <c r="AN1016">
        <v>147.5207317332376</v>
      </c>
      <c r="AO1016">
        <v>145.10876776939915</v>
      </c>
      <c r="AP1016">
        <v>142.73623941636947</v>
      </c>
      <c r="AQ1016">
        <v>140.40250190191182</v>
      </c>
    </row>
    <row r="1017" spans="1:43" x14ac:dyDescent="0.3">
      <c r="A1017" s="24"/>
      <c r="B1017" s="26">
        <v>202508</v>
      </c>
      <c r="C1017" s="18" t="s">
        <v>102</v>
      </c>
      <c r="D1017">
        <v>0</v>
      </c>
      <c r="E1017">
        <v>0</v>
      </c>
      <c r="F1017">
        <v>16.251030167069352</v>
      </c>
      <c r="G1017">
        <v>15.300584869868375</v>
      </c>
      <c r="H1017">
        <v>18.423702311503121</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row>
    <row r="1018" spans="1:43" x14ac:dyDescent="0.3">
      <c r="A1018" s="24"/>
      <c r="B1018" s="26">
        <v>202508</v>
      </c>
      <c r="C1018" s="18" t="s">
        <v>104</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row>
    <row r="1019" spans="1:43" x14ac:dyDescent="0.3">
      <c r="A1019" s="24"/>
      <c r="B1019" s="26">
        <v>202509</v>
      </c>
      <c r="C1019" s="18" t="s">
        <v>101</v>
      </c>
      <c r="D1019">
        <v>0</v>
      </c>
      <c r="E1019">
        <v>0</v>
      </c>
      <c r="F1019">
        <v>0</v>
      </c>
      <c r="G1019">
        <v>236.53428132156031</v>
      </c>
      <c r="H1019">
        <v>345.83871018071892</v>
      </c>
      <c r="I1019">
        <v>274.34987574523933</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row>
    <row r="1020" spans="1:43" x14ac:dyDescent="0.3">
      <c r="A1020" s="24"/>
      <c r="B1020" s="26">
        <v>202509</v>
      </c>
      <c r="C1020" s="18" t="s">
        <v>105</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row>
    <row r="1021" spans="1:43" x14ac:dyDescent="0.3">
      <c r="A1021" s="24"/>
      <c r="B1021" s="26">
        <v>202509</v>
      </c>
      <c r="C1021" s="18" t="s">
        <v>103</v>
      </c>
      <c r="D1021">
        <v>0</v>
      </c>
      <c r="E1021">
        <v>0</v>
      </c>
      <c r="F1021">
        <v>0</v>
      </c>
      <c r="G1021">
        <v>0</v>
      </c>
      <c r="H1021">
        <v>0</v>
      </c>
      <c r="I1021">
        <v>5.0461477772718144</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row>
    <row r="1022" spans="1:43" x14ac:dyDescent="0.3">
      <c r="A1022" s="24"/>
      <c r="B1022" s="26">
        <v>202509</v>
      </c>
      <c r="C1022" s="18" t="s">
        <v>102</v>
      </c>
      <c r="D1022">
        <v>0</v>
      </c>
      <c r="E1022">
        <v>0</v>
      </c>
      <c r="F1022">
        <v>0</v>
      </c>
      <c r="G1022">
        <v>17.920413000523848</v>
      </c>
      <c r="H1022">
        <v>17.554374493033954</v>
      </c>
      <c r="I1022">
        <v>21.991985658375185</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row>
    <row r="1023" spans="1:43" x14ac:dyDescent="0.3">
      <c r="A1023" s="24"/>
      <c r="B1023" s="26">
        <v>202509</v>
      </c>
      <c r="C1023" s="18" t="s">
        <v>104</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row>
    <row r="1024" spans="1:43" x14ac:dyDescent="0.3">
      <c r="A1024" s="24" t="s">
        <v>120</v>
      </c>
      <c r="B1024" s="26">
        <v>201912</v>
      </c>
      <c r="C1024" s="18" t="s">
        <v>101</v>
      </c>
      <c r="D1024">
        <v>3232.8468333333335</v>
      </c>
      <c r="E1024">
        <v>3259.7872236111111</v>
      </c>
      <c r="F1024">
        <v>3286.9521171412034</v>
      </c>
      <c r="G1024">
        <v>3314.3433847840474</v>
      </c>
      <c r="H1024">
        <v>3341.9629129905807</v>
      </c>
      <c r="I1024">
        <v>3369.8126039321692</v>
      </c>
      <c r="J1024">
        <v>3397.8943756316039</v>
      </c>
      <c r="K1024">
        <v>3426.2101620952003</v>
      </c>
      <c r="L1024">
        <v>3454.7619134459942</v>
      </c>
      <c r="M1024">
        <v>3483.5515960580437</v>
      </c>
      <c r="N1024">
        <v>3512.5811926918614</v>
      </c>
      <c r="O1024">
        <v>3541.8527026309603</v>
      </c>
      <c r="P1024">
        <v>3571.3681418195515</v>
      </c>
      <c r="Q1024">
        <v>3601.1295430013811</v>
      </c>
      <c r="R1024">
        <v>3631.1389558597257</v>
      </c>
      <c r="S1024">
        <v>3661.3984471585568</v>
      </c>
      <c r="T1024">
        <v>3691.9101008848779</v>
      </c>
      <c r="U1024">
        <v>3722.676018392252</v>
      </c>
      <c r="V1024">
        <v>3753.6983185455206</v>
      </c>
      <c r="W1024">
        <v>3784.9791378667337</v>
      </c>
      <c r="X1024">
        <v>3816.5206306822897</v>
      </c>
      <c r="Y1024">
        <v>3848.3249692713089</v>
      </c>
      <c r="Z1024">
        <v>3880.3943440152361</v>
      </c>
      <c r="AA1024">
        <v>3912.7309635486963</v>
      </c>
      <c r="AB1024">
        <v>3945.3370549116025</v>
      </c>
      <c r="AC1024">
        <v>3978.2148637025325</v>
      </c>
      <c r="AD1024">
        <v>4011.3666542333867</v>
      </c>
      <c r="AE1024">
        <v>4044.7947096853313</v>
      </c>
      <c r="AF1024">
        <v>4078.5013322660429</v>
      </c>
      <c r="AG1024">
        <v>4112.4888433682599</v>
      </c>
      <c r="AH1024">
        <v>4146.7595837296612</v>
      </c>
      <c r="AI1024">
        <v>4179.131995620075</v>
      </c>
      <c r="AJ1024">
        <v>4211.7571284677661</v>
      </c>
      <c r="AK1024">
        <v>4244.6369551835733</v>
      </c>
      <c r="AL1024">
        <v>4277.7734640802109</v>
      </c>
      <c r="AM1024">
        <v>4311.1686589925066</v>
      </c>
      <c r="AN1024">
        <v>4344.8245593985821</v>
      </c>
      <c r="AO1024">
        <v>4378.7432005419714</v>
      </c>
      <c r="AP1024">
        <v>4412.9266335546954</v>
      </c>
      <c r="AQ1024">
        <v>4447.3769255812995</v>
      </c>
    </row>
    <row r="1025" spans="1:43" x14ac:dyDescent="0.3">
      <c r="A1025" s="24"/>
      <c r="B1025" s="26">
        <v>201912</v>
      </c>
      <c r="C1025" s="18" t="s">
        <v>102</v>
      </c>
      <c r="D1025">
        <v>507.65349999999995</v>
      </c>
      <c r="E1025">
        <v>509.82758272046857</v>
      </c>
      <c r="F1025">
        <v>512.2196107664555</v>
      </c>
      <c r="G1025">
        <v>514.82091137718976</v>
      </c>
      <c r="H1025">
        <v>517.62359664133953</v>
      </c>
      <c r="I1025">
        <v>520.62048666658927</v>
      </c>
      <c r="J1025">
        <v>523.80504159745942</v>
      </c>
      <c r="K1025">
        <v>527.17130132873501</v>
      </c>
      <c r="L1025">
        <v>530.71383192882388</v>
      </c>
      <c r="M1025">
        <v>534.42767792780705</v>
      </c>
      <c r="N1025">
        <v>538.30831974343585</v>
      </c>
      <c r="O1025">
        <v>542.35163561860077</v>
      </c>
      <c r="P1025">
        <v>546.55386752887568</v>
      </c>
      <c r="Q1025">
        <v>550.91159059114295</v>
      </c>
      <c r="R1025">
        <v>555.4216855660593</v>
      </c>
      <c r="S1025">
        <v>560.05019961244318</v>
      </c>
      <c r="T1025">
        <v>564.71728460921349</v>
      </c>
      <c r="U1025">
        <v>569.42326198095691</v>
      </c>
      <c r="V1025">
        <v>574.16845583079828</v>
      </c>
      <c r="W1025">
        <v>578.95319296272157</v>
      </c>
      <c r="X1025">
        <v>583.7778029040777</v>
      </c>
      <c r="Y1025">
        <v>588.64261792827836</v>
      </c>
      <c r="Z1025">
        <v>593.54797307768058</v>
      </c>
      <c r="AA1025">
        <v>598.49420618666136</v>
      </c>
      <c r="AB1025">
        <v>603.48165790488349</v>
      </c>
      <c r="AC1025">
        <v>608.5106717207575</v>
      </c>
      <c r="AD1025">
        <v>613.58159398509713</v>
      </c>
      <c r="AE1025">
        <v>618.69477393497289</v>
      </c>
      <c r="AF1025">
        <v>623.85056371776443</v>
      </c>
      <c r="AG1025">
        <v>629.04931841541236</v>
      </c>
      <c r="AH1025">
        <v>634.29139606887418</v>
      </c>
      <c r="AI1025">
        <v>635.24372398808066</v>
      </c>
      <c r="AJ1025">
        <v>636.19748173665459</v>
      </c>
      <c r="AK1025">
        <v>637.15267146134829</v>
      </c>
      <c r="AL1025">
        <v>638.10929531213696</v>
      </c>
      <c r="AM1025">
        <v>639.06735544222408</v>
      </c>
      <c r="AN1025">
        <v>640.02685400804569</v>
      </c>
      <c r="AO1025">
        <v>640.98779316927539</v>
      </c>
      <c r="AP1025">
        <v>641.95017508882984</v>
      </c>
      <c r="AQ1025">
        <v>642.91400193287257</v>
      </c>
    </row>
    <row r="1026" spans="1:43" x14ac:dyDescent="0.3">
      <c r="A1026" s="24"/>
      <c r="B1026" s="26">
        <v>202001</v>
      </c>
      <c r="C1026" s="18" t="s">
        <v>101</v>
      </c>
      <c r="D1026">
        <v>822.90433333333351</v>
      </c>
      <c r="E1026">
        <v>829.76186944444464</v>
      </c>
      <c r="F1026">
        <v>836.67655168981503</v>
      </c>
      <c r="G1026">
        <v>843.64885628723016</v>
      </c>
      <c r="H1026">
        <v>850.67926342295698</v>
      </c>
      <c r="I1026">
        <v>857.76825728481515</v>
      </c>
      <c r="J1026">
        <v>864.91632609552187</v>
      </c>
      <c r="K1026">
        <v>872.12396214631792</v>
      </c>
      <c r="L1026">
        <v>879.39166183087048</v>
      </c>
      <c r="M1026">
        <v>886.71992567946108</v>
      </c>
      <c r="N1026">
        <v>894.10925839345657</v>
      </c>
      <c r="O1026">
        <v>901.56016888006877</v>
      </c>
      <c r="P1026">
        <v>909.0731702874026</v>
      </c>
      <c r="Q1026">
        <v>916.64878003979766</v>
      </c>
      <c r="R1026">
        <v>924.28751987346266</v>
      </c>
      <c r="S1026">
        <v>931.98991587240823</v>
      </c>
      <c r="T1026">
        <v>939.75649850467835</v>
      </c>
      <c r="U1026">
        <v>947.58780265888402</v>
      </c>
      <c r="V1026">
        <v>955.48436768104148</v>
      </c>
      <c r="W1026">
        <v>963.44673741171675</v>
      </c>
      <c r="X1026">
        <v>971.47546022348115</v>
      </c>
      <c r="Y1026">
        <v>979.57108905867665</v>
      </c>
      <c r="Z1026">
        <v>987.73418146749907</v>
      </c>
      <c r="AA1026">
        <v>995.96529964639501</v>
      </c>
      <c r="AB1026">
        <v>1004.2650104767816</v>
      </c>
      <c r="AC1026">
        <v>1012.633885564088</v>
      </c>
      <c r="AD1026">
        <v>1021.0725012771222</v>
      </c>
      <c r="AE1026">
        <v>1029.5814387877649</v>
      </c>
      <c r="AF1026">
        <v>1038.1612841109963</v>
      </c>
      <c r="AG1026">
        <v>1046.8126281452544</v>
      </c>
      <c r="AH1026">
        <v>1055.5360667131317</v>
      </c>
      <c r="AI1026">
        <v>1064.3322006024077</v>
      </c>
      <c r="AJ1026">
        <v>1073.201635607428</v>
      </c>
      <c r="AK1026">
        <v>1082.144982570823</v>
      </c>
      <c r="AL1026">
        <v>1091.1628574255799</v>
      </c>
      <c r="AM1026">
        <v>1100.2558812374598</v>
      </c>
      <c r="AN1026">
        <v>1109.4246802477719</v>
      </c>
      <c r="AO1026">
        <v>1118.6698859165035</v>
      </c>
      <c r="AP1026">
        <v>1127.9921349658077</v>
      </c>
      <c r="AQ1026">
        <v>1137.3920694238561</v>
      </c>
    </row>
    <row r="1027" spans="1:43" x14ac:dyDescent="0.3">
      <c r="A1027" s="24"/>
      <c r="B1027" s="26">
        <v>202001</v>
      </c>
      <c r="C1027" s="18" t="s">
        <v>102</v>
      </c>
      <c r="D1027">
        <v>38.098916666666675</v>
      </c>
      <c r="E1027">
        <v>38.416407638888899</v>
      </c>
      <c r="F1027">
        <v>38.736544369212972</v>
      </c>
      <c r="G1027">
        <v>39.059348905623082</v>
      </c>
      <c r="H1027">
        <v>39.384843479836604</v>
      </c>
      <c r="I1027">
        <v>39.713050508835245</v>
      </c>
      <c r="J1027">
        <v>40.04399259640887</v>
      </c>
      <c r="K1027">
        <v>40.377692534712281</v>
      </c>
      <c r="L1027">
        <v>40.714173305834883</v>
      </c>
      <c r="M1027">
        <v>41.053458083383511</v>
      </c>
      <c r="N1027">
        <v>41.39557023407837</v>
      </c>
      <c r="O1027">
        <v>41.740533319362356</v>
      </c>
      <c r="P1027">
        <v>42.088371097023703</v>
      </c>
      <c r="Q1027">
        <v>42.439107522832238</v>
      </c>
      <c r="R1027">
        <v>42.792766752189173</v>
      </c>
      <c r="S1027">
        <v>43.149373141790754</v>
      </c>
      <c r="T1027">
        <v>43.508951251305668</v>
      </c>
      <c r="U1027">
        <v>43.87152584506655</v>
      </c>
      <c r="V1027">
        <v>44.237121893775445</v>
      </c>
      <c r="W1027">
        <v>44.605764576223571</v>
      </c>
      <c r="X1027">
        <v>44.977479281025431</v>
      </c>
      <c r="Y1027">
        <v>45.352291608367317</v>
      </c>
      <c r="Z1027">
        <v>45.730227371770376</v>
      </c>
      <c r="AA1027">
        <v>46.111312599868462</v>
      </c>
      <c r="AB1027">
        <v>46.495573538200695</v>
      </c>
      <c r="AC1027">
        <v>46.88303665101904</v>
      </c>
      <c r="AD1027">
        <v>47.273728623110863</v>
      </c>
      <c r="AE1027">
        <v>47.667676361636786</v>
      </c>
      <c r="AF1027">
        <v>48.064906997983769</v>
      </c>
      <c r="AG1027">
        <v>48.46544788963363</v>
      </c>
      <c r="AH1027">
        <v>48.869326622047247</v>
      </c>
      <c r="AI1027">
        <v>49.276571010564304</v>
      </c>
      <c r="AJ1027">
        <v>42.295723450734357</v>
      </c>
      <c r="AK1027">
        <v>36.303829295213653</v>
      </c>
      <c r="AL1027">
        <v>31.160786811725057</v>
      </c>
      <c r="AM1027">
        <v>26.746342013397339</v>
      </c>
      <c r="AN1027">
        <v>22.957276894832717</v>
      </c>
      <c r="AO1027">
        <v>19.704996001398083</v>
      </c>
      <c r="AP1027">
        <v>16.913454901200019</v>
      </c>
      <c r="AQ1027">
        <v>14.517382123530018</v>
      </c>
    </row>
    <row r="1028" spans="1:43" x14ac:dyDescent="0.3">
      <c r="A1028" s="24"/>
      <c r="B1028" s="26">
        <v>202101</v>
      </c>
      <c r="C1028" s="18" t="s">
        <v>101</v>
      </c>
      <c r="D1028">
        <v>6934.5741666666663</v>
      </c>
      <c r="E1028">
        <v>6992.3622847222223</v>
      </c>
      <c r="F1028">
        <v>7050.6319704282405</v>
      </c>
      <c r="G1028">
        <v>7109.3872368484772</v>
      </c>
      <c r="H1028">
        <v>7168.6321304888806</v>
      </c>
      <c r="I1028">
        <v>7228.3707315762877</v>
      </c>
      <c r="J1028">
        <v>7288.6071543394246</v>
      </c>
      <c r="K1028">
        <v>7349.3455472922533</v>
      </c>
      <c r="L1028">
        <v>7410.5900935196887</v>
      </c>
      <c r="M1028">
        <v>7472.3450109656851</v>
      </c>
      <c r="N1028">
        <v>7534.6145527237341</v>
      </c>
      <c r="O1028">
        <v>7597.4030073297645</v>
      </c>
      <c r="P1028">
        <v>7660.7146990575129</v>
      </c>
      <c r="Q1028">
        <v>7724.5539882163248</v>
      </c>
      <c r="R1028">
        <v>7788.9252714514614</v>
      </c>
      <c r="S1028">
        <v>7853.8329820468898</v>
      </c>
      <c r="T1028">
        <v>7919.2815902306138</v>
      </c>
      <c r="U1028">
        <v>7985.2756034825361</v>
      </c>
      <c r="V1028">
        <v>8051.8195668448898</v>
      </c>
      <c r="W1028">
        <v>8118.9180632352645</v>
      </c>
      <c r="X1028">
        <v>8186.575713762224</v>
      </c>
      <c r="Y1028">
        <v>8254.7971780435764</v>
      </c>
      <c r="Z1028">
        <v>8323.587154527273</v>
      </c>
      <c r="AA1028">
        <v>8392.9503808150002</v>
      </c>
      <c r="AB1028">
        <v>8462.8916339884581</v>
      </c>
      <c r="AC1028">
        <v>8533.4157309383627</v>
      </c>
      <c r="AD1028">
        <v>8604.5275286961823</v>
      </c>
      <c r="AE1028">
        <v>8676.2319247686501</v>
      </c>
      <c r="AF1028">
        <v>8748.5338574750549</v>
      </c>
      <c r="AG1028">
        <v>8821.4383062873476</v>
      </c>
      <c r="AH1028">
        <v>8894.9502921730746</v>
      </c>
      <c r="AI1028">
        <v>8969.0748779411842</v>
      </c>
      <c r="AJ1028">
        <v>9043.8171685906946</v>
      </c>
      <c r="AK1028">
        <v>9119.1823116622836</v>
      </c>
      <c r="AL1028">
        <v>9195.1754975928015</v>
      </c>
      <c r="AM1028">
        <v>9271.8019600727421</v>
      </c>
      <c r="AN1028">
        <v>9349.0669764066824</v>
      </c>
      <c r="AO1028">
        <v>9426.9758678767375</v>
      </c>
      <c r="AP1028">
        <v>9505.5340001090426</v>
      </c>
      <c r="AQ1028">
        <v>9584.7467834432846</v>
      </c>
    </row>
    <row r="1029" spans="1:43" x14ac:dyDescent="0.3">
      <c r="A1029" s="24"/>
      <c r="B1029" s="26">
        <v>202101</v>
      </c>
      <c r="C1029" s="18" t="s">
        <v>103</v>
      </c>
      <c r="D1029">
        <v>30987.601764138864</v>
      </c>
      <c r="E1029">
        <v>29402.381283292809</v>
      </c>
      <c r="F1029">
        <v>27878.018005699774</v>
      </c>
      <c r="G1029">
        <v>26415.401966681089</v>
      </c>
      <c r="H1029">
        <v>25014.72931543837</v>
      </c>
      <c r="I1029">
        <v>23675.640231170542</v>
      </c>
      <c r="J1029">
        <v>22397.333123771463</v>
      </c>
      <c r="K1029">
        <v>21178.659182277603</v>
      </c>
      <c r="L1029">
        <v>20018.200609780088</v>
      </c>
      <c r="M1029">
        <v>18914.335295477995</v>
      </c>
      <c r="N1029">
        <v>17865.290195704863</v>
      </c>
      <c r="O1029">
        <v>16869.185304637307</v>
      </c>
      <c r="P1029">
        <v>15924.069774988451</v>
      </c>
      <c r="Q1029">
        <v>15027.951485783195</v>
      </c>
      <c r="R1029">
        <v>14178.821137522857</v>
      </c>
      <c r="S1029">
        <v>13374.671776037691</v>
      </c>
      <c r="T1029">
        <v>12613.514498160395</v>
      </c>
      <c r="U1029">
        <v>11893.390969438462</v>
      </c>
      <c r="V1029">
        <v>11212.383281917195</v>
      </c>
      <c r="W1029">
        <v>10568.62159489952</v>
      </c>
      <c r="X1029">
        <v>9960.289930539946</v>
      </c>
      <c r="Y1029">
        <v>9385.630436724141</v>
      </c>
      <c r="Z1029">
        <v>8842.9463799308269</v>
      </c>
      <c r="AA1029">
        <v>8330.6040890365712</v>
      </c>
      <c r="AB1029">
        <v>7847.0340359630864</v>
      </c>
      <c r="AC1029">
        <v>7390.7312095742409</v>
      </c>
      <c r="AD1029">
        <v>6960.2549143915903</v>
      </c>
      <c r="AE1029">
        <v>6554.2281047554325</v>
      </c>
      <c r="AF1029">
        <v>6171.3363473846948</v>
      </c>
      <c r="AG1029">
        <v>5810.3264903608806</v>
      </c>
      <c r="AH1029">
        <v>5470.0051039430509</v>
      </c>
      <c r="AI1029">
        <v>5149.2367479488485</v>
      </c>
      <c r="AJ1029">
        <v>4846.9421114068464</v>
      </c>
      <c r="AK1029">
        <v>4562.0960625427397</v>
      </c>
      <c r="AL1029">
        <v>4293.7256406926654</v>
      </c>
      <c r="AM1029">
        <v>4040.9080162608134</v>
      </c>
      <c r="AN1029">
        <v>3802.7684402043487</v>
      </c>
      <c r="AO1029">
        <v>3578.4782006086116</v>
      </c>
      <c r="AP1029">
        <v>3367.2526006016947</v>
      </c>
      <c r="AQ1029">
        <v>3168.3489690586116</v>
      </c>
    </row>
    <row r="1030" spans="1:43" x14ac:dyDescent="0.3">
      <c r="A1030" s="24"/>
      <c r="B1030" s="26">
        <v>202101</v>
      </c>
      <c r="C1030" s="18" t="s">
        <v>102</v>
      </c>
      <c r="D1030">
        <v>23819.261856743298</v>
      </c>
      <c r="E1030">
        <v>21875.9234666784</v>
      </c>
      <c r="F1030">
        <v>20106.250498944373</v>
      </c>
      <c r="G1030">
        <v>18493.060342631878</v>
      </c>
      <c r="H1030">
        <v>17021.047318541758</v>
      </c>
      <c r="I1030">
        <v>15676.559435099878</v>
      </c>
      <c r="J1030">
        <v>14447.403539506589</v>
      </c>
      <c r="K1030">
        <v>13322.67506795706</v>
      </c>
      <c r="L1030">
        <v>12292.609123914677</v>
      </c>
      <c r="M1030">
        <v>11348.450064624274</v>
      </c>
      <c r="N1030">
        <v>10482.337163671342</v>
      </c>
      <c r="O1030">
        <v>9687.204250402363</v>
      </c>
      <c r="P1030">
        <v>8956.6915131681217</v>
      </c>
      <c r="Q1030">
        <v>8285.0678993091024</v>
      </c>
      <c r="R1030">
        <v>7667.1627563030534</v>
      </c>
      <c r="S1030">
        <v>7098.3055404595552</v>
      </c>
      <c r="T1030">
        <v>6574.2725761909142</v>
      </c>
      <c r="U1030">
        <v>6091.2399838235251</v>
      </c>
      <c r="V1030">
        <v>5645.7420102290562</v>
      </c>
      <c r="W1030">
        <v>5234.6340968945933</v>
      </c>
      <c r="X1030">
        <v>4885.8617499147103</v>
      </c>
      <c r="Y1030">
        <v>4564.8296240094069</v>
      </c>
      <c r="Z1030">
        <v>4264.8913462599758</v>
      </c>
      <c r="AA1030">
        <v>3984.6609169669514</v>
      </c>
      <c r="AB1030">
        <v>3722.8434054076029</v>
      </c>
      <c r="AC1030">
        <v>3478.2289660261772</v>
      </c>
      <c r="AD1030">
        <v>3249.6872477984193</v>
      </c>
      <c r="AE1030">
        <v>3036.1621709363303</v>
      </c>
      <c r="AF1030">
        <v>2836.6670467965687</v>
      </c>
      <c r="AG1030">
        <v>2650.2800184418443</v>
      </c>
      <c r="AH1030">
        <v>2476.139800786365</v>
      </c>
      <c r="AI1030">
        <v>2313.4417006407652</v>
      </c>
      <c r="AJ1030">
        <v>2161.4338982653403</v>
      </c>
      <c r="AK1030">
        <v>2019.4139732488329</v>
      </c>
      <c r="AL1030">
        <v>1886.7256586590345</v>
      </c>
      <c r="AM1030">
        <v>1762.7558084662887</v>
      </c>
      <c r="AN1030">
        <v>1646.9315642265226</v>
      </c>
      <c r="AO1030">
        <v>1538.7177079311789</v>
      </c>
      <c r="AP1030">
        <v>1437.6141887917145</v>
      </c>
      <c r="AQ1030">
        <v>1343.1538125300474</v>
      </c>
    </row>
    <row r="1031" spans="1:43" x14ac:dyDescent="0.3">
      <c r="A1031" s="24"/>
      <c r="B1031" s="26">
        <v>202101</v>
      </c>
      <c r="C1031" s="18" t="s">
        <v>104</v>
      </c>
      <c r="D1031">
        <v>28681.05025</v>
      </c>
      <c r="E1031">
        <v>26952.373207143934</v>
      </c>
      <c r="F1031">
        <v>25327.887757428631</v>
      </c>
      <c r="G1031">
        <v>23801.314018717578</v>
      </c>
      <c r="H1031">
        <v>22366.750612729153</v>
      </c>
      <c r="I1031">
        <v>21018.651851683553</v>
      </c>
      <c r="J1031">
        <v>19851.206116506313</v>
      </c>
      <c r="K1031">
        <v>19069.743199107837</v>
      </c>
      <c r="L1031">
        <v>18290.842829690471</v>
      </c>
      <c r="M1031">
        <v>17519.754640691044</v>
      </c>
      <c r="N1031">
        <v>16760.685906938354</v>
      </c>
      <c r="O1031">
        <v>16016.970586473906</v>
      </c>
      <c r="P1031">
        <v>15291.21142075116</v>
      </c>
      <c r="Q1031">
        <v>14585.399548126023</v>
      </c>
      <c r="R1031">
        <v>13901.015306176188</v>
      </c>
      <c r="S1031">
        <v>13239.113264559499</v>
      </c>
      <c r="T1031">
        <v>12600.394012333594</v>
      </c>
      <c r="U1031">
        <v>11985.264799355567</v>
      </c>
      <c r="V1031">
        <v>11393.890782650853</v>
      </c>
      <c r="W1031">
        <v>10826.238341206139</v>
      </c>
      <c r="X1031">
        <v>10282.111685080423</v>
      </c>
      <c r="Y1031">
        <v>9761.1837878717761</v>
      </c>
      <c r="Z1031">
        <v>9263.0225080397468</v>
      </c>
      <c r="AA1031">
        <v>8787.1126283971589</v>
      </c>
      <c r="AB1031">
        <v>8332.8744294126609</v>
      </c>
      <c r="AC1031">
        <v>7899.6793168747681</v>
      </c>
      <c r="AD1031">
        <v>7486.8629447520862</v>
      </c>
      <c r="AE1031">
        <v>7093.7362071212601</v>
      </c>
      <c r="AF1031">
        <v>6719.5944166743029</v>
      </c>
      <c r="AG1031">
        <v>6363.7249397927408</v>
      </c>
      <c r="AH1031">
        <v>6025.4135180314888</v>
      </c>
      <c r="AI1031">
        <v>5703.9494718868655</v>
      </c>
      <c r="AJ1031">
        <v>5398.6299539342881</v>
      </c>
      <c r="AK1031">
        <v>5108.7633939849502</v>
      </c>
      <c r="AL1031">
        <v>4833.6722581386384</v>
      </c>
      <c r="AM1031">
        <v>4572.6952259285563</v>
      </c>
      <c r="AN1031">
        <v>4325.1888746838313</v>
      </c>
      <c r="AO1031">
        <v>4090.5289473753492</v>
      </c>
      <c r="AP1031">
        <v>3868.1112692239039</v>
      </c>
      <c r="AQ1031">
        <v>3657.3523689536255</v>
      </c>
    </row>
    <row r="1032" spans="1:43" x14ac:dyDescent="0.3">
      <c r="A1032" s="24"/>
      <c r="B1032" s="26">
        <v>202201</v>
      </c>
      <c r="C1032" s="18" t="s">
        <v>101</v>
      </c>
      <c r="D1032">
        <v>13267.117852058929</v>
      </c>
      <c r="E1032">
        <v>10045.315139029533</v>
      </c>
      <c r="F1032">
        <v>8820.111052655795</v>
      </c>
      <c r="G1032">
        <v>7963.7555712964595</v>
      </c>
      <c r="H1032">
        <v>7199.9851654157965</v>
      </c>
      <c r="I1032">
        <v>6517.12883209138</v>
      </c>
      <c r="J1032">
        <v>5905.2758148163439</v>
      </c>
      <c r="K1032">
        <v>5355.9605741727892</v>
      </c>
      <c r="L1032">
        <v>4861.9127363249363</v>
      </c>
      <c r="M1032">
        <v>4416.8570193902169</v>
      </c>
      <c r="N1032">
        <v>4015.3519324695258</v>
      </c>
      <c r="O1032">
        <v>3652.6587994240272</v>
      </c>
      <c r="P1032">
        <v>3324.6346828413421</v>
      </c>
      <c r="Q1032">
        <v>3027.6442822444897</v>
      </c>
      <c r="R1032">
        <v>2758.4870003034889</v>
      </c>
      <c r="S1032">
        <v>2514.3362143531267</v>
      </c>
      <c r="T1032">
        <v>2292.6884310006476</v>
      </c>
      <c r="U1032">
        <v>2091.3204915233423</v>
      </c>
      <c r="V1032">
        <v>1908.253373148588</v>
      </c>
      <c r="W1032">
        <v>1741.7214239740676</v>
      </c>
      <c r="X1032">
        <v>1590.1460976972776</v>
      </c>
      <c r="Y1032">
        <v>1452.1134336758848</v>
      </c>
      <c r="Z1032">
        <v>1326.3546694926629</v>
      </c>
      <c r="AA1032">
        <v>1211.729485700467</v>
      </c>
      <c r="AB1032">
        <v>1107.028737270304</v>
      </c>
      <c r="AC1032">
        <v>1011.3747660715286</v>
      </c>
      <c r="AD1032">
        <v>923.98587589373699</v>
      </c>
      <c r="AE1032">
        <v>844.14791380185125</v>
      </c>
      <c r="AF1032">
        <v>771.20843398905879</v>
      </c>
      <c r="AG1032">
        <v>704.57136590811535</v>
      </c>
      <c r="AH1032">
        <v>643.69214310831842</v>
      </c>
      <c r="AI1032">
        <v>588.07325297039517</v>
      </c>
      <c r="AJ1032">
        <v>537.2601709711829</v>
      </c>
      <c r="AK1032">
        <v>490.8376462524065</v>
      </c>
      <c r="AL1032">
        <v>448.4263081387524</v>
      </c>
      <c r="AM1032">
        <v>409.67956587328587</v>
      </c>
      <c r="AN1032">
        <v>374.28077623445682</v>
      </c>
      <c r="AO1032">
        <v>341.94065588811003</v>
      </c>
      <c r="AP1032">
        <v>312.3949173279147</v>
      </c>
      <c r="AQ1032">
        <v>285.40210908482396</v>
      </c>
    </row>
    <row r="1033" spans="1:43" x14ac:dyDescent="0.3">
      <c r="A1033" s="24"/>
      <c r="B1033" s="26">
        <v>202201</v>
      </c>
      <c r="C1033" s="18" t="s">
        <v>103</v>
      </c>
      <c r="D1033">
        <v>2189.8642195375055</v>
      </c>
      <c r="E1033">
        <v>2044.4924361567889</v>
      </c>
      <c r="F1033">
        <v>1907.5770116463098</v>
      </c>
      <c r="G1033">
        <v>1778.8501599522699</v>
      </c>
      <c r="H1033">
        <v>1658.0021319466762</v>
      </c>
      <c r="I1033">
        <v>1544.6959905429701</v>
      </c>
      <c r="J1033">
        <v>1438.5789025013412</v>
      </c>
      <c r="K1033">
        <v>1339.2907316850294</v>
      </c>
      <c r="L1033">
        <v>1246.470536037715</v>
      </c>
      <c r="M1033">
        <v>1159.7614328582936</v>
      </c>
      <c r="N1033">
        <v>1078.8141923922524</v>
      </c>
      <c r="O1033">
        <v>1003.2898398905505</v>
      </c>
      <c r="P1033">
        <v>932.86148493860253</v>
      </c>
      <c r="Q1033">
        <v>867.2155494915263</v>
      </c>
      <c r="R1033">
        <v>806.05252930540973</v>
      </c>
      <c r="S1033">
        <v>749.08739482043063</v>
      </c>
      <c r="T1033">
        <v>696.04971514833039</v>
      </c>
      <c r="U1033">
        <v>646.68357122292707</v>
      </c>
      <c r="V1033">
        <v>600.74731030881196</v>
      </c>
      <c r="W1033">
        <v>558.01318310610816</v>
      </c>
      <c r="X1033">
        <v>518.26689600564225</v>
      </c>
      <c r="Y1033">
        <v>481.3071041513067</v>
      </c>
      <c r="Z1033">
        <v>446.94486547668293</v>
      </c>
      <c r="AA1033">
        <v>415.00307150696227</v>
      </c>
      <c r="AB1033">
        <v>385.3158672248382</v>
      </c>
      <c r="AC1033">
        <v>357.72806950987143</v>
      </c>
      <c r="AD1033">
        <v>332.09459143272642</v>
      </c>
      <c r="AE1033">
        <v>308.27987790624042</v>
      </c>
      <c r="AF1033">
        <v>286.15735677542187</v>
      </c>
      <c r="AG1033">
        <v>265.60890829726912</v>
      </c>
      <c r="AH1033">
        <v>246.52435506218447</v>
      </c>
      <c r="AI1033">
        <v>228.80097369645731</v>
      </c>
      <c r="AJ1033">
        <v>212.34302912351595</v>
      </c>
      <c r="AK1033">
        <v>197.06133172118339</v>
      </c>
      <c r="AL1033">
        <v>182.87281736952619</v>
      </c>
      <c r="AM1033">
        <v>169.70015012005322</v>
      </c>
      <c r="AN1033">
        <v>157.47134701667213</v>
      </c>
      <c r="AO1033">
        <v>146.11942444949622</v>
      </c>
      <c r="AP1033">
        <v>135.58206531426342</v>
      </c>
      <c r="AQ1033">
        <v>125.80130617457746</v>
      </c>
    </row>
    <row r="1034" spans="1:43" x14ac:dyDescent="0.3">
      <c r="A1034" s="24"/>
      <c r="B1034" s="26">
        <v>202201</v>
      </c>
      <c r="C1034" s="18" t="s">
        <v>102</v>
      </c>
      <c r="D1034">
        <v>4612.5753724364504</v>
      </c>
      <c r="E1034">
        <v>4451.9379163632721</v>
      </c>
      <c r="F1034">
        <v>4308.5599646214168</v>
      </c>
      <c r="G1034">
        <v>4180.2716116807651</v>
      </c>
      <c r="H1034">
        <v>4065.2165090567141</v>
      </c>
      <c r="I1034">
        <v>3961.8002944082896</v>
      </c>
      <c r="J1034">
        <v>3868.648527985079</v>
      </c>
      <c r="K1034">
        <v>3833.2124040082003</v>
      </c>
      <c r="L1034">
        <v>3821.8571858516402</v>
      </c>
      <c r="M1034">
        <v>3811.0553319627966</v>
      </c>
      <c r="N1034">
        <v>3800.7481555909453</v>
      </c>
      <c r="O1034">
        <v>3790.8835973079622</v>
      </c>
      <c r="P1034">
        <v>3781.4153662809117</v>
      </c>
      <c r="Q1034">
        <v>3772.302209118187</v>
      </c>
      <c r="R1034">
        <v>3763.5072849046251</v>
      </c>
      <c r="S1034">
        <v>3754.9976290224809</v>
      </c>
      <c r="T1034">
        <v>3746.7436915241246</v>
      </c>
      <c r="U1034">
        <v>3738.7189383585123</v>
      </c>
      <c r="V1034">
        <v>3730.8995057940101</v>
      </c>
      <c r="W1034">
        <v>3723.2639000300655</v>
      </c>
      <c r="X1034">
        <v>3715.7927353307555</v>
      </c>
      <c r="Y1034">
        <v>3708.4685051073343</v>
      </c>
      <c r="Z1034">
        <v>3701.2753812738179</v>
      </c>
      <c r="AA1034">
        <v>3694.1990379379699</v>
      </c>
      <c r="AB1034">
        <v>3687.2264961002707</v>
      </c>
      <c r="AC1034">
        <v>3680.3459865397253</v>
      </c>
      <c r="AD1034">
        <v>3673.5468284870008</v>
      </c>
      <c r="AE1034">
        <v>3666.8193220376597</v>
      </c>
      <c r="AF1034">
        <v>3660.154652553736</v>
      </c>
      <c r="AG1034">
        <v>3653.5448055504307</v>
      </c>
      <c r="AH1034">
        <v>3646.9824907744528</v>
      </c>
      <c r="AI1034">
        <v>3640.4610743580911</v>
      </c>
      <c r="AJ1034">
        <v>3633.9745180838504</v>
      </c>
      <c r="AK1034">
        <v>3627.5173249228178</v>
      </c>
      <c r="AL1034">
        <v>3621.0844901194773</v>
      </c>
      <c r="AM1034">
        <v>3614.6714571894649</v>
      </c>
      <c r="AN1034">
        <v>3608.2740782772394</v>
      </c>
      <c r="AO1034">
        <v>3601.888578389844</v>
      </c>
      <c r="AP1034">
        <v>3595.5115230826318</v>
      </c>
      <c r="AQ1034">
        <v>3589.1397892243936</v>
      </c>
    </row>
    <row r="1035" spans="1:43" x14ac:dyDescent="0.3">
      <c r="A1035" s="24"/>
      <c r="B1035" s="26">
        <v>202201</v>
      </c>
      <c r="C1035" s="18" t="s">
        <v>104</v>
      </c>
      <c r="D1035">
        <v>1023.9632682193659</v>
      </c>
      <c r="E1035">
        <v>903.26632342928804</v>
      </c>
      <c r="F1035">
        <v>797.32118348614597</v>
      </c>
      <c r="G1035">
        <v>704.21586817825334</v>
      </c>
      <c r="H1035">
        <v>622.30907591111441</v>
      </c>
      <c r="I1035">
        <v>550.18708877791312</v>
      </c>
      <c r="J1035">
        <v>486.62851327804441</v>
      </c>
      <c r="K1035">
        <v>430.57523969619518</v>
      </c>
      <c r="L1035">
        <v>381.10837399130816</v>
      </c>
      <c r="M1035">
        <v>337.42817451242905</v>
      </c>
      <c r="N1035">
        <v>298.83723651241445</v>
      </c>
      <c r="O1035">
        <v>264.72632793698426</v>
      </c>
      <c r="P1035">
        <v>234.5624031285129</v>
      </c>
      <c r="Q1035">
        <v>207.87841624495468</v>
      </c>
      <c r="R1035">
        <v>184.69098947266377</v>
      </c>
      <c r="S1035">
        <v>164.13818270878195</v>
      </c>
      <c r="T1035">
        <v>145.87083731951745</v>
      </c>
      <c r="U1035">
        <v>129.63512760983994</v>
      </c>
      <c r="V1035">
        <v>115.20535831734394</v>
      </c>
      <c r="W1035">
        <v>102.3808585268884</v>
      </c>
      <c r="X1035">
        <v>90.983216281998139</v>
      </c>
      <c r="Y1035">
        <v>80.853816984932607</v>
      </c>
      <c r="Z1035">
        <v>71.851652578102872</v>
      </c>
      <c r="AA1035">
        <v>63.851372009541741</v>
      </c>
      <c r="AB1035">
        <v>56.741546638524518</v>
      </c>
      <c r="AC1035">
        <v>50.423127066615258</v>
      </c>
      <c r="AD1035">
        <v>44.80807041478613</v>
      </c>
      <c r="AE1035">
        <v>39.818119337100633</v>
      </c>
      <c r="AF1035">
        <v>35.383716091844953</v>
      </c>
      <c r="AG1035">
        <v>31.443036805860782</v>
      </c>
      <c r="AH1035">
        <v>27.941132689018886</v>
      </c>
      <c r="AI1035">
        <v>24.829166403137794</v>
      </c>
      <c r="AJ1035">
        <v>22.063733081201704</v>
      </c>
      <c r="AK1035">
        <v>19.606256644747067</v>
      </c>
      <c r="AL1035">
        <v>17.422453094452838</v>
      </c>
      <c r="AM1035">
        <v>15.481853364511453</v>
      </c>
      <c r="AN1035">
        <v>13.757379147162935</v>
      </c>
      <c r="AO1035">
        <v>12.224965820518021</v>
      </c>
      <c r="AP1035">
        <v>10.863227260048161</v>
      </c>
      <c r="AQ1035">
        <v>9.6531578904545103</v>
      </c>
    </row>
    <row r="1036" spans="1:43" x14ac:dyDescent="0.3">
      <c r="A1036" s="24"/>
      <c r="B1036" s="26">
        <v>202301</v>
      </c>
      <c r="C1036" s="18" t="s">
        <v>101</v>
      </c>
      <c r="D1036">
        <v>111906.02525719015</v>
      </c>
      <c r="E1036">
        <v>102600.45725910961</v>
      </c>
      <c r="F1036">
        <v>94370.386680512907</v>
      </c>
      <c r="G1036">
        <v>87041.700845663101</v>
      </c>
      <c r="H1036">
        <v>80475.371571075055</v>
      </c>
      <c r="I1036">
        <v>74559.470205699094</v>
      </c>
      <c r="J1036">
        <v>69203.150070428062</v>
      </c>
      <c r="K1036">
        <v>64332.079618046315</v>
      </c>
      <c r="L1036">
        <v>59884.95324124903</v>
      </c>
      <c r="M1036">
        <v>55810.808233728829</v>
      </c>
      <c r="N1036">
        <v>52066.948849159315</v>
      </c>
      <c r="O1036">
        <v>48617.33047170881</v>
      </c>
      <c r="P1036">
        <v>45431.294621639187</v>
      </c>
      <c r="Q1036">
        <v>42482.573028211162</v>
      </c>
      <c r="R1036">
        <v>39748.499208099856</v>
      </c>
      <c r="S1036">
        <v>37209.38092755578</v>
      </c>
      <c r="T1036">
        <v>34847.998042692205</v>
      </c>
      <c r="U1036">
        <v>32649.198533050167</v>
      </c>
      <c r="V1036">
        <v>30599.571807729797</v>
      </c>
      <c r="W1036">
        <v>28687.183105089836</v>
      </c>
      <c r="X1036">
        <v>26901.356415125632</v>
      </c>
      <c r="Y1036">
        <v>25232.496112909143</v>
      </c>
      <c r="Z1036">
        <v>23671.939611720994</v>
      </c>
      <c r="AA1036">
        <v>22211.834981198623</v>
      </c>
      <c r="AB1036">
        <v>20845.038744806119</v>
      </c>
      <c r="AC1036">
        <v>19565.030058969431</v>
      </c>
      <c r="AD1036">
        <v>18365.838248638203</v>
      </c>
      <c r="AE1036">
        <v>17241.981280245847</v>
      </c>
      <c r="AF1036">
        <v>16188.413230601793</v>
      </c>
      <c r="AG1036">
        <v>15200.479187833742</v>
      </c>
      <c r="AH1036">
        <v>14273.876320087249</v>
      </c>
      <c r="AI1036">
        <v>13404.620086209105</v>
      </c>
      <c r="AJ1036">
        <v>12589.014753170924</v>
      </c>
      <c r="AK1036">
        <v>11823.627537680324</v>
      </c>
      <c r="AL1036">
        <v>11105.265812182828</v>
      </c>
      <c r="AM1036">
        <v>10430.956914455819</v>
      </c>
      <c r="AN1036">
        <v>9797.9301800799858</v>
      </c>
      <c r="AO1036">
        <v>9203.6008820551051</v>
      </c>
      <c r="AP1036">
        <v>8645.5558147133033</v>
      </c>
      <c r="AQ1036">
        <v>8121.5403022554574</v>
      </c>
    </row>
    <row r="1037" spans="1:43" x14ac:dyDescent="0.3">
      <c r="A1037" s="24"/>
      <c r="B1037" s="26">
        <v>202301</v>
      </c>
      <c r="C1037" s="18" t="s">
        <v>105</v>
      </c>
      <c r="D1037">
        <v>12008.559083856844</v>
      </c>
      <c r="E1037">
        <v>10717.149466783632</v>
      </c>
      <c r="F1037">
        <v>9642.1784687176059</v>
      </c>
      <c r="G1037">
        <v>8892.3973919018044</v>
      </c>
      <c r="H1037">
        <v>8635.9485949943592</v>
      </c>
      <c r="I1037">
        <v>8386.8955522954675</v>
      </c>
      <c r="J1037">
        <v>8145.0249768606263</v>
      </c>
      <c r="K1037">
        <v>7910.1297327502789</v>
      </c>
      <c r="L1037">
        <v>7682.0086576403219</v>
      </c>
      <c r="M1037">
        <v>7460.4663905483758</v>
      </c>
      <c r="N1037">
        <v>7245.31320452827</v>
      </c>
      <c r="O1037">
        <v>7036.364844189472</v>
      </c>
      <c r="P1037">
        <v>6833.4423679023066</v>
      </c>
      <c r="Q1037">
        <v>6636.3719945538533</v>
      </c>
      <c r="R1037">
        <v>6444.9849547232343</v>
      </c>
      <c r="S1037">
        <v>6259.1173461489097</v>
      </c>
      <c r="T1037">
        <v>6078.6099933641381</v>
      </c>
      <c r="U1037">
        <v>5903.308311380445</v>
      </c>
      <c r="V1037">
        <v>5733.0621733023227</v>
      </c>
      <c r="W1037">
        <v>5567.7257817598256</v>
      </c>
      <c r="X1037">
        <v>5407.1575440489041</v>
      </c>
      <c r="Y1037">
        <v>5251.2199508726053</v>
      </c>
      <c r="Z1037">
        <v>5099.7794585792626</v>
      </c>
      <c r="AA1037">
        <v>4952.7063747968186</v>
      </c>
      <c r="AB1037">
        <v>4809.874747365373</v>
      </c>
      <c r="AC1037">
        <v>4671.1622564727968</v>
      </c>
      <c r="AD1037">
        <v>4536.4501099010695</v>
      </c>
      <c r="AE1037">
        <v>4405.6229412936209</v>
      </c>
      <c r="AF1037">
        <v>4278.5687113565409</v>
      </c>
      <c r="AG1037">
        <v>4155.1786119090666</v>
      </c>
      <c r="AH1037">
        <v>4035.3469727011689</v>
      </c>
      <c r="AI1037">
        <v>3918.9711709184289</v>
      </c>
      <c r="AJ1037">
        <v>3805.9515432967214</v>
      </c>
      <c r="AK1037">
        <v>3696.1913007714224</v>
      </c>
      <c r="AL1037">
        <v>3589.5964455880699</v>
      </c>
      <c r="AM1037">
        <v>3486.0756908034678</v>
      </c>
      <c r="AN1037">
        <v>3385.5403821083132</v>
      </c>
      <c r="AO1037">
        <v>3287.904421904384</v>
      </c>
      <c r="AP1037">
        <v>3193.0841955712785</v>
      </c>
      <c r="AQ1037">
        <v>3100.9984998595505</v>
      </c>
    </row>
    <row r="1038" spans="1:43" x14ac:dyDescent="0.3">
      <c r="A1038" s="24"/>
      <c r="B1038" s="26">
        <v>202301</v>
      </c>
      <c r="C1038" s="18" t="s">
        <v>103</v>
      </c>
      <c r="D1038">
        <v>162870.71471905321</v>
      </c>
      <c r="E1038">
        <v>159353.84321238234</v>
      </c>
      <c r="F1038">
        <v>155865.84705437743</v>
      </c>
      <c r="G1038">
        <v>152414.83182617879</v>
      </c>
      <c r="H1038">
        <v>149007.0979411586</v>
      </c>
      <c r="I1038">
        <v>145647.52082539359</v>
      </c>
      <c r="J1038">
        <v>142339.84292594055</v>
      </c>
      <c r="K1038">
        <v>139086.90013599006</v>
      </c>
      <c r="L1038">
        <v>135890.79891036658</v>
      </c>
      <c r="M1038">
        <v>132753.05593431284</v>
      </c>
      <c r="N1038">
        <v>129674.70908883006</v>
      </c>
      <c r="O1038">
        <v>126656.40622287903</v>
      </c>
      <c r="P1038">
        <v>123698.47662664112</v>
      </c>
      <c r="Q1038">
        <v>120800.98891820334</v>
      </c>
      <c r="R1038">
        <v>117963.79818333341</v>
      </c>
      <c r="S1038">
        <v>115186.58455768264</v>
      </c>
      <c r="T1038">
        <v>112468.88495195529</v>
      </c>
      <c r="U1038">
        <v>109810.11925020732</v>
      </c>
      <c r="V1038">
        <v>107209.61202864147</v>
      </c>
      <c r="W1038">
        <v>104666.61062477301</v>
      </c>
      <c r="X1038">
        <v>102180.30021842278</v>
      </c>
      <c r="Y1038">
        <v>99749.81645473004</v>
      </c>
      <c r="Z1038">
        <v>97374.256036434774</v>
      </c>
      <c r="AA1038">
        <v>95052.68563147675</v>
      </c>
      <c r="AB1038">
        <v>92784.149377542824</v>
      </c>
      <c r="AC1038">
        <v>90567.675213823983</v>
      </c>
      <c r="AD1038">
        <v>88402.280229069365</v>
      </c>
      <c r="AE1038">
        <v>86286.97518186066</v>
      </c>
      <c r="AF1038">
        <v>84220.768322195057</v>
      </c>
      <c r="AG1038">
        <v>82202.668621654491</v>
      </c>
      <c r="AH1038">
        <v>80231.688501636832</v>
      </c>
      <c r="AI1038">
        <v>78306.846134534731</v>
      </c>
      <c r="AJ1038">
        <v>76427.167380744169</v>
      </c>
      <c r="AK1038">
        <v>74591.68741447205</v>
      </c>
      <c r="AL1038">
        <v>72799.452083096126</v>
      </c>
      <c r="AM1038">
        <v>71049.51903799783</v>
      </c>
      <c r="AN1038">
        <v>69340.958669087224</v>
      </c>
      <c r="AO1038">
        <v>67672.85487046653</v>
      </c>
      <c r="AP1038">
        <v>66044.305660671511</v>
      </c>
      <c r="AQ1038">
        <v>64454.423677555395</v>
      </c>
    </row>
    <row r="1039" spans="1:43" x14ac:dyDescent="0.3">
      <c r="A1039" s="24"/>
      <c r="B1039" s="26">
        <v>202301</v>
      </c>
      <c r="C1039" s="18" t="s">
        <v>102</v>
      </c>
      <c r="D1039">
        <v>73406.767922254381</v>
      </c>
      <c r="E1039">
        <v>67522.815576802604</v>
      </c>
      <c r="F1039">
        <v>62151.482368086552</v>
      </c>
      <c r="G1039">
        <v>57238.67725137878</v>
      </c>
      <c r="H1039">
        <v>52738.142218338522</v>
      </c>
      <c r="I1039">
        <v>48609.886377897667</v>
      </c>
      <c r="J1039">
        <v>44819.007138588604</v>
      </c>
      <c r="K1039">
        <v>41334.790722939273</v>
      </c>
      <c r="L1039">
        <v>38130.016615354791</v>
      </c>
      <c r="M1039">
        <v>35180.412595971909</v>
      </c>
      <c r="N1039">
        <v>32464.222210877706</v>
      </c>
      <c r="O1039">
        <v>29961.857118916505</v>
      </c>
      <c r="P1039">
        <v>27655.614210488449</v>
      </c>
      <c r="Q1039">
        <v>25529.442693277964</v>
      </c>
      <c r="R1039">
        <v>23568.750141814904</v>
      </c>
      <c r="S1039">
        <v>21760.23925932754</v>
      </c>
      <c r="T1039">
        <v>20091.769108454646</v>
      </c>
      <c r="U1039">
        <v>18552.236044785244</v>
      </c>
      <c r="V1039">
        <v>17131.470682669384</v>
      </c>
      <c r="W1039">
        <v>15820.148041233022</v>
      </c>
      <c r="X1039">
        <v>14609.708634652918</v>
      </c>
      <c r="Y1039">
        <v>13492.288737968653</v>
      </c>
      <c r="Z1039">
        <v>12460.658416619133</v>
      </c>
      <c r="AA1039">
        <v>11508.166182534369</v>
      </c>
      <c r="AB1039">
        <v>10628.68935251079</v>
      </c>
      <c r="AC1039">
        <v>9816.589350856033</v>
      </c>
      <c r="AD1039">
        <v>9066.6713290997577</v>
      </c>
      <c r="AE1039">
        <v>8374.147579270184</v>
      </c>
      <c r="AF1039">
        <v>7734.6043000816608</v>
      </c>
      <c r="AG1039">
        <v>7143.9713420776106</v>
      </c>
      <c r="AH1039">
        <v>6598.4946118941334</v>
      </c>
      <c r="AI1039">
        <v>6094.7108600716201</v>
      </c>
      <c r="AJ1039">
        <v>5629.4246133270963</v>
      </c>
      <c r="AK1039">
        <v>5199.6870425109619</v>
      </c>
      <c r="AL1039">
        <v>4802.776582849202</v>
      </c>
      <c r="AM1039">
        <v>4436.1811444802124</v>
      </c>
      <c r="AN1039">
        <v>4097.5817694887928</v>
      </c>
      <c r="AO1039">
        <v>3784.8376072115752</v>
      </c>
      <c r="AP1039">
        <v>3495.972093006761</v>
      </c>
      <c r="AQ1039">
        <v>3229.1602273192425</v>
      </c>
    </row>
    <row r="1040" spans="1:43" x14ac:dyDescent="0.3">
      <c r="A1040" s="24"/>
      <c r="B1040" s="26">
        <v>202404</v>
      </c>
      <c r="C1040" s="18" t="s">
        <v>101</v>
      </c>
      <c r="D1040">
        <v>29336.792878272157</v>
      </c>
      <c r="E1040">
        <v>25821.079269093087</v>
      </c>
      <c r="F1040">
        <v>22888.187172571837</v>
      </c>
      <c r="G1040">
        <v>20398.986077213864</v>
      </c>
      <c r="H1040">
        <v>18256.78062794841</v>
      </c>
      <c r="I1040">
        <v>16392.551032267551</v>
      </c>
      <c r="J1040">
        <v>14755.756923923784</v>
      </c>
      <c r="K1040">
        <v>13308.473454678569</v>
      </c>
      <c r="L1040">
        <v>12021.572843231506</v>
      </c>
      <c r="M1040">
        <v>10872.189361182354</v>
      </c>
      <c r="N1040">
        <v>9842.005700331918</v>
      </c>
      <c r="O1040">
        <v>8916.0745480279693</v>
      </c>
      <c r="P1040">
        <v>8081.9947065442821</v>
      </c>
      <c r="Q1040">
        <v>7329.3257040700219</v>
      </c>
      <c r="R1040">
        <v>6649.1651580286416</v>
      </c>
      <c r="S1040">
        <v>6033.8387356982857</v>
      </c>
      <c r="T1040">
        <v>5476.6690483836273</v>
      </c>
      <c r="U1040">
        <v>4971.8005983118337</v>
      </c>
      <c r="V1040">
        <v>4514.0650413020076</v>
      </c>
      <c r="W1040">
        <v>4098.8758192252562</v>
      </c>
      <c r="X1040">
        <v>3722.1444659246349</v>
      </c>
      <c r="Y1040">
        <v>3380.2131179749595</v>
      </c>
      <c r="Z1040">
        <v>3069.7993041488066</v>
      </c>
      <c r="AA1040">
        <v>2787.9501656635362</v>
      </c>
      <c r="AB1040">
        <v>2532.0040198312777</v>
      </c>
      <c r="AC1040">
        <v>2299.557720934356</v>
      </c>
      <c r="AD1040">
        <v>2088.4386605753548</v>
      </c>
      <c r="AE1040">
        <v>1896.6805308972316</v>
      </c>
      <c r="AF1040">
        <v>1722.5021792903819</v>
      </c>
      <c r="AG1040">
        <v>1564.2890342873206</v>
      </c>
      <c r="AH1040">
        <v>1420.5766945455537</v>
      </c>
      <c r="AI1040">
        <v>1290.0363568924042</v>
      </c>
      <c r="AJ1040">
        <v>1171.4618229900432</v>
      </c>
      <c r="AK1040">
        <v>1063.7578727340328</v>
      </c>
      <c r="AL1040">
        <v>965.92982995065643</v>
      </c>
      <c r="AM1040">
        <v>877.0741751485989</v>
      </c>
      <c r="AN1040">
        <v>796.37008307758003</v>
      </c>
      <c r="AO1040">
        <v>723.07178116490377</v>
      </c>
      <c r="AP1040">
        <v>656.50163965624381</v>
      </c>
      <c r="AQ1040">
        <v>596.04391630582154</v>
      </c>
    </row>
    <row r="1041" spans="1:43" x14ac:dyDescent="0.3">
      <c r="A1041" s="24"/>
      <c r="B1041" s="26">
        <v>202404</v>
      </c>
      <c r="C1041" s="18" t="s">
        <v>105</v>
      </c>
      <c r="D1041">
        <v>4071.5191508889734</v>
      </c>
      <c r="E1041">
        <v>3761.1735497672053</v>
      </c>
      <c r="F1041">
        <v>3479.5259475756175</v>
      </c>
      <c r="G1041">
        <v>3222.4125299231614</v>
      </c>
      <c r="H1041">
        <v>2986.6829153124459</v>
      </c>
      <c r="I1041">
        <v>2769.8699263933518</v>
      </c>
      <c r="J1041">
        <v>2569.9817194861753</v>
      </c>
      <c r="K1041">
        <v>2385.3674344764572</v>
      </c>
      <c r="L1041">
        <v>2214.6281836361336</v>
      </c>
      <c r="M1041">
        <v>2056.556665046744</v>
      </c>
      <c r="N1041">
        <v>1910.0952409674007</v>
      </c>
      <c r="O1041">
        <v>1774.3061674626922</v>
      </c>
      <c r="P1041">
        <v>1648.3499719885779</v>
      </c>
      <c r="Q1041">
        <v>1531.4693934225043</v>
      </c>
      <c r="R1041">
        <v>1422.9771860816236</v>
      </c>
      <c r="S1041">
        <v>1322.2466541887638</v>
      </c>
      <c r="T1041">
        <v>1228.7041489105682</v>
      </c>
      <c r="U1041">
        <v>1141.8230003690101</v>
      </c>
      <c r="V1041">
        <v>1061.1185171331083</v>
      </c>
      <c r="W1041">
        <v>986.14379378461751</v>
      </c>
      <c r="X1041">
        <v>916.48614102332169</v>
      </c>
      <c r="Y1041">
        <v>851.76400385762656</v>
      </c>
      <c r="Z1041">
        <v>791.62426914295418</v>
      </c>
      <c r="AA1041">
        <v>735.73988897569222</v>
      </c>
      <c r="AB1041">
        <v>683.8077644831784</v>
      </c>
      <c r="AC1041">
        <v>635.5468475656204</v>
      </c>
      <c r="AD1041">
        <v>590.69642763789079</v>
      </c>
      <c r="AE1041">
        <v>549.01457741432353</v>
      </c>
      <c r="AF1041">
        <v>510.27673698984466</v>
      </c>
      <c r="AG1041">
        <v>474.27441939395368</v>
      </c>
      <c r="AH1041">
        <v>440.81402378141229</v>
      </c>
      <c r="AI1041">
        <v>409.71574472464141</v>
      </c>
      <c r="AJ1041">
        <v>380.81256786659787</v>
      </c>
      <c r="AK1041">
        <v>353.94934360830649</v>
      </c>
      <c r="AL1041">
        <v>328.98193163601894</v>
      </c>
      <c r="AM1041">
        <v>305.77641000774844</v>
      </c>
      <c r="AN1041">
        <v>284.20834326826377</v>
      </c>
      <c r="AO1041">
        <v>264.16210468297908</v>
      </c>
      <c r="AP1041">
        <v>245.53024820260165</v>
      </c>
      <c r="AQ1041">
        <v>228.2129262129404</v>
      </c>
    </row>
    <row r="1042" spans="1:43" x14ac:dyDescent="0.3">
      <c r="A1042" s="24"/>
      <c r="B1042" s="26">
        <v>202404</v>
      </c>
      <c r="C1042" s="18" t="s">
        <v>103</v>
      </c>
      <c r="D1042">
        <v>43066.659475944383</v>
      </c>
      <c r="E1042">
        <v>40888.899357909693</v>
      </c>
      <c r="F1042">
        <v>38857.33152724502</v>
      </c>
      <c r="G1042">
        <v>36951.113321481156</v>
      </c>
      <c r="H1042">
        <v>35155.097569400292</v>
      </c>
      <c r="I1042">
        <v>33457.876410016957</v>
      </c>
      <c r="J1042">
        <v>31850.559289746405</v>
      </c>
      <c r="K1042">
        <v>30325.991740912843</v>
      </c>
      <c r="L1042">
        <v>28878.245460575035</v>
      </c>
      <c r="M1042">
        <v>27502.279104691861</v>
      </c>
      <c r="N1042">
        <v>26193.708646842704</v>
      </c>
      <c r="O1042">
        <v>24948.649315013914</v>
      </c>
      <c r="P1042">
        <v>23763.605047850866</v>
      </c>
      <c r="Q1042">
        <v>22635.389964069411</v>
      </c>
      <c r="R1042">
        <v>21561.071691165944</v>
      </c>
      <c r="S1042">
        <v>20537.929807903936</v>
      </c>
      <c r="T1042">
        <v>19563.424859968371</v>
      </c>
      <c r="U1042">
        <v>18635.174855326866</v>
      </c>
      <c r="V1042">
        <v>17750.937108295137</v>
      </c>
      <c r="W1042">
        <v>16908.593949241676</v>
      </c>
      <c r="X1042">
        <v>16106.141257971351</v>
      </c>
      <c r="Y1042">
        <v>15341.679082238197</v>
      </c>
      <c r="Z1042">
        <v>14613.403813531962</v>
      </c>
      <c r="AA1042">
        <v>13919.601539886467</v>
      </c>
      <c r="AB1042">
        <v>13258.642299709063</v>
      </c>
      <c r="AC1042">
        <v>12628.975034819938</v>
      </c>
      <c r="AD1042">
        <v>12029.123094058967</v>
      </c>
      <c r="AE1042">
        <v>11457.680177171789</v>
      </c>
      <c r="AF1042">
        <v>10913.306636523812</v>
      </c>
      <c r="AG1042">
        <v>10394.726074510896</v>
      </c>
      <c r="AH1042">
        <v>9900.7221894498634</v>
      </c>
      <c r="AI1042">
        <v>9430.1358337348593</v>
      </c>
      <c r="AJ1042">
        <v>8981.8622562046712</v>
      </c>
      <c r="AK1042">
        <v>8554.8485067451165</v>
      </c>
      <c r="AL1042">
        <v>8148.0909857032711</v>
      </c>
      <c r="AM1042">
        <v>7760.6331241160051</v>
      </c>
      <c r="AN1042">
        <v>7391.5631833474099</v>
      </c>
      <c r="AO1042">
        <v>7040.0121647014339</v>
      </c>
      <c r="AP1042">
        <v>6705.1518210856148</v>
      </c>
      <c r="AQ1042">
        <v>6386.1927639651303</v>
      </c>
    </row>
    <row r="1043" spans="1:43" x14ac:dyDescent="0.3">
      <c r="A1043" s="24"/>
      <c r="B1043" s="26">
        <v>202404</v>
      </c>
      <c r="C1043" s="18" t="s">
        <v>102</v>
      </c>
      <c r="D1043">
        <v>17843.036354173251</v>
      </c>
      <c r="E1043">
        <v>16744.788820675672</v>
      </c>
      <c r="F1043">
        <v>15751.767096720092</v>
      </c>
      <c r="G1043">
        <v>14848.734244125153</v>
      </c>
      <c r="H1043">
        <v>14004.44434308639</v>
      </c>
      <c r="I1043">
        <v>13224.527609030343</v>
      </c>
      <c r="J1043">
        <v>12500.968517474663</v>
      </c>
      <c r="K1043">
        <v>11826.410148766035</v>
      </c>
      <c r="L1043">
        <v>11195.149811707633</v>
      </c>
      <c r="M1043">
        <v>10602.666817678823</v>
      </c>
      <c r="N1043">
        <v>10045.299715919546</v>
      </c>
      <c r="O1043">
        <v>9520.0222306257601</v>
      </c>
      <c r="P1043">
        <v>9024.285464864919</v>
      </c>
      <c r="Q1043">
        <v>8555.9052685207007</v>
      </c>
      <c r="R1043">
        <v>8112.9808135122448</v>
      </c>
      <c r="S1043">
        <v>7693.835006577091</v>
      </c>
      <c r="T1043">
        <v>7296.9703625836109</v>
      </c>
      <c r="U1043">
        <v>6921.0359431619618</v>
      </c>
      <c r="V1043">
        <v>6564.802295997034</v>
      </c>
      <c r="W1043">
        <v>6227.1422348225051</v>
      </c>
      <c r="X1043">
        <v>5907.0159225449497</v>
      </c>
      <c r="Y1043">
        <v>5603.4591527806151</v>
      </c>
      <c r="Z1043">
        <v>5315.5740291787542</v>
      </c>
      <c r="AA1043">
        <v>5042.5214575548007</v>
      </c>
      <c r="AB1043">
        <v>4783.5150201325978</v>
      </c>
      <c r="AC1043">
        <v>4537.8159124721888</v>
      </c>
      <c r="AD1043">
        <v>4304.7287045400471</v>
      </c>
      <c r="AE1043">
        <v>4083.5977465902338</v>
      </c>
      <c r="AF1043">
        <v>3873.8040841671013</v>
      </c>
      <c r="AG1043">
        <v>3674.7627789127469</v>
      </c>
      <c r="AH1043">
        <v>3485.9205560205869</v>
      </c>
      <c r="AI1043">
        <v>3306.7537173081323</v>
      </c>
      <c r="AJ1043">
        <v>3136.766272564786</v>
      </c>
      <c r="AK1043">
        <v>2975.4882522100384</v>
      </c>
      <c r="AL1043">
        <v>2822.4741722106824</v>
      </c>
      <c r="AM1043">
        <v>2677.3016282681338</v>
      </c>
      <c r="AN1043">
        <v>2539.5700009535212</v>
      </c>
      <c r="AO1043">
        <v>2408.8992570771256</v>
      </c>
      <c r="AP1043">
        <v>2284.9288353828128</v>
      </c>
      <c r="AQ1043">
        <v>2167.3166068468777</v>
      </c>
    </row>
    <row r="1044" spans="1:43" x14ac:dyDescent="0.3">
      <c r="A1044" s="24"/>
      <c r="B1044" s="26">
        <v>202405</v>
      </c>
      <c r="C1044" s="18" t="s">
        <v>101</v>
      </c>
      <c r="D1044">
        <v>35767.557912505072</v>
      </c>
      <c r="E1044">
        <v>32761.79896064382</v>
      </c>
      <c r="F1044">
        <v>30239.630548068715</v>
      </c>
      <c r="G1044">
        <v>28024.324593208512</v>
      </c>
      <c r="H1044">
        <v>26060.303298138271</v>
      </c>
      <c r="I1044">
        <v>24252.947210394876</v>
      </c>
      <c r="J1044">
        <v>22616.219702616832</v>
      </c>
      <c r="K1044">
        <v>21121.750530460315</v>
      </c>
      <c r="L1044">
        <v>19748.458197020977</v>
      </c>
      <c r="M1044">
        <v>18480.30066439923</v>
      </c>
      <c r="N1044">
        <v>17304.782155947047</v>
      </c>
      <c r="O1044">
        <v>16211.945493640931</v>
      </c>
      <c r="P1044">
        <v>15193.681808970841</v>
      </c>
      <c r="Q1044">
        <v>14243.251048119171</v>
      </c>
      <c r="R1044">
        <v>13354.944522901031</v>
      </c>
      <c r="S1044">
        <v>12523.844449071396</v>
      </c>
      <c r="T1044">
        <v>11745.650509721236</v>
      </c>
      <c r="U1044">
        <v>11016.553255379085</v>
      </c>
      <c r="V1044">
        <v>10333.140573121347</v>
      </c>
      <c r="W1044">
        <v>9692.32773142509</v>
      </c>
      <c r="X1044">
        <v>9091.304388108385</v>
      </c>
      <c r="Y1044">
        <v>8527.493911951382</v>
      </c>
      <c r="Z1044">
        <v>7998.5217205551771</v>
      </c>
      <c r="AA1044">
        <v>7502.1902769488479</v>
      </c>
      <c r="AB1044">
        <v>7036.4590467535809</v>
      </c>
      <c r="AC1044">
        <v>6599.4281839471523</v>
      </c>
      <c r="AD1044">
        <v>6189.3250454805811</v>
      </c>
      <c r="AE1044">
        <v>5804.4928733747975</v>
      </c>
      <c r="AF1044">
        <v>5443.3811550896899</v>
      </c>
      <c r="AG1044">
        <v>5104.5372980578732</v>
      </c>
      <c r="AH1044">
        <v>4786.5993456935348</v>
      </c>
      <c r="AI1044">
        <v>4488.2895293464599</v>
      </c>
      <c r="AJ1044">
        <v>4208.4085002576749</v>
      </c>
      <c r="AK1044">
        <v>3945.8301223588883</v>
      </c>
      <c r="AL1044">
        <v>3699.4967341720098</v>
      </c>
      <c r="AM1044">
        <v>3468.4148085861439</v>
      </c>
      <c r="AN1044">
        <v>3251.6509547178471</v>
      </c>
      <c r="AO1044">
        <v>3048.3282177112396</v>
      </c>
      <c r="AP1044">
        <v>2857.6226411726798</v>
      </c>
      <c r="AQ1044">
        <v>2678.7600636709035</v>
      </c>
    </row>
    <row r="1045" spans="1:43" x14ac:dyDescent="0.3">
      <c r="A1045" s="24"/>
      <c r="B1045" s="26">
        <v>202405</v>
      </c>
      <c r="C1045" s="18" t="s">
        <v>105</v>
      </c>
      <c r="D1045">
        <v>6115.0406409045363</v>
      </c>
      <c r="E1045">
        <v>5717.7257400403587</v>
      </c>
      <c r="F1045">
        <v>5390.3330925832006</v>
      </c>
      <c r="G1045">
        <v>5133.4344189735475</v>
      </c>
      <c r="H1045">
        <v>4947.8013703147262</v>
      </c>
      <c r="I1045">
        <v>4828.1668734275027</v>
      </c>
      <c r="J1045">
        <v>4724.4649716091089</v>
      </c>
      <c r="K1045">
        <v>4632.9924589431785</v>
      </c>
      <c r="L1045">
        <v>4551.0193132085087</v>
      </c>
      <c r="M1045">
        <v>4476.506886533848</v>
      </c>
      <c r="N1045">
        <v>4407.9152517672992</v>
      </c>
      <c r="O1045">
        <v>4344.0691944806231</v>
      </c>
      <c r="P1045">
        <v>4284.0635280135948</v>
      </c>
      <c r="Q1045">
        <v>4227.1952368957755</v>
      </c>
      <c r="R1045">
        <v>4172.9142151804999</v>
      </c>
      <c r="S1045">
        <v>4120.7870800256105</v>
      </c>
      <c r="T1045">
        <v>4070.4703014569754</v>
      </c>
      <c r="U1045">
        <v>4021.6900509964544</v>
      </c>
      <c r="V1045">
        <v>3974.2269504771289</v>
      </c>
      <c r="W1045">
        <v>3927.9044318101096</v>
      </c>
      <c r="X1045">
        <v>3882.5797832950361</v>
      </c>
      <c r="Y1045">
        <v>3838.1372125923936</v>
      </c>
      <c r="Z1045">
        <v>3794.4824361054511</v>
      </c>
      <c r="AA1045">
        <v>3751.5384326609965</v>
      </c>
      <c r="AB1045">
        <v>3709.2420917122404</v>
      </c>
      <c r="AC1045">
        <v>3667.5415534489898</v>
      </c>
      <c r="AD1045">
        <v>3626.3940874852342</v>
      </c>
      <c r="AE1045">
        <v>3585.7643932625083</v>
      </c>
      <c r="AF1045">
        <v>3545.6232325036071</v>
      </c>
      <c r="AG1045">
        <v>3505.9463244828385</v>
      </c>
      <c r="AH1045">
        <v>3466.7134503359207</v>
      </c>
      <c r="AI1045">
        <v>3427.9077244032737</v>
      </c>
      <c r="AJ1045">
        <v>3389.5149996200107</v>
      </c>
      <c r="AK1045">
        <v>3351.5233809183214</v>
      </c>
      <c r="AL1045">
        <v>3313.922825997091</v>
      </c>
      <c r="AM1045">
        <v>3276.7048170133057</v>
      </c>
      <c r="AN1045">
        <v>3239.8620900390706</v>
      </c>
      <c r="AO1045">
        <v>3203.3884117168841</v>
      </c>
      <c r="AP1045">
        <v>3167.2783945925162</v>
      </c>
      <c r="AQ1045">
        <v>3131.5273442301664</v>
      </c>
    </row>
    <row r="1046" spans="1:43" x14ac:dyDescent="0.3">
      <c r="A1046" s="24"/>
      <c r="B1046" s="26">
        <v>202405</v>
      </c>
      <c r="C1046" s="18" t="s">
        <v>103</v>
      </c>
      <c r="D1046">
        <v>39416.482097209642</v>
      </c>
      <c r="E1046">
        <v>37903.317868315695</v>
      </c>
      <c r="F1046">
        <v>36607.370712762066</v>
      </c>
      <c r="G1046">
        <v>35532.277095467398</v>
      </c>
      <c r="H1046">
        <v>34563.693893041323</v>
      </c>
      <c r="I1046">
        <v>33752.160984615104</v>
      </c>
      <c r="J1046">
        <v>32990.598549983035</v>
      </c>
      <c r="K1046">
        <v>32269.337401795532</v>
      </c>
      <c r="L1046">
        <v>31581.276203280999</v>
      </c>
      <c r="M1046">
        <v>30921.122995023008</v>
      </c>
      <c r="N1046">
        <v>30284.880285148203</v>
      </c>
      <c r="O1046">
        <v>29669.489410447957</v>
      </c>
      <c r="P1046">
        <v>29072.581060443972</v>
      </c>
      <c r="Q1046">
        <v>28492.2977996054</v>
      </c>
      <c r="R1046">
        <v>27927.166190339649</v>
      </c>
      <c r="S1046">
        <v>27376.003579220098</v>
      </c>
      <c r="T1046">
        <v>26837.849426434714</v>
      </c>
      <c r="U1046">
        <v>26311.914222794891</v>
      </c>
      <c r="V1046">
        <v>25797.541149786422</v>
      </c>
      <c r="W1046">
        <v>25294.17706701536</v>
      </c>
      <c r="X1046">
        <v>24801.350391434669</v>
      </c>
      <c r="Y1046">
        <v>24318.654113259403</v>
      </c>
      <c r="Z1046">
        <v>23845.732671467598</v>
      </c>
      <c r="AA1046">
        <v>23382.271751120756</v>
      </c>
      <c r="AB1046">
        <v>22927.990308053664</v>
      </c>
      <c r="AC1046">
        <v>22482.634302582857</v>
      </c>
      <c r="AD1046">
        <v>22045.971752452668</v>
      </c>
      <c r="AE1046">
        <v>21617.788809878813</v>
      </c>
      <c r="AF1046">
        <v>21197.886637753687</v>
      </c>
      <c r="AG1046">
        <v>20786.078912533721</v>
      </c>
      <c r="AH1046">
        <v>20382.189820793003</v>
      </c>
      <c r="AI1046">
        <v>19986.052446307916</v>
      </c>
      <c r="AJ1046">
        <v>19597.507467301028</v>
      </c>
      <c r="AK1046">
        <v>19216.402100912866</v>
      </c>
      <c r="AL1046">
        <v>18842.589245406216</v>
      </c>
      <c r="AM1046">
        <v>18475.926781010818</v>
      </c>
      <c r="AN1046">
        <v>18116.276998411664</v>
      </c>
      <c r="AO1046">
        <v>17763.506130211805</v>
      </c>
      <c r="AP1046">
        <v>17417.483965668824</v>
      </c>
      <c r="AQ1046">
        <v>17078.08353292054</v>
      </c>
    </row>
    <row r="1047" spans="1:43" x14ac:dyDescent="0.3">
      <c r="A1047" s="24"/>
      <c r="B1047" s="26">
        <v>202405</v>
      </c>
      <c r="C1047" s="18" t="s">
        <v>102</v>
      </c>
      <c r="D1047">
        <v>16398.419693180796</v>
      </c>
      <c r="E1047">
        <v>15366.055312133392</v>
      </c>
      <c r="F1047">
        <v>14447.47308321653</v>
      </c>
      <c r="G1047">
        <v>13604.607309624162</v>
      </c>
      <c r="H1047">
        <v>12828.680838178125</v>
      </c>
      <c r="I1047">
        <v>12106.215222399251</v>
      </c>
      <c r="J1047">
        <v>11434.732814059493</v>
      </c>
      <c r="K1047">
        <v>10807.80253273655</v>
      </c>
      <c r="L1047">
        <v>10220.463152841579</v>
      </c>
      <c r="M1047">
        <v>9668.7850016820212</v>
      </c>
      <c r="N1047">
        <v>9149.5770912700627</v>
      </c>
      <c r="O1047">
        <v>8660.1879674811407</v>
      </c>
      <c r="P1047">
        <v>8198.3680767836031</v>
      </c>
      <c r="Q1047">
        <v>7762.1731941554835</v>
      </c>
      <c r="R1047">
        <v>7349.8956776141131</v>
      </c>
      <c r="S1047">
        <v>6960.0148444944853</v>
      </c>
      <c r="T1047">
        <v>6591.160657227344</v>
      </c>
      <c r="U1047">
        <v>6242.0867840668043</v>
      </c>
      <c r="V1047">
        <v>5911.6503375197817</v>
      </c>
      <c r="W1047">
        <v>5598.7964198524578</v>
      </c>
      <c r="X1047">
        <v>5302.5461643504977</v>
      </c>
      <c r="Y1047">
        <v>5021.9873438923669</v>
      </c>
      <c r="Z1047">
        <v>4756.2668833580601</v>
      </c>
      <c r="AA1047">
        <v>4504.5847976032674</v>
      </c>
      <c r="AB1047">
        <v>4266.1892073994331</v>
      </c>
      <c r="AC1047">
        <v>4040.3721787350805</v>
      </c>
      <c r="AD1047">
        <v>3826.4661975925605</v>
      </c>
      <c r="AE1047">
        <v>3623.8411405446805</v>
      </c>
      <c r="AF1047">
        <v>3431.9016366282654</v>
      </c>
      <c r="AG1047">
        <v>3250.0847416851761</v>
      </c>
      <c r="AH1047">
        <v>3077.8578653397581</v>
      </c>
      <c r="AI1047">
        <v>2914.7169048620094</v>
      </c>
      <c r="AJ1047">
        <v>2760.184550671554</v>
      </c>
      <c r="AK1047">
        <v>2613.8087361192197</v>
      </c>
      <c r="AL1047">
        <v>2475.1612101274445</v>
      </c>
      <c r="AM1047">
        <v>2343.8362157772904</v>
      </c>
      <c r="AN1047">
        <v>2219.4492613640027</v>
      </c>
      <c r="AO1047">
        <v>2101.6359730734375</v>
      </c>
      <c r="AP1047">
        <v>1990.051020457091</v>
      </c>
      <c r="AQ1047">
        <v>1884.3671074514771</v>
      </c>
    </row>
    <row r="1048" spans="1:43" x14ac:dyDescent="0.3">
      <c r="A1048" s="24"/>
      <c r="B1048" s="26">
        <v>202405</v>
      </c>
      <c r="C1048" s="18" t="s">
        <v>104</v>
      </c>
      <c r="D1048">
        <v>48.603695424175946</v>
      </c>
      <c r="E1048">
        <v>47.803176968012743</v>
      </c>
      <c r="F1048">
        <v>47.009746488236708</v>
      </c>
      <c r="G1048">
        <v>46.222237557175617</v>
      </c>
      <c r="H1048">
        <v>45.445476612032479</v>
      </c>
      <c r="I1048">
        <v>44.679376142164926</v>
      </c>
      <c r="J1048">
        <v>43.926706944958831</v>
      </c>
      <c r="K1048">
        <v>43.186920346861591</v>
      </c>
      <c r="L1048">
        <v>42.459592418432308</v>
      </c>
      <c r="M1048">
        <v>41.744382895810539</v>
      </c>
      <c r="N1048">
        <v>41.041008322723179</v>
      </c>
      <c r="O1048">
        <v>40.349224242106459</v>
      </c>
      <c r="P1048">
        <v>39.668813247739749</v>
      </c>
      <c r="Q1048">
        <v>38.999576888989303</v>
      </c>
      <c r="R1048">
        <v>38.341330143298514</v>
      </c>
      <c r="S1048">
        <v>37.693897619985258</v>
      </c>
      <c r="T1048">
        <v>37.057110943221595</v>
      </c>
      <c r="U1048">
        <v>36.430806945057249</v>
      </c>
      <c r="V1048">
        <v>35.814826418852533</v>
      </c>
      <c r="W1048">
        <v>35.209013262577393</v>
      </c>
      <c r="X1048">
        <v>34.613213894413917</v>
      </c>
      <c r="Y1048">
        <v>34.027276858982098</v>
      </c>
      <c r="Z1048">
        <v>33.451052567054383</v>
      </c>
      <c r="AA1048">
        <v>32.884393128567929</v>
      </c>
      <c r="AB1048">
        <v>32.327152250533935</v>
      </c>
      <c r="AC1048">
        <v>31.779185179708392</v>
      </c>
      <c r="AD1048">
        <v>31.240348675719432</v>
      </c>
      <c r="AE1048">
        <v>30.710501004483053</v>
      </c>
      <c r="AF1048">
        <v>30.189501944687851</v>
      </c>
      <c r="AG1048">
        <v>29.677212802239509</v>
      </c>
      <c r="AH1048">
        <v>29.173496429070457</v>
      </c>
      <c r="AI1048">
        <v>28.67821724380946</v>
      </c>
      <c r="AJ1048">
        <v>28.191241252589858</v>
      </c>
      <c r="AK1048">
        <v>27.712436068839651</v>
      </c>
      <c r="AL1048">
        <v>27.241670931301712</v>
      </c>
      <c r="AM1048">
        <v>26.77881671982249</v>
      </c>
      <c r="AN1048">
        <v>26.323745968653654</v>
      </c>
      <c r="AO1048">
        <v>25.876332877156788</v>
      </c>
      <c r="AP1048">
        <v>25.436453317901847</v>
      </c>
      <c r="AQ1048">
        <v>25.003984842219339</v>
      </c>
    </row>
    <row r="1049" spans="1:43" x14ac:dyDescent="0.3">
      <c r="A1049" s="24"/>
      <c r="B1049" s="26">
        <v>202406</v>
      </c>
      <c r="C1049" s="18" t="s">
        <v>101</v>
      </c>
      <c r="D1049">
        <v>51572.936692685696</v>
      </c>
      <c r="E1049">
        <v>47013.708854252647</v>
      </c>
      <c r="F1049">
        <v>43152.868776680909</v>
      </c>
      <c r="G1049">
        <v>39804.039158221065</v>
      </c>
      <c r="H1049">
        <v>36845.318667490392</v>
      </c>
      <c r="I1049">
        <v>34194.400783651232</v>
      </c>
      <c r="J1049">
        <v>31793.998452961638</v>
      </c>
      <c r="K1049">
        <v>29603.043287779965</v>
      </c>
      <c r="L1049">
        <v>27591.229301810508</v>
      </c>
      <c r="M1049">
        <v>25735.550477438501</v>
      </c>
      <c r="N1049">
        <v>24018.057464018577</v>
      </c>
      <c r="O1049">
        <v>22424.376618428421</v>
      </c>
      <c r="P1049">
        <v>20942.715363198226</v>
      </c>
      <c r="Q1049">
        <v>19563.183379207523</v>
      </c>
      <c r="R1049">
        <v>18277.322251542915</v>
      </c>
      <c r="S1049">
        <v>17077.774728471555</v>
      </c>
      <c r="T1049">
        <v>15958.048752198787</v>
      </c>
      <c r="U1049">
        <v>14912.346626969353</v>
      </c>
      <c r="V1049">
        <v>13935.439480379415</v>
      </c>
      <c r="W1049">
        <v>13022.573568856218</v>
      </c>
      <c r="X1049">
        <v>12169.399211275888</v>
      </c>
      <c r="Y1049">
        <v>11371.91597078811</v>
      </c>
      <c r="Z1049">
        <v>10626.429626357511</v>
      </c>
      <c r="AA1049">
        <v>9929.5177906860517</v>
      </c>
      <c r="AB1049">
        <v>9278.0019398757959</v>
      </c>
      <c r="AC1049">
        <v>8668.9242535294306</v>
      </c>
      <c r="AD1049">
        <v>8099.5281089688096</v>
      </c>
      <c r="AE1049">
        <v>7567.2413882368737</v>
      </c>
      <c r="AF1049">
        <v>7069.6619810652619</v>
      </c>
      <c r="AG1049">
        <v>6604.5450280652594</v>
      </c>
      <c r="AH1049">
        <v>6169.7915646685569</v>
      </c>
      <c r="AI1049">
        <v>5763.4383107601207</v>
      </c>
      <c r="AJ1049">
        <v>5383.6484125779871</v>
      </c>
      <c r="AK1049">
        <v>5028.702988699486</v>
      </c>
      <c r="AL1049">
        <v>4696.993365328738</v>
      </c>
      <c r="AM1049">
        <v>4387.0139108853127</v>
      </c>
      <c r="AN1049">
        <v>4097.3553983947868</v>
      </c>
      <c r="AO1049">
        <v>3826.6988380759426</v>
      </c>
      <c r="AP1049">
        <v>3573.8097330229102</v>
      </c>
      <c r="AQ1049">
        <v>3337.532718879273</v>
      </c>
    </row>
    <row r="1050" spans="1:43" x14ac:dyDescent="0.3">
      <c r="A1050" s="24"/>
      <c r="B1050" s="26">
        <v>202406</v>
      </c>
      <c r="C1050" s="18" t="s">
        <v>105</v>
      </c>
      <c r="D1050">
        <v>3974.2682881545129</v>
      </c>
      <c r="E1050">
        <v>3960.2041501510744</v>
      </c>
      <c r="F1050">
        <v>3949.4948367310249</v>
      </c>
      <c r="G1050">
        <v>3941.2221167377288</v>
      </c>
      <c r="H1050">
        <v>3934.7579424046653</v>
      </c>
      <c r="I1050">
        <v>3929.6613295872721</v>
      </c>
      <c r="J1050">
        <v>3925.6155464724357</v>
      </c>
      <c r="K1050">
        <v>3922.388564889081</v>
      </c>
      <c r="L1050">
        <v>3919.8074291329017</v>
      </c>
      <c r="M1050">
        <v>3917.7412174959732</v>
      </c>
      <c r="N1050">
        <v>3916.0894581518628</v>
      </c>
      <c r="O1050">
        <v>3914.774093645507</v>
      </c>
      <c r="P1050">
        <v>3913.7338055515497</v>
      </c>
      <c r="Q1050">
        <v>3912.9199403165117</v>
      </c>
      <c r="R1050">
        <v>3912.2935410411023</v>
      </c>
      <c r="S1050">
        <v>3911.8231556993201</v>
      </c>
      <c r="T1050">
        <v>3911.4831986425929</v>
      </c>
      <c r="U1050">
        <v>3911.2527117921413</v>
      </c>
      <c r="V1050">
        <v>3911.1144182123776</v>
      </c>
      <c r="W1050">
        <v>3911.0539920621354</v>
      </c>
      <c r="X1050">
        <v>3911.0594904055965</v>
      </c>
      <c r="Y1050">
        <v>3911.1209073139912</v>
      </c>
      <c r="Z1050">
        <v>3911.2298212236146</v>
      </c>
      <c r="AA1050">
        <v>3911.3791140275093</v>
      </c>
      <c r="AB1050">
        <v>3911.5627457939522</v>
      </c>
      <c r="AC1050">
        <v>3911.7755729500363</v>
      </c>
      <c r="AD1050">
        <v>3912.0132006703534</v>
      </c>
      <c r="AE1050">
        <v>3912.2718623646251</v>
      </c>
      <c r="AF1050">
        <v>3912.5483207703742</v>
      </c>
      <c r="AG1050">
        <v>3912.8397863735304</v>
      </c>
      <c r="AH1050">
        <v>3913.1438498050852</v>
      </c>
      <c r="AI1050">
        <v>3913.4584255705154</v>
      </c>
      <c r="AJ1050">
        <v>3913.7817050152025</v>
      </c>
      <c r="AK1050">
        <v>3914.1121168531577</v>
      </c>
      <c r="AL1050">
        <v>3914.4482939175773</v>
      </c>
      <c r="AM1050">
        <v>3914.7890450518971</v>
      </c>
      <c r="AN1050">
        <v>3915.133331265517</v>
      </c>
      <c r="AO1050">
        <v>3915.4802454414871</v>
      </c>
      <c r="AP1050">
        <v>3915.8289950136855</v>
      </c>
      <c r="AQ1050">
        <v>3916.1788871354361</v>
      </c>
    </row>
    <row r="1051" spans="1:43" x14ac:dyDescent="0.3">
      <c r="A1051" s="24"/>
      <c r="B1051" s="26">
        <v>202406</v>
      </c>
      <c r="C1051" s="18" t="s">
        <v>103</v>
      </c>
      <c r="D1051">
        <v>36366.698547015541</v>
      </c>
      <c r="E1051">
        <v>34782.206661791759</v>
      </c>
      <c r="F1051">
        <v>33386.960025221997</v>
      </c>
      <c r="G1051">
        <v>32129.644085516305</v>
      </c>
      <c r="H1051">
        <v>30976.44992790182</v>
      </c>
      <c r="I1051">
        <v>29904.502896669921</v>
      </c>
      <c r="J1051">
        <v>28897.950386329674</v>
      </c>
      <c r="K1051">
        <v>27945.559648062361</v>
      </c>
      <c r="L1051">
        <v>27039.20256362914</v>
      </c>
      <c r="M1051">
        <v>26172.877058509515</v>
      </c>
      <c r="N1051">
        <v>25342.06177429737</v>
      </c>
      <c r="O1051">
        <v>24543.282543911133</v>
      </c>
      <c r="P1051">
        <v>23773.816287207363</v>
      </c>
      <c r="Q1051">
        <v>23031.485734128932</v>
      </c>
      <c r="R1051">
        <v>22314.515190625418</v>
      </c>
      <c r="S1051">
        <v>21621.427953977298</v>
      </c>
      <c r="T1051">
        <v>20950.972537531881</v>
      </c>
      <c r="U1051">
        <v>20302.069073338316</v>
      </c>
      <c r="V1051">
        <v>19673.770008942691</v>
      </c>
      <c r="W1051">
        <v>19065.231036143854</v>
      </c>
      <c r="X1051">
        <v>18475.689414044882</v>
      </c>
      <c r="Y1051">
        <v>17904.447682622118</v>
      </c>
      <c r="Z1051">
        <v>17350.861337713482</v>
      </c>
      <c r="AA1051">
        <v>16814.329438775112</v>
      </c>
      <c r="AB1051">
        <v>16294.287402672833</v>
      </c>
      <c r="AC1051">
        <v>15790.201437149446</v>
      </c>
      <c r="AD1051">
        <v>15301.564211295487</v>
      </c>
      <c r="AE1051">
        <v>14827.891464244822</v>
      </c>
      <c r="AF1051">
        <v>14368.719329018202</v>
      </c>
      <c r="AG1051">
        <v>13923.602203997065</v>
      </c>
      <c r="AH1051">
        <v>13492.111045560616</v>
      </c>
      <c r="AI1051">
        <v>13073.831985940777</v>
      </c>
      <c r="AJ1051">
        <v>12668.365203176052</v>
      </c>
      <c r="AK1051">
        <v>12275.323987210097</v>
      </c>
      <c r="AL1051">
        <v>11894.333959153597</v>
      </c>
      <c r="AM1051">
        <v>11525.032410579588</v>
      </c>
      <c r="AN1051">
        <v>11167.067737235824</v>
      </c>
      <c r="AO1051">
        <v>10820.098947311993</v>
      </c>
      <c r="AP1051">
        <v>10483.795228822457</v>
      </c>
      <c r="AQ1051">
        <v>10157.835564076751</v>
      </c>
    </row>
    <row r="1052" spans="1:43" x14ac:dyDescent="0.3">
      <c r="A1052" s="24"/>
      <c r="B1052" s="26">
        <v>202406</v>
      </c>
      <c r="C1052" s="18" t="s">
        <v>102</v>
      </c>
      <c r="D1052">
        <v>20022.24410639075</v>
      </c>
      <c r="E1052">
        <v>18647.123137264894</v>
      </c>
      <c r="F1052">
        <v>17439.035137420025</v>
      </c>
      <c r="G1052">
        <v>16357.588899132721</v>
      </c>
      <c r="H1052">
        <v>15375.946867368557</v>
      </c>
      <c r="I1052">
        <v>14475.670055349103</v>
      </c>
      <c r="J1052">
        <v>13643.679840636672</v>
      </c>
      <c r="K1052">
        <v>12870.410613553979</v>
      </c>
      <c r="L1052">
        <v>12148.655489986375</v>
      </c>
      <c r="M1052">
        <v>11472.827516452715</v>
      </c>
      <c r="N1052">
        <v>10838.476544640072</v>
      </c>
      <c r="O1052">
        <v>10241.967109046271</v>
      </c>
      <c r="P1052">
        <v>9680.2598067334784</v>
      </c>
      <c r="Q1052">
        <v>9150.7604587123587</v>
      </c>
      <c r="R1052">
        <v>8651.2144101652357</v>
      </c>
      <c r="S1052">
        <v>8179.6313524604257</v>
      </c>
      <c r="T1052">
        <v>7734.2310736942663</v>
      </c>
      <c r="U1052">
        <v>7313.403746226536</v>
      </c>
      <c r="V1052">
        <v>6915.6804339157206</v>
      </c>
      <c r="W1052">
        <v>6539.7108658684447</v>
      </c>
      <c r="X1052">
        <v>6184.246433045264</v>
      </c>
      <c r="Y1052">
        <v>5848.126978225634</v>
      </c>
      <c r="Z1052">
        <v>5530.2703694181719</v>
      </c>
      <c r="AA1052">
        <v>5229.6641365632813</v>
      </c>
      <c r="AB1052">
        <v>4945.3586534912929</v>
      </c>
      <c r="AC1052">
        <v>4676.4614893939479</v>
      </c>
      <c r="AD1052">
        <v>4422.1326551139027</v>
      </c>
      <c r="AE1052">
        <v>4181.5805418919581</v>
      </c>
      <c r="AF1052">
        <v>3954.0584023841034</v>
      </c>
      <c r="AG1052">
        <v>3738.8612616566388</v>
      </c>
      <c r="AH1052">
        <v>3535.3231735774821</v>
      </c>
      <c r="AI1052">
        <v>3342.8147584111553</v>
      </c>
      <c r="AJ1052">
        <v>3160.740972517779</v>
      </c>
      <c r="AK1052">
        <v>2988.5390722929856</v>
      </c>
      <c r="AL1052">
        <v>2825.6767428977541</v>
      </c>
      <c r="AM1052">
        <v>2671.6503686592932</v>
      </c>
      <c r="AN1052">
        <v>2525.9834268160398</v>
      </c>
      <c r="AO1052">
        <v>2388.2249899261601</v>
      </c>
      <c r="AP1052">
        <v>2257.9483250487351</v>
      </c>
      <c r="AQ1052">
        <v>2134.7495799536055</v>
      </c>
    </row>
    <row r="1053" spans="1:43" x14ac:dyDescent="0.3">
      <c r="A1053" s="24"/>
      <c r="B1053" s="26">
        <v>202407</v>
      </c>
      <c r="C1053" s="18" t="s">
        <v>101</v>
      </c>
      <c r="D1053">
        <v>57502.553516176915</v>
      </c>
      <c r="E1053">
        <v>52839.472907336814</v>
      </c>
      <c r="F1053">
        <v>48971.450921698597</v>
      </c>
      <c r="G1053">
        <v>45686.568771022023</v>
      </c>
      <c r="H1053">
        <v>42892.289764466092</v>
      </c>
      <c r="I1053">
        <v>40367.113425029347</v>
      </c>
      <c r="J1053">
        <v>38046.228233561313</v>
      </c>
      <c r="K1053">
        <v>35895.876449690375</v>
      </c>
      <c r="L1053">
        <v>33891.853248592284</v>
      </c>
      <c r="M1053">
        <v>32016.254349148552</v>
      </c>
      <c r="N1053">
        <v>30255.419026065236</v>
      </c>
      <c r="O1053">
        <v>28598.603009383198</v>
      </c>
      <c r="P1053">
        <v>27037.106919347159</v>
      </c>
      <c r="Q1053">
        <v>25563.694584164328</v>
      </c>
      <c r="R1053">
        <v>24172.199043450571</v>
      </c>
      <c r="S1053">
        <v>22857.251962127873</v>
      </c>
      <c r="T1053">
        <v>21614.095325288265</v>
      </c>
      <c r="U1053">
        <v>20438.448683027866</v>
      </c>
      <c r="V1053">
        <v>19326.414326920793</v>
      </c>
      <c r="W1053">
        <v>18274.408638023735</v>
      </c>
      <c r="X1053">
        <v>17279.111666291825</v>
      </c>
      <c r="Y1053">
        <v>16337.429524667887</v>
      </c>
      <c r="Z1053">
        <v>15446.465867775252</v>
      </c>
      <c r="AA1053">
        <v>14603.499864734733</v>
      </c>
      <c r="AB1053">
        <v>13805.968853173532</v>
      </c>
      <c r="AC1053">
        <v>13051.454396772768</v>
      </c>
      <c r="AD1053">
        <v>12337.670840199193</v>
      </c>
      <c r="AE1053">
        <v>11662.455714998789</v>
      </c>
      <c r="AF1053">
        <v>11023.761532831319</v>
      </c>
      <c r="AG1053">
        <v>10419.648631851562</v>
      </c>
      <c r="AH1053">
        <v>9848.2788341694959</v>
      </c>
      <c r="AI1053">
        <v>9307.9097382088567</v>
      </c>
      <c r="AJ1053">
        <v>8796.8895171009681</v>
      </c>
      <c r="AK1053">
        <v>8313.6521283552083</v>
      </c>
      <c r="AL1053">
        <v>7856.7128647048967</v>
      </c>
      <c r="AM1053">
        <v>7424.6641939012688</v>
      </c>
      <c r="AN1053">
        <v>7016.1718482130555</v>
      </c>
      <c r="AO1053">
        <v>6629.9711338393581</v>
      </c>
      <c r="AP1053">
        <v>6264.8634373311261</v>
      </c>
      <c r="AQ1053">
        <v>5919.7129111431286</v>
      </c>
    </row>
    <row r="1054" spans="1:43" x14ac:dyDescent="0.3">
      <c r="A1054" s="24"/>
      <c r="B1054" s="26">
        <v>202407</v>
      </c>
      <c r="C1054" s="18" t="s">
        <v>105</v>
      </c>
      <c r="D1054">
        <v>6891.6162479445129</v>
      </c>
      <c r="E1054">
        <v>6548.2010910230156</v>
      </c>
      <c r="F1054">
        <v>6240.4003799022721</v>
      </c>
      <c r="G1054">
        <v>5954.7620912824577</v>
      </c>
      <c r="H1054">
        <v>5662.8916728777249</v>
      </c>
      <c r="I1054">
        <v>5395.4525503929626</v>
      </c>
      <c r="J1054">
        <v>5144.2803966238562</v>
      </c>
      <c r="K1054">
        <v>4907.4359709842056</v>
      </c>
      <c r="L1054">
        <v>4683.4327922202338</v>
      </c>
      <c r="M1054">
        <v>4471.09655967659</v>
      </c>
      <c r="N1054">
        <v>4269.4736391796696</v>
      </c>
      <c r="O1054">
        <v>4077.7701160234506</v>
      </c>
      <c r="P1054">
        <v>3895.310352470935</v>
      </c>
      <c r="Q1054">
        <v>3721.5082615242536</v>
      </c>
      <c r="R1054">
        <v>3555.847034343908</v>
      </c>
      <c r="S1054">
        <v>3397.8645882945348</v>
      </c>
      <c r="T1054">
        <v>3247.142949847535</v>
      </c>
      <c r="U1054">
        <v>3103.3003851918997</v>
      </c>
      <c r="V1054">
        <v>2965.9854767653505</v>
      </c>
      <c r="W1054">
        <v>2834.8725962322619</v>
      </c>
      <c r="X1054">
        <v>2709.6583922331479</v>
      </c>
      <c r="Y1054">
        <v>2590.0590244400637</v>
      </c>
      <c r="Z1054">
        <v>2475.8079528575613</v>
      </c>
      <c r="AA1054">
        <v>2366.6541448932298</v>
      </c>
      <c r="AB1054">
        <v>2262.3606002470583</v>
      </c>
      <c r="AC1054">
        <v>2162.7031202331195</v>
      </c>
      <c r="AD1054">
        <v>2067.4692671434973</v>
      </c>
      <c r="AE1054">
        <v>1976.4574729789563</v>
      </c>
      <c r="AF1054">
        <v>1889.4762668616529</v>
      </c>
      <c r="AG1054">
        <v>1806.3435977854595</v>
      </c>
      <c r="AH1054">
        <v>1726.8862347962211</v>
      </c>
      <c r="AI1054">
        <v>1650.9392307522864</v>
      </c>
      <c r="AJ1054">
        <v>1578.345438867027</v>
      </c>
      <c r="AK1054">
        <v>1508.9550735458679</v>
      </c>
      <c r="AL1054">
        <v>1442.6253087923344</v>
      </c>
      <c r="AM1054">
        <v>1379.2199088101481</v>
      </c>
      <c r="AN1054">
        <v>1318.608886473326</v>
      </c>
      <c r="AO1054">
        <v>1260.6681861487432</v>
      </c>
      <c r="AP1054">
        <v>1205.2793879913263</v>
      </c>
      <c r="AQ1054">
        <v>1152.3294313325655</v>
      </c>
    </row>
    <row r="1055" spans="1:43" x14ac:dyDescent="0.3">
      <c r="A1055" s="24"/>
      <c r="B1055" s="26">
        <v>202407</v>
      </c>
      <c r="C1055" s="18" t="s">
        <v>103</v>
      </c>
      <c r="D1055">
        <v>62562.111949231614</v>
      </c>
      <c r="E1055">
        <v>60298.216174245383</v>
      </c>
      <c r="F1055">
        <v>58265.916994513245</v>
      </c>
      <c r="G1055">
        <v>56418.710379407807</v>
      </c>
      <c r="H1055">
        <v>54646.73150135055</v>
      </c>
      <c r="I1055">
        <v>53008.631455790201</v>
      </c>
      <c r="J1055">
        <v>51452.673681767752</v>
      </c>
      <c r="K1055">
        <v>49965.16580164573</v>
      </c>
      <c r="L1055">
        <v>48536.450407816483</v>
      </c>
      <c r="M1055">
        <v>47159.553350253118</v>
      </c>
      <c r="N1055">
        <v>45829.318207782322</v>
      </c>
      <c r="O1055">
        <v>44541.840537493583</v>
      </c>
      <c r="P1055">
        <v>43294.091281756366</v>
      </c>
      <c r="Q1055">
        <v>42083.662007380954</v>
      </c>
      <c r="R1055">
        <v>40908.590066168959</v>
      </c>
      <c r="S1055">
        <v>39767.237052629251</v>
      </c>
      <c r="T1055">
        <v>38658.203333353107</v>
      </c>
      <c r="U1055">
        <v>37580.267317286103</v>
      </c>
      <c r="V1055">
        <v>36532.341900691004</v>
      </c>
      <c r="W1055">
        <v>35513.442964746369</v>
      </c>
      <c r="X1055">
        <v>34522.666414739862</v>
      </c>
      <c r="Y1055">
        <v>33559.171326497621</v>
      </c>
      <c r="Z1055">
        <v>32622.167494492718</v>
      </c>
      <c r="AA1055">
        <v>31710.906175224052</v>
      </c>
      <c r="AB1055">
        <v>30824.673165040822</v>
      </c>
      <c r="AC1055">
        <v>29962.783593257991</v>
      </c>
      <c r="AD1055">
        <v>29124.577981981463</v>
      </c>
      <c r="AE1055">
        <v>28309.41924548753</v>
      </c>
      <c r="AF1055">
        <v>27516.69038912738</v>
      </c>
      <c r="AG1055">
        <v>26745.792730700705</v>
      </c>
      <c r="AH1055">
        <v>25996.144513066964</v>
      </c>
      <c r="AI1055">
        <v>25267.179810314938</v>
      </c>
      <c r="AJ1055">
        <v>24558.347654519803</v>
      </c>
      <c r="AK1055">
        <v>23869.111328406056</v>
      </c>
      <c r="AL1055">
        <v>23198.947782838004</v>
      </c>
      <c r="AM1055">
        <v>22547.347148219782</v>
      </c>
      <c r="AN1055">
        <v>21913.812316505533</v>
      </c>
      <c r="AO1055">
        <v>21297.858576251245</v>
      </c>
      <c r="AP1055">
        <v>20699.01328746439</v>
      </c>
      <c r="AQ1055">
        <v>20116.815586277477</v>
      </c>
    </row>
    <row r="1056" spans="1:43" x14ac:dyDescent="0.3">
      <c r="A1056" s="24"/>
      <c r="B1056" s="26">
        <v>202407</v>
      </c>
      <c r="C1056" s="18" t="s">
        <v>102</v>
      </c>
      <c r="D1056">
        <v>19998.069974421243</v>
      </c>
      <c r="E1056">
        <v>18600.78205216071</v>
      </c>
      <c r="F1056">
        <v>17298.976974057707</v>
      </c>
      <c r="G1056">
        <v>16117.905673254931</v>
      </c>
      <c r="H1056">
        <v>15000.676222121298</v>
      </c>
      <c r="I1056">
        <v>13927.813039098955</v>
      </c>
      <c r="J1056">
        <v>12941.589706239558</v>
      </c>
      <c r="K1056">
        <v>12031.725780263556</v>
      </c>
      <c r="L1056">
        <v>11190.148480095857</v>
      </c>
      <c r="M1056">
        <v>10410.298283157135</v>
      </c>
      <c r="N1056">
        <v>9686.6881176663846</v>
      </c>
      <c r="O1056">
        <v>9014.6165916298669</v>
      </c>
      <c r="P1056">
        <v>8389.976953576177</v>
      </c>
      <c r="Q1056">
        <v>7809.1268000670398</v>
      </c>
      <c r="R1056">
        <v>7268.797077009036</v>
      </c>
      <c r="S1056">
        <v>6766.0269601706668</v>
      </c>
      <c r="T1056">
        <v>6298.1160768963118</v>
      </c>
      <c r="U1056">
        <v>5862.5885461901371</v>
      </c>
      <c r="V1056">
        <v>5457.1652109945344</v>
      </c>
      <c r="W1056">
        <v>5079.7416483836923</v>
      </c>
      <c r="X1056">
        <v>4728.3703289188243</v>
      </c>
      <c r="Y1056">
        <v>4401.2458123105007</v>
      </c>
      <c r="Z1056">
        <v>4096.6922094898064</v>
      </c>
      <c r="AA1056">
        <v>3813.1523717648038</v>
      </c>
      <c r="AB1056">
        <v>3549.1784244051873</v>
      </c>
      <c r="AC1056">
        <v>3303.42336951783</v>
      </c>
      <c r="AD1056">
        <v>3074.6335575792104</v>
      </c>
      <c r="AE1056">
        <v>2861.6418791019732</v>
      </c>
      <c r="AF1056">
        <v>2663.3615647028159</v>
      </c>
      <c r="AG1056">
        <v>2478.7805080585167</v>
      </c>
      <c r="AH1056">
        <v>2306.9560451064776</v>
      </c>
      <c r="AI1056">
        <v>2147.0101365668788</v>
      </c>
      <c r="AJ1056">
        <v>1998.124910951344</v>
      </c>
      <c r="AK1056">
        <v>1859.5385327294525</v>
      </c>
      <c r="AL1056">
        <v>1730.5413659838105</v>
      </c>
      <c r="AM1056">
        <v>1610.4724082126986</v>
      </c>
      <c r="AN1056">
        <v>1498.7159723012119</v>
      </c>
      <c r="AO1056">
        <v>1394.6985973365606</v>
      </c>
      <c r="AP1056">
        <v>1297.8861710760652</v>
      </c>
      <c r="AQ1056">
        <v>1207.7812486204186</v>
      </c>
    </row>
    <row r="1057" spans="1:43" x14ac:dyDescent="0.3">
      <c r="A1057" s="24"/>
      <c r="B1057" s="26">
        <v>202407</v>
      </c>
      <c r="C1057" s="18" t="s">
        <v>104</v>
      </c>
      <c r="D1057">
        <v>30.840851179462351</v>
      </c>
      <c r="E1057">
        <v>29.297128022675334</v>
      </c>
      <c r="F1057">
        <v>27.784053887773812</v>
      </c>
      <c r="G1057">
        <v>26.312319428510346</v>
      </c>
      <c r="H1057">
        <v>24.895530495015354</v>
      </c>
      <c r="I1057">
        <v>23.543186759731913</v>
      </c>
      <c r="J1057">
        <v>22.265391480008503</v>
      </c>
      <c r="K1057">
        <v>21.057684480321061</v>
      </c>
      <c r="L1057">
        <v>19.91598983346821</v>
      </c>
      <c r="M1057">
        <v>18.836544224421811</v>
      </c>
      <c r="N1057">
        <v>17.815848346092846</v>
      </c>
      <c r="O1057">
        <v>16.850632454628215</v>
      </c>
      <c r="P1057">
        <v>15.93783088948269</v>
      </c>
      <c r="Q1057">
        <v>15.074562435756588</v>
      </c>
      <c r="R1057">
        <v>14.258114606259973</v>
      </c>
      <c r="S1057">
        <v>13.485930632870321</v>
      </c>
      <c r="T1057">
        <v>12.75559838881601</v>
      </c>
      <c r="U1057">
        <v>12.064840731023709</v>
      </c>
      <c r="V1057">
        <v>11.411506920396974</v>
      </c>
      <c r="W1057">
        <v>10.793564886172575</v>
      </c>
      <c r="X1057">
        <v>10.209094171123651</v>
      </c>
      <c r="Y1057">
        <v>9.6562794411578068</v>
      </c>
      <c r="Z1057">
        <v>9.1334044743106038</v>
      </c>
      <c r="AA1057">
        <v>8.638846565595605</v>
      </c>
      <c r="AB1057">
        <v>8.1710712990335015</v>
      </c>
      <c r="AC1057">
        <v>7.7286276486304208</v>
      </c>
      <c r="AD1057">
        <v>7.3101433775367122</v>
      </c>
      <c r="AE1057">
        <v>6.9143207100339241</v>
      </c>
      <c r="AF1057">
        <v>6.5399322549994734</v>
      </c>
      <c r="AG1057">
        <v>6.1858171625096832</v>
      </c>
      <c r="AH1057">
        <v>5.8508774975524824</v>
      </c>
      <c r="AI1057">
        <v>5.5340748166297216</v>
      </c>
      <c r="AJ1057">
        <v>5.2344269344745804</v>
      </c>
      <c r="AK1057">
        <v>4.9510048692882069</v>
      </c>
      <c r="AL1057">
        <v>4.6829299558803399</v>
      </c>
      <c r="AM1057">
        <v>4.429371116929766</v>
      </c>
      <c r="AN1057">
        <v>4.1895422832970626</v>
      </c>
      <c r="AO1057">
        <v>3.9626999549495707</v>
      </c>
      <c r="AP1057">
        <v>3.7481408946155779</v>
      </c>
      <c r="AQ1057">
        <v>3.5451999467848165</v>
      </c>
    </row>
    <row r="1058" spans="1:43" x14ac:dyDescent="0.3">
      <c r="A1058" s="24"/>
      <c r="B1058" s="26">
        <v>202408</v>
      </c>
      <c r="C1058" s="18" t="s">
        <v>101</v>
      </c>
      <c r="D1058">
        <v>58003.65741501149</v>
      </c>
      <c r="E1058">
        <v>52350.233959017023</v>
      </c>
      <c r="F1058">
        <v>47725.507706672441</v>
      </c>
      <c r="G1058">
        <v>43856.746405536811</v>
      </c>
      <c r="H1058">
        <v>40528.217209451868</v>
      </c>
      <c r="I1058">
        <v>37576.951809452068</v>
      </c>
      <c r="J1058">
        <v>34923.656202776408</v>
      </c>
      <c r="K1058">
        <v>32511.511134485903</v>
      </c>
      <c r="L1058">
        <v>30300.910792368941</v>
      </c>
      <c r="M1058">
        <v>28263.271074748609</v>
      </c>
      <c r="N1058">
        <v>26377.237661995339</v>
      </c>
      <c r="O1058">
        <v>24626.310732730886</v>
      </c>
      <c r="P1058">
        <v>22997.326818911428</v>
      </c>
      <c r="Q1058">
        <v>21479.47062919573</v>
      </c>
      <c r="R1058">
        <v>20063.620887210516</v>
      </c>
      <c r="S1058">
        <v>18741.910300098487</v>
      </c>
      <c r="T1058">
        <v>17507.424910489903</v>
      </c>
      <c r="U1058">
        <v>16353.995433775248</v>
      </c>
      <c r="V1058">
        <v>15276.05006674467</v>
      </c>
      <c r="W1058">
        <v>14268.508855030741</v>
      </c>
      <c r="X1058">
        <v>13326.706465564397</v>
      </c>
      <c r="Y1058">
        <v>12446.334579029011</v>
      </c>
      <c r="Z1058">
        <v>11623.397976620863</v>
      </c>
      <c r="AA1058">
        <v>10854.180288024892</v>
      </c>
      <c r="AB1058">
        <v>10135.216633047763</v>
      </c>
      <c r="AC1058">
        <v>9463.2712433802517</v>
      </c>
      <c r="AD1058">
        <v>8835.3187320722482</v>
      </c>
      <c r="AE1058">
        <v>8248.5280766538071</v>
      </c>
      <c r="AF1058">
        <v>7700.2486567204514</v>
      </c>
      <c r="AG1058">
        <v>7187.9978776129583</v>
      </c>
      <c r="AH1058">
        <v>6709.4500449737561</v>
      </c>
      <c r="AI1058">
        <v>6262.4262483130151</v>
      </c>
      <c r="AJ1058">
        <v>5844.8850774389475</v>
      </c>
      <c r="AK1058">
        <v>5454.9140420502799</v>
      </c>
      <c r="AL1058">
        <v>5090.7215977237684</v>
      </c>
      <c r="AM1058">
        <v>4750.6297049630102</v>
      </c>
      <c r="AN1058">
        <v>4433.0668647050816</v>
      </c>
      <c r="AO1058">
        <v>4136.5615856712666</v>
      </c>
      <c r="AP1058">
        <v>3859.7362475792529</v>
      </c>
      <c r="AQ1058">
        <v>3601.3013304831861</v>
      </c>
    </row>
    <row r="1059" spans="1:43" x14ac:dyDescent="0.3">
      <c r="A1059" s="24"/>
      <c r="B1059" s="26">
        <v>202408</v>
      </c>
      <c r="C1059" s="18" t="s">
        <v>105</v>
      </c>
      <c r="D1059">
        <v>8717.4013046077434</v>
      </c>
      <c r="E1059">
        <v>8449.30322847961</v>
      </c>
      <c r="F1059">
        <v>8116.5630894675778</v>
      </c>
      <c r="G1059">
        <v>7731.4161839309299</v>
      </c>
      <c r="H1059">
        <v>7300.7857269688639</v>
      </c>
      <c r="I1059">
        <v>6832.4503782053935</v>
      </c>
      <c r="J1059">
        <v>6393.7990702000379</v>
      </c>
      <c r="K1059">
        <v>5983.0569413993062</v>
      </c>
      <c r="L1059">
        <v>5598.5247689210692</v>
      </c>
      <c r="M1059">
        <v>5238.5851430955763</v>
      </c>
      <c r="N1059">
        <v>4901.7049950506562</v>
      </c>
      <c r="O1059">
        <v>4586.4356980148104</v>
      </c>
      <c r="P1059">
        <v>4291.4115795669095</v>
      </c>
      <c r="Q1059">
        <v>4015.3474168773087</v>
      </c>
      <c r="R1059">
        <v>3757.0353054960601</v>
      </c>
      <c r="S1059">
        <v>3515.3411682754049</v>
      </c>
      <c r="T1059">
        <v>3289.2010861504646</v>
      </c>
      <c r="U1059">
        <v>3077.6175741720594</v>
      </c>
      <c r="V1059">
        <v>2879.6558859056508</v>
      </c>
      <c r="W1059">
        <v>2694.4404013705648</v>
      </c>
      <c r="X1059">
        <v>2521.1511342418376</v>
      </c>
      <c r="Y1059">
        <v>2359.0203804618345</v>
      </c>
      <c r="Z1059">
        <v>2207.3295209285902</v>
      </c>
      <c r="AA1059">
        <v>2065.4059843187679</v>
      </c>
      <c r="AB1059">
        <v>1932.6203715182473</v>
      </c>
      <c r="AC1059">
        <v>1808.3837399823658</v>
      </c>
      <c r="AD1059">
        <v>1692.1450442165544</v>
      </c>
      <c r="AE1059">
        <v>1583.388727163715</v>
      </c>
      <c r="AF1059">
        <v>1481.632456399286</v>
      </c>
      <c r="AG1059">
        <v>1386.424998519725</v>
      </c>
      <c r="AH1059">
        <v>1297.3442248582628</v>
      </c>
      <c r="AI1059">
        <v>1213.995241596213</v>
      </c>
      <c r="AJ1059">
        <v>1136.008637403007</v>
      </c>
      <c r="AK1059">
        <v>1063.0388418929515</v>
      </c>
      <c r="AL1059">
        <v>994.76258840205026</v>
      </c>
      <c r="AM1059">
        <v>930.87747484264764</v>
      </c>
      <c r="AN1059">
        <v>871.10061667162336</v>
      </c>
      <c r="AO1059">
        <v>815.16738629810868</v>
      </c>
      <c r="AP1059">
        <v>762.83023355113266</v>
      </c>
      <c r="AQ1059">
        <v>713.8575821204663</v>
      </c>
    </row>
    <row r="1060" spans="1:43" x14ac:dyDescent="0.3">
      <c r="A1060" s="24"/>
      <c r="B1060" s="26">
        <v>202408</v>
      </c>
      <c r="C1060" s="18" t="s">
        <v>103</v>
      </c>
      <c r="D1060">
        <v>45845.820215870386</v>
      </c>
      <c r="E1060">
        <v>44216.142977510484</v>
      </c>
      <c r="F1060">
        <v>42809.605760725906</v>
      </c>
      <c r="G1060">
        <v>41556.615252970259</v>
      </c>
      <c r="H1060">
        <v>40408.099363476511</v>
      </c>
      <c r="I1060">
        <v>39372.153473016544</v>
      </c>
      <c r="J1060">
        <v>38381.500995413327</v>
      </c>
      <c r="K1060">
        <v>37428.128705777373</v>
      </c>
      <c r="L1060">
        <v>36506.582752186456</v>
      </c>
      <c r="M1060">
        <v>35613.058440579298</v>
      </c>
      <c r="N1060">
        <v>34744.835124870056</v>
      </c>
      <c r="O1060">
        <v>33899.917209559993</v>
      </c>
      <c r="P1060">
        <v>33076.801481757073</v>
      </c>
      <c r="Q1060">
        <v>32274.323659105507</v>
      </c>
      <c r="R1060">
        <v>31491.555623765034</v>
      </c>
      <c r="S1060">
        <v>30727.735674377505</v>
      </c>
      <c r="T1060">
        <v>29982.220632623535</v>
      </c>
      <c r="U1060">
        <v>29254.45262244705</v>
      </c>
      <c r="V1060">
        <v>28543.935825707435</v>
      </c>
      <c r="W1060">
        <v>27850.220097927115</v>
      </c>
      <c r="X1060">
        <v>27172.889348511304</v>
      </c>
      <c r="Y1060">
        <v>26511.553259136737</v>
      </c>
      <c r="Z1060">
        <v>25865.841358917485</v>
      </c>
      <c r="AA1060">
        <v>25235.398774403617</v>
      </c>
      <c r="AB1060">
        <v>24619.883176325093</v>
      </c>
      <c r="AC1060">
        <v>24018.962585233847</v>
      </c>
      <c r="AD1060">
        <v>23432.313795603146</v>
      </c>
      <c r="AE1060">
        <v>22859.621246195176</v>
      </c>
      <c r="AF1060">
        <v>22300.576212716431</v>
      </c>
      <c r="AG1060">
        <v>21754.876233082232</v>
      </c>
      <c r="AH1060">
        <v>21222.224700180439</v>
      </c>
      <c r="AI1060">
        <v>20702.330574726901</v>
      </c>
      <c r="AJ1060">
        <v>20194.908183629686</v>
      </c>
      <c r="AK1060">
        <v>19699.677078612058</v>
      </c>
      <c r="AL1060">
        <v>19216.361936664798</v>
      </c>
      <c r="AM1060">
        <v>18744.692488899731</v>
      </c>
      <c r="AN1060">
        <v>18284.403468053228</v>
      </c>
      <c r="AO1060">
        <v>17835.234567597432</v>
      </c>
      <c r="AP1060">
        <v>17396.930407414966</v>
      </c>
      <c r="AQ1060">
        <v>16969.24050246691</v>
      </c>
    </row>
    <row r="1061" spans="1:43" x14ac:dyDescent="0.3">
      <c r="A1061" s="24"/>
      <c r="B1061" s="26">
        <v>202408</v>
      </c>
      <c r="C1061" s="18" t="s">
        <v>102</v>
      </c>
      <c r="D1061">
        <v>22786.435967414964</v>
      </c>
      <c r="E1061">
        <v>21528.67152749862</v>
      </c>
      <c r="F1061">
        <v>20375.528405091969</v>
      </c>
      <c r="G1061">
        <v>19314.657817360257</v>
      </c>
      <c r="H1061">
        <v>18329.523193380675</v>
      </c>
      <c r="I1061">
        <v>17377.27678936785</v>
      </c>
      <c r="J1061">
        <v>16482.587322535615</v>
      </c>
      <c r="K1061">
        <v>15639.025781705772</v>
      </c>
      <c r="L1061">
        <v>14841.783510641013</v>
      </c>
      <c r="M1061">
        <v>14087.101197457101</v>
      </c>
      <c r="N1061">
        <v>13371.919791846596</v>
      </c>
      <c r="O1061">
        <v>12693.662045022944</v>
      </c>
      <c r="P1061">
        <v>12050.092869270988</v>
      </c>
      <c r="Q1061">
        <v>11439.228308506777</v>
      </c>
      <c r="R1061">
        <v>10859.275072848151</v>
      </c>
      <c r="S1061">
        <v>10308.589622485249</v>
      </c>
      <c r="T1061">
        <v>9785.6499492014864</v>
      </c>
      <c r="U1061">
        <v>9289.0357207751858</v>
      </c>
      <c r="V1061">
        <v>8817.4140041193914</v>
      </c>
      <c r="W1061">
        <v>8369.5287546941199</v>
      </c>
      <c r="X1061">
        <v>7944.192877987578</v>
      </c>
      <c r="Y1061">
        <v>7540.2820677060308</v>
      </c>
      <c r="Z1061">
        <v>7156.7298858170498</v>
      </c>
      <c r="AA1061">
        <v>6792.5237216476025</v>
      </c>
      <c r="AB1061">
        <v>6446.7013820191314</v>
      </c>
      <c r="AC1061">
        <v>6118.3481416599716</v>
      </c>
      <c r="AD1061">
        <v>5806.5941355513714</v>
      </c>
      <c r="AE1061">
        <v>5510.6120106742819</v>
      </c>
      <c r="AF1061">
        <v>5229.614779239655</v>
      </c>
      <c r="AG1061">
        <v>4962.853832493849</v>
      </c>
      <c r="AH1061">
        <v>4709.6170859953536</v>
      </c>
      <c r="AI1061">
        <v>4469.2272354813385</v>
      </c>
      <c r="AJ1061">
        <v>4241.0401081861373</v>
      </c>
      <c r="AK1061">
        <v>4024.4430984943606</v>
      </c>
      <c r="AL1061">
        <v>3818.8536796301755</v>
      </c>
      <c r="AM1061">
        <v>3623.7179850623361</v>
      </c>
      <c r="AN1061">
        <v>3438.5094546935561</v>
      </c>
      <c r="AO1061">
        <v>3262.727541878397</v>
      </c>
      <c r="AP1061">
        <v>3095.8964779997555</v>
      </c>
      <c r="AQ1061">
        <v>2937.5640918168215</v>
      </c>
    </row>
    <row r="1062" spans="1:43" x14ac:dyDescent="0.3">
      <c r="A1062" s="24"/>
      <c r="B1062" s="26">
        <v>202409</v>
      </c>
      <c r="C1062" s="18" t="s">
        <v>101</v>
      </c>
      <c r="D1062">
        <v>59016.018605774945</v>
      </c>
      <c r="E1062">
        <v>53713.292220605035</v>
      </c>
      <c r="F1062">
        <v>49184.436101862819</v>
      </c>
      <c r="G1062">
        <v>45246.594265813706</v>
      </c>
      <c r="H1062">
        <v>41746.452428093609</v>
      </c>
      <c r="I1062">
        <v>38536.835069424793</v>
      </c>
      <c r="J1062">
        <v>35619.766835865594</v>
      </c>
      <c r="K1062">
        <v>32950.006491998269</v>
      </c>
      <c r="L1062">
        <v>30495.376614773981</v>
      </c>
      <c r="M1062">
        <v>28231.773118417655</v>
      </c>
      <c r="N1062">
        <v>26140.258790142849</v>
      </c>
      <c r="O1062">
        <v>24205.3277948797</v>
      </c>
      <c r="P1062">
        <v>22413.845199687737</v>
      </c>
      <c r="Q1062">
        <v>20754.384361496061</v>
      </c>
      <c r="R1062">
        <v>19216.803421778659</v>
      </c>
      <c r="S1062">
        <v>17791.967996862262</v>
      </c>
      <c r="T1062">
        <v>16471.564660396325</v>
      </c>
      <c r="U1062">
        <v>15247.971637149933</v>
      </c>
      <c r="V1062">
        <v>14114.166062928785</v>
      </c>
      <c r="W1062">
        <v>13063.654959937952</v>
      </c>
      <c r="X1062">
        <v>12090.42184163144</v>
      </c>
      <c r="Y1062">
        <v>11188.883810440717</v>
      </c>
      <c r="Z1062">
        <v>10353.855857292945</v>
      </c>
      <c r="AA1062">
        <v>9580.5202373533684</v>
      </c>
      <c r="AB1062">
        <v>8864.3995382231078</v>
      </c>
      <c r="AC1062">
        <v>8201.3325319331216</v>
      </c>
      <c r="AD1062">
        <v>7587.4522078957043</v>
      </c>
      <c r="AE1062">
        <v>7019.1655815634476</v>
      </c>
      <c r="AF1062">
        <v>6493.1350015397802</v>
      </c>
      <c r="AG1062">
        <v>6006.2607609360557</v>
      </c>
      <c r="AH1062">
        <v>5555.6648727163047</v>
      </c>
      <c r="AI1062">
        <v>5138.6759038452874</v>
      </c>
      <c r="AJ1062">
        <v>4752.8147859009105</v>
      </c>
      <c r="AK1062">
        <v>4395.7815347518763</v>
      </c>
      <c r="AL1062">
        <v>4065.4428217553836</v>
      </c>
      <c r="AM1062">
        <v>3759.8203455351827</v>
      </c>
      <c r="AN1062">
        <v>3477.079957953245</v>
      </c>
      <c r="AO1062">
        <v>3215.5215011628175</v>
      </c>
      <c r="AP1062">
        <v>2973.5693151240052</v>
      </c>
      <c r="AQ1062">
        <v>2749.7633769916433</v>
      </c>
    </row>
    <row r="1063" spans="1:43" x14ac:dyDescent="0.3">
      <c r="A1063" s="24"/>
      <c r="B1063" s="26">
        <v>202409</v>
      </c>
      <c r="C1063" s="18" t="s">
        <v>105</v>
      </c>
      <c r="D1063">
        <v>9197.9761813705954</v>
      </c>
      <c r="E1063">
        <v>8920.0196462284075</v>
      </c>
      <c r="F1063">
        <v>8634.0622274433808</v>
      </c>
      <c r="G1063">
        <v>8333.9138029295136</v>
      </c>
      <c r="H1063">
        <v>8014.3862962150897</v>
      </c>
      <c r="I1063">
        <v>7674.8531518119353</v>
      </c>
      <c r="J1063">
        <v>7353.3816149470849</v>
      </c>
      <c r="K1063">
        <v>7047.8326903201441</v>
      </c>
      <c r="L1063">
        <v>6756.6438955995536</v>
      </c>
      <c r="M1063">
        <v>6478.6236363013231</v>
      </c>
      <c r="N1063">
        <v>6212.8263814777056</v>
      </c>
      <c r="O1063">
        <v>5958.4747192198092</v>
      </c>
      <c r="P1063">
        <v>5714.9094483129884</v>
      </c>
      <c r="Q1063">
        <v>5481.5568892520869</v>
      </c>
      <c r="R1063">
        <v>5257.9070235603531</v>
      </c>
      <c r="S1063">
        <v>5043.4985873045716</v>
      </c>
      <c r="T1063">
        <v>4837.9087161046473</v>
      </c>
      <c r="U1063">
        <v>4640.7456206077413</v>
      </c>
      <c r="V1063">
        <v>4451.6433115625687</v>
      </c>
      <c r="W1063">
        <v>4270.2577312805597</v>
      </c>
      <c r="X1063">
        <v>4096.2638632154285</v>
      </c>
      <c r="Y1063">
        <v>3929.3535305161226</v>
      </c>
      <c r="Z1063">
        <v>3769.2336858334279</v>
      </c>
      <c r="AA1063">
        <v>3615.625055582806</v>
      </c>
      <c r="AB1063">
        <v>3468.2610429845731</v>
      </c>
      <c r="AC1063">
        <v>3326.8868222836049</v>
      </c>
      <c r="AD1063">
        <v>3191.258575937532</v>
      </c>
      <c r="AE1063">
        <v>3061.1428400818986</v>
      </c>
      <c r="AF1063">
        <v>2936.3159330968338</v>
      </c>
      <c r="AG1063">
        <v>2816.5634488558821</v>
      </c>
      <c r="AH1063">
        <v>2701.6798010730759</v>
      </c>
      <c r="AI1063">
        <v>2591.4678086509352</v>
      </c>
      <c r="AJ1063">
        <v>2485.7383144638802</v>
      </c>
      <c r="AK1063">
        <v>2384.3098318620532</v>
      </c>
      <c r="AL1063">
        <v>2287.0082145414813</v>
      </c>
      <c r="AM1063">
        <v>2193.6663464333265</v>
      </c>
      <c r="AN1063">
        <v>2104.1238490139535</v>
      </c>
      <c r="AO1063">
        <v>2018.226803997765</v>
      </c>
      <c r="AP1063">
        <v>1935.8274897960421</v>
      </c>
      <c r="AQ1063">
        <v>1856.7841304434367</v>
      </c>
    </row>
    <row r="1064" spans="1:43" x14ac:dyDescent="0.3">
      <c r="A1064" s="24"/>
      <c r="B1064" s="26">
        <v>202409</v>
      </c>
      <c r="C1064" s="18" t="s">
        <v>103</v>
      </c>
      <c r="D1064">
        <v>46491.629204526842</v>
      </c>
      <c r="E1064">
        <v>44441.049420652394</v>
      </c>
      <c r="F1064">
        <v>42665.236995579915</v>
      </c>
      <c r="G1064">
        <v>41087.690348763717</v>
      </c>
      <c r="H1064">
        <v>39647.586397518353</v>
      </c>
      <c r="I1064">
        <v>38230.50424512224</v>
      </c>
      <c r="J1064">
        <v>36889.398184794256</v>
      </c>
      <c r="K1064">
        <v>35611.819246605955</v>
      </c>
      <c r="L1064">
        <v>34389.290528371755</v>
      </c>
      <c r="M1064">
        <v>33215.829283697014</v>
      </c>
      <c r="N1064">
        <v>32087.058176112474</v>
      </c>
      <c r="O1064">
        <v>30999.656608667628</v>
      </c>
      <c r="P1064">
        <v>29951.014169192782</v>
      </c>
      <c r="Q1064">
        <v>28939.007307665666</v>
      </c>
      <c r="R1064">
        <v>27961.852858101785</v>
      </c>
      <c r="S1064">
        <v>27018.010440572918</v>
      </c>
      <c r="T1064">
        <v>26106.116508270075</v>
      </c>
      <c r="U1064">
        <v>25224.939205149203</v>
      </c>
      <c r="V1064">
        <v>24373.347101455423</v>
      </c>
      <c r="W1064">
        <v>23550.287299754229</v>
      </c>
      <c r="X1064">
        <v>22754.76993855715</v>
      </c>
      <c r="Y1064">
        <v>21985.857107152322</v>
      </c>
      <c r="Z1064">
        <v>21242.654828825031</v>
      </c>
      <c r="AA1064">
        <v>20524.307195125355</v>
      </c>
      <c r="AB1064">
        <v>19829.992018557077</v>
      </c>
      <c r="AC1064">
        <v>19158.917563711399</v>
      </c>
      <c r="AD1064">
        <v>18510.320048545636</v>
      </c>
      <c r="AE1064">
        <v>17883.461698340343</v>
      </c>
      <c r="AF1064">
        <v>17277.62919805248</v>
      </c>
      <c r="AG1064">
        <v>16692.132433067873</v>
      </c>
      <c r="AH1064">
        <v>16126.303439606951</v>
      </c>
      <c r="AI1064">
        <v>15579.495508225029</v>
      </c>
      <c r="AJ1064">
        <v>15051.08239968538</v>
      </c>
      <c r="AK1064">
        <v>14540.457643839976</v>
      </c>
      <c r="AL1064">
        <v>14047.033900328797</v>
      </c>
      <c r="AM1064">
        <v>13570.242365813448</v>
      </c>
      <c r="AN1064">
        <v>13109.532216736012</v>
      </c>
      <c r="AO1064">
        <v>12664.370079693828</v>
      </c>
      <c r="AP1064">
        <v>12234.239523770491</v>
      </c>
      <c r="AQ1064">
        <v>11818.640570794987</v>
      </c>
    </row>
    <row r="1065" spans="1:43" x14ac:dyDescent="0.3">
      <c r="A1065" s="24"/>
      <c r="B1065" s="26">
        <v>202409</v>
      </c>
      <c r="C1065" s="18" t="s">
        <v>102</v>
      </c>
      <c r="D1065">
        <v>20296.703799482944</v>
      </c>
      <c r="E1065">
        <v>18955.078701767521</v>
      </c>
      <c r="F1065">
        <v>17686.932135654741</v>
      </c>
      <c r="G1065">
        <v>16468.222075665832</v>
      </c>
      <c r="H1065">
        <v>15271.295222005909</v>
      </c>
      <c r="I1065">
        <v>14093.326097223406</v>
      </c>
      <c r="J1065">
        <v>13011.577609100881</v>
      </c>
      <c r="K1065">
        <v>12015.820246441888</v>
      </c>
      <c r="L1065">
        <v>11097.839890334553</v>
      </c>
      <c r="M1065">
        <v>10250.759207958408</v>
      </c>
      <c r="N1065">
        <v>9468.6389254895184</v>
      </c>
      <c r="O1065">
        <v>8746.2350385890059</v>
      </c>
      <c r="P1065">
        <v>8078.8453960724182</v>
      </c>
      <c r="Q1065">
        <v>7462.2088436593222</v>
      </c>
      <c r="R1065">
        <v>6892.436041280459</v>
      </c>
      <c r="S1065">
        <v>6365.9598339424811</v>
      </c>
      <c r="T1065">
        <v>5879.4980006965752</v>
      </c>
      <c r="U1065">
        <v>5430.0240555669052</v>
      </c>
      <c r="V1065">
        <v>5014.7434475546861</v>
      </c>
      <c r="W1065">
        <v>4631.0735060189809</v>
      </c>
      <c r="X1065">
        <v>4276.6260833167062</v>
      </c>
      <c r="Y1065">
        <v>3949.1922185138578</v>
      </c>
      <c r="Z1065">
        <v>3646.7283771687048</v>
      </c>
      <c r="AA1065">
        <v>3367.3439675008044</v>
      </c>
      <c r="AB1065">
        <v>3109.2899255761463</v>
      </c>
      <c r="AC1065">
        <v>2870.9482214229561</v>
      </c>
      <c r="AD1065">
        <v>2650.8221765085409</v>
      </c>
      <c r="AE1065">
        <v>2447.5275083670817</v>
      </c>
      <c r="AF1065">
        <v>2259.7840351376817</v>
      </c>
      <c r="AG1065">
        <v>2086.4079843590816</v>
      </c>
      <c r="AH1065">
        <v>1926.3048584822511</v>
      </c>
      <c r="AI1065">
        <v>1778.4628154237607</v>
      </c>
      <c r="AJ1065">
        <v>1641.9465268728502</v>
      </c>
      <c r="AK1065">
        <v>1515.8914804855656</v>
      </c>
      <c r="AL1065">
        <v>1399.4986948734488</v>
      </c>
      <c r="AM1065">
        <v>1292.029818630255</v>
      </c>
      <c r="AN1065">
        <v>1192.8025866719483</v>
      </c>
      <c r="AO1065">
        <v>1101.1866089791051</v>
      </c>
      <c r="AP1065">
        <v>1016.5994684820635</v>
      </c>
      <c r="AQ1065">
        <v>938.50310635333597</v>
      </c>
    </row>
    <row r="1066" spans="1:43" x14ac:dyDescent="0.3">
      <c r="A1066" s="24"/>
      <c r="B1066" s="26">
        <v>202409</v>
      </c>
      <c r="C1066" s="18" t="s">
        <v>104</v>
      </c>
      <c r="D1066">
        <v>102.08063711180527</v>
      </c>
      <c r="E1066">
        <v>97.899701228077717</v>
      </c>
      <c r="F1066">
        <v>93.779034008386077</v>
      </c>
      <c r="G1066">
        <v>89.742336865177663</v>
      </c>
      <c r="H1066">
        <v>85.82442585814961</v>
      </c>
      <c r="I1066">
        <v>82.047927840358724</v>
      </c>
      <c r="J1066">
        <v>78.439057204232</v>
      </c>
      <c r="K1066">
        <v>74.989829352263868</v>
      </c>
      <c r="L1066">
        <v>71.692851019593419</v>
      </c>
      <c r="M1066">
        <v>68.541196955619384</v>
      </c>
      <c r="N1066">
        <v>65.528333180127021</v>
      </c>
      <c r="O1066">
        <v>62.648066555253529</v>
      </c>
      <c r="P1066">
        <v>59.894509731340349</v>
      </c>
      <c r="Q1066">
        <v>57.262055365765583</v>
      </c>
      <c r="R1066">
        <v>54.745356115960668</v>
      </c>
      <c r="S1066">
        <v>52.339308348751672</v>
      </c>
      <c r="T1066">
        <v>50.03903832739821</v>
      </c>
      <c r="U1066">
        <v>47.839890114531364</v>
      </c>
      <c r="V1066">
        <v>45.737414712624151</v>
      </c>
      <c r="W1066">
        <v>43.727360135330251</v>
      </c>
      <c r="X1066">
        <v>41.805662208854393</v>
      </c>
      <c r="Y1066">
        <v>39.968435968788832</v>
      </c>
      <c r="Z1066">
        <v>38.211967559968848</v>
      </c>
      <c r="AA1066">
        <v>36.532706574050515</v>
      </c>
      <c r="AB1066">
        <v>34.92725877725767</v>
      </c>
      <c r="AC1066">
        <v>33.392379192503718</v>
      </c>
      <c r="AD1066">
        <v>31.924965508001893</v>
      </c>
      <c r="AE1066">
        <v>30.52205178987812</v>
      </c>
      <c r="AF1066">
        <v>29.18080248005738</v>
      </c>
      <c r="AG1066">
        <v>27.898506663357214</v>
      </c>
      <c r="AH1066">
        <v>26.672572589656173</v>
      </c>
      <c r="AI1066">
        <v>25.500522438444197</v>
      </c>
      <c r="AJ1066">
        <v>24.37998731416543</v>
      </c>
      <c r="AK1066">
        <v>23.30870246163542</v>
      </c>
      <c r="AL1066">
        <v>22.284502691524366</v>
      </c>
      <c r="AM1066">
        <v>21.305318006493735</v>
      </c>
      <c r="AN1066">
        <v>20.369169419087431</v>
      </c>
      <c r="AO1066">
        <v>19.474164952932277</v>
      </c>
      <c r="AP1066">
        <v>18.618495819211454</v>
      </c>
      <c r="AQ1066">
        <v>17.800432760749047</v>
      </c>
    </row>
    <row r="1067" spans="1:43" x14ac:dyDescent="0.3">
      <c r="A1067" s="24"/>
      <c r="B1067" s="26">
        <v>202410</v>
      </c>
      <c r="C1067" s="18" t="s">
        <v>101</v>
      </c>
      <c r="D1067">
        <v>78632.093998285287</v>
      </c>
      <c r="E1067">
        <v>70925.875901294945</v>
      </c>
      <c r="F1067">
        <v>64733.354965526203</v>
      </c>
      <c r="G1067">
        <v>59583.827836556971</v>
      </c>
      <c r="H1067">
        <v>55120.888810598175</v>
      </c>
      <c r="I1067">
        <v>51068.814368481158</v>
      </c>
      <c r="J1067">
        <v>47408.675026440404</v>
      </c>
      <c r="K1067">
        <v>44065.430331571966</v>
      </c>
      <c r="L1067">
        <v>40989.291853770461</v>
      </c>
      <c r="M1067">
        <v>38145.436146286847</v>
      </c>
      <c r="N1067">
        <v>35508.195464710698</v>
      </c>
      <c r="O1067">
        <v>33057.685684610813</v>
      </c>
      <c r="P1067">
        <v>30777.8012912581</v>
      </c>
      <c r="Q1067">
        <v>28654.997191104645</v>
      </c>
      <c r="R1067">
        <v>26677.533514092898</v>
      </c>
      <c r="S1067">
        <v>24834.998106449784</v>
      </c>
      <c r="T1067">
        <v>23117.998356998756</v>
      </c>
      <c r="U1067">
        <v>21517.957789725751</v>
      </c>
      <c r="V1067">
        <v>20026.978316785346</v>
      </c>
      <c r="W1067">
        <v>18637.744132689131</v>
      </c>
      <c r="X1067">
        <v>17343.452319004336</v>
      </c>
      <c r="Y1067">
        <v>16137.760784060496</v>
      </c>
      <c r="Z1067">
        <v>15014.747600582372</v>
      </c>
      <c r="AA1067">
        <v>13968.87795545663</v>
      </c>
      <c r="AB1067">
        <v>12994.976284058073</v>
      </c>
      <c r="AC1067">
        <v>12088.202025419318</v>
      </c>
      <c r="AD1067">
        <v>11244.027987106603</v>
      </c>
      <c r="AE1067">
        <v>10458.22066354842</v>
      </c>
      <c r="AF1067">
        <v>9726.8220799941828</v>
      </c>
      <c r="AG1067">
        <v>9046.1328813700657</v>
      </c>
      <c r="AH1067">
        <v>8412.6964798533863</v>
      </c>
      <c r="AI1067">
        <v>7823.2841355313067</v>
      </c>
      <c r="AJ1067">
        <v>7274.8808830255803</v>
      </c>
      <c r="AK1067">
        <v>6764.6722412386634</v>
      </c>
      <c r="AL1067">
        <v>6290.0316584813154</v>
      </c>
      <c r="AM1067">
        <v>5848.5086544897922</v>
      </c>
      <c r="AN1067">
        <v>5437.8176263925116</v>
      </c>
      <c r="AO1067">
        <v>5055.8272889475475</v>
      </c>
      <c r="AP1067">
        <v>4700.5507212539987</v>
      </c>
      <c r="AQ1067">
        <v>4370.1359932256455</v>
      </c>
    </row>
    <row r="1068" spans="1:43" x14ac:dyDescent="0.3">
      <c r="A1068" s="24"/>
      <c r="B1068" s="26">
        <v>202410</v>
      </c>
      <c r="C1068" s="18" t="s">
        <v>105</v>
      </c>
      <c r="D1068">
        <v>7537.157066681787</v>
      </c>
      <c r="E1068">
        <v>7274.965921459534</v>
      </c>
      <c r="F1068">
        <v>7038.1522376572384</v>
      </c>
      <c r="G1068">
        <v>6860.7996098993181</v>
      </c>
      <c r="H1068">
        <v>6730.991247624057</v>
      </c>
      <c r="I1068">
        <v>6607.0393951383039</v>
      </c>
      <c r="J1068">
        <v>6488.6361743473899</v>
      </c>
      <c r="K1068">
        <v>6374.6925750058263</v>
      </c>
      <c r="L1068">
        <v>6264.4703147485316</v>
      </c>
      <c r="M1068">
        <v>6157.4521683479261</v>
      </c>
      <c r="N1068">
        <v>6053.264588390025</v>
      </c>
      <c r="O1068">
        <v>5951.6300015342194</v>
      </c>
      <c r="P1068">
        <v>5852.3365433386671</v>
      </c>
      <c r="Q1068">
        <v>5755.2183600621538</v>
      </c>
      <c r="R1068">
        <v>5660.1424905006434</v>
      </c>
      <c r="S1068">
        <v>5566.9999464143575</v>
      </c>
      <c r="T1068">
        <v>5475.6995316021739</v>
      </c>
      <c r="U1068">
        <v>5386.1634833809003</v>
      </c>
      <c r="V1068">
        <v>5298.3243490969053</v>
      </c>
      <c r="W1068">
        <v>5212.1227137592005</v>
      </c>
      <c r="X1068">
        <v>5127.505523372768</v>
      </c>
      <c r="Y1068">
        <v>5044.4248312366744</v>
      </c>
      <c r="Z1068">
        <v>4962.8368486110285</v>
      </c>
      <c r="AA1068">
        <v>4882.7012171770175</v>
      </c>
      <c r="AB1068">
        <v>4803.9804450371366</v>
      </c>
      <c r="AC1068">
        <v>4726.6394646551944</v>
      </c>
      <c r="AD1068">
        <v>4650.6452826844379</v>
      </c>
      <c r="AE1068">
        <v>4575.9666997384084</v>
      </c>
      <c r="AF1068">
        <v>4502.5740839140963</v>
      </c>
      <c r="AG1068">
        <v>4430.4391860062296</v>
      </c>
      <c r="AH1068">
        <v>4359.534987344482</v>
      </c>
      <c r="AI1068">
        <v>4289.8355733754297</v>
      </c>
      <c r="AJ1068">
        <v>4221.3160277282432</v>
      </c>
      <c r="AK1068">
        <v>4153.9523427074546</v>
      </c>
      <c r="AL1068">
        <v>4087.7213430606512</v>
      </c>
      <c r="AM1068">
        <v>4022.600620553409</v>
      </c>
      <c r="AN1068">
        <v>3958.5684774057659</v>
      </c>
      <c r="AO1068">
        <v>3895.6038770454538</v>
      </c>
      <c r="AP1068">
        <v>3833.6864009432043</v>
      </c>
      <c r="AQ1068">
        <v>3772.7962105368529</v>
      </c>
    </row>
    <row r="1069" spans="1:43" x14ac:dyDescent="0.3">
      <c r="A1069" s="24"/>
      <c r="B1069" s="26">
        <v>202410</v>
      </c>
      <c r="C1069" s="18" t="s">
        <v>103</v>
      </c>
      <c r="D1069">
        <v>43349.757291063754</v>
      </c>
      <c r="E1069">
        <v>41525.098731542683</v>
      </c>
      <c r="F1069">
        <v>39817.255422781454</v>
      </c>
      <c r="G1069">
        <v>38214.014697783146</v>
      </c>
      <c r="H1069">
        <v>36629.261703088145</v>
      </c>
      <c r="I1069">
        <v>35061.172466827753</v>
      </c>
      <c r="J1069">
        <v>33577.647422185</v>
      </c>
      <c r="K1069">
        <v>32166.842481124437</v>
      </c>
      <c r="L1069">
        <v>30820.834220242414</v>
      </c>
      <c r="M1069">
        <v>29534.022362578762</v>
      </c>
      <c r="N1069">
        <v>28302.223436880678</v>
      </c>
      <c r="O1069">
        <v>27122.141954657742</v>
      </c>
      <c r="P1069">
        <v>25991.054469139737</v>
      </c>
      <c r="Q1069">
        <v>24906.616988910115</v>
      </c>
      <c r="R1069">
        <v>23866.745550141848</v>
      </c>
      <c r="S1069">
        <v>22869.541045801292</v>
      </c>
      <c r="T1069">
        <v>21913.241281545354</v>
      </c>
      <c r="U1069">
        <v>20996.190019009733</v>
      </c>
      <c r="V1069">
        <v>20116.816741514936</v>
      </c>
      <c r="W1069">
        <v>19273.623250581582</v>
      </c>
      <c r="X1069">
        <v>18465.174644531176</v>
      </c>
      <c r="Y1069">
        <v>17690.093121626731</v>
      </c>
      <c r="Z1069">
        <v>16947.053608341663</v>
      </c>
      <c r="AA1069">
        <v>16234.780567168811</v>
      </c>
      <c r="AB1069">
        <v>15552.045565042319</v>
      </c>
      <c r="AC1069">
        <v>14897.665329931262</v>
      </c>
      <c r="AD1069">
        <v>14270.500118516158</v>
      </c>
      <c r="AE1069">
        <v>13669.452280267084</v>
      </c>
      <c r="AF1069">
        <v>13093.46494423627</v>
      </c>
      <c r="AG1069">
        <v>12541.520781848883</v>
      </c>
      <c r="AH1069">
        <v>12012.64081670574</v>
      </c>
      <c r="AI1069">
        <v>11505.883264023343</v>
      </c>
      <c r="AJ1069">
        <v>11020.342389883948</v>
      </c>
      <c r="AK1069">
        <v>10555.14738531138</v>
      </c>
      <c r="AL1069">
        <v>10109.461253232594</v>
      </c>
      <c r="AM1069">
        <v>9682.479708236544</v>
      </c>
      <c r="AN1069">
        <v>9273.430090106538</v>
      </c>
      <c r="AO1069">
        <v>8881.5702926534705</v>
      </c>
      <c r="AP1069">
        <v>8506.1877095984382</v>
      </c>
      <c r="AQ1069">
        <v>8146.5981992674097</v>
      </c>
    </row>
    <row r="1070" spans="1:43" x14ac:dyDescent="0.3">
      <c r="A1070" s="24"/>
      <c r="B1070" s="26">
        <v>202410</v>
      </c>
      <c r="C1070" s="18" t="s">
        <v>102</v>
      </c>
      <c r="D1070">
        <v>19572.893667304324</v>
      </c>
      <c r="E1070">
        <v>18392.103126493399</v>
      </c>
      <c r="F1070">
        <v>17357.273488323757</v>
      </c>
      <c r="G1070">
        <v>16451.195207734188</v>
      </c>
      <c r="H1070">
        <v>15599.494207921167</v>
      </c>
      <c r="I1070">
        <v>14809.476185375621</v>
      </c>
      <c r="J1070">
        <v>14064.788536651227</v>
      </c>
      <c r="K1070">
        <v>13360.279393770334</v>
      </c>
      <c r="L1070">
        <v>12692.328994396454</v>
      </c>
      <c r="M1070">
        <v>12058.217499850509</v>
      </c>
      <c r="N1070">
        <v>11455.772732310981</v>
      </c>
      <c r="O1070">
        <v>10883.168602932908</v>
      </c>
      <c r="P1070">
        <v>10338.807138978749</v>
      </c>
      <c r="Q1070">
        <v>9821.2480725054575</v>
      </c>
      <c r="R1070">
        <v>9329.1660622249601</v>
      </c>
      <c r="S1070">
        <v>8861.3242505434919</v>
      </c>
      <c r="T1070">
        <v>8416.5576131651487</v>
      </c>
      <c r="U1070">
        <v>7993.7622438242988</v>
      </c>
      <c r="V1070">
        <v>7591.888265625731</v>
      </c>
      <c r="W1070">
        <v>7209.9349706484691</v>
      </c>
      <c r="X1070">
        <v>6846.9473329123348</v>
      </c>
      <c r="Y1070">
        <v>6502.0133687083808</v>
      </c>
      <c r="Z1070">
        <v>6174.26201960046</v>
      </c>
      <c r="AA1070">
        <v>5862.8613577190217</v>
      </c>
      <c r="AB1070">
        <v>5567.0169902384068</v>
      </c>
      <c r="AC1070">
        <v>5285.9705881462005</v>
      </c>
      <c r="AD1070">
        <v>5018.9984945292954</v>
      </c>
      <c r="AE1070">
        <v>4765.4103863616938</v>
      </c>
      <c r="AF1070">
        <v>4524.5479753807494</v>
      </c>
      <c r="AG1070">
        <v>4295.7837407156867</v>
      </c>
      <c r="AH1070">
        <v>4078.5196901503859</v>
      </c>
      <c r="AI1070">
        <v>3872.1861493197644</v>
      </c>
      <c r="AJ1070">
        <v>3676.2405794312785</v>
      </c>
      <c r="AK1070">
        <v>3490.1664247018725</v>
      </c>
      <c r="AL1070">
        <v>3313.471990881726</v>
      </c>
      <c r="AM1070">
        <v>3145.6893561753054</v>
      </c>
      <c r="AN1070">
        <v>2986.3733156781727</v>
      </c>
      <c r="AO1070">
        <v>2835.1003601943175</v>
      </c>
      <c r="AP1070">
        <v>2691.4676900254685</v>
      </c>
      <c r="AQ1070">
        <v>2555.0922640562562</v>
      </c>
    </row>
    <row r="1071" spans="1:43" x14ac:dyDescent="0.3">
      <c r="A1071" s="24"/>
      <c r="B1071" s="26">
        <v>202411</v>
      </c>
      <c r="C1071" s="18" t="s">
        <v>101</v>
      </c>
      <c r="D1071">
        <v>89947.200877103605</v>
      </c>
      <c r="E1071">
        <v>81587.715536879128</v>
      </c>
      <c r="F1071">
        <v>74754.882482550121</v>
      </c>
      <c r="G1071">
        <v>68916.957259599658</v>
      </c>
      <c r="H1071">
        <v>63730.769199244918</v>
      </c>
      <c r="I1071">
        <v>58939.367641621742</v>
      </c>
      <c r="J1071">
        <v>54575.383605360774</v>
      </c>
      <c r="K1071">
        <v>50568.742126172052</v>
      </c>
      <c r="L1071">
        <v>46872.662821202619</v>
      </c>
      <c r="M1071">
        <v>43453.507347579725</v>
      </c>
      <c r="N1071">
        <v>40285.387001696181</v>
      </c>
      <c r="O1071">
        <v>37347.207334124898</v>
      </c>
      <c r="P1071">
        <v>34621.003058362905</v>
      </c>
      <c r="Q1071">
        <v>32090.975453962088</v>
      </c>
      <c r="R1071">
        <v>29742.921225174829</v>
      </c>
      <c r="S1071">
        <v>27563.883755755556</v>
      </c>
      <c r="T1071">
        <v>25541.932783629192</v>
      </c>
      <c r="U1071">
        <v>23666.019274779406</v>
      </c>
      <c r="V1071">
        <v>21925.874897424368</v>
      </c>
      <c r="W1071">
        <v>20311.938293817137</v>
      </c>
      <c r="X1071">
        <v>18815.297700637948</v>
      </c>
      <c r="Y1071">
        <v>17427.643749371306</v>
      </c>
      <c r="Z1071">
        <v>16141.228794368995</v>
      </c>
      <c r="AA1071">
        <v>14948.83060575166</v>
      </c>
      <c r="AB1071">
        <v>13843.719149161045</v>
      </c>
      <c r="AC1071">
        <v>12819.625700068354</v>
      </c>
      <c r="AD1071">
        <v>11870.713851318136</v>
      </c>
      <c r="AE1071">
        <v>10991.55215475715</v>
      </c>
      <c r="AF1071">
        <v>10177.088242695945</v>
      </c>
      <c r="AG1071">
        <v>9422.6243336801344</v>
      </c>
      <c r="AH1071">
        <v>8723.7940584512726</v>
      </c>
      <c r="AI1071">
        <v>8076.5405574803926</v>
      </c>
      <c r="AJ1071">
        <v>7477.0958079729817</v>
      </c>
      <c r="AK1071">
        <v>6921.9611399251544</v>
      </c>
      <c r="AL1071">
        <v>6407.888900119513</v>
      </c>
      <c r="AM1071">
        <v>5931.8652213140022</v>
      </c>
      <c r="AN1071">
        <v>5491.0938520958189</v>
      </c>
      <c r="AO1071">
        <v>5082.9810013625056</v>
      </c>
      <c r="AP1071">
        <v>4705.1211503446621</v>
      </c>
      <c r="AQ1071">
        <v>4355.2837845586118</v>
      </c>
    </row>
    <row r="1072" spans="1:43" x14ac:dyDescent="0.3">
      <c r="A1072" s="24"/>
      <c r="B1072" s="26">
        <v>202411</v>
      </c>
      <c r="C1072" s="18" t="s">
        <v>105</v>
      </c>
      <c r="D1072">
        <v>8296.2769100340211</v>
      </c>
      <c r="E1072">
        <v>8009.4805016039527</v>
      </c>
      <c r="F1072">
        <v>7740.7245632984368</v>
      </c>
      <c r="G1072">
        <v>7448.4823956091195</v>
      </c>
      <c r="H1072">
        <v>7150.8216381365528</v>
      </c>
      <c r="I1072">
        <v>6829.1508009571762</v>
      </c>
      <c r="J1072">
        <v>6523.3510403633663</v>
      </c>
      <c r="K1072">
        <v>6231.9488789725719</v>
      </c>
      <c r="L1072">
        <v>5953.8842799488511</v>
      </c>
      <c r="M1072">
        <v>5688.3349164582824</v>
      </c>
      <c r="N1072">
        <v>5434.6216163207901</v>
      </c>
      <c r="O1072">
        <v>5192.1557669981939</v>
      </c>
      <c r="P1072">
        <v>4960.409217338628</v>
      </c>
      <c r="Q1072">
        <v>4738.896614481233</v>
      </c>
      <c r="R1072">
        <v>4527.1647917980717</v>
      </c>
      <c r="S1072">
        <v>4324.7862406763034</v>
      </c>
      <c r="T1072">
        <v>4131.3549893923973</v>
      </c>
      <c r="U1072">
        <v>3946.483921191118</v>
      </c>
      <c r="V1072">
        <v>3769.8029628055742</v>
      </c>
      <c r="W1072">
        <v>3600.9578042491635</v>
      </c>
      <c r="X1072">
        <v>3439.6089452513097</v>
      </c>
      <c r="Y1072">
        <v>3285.4309438063269</v>
      </c>
      <c r="Z1072">
        <v>3138.11179062782</v>
      </c>
      <c r="AA1072">
        <v>2997.352362771388</v>
      </c>
      <c r="AB1072">
        <v>2862.8659278111713</v>
      </c>
      <c r="AC1072">
        <v>2734.3776811635657</v>
      </c>
      <c r="AD1072">
        <v>2611.6243061015152</v>
      </c>
      <c r="AE1072">
        <v>2494.353550309243</v>
      </c>
      <c r="AF1072">
        <v>2382.3238154821943</v>
      </c>
      <c r="AG1072">
        <v>2275.303758095692</v>
      </c>
      <c r="AH1072">
        <v>2173.0719004339603</v>
      </c>
      <c r="AI1072">
        <v>2075.4162515312551</v>
      </c>
      <c r="AJ1072">
        <v>1982.1339379827132</v>
      </c>
      <c r="AK1072">
        <v>1893.0308447317941</v>
      </c>
      <c r="AL1072">
        <v>1807.9212659958027</v>
      </c>
      <c r="AM1072">
        <v>1726.6275664903603</v>
      </c>
      <c r="AN1072">
        <v>1648.9798530825747</v>
      </c>
      <c r="AO1072">
        <v>1574.8156569565569</v>
      </c>
      <c r="AP1072">
        <v>1503.979626323289</v>
      </c>
      <c r="AQ1072">
        <v>1436.3232296553069</v>
      </c>
    </row>
    <row r="1073" spans="1:43" x14ac:dyDescent="0.3">
      <c r="A1073" s="24"/>
      <c r="B1073" s="26">
        <v>202411</v>
      </c>
      <c r="C1073" s="18" t="s">
        <v>103</v>
      </c>
      <c r="D1073">
        <v>51261.179370508842</v>
      </c>
      <c r="E1073">
        <v>48937.374663060764</v>
      </c>
      <c r="F1073">
        <v>46845.805771103092</v>
      </c>
      <c r="G1073">
        <v>44951.801443075739</v>
      </c>
      <c r="H1073">
        <v>43227.241986161651</v>
      </c>
      <c r="I1073">
        <v>41516.454932922752</v>
      </c>
      <c r="J1073">
        <v>39890.554613124274</v>
      </c>
      <c r="K1073">
        <v>38337.96266394476</v>
      </c>
      <c r="L1073">
        <v>36851.111642358832</v>
      </c>
      <c r="M1073">
        <v>35424.724016282045</v>
      </c>
      <c r="N1073">
        <v>34054.875086621738</v>
      </c>
      <c r="O1073">
        <v>32738.46555995259</v>
      </c>
      <c r="P1073">
        <v>31472.916327982384</v>
      </c>
      <c r="Q1073">
        <v>30255.987643367396</v>
      </c>
      <c r="R1073">
        <v>29085.669825376801</v>
      </c>
      <c r="S1073">
        <v>27960.116041324476</v>
      </c>
      <c r="T1073">
        <v>26877.600317564913</v>
      </c>
      <c r="U1073">
        <v>25836.490923528734</v>
      </c>
      <c r="V1073">
        <v>24835.233247493339</v>
      </c>
      <c r="W1073">
        <v>23872.338595018213</v>
      </c>
      <c r="X1073">
        <v>22946.376712833749</v>
      </c>
      <c r="Y1073">
        <v>22055.97066922006</v>
      </c>
      <c r="Z1073">
        <v>21199.793229656214</v>
      </c>
      <c r="AA1073">
        <v>20376.564181941965</v>
      </c>
      <c r="AB1073">
        <v>19585.048263182194</v>
      </c>
      <c r="AC1073">
        <v>18824.053466741974</v>
      </c>
      <c r="AD1073">
        <v>18092.42958764092</v>
      </c>
      <c r="AE1073">
        <v>17389.066916518634</v>
      </c>
      <c r="AF1073">
        <v>16712.895025637434</v>
      </c>
      <c r="AG1073">
        <v>16062.881611925128</v>
      </c>
      <c r="AH1073">
        <v>15438.031375952363</v>
      </c>
      <c r="AI1073">
        <v>14837.384924655389</v>
      </c>
      <c r="AJ1073">
        <v>14260.01769128175</v>
      </c>
      <c r="AK1073">
        <v>13705.038869579133</v>
      </c>
      <c r="AL1073">
        <v>13171.590361403709</v>
      </c>
      <c r="AM1073">
        <v>12658.845738178838</v>
      </c>
      <c r="AN1073">
        <v>12166.009217308398</v>
      </c>
      <c r="AO1073">
        <v>11692.314654952685</v>
      </c>
      <c r="AP1073">
        <v>11237.024556648272</v>
      </c>
      <c r="AQ1073">
        <v>10799.429107188615</v>
      </c>
    </row>
    <row r="1074" spans="1:43" x14ac:dyDescent="0.3">
      <c r="A1074" s="24"/>
      <c r="B1074" s="26">
        <v>202411</v>
      </c>
      <c r="C1074" s="18" t="s">
        <v>102</v>
      </c>
      <c r="D1074">
        <v>23232.894354836957</v>
      </c>
      <c r="E1074">
        <v>21933.242092327953</v>
      </c>
      <c r="F1074">
        <v>20729.137403618584</v>
      </c>
      <c r="G1074">
        <v>19626.632388763555</v>
      </c>
      <c r="H1074">
        <v>18589.439886531101</v>
      </c>
      <c r="I1074">
        <v>17598.370610907343</v>
      </c>
      <c r="J1074">
        <v>16662.133198723957</v>
      </c>
      <c r="K1074">
        <v>15776.247410649443</v>
      </c>
      <c r="L1074">
        <v>14937.298251787101</v>
      </c>
      <c r="M1074">
        <v>14142.475180885855</v>
      </c>
      <c r="N1074">
        <v>13389.332990452573</v>
      </c>
      <c r="O1074">
        <v>12675.664051611062</v>
      </c>
      <c r="P1074">
        <v>11999.428308754941</v>
      </c>
      <c r="Q1074">
        <v>11358.713972902822</v>
      </c>
      <c r="R1074">
        <v>10751.714840602835</v>
      </c>
      <c r="S1074">
        <v>10176.716733275187</v>
      </c>
      <c r="T1074">
        <v>9632.0889762502229</v>
      </c>
      <c r="U1074">
        <v>9116.2786670917976</v>
      </c>
      <c r="V1074">
        <v>8627.8064813246074</v>
      </c>
      <c r="W1074">
        <v>8165.2633173399845</v>
      </c>
      <c r="X1074">
        <v>7727.3073929439634</v>
      </c>
      <c r="Y1074">
        <v>7312.6615816626727</v>
      </c>
      <c r="Z1074">
        <v>6920.1108764478822</v>
      </c>
      <c r="AA1074">
        <v>6548.4999245773006</v>
      </c>
      <c r="AB1074">
        <v>6196.7306088036303</v>
      </c>
      <c r="AC1074">
        <v>5863.7596667397002</v>
      </c>
      <c r="AD1074">
        <v>5548.5963491740949</v>
      </c>
      <c r="AE1074">
        <v>5250.3001220391525</v>
      </c>
      <c r="AF1074">
        <v>4967.9784181701989</v>
      </c>
      <c r="AG1074">
        <v>4700.7844450081275</v>
      </c>
      <c r="AH1074">
        <v>4447.9150537066253</v>
      </c>
      <c r="AI1074">
        <v>4208.6086741111221</v>
      </c>
      <c r="AJ1074">
        <v>3982.1433190023376</v>
      </c>
      <c r="AK1074">
        <v>3767.8346599627034</v>
      </c>
      <c r="AL1074">
        <v>3565.034176287505</v>
      </c>
      <c r="AM1074">
        <v>3373.1273775479458</v>
      </c>
      <c r="AN1074">
        <v>3191.5320997246386</v>
      </c>
      <c r="AO1074">
        <v>3019.696874261022</v>
      </c>
      <c r="AP1074">
        <v>2857.0993689256179</v>
      </c>
      <c r="AQ1074">
        <v>2703.2448990068419</v>
      </c>
    </row>
    <row r="1075" spans="1:43" x14ac:dyDescent="0.3">
      <c r="A1075" s="24"/>
      <c r="B1075" s="26">
        <v>202412</v>
      </c>
      <c r="C1075" s="18" t="s">
        <v>101</v>
      </c>
      <c r="D1075">
        <v>97722.868144280044</v>
      </c>
      <c r="E1075">
        <v>88870.888678953153</v>
      </c>
      <c r="F1075">
        <v>81857.345174507413</v>
      </c>
      <c r="G1075">
        <v>75927.465823463033</v>
      </c>
      <c r="H1075">
        <v>70635.779889023732</v>
      </c>
      <c r="I1075">
        <v>65729.124083409246</v>
      </c>
      <c r="J1075">
        <v>61206.309900873835</v>
      </c>
      <c r="K1075">
        <v>57008.406311000115</v>
      </c>
      <c r="L1075">
        <v>53098.502789317274</v>
      </c>
      <c r="M1075">
        <v>49450.883359084961</v>
      </c>
      <c r="N1075">
        <v>46045.763387639374</v>
      </c>
      <c r="O1075">
        <v>42866.660476408731</v>
      </c>
      <c r="P1075">
        <v>39899.05671085207</v>
      </c>
      <c r="Q1075">
        <v>37129.710361841877</v>
      </c>
      <c r="R1075">
        <v>34546.299740656526</v>
      </c>
      <c r="S1075">
        <v>32137.238245710319</v>
      </c>
      <c r="T1075">
        <v>29891.577394887336</v>
      </c>
      <c r="U1075">
        <v>27798.954333481535</v>
      </c>
      <c r="V1075">
        <v>25849.560992111961</v>
      </c>
      <c r="W1075">
        <v>24034.12300760148</v>
      </c>
      <c r="X1075">
        <v>22343.882355284979</v>
      </c>
      <c r="Y1075">
        <v>20770.580759307046</v>
      </c>
      <c r="Z1075">
        <v>19306.442600793864</v>
      </c>
      <c r="AA1075">
        <v>17944.156901843086</v>
      </c>
      <c r="AB1075">
        <v>16676.858389034827</v>
      </c>
      <c r="AC1075">
        <v>15498.107832475604</v>
      </c>
      <c r="AD1075">
        <v>14401.871924870431</v>
      </c>
      <c r="AE1075">
        <v>13382.502970290356</v>
      </c>
      <c r="AF1075">
        <v>12434.718627399203</v>
      </c>
      <c r="AG1075">
        <v>11553.581914915156</v>
      </c>
      <c r="AH1075">
        <v>10734.481647475661</v>
      </c>
      <c r="AI1075">
        <v>9973.1134325571784</v>
      </c>
      <c r="AJ1075">
        <v>9265.4613257643778</v>
      </c>
      <c r="AK1075">
        <v>8607.7802133224577</v>
      </c>
      <c r="AL1075">
        <v>7996.57896692751</v>
      </c>
      <c r="AM1075">
        <v>7428.6043968299809</v>
      </c>
      <c r="AN1075">
        <v>6900.8260136045583</v>
      </c>
      <c r="AO1075">
        <v>6410.4215969286897</v>
      </c>
      <c r="AP1075">
        <v>5954.7635603141098</v>
      </c>
      <c r="AQ1075">
        <v>5531.4060936300339</v>
      </c>
    </row>
    <row r="1076" spans="1:43" x14ac:dyDescent="0.3">
      <c r="A1076" s="24"/>
      <c r="B1076" s="26">
        <v>202412</v>
      </c>
      <c r="C1076" s="18" t="s">
        <v>105</v>
      </c>
      <c r="D1076">
        <v>655.94674279466074</v>
      </c>
      <c r="E1076">
        <v>596.69971538255083</v>
      </c>
      <c r="F1076">
        <v>564.15131232529666</v>
      </c>
      <c r="G1076">
        <v>544.95459133785562</v>
      </c>
      <c r="H1076">
        <v>532.9204583826787</v>
      </c>
      <c r="I1076">
        <v>524.8628207474145</v>
      </c>
      <c r="J1076">
        <v>519.09733868582646</v>
      </c>
      <c r="K1076">
        <v>514.66668843083028</v>
      </c>
      <c r="L1076">
        <v>511.01383879858366</v>
      </c>
      <c r="M1076">
        <v>507.80639887650142</v>
      </c>
      <c r="N1076">
        <v>504.84257169061783</v>
      </c>
      <c r="O1076">
        <v>501.99868274019417</v>
      </c>
      <c r="P1076">
        <v>499.19887644218397</v>
      </c>
      <c r="Q1076">
        <v>496.3970985695903</v>
      </c>
      <c r="R1076">
        <v>493.5661171736827</v>
      </c>
      <c r="S1076">
        <v>490.69069259636871</v>
      </c>
      <c r="T1076">
        <v>487.76325460045291</v>
      </c>
      <c r="U1076">
        <v>484.78112735703479</v>
      </c>
      <c r="V1076">
        <v>481.74472805672207</v>
      </c>
      <c r="W1076">
        <v>478.65638791203423</v>
      </c>
      <c r="X1076">
        <v>475.51957657795128</v>
      </c>
      <c r="Y1076">
        <v>472.33839114346279</v>
      </c>
      <c r="Z1076">
        <v>469.11722032367885</v>
      </c>
      <c r="AA1076">
        <v>465.8605255619168</v>
      </c>
      <c r="AB1076">
        <v>462.57270057867419</v>
      </c>
      <c r="AC1076">
        <v>459.25798373062645</v>
      </c>
      <c r="AD1076">
        <v>455.92040594446297</v>
      </c>
      <c r="AE1076">
        <v>452.56376255587901</v>
      </c>
      <c r="AF1076">
        <v>449.19160110788204</v>
      </c>
      <c r="AG1076">
        <v>445.80721967632752</v>
      </c>
      <c r="AH1076">
        <v>442.41367200067094</v>
      </c>
      <c r="AI1076">
        <v>439.01377686900383</v>
      </c>
      <c r="AJ1076">
        <v>435.61013001283567</v>
      </c>
      <c r="AK1076">
        <v>432.20511732477183</v>
      </c>
      <c r="AL1076">
        <v>428.80092859912776</v>
      </c>
      <c r="AM1076">
        <v>425.39957126434683</v>
      </c>
      <c r="AN1076">
        <v>422.00288376293582</v>
      </c>
      <c r="AO1076">
        <v>418.61254836422523</v>
      </c>
      <c r="AP1076">
        <v>415.23010328480132</v>
      </c>
      <c r="AQ1076">
        <v>411.85695405284292</v>
      </c>
    </row>
    <row r="1077" spans="1:43" x14ac:dyDescent="0.3">
      <c r="A1077" s="24"/>
      <c r="B1077" s="26">
        <v>202412</v>
      </c>
      <c r="C1077" s="18" t="s">
        <v>103</v>
      </c>
      <c r="D1077">
        <v>41179.07731998415</v>
      </c>
      <c r="E1077">
        <v>39847.126744659174</v>
      </c>
      <c r="F1077">
        <v>38738.158591124171</v>
      </c>
      <c r="G1077">
        <v>37804.156394953738</v>
      </c>
      <c r="H1077">
        <v>36953.222240362775</v>
      </c>
      <c r="I1077">
        <v>36230.030940193246</v>
      </c>
      <c r="J1077">
        <v>35524.907463450931</v>
      </c>
      <c r="K1077">
        <v>34833.336698391104</v>
      </c>
      <c r="L1077">
        <v>34153.168201256623</v>
      </c>
      <c r="M1077">
        <v>33483.432865506606</v>
      </c>
      <c r="N1077">
        <v>32823.753558379576</v>
      </c>
      <c r="O1077">
        <v>32174.043066407499</v>
      </c>
      <c r="P1077">
        <v>31534.346606846655</v>
      </c>
      <c r="Q1077">
        <v>30904.759350276847</v>
      </c>
      <c r="R1077">
        <v>30285.38376074846</v>
      </c>
      <c r="S1077">
        <v>29676.308388261197</v>
      </c>
      <c r="T1077">
        <v>29077.598289620091</v>
      </c>
      <c r="U1077">
        <v>28489.291721444752</v>
      </c>
      <c r="V1077">
        <v>27911.400145810727</v>
      </c>
      <c r="W1077">
        <v>27343.909901700939</v>
      </c>
      <c r="X1077">
        <v>26786.784626392186</v>
      </c>
      <c r="Y1077">
        <v>26239.967922906017</v>
      </c>
      <c r="Z1077">
        <v>25703.38600363431</v>
      </c>
      <c r="AA1077">
        <v>25176.950173401594</v>
      </c>
      <c r="AB1077">
        <v>24660.559090621929</v>
      </c>
      <c r="AC1077">
        <v>24154.100787264459</v>
      </c>
      <c r="AD1077">
        <v>23657.454451085865</v>
      </c>
      <c r="AE1077">
        <v>23170.491985159922</v>
      </c>
      <c r="AF1077">
        <v>22693.07936489717</v>
      </c>
      <c r="AG1077">
        <v>22225.077814299311</v>
      </c>
      <c r="AH1077">
        <v>21766.34482277916</v>
      </c>
      <c r="AI1077">
        <v>21316.735022461249</v>
      </c>
      <c r="AJ1077">
        <v>20876.100944018785</v>
      </c>
      <c r="AK1077">
        <v>20444.293667116592</v>
      </c>
      <c r="AL1077">
        <v>20021.163379590274</v>
      </c>
      <c r="AM1077">
        <v>19606.559857687073</v>
      </c>
      <c r="AN1077">
        <v>19200.332878062636</v>
      </c>
      <c r="AO1077">
        <v>18802.332570781076</v>
      </c>
      <c r="AP1077">
        <v>18412.409721296925</v>
      </c>
      <c r="AQ1077">
        <v>18030.41602829576</v>
      </c>
    </row>
    <row r="1078" spans="1:43" x14ac:dyDescent="0.3">
      <c r="A1078" s="24"/>
      <c r="B1078" s="26">
        <v>202412</v>
      </c>
      <c r="C1078" s="18" t="s">
        <v>102</v>
      </c>
      <c r="D1078">
        <v>24437.485397826109</v>
      </c>
      <c r="E1078">
        <v>22867.696148240775</v>
      </c>
      <c r="F1078">
        <v>21536.263032297829</v>
      </c>
      <c r="G1078">
        <v>20364.812016269156</v>
      </c>
      <c r="H1078">
        <v>19304.768771373147</v>
      </c>
      <c r="I1078">
        <v>18307.8594060172</v>
      </c>
      <c r="J1078">
        <v>17367.225864959673</v>
      </c>
      <c r="K1078">
        <v>16476.360075783679</v>
      </c>
      <c r="L1078">
        <v>15631.038360126671</v>
      </c>
      <c r="M1078">
        <v>14828.21584220996</v>
      </c>
      <c r="N1078">
        <v>14065.480864468356</v>
      </c>
      <c r="O1078">
        <v>13340.777614156257</v>
      </c>
      <c r="P1078">
        <v>12652.262151093004</v>
      </c>
      <c r="Q1078">
        <v>11998.226730750715</v>
      </c>
      <c r="R1078">
        <v>11377.059824604878</v>
      </c>
      <c r="S1078">
        <v>10787.225036173115</v>
      </c>
      <c r="T1078">
        <v>10227.250055831844</v>
      </c>
      <c r="U1078">
        <v>9695.7209091907916</v>
      </c>
      <c r="V1078">
        <v>9191.2789322125172</v>
      </c>
      <c r="W1078">
        <v>8712.6190819795065</v>
      </c>
      <c r="X1078">
        <v>8258.4888352615399</v>
      </c>
      <c r="Y1078">
        <v>7827.6872819182026</v>
      </c>
      <c r="Z1078">
        <v>7419.064216390776</v>
      </c>
      <c r="AA1078">
        <v>7031.5191384109967</v>
      </c>
      <c r="AB1078">
        <v>6664.0001323527731</v>
      </c>
      <c r="AC1078">
        <v>6315.5026250524852</v>
      </c>
      <c r="AD1078">
        <v>5985.0680366738989</v>
      </c>
      <c r="AE1078">
        <v>5671.7823452687089</v>
      </c>
      <c r="AF1078">
        <v>5374.774587066805</v>
      </c>
      <c r="AG1078">
        <v>5093.2153134947876</v>
      </c>
      <c r="AH1078">
        <v>4826.3150237538985</v>
      </c>
      <c r="AI1078">
        <v>4573.3225892055407</v>
      </c>
      <c r="AJ1078">
        <v>4333.5236832004293</v>
      </c>
      <c r="AK1078">
        <v>4106.2392275419452</v>
      </c>
      <c r="AL1078">
        <v>3890.8238645833194</v>
      </c>
      <c r="AM1078">
        <v>3686.6644620493739</v>
      </c>
      <c r="AN1078">
        <v>3493.1786560416913</v>
      </c>
      <c r="AO1078">
        <v>3309.8134363104928</v>
      </c>
      <c r="AP1078">
        <v>3136.0437767294229</v>
      </c>
      <c r="AQ1078">
        <v>2971.3713129614339</v>
      </c>
    </row>
    <row r="1079" spans="1:43" x14ac:dyDescent="0.3">
      <c r="A1079" s="24"/>
      <c r="B1079" s="26">
        <v>202501</v>
      </c>
      <c r="C1079" s="18" t="s">
        <v>101</v>
      </c>
      <c r="D1079">
        <v>112186.83193227957</v>
      </c>
      <c r="E1079">
        <v>103347.97289009737</v>
      </c>
      <c r="F1079">
        <v>96302.986157849955</v>
      </c>
      <c r="G1079">
        <v>90182.490286368353</v>
      </c>
      <c r="H1079">
        <v>84532.819409490694</v>
      </c>
      <c r="I1079">
        <v>79135.929810755799</v>
      </c>
      <c r="J1079">
        <v>74084.735007011201</v>
      </c>
      <c r="K1079">
        <v>69341.585619375255</v>
      </c>
      <c r="L1079">
        <v>64883.384692568645</v>
      </c>
      <c r="M1079">
        <v>60693.249650044047</v>
      </c>
      <c r="N1079">
        <v>56756.982034010063</v>
      </c>
      <c r="O1079">
        <v>53061.574928097747</v>
      </c>
      <c r="P1079">
        <v>49594.607586657388</v>
      </c>
      <c r="Q1079">
        <v>46344.028525896261</v>
      </c>
      <c r="R1079">
        <v>43298.104616822631</v>
      </c>
      <c r="S1079">
        <v>40445.435638734307</v>
      </c>
      <c r="T1079">
        <v>37774.989140977566</v>
      </c>
      <c r="U1079">
        <v>35276.136077168696</v>
      </c>
      <c r="V1079">
        <v>32938.679578031566</v>
      </c>
      <c r="W1079">
        <v>30752.874683808343</v>
      </c>
      <c r="X1079">
        <v>28709.439248225706</v>
      </c>
      <c r="Y1079">
        <v>26799.557162619647</v>
      </c>
      <c r="Z1079">
        <v>25014.875307597191</v>
      </c>
      <c r="AA1079">
        <v>23347.495597487872</v>
      </c>
      <c r="AB1079">
        <v>21789.963321863997</v>
      </c>
      <c r="AC1079">
        <v>20335.252794639167</v>
      </c>
      <c r="AD1079">
        <v>18976.751133342106</v>
      </c>
      <c r="AE1079">
        <v>17708.240824536773</v>
      </c>
      <c r="AF1079">
        <v>16523.881590342695</v>
      </c>
      <c r="AG1079">
        <v>15418.191954877946</v>
      </c>
      <c r="AH1079">
        <v>14386.030815443477</v>
      </c>
      <c r="AI1079">
        <v>13422.579248048189</v>
      </c>
      <c r="AJ1079">
        <v>12523.322717182353</v>
      </c>
      <c r="AK1079">
        <v>11684.033812678827</v>
      </c>
      <c r="AL1079">
        <v>10900.755599590089</v>
      </c>
      <c r="AM1079">
        <v>10169.785638214162</v>
      </c>
      <c r="AN1079">
        <v>9487.6607090626003</v>
      </c>
      <c r="AO1079">
        <v>8851.1422603428564</v>
      </c>
      <c r="AP1079">
        <v>8257.2025823559088</v>
      </c>
      <c r="AQ1079">
        <v>7703.0117032363423</v>
      </c>
    </row>
    <row r="1080" spans="1:43" x14ac:dyDescent="0.3">
      <c r="A1080" s="24"/>
      <c r="B1080" s="26">
        <v>202501</v>
      </c>
      <c r="C1080" s="18" t="s">
        <v>105</v>
      </c>
      <c r="D1080">
        <v>1035.5203833947387</v>
      </c>
      <c r="E1080">
        <v>1017.6370451749491</v>
      </c>
      <c r="F1080">
        <v>1000.6786143634298</v>
      </c>
      <c r="G1080">
        <v>984.18230582927242</v>
      </c>
      <c r="H1080">
        <v>968.12289024492463</v>
      </c>
      <c r="I1080">
        <v>952.38558290012918</v>
      </c>
      <c r="J1080">
        <v>936.99313022459808</v>
      </c>
      <c r="K1080">
        <v>921.90977873523514</v>
      </c>
      <c r="L1080">
        <v>907.11188898024182</v>
      </c>
      <c r="M1080">
        <v>892.58277806011893</v>
      </c>
      <c r="N1080">
        <v>878.30997603976209</v>
      </c>
      <c r="O1080">
        <v>864.28368399452211</v>
      </c>
      <c r="P1080">
        <v>850.49586611156565</v>
      </c>
      <c r="Q1080">
        <v>836.93969327903244</v>
      </c>
      <c r="R1080">
        <v>823.60918996407474</v>
      </c>
      <c r="S1080">
        <v>810.49900308812596</v>
      </c>
      <c r="T1080">
        <v>797.60424653148903</v>
      </c>
      <c r="U1080">
        <v>784.92039389395677</v>
      </c>
      <c r="V1080">
        <v>772.44320285044694</v>
      </c>
      <c r="W1080">
        <v>760.16866067976844</v>
      </c>
      <c r="X1080">
        <v>748.09294428483588</v>
      </c>
      <c r="Y1080">
        <v>736.21239032389542</v>
      </c>
      <c r="Z1080">
        <v>724.52347252199161</v>
      </c>
      <c r="AA1080">
        <v>713.02278416496745</v>
      </c>
      <c r="AB1080">
        <v>701.70702439077968</v>
      </c>
      <c r="AC1080">
        <v>690.57298730231378</v>
      </c>
      <c r="AD1080">
        <v>679.61755320414261</v>
      </c>
      <c r="AE1080">
        <v>668.83768145775753</v>
      </c>
      <c r="AF1080">
        <v>658.2304045843108</v>
      </c>
      <c r="AG1080">
        <v>647.79282333937738</v>
      </c>
      <c r="AH1080">
        <v>637.52210255285524</v>
      </c>
      <c r="AI1080">
        <v>627.41546757702156</v>
      </c>
      <c r="AJ1080">
        <v>617.47020122244089</v>
      </c>
      <c r="AK1080">
        <v>607.6836410886757</v>
      </c>
      <c r="AL1080">
        <v>598.05317721719871</v>
      </c>
      <c r="AM1080">
        <v>588.57625000938231</v>
      </c>
      <c r="AN1080">
        <v>579.25034836426414</v>
      </c>
      <c r="AO1080">
        <v>570.07300799990128</v>
      </c>
      <c r="AP1080">
        <v>561.04180992918816</v>
      </c>
      <c r="AQ1080">
        <v>552.15437906654245</v>
      </c>
    </row>
    <row r="1081" spans="1:43" x14ac:dyDescent="0.3">
      <c r="A1081" s="24"/>
      <c r="B1081" s="26">
        <v>202501</v>
      </c>
      <c r="C1081" s="18" t="s">
        <v>103</v>
      </c>
      <c r="D1081">
        <v>77460.453657498743</v>
      </c>
      <c r="E1081">
        <v>74130.146321915614</v>
      </c>
      <c r="F1081">
        <v>71459.119242723551</v>
      </c>
      <c r="G1081">
        <v>69088.635544835663</v>
      </c>
      <c r="H1081">
        <v>66915.02146679537</v>
      </c>
      <c r="I1081">
        <v>64770.942708990915</v>
      </c>
      <c r="J1081">
        <v>62716.020531787712</v>
      </c>
      <c r="K1081">
        <v>60734.454412594474</v>
      </c>
      <c r="L1081">
        <v>58817.69815886068</v>
      </c>
      <c r="M1081">
        <v>56960.774160658948</v>
      </c>
      <c r="N1081">
        <v>55160.515111329158</v>
      </c>
      <c r="O1081">
        <v>53414.690130368188</v>
      </c>
      <c r="P1081">
        <v>51721.55731966591</v>
      </c>
      <c r="Q1081">
        <v>50079.63019704842</v>
      </c>
      <c r="R1081">
        <v>48487.554750635369</v>
      </c>
      <c r="S1081">
        <v>46944.045034758725</v>
      </c>
      <c r="T1081">
        <v>45447.850221329863</v>
      </c>
      <c r="U1081">
        <v>43997.738667997939</v>
      </c>
      <c r="V1081">
        <v>42592.491159258003</v>
      </c>
      <c r="W1081">
        <v>41230.899002719867</v>
      </c>
      <c r="X1081">
        <v>39911.764587227059</v>
      </c>
      <c r="Y1081">
        <v>38633.90307710963</v>
      </c>
      <c r="Z1081">
        <v>37396.144516190732</v>
      </c>
      <c r="AA1081">
        <v>36197.335954044385</v>
      </c>
      <c r="AB1081">
        <v>35036.343398908226</v>
      </c>
      <c r="AC1081">
        <v>33912.053509715603</v>
      </c>
      <c r="AD1081">
        <v>32823.374999590633</v>
      </c>
      <c r="AE1081">
        <v>31769.23975525748</v>
      </c>
      <c r="AF1081">
        <v>30748.603692951991</v>
      </c>
      <c r="AG1081">
        <v>29760.447378462068</v>
      </c>
      <c r="AH1081">
        <v>28803.776440880811</v>
      </c>
      <c r="AI1081">
        <v>27877.621808883065</v>
      </c>
      <c r="AJ1081">
        <v>26981.03979619747</v>
      </c>
      <c r="AK1081">
        <v>26113.112060228192</v>
      </c>
      <c r="AL1081">
        <v>25272.945454922625</v>
      </c>
      <c r="AM1081">
        <v>24459.671796221937</v>
      </c>
      <c r="AN1081">
        <v>23672.447555886192</v>
      </c>
      <c r="AO1081">
        <v>22910.453497205028</v>
      </c>
      <c r="AP1081">
        <v>22172.894264096347</v>
      </c>
      <c r="AQ1081">
        <v>21458.9979333501</v>
      </c>
    </row>
    <row r="1082" spans="1:43" x14ac:dyDescent="0.3">
      <c r="A1082" s="24"/>
      <c r="B1082" s="26">
        <v>202501</v>
      </c>
      <c r="C1082" s="18" t="s">
        <v>102</v>
      </c>
      <c r="D1082">
        <v>39098.290486226448</v>
      </c>
      <c r="E1082">
        <v>36939.947732826404</v>
      </c>
      <c r="F1082">
        <v>35025.557531715291</v>
      </c>
      <c r="G1082">
        <v>33219.664009424007</v>
      </c>
      <c r="H1082">
        <v>31509.255794257606</v>
      </c>
      <c r="I1082">
        <v>29839.966389348629</v>
      </c>
      <c r="J1082">
        <v>28255.741629447195</v>
      </c>
      <c r="K1082">
        <v>26751.095394690357</v>
      </c>
      <c r="L1082">
        <v>25322.090231582279</v>
      </c>
      <c r="M1082">
        <v>23965.40532072783</v>
      </c>
      <c r="N1082">
        <v>22677.964890763589</v>
      </c>
      <c r="O1082">
        <v>21456.796464208001</v>
      </c>
      <c r="P1082">
        <v>20298.984516830493</v>
      </c>
      <c r="Q1082">
        <v>19201.662851229536</v>
      </c>
      <c r="R1082">
        <v>18162.021322419896</v>
      </c>
      <c r="S1082">
        <v>17177.316494720966</v>
      </c>
      <c r="T1082">
        <v>16244.881953402581</v>
      </c>
      <c r="U1082">
        <v>15362.136719245938</v>
      </c>
      <c r="V1082">
        <v>14526.591403435086</v>
      </c>
      <c r="W1082">
        <v>13735.852231528945</v>
      </c>
      <c r="X1082">
        <v>12987.623240109948</v>
      </c>
      <c r="Y1082">
        <v>12279.706984495324</v>
      </c>
      <c r="Z1082">
        <v>11610.00407266569</v>
      </c>
      <c r="AA1082">
        <v>10976.511797118372</v>
      </c>
      <c r="AB1082">
        <v>10377.32208957576</v>
      </c>
      <c r="AC1082">
        <v>9810.6189803620528</v>
      </c>
      <c r="AD1082">
        <v>9274.675707181279</v>
      </c>
      <c r="AE1082">
        <v>8767.8515872886637</v>
      </c>
      <c r="AF1082">
        <v>8288.5887420943091</v>
      </c>
      <c r="AG1082">
        <v>7835.4087432386868</v>
      </c>
      <c r="AH1082">
        <v>7406.9092332756445</v>
      </c>
      <c r="AI1082">
        <v>7001.7605615138018</v>
      </c>
      <c r="AJ1082">
        <v>6618.7024656408394</v>
      </c>
      <c r="AK1082">
        <v>6256.5408219428928</v>
      </c>
      <c r="AL1082">
        <v>5914.1444807934786</v>
      </c>
      <c r="AM1082">
        <v>5590.4421992725211</v>
      </c>
      <c r="AN1082">
        <v>5284.4196790073775</v>
      </c>
      <c r="AO1082">
        <v>4995.1167143850116</v>
      </c>
      <c r="AP1082">
        <v>4721.6244539937243</v>
      </c>
      <c r="AQ1082">
        <v>4463.0827763781317</v>
      </c>
    </row>
    <row r="1083" spans="1:43" x14ac:dyDescent="0.3">
      <c r="A1083" s="24"/>
      <c r="B1083" s="26">
        <v>202502</v>
      </c>
      <c r="C1083" s="18" t="s">
        <v>101</v>
      </c>
      <c r="D1083">
        <v>162369.19386169026</v>
      </c>
      <c r="E1083">
        <v>148093.76815319239</v>
      </c>
      <c r="F1083">
        <v>138135.88474056296</v>
      </c>
      <c r="G1083">
        <v>129553.04741933348</v>
      </c>
      <c r="H1083">
        <v>121659.25820803708</v>
      </c>
      <c r="I1083">
        <v>114066.07240999695</v>
      </c>
      <c r="J1083">
        <v>106925.47560168312</v>
      </c>
      <c r="K1083">
        <v>100190.0313252269</v>
      </c>
      <c r="L1083">
        <v>93835.062702400741</v>
      </c>
      <c r="M1083">
        <v>87843.664772448363</v>
      </c>
      <c r="N1083">
        <v>82201.166441220805</v>
      </c>
      <c r="O1083">
        <v>76893.184116496443</v>
      </c>
      <c r="P1083">
        <v>71905.066142366835</v>
      </c>
      <c r="Q1083">
        <v>67221.862237545851</v>
      </c>
      <c r="R1083">
        <v>62828.469557153352</v>
      </c>
      <c r="S1083">
        <v>58709.816164792457</v>
      </c>
      <c r="T1083">
        <v>54851.029384538851</v>
      </c>
      <c r="U1083">
        <v>51237.572576714032</v>
      </c>
      <c r="V1083">
        <v>47855.348499972373</v>
      </c>
      <c r="W1083">
        <v>44690.772847366337</v>
      </c>
      <c r="X1083">
        <v>41730.823068194368</v>
      </c>
      <c r="Y1083">
        <v>38963.067527968058</v>
      </c>
      <c r="Z1083">
        <v>36375.679430345881</v>
      </c>
      <c r="AA1083">
        <v>33957.43916199969</v>
      </c>
      <c r="AB1083">
        <v>31697.727999079496</v>
      </c>
      <c r="AC1083">
        <v>29586.515491997397</v>
      </c>
      <c r="AD1083">
        <v>27614.34233399708</v>
      </c>
      <c r="AE1083">
        <v>25772.300109193166</v>
      </c>
      <c r="AF1083">
        <v>24052.008992041548</v>
      </c>
      <c r="AG1083">
        <v>22445.594216632278</v>
      </c>
      <c r="AH1083">
        <v>20945.661936575085</v>
      </c>
      <c r="AI1083">
        <v>19545.274942693173</v>
      </c>
      <c r="AJ1083">
        <v>18237.92858665064</v>
      </c>
      <c r="AK1083">
        <v>17017.527166401687</v>
      </c>
      <c r="AL1083">
        <v>15878.360958000647</v>
      </c>
      <c r="AM1083">
        <v>14815.084023202822</v>
      </c>
      <c r="AN1083">
        <v>13822.692879808967</v>
      </c>
      <c r="AO1083">
        <v>12896.506089061239</v>
      </c>
      <c r="AP1083">
        <v>12032.144789413987</v>
      </c>
      <c r="AQ1083">
        <v>11225.514186992354</v>
      </c>
    </row>
    <row r="1084" spans="1:43" x14ac:dyDescent="0.3">
      <c r="A1084" s="24"/>
      <c r="B1084" s="26">
        <v>202502</v>
      </c>
      <c r="C1084" s="18" t="s">
        <v>105</v>
      </c>
      <c r="D1084">
        <v>1974.427953522737</v>
      </c>
      <c r="E1084">
        <v>1965.1015803458483</v>
      </c>
      <c r="F1084">
        <v>1945.1857500557787</v>
      </c>
      <c r="G1084">
        <v>1920.1507243532144</v>
      </c>
      <c r="H1084">
        <v>1892.2617668580197</v>
      </c>
      <c r="I1084">
        <v>1862.6407173044536</v>
      </c>
      <c r="J1084">
        <v>1832.6009091722665</v>
      </c>
      <c r="K1084">
        <v>1802.4839482544585</v>
      </c>
      <c r="L1084">
        <v>1772.4932495626599</v>
      </c>
      <c r="M1084">
        <v>1742.7540785561205</v>
      </c>
      <c r="N1084">
        <v>1713.3452260484073</v>
      </c>
      <c r="O1084">
        <v>1684.3167053063162</v>
      </c>
      <c r="P1084">
        <v>1655.7001147350213</v>
      </c>
      <c r="Q1084">
        <v>1627.5149475550079</v>
      </c>
      <c r="R1084">
        <v>1599.7725623998601</v>
      </c>
      <c r="S1084">
        <v>1572.4787531992135</v>
      </c>
      <c r="T1084">
        <v>1545.6354531862146</v>
      </c>
      <c r="U1084">
        <v>1519.2418886632929</v>
      </c>
      <c r="V1084">
        <v>1493.2953745417451</v>
      </c>
      <c r="W1084">
        <v>1467.7918716341803</v>
      </c>
      <c r="X1084">
        <v>1442.7263824672991</v>
      </c>
      <c r="Y1084">
        <v>1418.093235784854</v>
      </c>
      <c r="Z1084">
        <v>1393.8862931570538</v>
      </c>
      <c r="AA1084">
        <v>1370.099100338058</v>
      </c>
      <c r="AB1084">
        <v>1346.7249989523364</v>
      </c>
      <c r="AC1084">
        <v>1323.7572093836714</v>
      </c>
      <c r="AD1084">
        <v>1301.1888925535238</v>
      </c>
      <c r="AE1084">
        <v>1279.0131960864753</v>
      </c>
      <c r="AF1084">
        <v>1257.2232888371907</v>
      </c>
      <c r="AG1084">
        <v>1235.8123866804378</v>
      </c>
      <c r="AH1084">
        <v>1214.7737717015766</v>
      </c>
      <c r="AI1084">
        <v>1194.1008063750785</v>
      </c>
      <c r="AJ1084">
        <v>1173.7869439191961</v>
      </c>
      <c r="AK1084">
        <v>1153.8257357221412</v>
      </c>
      <c r="AL1084">
        <v>1134.2108365188044</v>
      </c>
      <c r="AM1084">
        <v>1114.9360078359639</v>
      </c>
      <c r="AN1084">
        <v>1095.9951201031415</v>
      </c>
      <c r="AO1084">
        <v>1077.3821537350805</v>
      </c>
      <c r="AP1084">
        <v>1059.0911994225767</v>
      </c>
      <c r="AQ1084">
        <v>1041.1164578154965</v>
      </c>
    </row>
    <row r="1085" spans="1:43" x14ac:dyDescent="0.3">
      <c r="A1085" s="24"/>
      <c r="B1085" s="26">
        <v>202502</v>
      </c>
      <c r="C1085" s="18" t="s">
        <v>103</v>
      </c>
      <c r="D1085">
        <v>81176.409936821743</v>
      </c>
      <c r="E1085">
        <v>78110.462035096469</v>
      </c>
      <c r="F1085">
        <v>75534.283311709412</v>
      </c>
      <c r="G1085">
        <v>73101.211772679322</v>
      </c>
      <c r="H1085">
        <v>70746.46047330572</v>
      </c>
      <c r="I1085">
        <v>68411.56738451343</v>
      </c>
      <c r="J1085">
        <v>66135.530444248754</v>
      </c>
      <c r="K1085">
        <v>63917.838249568078</v>
      </c>
      <c r="L1085">
        <v>61759.440293121435</v>
      </c>
      <c r="M1085">
        <v>59661.324904288427</v>
      </c>
      <c r="N1085">
        <v>57624.097257557674</v>
      </c>
      <c r="O1085">
        <v>55647.906291027022</v>
      </c>
      <c r="P1085">
        <v>53732.487614444624</v>
      </c>
      <c r="Q1085">
        <v>51877.23713075462</v>
      </c>
      <c r="R1085">
        <v>50081.284830116208</v>
      </c>
      <c r="S1085">
        <v>48343.559008192882</v>
      </c>
      <c r="T1085">
        <v>46662.839002287161</v>
      </c>
      <c r="U1085">
        <v>45037.797315527838</v>
      </c>
      <c r="V1085">
        <v>43467.032792042301</v>
      </c>
      <c r="W1085">
        <v>41949.096548617796</v>
      </c>
      <c r="X1085">
        <v>40482.512158161844</v>
      </c>
      <c r="Y1085">
        <v>39065.791314082555</v>
      </c>
      <c r="Z1085">
        <v>37697.445955297298</v>
      </c>
      <c r="AA1085">
        <v>36375.997621035625</v>
      </c>
      <c r="AB1085">
        <v>35099.984635115165</v>
      </c>
      <c r="AC1085">
        <v>33867.967586136445</v>
      </c>
      <c r="AD1085">
        <v>32678.533466549776</v>
      </c>
      <c r="AE1085">
        <v>31530.298753588257</v>
      </c>
      <c r="AF1085">
        <v>30421.911653377101</v>
      </c>
      <c r="AG1085">
        <v>29352.053681907273</v>
      </c>
      <c r="AH1085">
        <v>28319.440719709673</v>
      </c>
      <c r="AI1085">
        <v>27322.823648458954</v>
      </c>
      <c r="AJ1085">
        <v>26360.988655444424</v>
      </c>
      <c r="AK1085">
        <v>25432.757274405423</v>
      </c>
      <c r="AL1085">
        <v>24536.986217524394</v>
      </c>
      <c r="AM1085">
        <v>23672.567042557381</v>
      </c>
      <c r="AN1085">
        <v>22838.425690511442</v>
      </c>
      <c r="AO1085">
        <v>22033.521922457658</v>
      </c>
      <c r="AP1085">
        <v>21256.848678617825</v>
      </c>
      <c r="AQ1085">
        <v>20507.431378489513</v>
      </c>
    </row>
    <row r="1086" spans="1:43" x14ac:dyDescent="0.3">
      <c r="A1086" s="24"/>
      <c r="B1086" s="26">
        <v>202502</v>
      </c>
      <c r="C1086" s="18" t="s">
        <v>102</v>
      </c>
      <c r="D1086">
        <v>42656.263534065743</v>
      </c>
      <c r="E1086">
        <v>39730.280222720445</v>
      </c>
      <c r="F1086">
        <v>37593.813008499324</v>
      </c>
      <c r="G1086">
        <v>35751.611732380377</v>
      </c>
      <c r="H1086">
        <v>34017.776580845544</v>
      </c>
      <c r="I1086">
        <v>32334.569911161325</v>
      </c>
      <c r="J1086">
        <v>30729.044808225433</v>
      </c>
      <c r="K1086">
        <v>29193.609463428485</v>
      </c>
      <c r="L1086">
        <v>27724.887170560251</v>
      </c>
      <c r="M1086">
        <v>26320.932665664852</v>
      </c>
      <c r="N1086">
        <v>24980.177253800372</v>
      </c>
      <c r="O1086">
        <v>23701.043331014604</v>
      </c>
      <c r="P1086">
        <v>22481.825096292301</v>
      </c>
      <c r="Q1086">
        <v>21320.674063913993</v>
      </c>
      <c r="R1086">
        <v>20215.62284726898</v>
      </c>
      <c r="S1086">
        <v>19164.619645499533</v>
      </c>
      <c r="T1086">
        <v>18165.56235864689</v>
      </c>
      <c r="U1086">
        <v>17216.328333545578</v>
      </c>
      <c r="V1086">
        <v>16314.798750512489</v>
      </c>
      <c r="W1086">
        <v>15458.877879706974</v>
      </c>
      <c r="X1086">
        <v>14646.507866626866</v>
      </c>
      <c r="Y1086">
        <v>13875.679796577408</v>
      </c>
      <c r="Z1086">
        <v>13144.441740396032</v>
      </c>
      <c r="AA1086">
        <v>12450.904388986593</v>
      </c>
      <c r="AB1086">
        <v>11793.244781810421</v>
      </c>
      <c r="AC1086">
        <v>11169.708540311231</v>
      </c>
      <c r="AD1086">
        <v>10578.610936520274</v>
      </c>
      <c r="AE1086">
        <v>10018.337060326437</v>
      </c>
      <c r="AF1086">
        <v>9487.3412947711604</v>
      </c>
      <c r="AG1086">
        <v>8984.1462653360213</v>
      </c>
      <c r="AH1086">
        <v>8507.3413946157652</v>
      </c>
      <c r="AI1086">
        <v>8055.5811663039603</v>
      </c>
      <c r="AJ1086">
        <v>7627.5831806250126</v>
      </c>
      <c r="AK1086">
        <v>7222.1260660524194</v>
      </c>
      <c r="AL1086">
        <v>6838.0472984186672</v>
      </c>
      <c r="AM1086">
        <v>6474.2409676011921</v>
      </c>
      <c r="AN1086">
        <v>6129.6555232725486</v>
      </c>
      <c r="AO1086">
        <v>5803.2915242682648</v>
      </c>
      <c r="AP1086">
        <v>5494.1994105884878</v>
      </c>
      <c r="AQ1086">
        <v>5201.4773126229684</v>
      </c>
    </row>
    <row r="1087" spans="1:43" x14ac:dyDescent="0.3">
      <c r="A1087" s="24"/>
      <c r="B1087" s="26">
        <v>202503</v>
      </c>
      <c r="C1087" s="18" t="s">
        <v>101</v>
      </c>
      <c r="D1087">
        <v>262050.09902116668</v>
      </c>
      <c r="E1087">
        <v>247497.95157412122</v>
      </c>
      <c r="F1087">
        <v>234325.9259155808</v>
      </c>
      <c r="G1087">
        <v>221892.80261488489</v>
      </c>
      <c r="H1087">
        <v>210132.74190290892</v>
      </c>
      <c r="I1087">
        <v>198856.09963962433</v>
      </c>
      <c r="J1087">
        <v>188153.24747687977</v>
      </c>
      <c r="K1087">
        <v>178002.64092391043</v>
      </c>
      <c r="L1087">
        <v>168381.97118216392</v>
      </c>
      <c r="M1087">
        <v>159268.19130983338</v>
      </c>
      <c r="N1087">
        <v>150637.96811163914</v>
      </c>
      <c r="O1087">
        <v>142468.10120525659</v>
      </c>
      <c r="P1087">
        <v>134735.83012087925</v>
      </c>
      <c r="Q1087">
        <v>127419.03942206439</v>
      </c>
      <c r="R1087">
        <v>120496.38702674756</v>
      </c>
      <c r="S1087">
        <v>113947.37827150995</v>
      </c>
      <c r="T1087">
        <v>107752.40265279531</v>
      </c>
      <c r="U1087">
        <v>101892.74523877357</v>
      </c>
      <c r="V1087">
        <v>96350.58106454974</v>
      </c>
      <c r="W1087">
        <v>91108.95823392192</v>
      </c>
      <c r="X1087">
        <v>86151.773667553163</v>
      </c>
      <c r="Y1087">
        <v>81463.744216481995</v>
      </c>
      <c r="Z1087">
        <v>77030.375022866981</v>
      </c>
      <c r="AA1087">
        <v>72837.926433232409</v>
      </c>
      <c r="AB1087">
        <v>68873.380369675069</v>
      </c>
      <c r="AC1087">
        <v>65124.406785344843</v>
      </c>
      <c r="AD1087">
        <v>61579.330634280901</v>
      </c>
      <c r="AE1087">
        <v>58227.099646873809</v>
      </c>
      <c r="AF1087">
        <v>55057.253103511262</v>
      </c>
      <c r="AG1087">
        <v>52059.891728477152</v>
      </c>
      <c r="AH1087">
        <v>49225.648775714762</v>
      </c>
      <c r="AI1087">
        <v>46545.66234191988</v>
      </c>
      <c r="AJ1087">
        <v>44011.548916587511</v>
      </c>
      <c r="AK1087">
        <v>41615.378160253713</v>
      </c>
      <c r="AL1087">
        <v>39349.648889221957</v>
      </c>
      <c r="AM1087">
        <v>37207.266236082454</v>
      </c>
      <c r="AN1087">
        <v>35181.519949264897</v>
      </c>
      <c r="AO1087">
        <v>33266.063790940105</v>
      </c>
      <c r="AP1087">
        <v>31454.89599023647</v>
      </c>
      <c r="AQ1087">
        <v>29742.340707547759</v>
      </c>
    </row>
    <row r="1088" spans="1:43" x14ac:dyDescent="0.3">
      <c r="A1088" s="24"/>
      <c r="B1088" s="26">
        <v>202503</v>
      </c>
      <c r="C1088" s="18" t="s">
        <v>105</v>
      </c>
      <c r="D1088">
        <v>1494.7655739783052</v>
      </c>
      <c r="E1088">
        <v>1478.2767210252723</v>
      </c>
      <c r="F1088">
        <v>1467.4295036940846</v>
      </c>
      <c r="G1088">
        <v>1458.6061399518303</v>
      </c>
      <c r="H1088">
        <v>1450.6202068503223</v>
      </c>
      <c r="I1088">
        <v>1443.0627604364079</v>
      </c>
      <c r="J1088">
        <v>1435.695464392601</v>
      </c>
      <c r="K1088">
        <v>1428.415672255167</v>
      </c>
      <c r="L1088">
        <v>1421.1711270663498</v>
      </c>
      <c r="M1088">
        <v>1413.9349518794522</v>
      </c>
      <c r="N1088">
        <v>1406.6937084423207</v>
      </c>
      <c r="O1088">
        <v>1399.4413184364187</v>
      </c>
      <c r="P1088">
        <v>1392.1758130452997</v>
      </c>
      <c r="Q1088">
        <v>1384.8975278427069</v>
      </c>
      <c r="R1088">
        <v>1377.6080712710536</v>
      </c>
      <c r="S1088">
        <v>1370.3097230429214</v>
      </c>
      <c r="T1088">
        <v>1363.0050788887158</v>
      </c>
      <c r="U1088">
        <v>1355.6968399792788</v>
      </c>
      <c r="V1088">
        <v>1348.3876889729447</v>
      </c>
      <c r="W1088">
        <v>1341.0802186799131</v>
      </c>
      <c r="X1088">
        <v>1333.7768929876895</v>
      </c>
      <c r="Y1088">
        <v>1326.4800276428414</v>
      </c>
      <c r="Z1088">
        <v>1319.191783219823</v>
      </c>
      <c r="AA1088">
        <v>1311.9141654824082</v>
      </c>
      <c r="AB1088">
        <v>1304.649030117343</v>
      </c>
      <c r="AC1088">
        <v>1297.3980899300084</v>
      </c>
      <c r="AD1088">
        <v>1290.1629232946088</v>
      </c>
      <c r="AE1088">
        <v>1282.9449831003324</v>
      </c>
      <c r="AF1088">
        <v>1275.7456057235743</v>
      </c>
      <c r="AG1088">
        <v>1268.5660197427028</v>
      </c>
      <c r="AH1088">
        <v>1261.4073542322287</v>
      </c>
      <c r="AI1088">
        <v>1254.2706465508259</v>
      </c>
      <c r="AJ1088">
        <v>1247.1568495871918</v>
      </c>
      <c r="AK1088">
        <v>1240.0668384589378</v>
      </c>
      <c r="AL1088">
        <v>1233.0014166788101</v>
      </c>
      <c r="AM1088">
        <v>1225.961321813747</v>
      </c>
      <c r="AN1088">
        <v>1218.9472306682831</v>
      </c>
      <c r="AO1088">
        <v>1211.9597640264888</v>
      </c>
      <c r="AP1088">
        <v>1204.9994909871514</v>
      </c>
      <c r="AQ1088">
        <v>1198.0669329261161</v>
      </c>
    </row>
    <row r="1089" spans="1:43" x14ac:dyDescent="0.3">
      <c r="A1089" s="24"/>
      <c r="B1089" s="26">
        <v>202503</v>
      </c>
      <c r="C1089" s="18" t="s">
        <v>103</v>
      </c>
      <c r="D1089">
        <v>103708.71841766751</v>
      </c>
      <c r="E1089">
        <v>101341.53617839237</v>
      </c>
      <c r="F1089">
        <v>98928.701119089106</v>
      </c>
      <c r="G1089">
        <v>96565.190168067929</v>
      </c>
      <c r="H1089">
        <v>94360.080586784563</v>
      </c>
      <c r="I1089">
        <v>92148.621566126283</v>
      </c>
      <c r="J1089">
        <v>89994.523533617947</v>
      </c>
      <c r="K1089">
        <v>87895.514759895625</v>
      </c>
      <c r="L1089">
        <v>85849.356645399661</v>
      </c>
      <c r="M1089">
        <v>83854.002443766149</v>
      </c>
      <c r="N1089">
        <v>81907.609022537363</v>
      </c>
      <c r="O1089">
        <v>80008.511482895978</v>
      </c>
      <c r="P1089">
        <v>78155.192634830368</v>
      </c>
      <c r="Q1089">
        <v>76346.256060174201</v>
      </c>
      <c r="R1089">
        <v>74580.40437295934</v>
      </c>
      <c r="S1089">
        <v>72856.422220715584</v>
      </c>
      <c r="T1089">
        <v>71173.163116838914</v>
      </c>
      <c r="U1089">
        <v>69529.539231925126</v>
      </c>
      <c r="V1089">
        <v>67924.51343138887</v>
      </c>
      <c r="W1089">
        <v>66357.093010403929</v>
      </c>
      <c r="X1089">
        <v>64826.324713459559</v>
      </c>
      <c r="Y1089">
        <v>63331.29073101806</v>
      </c>
      <c r="Z1089">
        <v>61871.105444419634</v>
      </c>
      <c r="AA1089">
        <v>60444.912748229232</v>
      </c>
      <c r="AB1089">
        <v>59051.883821890842</v>
      </c>
      <c r="AC1089">
        <v>57691.215253951312</v>
      </c>
      <c r="AD1089">
        <v>56362.127445306513</v>
      </c>
      <c r="AE1089">
        <v>55063.86323514401</v>
      </c>
      <c r="AF1089">
        <v>53795.686706126151</v>
      </c>
      <c r="AG1089">
        <v>52556.88213503865</v>
      </c>
      <c r="AH1089">
        <v>51346.753062465024</v>
      </c>
      <c r="AI1089">
        <v>50164.621460641465</v>
      </c>
      <c r="AJ1089">
        <v>49009.826982945058</v>
      </c>
      <c r="AK1089">
        <v>47881.726281790725</v>
      </c>
      <c r="AL1089">
        <v>46779.692384299844</v>
      </c>
      <c r="AM1089">
        <v>45703.114117129655</v>
      </c>
      <c r="AN1089">
        <v>44651.395573450129</v>
      </c>
      <c r="AO1089">
        <v>43623.955616321509</v>
      </c>
      <c r="AP1089">
        <v>42620.227413736378</v>
      </c>
      <c r="AQ1089">
        <v>41639.658001399759</v>
      </c>
    </row>
    <row r="1090" spans="1:43" x14ac:dyDescent="0.3">
      <c r="A1090" s="24"/>
      <c r="B1090" s="26">
        <v>202503</v>
      </c>
      <c r="C1090" s="18" t="s">
        <v>102</v>
      </c>
      <c r="D1090">
        <v>56402.974121777806</v>
      </c>
      <c r="E1090">
        <v>53679.884704545344</v>
      </c>
      <c r="F1090">
        <v>51060.252532071063</v>
      </c>
      <c r="G1090">
        <v>48578.604894492972</v>
      </c>
      <c r="H1090">
        <v>46312.261990468563</v>
      </c>
      <c r="I1090">
        <v>44150.752946943314</v>
      </c>
      <c r="J1090">
        <v>42092.337113883907</v>
      </c>
      <c r="K1090">
        <v>40131.796338530665</v>
      </c>
      <c r="L1090">
        <v>38264.13164708329</v>
      </c>
      <c r="M1090">
        <v>36484.640641141312</v>
      </c>
      <c r="N1090">
        <v>34788.914628220889</v>
      </c>
      <c r="O1090">
        <v>33172.815723428714</v>
      </c>
      <c r="P1090">
        <v>31632.451517493886</v>
      </c>
      <c r="Q1090">
        <v>30164.152121745745</v>
      </c>
      <c r="R1090">
        <v>28764.450472167038</v>
      </c>
      <c r="S1090">
        <v>27430.065629549459</v>
      </c>
      <c r="T1090">
        <v>26157.888558554419</v>
      </c>
      <c r="U1090">
        <v>24944.969887355172</v>
      </c>
      <c r="V1090">
        <v>23788.509236956146</v>
      </c>
      <c r="W1090">
        <v>22685.845799897146</v>
      </c>
      <c r="X1090">
        <v>21634.449923931676</v>
      </c>
      <c r="Y1090">
        <v>20631.915515189652</v>
      </c>
      <c r="Z1090">
        <v>19675.953119668462</v>
      </c>
      <c r="AA1090">
        <v>18764.383574842021</v>
      </c>
      <c r="AB1090">
        <v>17895.132147589942</v>
      </c>
      <c r="AC1090">
        <v>17066.223092782086</v>
      </c>
      <c r="AD1090">
        <v>16275.774580396353</v>
      </c>
      <c r="AE1090">
        <v>15521.993949237862</v>
      </c>
      <c r="AF1090">
        <v>14803.173253060762</v>
      </c>
      <c r="AG1090">
        <v>14117.685070819405</v>
      </c>
      <c r="AH1090">
        <v>13463.978557360542</v>
      </c>
      <c r="AI1090">
        <v>12840.575714454188</v>
      </c>
      <c r="AJ1090">
        <v>12246.067864894743</v>
      </c>
      <c r="AK1090">
        <v>11679.11231466903</v>
      </c>
      <c r="AL1090">
        <v>11138.429190017732</v>
      </c>
      <c r="AM1090">
        <v>10622.798437711686</v>
      </c>
      <c r="AN1090">
        <v>10131.056978099274</v>
      </c>
      <c r="AO1090">
        <v>9662.0960015122637</v>
      </c>
      <c r="AP1090">
        <v>9214.858399487448</v>
      </c>
      <c r="AQ1090">
        <v>8788.336323003381</v>
      </c>
    </row>
    <row r="1091" spans="1:43" x14ac:dyDescent="0.3">
      <c r="A1091" s="24"/>
      <c r="B1091" s="26">
        <v>202504</v>
      </c>
      <c r="C1091" s="18" t="s">
        <v>101</v>
      </c>
      <c r="D1091">
        <v>329486.00110643974</v>
      </c>
      <c r="E1091">
        <v>312645.66223869019</v>
      </c>
      <c r="F1091">
        <v>295911.04736068525</v>
      </c>
      <c r="G1091">
        <v>279827.2144036814</v>
      </c>
      <c r="H1091">
        <v>264520.30890309007</v>
      </c>
      <c r="I1091">
        <v>250007.99262360495</v>
      </c>
      <c r="J1091">
        <v>236272.38362792277</v>
      </c>
      <c r="K1091">
        <v>223282.75274496072</v>
      </c>
      <c r="L1091">
        <v>211003.90273042093</v>
      </c>
      <c r="M1091">
        <v>199399.62069093194</v>
      </c>
      <c r="N1091">
        <v>188434.19797726546</v>
      </c>
      <c r="O1091">
        <v>178073.11630192283</v>
      </c>
      <c r="P1091">
        <v>168283.3479288581</v>
      </c>
      <c r="Q1091">
        <v>159033.46792549398</v>
      </c>
      <c r="R1091">
        <v>150293.67180647634</v>
      </c>
      <c r="S1091">
        <v>142035.74486855653</v>
      </c>
      <c r="T1091">
        <v>134233.00713166269</v>
      </c>
      <c r="U1091">
        <v>126860.24662734674</v>
      </c>
      <c r="V1091">
        <v>119893.64797217537</v>
      </c>
      <c r="W1091">
        <v>113310.72004813499</v>
      </c>
      <c r="X1091">
        <v>107090.22489367223</v>
      </c>
      <c r="Y1091">
        <v>101212.10894037985</v>
      </c>
      <c r="Z1091">
        <v>95657.4371754725</v>
      </c>
      <c r="AA1091">
        <v>90408.33048907113</v>
      </c>
      <c r="AB1091">
        <v>85447.906278898983</v>
      </c>
      <c r="AC1091">
        <v>80760.222277479406</v>
      </c>
      <c r="AD1091">
        <v>76330.223506229479</v>
      </c>
      <c r="AE1091">
        <v>72143.692228164349</v>
      </c>
      <c r="AF1091">
        <v>68187.200755091981</v>
      </c>
      <c r="AG1091">
        <v>64448.06695945355</v>
      </c>
      <c r="AH1091">
        <v>60914.312341253106</v>
      </c>
      <c r="AI1091">
        <v>57574.622504309787</v>
      </c>
      <c r="AJ1091">
        <v>54418.30990180868</v>
      </c>
      <c r="AK1091">
        <v>51435.278717869041</v>
      </c>
      <c r="AL1091">
        <v>48615.991759005286</v>
      </c>
      <c r="AM1091">
        <v>45951.439236573344</v>
      </c>
      <c r="AN1091">
        <v>43433.109328359023</v>
      </c>
      <c r="AO1091">
        <v>41052.96041426008</v>
      </c>
      <c r="AP1091">
        <v>38803.394887471484</v>
      </c>
      <c r="AQ1091">
        <v>36677.234448680545</v>
      </c>
    </row>
    <row r="1092" spans="1:43" x14ac:dyDescent="0.3">
      <c r="A1092" s="24"/>
      <c r="B1092" s="26">
        <v>202504</v>
      </c>
      <c r="C1092" s="18" t="s">
        <v>105</v>
      </c>
      <c r="D1092">
        <v>1043.0683493918837</v>
      </c>
      <c r="E1092">
        <v>1034.1805022906367</v>
      </c>
      <c r="F1092">
        <v>1023.2245966010646</v>
      </c>
      <c r="G1092">
        <v>1011.5474275975076</v>
      </c>
      <c r="H1092">
        <v>999.59401810555676</v>
      </c>
      <c r="I1092">
        <v>987.5528437879085</v>
      </c>
      <c r="J1092">
        <v>975.51659463110002</v>
      </c>
      <c r="K1092">
        <v>963.53558273213457</v>
      </c>
      <c r="L1092">
        <v>951.63903380244039</v>
      </c>
      <c r="M1092">
        <v>939.8447324709349</v>
      </c>
      <c r="N1092">
        <v>928.16382849733361</v>
      </c>
      <c r="O1092">
        <v>916.60341579094938</v>
      </c>
      <c r="P1092">
        <v>905.1680009544765</v>
      </c>
      <c r="Q1092">
        <v>893.86038124485151</v>
      </c>
      <c r="R1092">
        <v>882.68219127456894</v>
      </c>
      <c r="S1092">
        <v>871.63425541196887</v>
      </c>
      <c r="T1092">
        <v>860.71682178458934</v>
      </c>
      <c r="U1092">
        <v>849.92972172322209</v>
      </c>
      <c r="V1092">
        <v>839.27248088495946</v>
      </c>
      <c r="W1092">
        <v>828.74439825802858</v>
      </c>
      <c r="X1092">
        <v>818.34460333377172</v>
      </c>
      <c r="Y1092">
        <v>808.07209813690417</v>
      </c>
      <c r="Z1092">
        <v>797.92578856362809</v>
      </c>
      <c r="AA1092">
        <v>787.90450804566638</v>
      </c>
      <c r="AB1092">
        <v>778.0070356243408</v>
      </c>
      <c r="AC1092">
        <v>768.23210989753989</v>
      </c>
      <c r="AD1092">
        <v>758.57843988177217</v>
      </c>
      <c r="AE1092">
        <v>749.04471354202542</v>
      </c>
      <c r="AF1092">
        <v>739.62960453999074</v>
      </c>
      <c r="AG1092">
        <v>730.3317776080371</v>
      </c>
      <c r="AH1092">
        <v>721.1498928536671</v>
      </c>
      <c r="AI1092">
        <v>712.08260922468219</v>
      </c>
      <c r="AJ1092">
        <v>703.12858731063432</v>
      </c>
      <c r="AK1092">
        <v>694.28649161563897</v>
      </c>
      <c r="AL1092">
        <v>685.55499240730796</v>
      </c>
      <c r="AM1092">
        <v>676.9327672236833</v>
      </c>
      <c r="AN1092">
        <v>668.41850210262635</v>
      </c>
      <c r="AO1092">
        <v>660.01089258474337</v>
      </c>
      <c r="AP1092">
        <v>651.70864453059846</v>
      </c>
      <c r="AQ1092">
        <v>643.51047478490625</v>
      </c>
    </row>
    <row r="1093" spans="1:43" x14ac:dyDescent="0.3">
      <c r="A1093" s="24"/>
      <c r="B1093" s="26">
        <v>202504</v>
      </c>
      <c r="C1093" s="18" t="s">
        <v>103</v>
      </c>
      <c r="D1093">
        <v>128068.68526572437</v>
      </c>
      <c r="E1093">
        <v>125169.59167847253</v>
      </c>
      <c r="F1093">
        <v>122439.48559644136</v>
      </c>
      <c r="G1093">
        <v>119812.36941458205</v>
      </c>
      <c r="H1093">
        <v>117264.33303255348</v>
      </c>
      <c r="I1093">
        <v>114783.99869597628</v>
      </c>
      <c r="J1093">
        <v>112364.8901613576</v>
      </c>
      <c r="K1093">
        <v>110002.80676445608</v>
      </c>
      <c r="L1093">
        <v>107694.73949353956</v>
      </c>
      <c r="M1093">
        <v>105438.36272419539</v>
      </c>
      <c r="N1093">
        <v>103231.77210786448</v>
      </c>
      <c r="O1093">
        <v>101073.33900793442</v>
      </c>
      <c r="P1093">
        <v>98961.624695518622</v>
      </c>
      <c r="Q1093">
        <v>96895.327219058279</v>
      </c>
      <c r="R1093">
        <v>94873.247109892036</v>
      </c>
      <c r="S1093">
        <v>92894.264440415587</v>
      </c>
      <c r="T1093">
        <v>90957.322989182474</v>
      </c>
      <c r="U1093">
        <v>89061.419003430463</v>
      </c>
      <c r="V1093">
        <v>87205.593022144953</v>
      </c>
      <c r="W1093">
        <v>85388.923788778266</v>
      </c>
      <c r="X1093">
        <v>83610.523623280256</v>
      </c>
      <c r="Y1093">
        <v>81869.534834105769</v>
      </c>
      <c r="Z1093">
        <v>80165.126885090838</v>
      </c>
      <c r="AA1093">
        <v>78496.4941195055</v>
      </c>
      <c r="AB1093">
        <v>76862.853901743438</v>
      </c>
      <c r="AC1093">
        <v>75263.445076545424</v>
      </c>
      <c r="AD1093">
        <v>73697.526672870488</v>
      </c>
      <c r="AE1093">
        <v>72164.37679861697</v>
      </c>
      <c r="AF1093">
        <v>70663.291685981516</v>
      </c>
      <c r="AG1093">
        <v>69193.584857045527</v>
      </c>
      <c r="AH1093">
        <v>67754.586386339928</v>
      </c>
      <c r="AI1093">
        <v>66345.642242432106</v>
      </c>
      <c r="AJ1093">
        <v>64966.113694534906</v>
      </c>
      <c r="AK1093">
        <v>63615.376773122574</v>
      </c>
      <c r="AL1093">
        <v>62292.821775814395</v>
      </c>
      <c r="AM1093">
        <v>60997.852811536046</v>
      </c>
      <c r="AN1093">
        <v>59729.887377324521</v>
      </c>
      <c r="AO1093">
        <v>58488.355963203219</v>
      </c>
      <c r="AP1093">
        <v>57272.70168138705</v>
      </c>
      <c r="AQ1093">
        <v>56082.379916740356</v>
      </c>
    </row>
    <row r="1094" spans="1:43" x14ac:dyDescent="0.3">
      <c r="A1094" s="24"/>
      <c r="B1094" s="26">
        <v>202504</v>
      </c>
      <c r="C1094" s="18" t="s">
        <v>102</v>
      </c>
      <c r="D1094">
        <v>48634.202027889056</v>
      </c>
      <c r="E1094">
        <v>45952.078495149493</v>
      </c>
      <c r="F1094">
        <v>43298.429944565549</v>
      </c>
      <c r="G1094">
        <v>40755.555696630377</v>
      </c>
      <c r="H1094">
        <v>38343.142209616191</v>
      </c>
      <c r="I1094">
        <v>36063.950327916558</v>
      </c>
      <c r="J1094">
        <v>33914.941746893594</v>
      </c>
      <c r="K1094">
        <v>31890.875543100494</v>
      </c>
      <c r="L1094">
        <v>29985.691549307332</v>
      </c>
      <c r="M1094">
        <v>28193.106481216411</v>
      </c>
      <c r="N1094">
        <v>26506.889993333683</v>
      </c>
      <c r="O1094">
        <v>24920.997148838465</v>
      </c>
      <c r="P1094">
        <v>23429.631518748403</v>
      </c>
      <c r="Q1094">
        <v>22027.27284660302</v>
      </c>
      <c r="R1094">
        <v>20708.685873328261</v>
      </c>
      <c r="S1094">
        <v>19468.918891592741</v>
      </c>
      <c r="T1094">
        <v>18303.296656171591</v>
      </c>
      <c r="U1094">
        <v>17207.410239965713</v>
      </c>
      <c r="V1094">
        <v>16177.105327190884</v>
      </c>
      <c r="W1094">
        <v>15208.469821219342</v>
      </c>
      <c r="X1094">
        <v>14297.821290313885</v>
      </c>
      <c r="Y1094">
        <v>13441.6945646043</v>
      </c>
      <c r="Z1094">
        <v>12636.829670467261</v>
      </c>
      <c r="AA1094">
        <v>11880.16020995992</v>
      </c>
      <c r="AB1094">
        <v>11168.80224379098</v>
      </c>
      <c r="AC1094">
        <v>10500.043705213013</v>
      </c>
      <c r="AD1094">
        <v>9871.3343524508382</v>
      </c>
      <c r="AE1094">
        <v>9280.2762547337788</v>
      </c>
      <c r="AF1094">
        <v>8724.6147991189264</v>
      </c>
      <c r="AG1094">
        <v>8202.2302004618577</v>
      </c>
      <c r="AH1094">
        <v>7711.1294940701264</v>
      </c>
      <c r="AI1094">
        <v>7249.4389890868479</v>
      </c>
      <c r="AJ1094">
        <v>6815.3971600488439</v>
      </c>
      <c r="AK1094">
        <v>6407.3479540478647</v>
      </c>
      <c r="AL1094">
        <v>6023.7344912933695</v>
      </c>
      <c r="AM1094">
        <v>5663.0931374945403</v>
      </c>
      <c r="AN1094">
        <v>5324.0479272541879</v>
      </c>
      <c r="AO1094">
        <v>5005.3053185343961</v>
      </c>
      <c r="AP1094">
        <v>4705.6492591687847</v>
      </c>
      <c r="AQ1094">
        <v>4423.9365473291282</v>
      </c>
    </row>
    <row r="1095" spans="1:43" x14ac:dyDescent="0.3">
      <c r="A1095" s="24"/>
      <c r="B1095" s="26">
        <v>202504</v>
      </c>
      <c r="C1095" s="18" t="s">
        <v>104</v>
      </c>
      <c r="D1095">
        <v>51.911257007441556</v>
      </c>
      <c r="E1095">
        <v>50.909919020548898</v>
      </c>
      <c r="F1095">
        <v>50.415241155525003</v>
      </c>
      <c r="G1095">
        <v>50.122282625311435</v>
      </c>
      <c r="H1095">
        <v>49.929688576755524</v>
      </c>
      <c r="I1095">
        <v>49.794156153824126</v>
      </c>
      <c r="J1095">
        <v>49.694103847000939</v>
      </c>
      <c r="K1095">
        <v>49.617581591424063</v>
      </c>
      <c r="L1095">
        <v>49.557443474305096</v>
      </c>
      <c r="M1095">
        <v>49.509157599306356</v>
      </c>
      <c r="N1095">
        <v>49.469713112374954</v>
      </c>
      <c r="O1095">
        <v>49.43703282361799</v>
      </c>
      <c r="P1095">
        <v>49.409638225953181</v>
      </c>
      <c r="Q1095">
        <v>49.38644890810486</v>
      </c>
      <c r="R1095">
        <v>49.36665744077326</v>
      </c>
      <c r="S1095">
        <v>49.349648585380059</v>
      </c>
      <c r="T1095">
        <v>49.334945543633317</v>
      </c>
      <c r="U1095">
        <v>49.322173256780445</v>
      </c>
      <c r="V1095">
        <v>49.31103276838855</v>
      </c>
      <c r="W1095">
        <v>49.30128295024096</v>
      </c>
      <c r="X1095">
        <v>49.292727239936823</v>
      </c>
      <c r="Y1095">
        <v>49.285203858888273</v>
      </c>
      <c r="Z1095">
        <v>49.278578491332695</v>
      </c>
      <c r="AA1095">
        <v>49.272738732196181</v>
      </c>
      <c r="AB1095">
        <v>49.267589825322979</v>
      </c>
      <c r="AC1095">
        <v>49.263051355857236</v>
      </c>
      <c r="AD1095">
        <v>49.259054656980247</v>
      </c>
      <c r="AE1095">
        <v>49.255540757616679</v>
      </c>
      <c r="AF1095">
        <v>49.252458744148903</v>
      </c>
      <c r="AG1095">
        <v>49.249764442084945</v>
      </c>
      <c r="AH1095">
        <v>49.247419347244183</v>
      </c>
      <c r="AI1095">
        <v>49.24538975318206</v>
      </c>
      <c r="AJ1095">
        <v>49.243646034171896</v>
      </c>
      <c r="AK1095">
        <v>49.242162052408865</v>
      </c>
      <c r="AL1095">
        <v>49.240914665101393</v>
      </c>
      <c r="AM1095">
        <v>49.239883312406107</v>
      </c>
      <c r="AN1095">
        <v>49.239049671194266</v>
      </c>
      <c r="AO1095">
        <v>49.238397362736009</v>
      </c>
      <c r="AP1095">
        <v>49.237911704785397</v>
      </c>
      <c r="AQ1095">
        <v>49.237579500418683</v>
      </c>
    </row>
    <row r="1096" spans="1:43" x14ac:dyDescent="0.3">
      <c r="A1096" s="24"/>
      <c r="B1096" s="26">
        <v>202505</v>
      </c>
      <c r="C1096" s="18" t="s">
        <v>101</v>
      </c>
      <c r="D1096">
        <v>341884.20306679822</v>
      </c>
      <c r="E1096">
        <v>350405.30533069494</v>
      </c>
      <c r="F1096">
        <v>334081.00819657271</v>
      </c>
      <c r="G1096">
        <v>318517.20947063412</v>
      </c>
      <c r="H1096">
        <v>303678.47988911998</v>
      </c>
      <c r="I1096">
        <v>289531.04072786047</v>
      </c>
      <c r="J1096">
        <v>276042.68690875173</v>
      </c>
      <c r="K1096">
        <v>263182.71368846268</v>
      </c>
      <c r="L1096">
        <v>250921.84676248828</v>
      </c>
      <c r="M1096">
        <v>239232.1756254379</v>
      </c>
      <c r="N1096">
        <v>228087.09003586171</v>
      </c>
      <c r="O1096">
        <v>217461.21944098364</v>
      </c>
      <c r="P1096">
        <v>207330.37522344827</v>
      </c>
      <c r="Q1096">
        <v>197671.49563861301</v>
      </c>
      <c r="R1096">
        <v>188462.59331704074</v>
      </c>
      <c r="S1096">
        <v>179682.70521268924</v>
      </c>
      <c r="T1096">
        <v>171311.8448828588</v>
      </c>
      <c r="U1096">
        <v>163330.95699126934</v>
      </c>
      <c r="V1096">
        <v>155721.87393069832</v>
      </c>
      <c r="W1096">
        <v>148467.2744664351</v>
      </c>
      <c r="X1096">
        <v>141550.6443064092</v>
      </c>
      <c r="Y1096">
        <v>134956.23850823345</v>
      </c>
      <c r="Z1096">
        <v>128669.0456375869</v>
      </c>
      <c r="AA1096">
        <v>122674.75359634735</v>
      </c>
      <c r="AB1096">
        <v>116959.71704268536</v>
      </c>
      <c r="AC1096">
        <v>111510.92632895523</v>
      </c>
      <c r="AD1096">
        <v>106315.97788667312</v>
      </c>
      <c r="AE1096">
        <v>101363.04599116741</v>
      </c>
      <c r="AF1096">
        <v>96640.855841626399</v>
      </c>
      <c r="AG1096">
        <v>92138.657895263299</v>
      </c>
      <c r="AH1096">
        <v>87846.203397172809</v>
      </c>
      <c r="AI1096">
        <v>83753.721050175736</v>
      </c>
      <c r="AJ1096">
        <v>79851.894771543492</v>
      </c>
      <c r="AK1096">
        <v>76131.842485967689</v>
      </c>
      <c r="AL1096">
        <v>72585.095906499555</v>
      </c>
      <c r="AM1096">
        <v>69203.581257432772</v>
      </c>
      <c r="AN1096">
        <v>65979.600895247466</v>
      </c>
      <c r="AO1096">
        <v>62905.815785777355</v>
      </c>
      <c r="AP1096">
        <v>59975.228797711461</v>
      </c>
      <c r="AQ1096">
        <v>57181.168774399812</v>
      </c>
    </row>
    <row r="1097" spans="1:43" x14ac:dyDescent="0.3">
      <c r="A1097" s="24"/>
      <c r="B1097" s="26">
        <v>202505</v>
      </c>
      <c r="C1097" s="18" t="s">
        <v>105</v>
      </c>
      <c r="D1097">
        <v>259.47598892925902</v>
      </c>
      <c r="E1097">
        <v>273.771907693439</v>
      </c>
      <c r="F1097">
        <v>269.88953715372827</v>
      </c>
      <c r="G1097">
        <v>267.15623628947156</v>
      </c>
      <c r="H1097">
        <v>264.45061687479352</v>
      </c>
      <c r="I1097">
        <v>261.77239856636982</v>
      </c>
      <c r="J1097">
        <v>259.12130386004753</v>
      </c>
      <c r="K1097">
        <v>256.49705806209141</v>
      </c>
      <c r="L1097">
        <v>253.89938926072136</v>
      </c>
      <c r="M1097">
        <v>251.32802829793866</v>
      </c>
      <c r="N1097">
        <v>248.78270874163653</v>
      </c>
      <c r="O1097">
        <v>246.26316685799426</v>
      </c>
      <c r="P1097">
        <v>243.76914158414988</v>
      </c>
      <c r="Q1097">
        <v>241.30037450115037</v>
      </c>
      <c r="R1097">
        <v>238.8566098071756</v>
      </c>
      <c r="S1097">
        <v>236.43759429103307</v>
      </c>
      <c r="T1097">
        <v>234.04307730592166</v>
      </c>
      <c r="U1097">
        <v>231.67281074346053</v>
      </c>
      <c r="V1097">
        <v>229.32654900798164</v>
      </c>
      <c r="W1097">
        <v>227.00404899108216</v>
      </c>
      <c r="X1097">
        <v>224.70507004643454</v>
      </c>
      <c r="Y1097">
        <v>222.42937396485226</v>
      </c>
      <c r="Z1097">
        <v>220.17672494960746</v>
      </c>
      <c r="AA1097">
        <v>217.94688959199891</v>
      </c>
      <c r="AB1097">
        <v>215.73963684716736</v>
      </c>
      <c r="AC1097">
        <v>213.55473801015569</v>
      </c>
      <c r="AD1097">
        <v>211.39196669221164</v>
      </c>
      <c r="AE1097">
        <v>209.25109879733046</v>
      </c>
      <c r="AF1097">
        <v>207.13191249903525</v>
      </c>
      <c r="AG1097">
        <v>205.0341882173922</v>
      </c>
      <c r="AH1097">
        <v>202.95770859625904</v>
      </c>
      <c r="AI1097">
        <v>200.90225848076329</v>
      </c>
      <c r="AJ1097">
        <v>198.86762489500916</v>
      </c>
      <c r="AK1097">
        <v>196.85359702001006</v>
      </c>
      <c r="AL1097">
        <v>194.85996617184432</v>
      </c>
      <c r="AM1097">
        <v>192.88652578003254</v>
      </c>
      <c r="AN1097">
        <v>190.93307136613376</v>
      </c>
      <c r="AO1097">
        <v>188.99940052255826</v>
      </c>
      <c r="AP1097">
        <v>187.08531289159509</v>
      </c>
      <c r="AQ1097">
        <v>185.19061014465214</v>
      </c>
    </row>
    <row r="1098" spans="1:43" x14ac:dyDescent="0.3">
      <c r="A1098" s="24"/>
      <c r="B1098" s="26">
        <v>202505</v>
      </c>
      <c r="C1098" s="18" t="s">
        <v>103</v>
      </c>
      <c r="D1098">
        <v>120932.61420283919</v>
      </c>
      <c r="E1098">
        <v>114467.86921352705</v>
      </c>
      <c r="F1098">
        <v>111273.32541112119</v>
      </c>
      <c r="G1098">
        <v>108167.93422573882</v>
      </c>
      <c r="H1098">
        <v>105149.20760599805</v>
      </c>
      <c r="I1098">
        <v>102214.72693650085</v>
      </c>
      <c r="J1098">
        <v>99362.141100029112</v>
      </c>
      <c r="K1098">
        <v>96589.16459382046</v>
      </c>
      <c r="L1098">
        <v>93893.575698414643</v>
      </c>
      <c r="M1098">
        <v>91273.214697603311</v>
      </c>
      <c r="N1098">
        <v>88725.982148057155</v>
      </c>
      <c r="O1098">
        <v>86249.837197243702</v>
      </c>
      <c r="P1098">
        <v>83842.795948288476</v>
      </c>
      <c r="Q1098">
        <v>81502.929870469219</v>
      </c>
      <c r="R1098">
        <v>79228.364254069515</v>
      </c>
      <c r="S1098">
        <v>77017.276708354257</v>
      </c>
      <c r="T1098">
        <v>74867.895701463145</v>
      </c>
      <c r="U1098">
        <v>72778.499141052496</v>
      </c>
      <c r="V1098">
        <v>70747.4129945483</v>
      </c>
      <c r="W1098">
        <v>68773.009947904749</v>
      </c>
      <c r="X1098">
        <v>66853.708101794095</v>
      </c>
      <c r="Y1098">
        <v>64987.969704182695</v>
      </c>
      <c r="Z1098">
        <v>63174.299918278244</v>
      </c>
      <c r="AA1098">
        <v>61411.245624860712</v>
      </c>
      <c r="AB1098">
        <v>59697.394258037682</v>
      </c>
      <c r="AC1098">
        <v>58031.372673491082</v>
      </c>
      <c r="AD1098">
        <v>56411.84604830866</v>
      </c>
      <c r="AE1098">
        <v>54837.516811518755</v>
      </c>
      <c r="AF1098">
        <v>53307.123604471417</v>
      </c>
      <c r="AG1098">
        <v>51819.440270232997</v>
      </c>
      <c r="AH1098">
        <v>50373.274871184483</v>
      </c>
      <c r="AI1098">
        <v>48967.468734036491</v>
      </c>
      <c r="AJ1098">
        <v>47600.895521495782</v>
      </c>
      <c r="AK1098">
        <v>46272.460329839458</v>
      </c>
      <c r="AL1098">
        <v>44981.098811673874</v>
      </c>
      <c r="AM1098">
        <v>43725.776323175436</v>
      </c>
      <c r="AN1098">
        <v>42505.48709512996</v>
      </c>
      <c r="AO1098">
        <v>41319.253427106523</v>
      </c>
      <c r="AP1098">
        <v>40166.124904120072</v>
      </c>
      <c r="AQ1098">
        <v>39045.17763515532</v>
      </c>
    </row>
    <row r="1099" spans="1:43" x14ac:dyDescent="0.3">
      <c r="A1099" s="24"/>
      <c r="B1099" s="26">
        <v>202505</v>
      </c>
      <c r="C1099" s="18" t="s">
        <v>102</v>
      </c>
      <c r="D1099">
        <v>49920.768054610817</v>
      </c>
      <c r="E1099">
        <v>47020.733225002456</v>
      </c>
      <c r="F1099">
        <v>44633.161964789084</v>
      </c>
      <c r="G1099">
        <v>42366.824384521075</v>
      </c>
      <c r="H1099">
        <v>40215.56460294874</v>
      </c>
      <c r="I1099">
        <v>38173.539315937705</v>
      </c>
      <c r="J1099">
        <v>36235.201924744171</v>
      </c>
      <c r="K1099">
        <v>34395.287470208503</v>
      </c>
      <c r="L1099">
        <v>32648.79833194512</v>
      </c>
      <c r="M1099">
        <v>30990.990653684476</v>
      </c>
      <c r="N1099">
        <v>29417.361457895287</v>
      </c>
      <c r="O1099">
        <v>27923.636414687484</v>
      </c>
      <c r="P1099">
        <v>26505.758231773372</v>
      </c>
      <c r="Q1099">
        <v>25159.875633951695</v>
      </c>
      <c r="R1099">
        <v>23882.332902180253</v>
      </c>
      <c r="S1099">
        <v>22669.659943822935</v>
      </c>
      <c r="T1099">
        <v>21518.562867099732</v>
      </c>
      <c r="U1099">
        <v>20425.915034137757</v>
      </c>
      <c r="V1099">
        <v>19388.748568321444</v>
      </c>
      <c r="W1099">
        <v>18404.246292873886</v>
      </c>
      <c r="X1099">
        <v>17469.734078772784</v>
      </c>
      <c r="Y1099">
        <v>16582.673581216161</v>
      </c>
      <c r="Z1099">
        <v>15740.655344908462</v>
      </c>
      <c r="AA1099">
        <v>14941.392259439521</v>
      </c>
      <c r="AB1099">
        <v>14182.713346979612</v>
      </c>
      <c r="AC1099">
        <v>13462.557865416695</v>
      </c>
      <c r="AD1099">
        <v>12778.969710918564</v>
      </c>
      <c r="AE1099">
        <v>12130.092104716054</v>
      </c>
      <c r="AF1099">
        <v>11514.162549675397</v>
      </c>
      <c r="AG1099">
        <v>10929.508042960637</v>
      </c>
      <c r="AH1099">
        <v>10374.54053178265</v>
      </c>
      <c r="AI1099">
        <v>9847.7525998915316</v>
      </c>
      <c r="AJ1099">
        <v>9347.7133730959267</v>
      </c>
      <c r="AK1099">
        <v>8873.0646326877559</v>
      </c>
      <c r="AL1099">
        <v>8422.51712621552</v>
      </c>
      <c r="AM1099">
        <v>7994.8470655854499</v>
      </c>
      <c r="AN1099">
        <v>7588.8928029785193</v>
      </c>
      <c r="AO1099">
        <v>7203.5516755543904</v>
      </c>
      <c r="AP1099">
        <v>6837.7770103717921</v>
      </c>
      <c r="AQ1099">
        <v>6490.5752813900208</v>
      </c>
    </row>
    <row r="1100" spans="1:43" x14ac:dyDescent="0.3">
      <c r="A1100" s="24"/>
      <c r="B1100" s="26">
        <v>202506</v>
      </c>
      <c r="C1100" s="18" t="s">
        <v>101</v>
      </c>
      <c r="D1100">
        <v>389795.60704236844</v>
      </c>
      <c r="E1100">
        <v>360172.33285995183</v>
      </c>
      <c r="F1100">
        <v>383867.83811158087</v>
      </c>
      <c r="G1100">
        <v>366516.70424191182</v>
      </c>
      <c r="H1100">
        <v>349949.85552633164</v>
      </c>
      <c r="I1100">
        <v>334131.84164744098</v>
      </c>
      <c r="J1100">
        <v>319028.81467059208</v>
      </c>
      <c r="K1100">
        <v>304608.45661490556</v>
      </c>
      <c r="L1100">
        <v>290839.91029813333</v>
      </c>
      <c r="M1100">
        <v>277693.71330739028</v>
      </c>
      <c r="N1100">
        <v>265141.73495446169</v>
      </c>
      <c r="O1100">
        <v>253157.11608078063</v>
      </c>
      <c r="P1100">
        <v>241714.21158326921</v>
      </c>
      <c r="Q1100">
        <v>230788.53553805768</v>
      </c>
      <c r="R1100">
        <v>220356.70880465535</v>
      </c>
      <c r="S1100">
        <v>210396.40899845507</v>
      </c>
      <c r="T1100">
        <v>200886.32272452058</v>
      </c>
      <c r="U1100">
        <v>191806.0999704446</v>
      </c>
      <c r="V1100">
        <v>183136.31056068707</v>
      </c>
      <c r="W1100">
        <v>174858.40257921108</v>
      </c>
      <c r="X1100">
        <v>166954.66267145021</v>
      </c>
      <c r="Y1100">
        <v>159408.17814065772</v>
      </c>
      <c r="Z1100">
        <v>152202.8007575318</v>
      </c>
      <c r="AA1100">
        <v>145323.11220567438</v>
      </c>
      <c r="AB1100">
        <v>138754.39108894285</v>
      </c>
      <c r="AC1100">
        <v>132482.58143009653</v>
      </c>
      <c r="AD1100">
        <v>126494.26259332862</v>
      </c>
      <c r="AE1100">
        <v>120776.62056632467</v>
      </c>
      <c r="AF1100">
        <v>115317.42054039438</v>
      </c>
      <c r="AG1100">
        <v>110104.98073000392</v>
      </c>
      <c r="AH1100">
        <v>105128.14737568598</v>
      </c>
      <c r="AI1100">
        <v>100376.27087683843</v>
      </c>
      <c r="AJ1100">
        <v>95839.183003339756</v>
      </c>
      <c r="AK1100">
        <v>91507.175137217622</v>
      </c>
      <c r="AL1100">
        <v>87370.977497811313</v>
      </c>
      <c r="AM1100">
        <v>83421.739305973737</v>
      </c>
      <c r="AN1100">
        <v>79651.009844867251</v>
      </c>
      <c r="AO1100">
        <v>76050.720376826677</v>
      </c>
      <c r="AP1100">
        <v>72613.16687759466</v>
      </c>
      <c r="AQ1100">
        <v>69330.993550983374</v>
      </c>
    </row>
    <row r="1101" spans="1:43" x14ac:dyDescent="0.3">
      <c r="A1101" s="24"/>
      <c r="B1101" s="26">
        <v>202506</v>
      </c>
      <c r="C1101" s="18" t="s">
        <v>105</v>
      </c>
      <c r="D1101">
        <v>475.70152069150851</v>
      </c>
      <c r="E1101">
        <v>466.85040244253236</v>
      </c>
      <c r="F1101">
        <v>478.90640315760965</v>
      </c>
      <c r="G1101">
        <v>471.79701746806768</v>
      </c>
      <c r="H1101">
        <v>464.78325745577786</v>
      </c>
      <c r="I1101">
        <v>457.87376437966753</v>
      </c>
      <c r="J1101">
        <v>451.06698820181668</v>
      </c>
      <c r="K1101">
        <v>444.3614019272531</v>
      </c>
      <c r="L1101">
        <v>437.7555012613945</v>
      </c>
      <c r="M1101">
        <v>431.24780427258338</v>
      </c>
      <c r="N1101">
        <v>424.83685105963826</v>
      </c>
      <c r="O1101">
        <v>418.52120342434796</v>
      </c>
      <c r="P1101">
        <v>412.29944454883372</v>
      </c>
      <c r="Q1101">
        <v>406.17017867770801</v>
      </c>
      <c r="R1101">
        <v>400.13203080495873</v>
      </c>
      <c r="S1101">
        <v>394.18364636548716</v>
      </c>
      <c r="T1101">
        <v>388.32369093123316</v>
      </c>
      <c r="U1101">
        <v>382.55084991181616</v>
      </c>
      <c r="V1101">
        <v>376.86382825962738</v>
      </c>
      <c r="W1101">
        <v>371.26135017930613</v>
      </c>
      <c r="X1101">
        <v>365.74215884153432</v>
      </c>
      <c r="Y1101">
        <v>360.30501610108678</v>
      </c>
      <c r="Z1101">
        <v>354.94870221907235</v>
      </c>
      <c r="AA1101">
        <v>349.67201558930407</v>
      </c>
      <c r="AB1101">
        <v>344.47377246873793</v>
      </c>
      <c r="AC1101">
        <v>339.35280671191782</v>
      </c>
      <c r="AD1101">
        <v>334.30796950936929</v>
      </c>
      <c r="AE1101">
        <v>329.33812912988179</v>
      </c>
      <c r="AF1101">
        <v>324.44217066662196</v>
      </c>
      <c r="AG1101">
        <v>319.6189957870223</v>
      </c>
      <c r="AH1101">
        <v>314.86752248638624</v>
      </c>
      <c r="AI1101">
        <v>310.18668484515797</v>
      </c>
      <c r="AJ1101">
        <v>305.57543278979932</v>
      </c>
      <c r="AK1101">
        <v>301.0327318572223</v>
      </c>
      <c r="AL1101">
        <v>296.55756296272324</v>
      </c>
      <c r="AM1101">
        <v>292.14892217136673</v>
      </c>
      <c r="AN1101">
        <v>287.80582047276863</v>
      </c>
      <c r="AO1101">
        <v>283.52728355922659</v>
      </c>
      <c r="AP1101">
        <v>279.31235160714948</v>
      </c>
      <c r="AQ1101">
        <v>275.16007906173553</v>
      </c>
    </row>
    <row r="1102" spans="1:43" x14ac:dyDescent="0.3">
      <c r="A1102" s="24"/>
      <c r="B1102" s="26">
        <v>202506</v>
      </c>
      <c r="C1102" s="18" t="s">
        <v>103</v>
      </c>
      <c r="D1102">
        <v>118554.65087853727</v>
      </c>
      <c r="E1102">
        <v>115555.2107135775</v>
      </c>
      <c r="F1102">
        <v>112362.77798817614</v>
      </c>
      <c r="G1102">
        <v>110127.14441185065</v>
      </c>
      <c r="H1102">
        <v>107935.99226947581</v>
      </c>
      <c r="I1102">
        <v>105788.43653320662</v>
      </c>
      <c r="J1102">
        <v>103683.60978421418</v>
      </c>
      <c r="K1102">
        <v>101620.66186232661</v>
      </c>
      <c r="L1102">
        <v>99598.759522641267</v>
      </c>
      <c r="M1102">
        <v>97617.08609896875</v>
      </c>
      <c r="N1102">
        <v>95674.841173973444</v>
      </c>
      <c r="O1102">
        <v>93771.240255877128</v>
      </c>
      <c r="P1102">
        <v>91905.514461595114</v>
      </c>
      <c r="Q1102">
        <v>90076.910206176748</v>
      </c>
      <c r="R1102">
        <v>88284.688898425011</v>
      </c>
      <c r="S1102">
        <v>86528.126642572446</v>
      </c>
      <c r="T1102">
        <v>84806.513945892468</v>
      </c>
      <c r="U1102">
        <v>83119.155432128202</v>
      </c>
      <c r="V1102">
        <v>81465.369560623338</v>
      </c>
      <c r="W1102">
        <v>79844.488351041116</v>
      </c>
      <c r="X1102">
        <v>78255.857113560502</v>
      </c>
      <c r="Y1102">
        <v>76698.834184440537</v>
      </c>
      <c r="Z1102">
        <v>75172.790666846136</v>
      </c>
      <c r="AA1102">
        <v>73677.110176830363</v>
      </c>
      <c r="AB1102">
        <v>72211.188594371022</v>
      </c>
      <c r="AC1102">
        <v>70774.433819360594</v>
      </c>
      <c r="AD1102">
        <v>69366.265532451216</v>
      </c>
      <c r="AE1102">
        <v>67986.114960657971</v>
      </c>
      <c r="AF1102">
        <v>66633.424647625972</v>
      </c>
      <c r="AG1102">
        <v>65307.64822846817</v>
      </c>
      <c r="AH1102">
        <v>64008.250209083308</v>
      </c>
      <c r="AI1102">
        <v>62734.705749864544</v>
      </c>
      <c r="AJ1102">
        <v>61486.500453711626</v>
      </c>
      <c r="AK1102">
        <v>60263.130158260807</v>
      </c>
      <c r="AL1102">
        <v>59064.100732248764</v>
      </c>
      <c r="AM1102">
        <v>57888.927875928122</v>
      </c>
      <c r="AN1102">
        <v>56737.13692545404</v>
      </c>
      <c r="AO1102">
        <v>55608.262661162815</v>
      </c>
      <c r="AP1102">
        <v>54501.849119665065</v>
      </c>
      <c r="AQ1102">
        <v>53417.449409677734</v>
      </c>
    </row>
    <row r="1103" spans="1:43" x14ac:dyDescent="0.3">
      <c r="A1103" s="24"/>
      <c r="B1103" s="26">
        <v>202506</v>
      </c>
      <c r="C1103" s="18" t="s">
        <v>102</v>
      </c>
      <c r="D1103">
        <v>57236.619662480138</v>
      </c>
      <c r="E1103">
        <v>53525.678160418312</v>
      </c>
      <c r="F1103">
        <v>52708.937231584008</v>
      </c>
      <c r="G1103">
        <v>49803.028019364931</v>
      </c>
      <c r="H1103">
        <v>47057.325193257566</v>
      </c>
      <c r="I1103">
        <v>44462.996376103263</v>
      </c>
      <c r="J1103">
        <v>42011.696130672419</v>
      </c>
      <c r="K1103">
        <v>39695.539114060906</v>
      </c>
      <c r="L1103">
        <v>37507.074712118243</v>
      </c>
      <c r="M1103">
        <v>35439.2630723111</v>
      </c>
      <c r="N1103">
        <v>33485.452457924926</v>
      </c>
      <c r="O1103">
        <v>31639.357850756478</v>
      </c>
      <c r="P1103">
        <v>29895.04073346662</v>
      </c>
      <c r="Q1103">
        <v>28246.889986557046</v>
      </c>
      <c r="R1103">
        <v>26689.603838520477</v>
      </c>
      <c r="S1103">
        <v>25218.172811101467</v>
      </c>
      <c r="T1103">
        <v>23827.863604806171</v>
      </c>
      <c r="U1103">
        <v>22514.203872824044</v>
      </c>
      <c r="V1103">
        <v>21272.967834382081</v>
      </c>
      <c r="W1103">
        <v>20100.162681252779</v>
      </c>
      <c r="X1103">
        <v>18992.015733688171</v>
      </c>
      <c r="Y1103">
        <v>17944.962304463199</v>
      </c>
      <c r="Z1103">
        <v>16955.634231989436</v>
      </c>
      <c r="AA1103">
        <v>16020.849045612527</v>
      </c>
      <c r="AB1103">
        <v>15137.599728240217</v>
      </c>
      <c r="AC1103">
        <v>14303.045043369442</v>
      </c>
      <c r="AD1103">
        <v>13514.500395396419</v>
      </c>
      <c r="AE1103">
        <v>12769.429193809219</v>
      </c>
      <c r="AF1103">
        <v>12065.434693483106</v>
      </c>
      <c r="AG1103">
        <v>11400.25228483058</v>
      </c>
      <c r="AH1103">
        <v>10771.74220900496</v>
      </c>
      <c r="AI1103">
        <v>10177.882674723931</v>
      </c>
      <c r="AJ1103">
        <v>9616.7633545710942</v>
      </c>
      <c r="AK1103">
        <v>9086.57923985452</v>
      </c>
      <c r="AL1103">
        <v>8585.6248342545969</v>
      </c>
      <c r="AM1103">
        <v>8112.2886675832779</v>
      </c>
      <c r="AN1103">
        <v>7665.0481120065879</v>
      </c>
      <c r="AO1103">
        <v>7242.4644840552464</v>
      </c>
      <c r="AP1103">
        <v>6843.1784166675216</v>
      </c>
      <c r="AQ1103">
        <v>6465.9054863771153</v>
      </c>
    </row>
    <row r="1104" spans="1:43" x14ac:dyDescent="0.3">
      <c r="A1104" s="24"/>
      <c r="B1104" s="26">
        <v>202507</v>
      </c>
      <c r="C1104" s="18" t="s">
        <v>101</v>
      </c>
      <c r="D1104">
        <v>510402.23502683331</v>
      </c>
      <c r="E1104">
        <v>486506.90372366033</v>
      </c>
      <c r="F1104">
        <v>463730.27218099771</v>
      </c>
      <c r="G1104">
        <v>442019.96660505724</v>
      </c>
      <c r="H1104">
        <v>421326.06516849715</v>
      </c>
      <c r="I1104">
        <v>401600.9832175253</v>
      </c>
      <c r="J1104">
        <v>382799.36385322479</v>
      </c>
      <c r="K1104">
        <v>364877.9736354964</v>
      </c>
      <c r="L1104">
        <v>347795.6031697946</v>
      </c>
      <c r="M1104">
        <v>331512.97234806209</v>
      </c>
      <c r="N1104">
        <v>315992.64002596698</v>
      </c>
      <c r="O1104">
        <v>301198.91792875127</v>
      </c>
      <c r="P1104">
        <v>287097.78858772025</v>
      </c>
      <c r="Q1104">
        <v>273656.82711867179</v>
      </c>
      <c r="R1104">
        <v>260845.1266623993</v>
      </c>
      <c r="S1104">
        <v>248633.22731582134</v>
      </c>
      <c r="T1104">
        <v>236993.04839031899</v>
      </c>
      <c r="U1104">
        <v>225897.82384151223</v>
      </c>
      <c r="V1104">
        <v>215322.04072199878</v>
      </c>
      <c r="W1104">
        <v>205241.3805155305</v>
      </c>
      <c r="X1104">
        <v>195632.6632177284</v>
      </c>
      <c r="Y1104">
        <v>186473.79403475171</v>
      </c>
      <c r="Z1104">
        <v>177743.71257735812</v>
      </c>
      <c r="AA1104">
        <v>169422.34443352817</v>
      </c>
      <c r="AB1104">
        <v>161490.55500829846</v>
      </c>
      <c r="AC1104">
        <v>153930.10552465994</v>
      </c>
      <c r="AD1104">
        <v>146723.61108434713</v>
      </c>
      <c r="AE1104">
        <v>139854.50069208158</v>
      </c>
      <c r="AF1104">
        <v>133306.9791513473</v>
      </c>
      <c r="AG1104">
        <v>127065.9907440784</v>
      </c>
      <c r="AH1104">
        <v>121117.18461074312</v>
      </c>
      <c r="AI1104">
        <v>115446.88175121682</v>
      </c>
      <c r="AJ1104">
        <v>110042.04357056403</v>
      </c>
      <c r="AK1104">
        <v>104890.24189740214</v>
      </c>
      <c r="AL1104">
        <v>99979.630405905438</v>
      </c>
      <c r="AM1104">
        <v>95298.917375735648</v>
      </c>
      <c r="AN1104">
        <v>90837.339727261613</v>
      </c>
      <c r="AO1104">
        <v>86584.638272363649</v>
      </c>
      <c r="AP1104">
        <v>82531.034123912497</v>
      </c>
      <c r="AQ1104">
        <v>78667.206209677985</v>
      </c>
    </row>
    <row r="1105" spans="1:43" x14ac:dyDescent="0.3">
      <c r="A1105" s="24"/>
      <c r="B1105" s="26">
        <v>202507</v>
      </c>
      <c r="C1105" s="18" t="s">
        <v>105</v>
      </c>
      <c r="D1105">
        <v>1924.2619119999999</v>
      </c>
      <c r="E1105">
        <v>1898.9578678572</v>
      </c>
      <c r="F1105">
        <v>1873.9865718948777</v>
      </c>
      <c r="G1105">
        <v>1849.3436484744598</v>
      </c>
      <c r="H1105">
        <v>1825.0247794970207</v>
      </c>
      <c r="I1105">
        <v>1801.0257036466348</v>
      </c>
      <c r="J1105">
        <v>1777.3422156436818</v>
      </c>
      <c r="K1105">
        <v>1753.9701655079673</v>
      </c>
      <c r="L1105">
        <v>1730.9054578315374</v>
      </c>
      <c r="M1105">
        <v>1708.144051061053</v>
      </c>
      <c r="N1105">
        <v>1685.6819567896002</v>
      </c>
      <c r="O1105">
        <v>1663.5152390578171</v>
      </c>
      <c r="P1105">
        <v>1641.6400136642067</v>
      </c>
      <c r="Q1105">
        <v>1620.0524474845224</v>
      </c>
      <c r="R1105">
        <v>1598.7487578001012</v>
      </c>
      <c r="S1105">
        <v>1577.7252116350301</v>
      </c>
      <c r="T1105">
        <v>1556.9781251020293</v>
      </c>
      <c r="U1105">
        <v>1536.5038627569375</v>
      </c>
      <c r="V1105">
        <v>1516.2988369616835</v>
      </c>
      <c r="W1105">
        <v>1496.3595072556373</v>
      </c>
      <c r="X1105">
        <v>1476.6823797352254</v>
      </c>
      <c r="Y1105">
        <v>1457.2640064417074</v>
      </c>
      <c r="Z1105">
        <v>1438.1009847569987</v>
      </c>
      <c r="AA1105">
        <v>1419.1899568074441</v>
      </c>
      <c r="AB1105">
        <v>1400.5276088754263</v>
      </c>
      <c r="AC1105">
        <v>1382.1106708187144</v>
      </c>
      <c r="AD1105">
        <v>1363.9359154974484</v>
      </c>
      <c r="AE1105">
        <v>1346.000158208657</v>
      </c>
      <c r="AF1105">
        <v>1328.3002561282131</v>
      </c>
      <c r="AG1105">
        <v>1310.8331077601269</v>
      </c>
      <c r="AH1105">
        <v>1293.5956523930815</v>
      </c>
      <c r="AI1105">
        <v>1276.5848695641123</v>
      </c>
      <c r="AJ1105">
        <v>1259.7977785293444</v>
      </c>
      <c r="AK1105">
        <v>1243.2314377416835</v>
      </c>
      <c r="AL1105">
        <v>1226.8829443353804</v>
      </c>
      <c r="AM1105">
        <v>1210.7494336173702</v>
      </c>
      <c r="AN1105">
        <v>1194.8280785653017</v>
      </c>
      <c r="AO1105">
        <v>1179.116089332168</v>
      </c>
      <c r="AP1105">
        <v>1163.6107127574501</v>
      </c>
      <c r="AQ1105">
        <v>1148.3092318846896</v>
      </c>
    </row>
    <row r="1106" spans="1:43" x14ac:dyDescent="0.3">
      <c r="A1106" s="24"/>
      <c r="B1106" s="26">
        <v>202507</v>
      </c>
      <c r="C1106" s="18" t="s">
        <v>103</v>
      </c>
      <c r="D1106">
        <v>135047.34026866668</v>
      </c>
      <c r="E1106">
        <v>132624.36590534638</v>
      </c>
      <c r="F1106">
        <v>130244.8637403946</v>
      </c>
      <c r="G1106">
        <v>127908.05381011903</v>
      </c>
      <c r="H1106">
        <v>125613.17014467581</v>
      </c>
      <c r="I1106">
        <v>123359.46051699674</v>
      </c>
      <c r="J1106">
        <v>121146.18619622094</v>
      </c>
      <c r="K1106">
        <v>118972.62170555042</v>
      </c>
      <c r="L1106">
        <v>116838.05458445002</v>
      </c>
      <c r="M1106">
        <v>114741.78515511402</v>
      </c>
      <c r="N1106">
        <v>112683.12629312267</v>
      </c>
      <c r="O1106">
        <v>110661.40320221357</v>
      </c>
      <c r="P1106">
        <v>108675.95319309382</v>
      </c>
      <c r="Q1106">
        <v>106726.12546622107</v>
      </c>
      <c r="R1106">
        <v>104811.28089848127</v>
      </c>
      <c r="S1106">
        <v>102930.79183369437</v>
      </c>
      <c r="T1106">
        <v>101084.04187687817</v>
      </c>
      <c r="U1106">
        <v>99270.425692203848</v>
      </c>
      <c r="V1106">
        <v>97489.348804576221</v>
      </c>
      <c r="W1106">
        <v>95740.227404774108</v>
      </c>
      <c r="X1106">
        <v>94022.488158086795</v>
      </c>
      <c r="Y1106">
        <v>92335.568016383797</v>
      </c>
      <c r="Z1106">
        <v>90678.914033556532</v>
      </c>
      <c r="AA1106">
        <v>89051.983184271128</v>
      </c>
      <c r="AB1106">
        <v>87454.242185973329</v>
      </c>
      <c r="AC1106">
        <v>85885.167324086666</v>
      </c>
      <c r="AD1106">
        <v>84344.244280347004</v>
      </c>
      <c r="AE1106">
        <v>82830.967964217096</v>
      </c>
      <c r="AF1106">
        <v>81344.842347325772</v>
      </c>
      <c r="AG1106">
        <v>79885.380300877485</v>
      </c>
      <c r="AH1106">
        <v>78452.103435979239</v>
      </c>
      <c r="AI1106">
        <v>77044.541946832047</v>
      </c>
      <c r="AJ1106">
        <v>75662.234456735969</v>
      </c>
      <c r="AK1106">
        <v>74304.727866858026</v>
      </c>
      <c r="AL1106">
        <v>72971.577207713475</v>
      </c>
      <c r="AM1106">
        <v>71662.345493311746</v>
      </c>
      <c r="AN1106">
        <v>70376.603577919232</v>
      </c>
      <c r="AO1106">
        <v>69113.930015392078</v>
      </c>
      <c r="AP1106">
        <v>67873.910921032584</v>
      </c>
      <c r="AQ1106">
        <v>66656.13983592439</v>
      </c>
    </row>
    <row r="1107" spans="1:43" x14ac:dyDescent="0.3">
      <c r="A1107" s="24"/>
      <c r="B1107" s="26">
        <v>202507</v>
      </c>
      <c r="C1107" s="18" t="s">
        <v>102</v>
      </c>
      <c r="D1107">
        <v>66357.450189333336</v>
      </c>
      <c r="E1107">
        <v>63539.470471292989</v>
      </c>
      <c r="F1107">
        <v>60841.160958612083</v>
      </c>
      <c r="G1107">
        <v>58257.439656569681</v>
      </c>
      <c r="H1107">
        <v>55783.440385820686</v>
      </c>
      <c r="I1107">
        <v>53414.503617436167</v>
      </c>
      <c r="J1107">
        <v>51146.167697149045</v>
      </c>
      <c r="K1107">
        <v>48974.160442276778</v>
      </c>
      <c r="L1107">
        <v>46894.391095494764</v>
      </c>
      <c r="M1107">
        <v>44902.942620306079</v>
      </c>
      <c r="N1107">
        <v>42996.064323697086</v>
      </c>
      <c r="O1107">
        <v>41170.164792084084</v>
      </c>
      <c r="P1107">
        <v>39421.805127246909</v>
      </c>
      <c r="Q1107">
        <v>37747.692469509828</v>
      </c>
      <c r="R1107">
        <v>36144.673795971306</v>
      </c>
      <c r="S1107">
        <v>34609.729982102399</v>
      </c>
      <c r="T1107">
        <v>33139.970115529119</v>
      </c>
      <c r="U1107">
        <v>31732.626051289644</v>
      </c>
      <c r="V1107">
        <v>30385.047198311546</v>
      </c>
      <c r="W1107">
        <v>29094.695527289918</v>
      </c>
      <c r="X1107">
        <v>27859.140790564343</v>
      </c>
      <c r="Y1107">
        <v>26676.055944991709</v>
      </c>
      <c r="Z1107">
        <v>25543.212769194393</v>
      </c>
      <c r="AA1107">
        <v>24458.477666929277</v>
      </c>
      <c r="AB1107">
        <v>23419.807648673683</v>
      </c>
      <c r="AC1107">
        <v>22425.24648386001</v>
      </c>
      <c r="AD1107">
        <v>21472.921016512086</v>
      </c>
      <c r="AE1107">
        <v>20561.037637344205</v>
      </c>
      <c r="AF1107">
        <v>19687.878905678321</v>
      </c>
      <c r="AG1107">
        <v>18851.800314817181</v>
      </c>
      <c r="AH1107">
        <v>18051.227194781277</v>
      </c>
      <c r="AI1107">
        <v>17284.65174657623</v>
      </c>
      <c r="AJ1107">
        <v>16550.630202404962</v>
      </c>
      <c r="AK1107">
        <v>15847.780106476161</v>
      </c>
      <c r="AL1107">
        <v>15174.777711287808</v>
      </c>
      <c r="AM1107">
        <v>14530.355484481786</v>
      </c>
      <c r="AN1107">
        <v>13913.299721574127</v>
      </c>
      <c r="AO1107">
        <v>13322.448260064613</v>
      </c>
      <c r="AP1107">
        <v>12756.688290620534</v>
      </c>
      <c r="AQ1107">
        <v>12214.954261212182</v>
      </c>
    </row>
    <row r="1108" spans="1:43" x14ac:dyDescent="0.3">
      <c r="A1108" s="24"/>
      <c r="B1108" s="26">
        <v>202507</v>
      </c>
      <c r="C1108" s="18" t="s">
        <v>104</v>
      </c>
      <c r="D1108">
        <v>111.228951</v>
      </c>
      <c r="E1108">
        <v>109.894203588</v>
      </c>
      <c r="F1108">
        <v>108.57547314494401</v>
      </c>
      <c r="G1108">
        <v>107.27256746720468</v>
      </c>
      <c r="H1108">
        <v>105.98529665759821</v>
      </c>
      <c r="I1108">
        <v>104.71347309770704</v>
      </c>
      <c r="J1108">
        <v>103.45691142053455</v>
      </c>
      <c r="K1108">
        <v>102.21542848348815</v>
      </c>
      <c r="L1108">
        <v>100.98884334168632</v>
      </c>
      <c r="M1108">
        <v>99.776977221586051</v>
      </c>
      <c r="N1108">
        <v>98.579653494927015</v>
      </c>
      <c r="O1108">
        <v>97.396697652987896</v>
      </c>
      <c r="P1108">
        <v>96.227937281152052</v>
      </c>
      <c r="Q1108">
        <v>95.073202033778216</v>
      </c>
      <c r="R1108">
        <v>93.932323609372872</v>
      </c>
      <c r="S1108">
        <v>92.805135726060385</v>
      </c>
      <c r="T1108">
        <v>91.691474097347665</v>
      </c>
      <c r="U1108">
        <v>90.591176408179479</v>
      </c>
      <c r="V1108">
        <v>89.504082291281335</v>
      </c>
      <c r="W1108">
        <v>88.430033303785933</v>
      </c>
      <c r="X1108">
        <v>87.368872904140517</v>
      </c>
      <c r="Y1108">
        <v>86.320446429290826</v>
      </c>
      <c r="Z1108">
        <v>85.284601072139353</v>
      </c>
      <c r="AA1108">
        <v>84.261185859273681</v>
      </c>
      <c r="AB1108">
        <v>83.250051628962396</v>
      </c>
      <c r="AC1108">
        <v>82.251051009414837</v>
      </c>
      <c r="AD1108">
        <v>81.26403839730186</v>
      </c>
      <c r="AE1108">
        <v>80.288869936534255</v>
      </c>
      <c r="AF1108">
        <v>79.325403497295838</v>
      </c>
      <c r="AG1108">
        <v>78.373498655328277</v>
      </c>
      <c r="AH1108">
        <v>77.43301667146433</v>
      </c>
      <c r="AI1108">
        <v>76.503820471406769</v>
      </c>
      <c r="AJ1108">
        <v>75.585774625749892</v>
      </c>
      <c r="AK1108">
        <v>74.678745330240886</v>
      </c>
      <c r="AL1108">
        <v>73.782600386277991</v>
      </c>
      <c r="AM1108">
        <v>72.897209181642665</v>
      </c>
      <c r="AN1108">
        <v>72.022442671462954</v>
      </c>
      <c r="AO1108">
        <v>71.15817335940541</v>
      </c>
      <c r="AP1108">
        <v>70.30427527909255</v>
      </c>
      <c r="AQ1108">
        <v>69.460623975743445</v>
      </c>
    </row>
    <row r="1109" spans="1:43" x14ac:dyDescent="0.3">
      <c r="A1109" s="24"/>
      <c r="B1109" s="26">
        <v>202508</v>
      </c>
      <c r="C1109" s="18" t="s">
        <v>101</v>
      </c>
      <c r="D1109">
        <v>401423.6833026667</v>
      </c>
      <c r="E1109">
        <v>383774.42202679277</v>
      </c>
      <c r="F1109">
        <v>366901.13993834815</v>
      </c>
      <c r="G1109">
        <v>350769.71981905884</v>
      </c>
      <c r="H1109">
        <v>335347.54447101423</v>
      </c>
      <c r="I1109">
        <v>320603.43076577195</v>
      </c>
      <c r="J1109">
        <v>306507.56659310352</v>
      </c>
      <c r="K1109">
        <v>293031.45058189338</v>
      </c>
      <c r="L1109">
        <v>280147.8344713095</v>
      </c>
      <c r="M1109">
        <v>267830.6680157209</v>
      </c>
      <c r="N1109">
        <v>256055.04631196303</v>
      </c>
      <c r="O1109">
        <v>244797.1594424471</v>
      </c>
      <c r="P1109">
        <v>234034.24433229413</v>
      </c>
      <c r="Q1109">
        <v>223744.53872315094</v>
      </c>
      <c r="R1109">
        <v>213907.23717062306</v>
      </c>
      <c r="S1109">
        <v>204502.44897635464</v>
      </c>
      <c r="T1109">
        <v>195511.15796969426</v>
      </c>
      <c r="U1109">
        <v>186915.18405762676</v>
      </c>
      <c r="V1109">
        <v>178697.14646522643</v>
      </c>
      <c r="W1109">
        <v>170840.42859230531</v>
      </c>
      <c r="X1109">
        <v>163329.14441519699</v>
      </c>
      <c r="Y1109">
        <v>156148.10636574216</v>
      </c>
      <c r="Z1109">
        <v>149282.79462252837</v>
      </c>
      <c r="AA1109">
        <v>142719.3277522912</v>
      </c>
      <c r="AB1109">
        <v>136444.43464211546</v>
      </c>
      <c r="AC1109">
        <v>130445.4276656838</v>
      </c>
      <c r="AD1109">
        <v>124710.17702931591</v>
      </c>
      <c r="AE1109">
        <v>119227.08624592698</v>
      </c>
      <c r="AF1109">
        <v>113985.0686873144</v>
      </c>
      <c r="AG1109">
        <v>108973.52516736217</v>
      </c>
      <c r="AH1109">
        <v>104182.32251083713</v>
      </c>
      <c r="AI1109">
        <v>99601.773064444016</v>
      </c>
      <c r="AJ1109">
        <v>95222.615108710612</v>
      </c>
      <c r="AK1109">
        <v>91035.994131097643</v>
      </c>
      <c r="AL1109">
        <v>87033.444922467039</v>
      </c>
      <c r="AM1109">
        <v>83206.874460709252</v>
      </c>
      <c r="AN1109">
        <v>79548.545546920068</v>
      </c>
      <c r="AO1109">
        <v>76051.061161040489</v>
      </c>
      <c r="AP1109">
        <v>72707.34950532674</v>
      </c>
      <c r="AQ1109">
        <v>69510.649705409203</v>
      </c>
    </row>
    <row r="1110" spans="1:43" x14ac:dyDescent="0.3">
      <c r="A1110" s="24"/>
      <c r="B1110" s="26">
        <v>202508</v>
      </c>
      <c r="C1110" s="18" t="s">
        <v>105</v>
      </c>
      <c r="D1110">
        <v>717.87332716666651</v>
      </c>
      <c r="E1110">
        <v>707.188979147336</v>
      </c>
      <c r="F1110">
        <v>696.66364984102654</v>
      </c>
      <c r="G1110">
        <v>686.29497251922578</v>
      </c>
      <c r="H1110">
        <v>676.08061567823154</v>
      </c>
      <c r="I1110">
        <v>666.01828251488712</v>
      </c>
      <c r="J1110">
        <v>656.10571041012395</v>
      </c>
      <c r="K1110">
        <v>646.34067042018648</v>
      </c>
      <c r="L1110">
        <v>636.72096677543266</v>
      </c>
      <c r="M1110">
        <v>627.2444363865917</v>
      </c>
      <c r="N1110">
        <v>617.9089483583715</v>
      </c>
      <c r="O1110">
        <v>608.7124035103044</v>
      </c>
      <c r="P1110">
        <v>599.65273390472601</v>
      </c>
      <c r="Q1110">
        <v>590.72790238177731</v>
      </c>
      <c r="R1110">
        <v>581.93590210132845</v>
      </c>
      <c r="S1110">
        <v>573.27475609172041</v>
      </c>
      <c r="T1110">
        <v>564.74251680522195</v>
      </c>
      <c r="U1110">
        <v>556.33726568010422</v>
      </c>
      <c r="V1110">
        <v>548.05711270923211</v>
      </c>
      <c r="W1110">
        <v>539.9001960150764</v>
      </c>
      <c r="X1110">
        <v>531.86468143105219</v>
      </c>
      <c r="Y1110">
        <v>523.9487620890867</v>
      </c>
      <c r="Z1110">
        <v>516.15065801332753</v>
      </c>
      <c r="AA1110">
        <v>508.46861571989592</v>
      </c>
      <c r="AB1110">
        <v>500.90090782259819</v>
      </c>
      <c r="AC1110">
        <v>493.44583264450517</v>
      </c>
      <c r="AD1110">
        <v>486.10171383531275</v>
      </c>
      <c r="AE1110">
        <v>478.86689999439727</v>
      </c>
      <c r="AF1110">
        <v>471.73976429948061</v>
      </c>
      <c r="AG1110">
        <v>464.71870414082332</v>
      </c>
      <c r="AH1110">
        <v>457.80214076086077</v>
      </c>
      <c r="AI1110">
        <v>450.98851889920326</v>
      </c>
      <c r="AJ1110">
        <v>444.2763064429202</v>
      </c>
      <c r="AK1110">
        <v>437.66399408202801</v>
      </c>
      <c r="AL1110">
        <v>431.15009497010715</v>
      </c>
      <c r="AM1110">
        <v>424.7331443899688</v>
      </c>
      <c r="AN1110">
        <v>418.41169942429798</v>
      </c>
      <c r="AO1110">
        <v>412.18433863119975</v>
      </c>
      <c r="AP1110">
        <v>406.0496617245721</v>
      </c>
      <c r="AQ1110">
        <v>400.00628925923803</v>
      </c>
    </row>
    <row r="1111" spans="1:43" x14ac:dyDescent="0.3">
      <c r="A1111" s="24"/>
      <c r="B1111" s="26">
        <v>202508</v>
      </c>
      <c r="C1111" s="18" t="s">
        <v>103</v>
      </c>
      <c r="D1111">
        <v>118654.14361500001</v>
      </c>
      <c r="E1111">
        <v>116714.14836689475</v>
      </c>
      <c r="F1111">
        <v>114805.87204109602</v>
      </c>
      <c r="G1111">
        <v>112928.79603322409</v>
      </c>
      <c r="H1111">
        <v>111082.41021808087</v>
      </c>
      <c r="I1111">
        <v>109266.21281101524</v>
      </c>
      <c r="J1111">
        <v>107479.71023155515</v>
      </c>
      <c r="K1111">
        <v>105722.41696926921</v>
      </c>
      <c r="L1111">
        <v>103993.85545182166</v>
      </c>
      <c r="M1111">
        <v>102293.55591518438</v>
      </c>
      <c r="N1111">
        <v>100621.0562759711</v>
      </c>
      <c r="O1111">
        <v>98975.902005858967</v>
      </c>
      <c r="P1111">
        <v>97357.646008063166</v>
      </c>
      <c r="Q1111">
        <v>95765.848495831349</v>
      </c>
      <c r="R1111">
        <v>94200.076872924517</v>
      </c>
      <c r="S1111">
        <v>92659.905616052201</v>
      </c>
      <c r="T1111">
        <v>91144.916159229746</v>
      </c>
      <c r="U1111">
        <v>89654.696780026352</v>
      </c>
      <c r="V1111">
        <v>88188.842487672911</v>
      </c>
      <c r="W1111">
        <v>86746.954912999456</v>
      </c>
      <c r="X1111">
        <v>85328.642200171904</v>
      </c>
      <c r="Y1111">
        <v>83933.518900199109</v>
      </c>
      <c r="Z1111">
        <v>82561.205866180841</v>
      </c>
      <c r="AA1111">
        <v>81211.330150268812</v>
      </c>
      <c r="AB1111">
        <v>79883.52490231191</v>
      </c>
      <c r="AC1111">
        <v>78577.429270159118</v>
      </c>
      <c r="AD1111">
        <v>77292.688301592003</v>
      </c>
      <c r="AE1111">
        <v>76028.952847860986</v>
      </c>
      <c r="AF1111">
        <v>74785.879468798448</v>
      </c>
      <c r="AG1111">
        <v>73563.130339483614</v>
      </c>
      <c r="AH1111">
        <v>72360.373158433053</v>
      </c>
      <c r="AI1111">
        <v>71177.281057292668</v>
      </c>
      <c r="AJ1111">
        <v>70013.532512005942</v>
      </c>
      <c r="AK1111">
        <v>68868.811255434659</v>
      </c>
      <c r="AL1111">
        <v>67742.806191408323</v>
      </c>
      <c r="AM1111">
        <v>66635.211310178784</v>
      </c>
      <c r="AN1111">
        <v>65545.725605257365</v>
      </c>
      <c r="AO1111">
        <v>64474.05299161141</v>
      </c>
      <c r="AP1111">
        <v>63419.902225198566</v>
      </c>
      <c r="AQ1111">
        <v>62382.986823816558</v>
      </c>
    </row>
    <row r="1112" spans="1:43" x14ac:dyDescent="0.3">
      <c r="A1112" s="24"/>
      <c r="B1112" s="26">
        <v>202508</v>
      </c>
      <c r="C1112" s="18" t="s">
        <v>102</v>
      </c>
      <c r="D1112">
        <v>66800.04808716668</v>
      </c>
      <c r="E1112">
        <v>64282.242941347882</v>
      </c>
      <c r="F1112">
        <v>61859.338067816912</v>
      </c>
      <c r="G1112">
        <v>59527.756517144117</v>
      </c>
      <c r="H1112">
        <v>57284.056161085427</v>
      </c>
      <c r="I1112">
        <v>55124.924610947193</v>
      </c>
      <c r="J1112">
        <v>53047.174327486231</v>
      </c>
      <c r="K1112">
        <v>51047.737915126061</v>
      </c>
      <c r="L1112">
        <v>49123.663593541773</v>
      </c>
      <c r="M1112">
        <v>47272.110839928537</v>
      </c>
      <c r="N1112">
        <v>45490.346195520222</v>
      </c>
      <c r="O1112">
        <v>43775.739230167404</v>
      </c>
      <c r="P1112">
        <v>42125.75865901701</v>
      </c>
      <c r="Q1112">
        <v>40537.968605560891</v>
      </c>
      <c r="R1112">
        <v>39010.025005536292</v>
      </c>
      <c r="S1112">
        <v>37539.672146369288</v>
      </c>
      <c r="T1112">
        <v>36124.739337052386</v>
      </c>
      <c r="U1112">
        <v>34763.137703539986</v>
      </c>
      <c r="V1112">
        <v>33452.857104930728</v>
      </c>
      <c r="W1112">
        <v>32191.963165884052</v>
      </c>
      <c r="X1112">
        <v>30978.594420889935</v>
      </c>
      <c r="Y1112">
        <v>29810.95956617589</v>
      </c>
      <c r="Z1112">
        <v>28687.334815194106</v>
      </c>
      <c r="AA1112">
        <v>27606.061353784749</v>
      </c>
      <c r="AB1112">
        <v>26565.542891258345</v>
      </c>
      <c r="AC1112">
        <v>25564.243303782001</v>
      </c>
      <c r="AD1112">
        <v>24600.684366590285</v>
      </c>
      <c r="AE1112">
        <v>23673.443571672891</v>
      </c>
      <c r="AF1112">
        <v>22781.152027717249</v>
      </c>
      <c r="AG1112">
        <v>21922.492439205878</v>
      </c>
      <c r="AH1112">
        <v>21096.197161684813</v>
      </c>
      <c r="AI1112">
        <v>20301.046330332309</v>
      </c>
      <c r="AJ1112">
        <v>19535.866059064869</v>
      </c>
      <c r="AK1112">
        <v>18799.526707521945</v>
      </c>
      <c r="AL1112">
        <v>18090.94121337093</v>
      </c>
      <c r="AM1112">
        <v>17409.063487470292</v>
      </c>
      <c r="AN1112">
        <v>16752.886869521721</v>
      </c>
      <c r="AO1112">
        <v>16121.442641931331</v>
      </c>
      <c r="AP1112">
        <v>15513.798599685872</v>
      </c>
      <c r="AQ1112">
        <v>14929.057674132711</v>
      </c>
    </row>
    <row r="1113" spans="1:43" x14ac:dyDescent="0.3">
      <c r="A1113" s="24"/>
      <c r="B1113" s="26">
        <v>202508</v>
      </c>
      <c r="C1113" s="18" t="s">
        <v>104</v>
      </c>
      <c r="D1113">
        <v>337.84153649999996</v>
      </c>
      <c r="E1113">
        <v>337.75426076973747</v>
      </c>
      <c r="F1113">
        <v>337.66700758570528</v>
      </c>
      <c r="G1113">
        <v>337.57977694207898</v>
      </c>
      <c r="H1113">
        <v>337.49256883303565</v>
      </c>
      <c r="I1113">
        <v>337.40538325275378</v>
      </c>
      <c r="J1113">
        <v>337.31822019541346</v>
      </c>
      <c r="K1113">
        <v>337.23107965519631</v>
      </c>
      <c r="L1113">
        <v>337.14396162628537</v>
      </c>
      <c r="M1113">
        <v>337.05686610286529</v>
      </c>
      <c r="N1113">
        <v>336.9697930791221</v>
      </c>
      <c r="O1113">
        <v>336.88274254924335</v>
      </c>
      <c r="P1113">
        <v>336.7957145074181</v>
      </c>
      <c r="Q1113">
        <v>336.70870894783701</v>
      </c>
      <c r="R1113">
        <v>336.62172586469222</v>
      </c>
      <c r="S1113">
        <v>336.53476525217712</v>
      </c>
      <c r="T1113">
        <v>336.44782710448703</v>
      </c>
      <c r="U1113">
        <v>336.36091141581835</v>
      </c>
      <c r="V1113">
        <v>336.27401818036924</v>
      </c>
      <c r="W1113">
        <v>336.18714739233934</v>
      </c>
      <c r="X1113">
        <v>336.10029904592972</v>
      </c>
      <c r="Y1113">
        <v>336.01347313534285</v>
      </c>
      <c r="Z1113">
        <v>335.92666965478287</v>
      </c>
      <c r="AA1113">
        <v>335.83988859845539</v>
      </c>
      <c r="AB1113">
        <v>335.75312996056743</v>
      </c>
      <c r="AC1113">
        <v>335.66639373532763</v>
      </c>
      <c r="AD1113">
        <v>335.57967991694602</v>
      </c>
      <c r="AE1113">
        <v>335.49298849963412</v>
      </c>
      <c r="AF1113">
        <v>335.40631947760511</v>
      </c>
      <c r="AG1113">
        <v>335.3196728450734</v>
      </c>
      <c r="AH1113">
        <v>335.23304859625506</v>
      </c>
      <c r="AI1113">
        <v>335.14644672536775</v>
      </c>
      <c r="AJ1113">
        <v>335.05986722663033</v>
      </c>
      <c r="AK1113">
        <v>334.97331009426347</v>
      </c>
      <c r="AL1113">
        <v>334.88677532248914</v>
      </c>
      <c r="AM1113">
        <v>334.80026290553081</v>
      </c>
      <c r="AN1113">
        <v>334.71377283761359</v>
      </c>
      <c r="AO1113">
        <v>334.62730511296382</v>
      </c>
      <c r="AP1113">
        <v>334.54085972580964</v>
      </c>
      <c r="AQ1113">
        <v>334.45443667038046</v>
      </c>
    </row>
    <row r="1114" spans="1:43" x14ac:dyDescent="0.3">
      <c r="A1114" s="24"/>
      <c r="B1114" s="26">
        <v>202509</v>
      </c>
      <c r="C1114" s="18" t="s">
        <v>101</v>
      </c>
      <c r="D1114">
        <v>435528.96785399999</v>
      </c>
      <c r="E1114">
        <v>442599.05476549658</v>
      </c>
      <c r="F1114">
        <v>449783.91275452316</v>
      </c>
      <c r="G1114">
        <v>457085.40493823815</v>
      </c>
      <c r="H1114">
        <v>464505.4246784022</v>
      </c>
      <c r="I1114">
        <v>472045.89607234829</v>
      </c>
      <c r="J1114">
        <v>479708.77445192268</v>
      </c>
      <c r="K1114">
        <v>487496.04689052561</v>
      </c>
      <c r="L1114">
        <v>495409.7327183818</v>
      </c>
      <c r="M1114">
        <v>503451.88404617686</v>
      </c>
      <c r="N1114">
        <v>511624.58629719313</v>
      </c>
      <c r="O1114">
        <v>519929.9587480842</v>
      </c>
      <c r="P1114">
        <v>528370.1550784281</v>
      </c>
      <c r="Q1114">
        <v>536947.36392920127</v>
      </c>
      <c r="R1114">
        <v>545663.80947031861</v>
      </c>
      <c r="S1114">
        <v>554521.75197738677</v>
      </c>
      <c r="T1114">
        <v>563523.48841781961</v>
      </c>
      <c r="U1114">
        <v>572671.35304646892</v>
      </c>
      <c r="V1114">
        <v>581967.71801092324</v>
      </c>
      <c r="W1114">
        <v>591414.99396663392</v>
      </c>
      <c r="X1114">
        <v>601015.63070202561</v>
      </c>
      <c r="Y1114">
        <v>610772.1177737551</v>
      </c>
      <c r="Z1114">
        <v>620686.9851522824</v>
      </c>
      <c r="AA1114">
        <v>630762.80387792119</v>
      </c>
      <c r="AB1114">
        <v>641002.18672753952</v>
      </c>
      <c r="AC1114">
        <v>651407.78889208322</v>
      </c>
      <c r="AD1114">
        <v>661982.30866509792</v>
      </c>
      <c r="AE1114">
        <v>672728.48814242799</v>
      </c>
      <c r="AF1114">
        <v>683649.11393327336</v>
      </c>
      <c r="AG1114">
        <v>694747.01788279018</v>
      </c>
      <c r="AH1114">
        <v>706025.07780642074</v>
      </c>
      <c r="AI1114">
        <v>717486.2182361451</v>
      </c>
      <c r="AJ1114">
        <v>729133.41117884533</v>
      </c>
      <c r="AK1114">
        <v>740969.67688698182</v>
      </c>
      <c r="AL1114">
        <v>752998.08464178036</v>
      </c>
      <c r="AM1114">
        <v>765221.75354913203</v>
      </c>
      <c r="AN1114">
        <v>777643.85334841302</v>
      </c>
      <c r="AO1114">
        <v>790267.60523443564</v>
      </c>
      <c r="AP1114">
        <v>803096.28269274125</v>
      </c>
      <c r="AQ1114">
        <v>816133.21234845358</v>
      </c>
    </row>
    <row r="1115" spans="1:43" x14ac:dyDescent="0.3">
      <c r="A1115" s="24"/>
      <c r="B1115" s="26">
        <v>202509</v>
      </c>
      <c r="C1115" s="18" t="s">
        <v>105</v>
      </c>
      <c r="D1115">
        <v>235.16245050000001</v>
      </c>
      <c r="E1115">
        <v>232.06222552757504</v>
      </c>
      <c r="F1115">
        <v>229.00287185436983</v>
      </c>
      <c r="G1115">
        <v>225.98385066042306</v>
      </c>
      <c r="H1115">
        <v>223.00463022921653</v>
      </c>
      <c r="I1115">
        <v>220.064685854028</v>
      </c>
      <c r="J1115">
        <v>217.16349974551903</v>
      </c>
      <c r="K1115">
        <v>214.30056094054058</v>
      </c>
      <c r="L1115">
        <v>211.47536521214116</v>
      </c>
      <c r="M1115">
        <v>208.6874149807611</v>
      </c>
      <c r="N1115">
        <v>205.93621922659807</v>
      </c>
      <c r="O1115">
        <v>203.22129340312745</v>
      </c>
      <c r="P1115">
        <v>200.54215935176285</v>
      </c>
      <c r="Q1115">
        <v>197.89834521764206</v>
      </c>
      <c r="R1115">
        <v>195.28938536652285</v>
      </c>
      <c r="S1115">
        <v>192.71482030277414</v>
      </c>
      <c r="T1115">
        <v>190.17419658844926</v>
      </c>
      <c r="U1115">
        <v>187.66706676342486</v>
      </c>
      <c r="V1115">
        <v>185.19298926659371</v>
      </c>
      <c r="W1115">
        <v>182.75152835809581</v>
      </c>
      <c r="X1115">
        <v>180.34225404257487</v>
      </c>
      <c r="Y1115">
        <v>177.96474199344695</v>
      </c>
      <c r="Z1115">
        <v>175.61857347816667</v>
      </c>
      <c r="AA1115">
        <v>173.30333528447952</v>
      </c>
      <c r="AB1115">
        <v>171.01861964764578</v>
      </c>
      <c r="AC1115">
        <v>168.76402417862434</v>
      </c>
      <c r="AD1115">
        <v>166.53915179320282</v>
      </c>
      <c r="AE1115">
        <v>164.34361064206237</v>
      </c>
      <c r="AF1115">
        <v>162.17701404176452</v>
      </c>
      <c r="AG1115">
        <v>160.03898040664725</v>
      </c>
      <c r="AH1115">
        <v>157.92913318161962</v>
      </c>
      <c r="AI1115">
        <v>155.84710077584194</v>
      </c>
      <c r="AJ1115">
        <v>153.79251649728045</v>
      </c>
      <c r="AK1115">
        <v>151.76501848812464</v>
      </c>
      <c r="AL1115">
        <v>149.7642496610562</v>
      </c>
      <c r="AM1115">
        <v>147.78985763635791</v>
      </c>
      <c r="AN1115">
        <v>145.84149467985193</v>
      </c>
      <c r="AO1115">
        <v>143.91881764165586</v>
      </c>
      <c r="AP1115">
        <v>142.02148789574673</v>
      </c>
      <c r="AQ1115">
        <v>140.14917128032113</v>
      </c>
    </row>
    <row r="1116" spans="1:43" x14ac:dyDescent="0.3">
      <c r="A1116" s="24"/>
      <c r="B1116" s="26">
        <v>202509</v>
      </c>
      <c r="C1116" s="18" t="s">
        <v>103</v>
      </c>
      <c r="D1116">
        <v>137455.0447725</v>
      </c>
      <c r="E1116">
        <v>137626.86357846562</v>
      </c>
      <c r="F1116">
        <v>137798.89715793871</v>
      </c>
      <c r="G1116">
        <v>137971.14577938616</v>
      </c>
      <c r="H1116">
        <v>138143.60971161039</v>
      </c>
      <c r="I1116">
        <v>138316.28922374989</v>
      </c>
      <c r="J1116">
        <v>138489.18458527955</v>
      </c>
      <c r="K1116">
        <v>138662.29606601113</v>
      </c>
      <c r="L1116">
        <v>138835.62393609362</v>
      </c>
      <c r="M1116">
        <v>139009.16846601377</v>
      </c>
      <c r="N1116">
        <v>139182.92992659626</v>
      </c>
      <c r="O1116">
        <v>139356.90858900451</v>
      </c>
      <c r="P1116">
        <v>139531.10472474076</v>
      </c>
      <c r="Q1116">
        <v>139705.51860564665</v>
      </c>
      <c r="R1116">
        <v>139880.15050390371</v>
      </c>
      <c r="S1116">
        <v>140055.00069203359</v>
      </c>
      <c r="T1116">
        <v>140230.06944289862</v>
      </c>
      <c r="U1116">
        <v>140405.35702970222</v>
      </c>
      <c r="V1116">
        <v>140580.86372598936</v>
      </c>
      <c r="W1116">
        <v>140756.58980564683</v>
      </c>
      <c r="X1116">
        <v>140932.5355429039</v>
      </c>
      <c r="Y1116">
        <v>141108.70121233255</v>
      </c>
      <c r="Z1116">
        <v>141285.08708884797</v>
      </c>
      <c r="AA1116">
        <v>141461.69344770903</v>
      </c>
      <c r="AB1116">
        <v>141638.52056451867</v>
      </c>
      <c r="AC1116">
        <v>141815.56871522436</v>
      </c>
      <c r="AD1116">
        <v>141992.83817611838</v>
      </c>
      <c r="AE1116">
        <v>142170.32922383852</v>
      </c>
      <c r="AF1116">
        <v>142348.04213536831</v>
      </c>
      <c r="AG1116">
        <v>142525.97718803756</v>
      </c>
      <c r="AH1116">
        <v>142704.13465952259</v>
      </c>
      <c r="AI1116">
        <v>142882.51482784699</v>
      </c>
      <c r="AJ1116">
        <v>143061.11797138184</v>
      </c>
      <c r="AK1116">
        <v>143239.94436884605</v>
      </c>
      <c r="AL1116">
        <v>143418.99429930712</v>
      </c>
      <c r="AM1116">
        <v>143598.26804218124</v>
      </c>
      <c r="AN1116">
        <v>143777.76587723396</v>
      </c>
      <c r="AO1116">
        <v>143957.48808458049</v>
      </c>
      <c r="AP1116">
        <v>144137.43494468622</v>
      </c>
      <c r="AQ1116">
        <v>144317.60673836706</v>
      </c>
    </row>
    <row r="1117" spans="1:43" x14ac:dyDescent="0.3">
      <c r="A1117" s="24"/>
      <c r="B1117" s="26">
        <v>202509</v>
      </c>
      <c r="C1117" s="18" t="s">
        <v>102</v>
      </c>
      <c r="D1117">
        <v>67967.143703499998</v>
      </c>
      <c r="E1117">
        <v>68049.270668808385</v>
      </c>
      <c r="F1117">
        <v>68131.49687086654</v>
      </c>
      <c r="G1117">
        <v>68213.822429585489</v>
      </c>
      <c r="H1117">
        <v>68296.247465021239</v>
      </c>
      <c r="I1117">
        <v>68378.772097374807</v>
      </c>
      <c r="J1117">
        <v>68461.396446992469</v>
      </c>
      <c r="K1117">
        <v>68544.120634365914</v>
      </c>
      <c r="L1117">
        <v>68626.944780132428</v>
      </c>
      <c r="M1117">
        <v>68709.869005075088</v>
      </c>
      <c r="N1117">
        <v>68792.893430122887</v>
      </c>
      <c r="O1117">
        <v>68876.018176350961</v>
      </c>
      <c r="P1117">
        <v>68959.243364980721</v>
      </c>
      <c r="Q1117">
        <v>69042.569117380088</v>
      </c>
      <c r="R1117">
        <v>69125.995555063579</v>
      </c>
      <c r="S1117">
        <v>69209.522799692626</v>
      </c>
      <c r="T1117">
        <v>69293.150973075579</v>
      </c>
      <c r="U1117">
        <v>69376.880197168037</v>
      </c>
      <c r="V1117">
        <v>69460.710594072953</v>
      </c>
      <c r="W1117">
        <v>69544.642286040777</v>
      </c>
      <c r="X1117">
        <v>69628.675395469749</v>
      </c>
      <c r="Y1117">
        <v>69712.810044905942</v>
      </c>
      <c r="Z1117">
        <v>69797.046357043539</v>
      </c>
      <c r="AA1117">
        <v>69881.384454724961</v>
      </c>
      <c r="AB1117">
        <v>69965.82446094109</v>
      </c>
      <c r="AC1117">
        <v>70050.366498831383</v>
      </c>
      <c r="AD1117">
        <v>70135.010691684147</v>
      </c>
      <c r="AE1117">
        <v>70219.757162936599</v>
      </c>
      <c r="AF1117">
        <v>70304.606036175144</v>
      </c>
      <c r="AG1117">
        <v>70389.557435135517</v>
      </c>
      <c r="AH1117">
        <v>70474.611483702975</v>
      </c>
      <c r="AI1117">
        <v>70559.768305912454</v>
      </c>
      <c r="AJ1117">
        <v>70645.028025948763</v>
      </c>
      <c r="AK1117">
        <v>70730.390768146797</v>
      </c>
      <c r="AL1117">
        <v>70815.856656991629</v>
      </c>
      <c r="AM1117">
        <v>70901.425817118827</v>
      </c>
      <c r="AN1117">
        <v>70987.098373314526</v>
      </c>
      <c r="AO1117">
        <v>71072.874450515606</v>
      </c>
      <c r="AP1117">
        <v>71158.754173809968</v>
      </c>
      <c r="AQ1117">
        <v>71244.737668436675</v>
      </c>
    </row>
    <row r="1118" spans="1:43" x14ac:dyDescent="0.3">
      <c r="A1118" s="24"/>
      <c r="B1118" s="26">
        <v>202509</v>
      </c>
      <c r="C1118" s="18" t="s">
        <v>104</v>
      </c>
      <c r="D1118">
        <v>274.46349299999997</v>
      </c>
      <c r="E1118">
        <v>274.28280453377494</v>
      </c>
      <c r="F1118">
        <v>274.10223502079026</v>
      </c>
      <c r="G1118">
        <v>273.92178438273487</v>
      </c>
      <c r="H1118">
        <v>273.74145254134959</v>
      </c>
      <c r="I1118">
        <v>273.56123941842651</v>
      </c>
      <c r="J1118">
        <v>273.38114493580935</v>
      </c>
      <c r="K1118">
        <v>273.2011690153933</v>
      </c>
      <c r="L1118">
        <v>273.02131157912481</v>
      </c>
      <c r="M1118">
        <v>272.8415725490018</v>
      </c>
      <c r="N1118">
        <v>272.66195184707374</v>
      </c>
      <c r="O1118">
        <v>272.48244939544105</v>
      </c>
      <c r="P1118">
        <v>272.30306511625571</v>
      </c>
      <c r="Q1118">
        <v>272.12379893172084</v>
      </c>
      <c r="R1118">
        <v>271.9446507640908</v>
      </c>
      <c r="S1118">
        <v>271.76562053567108</v>
      </c>
      <c r="T1118">
        <v>271.58670816881846</v>
      </c>
      <c r="U1118">
        <v>271.40791358594066</v>
      </c>
      <c r="V1118">
        <v>271.22923670949655</v>
      </c>
      <c r="W1118">
        <v>271.05067746199614</v>
      </c>
      <c r="X1118">
        <v>270.8722357660003</v>
      </c>
      <c r="Y1118">
        <v>270.69391154412102</v>
      </c>
      <c r="Z1118">
        <v>270.51570471902113</v>
      </c>
      <c r="AA1118">
        <v>270.33761521341449</v>
      </c>
      <c r="AB1118">
        <v>270.15964295006563</v>
      </c>
      <c r="AC1118">
        <v>269.98178785179016</v>
      </c>
      <c r="AD1118">
        <v>269.8040498414544</v>
      </c>
      <c r="AE1118">
        <v>269.62642884197544</v>
      </c>
      <c r="AF1118">
        <v>269.44892477632118</v>
      </c>
      <c r="AG1118">
        <v>269.27153756751005</v>
      </c>
      <c r="AH1118">
        <v>269.09426713861143</v>
      </c>
      <c r="AI1118">
        <v>268.91711341274521</v>
      </c>
      <c r="AJ1118">
        <v>268.74007631308177</v>
      </c>
      <c r="AK1118">
        <v>268.56315576284231</v>
      </c>
      <c r="AL1118">
        <v>268.38635168529851</v>
      </c>
      <c r="AM1118">
        <v>268.20966400377233</v>
      </c>
      <c r="AN1118">
        <v>268.03309264163653</v>
      </c>
      <c r="AO1118">
        <v>267.85663752231409</v>
      </c>
      <c r="AP1118">
        <v>267.68029856927853</v>
      </c>
      <c r="AQ1118">
        <v>267.50407570605375</v>
      </c>
    </row>
    <row r="1119" spans="1:43" x14ac:dyDescent="0.3">
      <c r="A1119" s="24" t="s">
        <v>121</v>
      </c>
      <c r="B1119" s="26">
        <v>201912</v>
      </c>
      <c r="C1119" s="18" t="s">
        <v>101</v>
      </c>
      <c r="D1119">
        <v>391174.46683333331</v>
      </c>
      <c r="E1119">
        <v>394434.2540569444</v>
      </c>
      <c r="F1119">
        <v>397721.20617408562</v>
      </c>
      <c r="G1119">
        <v>401035.54955886968</v>
      </c>
      <c r="H1119">
        <v>404377.51247186027</v>
      </c>
      <c r="I1119">
        <v>407747.32507579244</v>
      </c>
      <c r="J1119">
        <v>411145.21945142403</v>
      </c>
      <c r="K1119">
        <v>414571.42961351923</v>
      </c>
      <c r="L1119">
        <v>418026.19152696524</v>
      </c>
      <c r="M1119">
        <v>421509.74312302331</v>
      </c>
      <c r="N1119">
        <v>425022.32431571517</v>
      </c>
      <c r="O1119">
        <v>428564.17701834615</v>
      </c>
      <c r="P1119">
        <v>432135.5451601657</v>
      </c>
      <c r="Q1119">
        <v>435736.67470316705</v>
      </c>
      <c r="R1119">
        <v>439367.81365902675</v>
      </c>
      <c r="S1119">
        <v>443029.21210618532</v>
      </c>
      <c r="T1119">
        <v>446721.12220707018</v>
      </c>
      <c r="U1119">
        <v>450443.79822546244</v>
      </c>
      <c r="V1119">
        <v>454197.49654400797</v>
      </c>
      <c r="W1119">
        <v>457982.47568187473</v>
      </c>
      <c r="X1119">
        <v>461798.99631255702</v>
      </c>
      <c r="Y1119">
        <v>465647.32128182834</v>
      </c>
      <c r="Z1119">
        <v>469527.71562584356</v>
      </c>
      <c r="AA1119">
        <v>473440.44658939226</v>
      </c>
      <c r="AB1119">
        <v>477385.78364430385</v>
      </c>
      <c r="AC1119">
        <v>481363.99850800639</v>
      </c>
      <c r="AD1119">
        <v>485375.36516223976</v>
      </c>
      <c r="AE1119">
        <v>489420.15987192508</v>
      </c>
      <c r="AF1119">
        <v>493498.6612041911</v>
      </c>
      <c r="AG1119">
        <v>497611.15004755935</v>
      </c>
      <c r="AH1119">
        <v>501495.83947440895</v>
      </c>
      <c r="AI1119">
        <v>505410.85541613196</v>
      </c>
      <c r="AJ1119">
        <v>509356.43462202878</v>
      </c>
      <c r="AK1119">
        <v>513332.81568962522</v>
      </c>
      <c r="AL1119">
        <v>517340.23907910078</v>
      </c>
      <c r="AM1119">
        <v>521378.94712782989</v>
      </c>
      <c r="AN1119">
        <v>525449.18406503659</v>
      </c>
      <c r="AO1119">
        <v>529551.19602656341</v>
      </c>
      <c r="AP1119">
        <v>533685.23106975597</v>
      </c>
      <c r="AQ1119">
        <v>537851.53918846336</v>
      </c>
    </row>
    <row r="1120" spans="1:43" x14ac:dyDescent="0.3">
      <c r="A1120" s="24"/>
      <c r="B1120" s="26">
        <v>201912</v>
      </c>
      <c r="C1120" s="18" t="s">
        <v>102</v>
      </c>
      <c r="D1120">
        <v>61179.309926456226</v>
      </c>
      <c r="E1120">
        <v>61466.353291974658</v>
      </c>
      <c r="F1120">
        <v>61778.509365262769</v>
      </c>
      <c r="G1120">
        <v>62114.831596960736</v>
      </c>
      <c r="H1120">
        <v>62474.458399990704</v>
      </c>
      <c r="I1120">
        <v>62856.604991695123</v>
      </c>
      <c r="J1120">
        <v>63260.556159448191</v>
      </c>
      <c r="K1120">
        <v>63685.659831458863</v>
      </c>
      <c r="L1120">
        <v>64131.321351336839</v>
      </c>
      <c r="M1120">
        <v>64596.998369212306</v>
      </c>
      <c r="N1120">
        <v>65082.19627423209</v>
      </c>
      <c r="O1120">
        <v>65586.464103465085</v>
      </c>
      <c r="P1120">
        <v>66109.390870937146</v>
      </c>
      <c r="Q1120">
        <v>66650.602267927112</v>
      </c>
      <c r="R1120">
        <v>67206.023953493175</v>
      </c>
      <c r="S1120">
        <v>67766.074153105612</v>
      </c>
      <c r="T1120">
        <v>68330.791437714826</v>
      </c>
      <c r="U1120">
        <v>68900.214699695789</v>
      </c>
      <c r="V1120">
        <v>69474.383155526593</v>
      </c>
      <c r="W1120">
        <v>70053.33634848932</v>
      </c>
      <c r="X1120">
        <v>70637.114151393398</v>
      </c>
      <c r="Y1120">
        <v>71225.75676932167</v>
      </c>
      <c r="Z1120">
        <v>71819.304742399356</v>
      </c>
      <c r="AA1120">
        <v>72417.798948586016</v>
      </c>
      <c r="AB1120">
        <v>73021.280606490895</v>
      </c>
      <c r="AC1120">
        <v>73629.791278211647</v>
      </c>
      <c r="AD1120">
        <v>74243.372872196749</v>
      </c>
      <c r="AE1120">
        <v>74862.06764613172</v>
      </c>
      <c r="AF1120">
        <v>75485.918209849478</v>
      </c>
      <c r="AG1120">
        <v>76114.967528264897</v>
      </c>
      <c r="AH1120">
        <v>76229.246878569669</v>
      </c>
      <c r="AI1120">
        <v>76343.697808398545</v>
      </c>
      <c r="AJ1120">
        <v>76458.320575361795</v>
      </c>
      <c r="AK1120">
        <v>76573.115437456436</v>
      </c>
      <c r="AL1120">
        <v>76688.082653066886</v>
      </c>
      <c r="AM1120">
        <v>76803.222480965473</v>
      </c>
      <c r="AN1120">
        <v>76918.535180313047</v>
      </c>
      <c r="AO1120">
        <v>77034.021010659577</v>
      </c>
      <c r="AP1120">
        <v>77149.680231944702</v>
      </c>
      <c r="AQ1120">
        <v>77265.513104498357</v>
      </c>
    </row>
    <row r="1121" spans="1:43" x14ac:dyDescent="0.3">
      <c r="A1121" s="24"/>
      <c r="B1121" s="26">
        <v>202001</v>
      </c>
      <c r="C1121" s="18" t="s">
        <v>101</v>
      </c>
      <c r="D1121">
        <v>99571.424333333358</v>
      </c>
      <c r="E1121">
        <v>100401.1862027778</v>
      </c>
      <c r="F1121">
        <v>101237.86275446761</v>
      </c>
      <c r="G1121">
        <v>102081.51161075484</v>
      </c>
      <c r="H1121">
        <v>102932.1908741778</v>
      </c>
      <c r="I1121">
        <v>103789.95913146262</v>
      </c>
      <c r="J1121">
        <v>104654.87545755814</v>
      </c>
      <c r="K1121">
        <v>105526.99941970446</v>
      </c>
      <c r="L1121">
        <v>106406.39108153533</v>
      </c>
      <c r="M1121">
        <v>107293.11100721479</v>
      </c>
      <c r="N1121">
        <v>108187.22026560824</v>
      </c>
      <c r="O1121">
        <v>109088.7804344883</v>
      </c>
      <c r="P1121">
        <v>109997.85360477571</v>
      </c>
      <c r="Q1121">
        <v>110914.50238481551</v>
      </c>
      <c r="R1121">
        <v>111838.78990468898</v>
      </c>
      <c r="S1121">
        <v>112770.77982056139</v>
      </c>
      <c r="T1121">
        <v>113710.53631906607</v>
      </c>
      <c r="U1121">
        <v>114658.12412172496</v>
      </c>
      <c r="V1121">
        <v>115613.608489406</v>
      </c>
      <c r="W1121">
        <v>116577.05522681773</v>
      </c>
      <c r="X1121">
        <v>117548.5306870412</v>
      </c>
      <c r="Y1121">
        <v>118528.10177609988</v>
      </c>
      <c r="Z1121">
        <v>119515.83595756738</v>
      </c>
      <c r="AA1121">
        <v>120511.80125721378</v>
      </c>
      <c r="AB1121">
        <v>121516.06626769056</v>
      </c>
      <c r="AC1121">
        <v>122528.70015325466</v>
      </c>
      <c r="AD1121">
        <v>123549.77265453179</v>
      </c>
      <c r="AE1121">
        <v>124579.35409331955</v>
      </c>
      <c r="AF1121">
        <v>125617.51537743054</v>
      </c>
      <c r="AG1121">
        <v>126664.32800557579</v>
      </c>
      <c r="AH1121">
        <v>127719.86407228892</v>
      </c>
      <c r="AI1121">
        <v>128784.19627289133</v>
      </c>
      <c r="AJ1121">
        <v>129857.39790849877</v>
      </c>
      <c r="AK1121">
        <v>130939.54289106959</v>
      </c>
      <c r="AL1121">
        <v>132030.70574849518</v>
      </c>
      <c r="AM1121">
        <v>133130.96162973263</v>
      </c>
      <c r="AN1121">
        <v>134240.38630998041</v>
      </c>
      <c r="AO1121">
        <v>135359.0561958969</v>
      </c>
      <c r="AP1121">
        <v>136487.04833086272</v>
      </c>
      <c r="AQ1121">
        <v>137624.44040028658</v>
      </c>
    </row>
    <row r="1122" spans="1:43" x14ac:dyDescent="0.3">
      <c r="A1122" s="24"/>
      <c r="B1122" s="26">
        <v>202001</v>
      </c>
      <c r="C1122" s="18" t="s">
        <v>102</v>
      </c>
      <c r="D1122">
        <v>4609.9689166666676</v>
      </c>
      <c r="E1122">
        <v>4648.3853243055564</v>
      </c>
      <c r="F1122">
        <v>4687.1218686747698</v>
      </c>
      <c r="G1122">
        <v>4726.1812175803925</v>
      </c>
      <c r="H1122">
        <v>4765.566061060229</v>
      </c>
      <c r="I1122">
        <v>4805.2791115690643</v>
      </c>
      <c r="J1122">
        <v>4845.3231041654735</v>
      </c>
      <c r="K1122">
        <v>4885.7007967001855</v>
      </c>
      <c r="L1122">
        <v>4926.4149700060207</v>
      </c>
      <c r="M1122">
        <v>4967.4684280894044</v>
      </c>
      <c r="N1122">
        <v>5008.8639983234825</v>
      </c>
      <c r="O1122">
        <v>5050.6045316428444</v>
      </c>
      <c r="P1122">
        <v>5092.6929027398683</v>
      </c>
      <c r="Q1122">
        <v>5135.1320102627005</v>
      </c>
      <c r="R1122">
        <v>5177.9247770148895</v>
      </c>
      <c r="S1122">
        <v>5221.0741501566799</v>
      </c>
      <c r="T1122">
        <v>5264.5831014079859</v>
      </c>
      <c r="U1122">
        <v>5308.4546272530524</v>
      </c>
      <c r="V1122">
        <v>5352.6917491468275</v>
      </c>
      <c r="W1122">
        <v>5397.2975137230515</v>
      </c>
      <c r="X1122">
        <v>5442.2749930040773</v>
      </c>
      <c r="Y1122">
        <v>5487.6272846124448</v>
      </c>
      <c r="Z1122">
        <v>5533.3575119842153</v>
      </c>
      <c r="AA1122">
        <v>5579.4688245840834</v>
      </c>
      <c r="AB1122">
        <v>5625.9643981222844</v>
      </c>
      <c r="AC1122">
        <v>5672.8474347733036</v>
      </c>
      <c r="AD1122">
        <v>5720.1211633964149</v>
      </c>
      <c r="AE1122">
        <v>5767.7888397580518</v>
      </c>
      <c r="AF1122">
        <v>5815.8537467560354</v>
      </c>
      <c r="AG1122">
        <v>5864.3191946456691</v>
      </c>
      <c r="AH1122">
        <v>5913.1885212677162</v>
      </c>
      <c r="AI1122">
        <v>5075.4868140881226</v>
      </c>
      <c r="AJ1122">
        <v>4356.4595154256385</v>
      </c>
      <c r="AK1122">
        <v>3739.2944174070067</v>
      </c>
      <c r="AL1122">
        <v>3209.5610416076806</v>
      </c>
      <c r="AM1122">
        <v>2754.873227379926</v>
      </c>
      <c r="AN1122">
        <v>2364.5995201677697</v>
      </c>
      <c r="AO1122">
        <v>2029.6145881440023</v>
      </c>
      <c r="AP1122">
        <v>1742.0858548236019</v>
      </c>
      <c r="AQ1122">
        <v>1495.2903587235917</v>
      </c>
    </row>
    <row r="1123" spans="1:43" x14ac:dyDescent="0.3">
      <c r="A1123" s="24"/>
      <c r="B1123" s="26">
        <v>202101</v>
      </c>
      <c r="C1123" s="18" t="s">
        <v>101</v>
      </c>
      <c r="D1123">
        <v>839083.47416666662</v>
      </c>
      <c r="E1123">
        <v>846075.8364513889</v>
      </c>
      <c r="F1123">
        <v>853126.46842181718</v>
      </c>
      <c r="G1123">
        <v>860235.85565866565</v>
      </c>
      <c r="H1123">
        <v>867404.48778915452</v>
      </c>
      <c r="I1123">
        <v>874632.85852073086</v>
      </c>
      <c r="J1123">
        <v>881921.4656750703</v>
      </c>
      <c r="K1123">
        <v>889270.81122236256</v>
      </c>
      <c r="L1123">
        <v>896681.40131588222</v>
      </c>
      <c r="M1123">
        <v>904153.74632684793</v>
      </c>
      <c r="N1123">
        <v>911688.36087957164</v>
      </c>
      <c r="O1123">
        <v>919285.76388690143</v>
      </c>
      <c r="P1123">
        <v>926946.47858595895</v>
      </c>
      <c r="Q1123">
        <v>934671.03257417527</v>
      </c>
      <c r="R1123">
        <v>942459.95784562675</v>
      </c>
      <c r="S1123">
        <v>950313.79082767363</v>
      </c>
      <c r="T1123">
        <v>958233.07241790427</v>
      </c>
      <c r="U1123">
        <v>966218.34802138677</v>
      </c>
      <c r="V1123">
        <v>974270.16758823162</v>
      </c>
      <c r="W1123">
        <v>982389.08565146686</v>
      </c>
      <c r="X1123">
        <v>990575.66136522905</v>
      </c>
      <c r="Y1123">
        <v>998830.45854327269</v>
      </c>
      <c r="Z1123">
        <v>1007154.0456978</v>
      </c>
      <c r="AA1123">
        <v>1015546.996078615</v>
      </c>
      <c r="AB1123">
        <v>1024009.8877126034</v>
      </c>
      <c r="AC1123">
        <v>1032543.3034435418</v>
      </c>
      <c r="AD1123">
        <v>1041147.830972238</v>
      </c>
      <c r="AE1123">
        <v>1049824.0628970065</v>
      </c>
      <c r="AF1123">
        <v>1058572.5967544816</v>
      </c>
      <c r="AG1123">
        <v>1067394.0350607689</v>
      </c>
      <c r="AH1123">
        <v>1076288.985352942</v>
      </c>
      <c r="AI1123">
        <v>1085258.0602308833</v>
      </c>
      <c r="AJ1123">
        <v>1094301.8773994739</v>
      </c>
      <c r="AK1123">
        <v>1103421.0597111362</v>
      </c>
      <c r="AL1123">
        <v>1112616.235208729</v>
      </c>
      <c r="AM1123">
        <v>1121888.0371688018</v>
      </c>
      <c r="AN1123">
        <v>1131237.1041452084</v>
      </c>
      <c r="AO1123">
        <v>1140664.0800130852</v>
      </c>
      <c r="AP1123">
        <v>1150169.6140131941</v>
      </c>
      <c r="AQ1123">
        <v>1159754.3607966374</v>
      </c>
    </row>
    <row r="1124" spans="1:43" x14ac:dyDescent="0.3">
      <c r="A1124" s="24"/>
      <c r="B1124" s="26">
        <v>202101</v>
      </c>
      <c r="C1124" s="18" t="s">
        <v>103</v>
      </c>
      <c r="D1124">
        <v>2844551.2327177417</v>
      </c>
      <c r="E1124">
        <v>2665905.3271445083</v>
      </c>
      <c r="F1124">
        <v>2498801.0822699605</v>
      </c>
      <c r="G1124">
        <v>2342456.0971562504</v>
      </c>
      <c r="H1124">
        <v>2196145.3912168755</v>
      </c>
      <c r="I1124">
        <v>2059196.6485663948</v>
      </c>
      <c r="J1124">
        <v>1930985.9243954397</v>
      </c>
      <c r="K1124">
        <v>1810933.7599265964</v>
      </c>
      <c r="L1124">
        <v>1698501.6597543405</v>
      </c>
      <c r="M1124">
        <v>1593188.891501664</v>
      </c>
      <c r="N1124">
        <v>1494529.5729283837</v>
      </c>
      <c r="O1124">
        <v>1402090.0160568103</v>
      </c>
      <c r="P1124">
        <v>1315466.3016667159</v>
      </c>
      <c r="Q1124">
        <v>1234282.0607576477</v>
      </c>
      <c r="R1124">
        <v>1158186.442368543</v>
      </c>
      <c r="S1124">
        <v>1086852.249553306</v>
      </c>
      <c r="T1124">
        <v>1019974.2273953697</v>
      </c>
      <c r="U1124">
        <v>957267.48875326593</v>
      </c>
      <c r="V1124">
        <v>898466.0650037356</v>
      </c>
      <c r="W1124">
        <v>843321.57042313204</v>
      </c>
      <c r="X1124">
        <v>791601.9700505333</v>
      </c>
      <c r="Y1124">
        <v>743090.44193127844</v>
      </c>
      <c r="Z1124">
        <v>697584.3255679959</v>
      </c>
      <c r="AA1124">
        <v>654894.14922491997</v>
      </c>
      <c r="AB1124">
        <v>614842.72945506731</v>
      </c>
      <c r="AC1124">
        <v>577264.33686119958</v>
      </c>
      <c r="AD1124">
        <v>542003.92267110234</v>
      </c>
      <c r="AE1124">
        <v>508916.40121471381</v>
      </c>
      <c r="AF1124">
        <v>477865.98384288326</v>
      </c>
      <c r="AG1124">
        <v>448725.56023178325</v>
      </c>
      <c r="AH1124">
        <v>421376.12337905506</v>
      </c>
      <c r="AI1124">
        <v>395706.23492267483</v>
      </c>
      <c r="AJ1124">
        <v>371611.52770563809</v>
      </c>
      <c r="AK1124">
        <v>348994.2427726668</v>
      </c>
      <c r="AL1124">
        <v>327762.7982225336</v>
      </c>
      <c r="AM1124">
        <v>307831.38755415299</v>
      </c>
      <c r="AN1124">
        <v>289119.60533881496</v>
      </c>
      <c r="AO1124">
        <v>271552.09822703875</v>
      </c>
      <c r="AP1124">
        <v>255058.23945843047</v>
      </c>
      <c r="AQ1124">
        <v>239571.82518834385</v>
      </c>
    </row>
    <row r="1125" spans="1:43" x14ac:dyDescent="0.3">
      <c r="A1125" s="24"/>
      <c r="B1125" s="26">
        <v>202101</v>
      </c>
      <c r="C1125" s="18" t="s">
        <v>102</v>
      </c>
      <c r="D1125">
        <v>2095369.0042529418</v>
      </c>
      <c r="E1125">
        <v>1962104.4771628138</v>
      </c>
      <c r="F1125">
        <v>1836937.1400460561</v>
      </c>
      <c r="G1125">
        <v>1719423.9623595627</v>
      </c>
      <c r="H1125">
        <v>1609139.4097206704</v>
      </c>
      <c r="I1125">
        <v>1505675.802184663</v>
      </c>
      <c r="J1125">
        <v>1408643.4511466736</v>
      </c>
      <c r="K1125">
        <v>1317670.6158576354</v>
      </c>
      <c r="L1125">
        <v>1232403.3142380479</v>
      </c>
      <c r="M1125">
        <v>1152505.0172855477</v>
      </c>
      <c r="N1125">
        <v>1077656.2517710025</v>
      </c>
      <c r="O1125">
        <v>1007554.1319902805</v>
      </c>
      <c r="P1125">
        <v>941911.83798821049</v>
      </c>
      <c r="Q1125">
        <v>880458.05481466069</v>
      </c>
      <c r="R1125">
        <v>822936.38493906381</v>
      </c>
      <c r="S1125">
        <v>769104.7438782783</v>
      </c>
      <c r="T1125">
        <v>718734.74733123952</v>
      </c>
      <c r="U1125">
        <v>671611.09661777725</v>
      </c>
      <c r="V1125">
        <v>627530.96794997703</v>
      </c>
      <c r="W1125">
        <v>586303.40998976515</v>
      </c>
      <c r="X1125">
        <v>547779.55488112883</v>
      </c>
      <c r="Y1125">
        <v>511786.96155119705</v>
      </c>
      <c r="Z1125">
        <v>478159.31003603409</v>
      </c>
      <c r="AA1125">
        <v>446741.20864891232</v>
      </c>
      <c r="AB1125">
        <v>417387.47592314123</v>
      </c>
      <c r="AC1125">
        <v>389962.4697358103</v>
      </c>
      <c r="AD1125">
        <v>364339.46051235963</v>
      </c>
      <c r="AE1125">
        <v>340400.04561558826</v>
      </c>
      <c r="AF1125">
        <v>318033.60221302131</v>
      </c>
      <c r="AG1125">
        <v>297136.77609436377</v>
      </c>
      <c r="AH1125">
        <v>277613.00407689181</v>
      </c>
      <c r="AI1125">
        <v>259372.06779184082</v>
      </c>
      <c r="AJ1125">
        <v>242329.67678985995</v>
      </c>
      <c r="AK1125">
        <v>226407.07903908411</v>
      </c>
      <c r="AL1125">
        <v>211530.69701595465</v>
      </c>
      <c r="AM1125">
        <v>197631.7877071827</v>
      </c>
      <c r="AN1125">
        <v>184646.12495174148</v>
      </c>
      <c r="AO1125">
        <v>172513.70265500571</v>
      </c>
      <c r="AP1125">
        <v>161178.45750360566</v>
      </c>
      <c r="AQ1125">
        <v>150588.00989967515</v>
      </c>
    </row>
    <row r="1126" spans="1:43" x14ac:dyDescent="0.3">
      <c r="A1126" s="24"/>
      <c r="B1126" s="26">
        <v>202101</v>
      </c>
      <c r="C1126" s="18" t="s">
        <v>104</v>
      </c>
      <c r="D1126">
        <v>3234284.7848572722</v>
      </c>
      <c r="E1126">
        <v>3039346.5308914357</v>
      </c>
      <c r="F1126">
        <v>2856157.6822461095</v>
      </c>
      <c r="G1126">
        <v>2684010.0735274982</v>
      </c>
      <c r="H1126">
        <v>2522238.2222020263</v>
      </c>
      <c r="I1126">
        <v>2370216.7559959646</v>
      </c>
      <c r="J1126">
        <v>2227457.3951685149</v>
      </c>
      <c r="K1126">
        <v>2093710.6885827761</v>
      </c>
      <c r="L1126">
        <v>1968360.878621619</v>
      </c>
      <c r="M1126">
        <v>1850839.7018313494</v>
      </c>
      <c r="N1126">
        <v>1740622.0881900203</v>
      </c>
      <c r="O1126">
        <v>1637222.3244716111</v>
      </c>
      <c r="P1126">
        <v>1540190.6229257965</v>
      </c>
      <c r="Q1126">
        <v>1449110.044979603</v>
      </c>
      <c r="R1126">
        <v>1363593.7367932284</v>
      </c>
      <c r="S1126">
        <v>1283282.4395055675</v>
      </c>
      <c r="T1126">
        <v>1207842.2420786014</v>
      </c>
      <c r="U1126">
        <v>1136962.5489510479</v>
      </c>
      <c r="V1126">
        <v>1070354.2383690865</v>
      </c>
      <c r="W1126">
        <v>1007747.9903810298</v>
      </c>
      <c r="X1126">
        <v>948892.7661503352</v>
      </c>
      <c r="Y1126">
        <v>893554.42252899834</v>
      </c>
      <c r="Z1126">
        <v>841514.44780054095</v>
      </c>
      <c r="AA1126">
        <v>792568.80619782722</v>
      </c>
      <c r="AB1126">
        <v>746526.88026693789</v>
      </c>
      <c r="AC1126">
        <v>703210.5014186597</v>
      </c>
      <c r="AD1126">
        <v>662453.06011260406</v>
      </c>
      <c r="AE1126">
        <v>624098.68807976635</v>
      </c>
      <c r="AF1126">
        <v>588001.50582785031</v>
      </c>
      <c r="AG1126">
        <v>554024.92940715037</v>
      </c>
      <c r="AH1126">
        <v>522041.03105778428</v>
      </c>
      <c r="AI1126">
        <v>491929.94892398862</v>
      </c>
      <c r="AJ1126">
        <v>463579.34151856246</v>
      </c>
      <c r="AK1126">
        <v>436883.88305935939</v>
      </c>
      <c r="AL1126">
        <v>411744.79618766578</v>
      </c>
      <c r="AM1126">
        <v>388069.41892194329</v>
      </c>
      <c r="AN1126">
        <v>365770.80300540983</v>
      </c>
      <c r="AO1126">
        <v>344767.3410771435</v>
      </c>
      <c r="AP1126">
        <v>324982.42033801129</v>
      </c>
      <c r="AQ1126">
        <v>306344.10059837019</v>
      </c>
    </row>
    <row r="1127" spans="1:43" x14ac:dyDescent="0.3">
      <c r="A1127" s="24"/>
      <c r="B1127" s="26">
        <v>202201</v>
      </c>
      <c r="C1127" s="18" t="s">
        <v>101</v>
      </c>
      <c r="D1127">
        <v>1173652.1835512007</v>
      </c>
      <c r="E1127">
        <v>1058413.3263186952</v>
      </c>
      <c r="F1127">
        <v>955650.66855557507</v>
      </c>
      <c r="G1127">
        <v>863998.21984989545</v>
      </c>
      <c r="H1127">
        <v>782055.45985096553</v>
      </c>
      <c r="I1127">
        <v>708633.09777796117</v>
      </c>
      <c r="J1127">
        <v>642715.26890073461</v>
      </c>
      <c r="K1127">
        <v>583429.52835899231</v>
      </c>
      <c r="L1127">
        <v>530022.84232682607</v>
      </c>
      <c r="M1127">
        <v>481842.23189634306</v>
      </c>
      <c r="N1127">
        <v>438319.05593088322</v>
      </c>
      <c r="O1127">
        <v>398956.16194096103</v>
      </c>
      <c r="P1127">
        <v>363317.31386933877</v>
      </c>
      <c r="Q1127">
        <v>331018.44003641867</v>
      </c>
      <c r="R1127">
        <v>301720.3457223752</v>
      </c>
      <c r="S1127">
        <v>275122.61172007769</v>
      </c>
      <c r="T1127">
        <v>250958.45898280104</v>
      </c>
      <c r="U1127">
        <v>228990.40477783055</v>
      </c>
      <c r="V1127">
        <v>209006.57087688809</v>
      </c>
      <c r="W1127">
        <v>190817.53172367331</v>
      </c>
      <c r="X1127">
        <v>174253.61204110616</v>
      </c>
      <c r="Y1127">
        <v>159162.56033911955</v>
      </c>
      <c r="Z1127">
        <v>145407.53828405603</v>
      </c>
      <c r="AA1127">
        <v>132843.44847243646</v>
      </c>
      <c r="AB1127">
        <v>121364.97192858343</v>
      </c>
      <c r="AC1127">
        <v>110878.30510724842</v>
      </c>
      <c r="AD1127">
        <v>101297.74965622213</v>
      </c>
      <c r="AE1127">
        <v>92545.012078687039</v>
      </c>
      <c r="AF1127">
        <v>84548.56390897384</v>
      </c>
      <c r="AG1127">
        <v>77243.057172998204</v>
      </c>
      <c r="AH1127">
        <v>70568.790356447411</v>
      </c>
      <c r="AI1127">
        <v>64471.220516541951</v>
      </c>
      <c r="AJ1127">
        <v>58900.517550288772</v>
      </c>
      <c r="AK1127">
        <v>53811.156976650287</v>
      </c>
      <c r="AL1127">
        <v>49161.547904794301</v>
      </c>
      <c r="AM1127">
        <v>44913.693148134815</v>
      </c>
      <c r="AN1127">
        <v>41032.878706573203</v>
      </c>
      <c r="AO1127">
        <v>37487.39007934976</v>
      </c>
      <c r="AP1127">
        <v>34248.253090178878</v>
      </c>
      <c r="AQ1127">
        <v>31288.997106658338</v>
      </c>
    </row>
    <row r="1128" spans="1:43" x14ac:dyDescent="0.3">
      <c r="A1128" s="24"/>
      <c r="B1128" s="26">
        <v>202201</v>
      </c>
      <c r="C1128" s="18" t="s">
        <v>103</v>
      </c>
      <c r="D1128">
        <v>180382.1993987546</v>
      </c>
      <c r="E1128">
        <v>167320.43709592929</v>
      </c>
      <c r="F1128">
        <v>155199.49291097766</v>
      </c>
      <c r="G1128">
        <v>143952.47135131038</v>
      </c>
      <c r="H1128">
        <v>133517.0759685442</v>
      </c>
      <c r="I1128">
        <v>123835.32342172954</v>
      </c>
      <c r="J1128">
        <v>114853.26899262979</v>
      </c>
      <c r="K1128">
        <v>106520.74462852441</v>
      </c>
      <c r="L1128">
        <v>98791.110095080294</v>
      </c>
      <c r="M1128">
        <v>91621.017460661053</v>
      </c>
      <c r="N1128">
        <v>84970.188870878366</v>
      </c>
      <c r="O1128">
        <v>78801.207383637418</v>
      </c>
      <c r="P1128">
        <v>73079.32050201956</v>
      </c>
      <c r="Q1128">
        <v>67772.255951303261</v>
      </c>
      <c r="R1128">
        <v>62850.049186858756</v>
      </c>
      <c r="S1128">
        <v>58284.882083703531</v>
      </c>
      <c r="T1128">
        <v>54050.932240205664</v>
      </c>
      <c r="U1128">
        <v>50124.232323225711</v>
      </c>
      <c r="V1128">
        <v>46482.53888642916</v>
      </c>
      <c r="W1128">
        <v>43105.210104931939</v>
      </c>
      <c r="X1128">
        <v>39973.091885838439</v>
      </c>
      <c r="Y1128">
        <v>37068.411834048573</v>
      </c>
      <c r="Z1128">
        <v>34374.680574771199</v>
      </c>
      <c r="AA1128">
        <v>31876.599957588875</v>
      </c>
      <c r="AB1128">
        <v>29559.977690997468</v>
      </c>
      <c r="AC1128">
        <v>27411.647980584989</v>
      </c>
      <c r="AD1128">
        <v>25419.3977680389</v>
      </c>
      <c r="AE1128">
        <v>23571.898191703847</v>
      </c>
      <c r="AF1128">
        <v>21858.640912253006</v>
      </c>
      <c r="AG1128">
        <v>20269.878969048041</v>
      </c>
      <c r="AH1128">
        <v>18796.571853853242</v>
      </c>
      <c r="AI1128">
        <v>17430.334508682539</v>
      </c>
      <c r="AJ1128">
        <v>16163.389973665577</v>
      </c>
      <c r="AK1128">
        <v>14988.525428912324</v>
      </c>
      <c r="AL1128">
        <v>13899.051391443212</v>
      </c>
      <c r="AM1128">
        <v>12888.763844352035</v>
      </c>
      <c r="AN1128">
        <v>11951.909090509938</v>
      </c>
      <c r="AO1128">
        <v>11083.151137334058</v>
      </c>
      <c r="AP1128">
        <v>10277.541432471256</v>
      </c>
      <c r="AQ1128">
        <v>9530.4907827261686</v>
      </c>
    </row>
    <row r="1129" spans="1:43" x14ac:dyDescent="0.3">
      <c r="A1129" s="24"/>
      <c r="B1129" s="26">
        <v>202201</v>
      </c>
      <c r="C1129" s="18" t="s">
        <v>102</v>
      </c>
      <c r="D1129">
        <v>468482.01307879423</v>
      </c>
      <c r="E1129">
        <v>467064.59057764622</v>
      </c>
      <c r="F1129">
        <v>465647.04086107604</v>
      </c>
      <c r="G1129">
        <v>464229.90979398304</v>
      </c>
      <c r="H1129">
        <v>462813.67275847797</v>
      </c>
      <c r="I1129">
        <v>461398.74468741904</v>
      </c>
      <c r="J1129">
        <v>459985.488480984</v>
      </c>
      <c r="K1129">
        <v>458622.86230219679</v>
      </c>
      <c r="L1129">
        <v>457326.63983553555</v>
      </c>
      <c r="M1129">
        <v>456089.77867091342</v>
      </c>
      <c r="N1129">
        <v>454906.03167695546</v>
      </c>
      <c r="O1129">
        <v>453769.84395370941</v>
      </c>
      <c r="P1129">
        <v>452676.26509418245</v>
      </c>
      <c r="Q1129">
        <v>451620.874188555</v>
      </c>
      <c r="R1129">
        <v>450599.71548269771</v>
      </c>
      <c r="S1129">
        <v>449609.24298289494</v>
      </c>
      <c r="T1129">
        <v>448646.27260302147</v>
      </c>
      <c r="U1129">
        <v>447707.9406952812</v>
      </c>
      <c r="V1129">
        <v>446791.66800360783</v>
      </c>
      <c r="W1129">
        <v>445895.12823969068</v>
      </c>
      <c r="X1129">
        <v>445016.22061288013</v>
      </c>
      <c r="Y1129">
        <v>444153.0457528581</v>
      </c>
      <c r="Z1129">
        <v>443303.88455255638</v>
      </c>
      <c r="AA1129">
        <v>442467.1795320324</v>
      </c>
      <c r="AB1129">
        <v>441641.518384767</v>
      </c>
      <c r="AC1129">
        <v>440825.6194184401</v>
      </c>
      <c r="AD1129">
        <v>440018.31864451914</v>
      </c>
      <c r="AE1129">
        <v>439218.55830644828</v>
      </c>
      <c r="AF1129">
        <v>438425.37666605163</v>
      </c>
      <c r="AG1129">
        <v>437637.89889293432</v>
      </c>
      <c r="AH1129">
        <v>436855.32892297092</v>
      </c>
      <c r="AI1129">
        <v>436076.94217006199</v>
      </c>
      <c r="AJ1129">
        <v>435302.07899073814</v>
      </c>
      <c r="AK1129">
        <v>434530.13881433726</v>
      </c>
      <c r="AL1129">
        <v>433760.57486273575</v>
      </c>
      <c r="AM1129">
        <v>432992.88939326868</v>
      </c>
      <c r="AN1129">
        <v>432226.62940678129</v>
      </c>
      <c r="AO1129">
        <v>431461.38276991574</v>
      </c>
      <c r="AP1129">
        <v>430696.77470692724</v>
      </c>
      <c r="AQ1129">
        <v>429932.46462168451</v>
      </c>
    </row>
    <row r="1130" spans="1:43" x14ac:dyDescent="0.3">
      <c r="A1130" s="24"/>
      <c r="B1130" s="26">
        <v>202201</v>
      </c>
      <c r="C1130" s="18" t="s">
        <v>104</v>
      </c>
      <c r="D1130">
        <v>102235.35122971094</v>
      </c>
      <c r="E1130">
        <v>90937.87536727768</v>
      </c>
      <c r="F1130">
        <v>80879.412041867967</v>
      </c>
      <c r="G1130">
        <v>71925.956165818396</v>
      </c>
      <c r="H1130">
        <v>63957.606089978515</v>
      </c>
      <c r="I1130">
        <v>56867.164069629798</v>
      </c>
      <c r="J1130">
        <v>50558.855987988114</v>
      </c>
      <c r="K1130">
        <v>44947.16515595949</v>
      </c>
      <c r="L1130">
        <v>39955.773718503893</v>
      </c>
      <c r="M1130">
        <v>35516.604501815651</v>
      </c>
      <c r="N1130">
        <v>31568.955852662359</v>
      </c>
      <c r="O1130">
        <v>28058.722022428967</v>
      </c>
      <c r="P1130">
        <v>24937.691840429863</v>
      </c>
      <c r="Q1130">
        <v>22162.91873671965</v>
      </c>
      <c r="R1130">
        <v>19696.581925053833</v>
      </c>
      <c r="S1130">
        <v>17504.500478342092</v>
      </c>
      <c r="T1130">
        <v>15556.215313180792</v>
      </c>
      <c r="U1130">
        <v>13824.64299808127</v>
      </c>
      <c r="V1130">
        <v>12285.703023226608</v>
      </c>
      <c r="W1130">
        <v>10917.985953839776</v>
      </c>
      <c r="X1130">
        <v>9702.4580381919113</v>
      </c>
      <c r="Y1130">
        <v>8622.1983093723447</v>
      </c>
      <c r="Z1130">
        <v>7662.1646411450083</v>
      </c>
      <c r="AA1130">
        <v>6808.9855966229416</v>
      </c>
      <c r="AB1130">
        <v>6050.7752479938308</v>
      </c>
      <c r="AC1130">
        <v>5376.9684497743356</v>
      </c>
      <c r="AD1130">
        <v>4778.1743204520762</v>
      </c>
      <c r="AE1130">
        <v>4246.0459310213946</v>
      </c>
      <c r="AF1130">
        <v>3773.1644167032932</v>
      </c>
      <c r="AG1130">
        <v>3352.9359226822662</v>
      </c>
      <c r="AH1130">
        <v>2979.4999683765354</v>
      </c>
      <c r="AI1130">
        <v>2647.6479697442046</v>
      </c>
      <c r="AJ1130">
        <v>2352.7507973696479</v>
      </c>
      <c r="AK1130">
        <v>2090.6943713343403</v>
      </c>
      <c r="AL1130">
        <v>1857.8224037413743</v>
      </c>
      <c r="AM1130">
        <v>1650.8854976595519</v>
      </c>
      <c r="AN1130">
        <v>1466.9958984621624</v>
      </c>
      <c r="AO1130">
        <v>1303.5872712057792</v>
      </c>
      <c r="AP1130">
        <v>1158.3789468545413</v>
      </c>
      <c r="AQ1130">
        <v>1029.3441417263045</v>
      </c>
    </row>
    <row r="1131" spans="1:43" x14ac:dyDescent="0.3">
      <c r="A1131" s="24"/>
      <c r="B1131" s="26">
        <v>202301</v>
      </c>
      <c r="C1131" s="18" t="s">
        <v>101</v>
      </c>
      <c r="D1131">
        <v>6803042.5869474458</v>
      </c>
      <c r="E1131">
        <v>6386509.8171061194</v>
      </c>
      <c r="F1131">
        <v>5993532.1666562976</v>
      </c>
      <c r="G1131">
        <v>5623213.5532542933</v>
      </c>
      <c r="H1131">
        <v>5274587.2455007844</v>
      </c>
      <c r="I1131">
        <v>4946648.3536304832</v>
      </c>
      <c r="J1131">
        <v>4638377.8233099859</v>
      </c>
      <c r="K1131">
        <v>4348760.0316533828</v>
      </c>
      <c r="L1131">
        <v>4076795.5513119143</v>
      </c>
      <c r="M1131">
        <v>3821510.2575100842</v>
      </c>
      <c r="N1131">
        <v>3581961.6641921322</v>
      </c>
      <c r="O1131">
        <v>3357243.1608341602</v>
      </c>
      <c r="P1131">
        <v>3146486.6609550547</v>
      </c>
      <c r="Q1131">
        <v>2948864.052595153</v>
      </c>
      <c r="R1131">
        <v>2763587.7496887781</v>
      </c>
      <c r="S1131">
        <v>2589910.5738242632</v>
      </c>
      <c r="T1131">
        <v>2427125.1428670324</v>
      </c>
      <c r="U1131">
        <v>2274562.9022697955</v>
      </c>
      <c r="V1131">
        <v>2131592.9036086034</v>
      </c>
      <c r="W1131">
        <v>1997620.4107272683</v>
      </c>
      <c r="X1131">
        <v>1872085.3951678558</v>
      </c>
      <c r="Y1131">
        <v>1754460.9680467797</v>
      </c>
      <c r="Z1131">
        <v>1644251.7842459604</v>
      </c>
      <c r="AA1131">
        <v>1540992.4459966733</v>
      </c>
      <c r="AB1131">
        <v>1444245.9260817531</v>
      </c>
      <c r="AC1131">
        <v>1353602.0255407605</v>
      </c>
      <c r="AD1131">
        <v>1268675.8766016534</v>
      </c>
      <c r="AE1131">
        <v>1189106.498325173</v>
      </c>
      <c r="AF1131">
        <v>1114555.409935422</v>
      </c>
      <c r="AG1131">
        <v>1044705.3048667127</v>
      </c>
      <c r="AH1131">
        <v>979258.78706124262</v>
      </c>
      <c r="AI1131">
        <v>917937.16990928876</v>
      </c>
      <c r="AJ1131">
        <v>860479.33735846949</v>
      </c>
      <c r="AK1131">
        <v>806640.66607220774</v>
      </c>
      <c r="AL1131">
        <v>756192.0070431811</v>
      </c>
      <c r="AM1131">
        <v>708918.72472840303</v>
      </c>
      <c r="AN1131">
        <v>664619.79153939523</v>
      </c>
      <c r="AO1131">
        <v>623106.93537050602</v>
      </c>
      <c r="AP1131">
        <v>584203.83776238398</v>
      </c>
      <c r="AQ1131">
        <v>547745.3802613141</v>
      </c>
    </row>
    <row r="1132" spans="1:43" x14ac:dyDescent="0.3">
      <c r="A1132" s="24"/>
      <c r="B1132" s="26">
        <v>202301</v>
      </c>
      <c r="C1132" s="18" t="s">
        <v>105</v>
      </c>
      <c r="D1132">
        <v>1129541.5857329781</v>
      </c>
      <c r="E1132">
        <v>1098270.9183765978</v>
      </c>
      <c r="F1132">
        <v>1067087.6870282164</v>
      </c>
      <c r="G1132">
        <v>1036313.8313993231</v>
      </c>
      <c r="H1132">
        <v>1006427.466275456</v>
      </c>
      <c r="I1132">
        <v>977402.99722327513</v>
      </c>
      <c r="J1132">
        <v>949215.56793003343</v>
      </c>
      <c r="K1132">
        <v>921841.03891683859</v>
      </c>
      <c r="L1132">
        <v>895255.96686580509</v>
      </c>
      <c r="M1132">
        <v>869437.58454339241</v>
      </c>
      <c r="N1132">
        <v>844363.78130273649</v>
      </c>
      <c r="O1132">
        <v>820013.08414827683</v>
      </c>
      <c r="P1132">
        <v>796364.63934646233</v>
      </c>
      <c r="Q1132">
        <v>773398.19456678815</v>
      </c>
      <c r="R1132">
        <v>751094.08153786918</v>
      </c>
      <c r="S1132">
        <v>729433.19920369657</v>
      </c>
      <c r="T1132">
        <v>708396.99736565328</v>
      </c>
      <c r="U1132">
        <v>687967.46079627878</v>
      </c>
      <c r="V1132">
        <v>668127.09381117905</v>
      </c>
      <c r="W1132">
        <v>648858.90528586844</v>
      </c>
      <c r="X1132">
        <v>630146.39410471264</v>
      </c>
      <c r="Y1132">
        <v>611973.53502951143</v>
      </c>
      <c r="Z1132">
        <v>594324.76497561822</v>
      </c>
      <c r="AA1132">
        <v>577184.96968384471</v>
      </c>
      <c r="AB1132">
        <v>560539.47077673557</v>
      </c>
      <c r="AC1132">
        <v>544374.01318812836</v>
      </c>
      <c r="AD1132">
        <v>528674.75295523449</v>
      </c>
      <c r="AE1132">
        <v>513428.24536278483</v>
      </c>
      <c r="AF1132">
        <v>498621.43342908798</v>
      </c>
      <c r="AG1132">
        <v>484241.63672414026</v>
      </c>
      <c r="AH1132">
        <v>470276.54051021149</v>
      </c>
      <c r="AI1132">
        <v>456714.18519560649</v>
      </c>
      <c r="AJ1132">
        <v>443542.95609257068</v>
      </c>
      <c r="AK1132">
        <v>430751.5734705684</v>
      </c>
      <c r="AL1132">
        <v>418329.08289641613</v>
      </c>
      <c r="AM1132">
        <v>406264.84585299756</v>
      </c>
      <c r="AN1132">
        <v>394548.53062852606</v>
      </c>
      <c r="AO1132">
        <v>383170.1034685534</v>
      </c>
      <c r="AP1132">
        <v>372119.81998314604</v>
      </c>
      <c r="AQ1132">
        <v>361388.21680187125</v>
      </c>
    </row>
    <row r="1133" spans="1:43" x14ac:dyDescent="0.3">
      <c r="A1133" s="24"/>
      <c r="B1133" s="26">
        <v>202301</v>
      </c>
      <c r="C1133" s="18" t="s">
        <v>103</v>
      </c>
      <c r="D1133">
        <v>11652526.031859133</v>
      </c>
      <c r="E1133">
        <v>11361216.18185184</v>
      </c>
      <c r="F1133">
        <v>11077684.800358374</v>
      </c>
      <c r="G1133">
        <v>10801668.034537526</v>
      </c>
      <c r="H1133">
        <v>10532918.536521016</v>
      </c>
      <c r="I1133">
        <v>10271203.400093181</v>
      </c>
      <c r="J1133">
        <v>10016302.469178261</v>
      </c>
      <c r="K1133">
        <v>9768006.9381724056</v>
      </c>
      <c r="L1133">
        <v>9526118.1835236158</v>
      </c>
      <c r="M1133">
        <v>9290446.7801693436</v>
      </c>
      <c r="N1133">
        <v>9060811.6669788957</v>
      </c>
      <c r="O1133">
        <v>8837039.4332447145</v>
      </c>
      <c r="P1133">
        <v>8618963.7042420059</v>
      </c>
      <c r="Q1133">
        <v>8406424.6084386557</v>
      </c>
      <c r="R1133">
        <v>8199268.3124506744</v>
      </c>
      <c r="S1133">
        <v>7997346.6125655426</v>
      </c>
      <c r="T1133">
        <v>7800516.5737886298</v>
      </c>
      <c r="U1133">
        <v>7608640.2090478633</v>
      </c>
      <c r="V1133">
        <v>7421584.1925240187</v>
      </c>
      <c r="W1133">
        <v>7239219.6021371763</v>
      </c>
      <c r="X1133">
        <v>7061421.6870735604</v>
      </c>
      <c r="Y1133">
        <v>6888069.6569263348</v>
      </c>
      <c r="Z1133">
        <v>6719046.489583699</v>
      </c>
      <c r="AA1133">
        <v>6554238.7554545533</v>
      </c>
      <c r="AB1133">
        <v>6393536.4559968114</v>
      </c>
      <c r="AC1133">
        <v>6236832.8748224229</v>
      </c>
      <c r="AD1133">
        <v>6084024.4399089897</v>
      </c>
      <c r="AE1133">
        <v>5935010.5956606539</v>
      </c>
      <c r="AF1133">
        <v>5789693.6837386284</v>
      </c>
      <c r="AG1133">
        <v>5647978.8317308109</v>
      </c>
      <c r="AH1133">
        <v>5509773.8488553436</v>
      </c>
      <c r="AI1133">
        <v>5374989.1279990459</v>
      </c>
      <c r="AJ1133">
        <v>5243537.5534815257</v>
      </c>
      <c r="AK1133">
        <v>5115334.414012352</v>
      </c>
      <c r="AL1133">
        <v>4990297.3203739785</v>
      </c>
      <c r="AM1133">
        <v>4868346.1274191299</v>
      </c>
      <c r="AN1133">
        <v>4749402.8600194799</v>
      </c>
      <c r="AO1133">
        <v>4633391.6426439406</v>
      </c>
      <c r="AP1133">
        <v>4520238.6322807707</v>
      </c>
      <c r="AQ1133">
        <v>4409871.9544488108</v>
      </c>
    </row>
    <row r="1134" spans="1:43" x14ac:dyDescent="0.3">
      <c r="A1134" s="24"/>
      <c r="B1134" s="26">
        <v>202301</v>
      </c>
      <c r="C1134" s="18" t="s">
        <v>102</v>
      </c>
      <c r="D1134">
        <v>4500571.5383244231</v>
      </c>
      <c r="E1134">
        <v>4154569.5769025357</v>
      </c>
      <c r="F1134">
        <v>3834987.8853427204</v>
      </c>
      <c r="G1134">
        <v>3539857.4253468225</v>
      </c>
      <c r="H1134">
        <v>3267343.8212128109</v>
      </c>
      <c r="I1134">
        <v>3015741.2537857629</v>
      </c>
      <c r="J1134">
        <v>2783465.7366315993</v>
      </c>
      <c r="K1134">
        <v>2569048.1105286949</v>
      </c>
      <c r="L1134">
        <v>2371126.9860925721</v>
      </c>
      <c r="M1134">
        <v>2188441.7898853212</v>
      </c>
      <c r="N1134">
        <v>2019826.0169376582</v>
      </c>
      <c r="O1134">
        <v>1864200.7555944466</v>
      </c>
      <c r="P1134">
        <v>1720568.5244338582</v>
      </c>
      <c r="Q1134">
        <v>1588007.4425529242</v>
      </c>
      <c r="R1134">
        <v>1465665.7415526954</v>
      </c>
      <c r="S1134">
        <v>1352756.6185390155</v>
      </c>
      <c r="T1134">
        <v>1248553.4232743199</v>
      </c>
      <c r="U1134">
        <v>1152385.1684805823</v>
      </c>
      <c r="V1134">
        <v>1063632.3496336716</v>
      </c>
      <c r="W1134">
        <v>981723.0589924102</v>
      </c>
      <c r="X1134">
        <v>906129.37777150469</v>
      </c>
      <c r="Y1134">
        <v>836364.03007727314</v>
      </c>
      <c r="Z1134">
        <v>771977.28231841046</v>
      </c>
      <c r="AA1134">
        <v>712554.07216343505</v>
      </c>
      <c r="AB1134">
        <v>657711.35165572283</v>
      </c>
      <c r="AC1134">
        <v>607095.6297530178</v>
      </c>
      <c r="AD1134">
        <v>560380.70028481924</v>
      </c>
      <c r="AE1134">
        <v>517265.54208451201</v>
      </c>
      <c r="AF1134">
        <v>477472.37882926653</v>
      </c>
      <c r="AG1134">
        <v>440744.8868922788</v>
      </c>
      <c r="AH1134">
        <v>406846.54026669357</v>
      </c>
      <c r="AI1134">
        <v>375559.08235023922</v>
      </c>
      <c r="AJ1134">
        <v>346681.1150787269</v>
      </c>
      <c r="AK1134">
        <v>320026.79656176583</v>
      </c>
      <c r="AL1134">
        <v>295424.63900349935</v>
      </c>
      <c r="AM1134">
        <v>272716.39928419673</v>
      </c>
      <c r="AN1134">
        <v>251756.05513526546</v>
      </c>
      <c r="AO1134">
        <v>232408.86036139861</v>
      </c>
      <c r="AP1134">
        <v>214550.47305025559</v>
      </c>
      <c r="AQ1134">
        <v>198066.1511636783</v>
      </c>
    </row>
    <row r="1135" spans="1:43" x14ac:dyDescent="0.3">
      <c r="A1135" s="24"/>
      <c r="B1135" s="26">
        <v>202404</v>
      </c>
      <c r="C1135" s="18" t="s">
        <v>101</v>
      </c>
      <c r="D1135">
        <v>1307737.5901609426</v>
      </c>
      <c r="E1135">
        <v>1187417.091166158</v>
      </c>
      <c r="F1135">
        <v>1077796.5678234533</v>
      </c>
      <c r="G1135">
        <v>978032.19192623452</v>
      </c>
      <c r="H1135">
        <v>887312.60465354903</v>
      </c>
      <c r="I1135">
        <v>804870.44989162509</v>
      </c>
      <c r="J1135">
        <v>729987.95475192589</v>
      </c>
      <c r="K1135">
        <v>661998.85400988755</v>
      </c>
      <c r="L1135">
        <v>600288.07954967383</v>
      </c>
      <c r="M1135">
        <v>544290.1079281636</v>
      </c>
      <c r="N1135">
        <v>493486.53374688752</v>
      </c>
      <c r="O1135">
        <v>447403.2321057482</v>
      </c>
      <c r="P1135">
        <v>405607.3429296689</v>
      </c>
      <c r="Q1135">
        <v>367704.22555449308</v>
      </c>
      <c r="R1135">
        <v>333334.47678302618</v>
      </c>
      <c r="S1135">
        <v>302171.06927939143</v>
      </c>
      <c r="T1135">
        <v>273916.64312747214</v>
      </c>
      <c r="U1135">
        <v>248300.96746515212</v>
      </c>
      <c r="V1135">
        <v>225078.57861626355</v>
      </c>
      <c r="W1135">
        <v>204026.59430055547</v>
      </c>
      <c r="X1135">
        <v>184942.69912818159</v>
      </c>
      <c r="Y1135">
        <v>167643.29388634281</v>
      </c>
      <c r="Z1135">
        <v>151961.79956444562</v>
      </c>
      <c r="AA1135">
        <v>137747.1062733834</v>
      </c>
      <c r="AB1135">
        <v>124862.15694201578</v>
      </c>
      <c r="AC1135">
        <v>113182.65574534448</v>
      </c>
      <c r="AD1135">
        <v>102595.8915135548</v>
      </c>
      <c r="AE1135">
        <v>92999.666805295055</v>
      </c>
      <c r="AF1135">
        <v>84301.323844335857</v>
      </c>
      <c r="AG1135">
        <v>76416.859076117325</v>
      </c>
      <c r="AH1135">
        <v>69270.118672333003</v>
      </c>
      <c r="AI1135">
        <v>62792.067879191418</v>
      </c>
      <c r="AJ1135">
        <v>56920.127656203025</v>
      </c>
      <c r="AK1135">
        <v>51597.572579548432</v>
      </c>
      <c r="AL1135">
        <v>46772.984482698193</v>
      </c>
      <c r="AM1135">
        <v>42399.75677455918</v>
      </c>
      <c r="AN1135">
        <v>38435.644811112485</v>
      </c>
      <c r="AO1135">
        <v>34842.358100414407</v>
      </c>
      <c r="AP1135">
        <v>31585.190493777915</v>
      </c>
      <c r="AQ1135">
        <v>28632.684859209185</v>
      </c>
    </row>
    <row r="1136" spans="1:43" x14ac:dyDescent="0.3">
      <c r="A1136" s="24"/>
      <c r="B1136" s="26">
        <v>202404</v>
      </c>
      <c r="C1136" s="18" t="s">
        <v>105</v>
      </c>
      <c r="D1136">
        <v>290687.37491071213</v>
      </c>
      <c r="E1136">
        <v>270377.9264038034</v>
      </c>
      <c r="F1136">
        <v>251426.16415190656</v>
      </c>
      <c r="G1136">
        <v>233758.62125979064</v>
      </c>
      <c r="H1136">
        <v>217300.46377176998</v>
      </c>
      <c r="I1136">
        <v>201977.60616359525</v>
      </c>
      <c r="J1136">
        <v>187718.01188773898</v>
      </c>
      <c r="K1136">
        <v>174452.47179210332</v>
      </c>
      <c r="L1136">
        <v>162115.04372338526</v>
      </c>
      <c r="M1136">
        <v>150643.27046577839</v>
      </c>
      <c r="N1136">
        <v>139978.2522207922</v>
      </c>
      <c r="O1136">
        <v>130064.62394677018</v>
      </c>
      <c r="P1136">
        <v>120850.47119547157</v>
      </c>
      <c r="Q1136">
        <v>112287.20715087684</v>
      </c>
      <c r="R1136">
        <v>104329.4263028493</v>
      </c>
      <c r="S1136">
        <v>96934.745286218444</v>
      </c>
      <c r="T1136">
        <v>90063.638073553186</v>
      </c>
      <c r="U1136">
        <v>83679.270408686425</v>
      </c>
      <c r="V1136">
        <v>77747.336770775612</v>
      </c>
      <c r="W1136">
        <v>72235.902042954651</v>
      </c>
      <c r="X1136">
        <v>67115.249276792063</v>
      </c>
      <c r="Y1136">
        <v>62357.734393209801</v>
      </c>
      <c r="Z1136">
        <v>57937.648273370403</v>
      </c>
      <c r="AA1136">
        <v>53831.086421673419</v>
      </c>
      <c r="AB1136">
        <v>50015.826194153909</v>
      </c>
      <c r="AC1136">
        <v>46471.211455814242</v>
      </c>
      <c r="AD1136">
        <v>43178.04444310916</v>
      </c>
      <c r="AE1136">
        <v>40118.484551047077</v>
      </c>
      <c r="AF1136">
        <v>37275.95372960579</v>
      </c>
      <c r="AG1136">
        <v>34635.04815519369</v>
      </c>
      <c r="AH1136">
        <v>32181.455835214576</v>
      </c>
      <c r="AI1136">
        <v>29901.879804127846</v>
      </c>
      <c r="AJ1136">
        <v>27783.966575332412</v>
      </c>
      <c r="AK1136">
        <v>25816.239522977572</v>
      </c>
      <c r="AL1136">
        <v>23988.036880125444</v>
      </c>
      <c r="AM1136">
        <v>22289.454053609657</v>
      </c>
      <c r="AN1136">
        <v>20711.289970761889</v>
      </c>
      <c r="AO1136">
        <v>19244.997188408717</v>
      </c>
      <c r="AP1136">
        <v>17882.635509813867</v>
      </c>
      <c r="AQ1136">
        <v>16616.828870296849</v>
      </c>
    </row>
    <row r="1137" spans="1:43" x14ac:dyDescent="0.3">
      <c r="A1137" s="24"/>
      <c r="B1137" s="26">
        <v>202404</v>
      </c>
      <c r="C1137" s="18" t="s">
        <v>103</v>
      </c>
      <c r="D1137">
        <v>2843533.95888012</v>
      </c>
      <c r="E1137">
        <v>2711763.684540967</v>
      </c>
      <c r="F1137">
        <v>2585323.4481213992</v>
      </c>
      <c r="G1137">
        <v>2464192.0576691744</v>
      </c>
      <c r="H1137">
        <v>2348288.2678185315</v>
      </c>
      <c r="I1137">
        <v>2237491.2043242217</v>
      </c>
      <c r="J1137">
        <v>2131654.2764421916</v>
      </c>
      <c r="K1137">
        <v>2030614.7875475255</v>
      </c>
      <c r="L1137">
        <v>1934200.646872842</v>
      </c>
      <c r="M1137">
        <v>1842235.0932471768</v>
      </c>
      <c r="N1137">
        <v>1754540.0344211054</v>
      </c>
      <c r="O1137">
        <v>1670938.4093100983</v>
      </c>
      <c r="P1137">
        <v>1591255.8526022024</v>
      </c>
      <c r="Q1137">
        <v>1515321.8563055671</v>
      </c>
      <c r="R1137">
        <v>1442970.5655433333</v>
      </c>
      <c r="S1137">
        <v>1374041.3066694364</v>
      </c>
      <c r="T1137">
        <v>1308378.9185234276</v>
      </c>
      <c r="U1137">
        <v>1245833.9384650795</v>
      </c>
      <c r="V1137">
        <v>1186262.6811767563</v>
      </c>
      <c r="W1137">
        <v>1129527.2383962297</v>
      </c>
      <c r="X1137">
        <v>1075495.42060113</v>
      </c>
      <c r="Y1137">
        <v>1024040.65642765</v>
      </c>
      <c r="Z1137">
        <v>975041.86173094471</v>
      </c>
      <c r="AA1137">
        <v>928383.28730578406</v>
      </c>
      <c r="AB1137">
        <v>883954.3521170856</v>
      </c>
      <c r="AC1137">
        <v>841649.46725104272</v>
      </c>
      <c r="AD1137">
        <v>801367.85455188027</v>
      </c>
      <c r="AE1137">
        <v>763013.36295751052</v>
      </c>
      <c r="AF1137">
        <v>726494.28481679165</v>
      </c>
      <c r="AG1137">
        <v>691723.17390804959</v>
      </c>
      <c r="AH1137">
        <v>658616.66644311685</v>
      </c>
      <c r="AI1137">
        <v>627095.30600353156</v>
      </c>
      <c r="AJ1137">
        <v>597083.37309321086</v>
      </c>
      <c r="AK1137">
        <v>568508.71978785866</v>
      </c>
      <c r="AL1137">
        <v>541302.6098025617</v>
      </c>
      <c r="AM1137">
        <v>515399.5641755386</v>
      </c>
      <c r="AN1137">
        <v>490737.21267015085</v>
      </c>
      <c r="AO1137">
        <v>467256.150923129</v>
      </c>
      <c r="AP1137">
        <v>444899.80330989481</v>
      </c>
      <c r="AQ1137">
        <v>423614.29145426524</v>
      </c>
    </row>
    <row r="1138" spans="1:43" x14ac:dyDescent="0.3">
      <c r="A1138" s="24"/>
      <c r="B1138" s="26">
        <v>202404</v>
      </c>
      <c r="C1138" s="18" t="s">
        <v>102</v>
      </c>
      <c r="D1138">
        <v>1080709.8363166358</v>
      </c>
      <c r="E1138">
        <v>1027444.0733324961</v>
      </c>
      <c r="F1138">
        <v>976285.90923516243</v>
      </c>
      <c r="G1138">
        <v>926296.53528850956</v>
      </c>
      <c r="H1138">
        <v>878624.83421461214</v>
      </c>
      <c r="I1138">
        <v>833298.78516760888</v>
      </c>
      <c r="J1138">
        <v>790228.33053159586</v>
      </c>
      <c r="K1138">
        <v>749320.27694883698</v>
      </c>
      <c r="L1138">
        <v>710480.5083002781</v>
      </c>
      <c r="M1138">
        <v>673615.50107608631</v>
      </c>
      <c r="N1138">
        <v>638633.35770072136</v>
      </c>
      <c r="O1138">
        <v>605444.50275369536</v>
      </c>
      <c r="P1138">
        <v>573962.14112444001</v>
      </c>
      <c r="Q1138">
        <v>544102.54675617849</v>
      </c>
      <c r="R1138">
        <v>515785.23018712801</v>
      </c>
      <c r="S1138">
        <v>488933.01912907022</v>
      </c>
      <c r="T1138">
        <v>463472.07664874941</v>
      </c>
      <c r="U1138">
        <v>439331.8747322408</v>
      </c>
      <c r="V1138">
        <v>416445.13619865495</v>
      </c>
      <c r="W1138">
        <v>394747.7544785249</v>
      </c>
      <c r="X1138">
        <v>374178.69827445672</v>
      </c>
      <c r="Y1138">
        <v>354679.90629806725</v>
      </c>
      <c r="Z1138">
        <v>336196.17593542143</v>
      </c>
      <c r="AA1138">
        <v>318675.04869888461</v>
      </c>
      <c r="AB1138">
        <v>302066.69458190619</v>
      </c>
      <c r="AC1138">
        <v>286323.79687740147</v>
      </c>
      <c r="AD1138">
        <v>271401.4386017241</v>
      </c>
      <c r="AE1138">
        <v>257256.99134966295</v>
      </c>
      <c r="AF1138">
        <v>243850.00716585136</v>
      </c>
      <c r="AG1138">
        <v>231142.11383559674</v>
      </c>
      <c r="AH1138">
        <v>219096.91385945291</v>
      </c>
      <c r="AI1138">
        <v>207679.88727044465</v>
      </c>
      <c r="AJ1138">
        <v>196858.29837288026</v>
      </c>
      <c r="AK1138">
        <v>186601.10642124744</v>
      </c>
      <c r="AL1138">
        <v>176878.88021228381</v>
      </c>
      <c r="AM1138">
        <v>167663.71652952323</v>
      </c>
      <c r="AN1138">
        <v>158929.16235481028</v>
      </c>
      <c r="AO1138">
        <v>150650.14074342689</v>
      </c>
      <c r="AP1138">
        <v>142802.8802470174</v>
      </c>
      <c r="AQ1138">
        <v>135364.84776021884</v>
      </c>
    </row>
    <row r="1139" spans="1:43" x14ac:dyDescent="0.3">
      <c r="A1139" s="24"/>
      <c r="B1139" s="26">
        <v>202405</v>
      </c>
      <c r="C1139" s="18" t="s">
        <v>101</v>
      </c>
      <c r="D1139">
        <v>1643442.2355591124</v>
      </c>
      <c r="E1139">
        <v>1544884.0323986316</v>
      </c>
      <c r="F1139">
        <v>1450614.0183973436</v>
      </c>
      <c r="G1139">
        <v>1361548.439666864</v>
      </c>
      <c r="H1139">
        <v>1275305.5843411328</v>
      </c>
      <c r="I1139">
        <v>1194355.6353399041</v>
      </c>
      <c r="J1139">
        <v>1118417.7285776827</v>
      </c>
      <c r="K1139">
        <v>1047213.6533783178</v>
      </c>
      <c r="L1139">
        <v>980471.9919090207</v>
      </c>
      <c r="M1139">
        <v>917930.6918510719</v>
      </c>
      <c r="N1139">
        <v>859338.59550959745</v>
      </c>
      <c r="O1139">
        <v>804456.2679024894</v>
      </c>
      <c r="P1139">
        <v>753056.3518139564</v>
      </c>
      <c r="Q1139">
        <v>704923.60372260632</v>
      </c>
      <c r="R1139">
        <v>659854.71576365503</v>
      </c>
      <c r="S1139">
        <v>617657.99629114964</v>
      </c>
      <c r="T1139">
        <v>578152.95950414881</v>
      </c>
      <c r="U1139">
        <v>541169.85942299035</v>
      </c>
      <c r="V1139">
        <v>506549.19296153408</v>
      </c>
      <c r="W1139">
        <v>474141.18944928847</v>
      </c>
      <c r="X1139">
        <v>443805.2987290672</v>
      </c>
      <c r="Y1139">
        <v>415409.68623142713</v>
      </c>
      <c r="Z1139">
        <v>388830.74075875978</v>
      </c>
      <c r="AA1139">
        <v>363952.59879196266</v>
      </c>
      <c r="AB1139">
        <v>340666.68774757371</v>
      </c>
      <c r="AC1139">
        <v>318871.28961335984</v>
      </c>
      <c r="AD1139">
        <v>298471.12566961907</v>
      </c>
      <c r="AE1139">
        <v>279376.96248619456</v>
      </c>
      <c r="AF1139">
        <v>261505.23901695956</v>
      </c>
      <c r="AG1139">
        <v>244777.71435482262</v>
      </c>
      <c r="AH1139">
        <v>229121.13553232327</v>
      </c>
      <c r="AI1139">
        <v>214466.9246344768</v>
      </c>
      <c r="AJ1139">
        <v>200750.88441608081</v>
      </c>
      <c r="AK1139">
        <v>187912.92157362847</v>
      </c>
      <c r="AL1139">
        <v>175896.78680366496</v>
      </c>
      <c r="AM1139">
        <v>164649.83077843022</v>
      </c>
      <c r="AN1139">
        <v>154122.77518112407</v>
      </c>
      <c r="AO1139">
        <v>144269.49796348787</v>
      </c>
      <c r="AP1139">
        <v>135046.8320148958</v>
      </c>
      <c r="AQ1139">
        <v>126414.37646274833</v>
      </c>
    </row>
    <row r="1140" spans="1:43" x14ac:dyDescent="0.3">
      <c r="A1140" s="24"/>
      <c r="B1140" s="26">
        <v>202405</v>
      </c>
      <c r="C1140" s="18" t="s">
        <v>105</v>
      </c>
      <c r="D1140">
        <v>459310.8291164579</v>
      </c>
      <c r="E1140">
        <v>444956.25469290611</v>
      </c>
      <c r="F1140">
        <v>432757.69592013519</v>
      </c>
      <c r="G1140">
        <v>423959.98593915737</v>
      </c>
      <c r="H1140">
        <v>418966.58151935483</v>
      </c>
      <c r="I1140">
        <v>413996.12142025004</v>
      </c>
      <c r="J1140">
        <v>409055.85765247984</v>
      </c>
      <c r="K1140">
        <v>404151.28569573571</v>
      </c>
      <c r="L1140">
        <v>399286.58517767699</v>
      </c>
      <c r="M1140">
        <v>394464.93711447157</v>
      </c>
      <c r="N1140">
        <v>389688.75588162092</v>
      </c>
      <c r="O1140">
        <v>384959.86123690772</v>
      </c>
      <c r="P1140">
        <v>380279.60752231645</v>
      </c>
      <c r="Q1140">
        <v>375648.98183367262</v>
      </c>
      <c r="R1140">
        <v>371068.67940289248</v>
      </c>
      <c r="S1140">
        <v>366539.16204393102</v>
      </c>
      <c r="T1140">
        <v>362060.70387068304</v>
      </c>
      <c r="U1140">
        <v>357633.42735107004</v>
      </c>
      <c r="V1140">
        <v>353257.33195409668</v>
      </c>
      <c r="W1140">
        <v>348932.317069615</v>
      </c>
      <c r="X1140">
        <v>344658.20046336227</v>
      </c>
      <c r="Y1140">
        <v>340434.73322498304</v>
      </c>
      <c r="Z1140">
        <v>336261.61194172129</v>
      </c>
      <c r="AA1140">
        <v>332138.48866280913</v>
      </c>
      <c r="AB1140">
        <v>328064.97909355519</v>
      </c>
      <c r="AC1140">
        <v>324040.66936262528</v>
      </c>
      <c r="AD1140">
        <v>320065.12163305952</v>
      </c>
      <c r="AE1140">
        <v>316137.87877144606</v>
      </c>
      <c r="AF1140">
        <v>312258.46824618941</v>
      </c>
      <c r="AG1140">
        <v>308426.4053919093</v>
      </c>
      <c r="AH1140">
        <v>304641.19615040318</v>
      </c>
      <c r="AI1140">
        <v>300902.33937761432</v>
      </c>
      <c r="AJ1140">
        <v>297209.32878938591</v>
      </c>
      <c r="AK1140">
        <v>293561.65460549179</v>
      </c>
      <c r="AL1140">
        <v>289958.80494077929</v>
      </c>
      <c r="AM1140">
        <v>286400.26698367292</v>
      </c>
      <c r="AN1140">
        <v>282885.52799534251</v>
      </c>
      <c r="AO1140">
        <v>279414.07615719043</v>
      </c>
      <c r="AP1140">
        <v>275985.40128970466</v>
      </c>
      <c r="AQ1140">
        <v>272598.99546194857</v>
      </c>
    </row>
    <row r="1141" spans="1:43" x14ac:dyDescent="0.3">
      <c r="A1141" s="24"/>
      <c r="B1141" s="26">
        <v>202405</v>
      </c>
      <c r="C1141" s="18" t="s">
        <v>103</v>
      </c>
      <c r="D1141">
        <v>2652152.0154686845</v>
      </c>
      <c r="E1141">
        <v>2585189.4359279415</v>
      </c>
      <c r="F1141">
        <v>2526601.4984225538</v>
      </c>
      <c r="G1141">
        <v>2470426.2501108223</v>
      </c>
      <c r="H1141">
        <v>2421735.1176025704</v>
      </c>
      <c r="I1141">
        <v>2373886.7547030053</v>
      </c>
      <c r="J1141">
        <v>2326893.0732577397</v>
      </c>
      <c r="K1141">
        <v>2280758.9519064855</v>
      </c>
      <c r="L1141">
        <v>2235484.1485699466</v>
      </c>
      <c r="M1141">
        <v>2191064.6640631021</v>
      </c>
      <c r="N1141">
        <v>2147493.7289500423</v>
      </c>
      <c r="O1141">
        <v>2104762.5272366786</v>
      </c>
      <c r="P1141">
        <v>2062860.7333367784</v>
      </c>
      <c r="Q1141">
        <v>2021776.9146489394</v>
      </c>
      <c r="R1141">
        <v>1981498.8361553715</v>
      </c>
      <c r="S1141">
        <v>1942013.6927431361</v>
      </c>
      <c r="T1141">
        <v>1903308.2876311834</v>
      </c>
      <c r="U1141">
        <v>1865369.1702140069</v>
      </c>
      <c r="V1141">
        <v>1828182.7430688918</v>
      </c>
      <c r="W1141">
        <v>1791735.3453386575</v>
      </c>
      <c r="X1141">
        <v>1756013.3178776775</v>
      </c>
      <c r="Y1141">
        <v>1721003.0542223542</v>
      </c>
      <c r="Z1141">
        <v>1686691.0404728022</v>
      </c>
      <c r="AA1141">
        <v>1653063.886450096</v>
      </c>
      <c r="AB1141">
        <v>1620108.3499532174</v>
      </c>
      <c r="AC1141">
        <v>1587811.3555325626</v>
      </c>
      <c r="AD1141">
        <v>1556160.0088874698</v>
      </c>
      <c r="AE1141">
        <v>1525141.6077584999</v>
      </c>
      <c r="AF1141">
        <v>1494743.6500028474</v>
      </c>
      <c r="AG1141">
        <v>1464953.8393999012</v>
      </c>
      <c r="AH1141">
        <v>1435760.0896237276</v>
      </c>
      <c r="AI1141">
        <v>1407150.5267327966</v>
      </c>
      <c r="AJ1141">
        <v>1379113.4904590906</v>
      </c>
      <c r="AK1141">
        <v>1351637.5345247197</v>
      </c>
      <c r="AL1141">
        <v>1324711.4261711501</v>
      </c>
      <c r="AM1141">
        <v>1298324.1450517408</v>
      </c>
      <c r="AN1141">
        <v>1272464.8816106527</v>
      </c>
      <c r="AO1141">
        <v>1247123.0350488971</v>
      </c>
      <c r="AP1141">
        <v>1222288.2109602452</v>
      </c>
      <c r="AQ1141">
        <v>1197950.2187050539</v>
      </c>
    </row>
    <row r="1142" spans="1:43" x14ac:dyDescent="0.3">
      <c r="A1142" s="24"/>
      <c r="B1142" s="26">
        <v>202405</v>
      </c>
      <c r="C1142" s="18" t="s">
        <v>102</v>
      </c>
      <c r="D1142">
        <v>954375.41447368241</v>
      </c>
      <c r="E1142">
        <v>905123.05658712238</v>
      </c>
      <c r="F1142">
        <v>857665.0526973193</v>
      </c>
      <c r="G1142">
        <v>812388.10464039154</v>
      </c>
      <c r="H1142">
        <v>769079.15994088189</v>
      </c>
      <c r="I1142">
        <v>728020.69344732049</v>
      </c>
      <c r="J1142">
        <v>689110.08939836465</v>
      </c>
      <c r="K1142">
        <v>652245.59472162789</v>
      </c>
      <c r="L1142">
        <v>617327.54807527293</v>
      </c>
      <c r="M1142">
        <v>584259.16326253384</v>
      </c>
      <c r="N1142">
        <v>552947.01326156675</v>
      </c>
      <c r="O1142">
        <v>523301.31087167567</v>
      </c>
      <c r="P1142">
        <v>495236.05011935887</v>
      </c>
      <c r="Q1142">
        <v>468669.05195181182</v>
      </c>
      <c r="R1142">
        <v>443521.94415773102</v>
      </c>
      <c r="S1142">
        <v>419720.09635014745</v>
      </c>
      <c r="T1142">
        <v>397192.52465274232</v>
      </c>
      <c r="U1142">
        <v>375871.77646108961</v>
      </c>
      <c r="V1142">
        <v>355693.8026701312</v>
      </c>
      <c r="W1142">
        <v>336597.82265633711</v>
      </c>
      <c r="X1142">
        <v>318526.18580455967</v>
      </c>
      <c r="Y1142">
        <v>301424.23229253228</v>
      </c>
      <c r="Z1142">
        <v>285240.15506590938</v>
      </c>
      <c r="AA1142">
        <v>269924.86436813942</v>
      </c>
      <c r="AB1142">
        <v>255431.85577279737</v>
      </c>
      <c r="AC1142">
        <v>241717.08235943172</v>
      </c>
      <c r="AD1142">
        <v>228738.83144781142</v>
      </c>
      <c r="AE1142">
        <v>216457.60613840303</v>
      </c>
      <c r="AF1142">
        <v>204836.01178360172</v>
      </c>
      <c r="AG1142">
        <v>193838.64742348026</v>
      </c>
      <c r="AH1142">
        <v>183432.00215339439</v>
      </c>
      <c r="AI1142">
        <v>173584.35634262286</v>
      </c>
      <c r="AJ1142">
        <v>164265.68758881415</v>
      </c>
      <c r="AK1142">
        <v>155447.58126898599</v>
      </c>
      <c r="AL1142">
        <v>147103.14553164179</v>
      </c>
      <c r="AM1142">
        <v>139206.93056431468</v>
      </c>
      <c r="AN1142">
        <v>131734.85196506939</v>
      </c>
      <c r="AO1142">
        <v>124664.11804407931</v>
      </c>
      <c r="AP1142">
        <v>117973.16088150343</v>
      </c>
      <c r="AQ1142">
        <v>111641.57096986574</v>
      </c>
    </row>
    <row r="1143" spans="1:43" x14ac:dyDescent="0.3">
      <c r="A1143" s="24"/>
      <c r="B1143" s="26">
        <v>202405</v>
      </c>
      <c r="C1143" s="18" t="s">
        <v>104</v>
      </c>
      <c r="D1143">
        <v>4746.5900823767879</v>
      </c>
      <c r="E1143">
        <v>4668.8270726743294</v>
      </c>
      <c r="F1143">
        <v>4591.1396333808034</v>
      </c>
      <c r="G1143">
        <v>4514.1758147235723</v>
      </c>
      <c r="H1143">
        <v>4438.0406757576275</v>
      </c>
      <c r="I1143">
        <v>4363.0871784472292</v>
      </c>
      <c r="J1143">
        <v>4289.3145067360956</v>
      </c>
      <c r="K1143">
        <v>4216.7179292444016</v>
      </c>
      <c r="L1143">
        <v>4145.2898090167537</v>
      </c>
      <c r="M1143">
        <v>4075.0203376638683</v>
      </c>
      <c r="N1143">
        <v>4005.8980774706974</v>
      </c>
      <c r="O1143">
        <v>3937.9103672774681</v>
      </c>
      <c r="P1143">
        <v>3871.0436301416821</v>
      </c>
      <c r="Q1143">
        <v>3805.2836091341806</v>
      </c>
      <c r="R1143">
        <v>3740.6155498411554</v>
      </c>
      <c r="S1143">
        <v>3677.0243428565204</v>
      </c>
      <c r="T1143">
        <v>3614.494635897579</v>
      </c>
      <c r="U1143">
        <v>3553.0109226175505</v>
      </c>
      <c r="V1143">
        <v>3492.5576133698451</v>
      </c>
      <c r="W1143">
        <v>3433.1190918701736</v>
      </c>
      <c r="X1143">
        <v>3374.679760749571</v>
      </c>
      <c r="Y1143">
        <v>3317.2240782897989</v>
      </c>
      <c r="Z1143">
        <v>3260.7365881108126</v>
      </c>
      <c r="AA1143">
        <v>3205.2019431881617</v>
      </c>
      <c r="AB1143">
        <v>3150.6049252813605</v>
      </c>
      <c r="AC1143">
        <v>3096.9304606274741</v>
      </c>
      <c r="AD1143">
        <v>3044.163632579518</v>
      </c>
      <c r="AE1143">
        <v>2992.2896917337725</v>
      </c>
      <c r="AF1143">
        <v>2941.2940639842409</v>
      </c>
      <c r="AG1143">
        <v>2891.1623568592149</v>
      </c>
      <c r="AH1143">
        <v>2841.8803644289969</v>
      </c>
      <c r="AI1143">
        <v>2793.4340710213451</v>
      </c>
      <c r="AJ1143">
        <v>2745.8096539391872</v>
      </c>
      <c r="AK1143">
        <v>2698.993485341301</v>
      </c>
      <c r="AL1143">
        <v>2652.97213341929</v>
      </c>
      <c r="AM1143">
        <v>2607.7323629818916</v>
      </c>
      <c r="AN1143">
        <v>2563.2611355394861</v>
      </c>
      <c r="AO1143">
        <v>2519.5456089667132</v>
      </c>
      <c r="AP1143">
        <v>2476.5731368088213</v>
      </c>
      <c r="AQ1143">
        <v>2434.3312672871698</v>
      </c>
    </row>
    <row r="1144" spans="1:43" x14ac:dyDescent="0.3">
      <c r="A1144" s="24"/>
      <c r="B1144" s="26">
        <v>202406</v>
      </c>
      <c r="C1144" s="18" t="s">
        <v>101</v>
      </c>
      <c r="D1144">
        <v>2183540.5953902886</v>
      </c>
      <c r="E1144">
        <v>2038188.5118646128</v>
      </c>
      <c r="F1144">
        <v>1902091.2634662632</v>
      </c>
      <c r="G1144">
        <v>1774788.5891518297</v>
      </c>
      <c r="H1144">
        <v>1655799.72880937</v>
      </c>
      <c r="I1144">
        <v>1544642.1405239233</v>
      </c>
      <c r="J1144">
        <v>1440842.6838252714</v>
      </c>
      <c r="K1144">
        <v>1343944.2120711196</v>
      </c>
      <c r="L1144">
        <v>1253509.3100252524</v>
      </c>
      <c r="M1144">
        <v>1169122.2296831012</v>
      </c>
      <c r="N1144">
        <v>1090389.6785742536</v>
      </c>
      <c r="O1144">
        <v>1016940.8753582686</v>
      </c>
      <c r="P1144">
        <v>948427.14026036544</v>
      </c>
      <c r="Q1144">
        <v>884521.19532852713</v>
      </c>
      <c r="R1144">
        <v>824916.29019305529</v>
      </c>
      <c r="S1144">
        <v>769325.23037622368</v>
      </c>
      <c r="T1144">
        <v>717479.35965800611</v>
      </c>
      <c r="U1144">
        <v>669127.53090161388</v>
      </c>
      <c r="V1144">
        <v>624035.0881673746</v>
      </c>
      <c r="W1144">
        <v>581982.87503993569</v>
      </c>
      <c r="X1144">
        <v>542766.27866081416</v>
      </c>
      <c r="Y1144">
        <v>506194.31520692958</v>
      </c>
      <c r="Z1144">
        <v>472088.7599606131</v>
      </c>
      <c r="AA1144">
        <v>440283.32332355971</v>
      </c>
      <c r="AB1144">
        <v>410622.87289485644</v>
      </c>
      <c r="AC1144">
        <v>382962.70089526853</v>
      </c>
      <c r="AD1144">
        <v>357167.83566076081</v>
      </c>
      <c r="AE1144">
        <v>333112.39556667523</v>
      </c>
      <c r="AF1144">
        <v>310678.98352276755</v>
      </c>
      <c r="AG1144">
        <v>289758.12005765835</v>
      </c>
      <c r="AH1144">
        <v>270247.71295999928</v>
      </c>
      <c r="AI1144">
        <v>252052.56144182061</v>
      </c>
      <c r="AJ1144">
        <v>235083.89282195969</v>
      </c>
      <c r="AK1144">
        <v>219258.92978322526</v>
      </c>
      <c r="AL1144">
        <v>204500.48632807398</v>
      </c>
      <c r="AM1144">
        <v>190736.59063831659</v>
      </c>
      <c r="AN1144">
        <v>177900.13313056523</v>
      </c>
      <c r="AO1144">
        <v>165928.53808778551</v>
      </c>
      <c r="AP1144">
        <v>154763.457336283</v>
      </c>
      <c r="AQ1144">
        <v>144350.48452522655</v>
      </c>
    </row>
    <row r="1145" spans="1:43" x14ac:dyDescent="0.3">
      <c r="A1145" s="24"/>
      <c r="B1145" s="26">
        <v>202406</v>
      </c>
      <c r="C1145" s="18" t="s">
        <v>105</v>
      </c>
      <c r="D1145">
        <v>263254.25097582518</v>
      </c>
      <c r="E1145">
        <v>263185.76696324174</v>
      </c>
      <c r="F1145">
        <v>263139.55935017823</v>
      </c>
      <c r="G1145">
        <v>263110.26396279229</v>
      </c>
      <c r="H1145">
        <v>263093.97403346666</v>
      </c>
      <c r="I1145">
        <v>263087.79028857872</v>
      </c>
      <c r="J1145">
        <v>263089.52593905281</v>
      </c>
      <c r="K1145">
        <v>263097.50814161031</v>
      </c>
      <c r="L1145">
        <v>263110.44130242727</v>
      </c>
      <c r="M1145">
        <v>263127.31104520871</v>
      </c>
      <c r="N1145">
        <v>263147.31552711339</v>
      </c>
      <c r="O1145">
        <v>263169.81552013993</v>
      </c>
      <c r="P1145">
        <v>263194.29760336777</v>
      </c>
      <c r="Q1145">
        <v>263220.34666577319</v>
      </c>
      <c r="R1145">
        <v>263247.62511930306</v>
      </c>
      <c r="S1145">
        <v>263275.85701367358</v>
      </c>
      <c r="T1145">
        <v>263304.81577616849</v>
      </c>
      <c r="U1145">
        <v>263334.3146627394</v>
      </c>
      <c r="V1145">
        <v>263364.19925824722</v>
      </c>
      <c r="W1145">
        <v>263394.34154037386</v>
      </c>
      <c r="X1145">
        <v>263424.63514743553</v>
      </c>
      <c r="Y1145">
        <v>263454.99158081133</v>
      </c>
      <c r="Z1145">
        <v>263485.33713854983</v>
      </c>
      <c r="AA1145">
        <v>263515.6104251268</v>
      </c>
      <c r="AB1145">
        <v>263545.76031825901</v>
      </c>
      <c r="AC1145">
        <v>263575.74430058617</v>
      </c>
      <c r="AD1145">
        <v>263605.52708435251</v>
      </c>
      <c r="AE1145">
        <v>263635.07947268401</v>
      </c>
      <c r="AF1145">
        <v>263664.37741291465</v>
      </c>
      <c r="AG1145">
        <v>263693.40120657015</v>
      </c>
      <c r="AH1145">
        <v>263722.13484773313</v>
      </c>
      <c r="AI1145">
        <v>263750.56546707865</v>
      </c>
      <c r="AJ1145">
        <v>263778.68286324677</v>
      </c>
      <c r="AK1145">
        <v>263806.47910668165</v>
      </c>
      <c r="AL1145">
        <v>263833.94820382178</v>
      </c>
      <c r="AM1145">
        <v>263861.08581172739</v>
      </c>
      <c r="AN1145">
        <v>263887.88899499917</v>
      </c>
      <c r="AO1145">
        <v>263914.35601827042</v>
      </c>
      <c r="AP1145">
        <v>263940.48616871011</v>
      </c>
      <c r="AQ1145">
        <v>263966.27960391605</v>
      </c>
    </row>
    <row r="1146" spans="1:43" x14ac:dyDescent="0.3">
      <c r="A1146" s="24"/>
      <c r="B1146" s="26">
        <v>202406</v>
      </c>
      <c r="C1146" s="18" t="s">
        <v>103</v>
      </c>
      <c r="D1146">
        <v>2482717.5558271497</v>
      </c>
      <c r="E1146">
        <v>2406980.6876717312</v>
      </c>
      <c r="F1146">
        <v>2332967.2297562459</v>
      </c>
      <c r="G1146">
        <v>2260794.5463811634</v>
      </c>
      <c r="H1146">
        <v>2190527.8002141025</v>
      </c>
      <c r="I1146">
        <v>2122196.8179141497</v>
      </c>
      <c r="J1146">
        <v>2055807.1580842903</v>
      </c>
      <c r="K1146">
        <v>1991347.5484979188</v>
      </c>
      <c r="L1146">
        <v>1928794.9866192711</v>
      </c>
      <c r="M1146">
        <v>1868118.2996743866</v>
      </c>
      <c r="N1146">
        <v>1809280.6673893428</v>
      </c>
      <c r="O1146">
        <v>1752241.4328726565</v>
      </c>
      <c r="P1146">
        <v>1696957.4166894369</v>
      </c>
      <c r="Q1146">
        <v>1643383.8789362456</v>
      </c>
      <c r="R1146">
        <v>1591475.2285167978</v>
      </c>
      <c r="S1146">
        <v>1541185.5486420917</v>
      </c>
      <c r="T1146">
        <v>1492468.9872683748</v>
      </c>
      <c r="U1146">
        <v>1445280.0473012784</v>
      </c>
      <c r="V1146">
        <v>1399573.8017646854</v>
      </c>
      <c r="W1146">
        <v>1355306.0523655103</v>
      </c>
      <c r="X1146">
        <v>1312433.4450713589</v>
      </c>
      <c r="Y1146">
        <v>1270913.5528543952</v>
      </c>
      <c r="Z1146">
        <v>1230704.9332365263</v>
      </c>
      <c r="AA1146">
        <v>1191767.1664222865</v>
      </c>
      <c r="AB1146">
        <v>1154060.8784361603</v>
      </c>
      <c r="AC1146">
        <v>1117547.7526578163</v>
      </c>
      <c r="AD1146">
        <v>1082190.5323781425</v>
      </c>
      <c r="AE1146">
        <v>1047953.0164144061</v>
      </c>
      <c r="AF1146">
        <v>1014800.0493763279</v>
      </c>
      <c r="AG1146">
        <v>982697.50783158105</v>
      </c>
      <c r="AH1146">
        <v>951612.2833537074</v>
      </c>
      <c r="AI1146">
        <v>921512.26322893414</v>
      </c>
      <c r="AJ1146">
        <v>892366.30943690159</v>
      </c>
      <c r="AK1146">
        <v>864144.23639344494</v>
      </c>
      <c r="AL1146">
        <v>836816.78784343344</v>
      </c>
      <c r="AM1146">
        <v>810355.61321229942</v>
      </c>
      <c r="AN1146">
        <v>784733.24366173462</v>
      </c>
      <c r="AO1146">
        <v>759923.06804460054</v>
      </c>
      <c r="AP1146">
        <v>735899.30891369586</v>
      </c>
      <c r="AQ1146">
        <v>712636.99870656873</v>
      </c>
    </row>
    <row r="1147" spans="1:43" x14ac:dyDescent="0.3">
      <c r="A1147" s="24"/>
      <c r="B1147" s="26">
        <v>202406</v>
      </c>
      <c r="C1147" s="18" t="s">
        <v>102</v>
      </c>
      <c r="D1147">
        <v>1140914.1609894417</v>
      </c>
      <c r="E1147">
        <v>1078560.0360618853</v>
      </c>
      <c r="F1147">
        <v>1019465.2970084205</v>
      </c>
      <c r="G1147">
        <v>963503.02469519817</v>
      </c>
      <c r="H1147">
        <v>910537.11627621658</v>
      </c>
      <c r="I1147">
        <v>860428.13014107861</v>
      </c>
      <c r="J1147">
        <v>813036.90035764372</v>
      </c>
      <c r="K1147">
        <v>768226.77921816439</v>
      </c>
      <c r="L1147">
        <v>725865.01567120664</v>
      </c>
      <c r="M1147">
        <v>685823.5788721916</v>
      </c>
      <c r="N1147">
        <v>647979.62003363296</v>
      </c>
      <c r="O1147">
        <v>612215.69596715504</v>
      </c>
      <c r="P1147">
        <v>578419.83466872247</v>
      </c>
      <c r="Q1147">
        <v>546485.49615073844</v>
      </c>
      <c r="R1147">
        <v>516311.46425366739</v>
      </c>
      <c r="S1147">
        <v>487801.69372214266</v>
      </c>
      <c r="T1147">
        <v>460865.12920759612</v>
      </c>
      <c r="U1147">
        <v>435415.50770967099</v>
      </c>
      <c r="V1147">
        <v>411371.15244468267</v>
      </c>
      <c r="W1147">
        <v>388654.76369036798</v>
      </c>
      <c r="X1147">
        <v>367193.21045122179</v>
      </c>
      <c r="Y1147">
        <v>346917.32558674214</v>
      </c>
      <c r="Z1147">
        <v>327761.70619150845</v>
      </c>
      <c r="AA1147">
        <v>309664.52040675323</v>
      </c>
      <c r="AB1147">
        <v>292567.32140641991</v>
      </c>
      <c r="AC1147">
        <v>276414.86898711091</v>
      </c>
      <c r="AD1147">
        <v>261154.9589661817</v>
      </c>
      <c r="AE1147">
        <v>246738.26043105408</v>
      </c>
      <c r="AF1147">
        <v>233118.16076818859</v>
      </c>
      <c r="AG1147">
        <v>220250.61831954686</v>
      </c>
      <c r="AH1147">
        <v>208094.02245873414</v>
      </c>
      <c r="AI1147">
        <v>196609.06084174084</v>
      </c>
      <c r="AJ1147">
        <v>185758.59356346092</v>
      </c>
      <c r="AK1147">
        <v>175507.53393738734</v>
      </c>
      <c r="AL1147">
        <v>165822.73560942919</v>
      </c>
      <c r="AM1147">
        <v>156672.88571569169</v>
      </c>
      <c r="AN1147">
        <v>148028.40379684488</v>
      </c>
      <c r="AO1147">
        <v>139861.3461872754</v>
      </c>
      <c r="AP1147">
        <v>132145.31560474573</v>
      </c>
      <c r="AQ1147">
        <v>124855.37567515539</v>
      </c>
    </row>
    <row r="1148" spans="1:43" x14ac:dyDescent="0.3">
      <c r="A1148" s="24"/>
      <c r="B1148" s="26">
        <v>202407</v>
      </c>
      <c r="C1148" s="18" t="s">
        <v>101</v>
      </c>
      <c r="D1148">
        <v>2366691.9077205211</v>
      </c>
      <c r="E1148">
        <v>2223857.6022454696</v>
      </c>
      <c r="F1148">
        <v>2093597.1882538246</v>
      </c>
      <c r="G1148">
        <v>1976991.944560539</v>
      </c>
      <c r="H1148">
        <v>1867139.1916472991</v>
      </c>
      <c r="I1148">
        <v>1763100.4066248022</v>
      </c>
      <c r="J1148">
        <v>1664649.8234228282</v>
      </c>
      <c r="K1148">
        <v>1571545.3585111427</v>
      </c>
      <c r="L1148">
        <v>1483538.3694755933</v>
      </c>
      <c r="M1148">
        <v>1400379.9671733987</v>
      </c>
      <c r="N1148">
        <v>1321825.0968608726</v>
      </c>
      <c r="O1148">
        <v>1247635.149877388</v>
      </c>
      <c r="P1148">
        <v>1177579.593818038</v>
      </c>
      <c r="Q1148">
        <v>1111436.9399698288</v>
      </c>
      <c r="R1148">
        <v>1048995.2598780866</v>
      </c>
      <c r="S1148">
        <v>990052.39398661221</v>
      </c>
      <c r="T1148">
        <v>934415.95005876163</v>
      </c>
      <c r="U1148">
        <v>881903.1589142048</v>
      </c>
      <c r="V1148">
        <v>832340.63459666132</v>
      </c>
      <c r="W1148">
        <v>785564.07208680431</v>
      </c>
      <c r="X1148">
        <v>741417.90596077591</v>
      </c>
      <c r="Y1148">
        <v>699754.9465843275</v>
      </c>
      <c r="Z1148">
        <v>660436.00561303913</v>
      </c>
      <c r="AA1148">
        <v>623329.51913049386</v>
      </c>
      <c r="AB1148">
        <v>588311.1742857825</v>
      </c>
      <c r="AC1148">
        <v>555263.54350642359</v>
      </c>
      <c r="AD1148">
        <v>524075.72906678671</v>
      </c>
      <c r="AE1148">
        <v>494643.01984829787</v>
      </c>
      <c r="AF1148">
        <v>466866.5614392524</v>
      </c>
      <c r="AG1148">
        <v>440653.04021993477</v>
      </c>
      <c r="AH1148">
        <v>415914.38171336631</v>
      </c>
      <c r="AI1148">
        <v>392567.46321746265</v>
      </c>
      <c r="AJ1148">
        <v>370533.84054451727</v>
      </c>
      <c r="AK1148">
        <v>349739.48855952342</v>
      </c>
      <c r="AL1148">
        <v>330114.55511573277</v>
      </c>
      <c r="AM1148">
        <v>311593.12792350654</v>
      </c>
      <c r="AN1148">
        <v>294113.01384909457</v>
      </c>
      <c r="AO1148">
        <v>277615.53011761326</v>
      </c>
      <c r="AP1148">
        <v>262045.30688476187</v>
      </c>
      <c r="AQ1148">
        <v>247350.10064139482</v>
      </c>
    </row>
    <row r="1149" spans="1:43" x14ac:dyDescent="0.3">
      <c r="A1149" s="24"/>
      <c r="B1149" s="26">
        <v>202407</v>
      </c>
      <c r="C1149" s="18" t="s">
        <v>105</v>
      </c>
      <c r="D1149">
        <v>453122.20424593217</v>
      </c>
      <c r="E1149">
        <v>435336.50163252145</v>
      </c>
      <c r="F1149">
        <v>417956.61189023807</v>
      </c>
      <c r="G1149">
        <v>399332.5384840442</v>
      </c>
      <c r="H1149">
        <v>381851.48440621642</v>
      </c>
      <c r="I1149">
        <v>365104.85295196949</v>
      </c>
      <c r="J1149">
        <v>349070.34674019675</v>
      </c>
      <c r="K1149">
        <v>333723.80428593676</v>
      </c>
      <c r="L1149">
        <v>319040.13917498925</v>
      </c>
      <c r="M1149">
        <v>304993.95895312977</v>
      </c>
      <c r="N1149">
        <v>291559.9758495331</v>
      </c>
      <c r="O1149">
        <v>278713.27956272813</v>
      </c>
      <c r="P1149">
        <v>266429.51712783833</v>
      </c>
      <c r="Q1149">
        <v>254685.00932215934</v>
      </c>
      <c r="R1149">
        <v>243456.82323874248</v>
      </c>
      <c r="S1149">
        <v>232722.81432315215</v>
      </c>
      <c r="T1149">
        <v>222461.64700929751</v>
      </c>
      <c r="U1149">
        <v>212652.80031310022</v>
      </c>
      <c r="V1149">
        <v>203276.56286003845</v>
      </c>
      <c r="W1149">
        <v>194314.02052844618</v>
      </c>
      <c r="X1149">
        <v>185747.03898956534</v>
      </c>
      <c r="Y1149">
        <v>177558.24279098952</v>
      </c>
      <c r="Z1149">
        <v>169730.99217875826</v>
      </c>
      <c r="AA1149">
        <v>162249.35852912208</v>
      </c>
      <c r="AB1149">
        <v>155098.09902608316</v>
      </c>
      <c r="AC1149">
        <v>148262.63104930549</v>
      </c>
      <c r="AD1149">
        <v>141729.0066109105</v>
      </c>
      <c r="AE1149">
        <v>135483.8870864397</v>
      </c>
      <c r="AF1149">
        <v>129514.51841596914</v>
      </c>
      <c r="AG1149">
        <v>123808.7068996373</v>
      </c>
      <c r="AH1149">
        <v>118354.79567312225</v>
      </c>
      <c r="AI1149">
        <v>113141.64191954506</v>
      </c>
      <c r="AJ1149">
        <v>108158.59485245387</v>
      </c>
      <c r="AK1149">
        <v>103395.47448816335</v>
      </c>
      <c r="AL1149">
        <v>98842.551213458137</v>
      </c>
      <c r="AM1149">
        <v>94490.526145523836</v>
      </c>
      <c r="AN1149">
        <v>90330.512274201479</v>
      </c>
      <c r="AO1149">
        <v>86354.016371708058</v>
      </c>
      <c r="AP1149">
        <v>82552.921651402037</v>
      </c>
      <c r="AQ1149">
        <v>78919.471154672865</v>
      </c>
    </row>
    <row r="1150" spans="1:43" x14ac:dyDescent="0.3">
      <c r="A1150" s="24"/>
      <c r="B1150" s="26">
        <v>202407</v>
      </c>
      <c r="C1150" s="18" t="s">
        <v>103</v>
      </c>
      <c r="D1150">
        <v>4231821.6036520768</v>
      </c>
      <c r="E1150">
        <v>4115202.9597767629</v>
      </c>
      <c r="F1150">
        <v>4001669.9243614869</v>
      </c>
      <c r="G1150">
        <v>3886804.5870303242</v>
      </c>
      <c r="H1150">
        <v>3776962.0251080613</v>
      </c>
      <c r="I1150">
        <v>3669923.3556633955</v>
      </c>
      <c r="J1150">
        <v>3565694.4823805154</v>
      </c>
      <c r="K1150">
        <v>3464258.1642452739</v>
      </c>
      <c r="L1150">
        <v>3365581.3589531844</v>
      </c>
      <c r="M1150">
        <v>3269620.2274876521</v>
      </c>
      <c r="N1150">
        <v>3176323.604693403</v>
      </c>
      <c r="O1150">
        <v>3085635.4420173261</v>
      </c>
      <c r="P1150">
        <v>2997496.5484052896</v>
      </c>
      <c r="Q1150">
        <v>2911845.8438024102</v>
      </c>
      <c r="R1150">
        <v>2828621.2690442777</v>
      </c>
      <c r="S1150">
        <v>2747760.450223315</v>
      </c>
      <c r="T1150">
        <v>2669201.1854906152</v>
      </c>
      <c r="U1150">
        <v>2592881.8020547531</v>
      </c>
      <c r="V1150">
        <v>2518741.4173811655</v>
      </c>
      <c r="W1150">
        <v>2446720.129089179</v>
      </c>
      <c r="X1150">
        <v>2376759.1513874149</v>
      </c>
      <c r="Y1150">
        <v>2308800.9111704803</v>
      </c>
      <c r="Z1150">
        <v>2242789.1135180378</v>
      </c>
      <c r="AA1150">
        <v>2178668.783887777</v>
      </c>
      <c r="AB1150">
        <v>2116386.2925022058</v>
      </c>
      <c r="AC1150">
        <v>2055889.3651069452</v>
      </c>
      <c r="AD1150">
        <v>1997127.0832941525</v>
      </c>
      <c r="AE1150">
        <v>1940049.8768465912</v>
      </c>
      <c r="AF1150">
        <v>1884609.5100001686</v>
      </c>
      <c r="AG1150">
        <v>1830759.0630985247</v>
      </c>
      <c r="AH1150">
        <v>1778452.9107884774</v>
      </c>
      <c r="AI1150">
        <v>1727646.697655024</v>
      </c>
      <c r="AJ1150">
        <v>1678297.3120009343</v>
      </c>
      <c r="AK1150">
        <v>1630362.8583252518</v>
      </c>
      <c r="AL1150">
        <v>1583802.6289371499</v>
      </c>
      <c r="AM1150">
        <v>1538577.075049018</v>
      </c>
      <c r="AN1150">
        <v>1494647.7776196611</v>
      </c>
      <c r="AO1150">
        <v>1451977.4181607175</v>
      </c>
      <c r="AP1150">
        <v>1410529.7496735216</v>
      </c>
      <c r="AQ1150">
        <v>1370269.5678471031</v>
      </c>
    </row>
    <row r="1151" spans="1:43" x14ac:dyDescent="0.3">
      <c r="A1151" s="24"/>
      <c r="B1151" s="26">
        <v>202407</v>
      </c>
      <c r="C1151" s="18" t="s">
        <v>102</v>
      </c>
      <c r="D1151">
        <v>1117062.9373470226</v>
      </c>
      <c r="E1151">
        <v>1047147.0335431892</v>
      </c>
      <c r="F1151">
        <v>980857.79047996912</v>
      </c>
      <c r="G1151">
        <v>916081.55334226531</v>
      </c>
      <c r="H1151">
        <v>852472.32422289997</v>
      </c>
      <c r="I1151">
        <v>793170.28231804061</v>
      </c>
      <c r="J1151">
        <v>737915.17973732343</v>
      </c>
      <c r="K1151">
        <v>686452.89872474293</v>
      </c>
      <c r="L1151">
        <v>638538.77347689983</v>
      </c>
      <c r="M1151">
        <v>593939.43309634773</v>
      </c>
      <c r="N1151">
        <v>552433.71308365464</v>
      </c>
      <c r="O1151">
        <v>513812.97566377814</v>
      </c>
      <c r="P1151">
        <v>477881.05476976506</v>
      </c>
      <c r="Q1151">
        <v>444453.96485768561</v>
      </c>
      <c r="R1151">
        <v>413359.46450364369</v>
      </c>
      <c r="S1151">
        <v>384436.53481567523</v>
      </c>
      <c r="T1151">
        <v>357534.81253883429</v>
      </c>
      <c r="U1151">
        <v>332514.00440270494</v>
      </c>
      <c r="V1151">
        <v>309243.30033585406</v>
      </c>
      <c r="W1151">
        <v>287600.79713404307</v>
      </c>
      <c r="X1151">
        <v>267472.94005072443</v>
      </c>
      <c r="Y1151">
        <v>248753.98695239701</v>
      </c>
      <c r="Z1151">
        <v>231345.49773546375</v>
      </c>
      <c r="AA1151">
        <v>215155.85036051483</v>
      </c>
      <c r="AB1151">
        <v>200099.78393904652</v>
      </c>
      <c r="AC1151">
        <v>186097.96868000968</v>
      </c>
      <c r="AD1151">
        <v>173076.60208206362</v>
      </c>
      <c r="AE1151">
        <v>160967.03048131027</v>
      </c>
      <c r="AF1151">
        <v>149705.39489104081</v>
      </c>
      <c r="AG1151">
        <v>139232.29996955217</v>
      </c>
      <c r="AH1151">
        <v>129492.50490298413</v>
      </c>
      <c r="AI1151">
        <v>120434.63497708102</v>
      </c>
      <c r="AJ1151">
        <v>112010.91262379647</v>
      </c>
      <c r="AK1151">
        <v>104176.9067578089</v>
      </c>
      <c r="AL1151">
        <v>96891.299258573243</v>
      </c>
      <c r="AM1151">
        <v>90115.667501363379</v>
      </c>
      <c r="AN1151">
        <v>83814.28189287553</v>
      </c>
      <c r="AO1151">
        <v>77953.917421216596</v>
      </c>
      <c r="AP1151">
        <v>72503.678284961032</v>
      </c>
      <c r="AQ1151">
        <v>67434.834720339728</v>
      </c>
    </row>
    <row r="1152" spans="1:43" x14ac:dyDescent="0.3">
      <c r="A1152" s="24"/>
      <c r="B1152" s="26">
        <v>202407</v>
      </c>
      <c r="C1152" s="18" t="s">
        <v>104</v>
      </c>
      <c r="D1152">
        <v>2922.8158112616311</v>
      </c>
      <c r="E1152">
        <v>2773.5847999996281</v>
      </c>
      <c r="F1152">
        <v>2627.7897386925338</v>
      </c>
      <c r="G1152">
        <v>2487.0269504542725</v>
      </c>
      <c r="H1152">
        <v>2352.399385641665</v>
      </c>
      <c r="I1152">
        <v>2225.01806432378</v>
      </c>
      <c r="J1152">
        <v>2104.5050492631922</v>
      </c>
      <c r="K1152">
        <v>1990.4985281056961</v>
      </c>
      <c r="L1152">
        <v>1882.6532893461169</v>
      </c>
      <c r="M1152">
        <v>1780.64072458688</v>
      </c>
      <c r="N1152">
        <v>1684.1485423981139</v>
      </c>
      <c r="O1152">
        <v>1592.8803081907643</v>
      </c>
      <c r="P1152">
        <v>1506.5548821174539</v>
      </c>
      <c r="Q1152">
        <v>1424.9058010221524</v>
      </c>
      <c r="R1152">
        <v>1347.6806341695028</v>
      </c>
      <c r="S1152">
        <v>1274.6403320773861</v>
      </c>
      <c r="T1152">
        <v>1205.5585810152429</v>
      </c>
      <c r="U1152">
        <v>1140.2211712747817</v>
      </c>
      <c r="V1152">
        <v>1078.4253843474833</v>
      </c>
      <c r="W1152">
        <v>1019.9794021415481</v>
      </c>
      <c r="X1152">
        <v>964.70174001320356</v>
      </c>
      <c r="Y1152">
        <v>912.420704462564</v>
      </c>
      <c r="Z1152">
        <v>862.97387571400236</v>
      </c>
      <c r="AA1152">
        <v>816.2076149730924</v>
      </c>
      <c r="AB1152">
        <v>771.97659586449004</v>
      </c>
      <c r="AC1152">
        <v>730.14335936530938</v>
      </c>
      <c r="AD1152">
        <v>690.57789142742797</v>
      </c>
      <c r="AE1152">
        <v>653.15722240943364</v>
      </c>
      <c r="AF1152">
        <v>617.76504740034784</v>
      </c>
      <c r="AG1152">
        <v>584.29136650276803</v>
      </c>
      <c r="AH1152">
        <v>552.63214414546815</v>
      </c>
      <c r="AI1152">
        <v>522.68898650966173</v>
      </c>
      <c r="AJ1152">
        <v>494.36883617535443</v>
      </c>
      <c r="AK1152">
        <v>467.5836831218208</v>
      </c>
      <c r="AL1152">
        <v>442.25029124730753</v>
      </c>
      <c r="AM1152">
        <v>418.28993960617663</v>
      </c>
      <c r="AN1152">
        <v>395.62817759585278</v>
      </c>
      <c r="AO1152">
        <v>374.19459336039023</v>
      </c>
      <c r="AP1152">
        <v>353.92259471170786</v>
      </c>
      <c r="AQ1152">
        <v>334.74920190317602</v>
      </c>
    </row>
    <row r="1153" spans="1:43" x14ac:dyDescent="0.3">
      <c r="A1153" s="24"/>
      <c r="B1153" s="26">
        <v>202408</v>
      </c>
      <c r="C1153" s="18" t="s">
        <v>101</v>
      </c>
      <c r="D1153">
        <v>2465955.6053050794</v>
      </c>
      <c r="E1153">
        <v>2297906.0914977985</v>
      </c>
      <c r="F1153">
        <v>2141802.2613996775</v>
      </c>
      <c r="G1153">
        <v>1996968.4509586927</v>
      </c>
      <c r="H1153">
        <v>1861344.8888462044</v>
      </c>
      <c r="I1153">
        <v>1734681.4858621683</v>
      </c>
      <c r="J1153">
        <v>1616464.900118632</v>
      </c>
      <c r="K1153">
        <v>1506185.4729594802</v>
      </c>
      <c r="L1153">
        <v>1403347.3497221877</v>
      </c>
      <c r="M1153">
        <v>1307474.2671347212</v>
      </c>
      <c r="N1153">
        <v>1218112.6682012256</v>
      </c>
      <c r="O1153">
        <v>1134833.1475161999</v>
      </c>
      <c r="P1153">
        <v>1057230.8469926701</v>
      </c>
      <c r="Q1153">
        <v>984925.19287930836</v>
      </c>
      <c r="R1153">
        <v>917559.2245215351</v>
      </c>
      <c r="S1153">
        <v>854798.67741070094</v>
      </c>
      <c r="T1153">
        <v>796330.92699055152</v>
      </c>
      <c r="U1153">
        <v>741863.86333365436</v>
      </c>
      <c r="V1153">
        <v>691124.74289344915</v>
      </c>
      <c r="W1153">
        <v>643859.0476275821</v>
      </c>
      <c r="X1153">
        <v>599829.37109543988</v>
      </c>
      <c r="Y1153">
        <v>558814.34389149991</v>
      </c>
      <c r="Z1153">
        <v>520607.60584660817</v>
      </c>
      <c r="AA1153">
        <v>485016.82906536089</v>
      </c>
      <c r="AB1153">
        <v>451862.79357422679</v>
      </c>
      <c r="AC1153">
        <v>420978.51579936146</v>
      </c>
      <c r="AD1153">
        <v>392208.42904941388</v>
      </c>
      <c r="AE1153">
        <v>365407.61449212447</v>
      </c>
      <c r="AF1153">
        <v>340441.08067697845</v>
      </c>
      <c r="AG1153">
        <v>317183.08939482935</v>
      </c>
      <c r="AH1153">
        <v>295516.52552669984</v>
      </c>
      <c r="AI1153">
        <v>275332.30848077498</v>
      </c>
      <c r="AJ1153">
        <v>256528.84282253435</v>
      </c>
      <c r="AK1153">
        <v>239011.50574922023</v>
      </c>
      <c r="AL1153">
        <v>222692.16913295886</v>
      </c>
      <c r="AM1153">
        <v>207488.75394721134</v>
      </c>
      <c r="AN1153">
        <v>193324.81499195623</v>
      </c>
      <c r="AO1153">
        <v>180129.15393917891</v>
      </c>
      <c r="AP1153">
        <v>167835.45882839357</v>
      </c>
      <c r="AQ1153">
        <v>156381.9682496014</v>
      </c>
    </row>
    <row r="1154" spans="1:43" x14ac:dyDescent="0.3">
      <c r="A1154" s="24"/>
      <c r="B1154" s="26">
        <v>202408</v>
      </c>
      <c r="C1154" s="18" t="s">
        <v>105</v>
      </c>
      <c r="D1154">
        <v>553341.04453334189</v>
      </c>
      <c r="E1154">
        <v>531931.04409857036</v>
      </c>
      <c r="F1154">
        <v>506951.70697231445</v>
      </c>
      <c r="G1154">
        <v>478896.43370740424</v>
      </c>
      <c r="H1154">
        <v>448301.89255412726</v>
      </c>
      <c r="I1154">
        <v>419608.75932082091</v>
      </c>
      <c r="J1154">
        <v>392715.15917536616</v>
      </c>
      <c r="K1154">
        <v>367519.42578567017</v>
      </c>
      <c r="L1154">
        <v>343922.15933690208</v>
      </c>
      <c r="M1154">
        <v>321827.42988026625</v>
      </c>
      <c r="N1154">
        <v>301143.45055748365</v>
      </c>
      <c r="O1154">
        <v>281782.91709529853</v>
      </c>
      <c r="P1154">
        <v>263663.13531303522</v>
      </c>
      <c r="Q1154">
        <v>246706.01367378497</v>
      </c>
      <c r="R1154">
        <v>230837.97046454044</v>
      </c>
      <c r="S1154">
        <v>215989.78797512571</v>
      </c>
      <c r="T1154">
        <v>202096.43503822683</v>
      </c>
      <c r="U1154">
        <v>189096.8721347503</v>
      </c>
      <c r="V1154">
        <v>176933.84854455266</v>
      </c>
      <c r="W1154">
        <v>165553.69786453294</v>
      </c>
      <c r="X1154">
        <v>154906.13608189317</v>
      </c>
      <c r="Y1154">
        <v>144944.06493519412</v>
      </c>
      <c r="Z1154">
        <v>135623.38229679753</v>
      </c>
      <c r="AA1154">
        <v>126902.80062123317</v>
      </c>
      <c r="AB1154">
        <v>118743.67402780391</v>
      </c>
      <c r="AC1154">
        <v>111109.8342569529</v>
      </c>
      <c r="AD1154">
        <v>103967.43551405874</v>
      </c>
      <c r="AE1154">
        <v>97284.808060781987</v>
      </c>
      <c r="AF1154">
        <v>91032.320311605174</v>
      </c>
      <c r="AG1154">
        <v>85182.249126903611</v>
      </c>
      <c r="AH1154">
        <v>79708.657953250469</v>
      </c>
      <c r="AI1154">
        <v>74587.282439235438</v>
      </c>
      <c r="AJ1154">
        <v>69795.42314552395</v>
      </c>
      <c r="AK1154">
        <v>65311.844967375291</v>
      </c>
      <c r="AL1154">
        <v>61116.682893605706</v>
      </c>
      <c r="AM1154">
        <v>57191.353736031437</v>
      </c>
      <c r="AN1154">
        <v>53518.473476306644</v>
      </c>
      <c r="AO1154">
        <v>50081.779891734099</v>
      </c>
      <c r="AP1154">
        <v>46866.060137313914</v>
      </c>
      <c r="AQ1154">
        <v>43857.082977460421</v>
      </c>
    </row>
    <row r="1155" spans="1:43" x14ac:dyDescent="0.3">
      <c r="A1155" s="24"/>
      <c r="B1155" s="26">
        <v>202408</v>
      </c>
      <c r="C1155" s="18" t="s">
        <v>103</v>
      </c>
      <c r="D1155">
        <v>2899697.1064371262</v>
      </c>
      <c r="E1155">
        <v>2821261.296875909</v>
      </c>
      <c r="F1155">
        <v>2747074.1087761996</v>
      </c>
      <c r="G1155">
        <v>2676054.4630993172</v>
      </c>
      <c r="H1155">
        <v>2610078.4162276965</v>
      </c>
      <c r="I1155">
        <v>2545538.4683922883</v>
      </c>
      <c r="J1155">
        <v>2482453.0983971227</v>
      </c>
      <c r="K1155">
        <v>2420825.3973461823</v>
      </c>
      <c r="L1155">
        <v>2360647.9654303882</v>
      </c>
      <c r="M1155">
        <v>2301906.1860156045</v>
      </c>
      <c r="N1155">
        <v>2244580.4608443961</v>
      </c>
      <c r="O1155">
        <v>2188647.7636750038</v>
      </c>
      <c r="P1155">
        <v>2134082.7370241145</v>
      </c>
      <c r="Q1155">
        <v>2080858.476690961</v>
      </c>
      <c r="R1155">
        <v>2028947.0992435901</v>
      </c>
      <c r="S1155">
        <v>1978320.1563005229</v>
      </c>
      <c r="T1155">
        <v>1928948.9391675994</v>
      </c>
      <c r="U1155">
        <v>1880804.7040272548</v>
      </c>
      <c r="V1155">
        <v>1833858.8389165325</v>
      </c>
      <c r="W1155">
        <v>1788082.9876253281</v>
      </c>
      <c r="X1155">
        <v>1743449.1414266704</v>
      </c>
      <c r="Y1155">
        <v>1699929.7065950711</v>
      </c>
      <c r="Z1155">
        <v>1657497.5535729262</v>
      </c>
      <c r="AA1155">
        <v>1616126.0521415495</v>
      </c>
      <c r="AB1155">
        <v>1575789.0958636969</v>
      </c>
      <c r="AC1155">
        <v>1536461.1182667515</v>
      </c>
      <c r="AD1155">
        <v>1498117.1026465055</v>
      </c>
      <c r="AE1155">
        <v>1460732.586932478</v>
      </c>
      <c r="AF1155">
        <v>1424283.6647260566</v>
      </c>
      <c r="AG1155">
        <v>1388746.9833733425</v>
      </c>
      <c r="AH1155">
        <v>1354099.7397445885</v>
      </c>
      <c r="AI1155">
        <v>1320319.6742464327</v>
      </c>
      <c r="AJ1155">
        <v>1287385.0634807392</v>
      </c>
      <c r="AK1155">
        <v>1255274.7118766615</v>
      </c>
      <c r="AL1155">
        <v>1223967.9425545274</v>
      </c>
      <c r="AM1155">
        <v>1193444.5876268309</v>
      </c>
      <c r="AN1155">
        <v>1163684.9780996216</v>
      </c>
      <c r="AO1155">
        <v>1134669.9335043728</v>
      </c>
      <c r="AP1155">
        <v>1106380.7513640365</v>
      </c>
      <c r="AQ1155">
        <v>1078799.1965759655</v>
      </c>
    </row>
    <row r="1156" spans="1:43" x14ac:dyDescent="0.3">
      <c r="A1156" s="24"/>
      <c r="B1156" s="26">
        <v>202408</v>
      </c>
      <c r="C1156" s="18" t="s">
        <v>102</v>
      </c>
      <c r="D1156">
        <v>1255347.6298098557</v>
      </c>
      <c r="E1156">
        <v>1193909.0262348657</v>
      </c>
      <c r="F1156">
        <v>1135016.6829829372</v>
      </c>
      <c r="G1156">
        <v>1078830.2302955883</v>
      </c>
      <c r="H1156">
        <v>1023513.2634776809</v>
      </c>
      <c r="I1156">
        <v>970943.01394971111</v>
      </c>
      <c r="J1156">
        <v>921009.03622189222</v>
      </c>
      <c r="K1156">
        <v>873597.27506532508</v>
      </c>
      <c r="L1156">
        <v>828593.20643982419</v>
      </c>
      <c r="M1156">
        <v>785883.80412983836</v>
      </c>
      <c r="N1156">
        <v>745358.76631673437</v>
      </c>
      <c r="O1156">
        <v>706911.26625610772</v>
      </c>
      <c r="P1156">
        <v>670438.3919570382</v>
      </c>
      <c r="Q1156">
        <v>635841.38013396773</v>
      </c>
      <c r="R1156">
        <v>603025.71296997776</v>
      </c>
      <c r="S1156">
        <v>571901.12308534002</v>
      </c>
      <c r="T1156">
        <v>542381.53722373</v>
      </c>
      <c r="U1156">
        <v>514384.97942496632</v>
      </c>
      <c r="V1156">
        <v>487833.44796878792</v>
      </c>
      <c r="W1156">
        <v>462652.77599515772</v>
      </c>
      <c r="X1156">
        <v>438772.48271025083</v>
      </c>
      <c r="Y1156">
        <v>416125.62001290213</v>
      </c>
      <c r="Z1156">
        <v>394648.61792520672</v>
      </c>
      <c r="AA1156">
        <v>374281.13118666236</v>
      </c>
      <c r="AB1156">
        <v>354965.88864256121</v>
      </c>
      <c r="AC1156">
        <v>336648.54653562815</v>
      </c>
      <c r="AD1156">
        <v>319277.54643449583</v>
      </c>
      <c r="AE1156">
        <v>302803.97826154565</v>
      </c>
      <c r="AF1156">
        <v>287181.44868658826</v>
      </c>
      <c r="AG1156">
        <v>272365.95501111232</v>
      </c>
      <c r="AH1156">
        <v>258315.76456564612</v>
      </c>
      <c r="AI1156">
        <v>244991.29956958196</v>
      </c>
      <c r="AJ1156">
        <v>232355.02735094074</v>
      </c>
      <c r="AK1156">
        <v>220371.35578743523</v>
      </c>
      <c r="AL1156">
        <v>209006.53380572892</v>
      </c>
      <c r="AM1156">
        <v>198228.5567599716</v>
      </c>
      <c r="AN1156">
        <v>188007.07650128074</v>
      </c>
      <c r="AO1156">
        <v>178313.31594516811</v>
      </c>
      <c r="AP1156">
        <v>169119.98794273171</v>
      </c>
      <c r="AQ1156">
        <v>160401.21826281201</v>
      </c>
    </row>
    <row r="1157" spans="1:43" x14ac:dyDescent="0.3">
      <c r="A1157" s="24"/>
      <c r="B1157" s="26">
        <v>202409</v>
      </c>
      <c r="C1157" s="18" t="s">
        <v>101</v>
      </c>
      <c r="D1157">
        <v>2405113.0401653829</v>
      </c>
      <c r="E1157">
        <v>2232989.6202398129</v>
      </c>
      <c r="F1157">
        <v>2070061.8265408799</v>
      </c>
      <c r="G1157">
        <v>1917168.7476615869</v>
      </c>
      <c r="H1157">
        <v>1772030.8415159031</v>
      </c>
      <c r="I1157">
        <v>1637335.9787795146</v>
      </c>
      <c r="J1157">
        <v>1512519.1210765596</v>
      </c>
      <c r="K1157">
        <v>1396978.4136473329</v>
      </c>
      <c r="L1157">
        <v>1290106.1977802902</v>
      </c>
      <c r="M1157">
        <v>1191307.1802743224</v>
      </c>
      <c r="N1157">
        <v>1100008.8676134944</v>
      </c>
      <c r="O1157">
        <v>1015667.2596731463</v>
      </c>
      <c r="P1157">
        <v>937769.605130704</v>
      </c>
      <c r="Q1157">
        <v>865835.32709821314</v>
      </c>
      <c r="R1157">
        <v>799415.81335007248</v>
      </c>
      <c r="S1157">
        <v>738093.51251638238</v>
      </c>
      <c r="T1157">
        <v>681480.61991491972</v>
      </c>
      <c r="U1157">
        <v>629217.53666729934</v>
      </c>
      <c r="V1157">
        <v>580971.2213338177</v>
      </c>
      <c r="W1157">
        <v>536433.51129248308</v>
      </c>
      <c r="X1157">
        <v>495319.46340137394</v>
      </c>
      <c r="Y1157">
        <v>457365.74508851446</v>
      </c>
      <c r="Z1157">
        <v>422329.09472423611</v>
      </c>
      <c r="AA1157">
        <v>389984.86189967999</v>
      </c>
      <c r="AB1157">
        <v>360125.63272702042</v>
      </c>
      <c r="AC1157">
        <v>332559.94161141646</v>
      </c>
      <c r="AD1157">
        <v>307111.06853382348</v>
      </c>
      <c r="AE1157">
        <v>283615.91933135752</v>
      </c>
      <c r="AF1157">
        <v>261923.98549833908</v>
      </c>
      <c r="AG1157">
        <v>241896.37947164677</v>
      </c>
      <c r="AH1157">
        <v>223404.94108102363</v>
      </c>
      <c r="AI1157">
        <v>206331.41074997015</v>
      </c>
      <c r="AJ1157">
        <v>190566.66506412564</v>
      </c>
      <c r="AK1157">
        <v>176010.01043846074</v>
      </c>
      <c r="AL1157">
        <v>162568.53078200266</v>
      </c>
      <c r="AM1157">
        <v>150156.48525810058</v>
      </c>
      <c r="AN1157">
        <v>138694.75245471491</v>
      </c>
      <c r="AO1157">
        <v>128110.31750270801</v>
      </c>
      <c r="AP1157">
        <v>118335.79890366997</v>
      </c>
      <c r="AQ1157">
        <v>109309.01204774212</v>
      </c>
    </row>
    <row r="1158" spans="1:43" x14ac:dyDescent="0.3">
      <c r="A1158" s="24"/>
      <c r="B1158" s="26">
        <v>202409</v>
      </c>
      <c r="C1158" s="18" t="s">
        <v>105</v>
      </c>
      <c r="D1158">
        <v>590117.3208256315</v>
      </c>
      <c r="E1158">
        <v>573889.87136428175</v>
      </c>
      <c r="F1158">
        <v>555641.71137273626</v>
      </c>
      <c r="G1158">
        <v>535409.71707796026</v>
      </c>
      <c r="H1158">
        <v>513389.48288269894</v>
      </c>
      <c r="I1158">
        <v>492282.02967642294</v>
      </c>
      <c r="J1158">
        <v>472048.19384016714</v>
      </c>
      <c r="K1158">
        <v>452650.79516924726</v>
      </c>
      <c r="L1158">
        <v>434054.45633647422</v>
      </c>
      <c r="M1158">
        <v>416225.46008607891</v>
      </c>
      <c r="N1158">
        <v>399131.63216532068</v>
      </c>
      <c r="O1158">
        <v>382742.24245232559</v>
      </c>
      <c r="P1158">
        <v>367027.91938353179</v>
      </c>
      <c r="Q1158">
        <v>351960.57440808607</v>
      </c>
      <c r="R1158">
        <v>337513.33422322484</v>
      </c>
      <c r="S1158">
        <v>323660.47921096004</v>
      </c>
      <c r="T1158">
        <v>310377.38693913183</v>
      </c>
      <c r="U1158">
        <v>297640.47989049653</v>
      </c>
      <c r="V1158">
        <v>285427.17679170787</v>
      </c>
      <c r="W1158">
        <v>273715.84706090624</v>
      </c>
      <c r="X1158">
        <v>262485.76799802057</v>
      </c>
      <c r="Y1158">
        <v>251717.08441875782</v>
      </c>
      <c r="Z1158">
        <v>241390.77049018969</v>
      </c>
      <c r="AA1158">
        <v>231488.5935686474</v>
      </c>
      <c r="AB1158">
        <v>221993.07987326814</v>
      </c>
      <c r="AC1158">
        <v>212887.48185376619</v>
      </c>
      <c r="AD1158">
        <v>204155.74713076669</v>
      </c>
      <c r="AE1158">
        <v>195782.48890273192</v>
      </c>
      <c r="AF1158">
        <v>187752.95772612517</v>
      </c>
      <c r="AG1158">
        <v>180053.01458572762</v>
      </c>
      <c r="AH1158">
        <v>172669.10518048704</v>
      </c>
      <c r="AI1158">
        <v>165588.23535733297</v>
      </c>
      <c r="AJ1158">
        <v>158797.94763134391</v>
      </c>
      <c r="AK1158">
        <v>152286.29873572334</v>
      </c>
      <c r="AL1158">
        <v>146041.83814941216</v>
      </c>
      <c r="AM1158">
        <v>140053.58755396405</v>
      </c>
      <c r="AN1158">
        <v>134311.02117464706</v>
      </c>
      <c r="AO1158">
        <v>128804.0469636887</v>
      </c>
      <c r="AP1158">
        <v>123522.98858621738</v>
      </c>
      <c r="AQ1158">
        <v>118458.56817182308</v>
      </c>
    </row>
    <row r="1159" spans="1:43" x14ac:dyDescent="0.3">
      <c r="A1159" s="24"/>
      <c r="B1159" s="26">
        <v>202409</v>
      </c>
      <c r="C1159" s="18" t="s">
        <v>103</v>
      </c>
      <c r="D1159">
        <v>2938716.2945731194</v>
      </c>
      <c r="E1159">
        <v>2842326.3315151595</v>
      </c>
      <c r="F1159">
        <v>2750061.8838727116</v>
      </c>
      <c r="G1159">
        <v>2661362.8861046704</v>
      </c>
      <c r="H1159">
        <v>2570641.9165574098</v>
      </c>
      <c r="I1159">
        <v>2482748.4183774712</v>
      </c>
      <c r="J1159">
        <v>2397675.2424096433</v>
      </c>
      <c r="K1159">
        <v>2315387.7285680389</v>
      </c>
      <c r="L1159">
        <v>2235833.7922099652</v>
      </c>
      <c r="M1159">
        <v>2158950.4031017851</v>
      </c>
      <c r="N1159">
        <v>2084667.8364010644</v>
      </c>
      <c r="O1159">
        <v>2012912.5100776325</v>
      </c>
      <c r="P1159">
        <v>1943608.9042644992</v>
      </c>
      <c r="Q1159">
        <v>1876680.8720578304</v>
      </c>
      <c r="R1159">
        <v>1812052.5396866885</v>
      </c>
      <c r="S1159">
        <v>1749648.9252728247</v>
      </c>
      <c r="T1159">
        <v>1689396.3621307476</v>
      </c>
      <c r="U1159">
        <v>1631222.7847388596</v>
      </c>
      <c r="V1159">
        <v>1575057.9172910375</v>
      </c>
      <c r="W1159">
        <v>1520833.392600172</v>
      </c>
      <c r="X1159">
        <v>1468482.8209146885</v>
      </c>
      <c r="Y1159">
        <v>1417941.8225767903</v>
      </c>
      <c r="Z1159">
        <v>1369148.0345376474</v>
      </c>
      <c r="AA1159">
        <v>1322041.0979933685</v>
      </c>
      <c r="AB1159">
        <v>1276562.6324502793</v>
      </c>
      <c r="AC1159">
        <v>1232656.2001246421</v>
      </c>
      <c r="AD1159">
        <v>1190267.2635655347</v>
      </c>
      <c r="AE1159">
        <v>1149343.1386472927</v>
      </c>
      <c r="AF1159">
        <v>1109832.9445316845</v>
      </c>
      <c r="AG1159">
        <v>1071687.5517952144</v>
      </c>
      <c r="AH1159">
        <v>1034859.5296151571</v>
      </c>
      <c r="AI1159">
        <v>999303.09268160758</v>
      </c>
      <c r="AJ1159">
        <v>964974.0483322998</v>
      </c>
      <c r="AK1159">
        <v>931829.74427785655</v>
      </c>
      <c r="AL1159">
        <v>899829.01718708093</v>
      </c>
      <c r="AM1159">
        <v>868932.14232718281</v>
      </c>
      <c r="AN1159">
        <v>839100.78439677495</v>
      </c>
      <c r="AO1159">
        <v>810297.94964584056</v>
      </c>
      <c r="AP1159">
        <v>782487.9393434854</v>
      </c>
      <c r="AQ1159">
        <v>755636.30462876079</v>
      </c>
    </row>
    <row r="1160" spans="1:43" x14ac:dyDescent="0.3">
      <c r="A1160" s="24"/>
      <c r="B1160" s="26">
        <v>202409</v>
      </c>
      <c r="C1160" s="18" t="s">
        <v>102</v>
      </c>
      <c r="D1160">
        <v>1133136.5481880496</v>
      </c>
      <c r="E1160">
        <v>1062315.9763751903</v>
      </c>
      <c r="F1160">
        <v>991508.99005442462</v>
      </c>
      <c r="G1160">
        <v>920356.81799690775</v>
      </c>
      <c r="H1160">
        <v>849445.11844069115</v>
      </c>
      <c r="I1160">
        <v>783876.17197445966</v>
      </c>
      <c r="J1160">
        <v>723289.56656173675</v>
      </c>
      <c r="K1160">
        <v>667334.27824460249</v>
      </c>
      <c r="L1160">
        <v>615674.54859408317</v>
      </c>
      <c r="M1160">
        <v>567992.82877969579</v>
      </c>
      <c r="N1160">
        <v>523991.00317676371</v>
      </c>
      <c r="O1160">
        <v>483390.5961784129</v>
      </c>
      <c r="P1160">
        <v>445932.38067704765</v>
      </c>
      <c r="Q1160">
        <v>411375.64202303503</v>
      </c>
      <c r="R1160">
        <v>379497.25367493299</v>
      </c>
      <c r="S1160">
        <v>350090.6615877471</v>
      </c>
      <c r="T1160">
        <v>322964.83781546506</v>
      </c>
      <c r="U1160">
        <v>297943.24083339126</v>
      </c>
      <c r="V1160">
        <v>274862.80546838295</v>
      </c>
      <c r="W1160">
        <v>253572.97593201295</v>
      </c>
      <c r="X1160">
        <v>233934.7893782077</v>
      </c>
      <c r="Y1160">
        <v>215820.01347191533</v>
      </c>
      <c r="Z1160">
        <v>199110.33891416094</v>
      </c>
      <c r="AA1160">
        <v>183696.62624481408</v>
      </c>
      <c r="AB1160">
        <v>169478.20522835196</v>
      </c>
      <c r="AC1160">
        <v>156362.22451686728</v>
      </c>
      <c r="AD1160">
        <v>144263.04894387329</v>
      </c>
      <c r="AE1160">
        <v>133101.70164193795</v>
      </c>
      <c r="AF1160">
        <v>122805.34813600116</v>
      </c>
      <c r="AG1160">
        <v>113306.81960111303</v>
      </c>
      <c r="AH1160">
        <v>104544.17256012927</v>
      </c>
      <c r="AI1160">
        <v>96460.282414390051</v>
      </c>
      <c r="AJ1160">
        <v>89002.468335454862</v>
      </c>
      <c r="AK1160">
        <v>82122.147189626005</v>
      </c>
      <c r="AL1160">
        <v>75774.514313222593</v>
      </c>
      <c r="AM1160">
        <v>69918.249101329522</v>
      </c>
      <c r="AN1160">
        <v>64515.243513407986</v>
      </c>
      <c r="AO1160">
        <v>59530.351734055177</v>
      </c>
      <c r="AP1160">
        <v>54931.159355358017</v>
      </c>
      <c r="AQ1160">
        <v>50687.770568187072</v>
      </c>
    </row>
    <row r="1161" spans="1:43" x14ac:dyDescent="0.3">
      <c r="A1161" s="24"/>
      <c r="B1161" s="26">
        <v>202409</v>
      </c>
      <c r="C1161" s="18" t="s">
        <v>104</v>
      </c>
      <c r="D1161">
        <v>9737.5587639620353</v>
      </c>
      <c r="E1161">
        <v>9330.2817088464053</v>
      </c>
      <c r="F1161">
        <v>8930.1185472453199</v>
      </c>
      <c r="G1161">
        <v>8541.0320873107867</v>
      </c>
      <c r="H1161">
        <v>8165.5691840635436</v>
      </c>
      <c r="I1161">
        <v>7806.5178668311873</v>
      </c>
      <c r="J1161">
        <v>7463.1941242524836</v>
      </c>
      <c r="K1161">
        <v>7134.9312941026956</v>
      </c>
      <c r="L1161">
        <v>6821.0837025787605</v>
      </c>
      <c r="M1161">
        <v>6521.0285257147043</v>
      </c>
      <c r="N1161">
        <v>6234.1665868444197</v>
      </c>
      <c r="O1161">
        <v>5959.9225064780085</v>
      </c>
      <c r="P1161">
        <v>5697.7444544903701</v>
      </c>
      <c r="Q1161">
        <v>5447.1036583162659</v>
      </c>
      <c r="R1161">
        <v>5207.4937636418235</v>
      </c>
      <c r="S1161">
        <v>4978.4301092033766</v>
      </c>
      <c r="T1161">
        <v>4759.4489555606797</v>
      </c>
      <c r="U1161">
        <v>4550.1066938875938</v>
      </c>
      <c r="V1161">
        <v>4349.979051881196</v>
      </c>
      <c r="W1161">
        <v>4158.6603080174791</v>
      </c>
      <c r="X1161">
        <v>3975.7625214738191</v>
      </c>
      <c r="Y1161">
        <v>3800.9147824087104</v>
      </c>
      <c r="Z1161">
        <v>3633.7624855035779</v>
      </c>
      <c r="AA1161">
        <v>3473.9666284504833</v>
      </c>
      <c r="AB1161">
        <v>3321.2031362308903</v>
      </c>
      <c r="AC1161">
        <v>3175.1622114537645</v>
      </c>
      <c r="AD1161">
        <v>3035.5477106251528</v>
      </c>
      <c r="AE1161">
        <v>2902.0765459513104</v>
      </c>
      <c r="AF1161">
        <v>2774.4781120957155</v>
      </c>
      <c r="AG1161">
        <v>2652.4937371910005</v>
      </c>
      <c r="AH1161">
        <v>2535.876157331696</v>
      </c>
      <c r="AI1161">
        <v>2424.3890137299845</v>
      </c>
      <c r="AJ1161">
        <v>2317.8063716952934</v>
      </c>
      <c r="AK1161">
        <v>2215.9122605930193</v>
      </c>
      <c r="AL1161">
        <v>2118.5002339433704</v>
      </c>
      <c r="AM1161">
        <v>2025.3729488348051</v>
      </c>
      <c r="AN1161">
        <v>1936.3417638454603</v>
      </c>
      <c r="AO1161">
        <v>1851.2263546884947</v>
      </c>
      <c r="AP1161">
        <v>1769.8543468221433</v>
      </c>
      <c r="AQ1161">
        <v>1692.0609642915465</v>
      </c>
    </row>
    <row r="1162" spans="1:43" x14ac:dyDescent="0.3">
      <c r="A1162" s="24"/>
      <c r="B1162" s="26">
        <v>202410</v>
      </c>
      <c r="C1162" s="18" t="s">
        <v>101</v>
      </c>
      <c r="D1162">
        <v>3169221.519829738</v>
      </c>
      <c r="E1162">
        <v>2954777.7300508176</v>
      </c>
      <c r="F1162">
        <v>2752238.118890041</v>
      </c>
      <c r="G1162">
        <v>2561589.1393365446</v>
      </c>
      <c r="H1162">
        <v>2379052.6999749271</v>
      </c>
      <c r="I1162">
        <v>2208840.2803076548</v>
      </c>
      <c r="J1162">
        <v>2050378.1806212342</v>
      </c>
      <c r="K1162">
        <v>1903019.0407368548</v>
      </c>
      <c r="L1162">
        <v>1766090.2002468265</v>
      </c>
      <c r="M1162">
        <v>1638921.6442716154</v>
      </c>
      <c r="N1162">
        <v>1520862.0508278287</v>
      </c>
      <c r="O1162">
        <v>1411287.7427449136</v>
      </c>
      <c r="P1162">
        <v>1309607.3373044385</v>
      </c>
      <c r="Q1162">
        <v>1215263.760708526</v>
      </c>
      <c r="R1162">
        <v>1127734.6442878584</v>
      </c>
      <c r="S1162">
        <v>1046531.7339503383</v>
      </c>
      <c r="T1162">
        <v>971199.71061962051</v>
      </c>
      <c r="U1162">
        <v>901314.67478101933</v>
      </c>
      <c r="V1162">
        <v>836482.45720146829</v>
      </c>
      <c r="W1162">
        <v>776336.8597163622</v>
      </c>
      <c r="X1162">
        <v>720537.89234547981</v>
      </c>
      <c r="Y1162">
        <v>668770.04841543979</v>
      </c>
      <c r="Z1162">
        <v>620740.64318590146</v>
      </c>
      <c r="AA1162">
        <v>576178.23077965912</v>
      </c>
      <c r="AB1162">
        <v>534831.10713640507</v>
      </c>
      <c r="AC1162">
        <v>496465.90203739825</v>
      </c>
      <c r="AD1162">
        <v>460866.26019101776</v>
      </c>
      <c r="AE1162">
        <v>427831.60940179904</v>
      </c>
      <c r="AF1162">
        <v>397176.01261635189</v>
      </c>
      <c r="AG1162">
        <v>368727.09991106053</v>
      </c>
      <c r="AH1162">
        <v>342325.07609712961</v>
      </c>
      <c r="AI1162">
        <v>317821.79945780034</v>
      </c>
      <c r="AJ1162">
        <v>295079.92712436995</v>
      </c>
      <c r="AK1162">
        <v>273972.12268952653</v>
      </c>
      <c r="AL1162">
        <v>254380.32181217184</v>
      </c>
      <c r="AM1162">
        <v>236195.05176227342</v>
      </c>
      <c r="AN1162">
        <v>219314.80107007443</v>
      </c>
      <c r="AO1162">
        <v>203645.4356693509</v>
      </c>
      <c r="AP1162">
        <v>189099.65815130249</v>
      </c>
      <c r="AQ1162">
        <v>175596.5069687397</v>
      </c>
    </row>
    <row r="1163" spans="1:43" x14ac:dyDescent="0.3">
      <c r="A1163" s="24"/>
      <c r="B1163" s="26">
        <v>202410</v>
      </c>
      <c r="C1163" s="18" t="s">
        <v>105</v>
      </c>
      <c r="D1163">
        <v>452314.22289343725</v>
      </c>
      <c r="E1163">
        <v>440995.8724034109</v>
      </c>
      <c r="F1163">
        <v>432248.58647446474</v>
      </c>
      <c r="G1163">
        <v>425767.02665562637</v>
      </c>
      <c r="H1163">
        <v>419170.76168401167</v>
      </c>
      <c r="I1163">
        <v>412588.5261121334</v>
      </c>
      <c r="J1163">
        <v>406048.79923812527</v>
      </c>
      <c r="K1163">
        <v>399570.59282086772</v>
      </c>
      <c r="L1163">
        <v>393166.66645666183</v>
      </c>
      <c r="M1163">
        <v>386845.55572943494</v>
      </c>
      <c r="N1163">
        <v>380612.8875410172</v>
      </c>
      <c r="O1163">
        <v>374472.25386969518</v>
      </c>
      <c r="P1163">
        <v>368425.80443559616</v>
      </c>
      <c r="Q1163">
        <v>362474.65609860636</v>
      </c>
      <c r="R1163">
        <v>356619.18021653948</v>
      </c>
      <c r="S1163">
        <v>350859.20719416562</v>
      </c>
      <c r="T1163">
        <v>345194.17389177915</v>
      </c>
      <c r="U1163">
        <v>339623.23100764555</v>
      </c>
      <c r="V1163">
        <v>334145.32204076863</v>
      </c>
      <c r="W1163">
        <v>328759.24182731821</v>
      </c>
      <c r="X1163">
        <v>323463.68023337953</v>
      </c>
      <c r="Y1163">
        <v>318257.25495317212</v>
      </c>
      <c r="Z1163">
        <v>313138.53623917315</v>
      </c>
      <c r="AA1163">
        <v>308106.06560881366</v>
      </c>
      <c r="AB1163">
        <v>303158.3700214788</v>
      </c>
      <c r="AC1163">
        <v>298293.97262694832</v>
      </c>
      <c r="AD1163">
        <v>293511.40090376238</v>
      </c>
      <c r="AE1163">
        <v>288809.19280056085</v>
      </c>
      <c r="AF1163">
        <v>284185.90134279733</v>
      </c>
      <c r="AG1163">
        <v>279640.09805585415</v>
      </c>
      <c r="AH1163">
        <v>275170.37547260796</v>
      </c>
      <c r="AI1163">
        <v>270775.34893123852</v>
      </c>
      <c r="AJ1163">
        <v>266453.65782204934</v>
      </c>
      <c r="AK1163">
        <v>262203.96640633279</v>
      </c>
      <c r="AL1163">
        <v>258024.96430299777</v>
      </c>
      <c r="AM1163">
        <v>253915.36671768679</v>
      </c>
      <c r="AN1163">
        <v>249873.91447290193</v>
      </c>
      <c r="AO1163">
        <v>245899.37388508304</v>
      </c>
      <c r="AP1163">
        <v>241990.53652478426</v>
      </c>
      <c r="AQ1163">
        <v>238146.21888843228</v>
      </c>
    </row>
    <row r="1164" spans="1:43" x14ac:dyDescent="0.3">
      <c r="A1164" s="24"/>
      <c r="B1164" s="26">
        <v>202410</v>
      </c>
      <c r="C1164" s="18" t="s">
        <v>103</v>
      </c>
      <c r="D1164">
        <v>2853965.1538074086</v>
      </c>
      <c r="E1164">
        <v>2751803.4679749855</v>
      </c>
      <c r="F1164">
        <v>2648340.2520514484</v>
      </c>
      <c r="G1164">
        <v>2541375.1708918232</v>
      </c>
      <c r="H1164">
        <v>2432896.3421892682</v>
      </c>
      <c r="I1164">
        <v>2328843.4786803331</v>
      </c>
      <c r="J1164">
        <v>2229111.305647918</v>
      </c>
      <c r="K1164">
        <v>2133569.4753668192</v>
      </c>
      <c r="L1164">
        <v>2042074.3505887303</v>
      </c>
      <c r="M1164">
        <v>1954476.1561384136</v>
      </c>
      <c r="N1164">
        <v>1870623.3965431356</v>
      </c>
      <c r="O1164">
        <v>1790365.6118283037</v>
      </c>
      <c r="P1164">
        <v>1713555.0979418415</v>
      </c>
      <c r="Q1164">
        <v>1640047.9687341105</v>
      </c>
      <c r="R1164">
        <v>1569704.7921387954</v>
      </c>
      <c r="S1164">
        <v>1502390.9473828475</v>
      </c>
      <c r="T1164">
        <v>1437976.7977152073</v>
      </c>
      <c r="U1164">
        <v>1376337.7405042036</v>
      </c>
      <c r="V1164">
        <v>1317354.1757890226</v>
      </c>
      <c r="W1164">
        <v>1260911.4209232391</v>
      </c>
      <c r="X1164">
        <v>1206899.5900993978</v>
      </c>
      <c r="Y1164">
        <v>1155213.4516365614</v>
      </c>
      <c r="Z1164">
        <v>1105752.2719186964</v>
      </c>
      <c r="AA1164">
        <v>1058419.6521402041</v>
      </c>
      <c r="AB1164">
        <v>1013123.3621278317</v>
      </c>
      <c r="AC1164">
        <v>969775.17419300193</v>
      </c>
      <c r="AD1164">
        <v>928290.69904503028</v>
      </c>
      <c r="AE1164">
        <v>888589.22514308826</v>
      </c>
      <c r="AF1164">
        <v>850593.56240135618</v>
      </c>
      <c r="AG1164">
        <v>814229.89083163533</v>
      </c>
      <c r="AH1164">
        <v>779427.61447202694</v>
      </c>
      <c r="AI1164">
        <v>746119.22078214237</v>
      </c>
      <c r="AJ1164">
        <v>714240.14556565881</v>
      </c>
      <c r="AK1164">
        <v>683728.64339639538</v>
      </c>
      <c r="AL1164">
        <v>654525.66346482467</v>
      </c>
      <c r="AM1164">
        <v>626574.73072112422</v>
      </c>
      <c r="AN1164">
        <v>599821.83216349815</v>
      </c>
      <c r="AO1164">
        <v>574215.30810292857</v>
      </c>
      <c r="AP1164">
        <v>549705.74822507158</v>
      </c>
      <c r="AQ1164">
        <v>526245.89226475812</v>
      </c>
    </row>
    <row r="1165" spans="1:43" x14ac:dyDescent="0.3">
      <c r="A1165" s="24"/>
      <c r="B1165" s="26">
        <v>202410</v>
      </c>
      <c r="C1165" s="18" t="s">
        <v>102</v>
      </c>
      <c r="D1165">
        <v>1089058.30746615</v>
      </c>
      <c r="E1165">
        <v>1032202.431458649</v>
      </c>
      <c r="F1165">
        <v>980081.23152198386</v>
      </c>
      <c r="G1165">
        <v>929667.26413774386</v>
      </c>
      <c r="H1165">
        <v>882145.04776789108</v>
      </c>
      <c r="I1165">
        <v>836953.18994026072</v>
      </c>
      <c r="J1165">
        <v>794014.63984115596</v>
      </c>
      <c r="K1165">
        <v>753241.03226471029</v>
      </c>
      <c r="L1165">
        <v>714538.87523356138</v>
      </c>
      <c r="M1165">
        <v>677813.24110926653</v>
      </c>
      <c r="N1165">
        <v>642969.99101306498</v>
      </c>
      <c r="O1165">
        <v>609917.11337619065</v>
      </c>
      <c r="P1165">
        <v>578565.51523364638</v>
      </c>
      <c r="Q1165">
        <v>548829.46938501787</v>
      </c>
      <c r="R1165">
        <v>520626.84230925655</v>
      </c>
      <c r="S1165">
        <v>493879.18126742024</v>
      </c>
      <c r="T1165">
        <v>468511.71075914026</v>
      </c>
      <c r="U1165">
        <v>444453.2709174559</v>
      </c>
      <c r="V1165">
        <v>421636.21927875315</v>
      </c>
      <c r="W1165">
        <v>399996.3101734753</v>
      </c>
      <c r="X1165">
        <v>379472.5612735718</v>
      </c>
      <c r="Y1165">
        <v>360007.11370652867</v>
      </c>
      <c r="Z1165">
        <v>341545.09004646121</v>
      </c>
      <c r="AA1165">
        <v>324034.45306872454</v>
      </c>
      <c r="AB1165">
        <v>307425.86718046566</v>
      </c>
      <c r="AC1165">
        <v>291672.56376886525</v>
      </c>
      <c r="AD1165">
        <v>276730.211244818</v>
      </c>
      <c r="AE1165">
        <v>262556.79023791617</v>
      </c>
      <c r="AF1165">
        <v>249112.47417526279</v>
      </c>
      <c r="AG1165">
        <v>236359.51532211658</v>
      </c>
      <c r="AH1165">
        <v>224262.13625619395</v>
      </c>
      <c r="AI1165">
        <v>212786.42667540314</v>
      </c>
      <c r="AJ1165">
        <v>201900.24539091851</v>
      </c>
      <c r="AK1165">
        <v>191573.12732679417</v>
      </c>
      <c r="AL1165">
        <v>181776.19532880033</v>
      </c>
      <c r="AM1165">
        <v>172482.07657528724</v>
      </c>
      <c r="AN1165">
        <v>163664.82337910362</v>
      </c>
      <c r="AO1165">
        <v>155299.83817008691</v>
      </c>
      <c r="AP1165">
        <v>147363.80245108766</v>
      </c>
      <c r="AQ1165">
        <v>139834.60952593293</v>
      </c>
    </row>
    <row r="1166" spans="1:43" x14ac:dyDescent="0.3">
      <c r="A1166" s="24"/>
      <c r="B1166" s="26">
        <v>202411</v>
      </c>
      <c r="C1166" s="18" t="s">
        <v>101</v>
      </c>
      <c r="D1166">
        <v>3390015.1985984882</v>
      </c>
      <c r="E1166">
        <v>3152786.2990551544</v>
      </c>
      <c r="F1166">
        <v>2926635.3869041754</v>
      </c>
      <c r="G1166">
        <v>2712737.6141300038</v>
      </c>
      <c r="H1166">
        <v>2508135.7232899657</v>
      </c>
      <c r="I1166">
        <v>2318367.8730133888</v>
      </c>
      <c r="J1166">
        <v>2142614.85700587</v>
      </c>
      <c r="K1166">
        <v>1979995.6360232271</v>
      </c>
      <c r="L1166">
        <v>1829622.3294012528</v>
      </c>
      <c r="M1166">
        <v>1690629.8124866067</v>
      </c>
      <c r="N1166">
        <v>1562191.264688374</v>
      </c>
      <c r="O1166">
        <v>1443525.752330061</v>
      </c>
      <c r="P1166">
        <v>1333901.2258901992</v>
      </c>
      <c r="Q1166">
        <v>1232634.8640046846</v>
      </c>
      <c r="R1166">
        <v>1139091.8952407199</v>
      </c>
      <c r="S1166">
        <v>1052683.5716841803</v>
      </c>
      <c r="T1166">
        <v>972864.70115776418</v>
      </c>
      <c r="U1166">
        <v>899130.98523824837</v>
      </c>
      <c r="V1166">
        <v>831016.31313684315</v>
      </c>
      <c r="W1166">
        <v>768090.10157975613</v>
      </c>
      <c r="X1166">
        <v>709954.73343108699</v>
      </c>
      <c r="Y1166">
        <v>656243.12429380883</v>
      </c>
      <c r="Z1166">
        <v>606616.43150464655</v>
      </c>
      <c r="AA1166">
        <v>560761.91061840043</v>
      </c>
      <c r="AB1166">
        <v>518390.91867374483</v>
      </c>
      <c r="AC1166">
        <v>479237.05999450583</v>
      </c>
      <c r="AD1166">
        <v>443054.46820864762</v>
      </c>
      <c r="AE1166">
        <v>409616.21704567125</v>
      </c>
      <c r="AF1166">
        <v>378712.85196576628</v>
      </c>
      <c r="AG1166">
        <v>350151.03456032567</v>
      </c>
      <c r="AH1166">
        <v>323752.29179788253</v>
      </c>
      <c r="AI1166">
        <v>299351.8624759157</v>
      </c>
      <c r="AJ1166">
        <v>276797.63361355243</v>
      </c>
      <c r="AK1166">
        <v>255949.15994089449</v>
      </c>
      <c r="AL1166">
        <v>236676.76007987445</v>
      </c>
      <c r="AM1166">
        <v>218860.68345133623</v>
      </c>
      <c r="AN1166">
        <v>202390.34237207807</v>
      </c>
      <c r="AO1166">
        <v>187163.60421696829</v>
      </c>
      <c r="AP1166">
        <v>173086.13891098154</v>
      </c>
      <c r="AQ1166">
        <v>160070.81738212096</v>
      </c>
    </row>
    <row r="1167" spans="1:43" x14ac:dyDescent="0.3">
      <c r="A1167" s="24"/>
      <c r="B1167" s="26">
        <v>202411</v>
      </c>
      <c r="C1167" s="18" t="s">
        <v>105</v>
      </c>
      <c r="D1167">
        <v>569328.48138923384</v>
      </c>
      <c r="E1167">
        <v>551221.5430306514</v>
      </c>
      <c r="F1167">
        <v>530671.15448292869</v>
      </c>
      <c r="G1167">
        <v>509357.84425290948</v>
      </c>
      <c r="H1167">
        <v>486162.70998918457</v>
      </c>
      <c r="I1167">
        <v>464034.55387637625</v>
      </c>
      <c r="J1167">
        <v>442923.80459551624</v>
      </c>
      <c r="K1167">
        <v>422782.89770408772</v>
      </c>
      <c r="L1167">
        <v>403566.4006515962</v>
      </c>
      <c r="M1167">
        <v>385231.01585520589</v>
      </c>
      <c r="N1167">
        <v>367735.52570135711</v>
      </c>
      <c r="O1167">
        <v>351040.71102400374</v>
      </c>
      <c r="P1167">
        <v>335109.25898168003</v>
      </c>
      <c r="Q1167">
        <v>319905.66843274713</v>
      </c>
      <c r="R1167">
        <v>305396.15688794537</v>
      </c>
      <c r="S1167">
        <v>291548.57101498928</v>
      </c>
      <c r="T1167">
        <v>278332.30155760341</v>
      </c>
      <c r="U1167">
        <v>265718.20294398937</v>
      </c>
      <c r="V1167">
        <v>253678.51755450419</v>
      </c>
      <c r="W1167">
        <v>242186.80446631435</v>
      </c>
      <c r="X1167">
        <v>231217.8724241234</v>
      </c>
      <c r="Y1167">
        <v>220747.71676242055</v>
      </c>
      <c r="Z1167">
        <v>210753.46000482576</v>
      </c>
      <c r="AA1167">
        <v>201213.29587820149</v>
      </c>
      <c r="AB1167">
        <v>192106.43649671655</v>
      </c>
      <c r="AC1167">
        <v>183413.06249040109</v>
      </c>
      <c r="AD1167">
        <v>175114.27587201586</v>
      </c>
      <c r="AE1167">
        <v>167192.05545431786</v>
      </c>
      <c r="AF1167">
        <v>159629.21464660982</v>
      </c>
      <c r="AG1167">
        <v>152409.36147468118</v>
      </c>
      <c r="AH1167">
        <v>145516.86068190544</v>
      </c>
      <c r="AI1167">
        <v>138936.79778145408</v>
      </c>
      <c r="AJ1167">
        <v>132654.94494045398</v>
      </c>
      <c r="AK1167">
        <v>126657.72858659648</v>
      </c>
      <c r="AL1167">
        <v>120932.19863634123</v>
      </c>
      <c r="AM1167">
        <v>115465.99925157319</v>
      </c>
      <c r="AN1167">
        <v>110247.34103848442</v>
      </c>
      <c r="AO1167">
        <v>105264.97460866306</v>
      </c>
      <c r="AP1167">
        <v>100508.16542796954</v>
      </c>
      <c r="AQ1167">
        <v>95966.669883842435</v>
      </c>
    </row>
    <row r="1168" spans="1:43" x14ac:dyDescent="0.3">
      <c r="A1168" s="24"/>
      <c r="B1168" s="26">
        <v>202411</v>
      </c>
      <c r="C1168" s="18" t="s">
        <v>103</v>
      </c>
      <c r="D1168">
        <v>3168648.3482288155</v>
      </c>
      <c r="E1168">
        <v>3049032.6852078941</v>
      </c>
      <c r="F1168">
        <v>2933276.4731598455</v>
      </c>
      <c r="G1168">
        <v>2823783.6520575718</v>
      </c>
      <c r="H1168">
        <v>2712608.8282470144</v>
      </c>
      <c r="I1168">
        <v>2605613.0391725046</v>
      </c>
      <c r="J1168">
        <v>2502724.8078971407</v>
      </c>
      <c r="K1168">
        <v>2403839.5462298128</v>
      </c>
      <c r="L1168">
        <v>2308834.8497725027</v>
      </c>
      <c r="M1168">
        <v>2217579.437728147</v>
      </c>
      <c r="N1168">
        <v>2129938.5030373479</v>
      </c>
      <c r="O1168">
        <v>2045776.9639832759</v>
      </c>
      <c r="P1168">
        <v>1964961.4532611144</v>
      </c>
      <c r="Q1168">
        <v>1887361.5291495295</v>
      </c>
      <c r="R1168">
        <v>1812850.3979591788</v>
      </c>
      <c r="S1168">
        <v>1741305.3246712466</v>
      </c>
      <c r="T1168">
        <v>1672607.8423712538</v>
      </c>
      <c r="U1168">
        <v>1606643.8309387609</v>
      </c>
      <c r="V1168">
        <v>1543303.5106108666</v>
      </c>
      <c r="W1168">
        <v>1482481.3803620345</v>
      </c>
      <c r="X1168">
        <v>1424076.1209792844</v>
      </c>
      <c r="Y1168">
        <v>1367990.4761509716</v>
      </c>
      <c r="Z1168">
        <v>1314131.1205514139</v>
      </c>
      <c r="AA1168">
        <v>1262408.52100342</v>
      </c>
      <c r="AB1168">
        <v>1212736.7948404569</v>
      </c>
      <c r="AC1168">
        <v>1165033.5682532052</v>
      </c>
      <c r="AD1168">
        <v>1119219.8364865005</v>
      </c>
      <c r="AE1168">
        <v>1075219.8271175276</v>
      </c>
      <c r="AF1168">
        <v>1032960.8672051464</v>
      </c>
      <c r="AG1168">
        <v>992373.2547932663</v>
      </c>
      <c r="AH1168">
        <v>953390.1350374294</v>
      </c>
      <c r="AI1168">
        <v>915947.38107523136</v>
      </c>
      <c r="AJ1168">
        <v>879983.47965858073</v>
      </c>
      <c r="AK1168">
        <v>845439.42149558372</v>
      </c>
      <c r="AL1168">
        <v>812258.59620261705</v>
      </c>
      <c r="AM1168">
        <v>780386.6917362297</v>
      </c>
      <c r="AN1168">
        <v>749771.59815518046</v>
      </c>
      <c r="AO1168">
        <v>720363.31555177981</v>
      </c>
      <c r="AP1168">
        <v>692113.86598636652</v>
      </c>
      <c r="AQ1168">
        <v>664977.20925746427</v>
      </c>
    </row>
    <row r="1169" spans="1:43" x14ac:dyDescent="0.3">
      <c r="A1169" s="24"/>
      <c r="B1169" s="26">
        <v>202411</v>
      </c>
      <c r="C1169" s="18" t="s">
        <v>102</v>
      </c>
      <c r="D1169">
        <v>1222828.6797191594</v>
      </c>
      <c r="E1169">
        <v>1157572.2159033609</v>
      </c>
      <c r="F1169">
        <v>1096192.1287895348</v>
      </c>
      <c r="G1169">
        <v>1037662.5916107962</v>
      </c>
      <c r="H1169">
        <v>981399.23013625923</v>
      </c>
      <c r="I1169">
        <v>928128.62247960572</v>
      </c>
      <c r="J1169">
        <v>877716.94126373099</v>
      </c>
      <c r="K1169">
        <v>830026.22688464914</v>
      </c>
      <c r="L1169">
        <v>784919.14986409713</v>
      </c>
      <c r="M1169">
        <v>742261.62238538289</v>
      </c>
      <c r="N1169">
        <v>701924.21074561123</v>
      </c>
      <c r="O1169">
        <v>663782.85938896262</v>
      </c>
      <c r="P1169">
        <v>627719.21111549321</v>
      </c>
      <c r="Q1169">
        <v>593620.68721480388</v>
      </c>
      <c r="R1169">
        <v>561380.4242988656</v>
      </c>
      <c r="S1169">
        <v>530897.12630892859</v>
      </c>
      <c r="T1169">
        <v>502074.86766581284</v>
      </c>
      <c r="U1169">
        <v>474822.86999085965</v>
      </c>
      <c r="V1169">
        <v>449055.26650683291</v>
      </c>
      <c r="W1169">
        <v>424690.8630272593</v>
      </c>
      <c r="X1169">
        <v>401652.9011413788</v>
      </c>
      <c r="Y1169">
        <v>379868.82707985624</v>
      </c>
      <c r="Z1169">
        <v>359270.06836884026</v>
      </c>
      <c r="AA1169">
        <v>339791.81947932986</v>
      </c>
      <c r="AB1169">
        <v>321372.8370877218</v>
      </c>
      <c r="AC1169">
        <v>303955.24517550302</v>
      </c>
      <c r="AD1169">
        <v>287484.34994278842</v>
      </c>
      <c r="AE1169">
        <v>271908.46434707317</v>
      </c>
      <c r="AF1169">
        <v>257178.74197566908</v>
      </c>
      <c r="AG1169">
        <v>243249.01989815655</v>
      </c>
      <c r="AH1169">
        <v>230075.67011058959</v>
      </c>
      <c r="AI1169">
        <v>217617.45916717337</v>
      </c>
      <c r="AJ1169">
        <v>205835.41559158059</v>
      </c>
      <c r="AK1169">
        <v>194692.70466479493</v>
      </c>
      <c r="AL1169">
        <v>184154.5101964761</v>
      </c>
      <c r="AM1169">
        <v>174187.92290034881</v>
      </c>
      <c r="AN1169">
        <v>164761.83500964718</v>
      </c>
      <c r="AO1169">
        <v>155846.84078525467</v>
      </c>
      <c r="AP1169">
        <v>147415.1425862202</v>
      </c>
      <c r="AQ1169">
        <v>139440.46218936157</v>
      </c>
    </row>
    <row r="1170" spans="1:43" x14ac:dyDescent="0.3">
      <c r="A1170" s="24"/>
      <c r="B1170" s="26">
        <v>202412</v>
      </c>
      <c r="C1170" s="18" t="s">
        <v>101</v>
      </c>
      <c r="D1170">
        <v>3671757.9502527425</v>
      </c>
      <c r="E1170">
        <v>3417087.9431695188</v>
      </c>
      <c r="F1170">
        <v>3176939.5837629996</v>
      </c>
      <c r="G1170">
        <v>2950834.7967978469</v>
      </c>
      <c r="H1170">
        <v>2736296.7527157315</v>
      </c>
      <c r="I1170">
        <v>2536951.2386361696</v>
      </c>
      <c r="J1170">
        <v>2351947.8027356341</v>
      </c>
      <c r="K1170">
        <v>2180378.7161512566</v>
      </c>
      <c r="L1170">
        <v>2021336.3784192232</v>
      </c>
      <c r="M1170">
        <v>1873942.2418332081</v>
      </c>
      <c r="N1170">
        <v>1737360.8956837144</v>
      </c>
      <c r="O1170">
        <v>1610806.1946591432</v>
      </c>
      <c r="P1170">
        <v>1493543.0516152454</v>
      </c>
      <c r="Q1170">
        <v>1384886.8625759711</v>
      </c>
      <c r="R1170">
        <v>1284201.6617842626</v>
      </c>
      <c r="S1170">
        <v>1190897.6310223548</v>
      </c>
      <c r="T1170">
        <v>1104428.3223230306</v>
      </c>
      <c r="U1170">
        <v>1024287.8013254177</v>
      </c>
      <c r="V1170">
        <v>950007.82988526067</v>
      </c>
      <c r="W1170">
        <v>881155.15406686533</v>
      </c>
      <c r="X1170">
        <v>817328.93227477185</v>
      </c>
      <c r="Y1170">
        <v>758158.31945957406</v>
      </c>
      <c r="Z1170">
        <v>703300.21207171178</v>
      </c>
      <c r="AA1170">
        <v>652437.15178806672</v>
      </c>
      <c r="AB1170">
        <v>605275.38222199958</v>
      </c>
      <c r="AC1170">
        <v>561543.05076339724</v>
      </c>
      <c r="AD1170">
        <v>520988.54671144788</v>
      </c>
      <c r="AE1170">
        <v>483378.96654146578</v>
      </c>
      <c r="AF1170">
        <v>448498.69722584804</v>
      </c>
      <c r="AG1170">
        <v>416148.10884268902</v>
      </c>
      <c r="AH1170">
        <v>386142.3481492204</v>
      </c>
      <c r="AI1170">
        <v>358310.22530529567</v>
      </c>
      <c r="AJ1170">
        <v>332493.18646349706</v>
      </c>
      <c r="AK1170">
        <v>308544.36547187873</v>
      </c>
      <c r="AL1170">
        <v>286327.70844780217</v>
      </c>
      <c r="AM1170">
        <v>265717.16546825023</v>
      </c>
      <c r="AN1170">
        <v>246595.94407907641</v>
      </c>
      <c r="AO1170">
        <v>228855.81975115207</v>
      </c>
      <c r="AP1170">
        <v>212396.49880526229</v>
      </c>
      <c r="AQ1170">
        <v>197125.02969080582</v>
      </c>
    </row>
    <row r="1171" spans="1:43" x14ac:dyDescent="0.3">
      <c r="A1171" s="24"/>
      <c r="B1171" s="26">
        <v>202412</v>
      </c>
      <c r="C1171" s="18" t="s">
        <v>105</v>
      </c>
      <c r="D1171">
        <v>52609.415082062529</v>
      </c>
      <c r="E1171">
        <v>52183.652507122977</v>
      </c>
      <c r="F1171">
        <v>51719.345508978513</v>
      </c>
      <c r="G1171">
        <v>51237.970268654193</v>
      </c>
      <c r="H1171">
        <v>50746.673763670478</v>
      </c>
      <c r="I1171">
        <v>50252.477042507839</v>
      </c>
      <c r="J1171">
        <v>49758.592491683179</v>
      </c>
      <c r="K1171">
        <v>49267.01144949338</v>
      </c>
      <c r="L1171">
        <v>48778.985465069687</v>
      </c>
      <c r="M1171">
        <v>48295.303638274359</v>
      </c>
      <c r="N1171">
        <v>47816.4586261199</v>
      </c>
      <c r="O1171">
        <v>47342.749216719807</v>
      </c>
      <c r="P1171">
        <v>46874.345431551556</v>
      </c>
      <c r="Q1171">
        <v>46411.330795173038</v>
      </c>
      <c r="R1171">
        <v>45953.73031484714</v>
      </c>
      <c r="S1171">
        <v>45501.529305804041</v>
      </c>
      <c r="T1171">
        <v>45054.68623163124</v>
      </c>
      <c r="U1171">
        <v>44613.141561569901</v>
      </c>
      <c r="V1171">
        <v>44176.823935206019</v>
      </c>
      <c r="W1171">
        <v>43745.654481851423</v>
      </c>
      <c r="X1171">
        <v>43319.54986009252</v>
      </c>
      <c r="Y1171">
        <v>42898.424400470089</v>
      </c>
      <c r="Z1171">
        <v>42482.191614075899</v>
      </c>
      <c r="AA1171">
        <v>42070.765249523152</v>
      </c>
      <c r="AB1171">
        <v>41664.060026315332</v>
      </c>
      <c r="AC1171">
        <v>41261.992135292989</v>
      </c>
      <c r="AD1171">
        <v>40864.479570923882</v>
      </c>
      <c r="AE1171">
        <v>40471.442342033151</v>
      </c>
      <c r="AF1171">
        <v>40082.802594711888</v>
      </c>
      <c r="AG1171">
        <v>39698.484671964034</v>
      </c>
      <c r="AH1171">
        <v>39318.415128048822</v>
      </c>
      <c r="AI1171">
        <v>38942.522710693098</v>
      </c>
      <c r="AJ1171">
        <v>38570.738320861281</v>
      </c>
      <c r="AK1171">
        <v>38202.994957214753</v>
      </c>
      <c r="AL1171">
        <v>37839.227650510024</v>
      </c>
      <c r="AM1171">
        <v>37479.373391792353</v>
      </c>
      <c r="AN1171">
        <v>37123.371057207798</v>
      </c>
      <c r="AO1171">
        <v>36771.161331487463</v>
      </c>
      <c r="AP1171">
        <v>36422.686631583929</v>
      </c>
      <c r="AQ1171">
        <v>36077.891031511514</v>
      </c>
    </row>
    <row r="1172" spans="1:43" x14ac:dyDescent="0.3">
      <c r="A1172" s="24"/>
      <c r="B1172" s="26">
        <v>202412</v>
      </c>
      <c r="C1172" s="18" t="s">
        <v>103</v>
      </c>
      <c r="D1172">
        <v>2644475.13138938</v>
      </c>
      <c r="E1172">
        <v>2574851.4871307537</v>
      </c>
      <c r="F1172">
        <v>2511608.4277938218</v>
      </c>
      <c r="G1172">
        <v>2451720.1387425172</v>
      </c>
      <c r="H1172">
        <v>2399534.0149443434</v>
      </c>
      <c r="I1172">
        <v>2348418.358931052</v>
      </c>
      <c r="J1172">
        <v>2298381.3570143329</v>
      </c>
      <c r="K1172">
        <v>2249417.3694092315</v>
      </c>
      <c r="L1172">
        <v>2201513.0157167027</v>
      </c>
      <c r="M1172">
        <v>2154650.5700225993</v>
      </c>
      <c r="N1172">
        <v>2108809.9192164945</v>
      </c>
      <c r="O1172">
        <v>2063969.7218619229</v>
      </c>
      <c r="P1172">
        <v>2020108.10683939</v>
      </c>
      <c r="Q1172">
        <v>1977203.0994442629</v>
      </c>
      <c r="R1172">
        <v>1935232.8822630025</v>
      </c>
      <c r="S1172">
        <v>1894175.9539591344</v>
      </c>
      <c r="T1172">
        <v>1854011.2240180278</v>
      </c>
      <c r="U1172">
        <v>1814718.0668656274</v>
      </c>
      <c r="V1172">
        <v>1776276.350029571</v>
      </c>
      <c r="W1172">
        <v>1738666.4456709994</v>
      </c>
      <c r="X1172">
        <v>1701869.2314936626</v>
      </c>
      <c r="Y1172">
        <v>1665866.0849365671</v>
      </c>
      <c r="Z1172">
        <v>1630638.873209219</v>
      </c>
      <c r="AA1172">
        <v>1596169.9408536186</v>
      </c>
      <c r="AB1172">
        <v>1562442.0959429659</v>
      </c>
      <c r="AC1172">
        <v>1529438.5956468564</v>
      </c>
      <c r="AD1172">
        <v>1497143.1316392825</v>
      </c>
      <c r="AE1172">
        <v>1465539.8156559097</v>
      </c>
      <c r="AF1172">
        <v>1434613.1653929257</v>
      </c>
      <c r="AG1172">
        <v>1404348.0908630025</v>
      </c>
      <c r="AH1172">
        <v>1374729.8812723935</v>
      </c>
      <c r="AI1172">
        <v>1345744.192448834</v>
      </c>
      <c r="AJ1172">
        <v>1317377.0348272512</v>
      </c>
      <c r="AK1172">
        <v>1289614.7619856235</v>
      </c>
      <c r="AL1172">
        <v>1262444.0597141029</v>
      </c>
      <c r="AM1172">
        <v>1235851.9355950237</v>
      </c>
      <c r="AN1172">
        <v>1209825.7090684401</v>
      </c>
      <c r="AO1172">
        <v>1184353.001956553</v>
      </c>
      <c r="AP1172">
        <v>1159421.7294202277</v>
      </c>
      <c r="AQ1172">
        <v>1135020.0913213668</v>
      </c>
    </row>
    <row r="1173" spans="1:43" x14ac:dyDescent="0.3">
      <c r="A1173" s="24"/>
      <c r="B1173" s="26">
        <v>202412</v>
      </c>
      <c r="C1173" s="18" t="s">
        <v>102</v>
      </c>
      <c r="D1173">
        <v>1302136.4064678999</v>
      </c>
      <c r="E1173">
        <v>1231298.6753784167</v>
      </c>
      <c r="F1173">
        <v>1165219.3082099177</v>
      </c>
      <c r="G1173">
        <v>1103664.0979671036</v>
      </c>
      <c r="H1173">
        <v>1045019.1945889663</v>
      </c>
      <c r="I1173">
        <v>989426.57885573898</v>
      </c>
      <c r="J1173">
        <v>936760.51229799981</v>
      </c>
      <c r="K1173">
        <v>886885.91256782215</v>
      </c>
      <c r="L1173">
        <v>839665.74032764498</v>
      </c>
      <c r="M1173">
        <v>794964.91829880245</v>
      </c>
      <c r="N1173">
        <v>752652.41143141792</v>
      </c>
      <c r="O1173">
        <v>712602.29624120321</v>
      </c>
      <c r="P1173">
        <v>674694.25933518715</v>
      </c>
      <c r="Q1173">
        <v>638813.76775302296</v>
      </c>
      <c r="R1173">
        <v>604852.0490797892</v>
      </c>
      <c r="S1173">
        <v>572705.9617779369</v>
      </c>
      <c r="T1173">
        <v>542277.80360998935</v>
      </c>
      <c r="U1173">
        <v>513475.0870785162</v>
      </c>
      <c r="V1173">
        <v>486210.29953995923</v>
      </c>
      <c r="W1173">
        <v>460400.65881404845</v>
      </c>
      <c r="X1173">
        <v>435967.87089778943</v>
      </c>
      <c r="Y1173">
        <v>412837.89376202942</v>
      </c>
      <c r="Z1173">
        <v>390940.70954892057</v>
      </c>
      <c r="AA1173">
        <v>370210.10643465159</v>
      </c>
      <c r="AB1173">
        <v>350583.47075073974</v>
      </c>
      <c r="AC1173">
        <v>332001.58953085908</v>
      </c>
      <c r="AD1173">
        <v>314408.46338180878</v>
      </c>
      <c r="AE1173">
        <v>297751.12941149686</v>
      </c>
      <c r="AF1173">
        <v>281979.49384811474</v>
      </c>
      <c r="AG1173">
        <v>267046.17392983439</v>
      </c>
      <c r="AH1173">
        <v>252906.34861816547</v>
      </c>
      <c r="AI1173">
        <v>239517.61768052491</v>
      </c>
      <c r="AJ1173">
        <v>226839.86869192036</v>
      </c>
      <c r="AK1173">
        <v>214835.15151748672</v>
      </c>
      <c r="AL1173">
        <v>203467.55985397202</v>
      </c>
      <c r="AM1173">
        <v>192703.11942716604</v>
      </c>
      <c r="AN1173">
        <v>182509.68246238775</v>
      </c>
      <c r="AO1173">
        <v>172856.82806563046</v>
      </c>
      <c r="AP1173">
        <v>163715.76817324522</v>
      </c>
      <c r="AQ1173">
        <v>155059.25874777077</v>
      </c>
    </row>
    <row r="1174" spans="1:43" x14ac:dyDescent="0.3">
      <c r="A1174" s="24"/>
      <c r="B1174" s="26">
        <v>202501</v>
      </c>
      <c r="C1174" s="18" t="s">
        <v>101</v>
      </c>
      <c r="D1174">
        <v>4092363.7778888694</v>
      </c>
      <c r="E1174">
        <v>3826882.6188749485</v>
      </c>
      <c r="F1174">
        <v>3576325.6966917161</v>
      </c>
      <c r="G1174">
        <v>3338252.7755803699</v>
      </c>
      <c r="H1174">
        <v>3109869.6196860769</v>
      </c>
      <c r="I1174">
        <v>2896938.2072048276</v>
      </c>
      <c r="J1174">
        <v>2698553.5178166372</v>
      </c>
      <c r="K1174">
        <v>2513790.6410409603</v>
      </c>
      <c r="L1174">
        <v>2341746.2882927288</v>
      </c>
      <c r="M1174">
        <v>2181557.6404857086</v>
      </c>
      <c r="N1174">
        <v>2032410.2103833635</v>
      </c>
      <c r="O1174">
        <v>1893540.2100277646</v>
      </c>
      <c r="P1174">
        <v>1764234.1332961181</v>
      </c>
      <c r="Q1174">
        <v>1643826.9430182846</v>
      </c>
      <c r="R1174">
        <v>1531699.595328232</v>
      </c>
      <c r="S1174">
        <v>1427276.2947034074</v>
      </c>
      <c r="T1174">
        <v>1330021.6924333747</v>
      </c>
      <c r="U1174">
        <v>1239438.1425859362</v>
      </c>
      <c r="V1174">
        <v>1155063.0746545948</v>
      </c>
      <c r="W1174">
        <v>1076466.5111744751</v>
      </c>
      <c r="X1174">
        <v>1003248.7411247563</v>
      </c>
      <c r="Y1174">
        <v>935038.15011518029</v>
      </c>
      <c r="Z1174">
        <v>871489.20294826047</v>
      </c>
      <c r="AA1174">
        <v>812280.57131265197</v>
      </c>
      <c r="AB1174">
        <v>757113.3980274318</v>
      </c>
      <c r="AC1174">
        <v>705709.68879384478</v>
      </c>
      <c r="AD1174">
        <v>657810.82244798972</v>
      </c>
      <c r="AE1174">
        <v>613176.17102270515</v>
      </c>
      <c r="AF1174">
        <v>571581.8213866374</v>
      </c>
      <c r="AG1174">
        <v>532819.39075390087</v>
      </c>
      <c r="AH1174">
        <v>496694.92890212545</v>
      </c>
      <c r="AI1174">
        <v>463027.90047306439</v>
      </c>
      <c r="AJ1174">
        <v>431650.24124339852</v>
      </c>
      <c r="AK1174">
        <v>402405.48273631226</v>
      </c>
      <c r="AL1174">
        <v>375147.93999365857</v>
      </c>
      <c r="AM1174">
        <v>349741.9577434893</v>
      </c>
      <c r="AN1174">
        <v>326061.21057933598</v>
      </c>
      <c r="AO1174">
        <v>303988.0531176182</v>
      </c>
      <c r="AP1174">
        <v>283412.91642007104</v>
      </c>
      <c r="AQ1174">
        <v>264233.74726138695</v>
      </c>
    </row>
    <row r="1175" spans="1:43" x14ac:dyDescent="0.3">
      <c r="A1175" s="24"/>
      <c r="B1175" s="26">
        <v>202501</v>
      </c>
      <c r="C1175" s="18" t="s">
        <v>105</v>
      </c>
      <c r="D1175">
        <v>59517.320574221674</v>
      </c>
      <c r="E1175">
        <v>58595.095811232655</v>
      </c>
      <c r="F1175">
        <v>57671.609627562117</v>
      </c>
      <c r="G1175">
        <v>56758.164969755322</v>
      </c>
      <c r="H1175">
        <v>55854.380386622965</v>
      </c>
      <c r="I1175">
        <v>54965.023730794303</v>
      </c>
      <c r="J1175">
        <v>54089.985150159664</v>
      </c>
      <c r="K1175">
        <v>53229.089614482022</v>
      </c>
      <c r="L1175">
        <v>52382.130062780248</v>
      </c>
      <c r="M1175">
        <v>51548.884439065834</v>
      </c>
      <c r="N1175">
        <v>50729.124752713127</v>
      </c>
      <c r="O1175">
        <v>49922.622002793192</v>
      </c>
      <c r="P1175">
        <v>49129.148877020489</v>
      </c>
      <c r="Q1175">
        <v>48348.481218612535</v>
      </c>
      <c r="R1175">
        <v>47580.398796419802</v>
      </c>
      <c r="S1175">
        <v>46824.685675569308</v>
      </c>
      <c r="T1175">
        <v>46081.130357701019</v>
      </c>
      <c r="U1175">
        <v>45349.525788835686</v>
      </c>
      <c r="V1175">
        <v>44629.669292541781</v>
      </c>
      <c r="W1175">
        <v>43921.362462640573</v>
      </c>
      <c r="X1175">
        <v>43224.411035854217</v>
      </c>
      <c r="Y1175">
        <v>42538.624756518344</v>
      </c>
      <c r="Z1175">
        <v>41863.817240469223</v>
      </c>
      <c r="AA1175">
        <v>41199.805842163143</v>
      </c>
      <c r="AB1175">
        <v>40546.411527221877</v>
      </c>
      <c r="AC1175">
        <v>39903.458751463411</v>
      </c>
      <c r="AD1175">
        <v>39270.775346792871</v>
      </c>
      <c r="AE1175">
        <v>38648.192413924276</v>
      </c>
      <c r="AF1175">
        <v>38035.544221673874</v>
      </c>
      <c r="AG1175">
        <v>37432.668112443644</v>
      </c>
      <c r="AH1175">
        <v>36839.404413458746</v>
      </c>
      <c r="AI1175">
        <v>36255.596353307534</v>
      </c>
      <c r="AJ1175">
        <v>35681.089983342019</v>
      </c>
      <c r="AK1175">
        <v>35115.734103519106</v>
      </c>
      <c r="AL1175">
        <v>34559.380192292228</v>
      </c>
      <c r="AM1175">
        <v>34011.882340194978</v>
      </c>
      <c r="AN1175">
        <v>33473.097186790961</v>
      </c>
      <c r="AO1175">
        <v>32942.88386069519</v>
      </c>
      <c r="AP1175">
        <v>32421.103922401722</v>
      </c>
      <c r="AQ1175">
        <v>31907.62130967942</v>
      </c>
    </row>
    <row r="1176" spans="1:43" x14ac:dyDescent="0.3">
      <c r="A1176" s="24"/>
      <c r="B1176" s="26">
        <v>202501</v>
      </c>
      <c r="C1176" s="18" t="s">
        <v>103</v>
      </c>
      <c r="D1176">
        <v>4797553.3187512858</v>
      </c>
      <c r="E1176">
        <v>4649616.5188455787</v>
      </c>
      <c r="F1176">
        <v>4502893.87220087</v>
      </c>
      <c r="G1176">
        <v>4361140.2136788992</v>
      </c>
      <c r="H1176">
        <v>4217992.0341601139</v>
      </c>
      <c r="I1176">
        <v>4079421.2444212707</v>
      </c>
      <c r="J1176">
        <v>3945380.4066605177</v>
      </c>
      <c r="K1176">
        <v>3815773.1925876187</v>
      </c>
      <c r="L1176">
        <v>3690479.3709168532</v>
      </c>
      <c r="M1176">
        <v>3569367.808818012</v>
      </c>
      <c r="N1176">
        <v>3452303.4709932883</v>
      </c>
      <c r="O1176">
        <v>3339151.2675208091</v>
      </c>
      <c r="P1176">
        <v>3229778.1837019231</v>
      </c>
      <c r="Q1176">
        <v>3124054.4449838139</v>
      </c>
      <c r="R1176">
        <v>3021854.1274988111</v>
      </c>
      <c r="S1176">
        <v>2923055.4450151026</v>
      </c>
      <c r="T1176">
        <v>2827540.8453975841</v>
      </c>
      <c r="U1176">
        <v>2735196.9949548384</v>
      </c>
      <c r="V1176">
        <v>2645914.6975936368</v>
      </c>
      <c r="W1176">
        <v>2559588.7772176685</v>
      </c>
      <c r="X1176">
        <v>2476117.9407381783</v>
      </c>
      <c r="Y1176">
        <v>2395404.6323307576</v>
      </c>
      <c r="Z1176">
        <v>2317354.8854238042</v>
      </c>
      <c r="AA1176">
        <v>2241878.1763227656</v>
      </c>
      <c r="AB1176">
        <v>2168887.2817573529</v>
      </c>
      <c r="AC1176">
        <v>2098298.1416229517</v>
      </c>
      <c r="AD1176">
        <v>2030029.7275497862</v>
      </c>
      <c r="AE1176">
        <v>1964003.9175358696</v>
      </c>
      <c r="AF1176">
        <v>1900145.3766355272</v>
      </c>
      <c r="AG1176">
        <v>1838381.443549182</v>
      </c>
      <c r="AH1176">
        <v>1778642.0228768862</v>
      </c>
      <c r="AI1176">
        <v>1720859.4827549884</v>
      </c>
      <c r="AJ1176">
        <v>1664968.5575775963</v>
      </c>
      <c r="AK1176">
        <v>1610906.2555025648</v>
      </c>
      <c r="AL1176">
        <v>1558611.7704493604</v>
      </c>
      <c r="AM1176">
        <v>1508026.3983092632</v>
      </c>
      <c r="AN1176">
        <v>1459093.4571043919</v>
      </c>
      <c r="AO1176">
        <v>1411758.2108492525</v>
      </c>
      <c r="AP1176">
        <v>1365967.7968859281</v>
      </c>
      <c r="AQ1176">
        <v>1321671.1564809564</v>
      </c>
    </row>
    <row r="1177" spans="1:43" x14ac:dyDescent="0.3">
      <c r="A1177" s="24"/>
      <c r="B1177" s="26">
        <v>202501</v>
      </c>
      <c r="C1177" s="18" t="s">
        <v>102</v>
      </c>
      <c r="D1177">
        <v>2074624.8651143464</v>
      </c>
      <c r="E1177">
        <v>1966680.7026017345</v>
      </c>
      <c r="F1177">
        <v>1861571.6531837462</v>
      </c>
      <c r="G1177">
        <v>1761214.1155429948</v>
      </c>
      <c r="H1177">
        <v>1663500.8808247156</v>
      </c>
      <c r="I1177">
        <v>1571181.8413969015</v>
      </c>
      <c r="J1177">
        <v>1483992.362559773</v>
      </c>
      <c r="K1177">
        <v>1401663.1256386172</v>
      </c>
      <c r="L1177">
        <v>1323929.9437911739</v>
      </c>
      <c r="M1177">
        <v>1250538.3127572814</v>
      </c>
      <c r="N1177">
        <v>1181245.4007953724</v>
      </c>
      <c r="O1177">
        <v>1115820.7478624692</v>
      </c>
      <c r="P1177">
        <v>1054046.3012133946</v>
      </c>
      <c r="Q1177">
        <v>995716.10967867414</v>
      </c>
      <c r="R1177">
        <v>940635.84735142789</v>
      </c>
      <c r="S1177">
        <v>888622.25913779228</v>
      </c>
      <c r="T1177">
        <v>839502.5788746652</v>
      </c>
      <c r="U1177">
        <v>793113.94786070136</v>
      </c>
      <c r="V1177">
        <v>749302.84887213144</v>
      </c>
      <c r="W1177">
        <v>707924.56348788878</v>
      </c>
      <c r="X1177">
        <v>668842.65640013968</v>
      </c>
      <c r="Y1177">
        <v>631928.48800778645</v>
      </c>
      <c r="Z1177">
        <v>597060.75523795816</v>
      </c>
      <c r="AA1177">
        <v>564125.05978922581</v>
      </c>
      <c r="AB1177">
        <v>533013.50259370566</v>
      </c>
      <c r="AC1177">
        <v>503624.30310815549</v>
      </c>
      <c r="AD1177">
        <v>475861.44198020612</v>
      </c>
      <c r="AE1177">
        <v>449634.32564309851</v>
      </c>
      <c r="AF1177">
        <v>424857.47143943299</v>
      </c>
      <c r="AG1177">
        <v>401450.21194257709</v>
      </c>
      <c r="AH1177">
        <v>379336.41722217167</v>
      </c>
      <c r="AI1177">
        <v>358444.23388086946</v>
      </c>
      <c r="AJ1177">
        <v>338705.83976912021</v>
      </c>
      <c r="AK1177">
        <v>320057.21336129721</v>
      </c>
      <c r="AL1177">
        <v>302437.91684862075</v>
      </c>
      <c r="AM1177">
        <v>285790.89207169763</v>
      </c>
      <c r="AN1177">
        <v>270062.26847796771</v>
      </c>
      <c r="AO1177">
        <v>255201.18234704947</v>
      </c>
      <c r="AP1177">
        <v>241159.60658015942</v>
      </c>
      <c r="AQ1177">
        <v>227892.19039873985</v>
      </c>
    </row>
    <row r="1178" spans="1:43" x14ac:dyDescent="0.3">
      <c r="A1178" s="24"/>
      <c r="B1178" s="26">
        <v>202502</v>
      </c>
      <c r="C1178" s="18" t="s">
        <v>101</v>
      </c>
      <c r="D1178">
        <v>5596495.5111668436</v>
      </c>
      <c r="E1178">
        <v>5244792.8487289147</v>
      </c>
      <c r="F1178">
        <v>4903447.0450163409</v>
      </c>
      <c r="G1178">
        <v>4578989.9542648913</v>
      </c>
      <c r="H1178">
        <v>4267023.2105847811</v>
      </c>
      <c r="I1178">
        <v>3976252.225065778</v>
      </c>
      <c r="J1178">
        <v>3705342.662808388</v>
      </c>
      <c r="K1178">
        <v>3452980.5342277493</v>
      </c>
      <c r="L1178">
        <v>3217909.4397876244</v>
      </c>
      <c r="M1178">
        <v>2998944.4602046423</v>
      </c>
      <c r="N1178">
        <v>2794975.7689305064</v>
      </c>
      <c r="O1178">
        <v>2604967.5972455363</v>
      </c>
      <c r="P1178">
        <v>2427955.1175477779</v>
      </c>
      <c r="Q1178">
        <v>2263040.462575987</v>
      </c>
      <c r="R1178">
        <v>2109388.4733685753</v>
      </c>
      <c r="S1178">
        <v>1966222.4666438345</v>
      </c>
      <c r="T1178">
        <v>1832820.1614869563</v>
      </c>
      <c r="U1178">
        <v>1708509.8282516801</v>
      </c>
      <c r="V1178">
        <v>1592666.6828191315</v>
      </c>
      <c r="W1178">
        <v>1484709.5288447388</v>
      </c>
      <c r="X1178">
        <v>1384097.6402712013</v>
      </c>
      <c r="Y1178">
        <v>1290327.871461075</v>
      </c>
      <c r="Z1178">
        <v>1202931.9802920143</v>
      </c>
      <c r="AA1178">
        <v>1121474.1491011197</v>
      </c>
      <c r="AB1178">
        <v>1045548.6887177519</v>
      </c>
      <c r="AC1178">
        <v>974777.91157631087</v>
      </c>
      <c r="AD1178">
        <v>908810.16082588886</v>
      </c>
      <c r="AE1178">
        <v>847317.98332916026</v>
      </c>
      <c r="AF1178">
        <v>789996.435402915</v>
      </c>
      <c r="AG1178">
        <v>736561.51106426329</v>
      </c>
      <c r="AH1178">
        <v>686748.68339500716</v>
      </c>
      <c r="AI1178">
        <v>640311.55041727889</v>
      </c>
      <c r="AJ1178">
        <v>597020.57758704945</v>
      </c>
      <c r="AK1178">
        <v>556661.92966198432</v>
      </c>
      <c r="AL1178">
        <v>519036.38529112027</v>
      </c>
      <c r="AM1178">
        <v>483958.32821108721</v>
      </c>
      <c r="AN1178">
        <v>451254.80942218599</v>
      </c>
      <c r="AO1178">
        <v>420764.67516236048</v>
      </c>
      <c r="AP1178">
        <v>392337.75590236788</v>
      </c>
      <c r="AQ1178">
        <v>365834.11195524462</v>
      </c>
    </row>
    <row r="1179" spans="1:43" x14ac:dyDescent="0.3">
      <c r="A1179" s="24"/>
      <c r="B1179" s="26">
        <v>202502</v>
      </c>
      <c r="C1179" s="18" t="s">
        <v>105</v>
      </c>
      <c r="D1179">
        <v>125485.36065268546</v>
      </c>
      <c r="E1179">
        <v>123424.76835293407</v>
      </c>
      <c r="F1179">
        <v>121317.95164485027</v>
      </c>
      <c r="G1179">
        <v>119191.2485067588</v>
      </c>
      <c r="H1179">
        <v>117056.2926296629</v>
      </c>
      <c r="I1179">
        <v>114962.47618395295</v>
      </c>
      <c r="J1179">
        <v>112911.07523339115</v>
      </c>
      <c r="K1179">
        <v>110901.94642444886</v>
      </c>
      <c r="L1179">
        <v>108934.30534413799</v>
      </c>
      <c r="M1179">
        <v>107007.09063794004</v>
      </c>
      <c r="N1179">
        <v>105119.14027359185</v>
      </c>
      <c r="O1179">
        <v>103269.27800664492</v>
      </c>
      <c r="P1179">
        <v>101456.35523442409</v>
      </c>
      <c r="Q1179">
        <v>99679.270107472941</v>
      </c>
      <c r="R1179">
        <v>97936.97489802308</v>
      </c>
      <c r="S1179">
        <v>96228.477323110958</v>
      </c>
      <c r="T1179">
        <v>94552.838835967734</v>
      </c>
      <c r="U1179">
        <v>92909.17149904168</v>
      </c>
      <c r="V1179">
        <v>91296.634303891085</v>
      </c>
      <c r="W1179">
        <v>89714.429396343694</v>
      </c>
      <c r="X1179">
        <v>88161.798441530962</v>
      </c>
      <c r="Y1179">
        <v>86638.019239790476</v>
      </c>
      <c r="Z1179">
        <v>85142.402636487153</v>
      </c>
      <c r="AA1179">
        <v>83674.289732137258</v>
      </c>
      <c r="AB1179">
        <v>82233.04938022088</v>
      </c>
      <c r="AC1179">
        <v>80818.07595104145</v>
      </c>
      <c r="AD1179">
        <v>79428.787336537775</v>
      </c>
      <c r="AE1179">
        <v>78064.623170546954</v>
      </c>
      <c r="AF1179">
        <v>76725.043240199273</v>
      </c>
      <c r="AG1179">
        <v>75409.526066063772</v>
      </c>
      <c r="AH1179">
        <v>74117.567630885096</v>
      </c>
      <c r="AI1179">
        <v>72848.680238996123</v>
      </c>
      <c r="AJ1179">
        <v>71602.391490622293</v>
      </c>
      <c r="AK1179">
        <v>70378.243357246989</v>
      </c>
      <c r="AL1179">
        <v>69175.791345958802</v>
      </c>
      <c r="AM1179">
        <v>67994.603742251173</v>
      </c>
      <c r="AN1179">
        <v>66834.260922102636</v>
      </c>
      <c r="AO1179">
        <v>65694.354725349403</v>
      </c>
      <c r="AP1179">
        <v>64574.487883388756</v>
      </c>
      <c r="AQ1179">
        <v>63474.273495141271</v>
      </c>
    </row>
    <row r="1180" spans="1:43" x14ac:dyDescent="0.3">
      <c r="A1180" s="24"/>
      <c r="B1180" s="26">
        <v>202502</v>
      </c>
      <c r="C1180" s="18" t="s">
        <v>103</v>
      </c>
      <c r="D1180">
        <v>4978196.5206189295</v>
      </c>
      <c r="E1180">
        <v>4807246.1969048725</v>
      </c>
      <c r="F1180">
        <v>4639221.9384576371</v>
      </c>
      <c r="G1180">
        <v>4476176.1486754725</v>
      </c>
      <c r="H1180">
        <v>4316083.7167615658</v>
      </c>
      <c r="I1180">
        <v>4161717.0250945506</v>
      </c>
      <c r="J1180">
        <v>4012915.1574849952</v>
      </c>
      <c r="K1180">
        <v>3869495.1787714451</v>
      </c>
      <c r="L1180">
        <v>3731267.6825160081</v>
      </c>
      <c r="M1180">
        <v>3598043.9779298897</v>
      </c>
      <c r="N1180">
        <v>3469639.471857761</v>
      </c>
      <c r="O1180">
        <v>3345875.2269539414</v>
      </c>
      <c r="P1180">
        <v>3226578.612871598</v>
      </c>
      <c r="Q1180">
        <v>3111583.496131375</v>
      </c>
      <c r="R1180">
        <v>3000730.1938229664</v>
      </c>
      <c r="S1180">
        <v>2893865.3082711967</v>
      </c>
      <c r="T1180">
        <v>2790841.5048654168</v>
      </c>
      <c r="U1180">
        <v>2691517.26645415</v>
      </c>
      <c r="V1180">
        <v>2595756.6422431408</v>
      </c>
      <c r="W1180">
        <v>2503429.0006798967</v>
      </c>
      <c r="X1180">
        <v>2414408.7911302228</v>
      </c>
      <c r="Y1180">
        <v>2328575.3165524397</v>
      </c>
      <c r="Z1180">
        <v>2245812.5179365352</v>
      </c>
      <c r="AA1180">
        <v>2166008.7704935418</v>
      </c>
      <c r="AB1180">
        <v>2089056.6911719798</v>
      </c>
      <c r="AC1180">
        <v>2014852.9568822696</v>
      </c>
      <c r="AD1180">
        <v>1943298.1327341027</v>
      </c>
      <c r="AE1180">
        <v>1874296.5095822162</v>
      </c>
      <c r="AF1180">
        <v>1807755.9502018229</v>
      </c>
      <c r="AG1180">
        <v>1743587.7434580191</v>
      </c>
      <c r="AH1180">
        <v>1681706.4658835772</v>
      </c>
      <c r="AI1180">
        <v>1622029.8501307985</v>
      </c>
      <c r="AJ1180">
        <v>1564478.6598124723</v>
      </c>
      <c r="AK1180">
        <v>1508976.5702929043</v>
      </c>
      <c r="AL1180">
        <v>1455450.0550318186</v>
      </c>
      <c r="AM1180">
        <v>1403828.277121562</v>
      </c>
      <c r="AN1180">
        <v>1354042.9856916366</v>
      </c>
      <c r="AO1180">
        <v>1306028.4168844204</v>
      </c>
      <c r="AP1180">
        <v>1259721.1991323915</v>
      </c>
      <c r="AQ1180">
        <v>1215060.2624905896</v>
      </c>
    </row>
    <row r="1181" spans="1:43" x14ac:dyDescent="0.3">
      <c r="A1181" s="24"/>
      <c r="B1181" s="26">
        <v>202502</v>
      </c>
      <c r="C1181" s="18" t="s">
        <v>102</v>
      </c>
      <c r="D1181">
        <v>2266037.7913521971</v>
      </c>
      <c r="E1181">
        <v>2149374.471929003</v>
      </c>
      <c r="F1181">
        <v>2038649.3129070406</v>
      </c>
      <c r="G1181">
        <v>1931736.7247095362</v>
      </c>
      <c r="H1181">
        <v>1828049.2335617028</v>
      </c>
      <c r="I1181">
        <v>1729923.2778857257</v>
      </c>
      <c r="J1181">
        <v>1637063.8314680636</v>
      </c>
      <c r="K1181">
        <v>1549189.7864689641</v>
      </c>
      <c r="L1181">
        <v>1466034.1867699551</v>
      </c>
      <c r="M1181">
        <v>1387343.9389778797</v>
      </c>
      <c r="N1181">
        <v>1312879.3045953754</v>
      </c>
      <c r="O1181">
        <v>1242413.3054293888</v>
      </c>
      <c r="P1181">
        <v>1175731.1029417915</v>
      </c>
      <c r="Q1181">
        <v>1112629.3804335278</v>
      </c>
      <c r="R1181">
        <v>1052915.7419733184</v>
      </c>
      <c r="S1181">
        <v>996408.13461322046</v>
      </c>
      <c r="T1181">
        <v>942934.29668545979</v>
      </c>
      <c r="U1181">
        <v>892331.23302423977</v>
      </c>
      <c r="V1181">
        <v>844444.71692974784</v>
      </c>
      <c r="W1181">
        <v>799128.81815457309</v>
      </c>
      <c r="X1181">
        <v>756245.45592114271</v>
      </c>
      <c r="Y1181">
        <v>715663.97585360485</v>
      </c>
      <c r="Z1181">
        <v>677260.74966405507</v>
      </c>
      <c r="AA1181">
        <v>640918.79643507907</v>
      </c>
      <c r="AB1181">
        <v>606527.42436784762</v>
      </c>
      <c r="AC1181">
        <v>573981.89190573501</v>
      </c>
      <c r="AD1181">
        <v>543183.08719083352</v>
      </c>
      <c r="AE1181">
        <v>514037.22486085398</v>
      </c>
      <c r="AF1181">
        <v>486455.55924443173</v>
      </c>
      <c r="AG1181">
        <v>460354.11306248006</v>
      </c>
      <c r="AH1181">
        <v>435653.42079122091</v>
      </c>
      <c r="AI1181">
        <v>412278.28588848363</v>
      </c>
      <c r="AJ1181">
        <v>390157.55112862849</v>
      </c>
      <c r="AK1181">
        <v>369223.88133297174</v>
      </c>
      <c r="AL1181">
        <v>349413.55782188423</v>
      </c>
      <c r="AM1181">
        <v>330666.28395187866</v>
      </c>
      <c r="AN1181">
        <v>312925.00113607239</v>
      </c>
      <c r="AO1181">
        <v>296135.71477952076</v>
      </c>
      <c r="AP1181">
        <v>280247.32959215634</v>
      </c>
      <c r="AQ1181">
        <v>265211.49377155531</v>
      </c>
    </row>
    <row r="1182" spans="1:43" x14ac:dyDescent="0.3">
      <c r="A1182" s="24"/>
      <c r="B1182" s="26">
        <v>202503</v>
      </c>
      <c r="C1182" s="18" t="s">
        <v>101</v>
      </c>
      <c r="D1182">
        <v>7126361.3661180697</v>
      </c>
      <c r="E1182">
        <v>6735487.8293556478</v>
      </c>
      <c r="F1182">
        <v>6365943.5805349741</v>
      </c>
      <c r="G1182">
        <v>6018388.4133299077</v>
      </c>
      <c r="H1182">
        <v>5687293.0079775304</v>
      </c>
      <c r="I1182">
        <v>5374742.5662483294</v>
      </c>
      <c r="J1182">
        <v>5079637.3597534467</v>
      </c>
      <c r="K1182">
        <v>4800953.1670100614</v>
      </c>
      <c r="L1182">
        <v>4537735.90201608</v>
      </c>
      <c r="M1182">
        <v>4289095.1954282438</v>
      </c>
      <c r="N1182">
        <v>4054198.4667276917</v>
      </c>
      <c r="O1182">
        <v>3832265.7694487898</v>
      </c>
      <c r="P1182">
        <v>3622565.3594373283</v>
      </c>
      <c r="Q1182">
        <v>3424409.8668322209</v>
      </c>
      <c r="R1182">
        <v>3237152.9563937588</v>
      </c>
      <c r="S1182">
        <v>3060186.3814463746</v>
      </c>
      <c r="T1182">
        <v>2892937.3576505743</v>
      </c>
      <c r="U1182">
        <v>2734866.200043031</v>
      </c>
      <c r="V1182">
        <v>2585464.1799930912</v>
      </c>
      <c r="W1182">
        <v>2444251.5685952287</v>
      </c>
      <c r="X1182">
        <v>2310775.840339506</v>
      </c>
      <c r="Y1182">
        <v>2184610.0163430115</v>
      </c>
      <c r="Z1182">
        <v>2065351.1304944667</v>
      </c>
      <c r="AA1182">
        <v>1952618.8049358949</v>
      </c>
      <c r="AB1182">
        <v>1846053.9236491683</v>
      </c>
      <c r="AC1182">
        <v>1745317.39472515</v>
      </c>
      <c r="AD1182">
        <v>1650088.9933079155</v>
      </c>
      <c r="AE1182">
        <v>1560066.2783264592</v>
      </c>
      <c r="AF1182">
        <v>1474963.577024013</v>
      </c>
      <c r="AG1182">
        <v>1394511.0320237658</v>
      </c>
      <c r="AH1182">
        <v>1318453.7062684363</v>
      </c>
      <c r="AI1182">
        <v>1246550.74166889</v>
      </c>
      <c r="AJ1182">
        <v>1178574.5677155142</v>
      </c>
      <c r="AK1182">
        <v>1114310.1566617982</v>
      </c>
      <c r="AL1182">
        <v>1053554.3221950133</v>
      </c>
      <c r="AM1182">
        <v>996115.05877364054</v>
      </c>
      <c r="AN1182">
        <v>941810.91904271126</v>
      </c>
      <c r="AO1182">
        <v>890470.42694228352</v>
      </c>
      <c r="AP1182">
        <v>841931.52430549765</v>
      </c>
      <c r="AQ1182">
        <v>796041.04890462907</v>
      </c>
    </row>
    <row r="1183" spans="1:43" x14ac:dyDescent="0.3">
      <c r="A1183" s="24"/>
      <c r="B1183" s="26">
        <v>202503</v>
      </c>
      <c r="C1183" s="18" t="s">
        <v>105</v>
      </c>
      <c r="D1183">
        <v>83516.08168233461</v>
      </c>
      <c r="E1183">
        <v>83236.071883660552</v>
      </c>
      <c r="F1183">
        <v>82952.037560701603</v>
      </c>
      <c r="G1183">
        <v>82649.938252520806</v>
      </c>
      <c r="H1183">
        <v>82331.982081057678</v>
      </c>
      <c r="I1183">
        <v>81998.361969308418</v>
      </c>
      <c r="J1183">
        <v>81651.338624489639</v>
      </c>
      <c r="K1183">
        <v>81293.029691622956</v>
      </c>
      <c r="L1183">
        <v>80925.270015663467</v>
      </c>
      <c r="M1183">
        <v>80549.609168988405</v>
      </c>
      <c r="N1183">
        <v>80167.346615854171</v>
      </c>
      <c r="O1183">
        <v>79779.572780558985</v>
      </c>
      <c r="P1183">
        <v>79387.206344236969</v>
      </c>
      <c r="Q1183">
        <v>78991.025509344152</v>
      </c>
      <c r="R1183">
        <v>78591.693404373145</v>
      </c>
      <c r="S1183">
        <v>78189.778488555312</v>
      </c>
      <c r="T1183">
        <v>77785.770898345494</v>
      </c>
      <c r="U1183">
        <v>77380.095568250879</v>
      </c>
      <c r="V1183">
        <v>76973.122807632244</v>
      </c>
      <c r="W1183">
        <v>76565.176873433913</v>
      </c>
      <c r="X1183">
        <v>76156.54296050455</v>
      </c>
      <c r="Y1183">
        <v>75747.472937133833</v>
      </c>
      <c r="Z1183">
        <v>75338.190080336324</v>
      </c>
      <c r="AA1183">
        <v>74928.893009153893</v>
      </c>
      <c r="AB1183">
        <v>74519.758971076604</v>
      </c>
      <c r="AC1183">
        <v>74110.946603532808</v>
      </c>
      <c r="AD1183">
        <v>73702.598266869332</v>
      </c>
      <c r="AE1183">
        <v>73294.842025499587</v>
      </c>
      <c r="AF1183">
        <v>72887.79333855283</v>
      </c>
      <c r="AG1183">
        <v>72481.55650936802</v>
      </c>
      <c r="AH1183">
        <v>72076.225933754598</v>
      </c>
      <c r="AI1183">
        <v>71671.887179498823</v>
      </c>
      <c r="AJ1183">
        <v>71268.617923678816</v>
      </c>
      <c r="AK1183">
        <v>70866.488769625939</v>
      </c>
      <c r="AL1183">
        <v>70465.563961573876</v>
      </c>
      <c r="AM1183">
        <v>70065.902011971339</v>
      </c>
      <c r="AN1183">
        <v>69667.556253946983</v>
      </c>
      <c r="AO1183">
        <v>69270.575329385872</v>
      </c>
      <c r="AP1183">
        <v>68875.003621414988</v>
      </c>
      <c r="AQ1183">
        <v>68480.881638726598</v>
      </c>
    </row>
    <row r="1184" spans="1:43" x14ac:dyDescent="0.3">
      <c r="A1184" s="24"/>
      <c r="B1184" s="26">
        <v>202503</v>
      </c>
      <c r="C1184" s="18" t="s">
        <v>103</v>
      </c>
      <c r="D1184">
        <v>6015457.0060793087</v>
      </c>
      <c r="E1184">
        <v>5873203.8974394202</v>
      </c>
      <c r="F1184">
        <v>5735005.2098395266</v>
      </c>
      <c r="G1184">
        <v>5606146.9341768865</v>
      </c>
      <c r="H1184">
        <v>5476605.2772259274</v>
      </c>
      <c r="I1184">
        <v>5350150.8759742985</v>
      </c>
      <c r="J1184">
        <v>5226688.6282621687</v>
      </c>
      <c r="K1184">
        <v>5106132.5396165121</v>
      </c>
      <c r="L1184">
        <v>4988403.1222973038</v>
      </c>
      <c r="M1184">
        <v>4873425.7980421362</v>
      </c>
      <c r="N1184">
        <v>4761129.8700917484</v>
      </c>
      <c r="O1184">
        <v>4651447.8335755942</v>
      </c>
      <c r="P1184">
        <v>4544314.8954397812</v>
      </c>
      <c r="Q1184">
        <v>4439668.6288905665</v>
      </c>
      <c r="R1184">
        <v>4337448.7169618942</v>
      </c>
      <c r="S1184">
        <v>4237596.7568094125</v>
      </c>
      <c r="T1184">
        <v>4140056.106431054</v>
      </c>
      <c r="U1184">
        <v>4044771.761707054</v>
      </c>
      <c r="V1184">
        <v>3951690.2555588027</v>
      </c>
      <c r="W1184">
        <v>3860759.573553334</v>
      </c>
      <c r="X1184">
        <v>3771929.0819529523</v>
      </c>
      <c r="Y1184">
        <v>3685149.4653395484</v>
      </c>
      <c r="Z1184">
        <v>3600372.6717209457</v>
      </c>
      <c r="AA1184">
        <v>3517551.8635711609</v>
      </c>
      <c r="AB1184">
        <v>3436641.3736436907</v>
      </c>
      <c r="AC1184">
        <v>3357596.6646762607</v>
      </c>
      <c r="AD1184">
        <v>3280374.2923096367</v>
      </c>
      <c r="AE1184">
        <v>3204931.8706942014</v>
      </c>
      <c r="AF1184">
        <v>3131228.0403710464</v>
      </c>
      <c r="AG1184">
        <v>3059222.4380998751</v>
      </c>
      <c r="AH1184">
        <v>2988875.6683713407</v>
      </c>
      <c r="AI1184">
        <v>2920149.276391834</v>
      </c>
      <c r="AJ1184">
        <v>2853005.7223679163</v>
      </c>
      <c r="AK1184">
        <v>2787408.3569483361</v>
      </c>
      <c r="AL1184">
        <v>2723321.3977058781</v>
      </c>
      <c r="AM1184">
        <v>2660709.9065606268</v>
      </c>
      <c r="AN1184">
        <v>2599539.7680617706</v>
      </c>
      <c r="AO1184">
        <v>2539777.6684575975</v>
      </c>
      <c r="AP1184">
        <v>2481391.075493535</v>
      </c>
      <c r="AQ1184">
        <v>2424348.2188864071</v>
      </c>
    </row>
    <row r="1185" spans="1:43" x14ac:dyDescent="0.3">
      <c r="A1185" s="24"/>
      <c r="B1185" s="26">
        <v>202503</v>
      </c>
      <c r="C1185" s="18" t="s">
        <v>102</v>
      </c>
      <c r="D1185">
        <v>2517288.8017620137</v>
      </c>
      <c r="E1185">
        <v>2394798.5376334712</v>
      </c>
      <c r="F1185">
        <v>2279174.3349979189</v>
      </c>
      <c r="G1185">
        <v>2173589.4120377875</v>
      </c>
      <c r="H1185">
        <v>2072781.8788897779</v>
      </c>
      <c r="I1185">
        <v>1976674.1587945416</v>
      </c>
      <c r="J1185">
        <v>1885043.2088123204</v>
      </c>
      <c r="K1185">
        <v>1797676.9932804287</v>
      </c>
      <c r="L1185">
        <v>1714374.1038921864</v>
      </c>
      <c r="M1185">
        <v>1634943.1841853014</v>
      </c>
      <c r="N1185">
        <v>1559202.3394621955</v>
      </c>
      <c r="O1185">
        <v>1486978.5820011701</v>
      </c>
      <c r="P1185">
        <v>1418107.3214383507</v>
      </c>
      <c r="Q1185">
        <v>1352431.8982676903</v>
      </c>
      <c r="R1185">
        <v>1289803.155456559</v>
      </c>
      <c r="S1185">
        <v>1230079.0430611349</v>
      </c>
      <c r="T1185">
        <v>1173124.2514007587</v>
      </c>
      <c r="U1185">
        <v>1118809.8691377144</v>
      </c>
      <c r="V1185">
        <v>1067013.0633051069</v>
      </c>
      <c r="W1185">
        <v>1017616.7788888963</v>
      </c>
      <c r="X1185">
        <v>970509.45601055224</v>
      </c>
      <c r="Y1185">
        <v>925584.76309695677</v>
      </c>
      <c r="Z1185">
        <v>882741.34468668606</v>
      </c>
      <c r="AA1185">
        <v>841882.58272542106</v>
      </c>
      <c r="AB1185">
        <v>802916.37036260508</v>
      </c>
      <c r="AC1185">
        <v>765754.89738755825</v>
      </c>
      <c r="AD1185">
        <v>730314.44654428517</v>
      </c>
      <c r="AE1185">
        <v>696515.20004620042</v>
      </c>
      <c r="AF1185">
        <v>664281.05567944585</v>
      </c>
      <c r="AG1185">
        <v>633539.45193969249</v>
      </c>
      <c r="AH1185">
        <v>604221.20169480494</v>
      </c>
      <c r="AI1185">
        <v>576260.33390634158</v>
      </c>
      <c r="AJ1185">
        <v>549593.94297799433</v>
      </c>
      <c r="AK1185">
        <v>524162.04532979638</v>
      </c>
      <c r="AL1185">
        <v>499907.44282407517</v>
      </c>
      <c r="AM1185">
        <v>476775.5926933345</v>
      </c>
      <c r="AN1185">
        <v>454714.48364201019</v>
      </c>
      <c r="AO1185">
        <v>433674.51781375025</v>
      </c>
      <c r="AP1185">
        <v>413608.39833383413</v>
      </c>
      <c r="AQ1185">
        <v>394471.02215280849</v>
      </c>
    </row>
    <row r="1186" spans="1:43" x14ac:dyDescent="0.3">
      <c r="A1186" s="24"/>
      <c r="B1186" s="26">
        <v>202504</v>
      </c>
      <c r="C1186" s="18" t="s">
        <v>101</v>
      </c>
      <c r="D1186">
        <v>8706220.8610353824</v>
      </c>
      <c r="E1186">
        <v>8208587.059643643</v>
      </c>
      <c r="F1186">
        <v>7744586.3550275639</v>
      </c>
      <c r="G1186">
        <v>7309751.3620744804</v>
      </c>
      <c r="H1186">
        <v>6901179.4043704215</v>
      </c>
      <c r="I1186">
        <v>6516690.6780101564</v>
      </c>
      <c r="J1186">
        <v>6154505.9258066509</v>
      </c>
      <c r="K1186">
        <v>5813099.1225607451</v>
      </c>
      <c r="L1186">
        <v>5491121.0363295209</v>
      </c>
      <c r="M1186">
        <v>5187355.4749327907</v>
      </c>
      <c r="N1186">
        <v>4900692.15674455</v>
      </c>
      <c r="O1186">
        <v>4630108.7183300499</v>
      </c>
      <c r="P1186">
        <v>4374658.0742125688</v>
      </c>
      <c r="Q1186">
        <v>4133459.08599314</v>
      </c>
      <c r="R1186">
        <v>3905689.376407559</v>
      </c>
      <c r="S1186">
        <v>3690579.593059015</v>
      </c>
      <c r="T1186">
        <v>3487408.689650225</v>
      </c>
      <c r="U1186">
        <v>3295499.9463666878</v>
      </c>
      <c r="V1186">
        <v>3114217.5443412764</v>
      </c>
      <c r="W1186">
        <v>2942963.5675375997</v>
      </c>
      <c r="X1186">
        <v>2781175.343023363</v>
      </c>
      <c r="Y1186">
        <v>2628323.0554871997</v>
      </c>
      <c r="Z1186">
        <v>2483907.5886946255</v>
      </c>
      <c r="AA1186">
        <v>2347458.5582276578</v>
      </c>
      <c r="AB1186">
        <v>2218532.508072604</v>
      </c>
      <c r="AC1186">
        <v>2096711.2495307371</v>
      </c>
      <c r="AD1186">
        <v>1981600.3252519045</v>
      </c>
      <c r="AE1186">
        <v>1872827.5844102099</v>
      </c>
      <c r="AF1186">
        <v>1770041.8574754822</v>
      </c>
      <c r="AG1186">
        <v>1672911.7209040539</v>
      </c>
      <c r="AH1186">
        <v>1581124.3435298114</v>
      </c>
      <c r="AI1186">
        <v>1494384.4075888155</v>
      </c>
      <c r="AJ1186">
        <v>1412413.0982344197</v>
      </c>
      <c r="AK1186">
        <v>1334947.156149907</v>
      </c>
      <c r="AL1186">
        <v>1261737.9884825251</v>
      </c>
      <c r="AM1186">
        <v>1192550.8338361415</v>
      </c>
      <c r="AN1186">
        <v>1127163.977491816</v>
      </c>
      <c r="AO1186">
        <v>1065368.013393091</v>
      </c>
      <c r="AP1186">
        <v>1006965.1497485271</v>
      </c>
      <c r="AQ1186">
        <v>951768.5553777382</v>
      </c>
    </row>
    <row r="1187" spans="1:43" x14ac:dyDescent="0.3">
      <c r="A1187" s="24"/>
      <c r="B1187" s="26">
        <v>202504</v>
      </c>
      <c r="C1187" s="18" t="s">
        <v>105</v>
      </c>
      <c r="D1187">
        <v>61896.210789879231</v>
      </c>
      <c r="E1187">
        <v>61109.37770061128</v>
      </c>
      <c r="F1187">
        <v>60334.48354016825</v>
      </c>
      <c r="G1187">
        <v>59570.562608520209</v>
      </c>
      <c r="H1187">
        <v>58817.06914261428</v>
      </c>
      <c r="I1187">
        <v>58073.638989479106</v>
      </c>
      <c r="J1187">
        <v>57339.99994123631</v>
      </c>
      <c r="K1187">
        <v>56615.931746455753</v>
      </c>
      <c r="L1187">
        <v>55901.246042044237</v>
      </c>
      <c r="M1187">
        <v>55195.775363038105</v>
      </c>
      <c r="N1187">
        <v>54499.36670309367</v>
      </c>
      <c r="O1187">
        <v>53811.877531786115</v>
      </c>
      <c r="P1187">
        <v>53133.173219545315</v>
      </c>
      <c r="Q1187">
        <v>52463.125309472052</v>
      </c>
      <c r="R1187">
        <v>51801.610319929103</v>
      </c>
      <c r="S1187">
        <v>51148.508891559344</v>
      </c>
      <c r="T1187">
        <v>50503.70516460322</v>
      </c>
      <c r="U1187">
        <v>49867.086314276465</v>
      </c>
      <c r="V1187">
        <v>49238.542197148679</v>
      </c>
      <c r="W1187">
        <v>48617.965077080065</v>
      </c>
      <c r="X1187">
        <v>48005.249409229596</v>
      </c>
      <c r="Y1187">
        <v>47400.291667153688</v>
      </c>
      <c r="Z1187">
        <v>46802.990202359237</v>
      </c>
      <c r="AA1187">
        <v>46213.245128635303</v>
      </c>
      <c r="AB1187">
        <v>45630.95822554097</v>
      </c>
      <c r="AC1187">
        <v>45056.032856874648</v>
      </c>
      <c r="AD1187">
        <v>44488.373900985964</v>
      </c>
      <c r="AE1187">
        <v>43927.887690543204</v>
      </c>
      <c r="AF1187">
        <v>43374.481959921424</v>
      </c>
      <c r="AG1187">
        <v>42828.065798787058</v>
      </c>
      <c r="AH1187">
        <v>42288.549610763221</v>
      </c>
      <c r="AI1187">
        <v>41755.845076294136</v>
      </c>
      <c r="AJ1187">
        <v>41229.86511900663</v>
      </c>
      <c r="AK1187">
        <v>40710.52387500523</v>
      </c>
      <c r="AL1187">
        <v>40197.736664645505</v>
      </c>
      <c r="AM1187">
        <v>39691.419966415342</v>
      </c>
      <c r="AN1187">
        <v>39191.491392620701</v>
      </c>
      <c r="AO1187">
        <v>38697.869666626219</v>
      </c>
      <c r="AP1187">
        <v>38210.474601443668</v>
      </c>
      <c r="AQ1187">
        <v>37729.227079496042</v>
      </c>
    </row>
    <row r="1188" spans="1:43" x14ac:dyDescent="0.3">
      <c r="A1188" s="24"/>
      <c r="B1188" s="26">
        <v>202504</v>
      </c>
      <c r="C1188" s="18" t="s">
        <v>103</v>
      </c>
      <c r="D1188">
        <v>7628609.247274803</v>
      </c>
      <c r="E1188">
        <v>7466694.9224280119</v>
      </c>
      <c r="F1188">
        <v>7309116.2337900391</v>
      </c>
      <c r="G1188">
        <v>7155391.17405908</v>
      </c>
      <c r="H1188">
        <v>7005243.8869248079</v>
      </c>
      <c r="I1188">
        <v>6858488.261058514</v>
      </c>
      <c r="J1188">
        <v>6714984.0408754963</v>
      </c>
      <c r="K1188">
        <v>6574617.2034369037</v>
      </c>
      <c r="L1188">
        <v>6437290.0811851928</v>
      </c>
      <c r="M1188">
        <v>6302915.933188797</v>
      </c>
      <c r="N1188">
        <v>6171415.7502723616</v>
      </c>
      <c r="O1188">
        <v>6042716.2683958914</v>
      </c>
      <c r="P1188">
        <v>5916748.6756763645</v>
      </c>
      <c r="Q1188">
        <v>5793447.7376231812</v>
      </c>
      <c r="R1188">
        <v>5672751.185102066</v>
      </c>
      <c r="S1188">
        <v>5554599.2732318286</v>
      </c>
      <c r="T1188">
        <v>5438934.4549088106</v>
      </c>
      <c r="U1188">
        <v>5325701.1332637649</v>
      </c>
      <c r="V1188">
        <v>5214845.4697600706</v>
      </c>
      <c r="W1188">
        <v>5106315.2323448388</v>
      </c>
      <c r="X1188">
        <v>5000059.6729815742</v>
      </c>
      <c r="Y1188">
        <v>4896029.4271100154</v>
      </c>
      <c r="Z1188">
        <v>4794176.4297302878</v>
      </c>
      <c r="AA1188">
        <v>4694453.844276255</v>
      </c>
      <c r="AB1188">
        <v>4596816.0014624186</v>
      </c>
      <c r="AC1188">
        <v>4501218.3460084572</v>
      </c>
      <c r="AD1188">
        <v>4407617.3896613577</v>
      </c>
      <c r="AE1188">
        <v>4315970.669309875</v>
      </c>
      <c r="AF1188">
        <v>4226236.7092618812</v>
      </c>
      <c r="AG1188">
        <v>4138374.986960493</v>
      </c>
      <c r="AH1188">
        <v>4052345.9015694335</v>
      </c>
      <c r="AI1188">
        <v>3968110.7449756186</v>
      </c>
      <c r="AJ1188">
        <v>3885631.6748471344</v>
      </c>
      <c r="AK1188">
        <v>3804871.6894546594</v>
      </c>
      <c r="AL1188">
        <v>3725794.6040189089</v>
      </c>
      <c r="AM1188">
        <v>3648365.0283896239</v>
      </c>
      <c r="AN1188">
        <v>3572548.3458956517</v>
      </c>
      <c r="AO1188">
        <v>3498310.6932328497</v>
      </c>
      <c r="AP1188">
        <v>3425618.9412783817</v>
      </c>
      <c r="AQ1188">
        <v>3354440.6767376359</v>
      </c>
    </row>
    <row r="1189" spans="1:43" x14ac:dyDescent="0.3">
      <c r="A1189" s="24"/>
      <c r="B1189" s="26">
        <v>202504</v>
      </c>
      <c r="C1189" s="18" t="s">
        <v>102</v>
      </c>
      <c r="D1189">
        <v>2228324.6401584507</v>
      </c>
      <c r="E1189">
        <v>2092828.0104358799</v>
      </c>
      <c r="F1189">
        <v>1966089.3954780756</v>
      </c>
      <c r="G1189">
        <v>1847318.3937786524</v>
      </c>
      <c r="H1189">
        <v>1735905.5453144752</v>
      </c>
      <c r="I1189">
        <v>1631335.0523157625</v>
      </c>
      <c r="J1189">
        <v>1533150.5382491702</v>
      </c>
      <c r="K1189">
        <v>1440938.7765923396</v>
      </c>
      <c r="L1189">
        <v>1354320.7561899822</v>
      </c>
      <c r="M1189">
        <v>1272946.1714679664</v>
      </c>
      <c r="N1189">
        <v>1196489.6865818053</v>
      </c>
      <c r="O1189">
        <v>1124648.2003546497</v>
      </c>
      <c r="P1189">
        <v>1057138.7187884199</v>
      </c>
      <c r="Q1189">
        <v>993696.62109523884</v>
      </c>
      <c r="R1189">
        <v>934074.19578822353</v>
      </c>
      <c r="S1189">
        <v>878039.37192169612</v>
      </c>
      <c r="T1189">
        <v>825374.59791369853</v>
      </c>
      <c r="U1189">
        <v>775875.83646057593</v>
      </c>
      <c r="V1189">
        <v>729351.65387358237</v>
      </c>
      <c r="W1189">
        <v>685622.38837540476</v>
      </c>
      <c r="X1189">
        <v>644519.38594416995</v>
      </c>
      <c r="Y1189">
        <v>605884.29501254391</v>
      </c>
      <c r="Z1189">
        <v>569568.41320738522</v>
      </c>
      <c r="AA1189">
        <v>535432.08064620092</v>
      </c>
      <c r="AB1189">
        <v>503344.11527362041</v>
      </c>
      <c r="AC1189">
        <v>473181.28644081322</v>
      </c>
      <c r="AD1189">
        <v>444827.82347891422</v>
      </c>
      <c r="AE1189">
        <v>418174.95644426165</v>
      </c>
      <c r="AF1189">
        <v>393120.4865524522</v>
      </c>
      <c r="AG1189">
        <v>369568.38409311953</v>
      </c>
      <c r="AH1189">
        <v>347428.41184418555</v>
      </c>
      <c r="AI1189">
        <v>326615.7721946091</v>
      </c>
      <c r="AJ1189">
        <v>307050.77634665096</v>
      </c>
      <c r="AK1189">
        <v>288658.53410842194</v>
      </c>
      <c r="AL1189">
        <v>271368.66290945688</v>
      </c>
      <c r="AM1189">
        <v>255115.01477961376</v>
      </c>
      <c r="AN1189">
        <v>239835.42012728576</v>
      </c>
      <c r="AO1189">
        <v>225471.44723869971</v>
      </c>
      <c r="AP1189">
        <v>211968.17649748997</v>
      </c>
      <c r="AQ1189">
        <v>199273.98839399495</v>
      </c>
    </row>
    <row r="1190" spans="1:43" x14ac:dyDescent="0.3">
      <c r="A1190" s="24"/>
      <c r="B1190" s="26">
        <v>202504</v>
      </c>
      <c r="C1190" s="18" t="s">
        <v>104</v>
      </c>
      <c r="D1190">
        <v>4665.1916323126125</v>
      </c>
      <c r="E1190">
        <v>4667.4326386401526</v>
      </c>
      <c r="F1190">
        <v>4669.1580124110687</v>
      </c>
      <c r="G1190">
        <v>4670.573883944965</v>
      </c>
      <c r="H1190">
        <v>4671.7833621004029</v>
      </c>
      <c r="I1190">
        <v>4672.8453846842276</v>
      </c>
      <c r="J1190">
        <v>4673.7967969197007</v>
      </c>
      <c r="K1190">
        <v>4674.662167265531</v>
      </c>
      <c r="L1190">
        <v>4675.4586965831922</v>
      </c>
      <c r="M1190">
        <v>4676.1988964322227</v>
      </c>
      <c r="N1190">
        <v>4676.8921516909486</v>
      </c>
      <c r="O1190">
        <v>4677.5456823198783</v>
      </c>
      <c r="P1190">
        <v>4678.1651617236103</v>
      </c>
      <c r="Q1190">
        <v>4678.7551290429965</v>
      </c>
      <c r="R1190">
        <v>4679.3192726375673</v>
      </c>
      <c r="S1190">
        <v>4679.8606302110466</v>
      </c>
      <c r="T1190">
        <v>4680.3817333598527</v>
      </c>
      <c r="U1190">
        <v>4680.8847140916287</v>
      </c>
      <c r="V1190">
        <v>4681.3713847204617</v>
      </c>
      <c r="W1190">
        <v>4681.8432987439173</v>
      </c>
      <c r="X1190">
        <v>4682.3017978876087</v>
      </c>
      <c r="Y1190">
        <v>4682.7480489250693</v>
      </c>
      <c r="Z1190">
        <v>4683.1830728285722</v>
      </c>
      <c r="AA1190">
        <v>4683.6077680911176</v>
      </c>
      <c r="AB1190">
        <v>4684.0229295644422</v>
      </c>
      <c r="AC1190">
        <v>4684.4292638092857</v>
      </c>
      <c r="AD1190">
        <v>4684.8274017051499</v>
      </c>
      <c r="AE1190">
        <v>4685.2179088864423</v>
      </c>
      <c r="AF1190">
        <v>4685.6012944396389</v>
      </c>
      <c r="AG1190">
        <v>4685.9780181979877</v>
      </c>
      <c r="AH1190">
        <v>4686.3484968966559</v>
      </c>
      <c r="AI1190">
        <v>4686.7131093954804</v>
      </c>
      <c r="AJ1190">
        <v>4687.0722011338266</v>
      </c>
      <c r="AK1190">
        <v>4687.426087949174</v>
      </c>
      <c r="AL1190">
        <v>4687.7750593654519</v>
      </c>
      <c r="AM1190">
        <v>4688.1193814370972</v>
      </c>
      <c r="AN1190">
        <v>4688.4592992189691</v>
      </c>
      <c r="AO1190">
        <v>4688.7950389196731</v>
      </c>
      <c r="AP1190">
        <v>4689.1268097857746</v>
      </c>
      <c r="AQ1190">
        <v>4689.4548057562697</v>
      </c>
    </row>
    <row r="1191" spans="1:43" x14ac:dyDescent="0.3">
      <c r="A1191" s="24"/>
      <c r="B1191" s="26">
        <v>202505</v>
      </c>
      <c r="C1191" s="18" t="s">
        <v>101</v>
      </c>
      <c r="D1191">
        <v>9487677.7642193567</v>
      </c>
      <c r="E1191">
        <v>9045676.2631583102</v>
      </c>
      <c r="F1191">
        <v>8624266.2420985121</v>
      </c>
      <c r="G1191">
        <v>8222488.4078076473</v>
      </c>
      <c r="H1191">
        <v>7839428.1575518707</v>
      </c>
      <c r="I1191">
        <v>7474213.4971040022</v>
      </c>
      <c r="J1191">
        <v>7126013.0557452599</v>
      </c>
      <c r="K1191">
        <v>6794034.193741912</v>
      </c>
      <c r="L1191">
        <v>6477521.1979887215</v>
      </c>
      <c r="M1191">
        <v>6175753.5617117807</v>
      </c>
      <c r="N1191">
        <v>5888044.3443146497</v>
      </c>
      <c r="O1191">
        <v>5613738.6076341821</v>
      </c>
      <c r="P1191">
        <v>5352211.9250463471</v>
      </c>
      <c r="Q1191">
        <v>5102868.9600281874</v>
      </c>
      <c r="R1191">
        <v>4865142.1109401733</v>
      </c>
      <c r="S1191">
        <v>4638490.2189439442</v>
      </c>
      <c r="T1191">
        <v>4422397.3361141598</v>
      </c>
      <c r="U1191">
        <v>4216371.5509401988</v>
      </c>
      <c r="V1191">
        <v>4019943.8685440943</v>
      </c>
      <c r="W1191">
        <v>3832667.1430656505</v>
      </c>
      <c r="X1191">
        <v>3654115.0597844203</v>
      </c>
      <c r="Y1191">
        <v>3483881.1646614675</v>
      </c>
      <c r="Z1191">
        <v>3321577.9390917728</v>
      </c>
      <c r="AA1191">
        <v>3166835.9177610534</v>
      </c>
      <c r="AB1191">
        <v>3019302.8475989057</v>
      </c>
      <c r="AC1191">
        <v>2878642.8859137069</v>
      </c>
      <c r="AD1191">
        <v>2744535.8358839308</v>
      </c>
      <c r="AE1191">
        <v>2616676.4176655523</v>
      </c>
      <c r="AF1191">
        <v>2494773.5734563004</v>
      </c>
      <c r="AG1191">
        <v>2378549.8049348108</v>
      </c>
      <c r="AH1191">
        <v>2267740.5415664371</v>
      </c>
      <c r="AI1191">
        <v>2162093.5383377359</v>
      </c>
      <c r="AJ1191">
        <v>2061368.3015486365</v>
      </c>
      <c r="AK1191">
        <v>1965335.5413551705</v>
      </c>
      <c r="AL1191">
        <v>1873776.6498165426</v>
      </c>
      <c r="AM1191">
        <v>1786483.2032583694</v>
      </c>
      <c r="AN1191">
        <v>1703256.4878192709</v>
      </c>
      <c r="AO1191">
        <v>1623907.0471007782</v>
      </c>
      <c r="AP1191">
        <v>1548254.2508908287</v>
      </c>
      <c r="AQ1191">
        <v>1476125.883979097</v>
      </c>
    </row>
    <row r="1192" spans="1:43" x14ac:dyDescent="0.3">
      <c r="A1192" s="24"/>
      <c r="B1192" s="26">
        <v>202505</v>
      </c>
      <c r="C1192" s="18" t="s">
        <v>105</v>
      </c>
      <c r="D1192">
        <v>16231.32819354542</v>
      </c>
      <c r="E1192">
        <v>16001.151069347708</v>
      </c>
      <c r="F1192">
        <v>15839.099733426381</v>
      </c>
      <c r="G1192">
        <v>15678.68956915327</v>
      </c>
      <c r="H1192">
        <v>15519.90395559549</v>
      </c>
      <c r="I1192">
        <v>15362.726440148315</v>
      </c>
      <c r="J1192">
        <v>15207.140736830444</v>
      </c>
      <c r="K1192">
        <v>15053.130724596524</v>
      </c>
      <c r="L1192">
        <v>14900.680445666763</v>
      </c>
      <c r="M1192">
        <v>14749.774103873468</v>
      </c>
      <c r="N1192">
        <v>14600.396063024313</v>
      </c>
      <c r="O1192">
        <v>14452.530845282196</v>
      </c>
      <c r="P1192">
        <v>14306.163129561497</v>
      </c>
      <c r="Q1192">
        <v>14161.277749940591</v>
      </c>
      <c r="R1192">
        <v>14017.85969409041</v>
      </c>
      <c r="S1192">
        <v>13875.894101718954</v>
      </c>
      <c r="T1192">
        <v>13735.366263031525</v>
      </c>
      <c r="U1192">
        <v>13596.261617206581</v>
      </c>
      <c r="V1192">
        <v>13458.565750887006</v>
      </c>
      <c r="W1192">
        <v>13322.264396686667</v>
      </c>
      <c r="X1192">
        <v>13187.343431712099</v>
      </c>
      <c r="Y1192">
        <v>13053.788876099155</v>
      </c>
      <c r="Z1192">
        <v>12921.586891564482</v>
      </c>
      <c r="AA1192">
        <v>12790.723779971664</v>
      </c>
      <c r="AB1192">
        <v>12661.185981911889</v>
      </c>
      <c r="AC1192">
        <v>12532.960075298981</v>
      </c>
      <c r="AD1192">
        <v>12406.032773978672</v>
      </c>
      <c r="AE1192">
        <v>12280.390926351956</v>
      </c>
      <c r="AF1192">
        <v>12156.021514012382</v>
      </c>
      <c r="AG1192">
        <v>12032.911650397149</v>
      </c>
      <c r="AH1192">
        <v>11911.048579451861</v>
      </c>
      <c r="AI1192">
        <v>11790.419674308805</v>
      </c>
      <c r="AJ1192">
        <v>11671.01243597862</v>
      </c>
      <c r="AK1192">
        <v>11552.814492055209</v>
      </c>
      <c r="AL1192">
        <v>11435.813595433765</v>
      </c>
      <c r="AM1192">
        <v>11319.997623041792</v>
      </c>
      <c r="AN1192">
        <v>11205.354574582967</v>
      </c>
      <c r="AO1192">
        <v>11091.872571293727</v>
      </c>
      <c r="AP1192">
        <v>10979.539854712446</v>
      </c>
      <c r="AQ1192">
        <v>10868.344785461084</v>
      </c>
    </row>
    <row r="1193" spans="1:43" x14ac:dyDescent="0.3">
      <c r="A1193" s="24"/>
      <c r="B1193" s="26">
        <v>202505</v>
      </c>
      <c r="C1193" s="18" t="s">
        <v>103</v>
      </c>
      <c r="D1193">
        <v>7069311.6910728384</v>
      </c>
      <c r="E1193">
        <v>6872022.9147100532</v>
      </c>
      <c r="F1193">
        <v>6680240.0295824613</v>
      </c>
      <c r="G1193">
        <v>6493809.3785036141</v>
      </c>
      <c r="H1193">
        <v>6312581.5925176032</v>
      </c>
      <c r="I1193">
        <v>6136411.471224077</v>
      </c>
      <c r="J1193">
        <v>5965157.8664431246</v>
      </c>
      <c r="K1193">
        <v>5798683.5691268034</v>
      </c>
      <c r="L1193">
        <v>5636855.1994267255</v>
      </c>
      <c r="M1193">
        <v>5479543.0998296104</v>
      </c>
      <c r="N1193">
        <v>5326621.2312751813</v>
      </c>
      <c r="O1193">
        <v>5177967.0721731894</v>
      </c>
      <c r="P1193">
        <v>5033461.5202386407</v>
      </c>
      <c r="Q1193">
        <v>4892988.7970665861</v>
      </c>
      <c r="R1193">
        <v>4756436.3553700186</v>
      </c>
      <c r="S1193">
        <v>4623694.7888065549</v>
      </c>
      <c r="T1193">
        <v>4494657.744321649</v>
      </c>
      <c r="U1193">
        <v>4369221.8369381167</v>
      </c>
      <c r="V1193">
        <v>4247286.5669236938</v>
      </c>
      <c r="W1193">
        <v>4128754.2392702638</v>
      </c>
      <c r="X1193">
        <v>4013529.8854202395</v>
      </c>
      <c r="Y1193">
        <v>3901521.1871773899</v>
      </c>
      <c r="Z1193">
        <v>3792638.4027411453</v>
      </c>
      <c r="AA1193">
        <v>3686794.2948051216</v>
      </c>
      <c r="AB1193">
        <v>3583904.0606622538</v>
      </c>
      <c r="AC1193">
        <v>3483885.2642605393</v>
      </c>
      <c r="AD1193">
        <v>3386657.7701549581</v>
      </c>
      <c r="AE1193">
        <v>3292143.6793026431</v>
      </c>
      <c r="AF1193">
        <v>3200267.2666498679</v>
      </c>
      <c r="AG1193">
        <v>3110954.9204608416</v>
      </c>
      <c r="AH1193">
        <v>3024135.0833397028</v>
      </c>
      <c r="AI1193">
        <v>2939738.1948984587</v>
      </c>
      <c r="AJ1193">
        <v>2857696.6360249324</v>
      </c>
      <c r="AK1193">
        <v>2777944.6747060725</v>
      </c>
      <c r="AL1193">
        <v>2700418.413363209</v>
      </c>
      <c r="AM1193">
        <v>2625055.7376570669</v>
      </c>
      <c r="AN1193">
        <v>2551796.2667215206</v>
      </c>
      <c r="AO1193">
        <v>2480581.3047862076</v>
      </c>
      <c r="AP1193">
        <v>2411353.7941492558</v>
      </c>
      <c r="AQ1193">
        <v>2344058.2694624285</v>
      </c>
    </row>
    <row r="1194" spans="1:43" x14ac:dyDescent="0.3">
      <c r="A1194" s="24"/>
      <c r="B1194" s="26">
        <v>202505</v>
      </c>
      <c r="C1194" s="18" t="s">
        <v>102</v>
      </c>
      <c r="D1194">
        <v>2313669.6399776107</v>
      </c>
      <c r="E1194">
        <v>2196188.4618002051</v>
      </c>
      <c r="F1194">
        <v>2084672.6241309994</v>
      </c>
      <c r="G1194">
        <v>1978819.2249398062</v>
      </c>
      <c r="H1194">
        <v>1878340.7426495345</v>
      </c>
      <c r="I1194">
        <v>1782964.2551630903</v>
      </c>
      <c r="J1194">
        <v>1692430.6985457388</v>
      </c>
      <c r="K1194">
        <v>1606494.1633493453</v>
      </c>
      <c r="L1194">
        <v>1524921.226667152</v>
      </c>
      <c r="M1194">
        <v>1447490.3181048019</v>
      </c>
      <c r="N1194">
        <v>1373991.1179454457</v>
      </c>
      <c r="O1194">
        <v>1304223.9858742119</v>
      </c>
      <c r="P1194">
        <v>1237999.4187103286</v>
      </c>
      <c r="Q1194">
        <v>1175137.5356739759</v>
      </c>
      <c r="R1194">
        <v>1115467.5897897366</v>
      </c>
      <c r="S1194">
        <v>1058827.5040995092</v>
      </c>
      <c r="T1194">
        <v>1005063.4314251338</v>
      </c>
      <c r="U1194">
        <v>954029.33648494468</v>
      </c>
      <c r="V1194">
        <v>905586.59922918666</v>
      </c>
      <c r="W1194">
        <v>859603.63831686543</v>
      </c>
      <c r="X1194">
        <v>815955.55371130921</v>
      </c>
      <c r="Y1194">
        <v>774523.7874236512</v>
      </c>
      <c r="Z1194">
        <v>735195.80148273811</v>
      </c>
      <c r="AA1194">
        <v>697864.77225675504</v>
      </c>
      <c r="AB1194">
        <v>662429.30029627937</v>
      </c>
      <c r="AC1194">
        <v>628793.13491063064</v>
      </c>
      <c r="AD1194">
        <v>596864.91272940347</v>
      </c>
      <c r="AE1194">
        <v>566557.90953905892</v>
      </c>
      <c r="AF1194">
        <v>537789.80472050724</v>
      </c>
      <c r="AG1194">
        <v>510482.45764783985</v>
      </c>
      <c r="AH1194">
        <v>484561.69544086111</v>
      </c>
      <c r="AI1194">
        <v>459957.11149490735</v>
      </c>
      <c r="AJ1194">
        <v>436601.87424071535</v>
      </c>
      <c r="AK1194">
        <v>414432.54561488825</v>
      </c>
      <c r="AL1194">
        <v>393388.9087478852</v>
      </c>
      <c r="AM1194">
        <v>373413.80440149596</v>
      </c>
      <c r="AN1194">
        <v>354452.97571152815</v>
      </c>
      <c r="AO1194">
        <v>336454.92081399291</v>
      </c>
      <c r="AP1194">
        <v>319370.75295448978</v>
      </c>
      <c r="AQ1194">
        <v>303154.06770081562</v>
      </c>
    </row>
    <row r="1195" spans="1:43" x14ac:dyDescent="0.3">
      <c r="A1195" s="24"/>
      <c r="B1195" s="26">
        <v>202506</v>
      </c>
      <c r="C1195" s="18" t="s">
        <v>101</v>
      </c>
      <c r="D1195">
        <v>10485675.409986595</v>
      </c>
      <c r="E1195">
        <v>10010788.322654517</v>
      </c>
      <c r="F1195">
        <v>9558292.6689894423</v>
      </c>
      <c r="G1195">
        <v>9126250.1814473998</v>
      </c>
      <c r="H1195">
        <v>8713736.360530844</v>
      </c>
      <c r="I1195">
        <v>8319868.4948602989</v>
      </c>
      <c r="J1195">
        <v>7943803.7723179478</v>
      </c>
      <c r="K1195">
        <v>7584737.4765690276</v>
      </c>
      <c r="L1195">
        <v>7241901.2651019134</v>
      </c>
      <c r="M1195">
        <v>6914561.5251021665</v>
      </c>
      <c r="N1195">
        <v>6602017.8036423931</v>
      </c>
      <c r="O1195">
        <v>6303601.3088287776</v>
      </c>
      <c r="P1195">
        <v>6018673.4786969982</v>
      </c>
      <c r="Q1195">
        <v>5746624.6147951894</v>
      </c>
      <c r="R1195">
        <v>5486872.5775300507</v>
      </c>
      <c r="S1195">
        <v>5238861.5404843595</v>
      </c>
      <c r="T1195">
        <v>5002060.8010403244</v>
      </c>
      <c r="U1195">
        <v>4775963.6447637239</v>
      </c>
      <c r="V1195">
        <v>4560086.2611187818</v>
      </c>
      <c r="W1195">
        <v>4353966.7081936104</v>
      </c>
      <c r="X1195">
        <v>4157163.9242208861</v>
      </c>
      <c r="Y1195">
        <v>3969256.7837785836</v>
      </c>
      <c r="Z1195">
        <v>3789843.1966511947</v>
      </c>
      <c r="AA1195">
        <v>3618539.2474231389</v>
      </c>
      <c r="AB1195">
        <v>3454978.3739632466</v>
      </c>
      <c r="AC1195">
        <v>3298810.5830423962</v>
      </c>
      <c r="AD1195">
        <v>3149701.701405867</v>
      </c>
      <c r="AE1195">
        <v>3007332.6606978192</v>
      </c>
      <c r="AF1195">
        <v>2871398.8147077607</v>
      </c>
      <c r="AG1195">
        <v>2741609.2874780227</v>
      </c>
      <c r="AH1195">
        <v>2617686.3508772962</v>
      </c>
      <c r="AI1195">
        <v>2499364.8303083461</v>
      </c>
      <c r="AJ1195">
        <v>2386391.5372782135</v>
      </c>
      <c r="AK1195">
        <v>2278524.7276166966</v>
      </c>
      <c r="AL1195">
        <v>2175533.5841837921</v>
      </c>
      <c r="AM1195">
        <v>2077197.722959175</v>
      </c>
      <c r="AN1195">
        <v>1983306.7214568295</v>
      </c>
      <c r="AO1195">
        <v>1893659.6684557151</v>
      </c>
      <c r="AP1195">
        <v>1808064.7340829698</v>
      </c>
      <c r="AQ1195">
        <v>1726338.7593296948</v>
      </c>
    </row>
    <row r="1196" spans="1:43" x14ac:dyDescent="0.3">
      <c r="A1196" s="24"/>
      <c r="B1196" s="26">
        <v>202506</v>
      </c>
      <c r="C1196" s="18" t="s">
        <v>105</v>
      </c>
      <c r="D1196">
        <v>29553.699381423863</v>
      </c>
      <c r="E1196">
        <v>29203.480948672226</v>
      </c>
      <c r="F1196">
        <v>28769.954046186915</v>
      </c>
      <c r="G1196">
        <v>28342.258351272481</v>
      </c>
      <c r="H1196">
        <v>27920.92080372091</v>
      </c>
      <c r="I1196">
        <v>27505.84688296917</v>
      </c>
      <c r="J1196">
        <v>27096.943473602041</v>
      </c>
      <c r="K1196">
        <v>26694.118844463112</v>
      </c>
      <c r="L1196">
        <v>26297.282628076311</v>
      </c>
      <c r="M1196">
        <v>25906.345800373347</v>
      </c>
      <c r="N1196">
        <v>25521.220660722567</v>
      </c>
      <c r="O1196">
        <v>25141.820812254653</v>
      </c>
      <c r="P1196">
        <v>24768.061142480812</v>
      </c>
      <c r="Q1196">
        <v>24399.857804199139</v>
      </c>
      <c r="R1196">
        <v>24037.128196684753</v>
      </c>
      <c r="S1196">
        <v>23679.790947159639</v>
      </c>
      <c r="T1196">
        <v>23327.7658925379</v>
      </c>
      <c r="U1196">
        <v>22980.974061442415</v>
      </c>
      <c r="V1196">
        <v>22639.337656488831</v>
      </c>
      <c r="W1196">
        <v>22302.78003683293</v>
      </c>
      <c r="X1196">
        <v>21971.225700977422</v>
      </c>
      <c r="Y1196">
        <v>21644.60026983438</v>
      </c>
      <c r="Z1196">
        <v>21322.830470039418</v>
      </c>
      <c r="AA1196">
        <v>21005.844117513952</v>
      </c>
      <c r="AB1196">
        <v>20693.570101271824</v>
      </c>
      <c r="AC1196">
        <v>20385.938367466642</v>
      </c>
      <c r="AD1196">
        <v>20082.879903676294</v>
      </c>
      <c r="AE1196">
        <v>19784.326723421065</v>
      </c>
      <c r="AF1196">
        <v>19490.211850911939</v>
      </c>
      <c r="AG1196">
        <v>19200.4693060256</v>
      </c>
      <c r="AH1196">
        <v>18915.03408950282</v>
      </c>
      <c r="AI1196">
        <v>18633.842168366878</v>
      </c>
      <c r="AJ1196">
        <v>18356.830461558755</v>
      </c>
      <c r="AK1196">
        <v>18083.936825785873</v>
      </c>
      <c r="AL1196">
        <v>17815.100041581198</v>
      </c>
      <c r="AM1196">
        <v>17550.25979956962</v>
      </c>
      <c r="AN1196">
        <v>17289.356686938456</v>
      </c>
      <c r="AO1196">
        <v>17032.33217410912</v>
      </c>
      <c r="AP1196">
        <v>16779.12860160691</v>
      </c>
      <c r="AQ1196">
        <v>16529.689167125991</v>
      </c>
    </row>
    <row r="1197" spans="1:43" x14ac:dyDescent="0.3">
      <c r="A1197" s="24"/>
      <c r="B1197" s="26">
        <v>202506</v>
      </c>
      <c r="C1197" s="18" t="s">
        <v>103</v>
      </c>
      <c r="D1197">
        <v>6945717.8116305387</v>
      </c>
      <c r="E1197">
        <v>6808448.8940007649</v>
      </c>
      <c r="F1197">
        <v>6672984.1322473129</v>
      </c>
      <c r="G1197">
        <v>6540214.6542453617</v>
      </c>
      <c r="H1197">
        <v>6410086.8331003068</v>
      </c>
      <c r="I1197">
        <v>6282548.1089086626</v>
      </c>
      <c r="J1197">
        <v>6157546.9675286002</v>
      </c>
      <c r="K1197">
        <v>6035032.9197728857</v>
      </c>
      <c r="L1197">
        <v>5914956.481015794</v>
      </c>
      <c r="M1197">
        <v>5797269.1512057884</v>
      </c>
      <c r="N1197">
        <v>5681923.3952758713</v>
      </c>
      <c r="O1197">
        <v>5568872.623943707</v>
      </c>
      <c r="P1197">
        <v>5458071.1748937517</v>
      </c>
      <c r="Q1197">
        <v>5349474.2943337951</v>
      </c>
      <c r="R1197">
        <v>5243038.1189184692</v>
      </c>
      <c r="S1197">
        <v>5138719.6580324098</v>
      </c>
      <c r="T1197">
        <v>5036476.7764259223</v>
      </c>
      <c r="U1197">
        <v>4936268.1771961469</v>
      </c>
      <c r="V1197">
        <v>4838053.3851068309</v>
      </c>
      <c r="W1197">
        <v>4741792.7302399836</v>
      </c>
      <c r="X1197">
        <v>4647447.3319728095</v>
      </c>
      <c r="Y1197">
        <v>4554979.0832734397</v>
      </c>
      <c r="Z1197">
        <v>4464350.6353091327</v>
      </c>
      <c r="AA1197">
        <v>4375525.3823607108</v>
      </c>
      <c r="AB1197">
        <v>4288467.447037152</v>
      </c>
      <c r="AC1197">
        <v>4203141.6657843599</v>
      </c>
      <c r="AD1197">
        <v>4119513.5746822604</v>
      </c>
      <c r="AE1197">
        <v>4037549.3955244841</v>
      </c>
      <c r="AF1197">
        <v>3957216.0221750191</v>
      </c>
      <c r="AG1197">
        <v>3878481.0071963165</v>
      </c>
      <c r="AH1197">
        <v>3801312.5487434543</v>
      </c>
      <c r="AI1197">
        <v>3725679.4777190574</v>
      </c>
      <c r="AJ1197">
        <v>3651551.2451837952</v>
      </c>
      <c r="AK1197">
        <v>3578897.9100173661</v>
      </c>
      <c r="AL1197">
        <v>3507690.1268249825</v>
      </c>
      <c r="AM1197">
        <v>3437899.1340844813</v>
      </c>
      <c r="AN1197">
        <v>3369496.7425292605</v>
      </c>
      <c r="AO1197">
        <v>3302455.3237623582</v>
      </c>
      <c r="AP1197">
        <v>3236747.7990970737</v>
      </c>
      <c r="AQ1197">
        <v>3172347.6286196178</v>
      </c>
    </row>
    <row r="1198" spans="1:43" x14ac:dyDescent="0.3">
      <c r="A1198" s="24"/>
      <c r="B1198" s="26">
        <v>202506</v>
      </c>
      <c r="C1198" s="18" t="s">
        <v>102</v>
      </c>
      <c r="D1198">
        <v>2613004.7782974797</v>
      </c>
      <c r="E1198">
        <v>2466635.590918141</v>
      </c>
      <c r="F1198">
        <v>2330646.905444487</v>
      </c>
      <c r="G1198">
        <v>2202155.4451973489</v>
      </c>
      <c r="H1198">
        <v>2080747.8788330094</v>
      </c>
      <c r="I1198">
        <v>1966033.6624783874</v>
      </c>
      <c r="J1198">
        <v>1857643.7834294632</v>
      </c>
      <c r="K1198">
        <v>1755229.57311117</v>
      </c>
      <c r="L1198">
        <v>1658461.5854802835</v>
      </c>
      <c r="M1198">
        <v>1567028.5372633529</v>
      </c>
      <c r="N1198">
        <v>1480636.3066206314</v>
      </c>
      <c r="O1198">
        <v>1399006.9870149095</v>
      </c>
      <c r="P1198">
        <v>1321877.9932417355</v>
      </c>
      <c r="Q1198">
        <v>1249001.2167452995</v>
      </c>
      <c r="R1198">
        <v>1180142.2275028047</v>
      </c>
      <c r="S1198">
        <v>1115079.5199099416</v>
      </c>
      <c r="T1198">
        <v>1053603.8002416373</v>
      </c>
      <c r="U1198">
        <v>995517.31339597621</v>
      </c>
      <c r="V1198">
        <v>940633.20675556606</v>
      </c>
      <c r="W1198">
        <v>888774.92912001803</v>
      </c>
      <c r="X1198">
        <v>839775.66277602478</v>
      </c>
      <c r="Y1198">
        <v>793477.78687812202</v>
      </c>
      <c r="Z1198">
        <v>749732.37041393504</v>
      </c>
      <c r="AA1198">
        <v>708398.69312288146</v>
      </c>
      <c r="AB1198">
        <v>669343.79282722122</v>
      </c>
      <c r="AC1198">
        <v>632442.03771930817</v>
      </c>
      <c r="AD1198">
        <v>597574.72222917748</v>
      </c>
      <c r="AE1198">
        <v>564629.68517245457</v>
      </c>
      <c r="AF1198">
        <v>533500.94895024493</v>
      </c>
      <c r="AG1198">
        <v>504088.37864038174</v>
      </c>
      <c r="AH1198">
        <v>476297.35988339747</v>
      </c>
      <c r="AI1198">
        <v>450038.4945270415</v>
      </c>
      <c r="AJ1198">
        <v>425227.31305029395</v>
      </c>
      <c r="AK1198">
        <v>401784.00284180098</v>
      </c>
      <c r="AL1198">
        <v>379633.15145865781</v>
      </c>
      <c r="AM1198">
        <v>358703.50403965375</v>
      </c>
      <c r="AN1198">
        <v>338927.73409262684</v>
      </c>
      <c r="AO1198">
        <v>320242.22691859608</v>
      </c>
      <c r="AP1198">
        <v>302586.87497599097</v>
      </c>
      <c r="AQ1198">
        <v>285904.88452670479</v>
      </c>
    </row>
    <row r="1199" spans="1:43" x14ac:dyDescent="0.3">
      <c r="A1199" s="24"/>
      <c r="B1199" s="26">
        <v>202507</v>
      </c>
      <c r="C1199" s="18" t="s">
        <v>101</v>
      </c>
      <c r="D1199">
        <v>12876230.35880883</v>
      </c>
      <c r="E1199">
        <v>12273408.174177265</v>
      </c>
      <c r="F1199">
        <v>11698808.114822865</v>
      </c>
      <c r="G1199">
        <v>11151108.914913908</v>
      </c>
      <c r="H1199">
        <v>10629051.165880688</v>
      </c>
      <c r="I1199">
        <v>10131434.420464706</v>
      </c>
      <c r="J1199">
        <v>9657114.4323466178</v>
      </c>
      <c r="K1199">
        <v>9205000.5250055902</v>
      </c>
      <c r="L1199">
        <v>8774053.0837599132</v>
      </c>
      <c r="M1199">
        <v>8363281.1652218876</v>
      </c>
      <c r="N1199">
        <v>7971740.2186700823</v>
      </c>
      <c r="O1199">
        <v>7598529.914099345</v>
      </c>
      <c r="P1199">
        <v>7242792.0719542606</v>
      </c>
      <c r="Q1199">
        <v>6903708.6897856016</v>
      </c>
      <c r="R1199">
        <v>6580500.0612921389</v>
      </c>
      <c r="S1199">
        <v>6272422.9834226463</v>
      </c>
      <c r="T1199">
        <v>5978769.0474154092</v>
      </c>
      <c r="U1199">
        <v>5698863.0098455781</v>
      </c>
      <c r="V1199">
        <v>5432061.23993464</v>
      </c>
      <c r="W1199">
        <v>5177750.2395516997</v>
      </c>
      <c r="X1199">
        <v>4935345.2325033536</v>
      </c>
      <c r="Y1199">
        <v>4704288.8198683225</v>
      </c>
      <c r="Z1199">
        <v>4484049.6982848207</v>
      </c>
      <c r="AA1199">
        <v>4274121.4382434525</v>
      </c>
      <c r="AB1199">
        <v>4074021.3195763547</v>
      </c>
      <c r="AC1199">
        <v>3883289.2214648551</v>
      </c>
      <c r="AD1199">
        <v>3701486.5644132751</v>
      </c>
      <c r="AE1199">
        <v>3528195.3017559936</v>
      </c>
      <c r="AF1199">
        <v>3363016.9583787839</v>
      </c>
      <c r="AG1199">
        <v>3205571.714444017</v>
      </c>
      <c r="AH1199">
        <v>3055497.532012796</v>
      </c>
      <c r="AI1199">
        <v>2912449.3225557306</v>
      </c>
      <c r="AJ1199">
        <v>2776098.1534380801</v>
      </c>
      <c r="AK1199">
        <v>2646130.4915546211</v>
      </c>
      <c r="AL1199">
        <v>2522247.4823750057</v>
      </c>
      <c r="AM1199">
        <v>2404164.2627418158</v>
      </c>
      <c r="AN1199">
        <v>2291609.30584112</v>
      </c>
      <c r="AO1199">
        <v>2184323.7968393248</v>
      </c>
      <c r="AP1199">
        <v>2082061.0377506304</v>
      </c>
      <c r="AQ1199">
        <v>1984585.8801666051</v>
      </c>
    </row>
    <row r="1200" spans="1:43" x14ac:dyDescent="0.3">
      <c r="A1200" s="24"/>
      <c r="B1200" s="26">
        <v>202507</v>
      </c>
      <c r="C1200" s="18" t="s">
        <v>105</v>
      </c>
      <c r="D1200">
        <v>112697.79631200001</v>
      </c>
      <c r="E1200">
        <v>111215.8202904972</v>
      </c>
      <c r="F1200">
        <v>109753.33225367714</v>
      </c>
      <c r="G1200">
        <v>108310.0759345413</v>
      </c>
      <c r="H1200">
        <v>106885.79843600208</v>
      </c>
      <c r="I1200">
        <v>105480.25018656865</v>
      </c>
      <c r="J1200">
        <v>104093.18489661528</v>
      </c>
      <c r="K1200">
        <v>102724.35951522479</v>
      </c>
      <c r="L1200">
        <v>101373.53418759959</v>
      </c>
      <c r="M1200">
        <v>100040.47221303266</v>
      </c>
      <c r="N1200">
        <v>98724.940003431286</v>
      </c>
      <c r="O1200">
        <v>97426.707042386159</v>
      </c>
      <c r="P1200">
        <v>96145.545844778782</v>
      </c>
      <c r="Q1200">
        <v>94881.231916919962</v>
      </c>
      <c r="R1200">
        <v>93633.543717212466</v>
      </c>
      <c r="S1200">
        <v>92402.262617331115</v>
      </c>
      <c r="T1200">
        <v>91187.172863913205</v>
      </c>
      <c r="U1200">
        <v>89988.061540752737</v>
      </c>
      <c r="V1200">
        <v>88804.718531491832</v>
      </c>
      <c r="W1200">
        <v>87636.936482802703</v>
      </c>
      <c r="X1200">
        <v>86484.510768053849</v>
      </c>
      <c r="Y1200">
        <v>85347.239451453934</v>
      </c>
      <c r="Z1200">
        <v>84224.923252667315</v>
      </c>
      <c r="AA1200">
        <v>83117.365511894735</v>
      </c>
      <c r="AB1200">
        <v>82024.372155413323</v>
      </c>
      <c r="AC1200">
        <v>80945.751661569637</v>
      </c>
      <c r="AD1200">
        <v>79881.31502722</v>
      </c>
      <c r="AE1200">
        <v>78830.875734612055</v>
      </c>
      <c r="AF1200">
        <v>77794.249718701903</v>
      </c>
      <c r="AG1200">
        <v>76771.255334900983</v>
      </c>
      <c r="AH1200">
        <v>75761.713327247024</v>
      </c>
      <c r="AI1200">
        <v>74765.44679699374</v>
      </c>
      <c r="AJ1200">
        <v>73782.281171613271</v>
      </c>
      <c r="AK1200">
        <v>72812.04417420656</v>
      </c>
      <c r="AL1200">
        <v>71854.565793315734</v>
      </c>
      <c r="AM1200">
        <v>70909.678253133636</v>
      </c>
      <c r="AN1200">
        <v>69977.215984104929</v>
      </c>
      <c r="AO1200">
        <v>69057.015593913951</v>
      </c>
      <c r="AP1200">
        <v>68148.91583885398</v>
      </c>
      <c r="AQ1200">
        <v>67252.757595573057</v>
      </c>
    </row>
    <row r="1201" spans="1:43" x14ac:dyDescent="0.3">
      <c r="A1201" s="24"/>
      <c r="B1201" s="26">
        <v>202507</v>
      </c>
      <c r="C1201" s="18" t="s">
        <v>103</v>
      </c>
      <c r="D1201">
        <v>8524329.8921486679</v>
      </c>
      <c r="E1201">
        <v>8371389.206667034</v>
      </c>
      <c r="F1201">
        <v>8221192.5319840834</v>
      </c>
      <c r="G1201">
        <v>8073690.6359727345</v>
      </c>
      <c r="H1201">
        <v>7928835.1698123235</v>
      </c>
      <c r="I1201">
        <v>7786578.6521406071</v>
      </c>
      <c r="J1201">
        <v>7646874.4534901185</v>
      </c>
      <c r="K1201">
        <v>7509676.7810037499</v>
      </c>
      <c r="L1201">
        <v>7374940.6634245748</v>
      </c>
      <c r="M1201">
        <v>7242621.936354965</v>
      </c>
      <c r="N1201">
        <v>7112677.2277801968</v>
      </c>
      <c r="O1201">
        <v>6985063.9438517727</v>
      </c>
      <c r="P1201">
        <v>6859740.2549258322</v>
      </c>
      <c r="Q1201">
        <v>6736665.0818520375</v>
      </c>
      <c r="R1201">
        <v>6615798.0825084755</v>
      </c>
      <c r="S1201">
        <v>6497099.6385781355</v>
      </c>
      <c r="T1201">
        <v>6380530.8425626466</v>
      </c>
      <c r="U1201">
        <v>6266053.4850290017</v>
      </c>
      <c r="V1201">
        <v>6153630.0420851065</v>
      </c>
      <c r="W1201">
        <v>6043223.6630800301</v>
      </c>
      <c r="X1201">
        <v>5934798.1585249361</v>
      </c>
      <c r="Y1201">
        <v>5828317.9882307351</v>
      </c>
      <c r="Z1201">
        <v>5723748.2496585613</v>
      </c>
      <c r="AA1201">
        <v>5621054.6664792709</v>
      </c>
      <c r="AB1201">
        <v>5520203.5773381889</v>
      </c>
      <c r="AC1201">
        <v>5421161.9248214457</v>
      </c>
      <c r="AD1201">
        <v>5323897.2446202738</v>
      </c>
      <c r="AE1201">
        <v>5228377.6548897121</v>
      </c>
      <c r="AF1201">
        <v>5134571.8457982317</v>
      </c>
      <c r="AG1201">
        <v>5042449.0692648683</v>
      </c>
      <c r="AH1201">
        <v>4951979.1288804747</v>
      </c>
      <c r="AI1201">
        <v>4863132.3700098107</v>
      </c>
      <c r="AJ1201">
        <v>4775879.6700712172</v>
      </c>
      <c r="AK1201">
        <v>4690192.4289906891</v>
      </c>
      <c r="AL1201">
        <v>4606042.5598272141</v>
      </c>
      <c r="AM1201">
        <v>4523402.4795663143</v>
      </c>
      <c r="AN1201">
        <v>4442245.1000787625</v>
      </c>
      <c r="AO1201">
        <v>4362543.8192415163</v>
      </c>
      <c r="AP1201">
        <v>4284272.5122179575</v>
      </c>
      <c r="AQ1201">
        <v>4207405.5228945808</v>
      </c>
    </row>
    <row r="1202" spans="1:43" x14ac:dyDescent="0.3">
      <c r="A1202" s="24"/>
      <c r="B1202" s="26">
        <v>202507</v>
      </c>
      <c r="C1202" s="18" t="s">
        <v>102</v>
      </c>
      <c r="D1202">
        <v>2992439.7396213333</v>
      </c>
      <c r="E1202">
        <v>2865360.7986787478</v>
      </c>
      <c r="F1202">
        <v>2743678.4767615232</v>
      </c>
      <c r="G1202">
        <v>2627163.5974483835</v>
      </c>
      <c r="H1202">
        <v>2515596.7166767423</v>
      </c>
      <c r="I1202">
        <v>2408767.70944187</v>
      </c>
      <c r="J1202">
        <v>2306475.3740475718</v>
      </c>
      <c r="K1202">
        <v>2208527.0531630185</v>
      </c>
      <c r="L1202">
        <v>2114738.2709720288</v>
      </c>
      <c r="M1202">
        <v>2024932.3857314168</v>
      </c>
      <c r="N1202">
        <v>1938940.2570840225</v>
      </c>
      <c r="O1202">
        <v>1856599.9274998542</v>
      </c>
      <c r="P1202">
        <v>1777756.3172453607</v>
      </c>
      <c r="Q1202">
        <v>1702260.9323063409</v>
      </c>
      <c r="R1202">
        <v>1629971.5847143985</v>
      </c>
      <c r="S1202">
        <v>1560752.1247501937</v>
      </c>
      <c r="T1202">
        <v>1494472.1845191354</v>
      </c>
      <c r="U1202">
        <v>1431006.9324165562</v>
      </c>
      <c r="V1202">
        <v>1370236.8380199331</v>
      </c>
      <c r="W1202">
        <v>1312047.4469653536</v>
      </c>
      <c r="X1202">
        <v>1256329.1653842248</v>
      </c>
      <c r="Y1202">
        <v>1202977.0534942413</v>
      </c>
      <c r="Z1202">
        <v>1151890.6279558528</v>
      </c>
      <c r="AA1202">
        <v>1102973.6726219943</v>
      </c>
      <c r="AB1202">
        <v>1056134.057324647</v>
      </c>
      <c r="AC1202">
        <v>1011283.5643569269</v>
      </c>
      <c r="AD1202">
        <v>968337.72232390277</v>
      </c>
      <c r="AE1202">
        <v>927215.64704921434</v>
      </c>
      <c r="AF1202">
        <v>887839.88923785766</v>
      </c>
      <c r="AG1202">
        <v>850136.28860822332</v>
      </c>
      <c r="AH1202">
        <v>814033.83421866072</v>
      </c>
      <c r="AI1202">
        <v>779464.53072550823</v>
      </c>
      <c r="AJ1202">
        <v>746363.27032069827</v>
      </c>
      <c r="AK1202">
        <v>714667.71010774595</v>
      </c>
      <c r="AL1202">
        <v>684318.15468517039</v>
      </c>
      <c r="AM1202">
        <v>655257.44371620682</v>
      </c>
      <c r="AN1202">
        <v>627430.84427305858</v>
      </c>
      <c r="AO1202">
        <v>600785.94775292929</v>
      </c>
      <c r="AP1202">
        <v>575272.57117168827</v>
      </c>
      <c r="AQ1202">
        <v>550842.66264926386</v>
      </c>
    </row>
    <row r="1203" spans="1:43" x14ac:dyDescent="0.3">
      <c r="A1203" s="24"/>
      <c r="B1203" s="26">
        <v>202507</v>
      </c>
      <c r="C1203" s="18" t="s">
        <v>104</v>
      </c>
      <c r="D1203">
        <v>9725.1507600000004</v>
      </c>
      <c r="E1203">
        <v>9608.4489508800016</v>
      </c>
      <c r="F1203">
        <v>9493.1475634694416</v>
      </c>
      <c r="G1203">
        <v>9379.2297927078071</v>
      </c>
      <c r="H1203">
        <v>9266.6790351953132</v>
      </c>
      <c r="I1203">
        <v>9155.4788867729694</v>
      </c>
      <c r="J1203">
        <v>9045.6131401316943</v>
      </c>
      <c r="K1203">
        <v>8937.0657824501159</v>
      </c>
      <c r="L1203">
        <v>8829.8209930607136</v>
      </c>
      <c r="M1203">
        <v>8723.8631411439837</v>
      </c>
      <c r="N1203">
        <v>8619.1767834502571</v>
      </c>
      <c r="O1203">
        <v>8515.746662048854</v>
      </c>
      <c r="P1203">
        <v>8413.5577021042664</v>
      </c>
      <c r="Q1203">
        <v>8312.5950096790148</v>
      </c>
      <c r="R1203">
        <v>8212.8438695628665</v>
      </c>
      <c r="S1203">
        <v>8114.2897431281117</v>
      </c>
      <c r="T1203">
        <v>8016.9182662105741</v>
      </c>
      <c r="U1203">
        <v>7920.7152470160463</v>
      </c>
      <c r="V1203">
        <v>7825.6666640518533</v>
      </c>
      <c r="W1203">
        <v>7731.7586640832315</v>
      </c>
      <c r="X1203">
        <v>7638.9775601142328</v>
      </c>
      <c r="Y1203">
        <v>7547.3098293928624</v>
      </c>
      <c r="Z1203">
        <v>7456.7421114401486</v>
      </c>
      <c r="AA1203">
        <v>7367.2612061028667</v>
      </c>
      <c r="AB1203">
        <v>7278.854071629632</v>
      </c>
      <c r="AC1203">
        <v>7191.5078227700769</v>
      </c>
      <c r="AD1203">
        <v>7105.2097288968362</v>
      </c>
      <c r="AE1203">
        <v>7019.9472121500739</v>
      </c>
      <c r="AF1203">
        <v>6935.7078456042727</v>
      </c>
      <c r="AG1203">
        <v>6852.479351457021</v>
      </c>
      <c r="AH1203">
        <v>6770.249599239537</v>
      </c>
      <c r="AI1203">
        <v>6689.0066040486627</v>
      </c>
      <c r="AJ1203">
        <v>6608.7385248000783</v>
      </c>
      <c r="AK1203">
        <v>6529.433662502478</v>
      </c>
      <c r="AL1203">
        <v>6451.0804585524484</v>
      </c>
      <c r="AM1203">
        <v>6373.6674930498193</v>
      </c>
      <c r="AN1203">
        <v>6297.1834831332217</v>
      </c>
      <c r="AO1203">
        <v>6221.6172813356234</v>
      </c>
      <c r="AP1203">
        <v>6146.9578739595963</v>
      </c>
      <c r="AQ1203">
        <v>6073.194379472081</v>
      </c>
    </row>
    <row r="1204" spans="1:43" x14ac:dyDescent="0.3">
      <c r="A1204" s="24"/>
      <c r="B1204" s="26">
        <v>202508</v>
      </c>
      <c r="C1204" s="18" t="s">
        <v>101</v>
      </c>
      <c r="D1204">
        <v>10117076.151848666</v>
      </c>
      <c r="E1204">
        <v>9672262.0370390546</v>
      </c>
      <c r="F1204">
        <v>9247004.9161439054</v>
      </c>
      <c r="G1204">
        <v>8840444.9333307799</v>
      </c>
      <c r="H1204">
        <v>8451760.037762003</v>
      </c>
      <c r="I1204">
        <v>8080164.3214350669</v>
      </c>
      <c r="J1204">
        <v>7724906.430102638</v>
      </c>
      <c r="K1204">
        <v>7385268.0440591248</v>
      </c>
      <c r="L1204">
        <v>7060562.4257219918</v>
      </c>
      <c r="M1204">
        <v>6750133.0310710818</v>
      </c>
      <c r="N1204">
        <v>6453352.1821383238</v>
      </c>
      <c r="O1204">
        <v>6169619.7978636418</v>
      </c>
      <c r="P1204">
        <v>5898362.1807509037</v>
      </c>
      <c r="Q1204">
        <v>5639030.8568705553</v>
      </c>
      <c r="R1204">
        <v>5391101.4668634795</v>
      </c>
      <c r="S1204">
        <v>5154072.7057037158</v>
      </c>
      <c r="T1204">
        <v>4927465.3090762766</v>
      </c>
      <c r="U1204">
        <v>4710821.0843205564</v>
      </c>
      <c r="V1204">
        <v>4503701.9839799292</v>
      </c>
      <c r="W1204">
        <v>4305689.2200842788</v>
      </c>
      <c r="X1204">
        <v>4116382.4173745736</v>
      </c>
      <c r="Y1204">
        <v>3935398.8037573383</v>
      </c>
      <c r="Z1204">
        <v>3762372.4363521407</v>
      </c>
      <c r="AA1204">
        <v>3596953.4615671919</v>
      </c>
      <c r="AB1204">
        <v>3438807.4077069545</v>
      </c>
      <c r="AC1204">
        <v>3287614.5086814389</v>
      </c>
      <c r="AD1204">
        <v>3143069.057449745</v>
      </c>
      <c r="AE1204">
        <v>3004878.7878905376</v>
      </c>
      <c r="AF1204">
        <v>2872764.2838496175</v>
      </c>
      <c r="AG1204">
        <v>2746458.4141696962</v>
      </c>
      <c r="AH1204">
        <v>2625705.7925600354</v>
      </c>
      <c r="AI1204">
        <v>2510262.2612138125</v>
      </c>
      <c r="AJ1204">
        <v>2399894.3971291119</v>
      </c>
      <c r="AK1204">
        <v>2294379.0401353352</v>
      </c>
      <c r="AL1204">
        <v>2193502.8416707185</v>
      </c>
      <c r="AM1204">
        <v>2097061.8333985959</v>
      </c>
      <c r="AN1204">
        <v>2004861.0147901711</v>
      </c>
      <c r="AO1204">
        <v>1916713.9588398966</v>
      </c>
      <c r="AP1204">
        <v>1832442.4351162356</v>
      </c>
      <c r="AQ1204">
        <v>1751876.0493856252</v>
      </c>
    </row>
    <row r="1205" spans="1:43" x14ac:dyDescent="0.3">
      <c r="A1205" s="24"/>
      <c r="B1205" s="26">
        <v>202508</v>
      </c>
      <c r="C1205" s="18" t="s">
        <v>105</v>
      </c>
      <c r="D1205">
        <v>46171.206473166661</v>
      </c>
      <c r="E1205">
        <v>45484.025016824366</v>
      </c>
      <c r="F1205">
        <v>44807.071111157296</v>
      </c>
      <c r="G1205">
        <v>44140.192536119575</v>
      </c>
      <c r="H1205">
        <v>43483.239337206993</v>
      </c>
      <c r="I1205">
        <v>42836.063791738234</v>
      </c>
      <c r="J1205">
        <v>42198.520375637861</v>
      </c>
      <c r="K1205">
        <v>41570.465730713775</v>
      </c>
      <c r="L1205">
        <v>40951.758632421661</v>
      </c>
      <c r="M1205">
        <v>40342.259958109127</v>
      </c>
      <c r="N1205">
        <v>39741.832655732607</v>
      </c>
      <c r="O1205">
        <v>39150.341713039787</v>
      </c>
      <c r="P1205">
        <v>38567.654127210706</v>
      </c>
      <c r="Q1205">
        <v>37993.638874950717</v>
      </c>
      <c r="R1205">
        <v>37428.166883028542</v>
      </c>
      <c r="S1205">
        <v>36871.1109992528</v>
      </c>
      <c r="T1205">
        <v>36322.34596388058</v>
      </c>
      <c r="U1205">
        <v>35781.7483814515</v>
      </c>
      <c r="V1205">
        <v>35249.196693040903</v>
      </c>
      <c r="W1205">
        <v>34724.571148926152</v>
      </c>
      <c r="X1205">
        <v>34207.753781659638</v>
      </c>
      <c r="Y1205">
        <v>33698.628379542606</v>
      </c>
      <c r="Z1205">
        <v>33197.080460493751</v>
      </c>
      <c r="AA1205">
        <v>32702.997246306739</v>
      </c>
      <c r="AB1205">
        <v>32216.267637290872</v>
      </c>
      <c r="AC1205">
        <v>31736.782187289195</v>
      </c>
      <c r="AD1205">
        <v>31264.433079068374</v>
      </c>
      <c r="AE1205">
        <v>30799.114100074905</v>
      </c>
      <c r="AF1205">
        <v>30340.720618552125</v>
      </c>
      <c r="AG1205">
        <v>29889.149560012673</v>
      </c>
      <c r="AH1205">
        <v>29444.299384061153</v>
      </c>
      <c r="AI1205">
        <v>29006.07006156171</v>
      </c>
      <c r="AJ1205">
        <v>28574.363052145465</v>
      </c>
      <c r="AK1205">
        <v>28149.081282052699</v>
      </c>
      <c r="AL1205">
        <v>27730.129122304817</v>
      </c>
      <c r="AM1205">
        <v>27317.412367201177</v>
      </c>
      <c r="AN1205">
        <v>26910.838213136001</v>
      </c>
      <c r="AO1205">
        <v>26510.315237730494</v>
      </c>
      <c r="AP1205">
        <v>26115.753379275608</v>
      </c>
      <c r="AQ1205">
        <v>25727.063916480722</v>
      </c>
    </row>
    <row r="1206" spans="1:43" x14ac:dyDescent="0.3">
      <c r="A1206" s="24"/>
      <c r="B1206" s="26">
        <v>202508</v>
      </c>
      <c r="C1206" s="18" t="s">
        <v>103</v>
      </c>
      <c r="D1206">
        <v>7410422.1185330003</v>
      </c>
      <c r="E1206">
        <v>7289261.7168949852</v>
      </c>
      <c r="F1206">
        <v>7170082.2878237516</v>
      </c>
      <c r="G1206">
        <v>7052851.442417833</v>
      </c>
      <c r="H1206">
        <v>6937537.3213343006</v>
      </c>
      <c r="I1206">
        <v>6824108.5861304849</v>
      </c>
      <c r="J1206">
        <v>6712534.4107472505</v>
      </c>
      <c r="K1206">
        <v>6602784.4731315337</v>
      </c>
      <c r="L1206">
        <v>6494828.946995833</v>
      </c>
      <c r="M1206">
        <v>6388638.4937124504</v>
      </c>
      <c r="N1206">
        <v>6284184.2543402519</v>
      </c>
      <c r="O1206">
        <v>6181437.8417817885</v>
      </c>
      <c r="P1206">
        <v>6080371.3330686567</v>
      </c>
      <c r="Q1206">
        <v>5980957.2617729846</v>
      </c>
      <c r="R1206">
        <v>5883168.6105429968</v>
      </c>
      <c r="S1206">
        <v>5786978.8037606189</v>
      </c>
      <c r="T1206">
        <v>5692361.7003191328</v>
      </c>
      <c r="U1206">
        <v>5599291.5865189144</v>
      </c>
      <c r="V1206">
        <v>5507743.1690793307</v>
      </c>
      <c r="W1206">
        <v>5417691.568264883</v>
      </c>
      <c r="X1206">
        <v>5329112.311123753</v>
      </c>
      <c r="Y1206">
        <v>5241981.324836879</v>
      </c>
      <c r="Z1206">
        <v>5156274.9301757971</v>
      </c>
      <c r="AA1206">
        <v>5071969.8350674231</v>
      </c>
      <c r="AB1206">
        <v>4989043.1282640705</v>
      </c>
      <c r="AC1206">
        <v>4907472.2731169527</v>
      </c>
      <c r="AD1206">
        <v>4827235.101451491</v>
      </c>
      <c r="AE1206">
        <v>4748309.807542759</v>
      </c>
      <c r="AF1206">
        <v>4670674.9421894355</v>
      </c>
      <c r="AG1206">
        <v>4594309.4068846386</v>
      </c>
      <c r="AH1206">
        <v>4519192.4480820745</v>
      </c>
      <c r="AI1206">
        <v>4445303.6515559331</v>
      </c>
      <c r="AJ1206">
        <v>4372622.9368529944</v>
      </c>
      <c r="AK1206">
        <v>4301130.5518354485</v>
      </c>
      <c r="AL1206">
        <v>4230807.0673129391</v>
      </c>
      <c r="AM1206">
        <v>4161633.3717623726</v>
      </c>
      <c r="AN1206">
        <v>4093590.6661340576</v>
      </c>
      <c r="AO1206">
        <v>4026660.4587427657</v>
      </c>
      <c r="AP1206">
        <v>3960824.5602423213</v>
      </c>
      <c r="AQ1206">
        <v>3896065.0786823593</v>
      </c>
    </row>
    <row r="1207" spans="1:43" x14ac:dyDescent="0.3">
      <c r="A1207" s="24"/>
      <c r="B1207" s="26">
        <v>202508</v>
      </c>
      <c r="C1207" s="18" t="s">
        <v>102</v>
      </c>
      <c r="D1207">
        <v>3134445.0032351669</v>
      </c>
      <c r="E1207">
        <v>3016302.5469882279</v>
      </c>
      <c r="F1207">
        <v>2902613.07682133</v>
      </c>
      <c r="G1207">
        <v>2793208.7522674729</v>
      </c>
      <c r="H1207">
        <v>2687928.0590465916</v>
      </c>
      <c r="I1207">
        <v>2586615.5706210271</v>
      </c>
      <c r="J1207">
        <v>2489121.7187383696</v>
      </c>
      <c r="K1207">
        <v>2395302.5726229227</v>
      </c>
      <c r="L1207">
        <v>2305019.6264898106</v>
      </c>
      <c r="M1207">
        <v>2218139.5950680319</v>
      </c>
      <c r="N1207">
        <v>2134534.2168305926</v>
      </c>
      <c r="O1207">
        <v>2054080.0646412193</v>
      </c>
      <c r="P1207">
        <v>1976658.3635381174</v>
      </c>
      <c r="Q1207">
        <v>1902154.8153857598</v>
      </c>
      <c r="R1207">
        <v>1830459.430135845</v>
      </c>
      <c r="S1207">
        <v>1761466.3634483081</v>
      </c>
      <c r="T1207">
        <v>1695073.760432669</v>
      </c>
      <c r="U1207">
        <v>1631183.6052790277</v>
      </c>
      <c r="V1207">
        <v>1569701.5765567191</v>
      </c>
      <c r="W1207">
        <v>1510536.9079670021</v>
      </c>
      <c r="X1207">
        <v>1453602.2543442124</v>
      </c>
      <c r="Y1207">
        <v>1398813.562707555</v>
      </c>
      <c r="Z1207">
        <v>1346089.9481731693</v>
      </c>
      <c r="AA1207">
        <v>1295353.5745432756</v>
      </c>
      <c r="AB1207">
        <v>1246529.5393961153</v>
      </c>
      <c r="AC1207">
        <v>1199545.7635070435</v>
      </c>
      <c r="AD1207">
        <v>1154332.884437524</v>
      </c>
      <c r="AE1207">
        <v>1110824.1541349329</v>
      </c>
      <c r="AF1207">
        <v>1068955.3403919972</v>
      </c>
      <c r="AG1207">
        <v>1028664.632020389</v>
      </c>
      <c r="AH1207">
        <v>989892.54759848712</v>
      </c>
      <c r="AI1207">
        <v>952581.8476585875</v>
      </c>
      <c r="AJ1207">
        <v>916677.45018392254</v>
      </c>
      <c r="AK1207">
        <v>882126.34929074021</v>
      </c>
      <c r="AL1207">
        <v>848877.53697539004</v>
      </c>
      <c r="AM1207">
        <v>816881.92781089258</v>
      </c>
      <c r="AN1207">
        <v>786092.28648182028</v>
      </c>
      <c r="AO1207">
        <v>756463.15805050975</v>
      </c>
      <c r="AP1207">
        <v>727950.80085165601</v>
      </c>
      <c r="AQ1207">
        <v>700513.12191622239</v>
      </c>
    </row>
    <row r="1208" spans="1:43" x14ac:dyDescent="0.3">
      <c r="A1208" s="24"/>
      <c r="B1208" s="26">
        <v>202508</v>
      </c>
      <c r="C1208" s="18" t="s">
        <v>104</v>
      </c>
      <c r="D1208">
        <v>30044.856406499999</v>
      </c>
      <c r="E1208">
        <v>30037.094818594986</v>
      </c>
      <c r="F1208">
        <v>30029.335235766848</v>
      </c>
      <c r="G1208">
        <v>30021.577657497612</v>
      </c>
      <c r="H1208">
        <v>30013.822083269424</v>
      </c>
      <c r="I1208">
        <v>30006.06851256458</v>
      </c>
      <c r="J1208">
        <v>29998.316944865503</v>
      </c>
      <c r="K1208">
        <v>29990.567379654745</v>
      </c>
      <c r="L1208">
        <v>29982.819816415002</v>
      </c>
      <c r="M1208">
        <v>29975.074254629097</v>
      </c>
      <c r="N1208">
        <v>29967.330693779986</v>
      </c>
      <c r="O1208">
        <v>29959.589133350761</v>
      </c>
      <c r="P1208">
        <v>29951.849572824645</v>
      </c>
      <c r="Q1208">
        <v>29944.112011685</v>
      </c>
      <c r="R1208">
        <v>29936.376449415315</v>
      </c>
      <c r="S1208">
        <v>29928.642885499219</v>
      </c>
      <c r="T1208">
        <v>29920.911319420462</v>
      </c>
      <c r="U1208">
        <v>29913.181750662945</v>
      </c>
      <c r="V1208">
        <v>29905.454178710694</v>
      </c>
      <c r="W1208">
        <v>29897.728603047861</v>
      </c>
      <c r="X1208">
        <v>29890.005023158741</v>
      </c>
      <c r="Y1208">
        <v>29882.283438527757</v>
      </c>
      <c r="Z1208">
        <v>29874.563848639471</v>
      </c>
      <c r="AA1208">
        <v>29866.846252978572</v>
      </c>
      <c r="AB1208">
        <v>29859.130651029889</v>
      </c>
      <c r="AC1208">
        <v>29851.417042278372</v>
      </c>
      <c r="AD1208">
        <v>29843.705426209119</v>
      </c>
      <c r="AE1208">
        <v>29835.995802307349</v>
      </c>
      <c r="AF1208">
        <v>29828.288170058422</v>
      </c>
      <c r="AG1208">
        <v>29820.582528947823</v>
      </c>
      <c r="AH1208">
        <v>29812.878878461179</v>
      </c>
      <c r="AI1208">
        <v>29805.177218084242</v>
      </c>
      <c r="AJ1208">
        <v>29797.477547302904</v>
      </c>
      <c r="AK1208">
        <v>29789.779865603188</v>
      </c>
      <c r="AL1208">
        <v>29782.084172471241</v>
      </c>
      <c r="AM1208">
        <v>29774.39046739335</v>
      </c>
      <c r="AN1208">
        <v>29766.698749855939</v>
      </c>
      <c r="AO1208">
        <v>29759.009019345558</v>
      </c>
      <c r="AP1208">
        <v>29751.321275348895</v>
      </c>
      <c r="AQ1208">
        <v>29743.635517352763</v>
      </c>
    </row>
    <row r="1209" spans="1:43" x14ac:dyDescent="0.3">
      <c r="A1209" s="24"/>
      <c r="B1209" s="26">
        <v>202509</v>
      </c>
      <c r="C1209" s="18" t="s">
        <v>101</v>
      </c>
      <c r="D1209">
        <v>11667813.394521</v>
      </c>
      <c r="E1209">
        <v>11857220.898625391</v>
      </c>
      <c r="F1209">
        <v>12049703.117879741</v>
      </c>
      <c r="G1209">
        <v>12245309.965159988</v>
      </c>
      <c r="H1209">
        <v>12444092.163594419</v>
      </c>
      <c r="I1209">
        <v>12646101.259716768</v>
      </c>
      <c r="J1209">
        <v>12851389.636832837</v>
      </c>
      <c r="K1209">
        <v>13060010.52860409</v>
      </c>
      <c r="L1209">
        <v>13272018.032851763</v>
      </c>
      <c r="M1209">
        <v>13487467.125585057</v>
      </c>
      <c r="N1209">
        <v>13706413.675257053</v>
      </c>
      <c r="O1209">
        <v>13928914.457252059</v>
      </c>
      <c r="P1209">
        <v>14155027.168608118</v>
      </c>
      <c r="Q1209">
        <v>14384810.442978522</v>
      </c>
      <c r="R1209">
        <v>14618323.865836207</v>
      </c>
      <c r="S1209">
        <v>14855627.989924947</v>
      </c>
      <c r="T1209">
        <v>15096784.350961395</v>
      </c>
      <c r="U1209">
        <v>15341855.483592002</v>
      </c>
      <c r="V1209">
        <v>15590904.93760898</v>
      </c>
      <c r="W1209">
        <v>15843997.294429498</v>
      </c>
      <c r="X1209">
        <v>16101198.183842404</v>
      </c>
      <c r="Y1209">
        <v>16362574.301026778</v>
      </c>
      <c r="Z1209">
        <v>16628193.423846779</v>
      </c>
      <c r="AA1209">
        <v>16898124.430427227</v>
      </c>
      <c r="AB1209">
        <v>17172437.317014497</v>
      </c>
      <c r="AC1209">
        <v>17451203.216127362</v>
      </c>
      <c r="AD1209">
        <v>17734494.415002495</v>
      </c>
      <c r="AE1209">
        <v>18022384.374339368</v>
      </c>
      <c r="AF1209">
        <v>18314947.747349478</v>
      </c>
      <c r="AG1209">
        <v>18612260.399114784</v>
      </c>
      <c r="AH1209">
        <v>18914399.426260415</v>
      </c>
      <c r="AI1209">
        <v>19221443.176946711</v>
      </c>
      <c r="AJ1209">
        <v>19533471.271185812</v>
      </c>
      <c r="AK1209">
        <v>19850564.621488061</v>
      </c>
      <c r="AL1209">
        <v>20172805.453843553</v>
      </c>
      <c r="AM1209">
        <v>20500277.329044279</v>
      </c>
      <c r="AN1209">
        <v>20833065.164352432</v>
      </c>
      <c r="AO1209">
        <v>21171255.255520422</v>
      </c>
      <c r="AP1209">
        <v>21514935.299168371</v>
      </c>
      <c r="AQ1209">
        <v>21864194.41552487</v>
      </c>
    </row>
    <row r="1210" spans="1:43" x14ac:dyDescent="0.3">
      <c r="A1210" s="24"/>
      <c r="B1210" s="26">
        <v>202509</v>
      </c>
      <c r="C1210" s="18" t="s">
        <v>105</v>
      </c>
      <c r="D1210">
        <v>15150.961405500002</v>
      </c>
      <c r="E1210">
        <v>14951.221230970828</v>
      </c>
      <c r="F1210">
        <v>14754.11429774253</v>
      </c>
      <c r="G1210">
        <v>14559.605890917292</v>
      </c>
      <c r="H1210">
        <v>14367.661753255365</v>
      </c>
      <c r="I1210">
        <v>14178.248079141613</v>
      </c>
      <c r="J1210">
        <v>13991.331508631596</v>
      </c>
      <c r="K1210">
        <v>13806.879121576138</v>
      </c>
      <c r="L1210">
        <v>13624.858431823359</v>
      </c>
      <c r="M1210">
        <v>13445.237381497154</v>
      </c>
      <c r="N1210">
        <v>13267.984335351084</v>
      </c>
      <c r="O1210">
        <v>13093.068075196705</v>
      </c>
      <c r="P1210">
        <v>12920.45779440536</v>
      </c>
      <c r="Q1210">
        <v>12750.123092482449</v>
      </c>
      <c r="R1210">
        <v>12582.03396971322</v>
      </c>
      <c r="S1210">
        <v>12416.160821879168</v>
      </c>
      <c r="T1210">
        <v>12252.474435044061</v>
      </c>
      <c r="U1210">
        <v>12090.945980408731</v>
      </c>
      <c r="V1210">
        <v>11931.547009233676</v>
      </c>
      <c r="W1210">
        <v>11774.249447828612</v>
      </c>
      <c r="X1210">
        <v>11619.025592608072</v>
      </c>
      <c r="Y1210">
        <v>11465.848105212188</v>
      </c>
      <c r="Z1210">
        <v>11314.690007691806</v>
      </c>
      <c r="AA1210">
        <v>11165.52467775707</v>
      </c>
      <c r="AB1210">
        <v>11018.32584408864</v>
      </c>
      <c r="AC1210">
        <v>10873.067581710739</v>
      </c>
      <c r="AD1210">
        <v>10729.724307425184</v>
      </c>
      <c r="AE1210">
        <v>10588.270775305627</v>
      </c>
      <c r="AF1210">
        <v>10448.682072251182</v>
      </c>
      <c r="AG1210">
        <v>10310.93361359867</v>
      </c>
      <c r="AH1210">
        <v>10175.001138792728</v>
      </c>
      <c r="AI1210">
        <v>10040.860707112977</v>
      </c>
      <c r="AJ1210">
        <v>9908.4886934575388</v>
      </c>
      <c r="AK1210">
        <v>9777.8617841821233</v>
      </c>
      <c r="AL1210">
        <v>9648.9569729939885</v>
      </c>
      <c r="AM1210">
        <v>9521.7515569000188</v>
      </c>
      <c r="AN1210">
        <v>9396.2231322082189</v>
      </c>
      <c r="AO1210">
        <v>9272.3495905819418</v>
      </c>
      <c r="AP1210">
        <v>9150.1091151461023</v>
      </c>
      <c r="AQ1210">
        <v>9029.4801766447617</v>
      </c>
    </row>
    <row r="1211" spans="1:43" x14ac:dyDescent="0.3">
      <c r="A1211" s="24"/>
      <c r="B1211" s="26">
        <v>202509</v>
      </c>
      <c r="C1211" s="18" t="s">
        <v>103</v>
      </c>
      <c r="D1211">
        <v>8738213.5605375003</v>
      </c>
      <c r="E1211">
        <v>8749136.3274881728</v>
      </c>
      <c r="F1211">
        <v>8760072.7478975337</v>
      </c>
      <c r="G1211">
        <v>8771022.8388324063</v>
      </c>
      <c r="H1211">
        <v>8781986.617380945</v>
      </c>
      <c r="I1211">
        <v>8792964.1006526705</v>
      </c>
      <c r="J1211">
        <v>8803955.3057784848</v>
      </c>
      <c r="K1211">
        <v>8814960.2499107067</v>
      </c>
      <c r="L1211">
        <v>8825978.9502230957</v>
      </c>
      <c r="M1211">
        <v>8837011.423910873</v>
      </c>
      <c r="N1211">
        <v>8848057.688190762</v>
      </c>
      <c r="O1211">
        <v>8859117.7603009995</v>
      </c>
      <c r="P1211">
        <v>8870191.6575013753</v>
      </c>
      <c r="Q1211">
        <v>8881279.3970732521</v>
      </c>
      <c r="R1211">
        <v>8892380.996319592</v>
      </c>
      <c r="S1211">
        <v>8903496.4725649916</v>
      </c>
      <c r="T1211">
        <v>8914625.843155697</v>
      </c>
      <c r="U1211">
        <v>8925769.1254596412</v>
      </c>
      <c r="V1211">
        <v>8936926.3368664663</v>
      </c>
      <c r="W1211">
        <v>8948097.4947875496</v>
      </c>
      <c r="X1211">
        <v>8959282.6166560352</v>
      </c>
      <c r="Y1211">
        <v>8970481.7199268546</v>
      </c>
      <c r="Z1211">
        <v>8981694.822076764</v>
      </c>
      <c r="AA1211">
        <v>8992921.9406043608</v>
      </c>
      <c r="AB1211">
        <v>9004163.0930301175</v>
      </c>
      <c r="AC1211">
        <v>9015418.2968964055</v>
      </c>
      <c r="AD1211">
        <v>9026687.5697675254</v>
      </c>
      <c r="AE1211">
        <v>9037970.9292297345</v>
      </c>
      <c r="AF1211">
        <v>9049268.3928912729</v>
      </c>
      <c r="AG1211">
        <v>9060579.9783823863</v>
      </c>
      <c r="AH1211">
        <v>9071905.7033553645</v>
      </c>
      <c r="AI1211">
        <v>9083245.5854845606</v>
      </c>
      <c r="AJ1211">
        <v>9094599.6424664147</v>
      </c>
      <c r="AK1211">
        <v>9105967.8920194991</v>
      </c>
      <c r="AL1211">
        <v>9117350.3518845234</v>
      </c>
      <c r="AM1211">
        <v>9128747.0398243777</v>
      </c>
      <c r="AN1211">
        <v>9140157.9736241568</v>
      </c>
      <c r="AO1211">
        <v>9151583.1710911877</v>
      </c>
      <c r="AP1211">
        <v>9163022.6500550508</v>
      </c>
      <c r="AQ1211">
        <v>9174476.4283676185</v>
      </c>
    </row>
    <row r="1212" spans="1:43" x14ac:dyDescent="0.3">
      <c r="A1212" s="24"/>
      <c r="B1212" s="26">
        <v>202509</v>
      </c>
      <c r="C1212" s="18" t="s">
        <v>102</v>
      </c>
      <c r="D1212">
        <v>3318127.7855574996</v>
      </c>
      <c r="E1212">
        <v>3322137.1899650483</v>
      </c>
      <c r="F1212">
        <v>3326151.4390695891</v>
      </c>
      <c r="G1212">
        <v>3330170.5387251312</v>
      </c>
      <c r="H1212">
        <v>3334194.4947927576</v>
      </c>
      <c r="I1212">
        <v>3338223.3131406321</v>
      </c>
      <c r="J1212">
        <v>3342256.9996440103</v>
      </c>
      <c r="K1212">
        <v>3346295.5601852466</v>
      </c>
      <c r="L1212">
        <v>3350339.0006538038</v>
      </c>
      <c r="M1212">
        <v>3354387.3269462604</v>
      </c>
      <c r="N1212">
        <v>3358440.5449663205</v>
      </c>
      <c r="O1212">
        <v>3362498.6606248217</v>
      </c>
      <c r="P1212">
        <v>3366561.6798397438</v>
      </c>
      <c r="Q1212">
        <v>3370629.6085362169</v>
      </c>
      <c r="R1212">
        <v>3374702.4526465316</v>
      </c>
      <c r="S1212">
        <v>3378780.218110146</v>
      </c>
      <c r="T1212">
        <v>3382862.9108736953</v>
      </c>
      <c r="U1212">
        <v>3386950.5368910008</v>
      </c>
      <c r="V1212">
        <v>3391043.102123077</v>
      </c>
      <c r="W1212">
        <v>3395140.6125381426</v>
      </c>
      <c r="X1212">
        <v>3399243.074111626</v>
      </c>
      <c r="Y1212">
        <v>3403350.4928261777</v>
      </c>
      <c r="Z1212">
        <v>3407462.8746716762</v>
      </c>
      <c r="AA1212">
        <v>3411580.2256452376</v>
      </c>
      <c r="AB1212">
        <v>3415702.5517512257</v>
      </c>
      <c r="AC1212">
        <v>3419829.8590012584</v>
      </c>
      <c r="AD1212">
        <v>3423962.1534142187</v>
      </c>
      <c r="AE1212">
        <v>3428099.4410162605</v>
      </c>
      <c r="AF1212">
        <v>3432241.7278408217</v>
      </c>
      <c r="AG1212">
        <v>3436389.019928629</v>
      </c>
      <c r="AH1212">
        <v>3440541.3233277095</v>
      </c>
      <c r="AI1212">
        <v>3444698.6440933975</v>
      </c>
      <c r="AJ1212">
        <v>3448860.9882883439</v>
      </c>
      <c r="AK1212">
        <v>3453028.3619825253</v>
      </c>
      <c r="AL1212">
        <v>3457200.7712532543</v>
      </c>
      <c r="AM1212">
        <v>3461378.2221851856</v>
      </c>
      <c r="AN1212">
        <v>3465560.7208703258</v>
      </c>
      <c r="AO1212">
        <v>3469748.2734080441</v>
      </c>
      <c r="AP1212">
        <v>3473940.8859050791</v>
      </c>
      <c r="AQ1212">
        <v>3478138.564475548</v>
      </c>
    </row>
    <row r="1213" spans="1:43" x14ac:dyDescent="0.3">
      <c r="A1213" s="24"/>
      <c r="B1213" s="26">
        <v>202509</v>
      </c>
      <c r="C1213" s="18" t="s">
        <v>104</v>
      </c>
      <c r="D1213">
        <v>24398.766896999998</v>
      </c>
      <c r="E1213">
        <v>24382.704375459474</v>
      </c>
      <c r="F1213">
        <v>24366.652428412293</v>
      </c>
      <c r="G1213">
        <v>24350.611048896924</v>
      </c>
      <c r="H1213">
        <v>24334.580229956398</v>
      </c>
      <c r="I1213">
        <v>24318.559964638345</v>
      </c>
      <c r="J1213">
        <v>24302.550245994957</v>
      </c>
      <c r="K1213">
        <v>24286.551067083008</v>
      </c>
      <c r="L1213">
        <v>24270.562420963841</v>
      </c>
      <c r="M1213">
        <v>24254.584300703373</v>
      </c>
      <c r="N1213">
        <v>24238.616699372076</v>
      </c>
      <c r="O1213">
        <v>24222.659610044986</v>
      </c>
      <c r="P1213">
        <v>24206.713025801706</v>
      </c>
      <c r="Q1213">
        <v>24190.776939726387</v>
      </c>
      <c r="R1213">
        <v>24174.851344907733</v>
      </c>
      <c r="S1213">
        <v>24158.936234439003</v>
      </c>
      <c r="T1213">
        <v>24143.031601417999</v>
      </c>
      <c r="U1213">
        <v>24127.137438947062</v>
      </c>
      <c r="V1213">
        <v>24111.253740133088</v>
      </c>
      <c r="W1213">
        <v>24095.380498087503</v>
      </c>
      <c r="X1213">
        <v>24079.517705926261</v>
      </c>
      <c r="Y1213">
        <v>24063.665356769859</v>
      </c>
      <c r="Z1213">
        <v>24047.82344374332</v>
      </c>
      <c r="AA1213">
        <v>24031.991959976189</v>
      </c>
      <c r="AB1213">
        <v>24016.170898602537</v>
      </c>
      <c r="AC1213">
        <v>24000.360252760955</v>
      </c>
      <c r="AD1213">
        <v>23984.560015594554</v>
      </c>
      <c r="AE1213">
        <v>23968.770180250958</v>
      </c>
      <c r="AF1213">
        <v>23952.990739882291</v>
      </c>
      <c r="AG1213">
        <v>23937.2216876452</v>
      </c>
      <c r="AH1213">
        <v>23921.463016700833</v>
      </c>
      <c r="AI1213">
        <v>23905.714720214837</v>
      </c>
      <c r="AJ1213">
        <v>23889.976791357363</v>
      </c>
      <c r="AK1213">
        <v>23874.249223303053</v>
      </c>
      <c r="AL1213">
        <v>23858.532009231047</v>
      </c>
      <c r="AM1213">
        <v>23842.825142324968</v>
      </c>
      <c r="AN1213">
        <v>23827.128615772937</v>
      </c>
      <c r="AO1213">
        <v>23811.442422767552</v>
      </c>
      <c r="AP1213">
        <v>23795.766556505896</v>
      </c>
      <c r="AQ1213">
        <v>23780.101010189526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0D917-7A67-48F6-A9CA-19BAAC42E274}">
  <dimension ref="A1:K85"/>
  <sheetViews>
    <sheetView zoomScale="50" zoomScaleNormal="50" workbookViewId="0">
      <selection activeCell="G85" sqref="A2:G85"/>
    </sheetView>
  </sheetViews>
  <sheetFormatPr defaultColWidth="8.88671875" defaultRowHeight="14.4" x14ac:dyDescent="0.3"/>
  <cols>
    <col min="1" max="8" width="37" style="3" customWidth="1"/>
    <col min="9" max="9" width="8.88671875" style="3"/>
    <col min="10" max="10" width="43.5546875" style="1" bestFit="1" customWidth="1"/>
    <col min="11" max="11" width="79.88671875" style="1" customWidth="1"/>
    <col min="12" max="16384" width="8.88671875" style="3"/>
  </cols>
  <sheetData>
    <row r="1" spans="1:11" x14ac:dyDescent="0.3">
      <c r="A1" s="3" t="s">
        <v>0</v>
      </c>
      <c r="B1" s="3" t="s">
        <v>1</v>
      </c>
      <c r="C1" s="3" t="s">
        <v>2</v>
      </c>
      <c r="D1" s="3" t="s">
        <v>3</v>
      </c>
      <c r="E1" s="3" t="s">
        <v>4</v>
      </c>
      <c r="F1" s="3" t="s">
        <v>5</v>
      </c>
      <c r="G1" s="3" t="s">
        <v>6</v>
      </c>
      <c r="H1" s="3" t="s">
        <v>7</v>
      </c>
      <c r="J1" s="4" t="s">
        <v>8</v>
      </c>
      <c r="K1" s="4" t="s">
        <v>9</v>
      </c>
    </row>
    <row r="2" spans="1:11" x14ac:dyDescent="0.3">
      <c r="A2" s="3" t="s">
        <v>10</v>
      </c>
      <c r="B2" s="3" t="s">
        <v>10</v>
      </c>
      <c r="C2" s="3" t="s">
        <v>11</v>
      </c>
      <c r="D2" s="3">
        <v>0</v>
      </c>
      <c r="E2" s="3">
        <v>999</v>
      </c>
      <c r="F2" s="3" t="s">
        <v>12</v>
      </c>
      <c r="G2" s="3">
        <v>6</v>
      </c>
      <c r="J2" s="3"/>
      <c r="K2" s="3"/>
    </row>
    <row r="3" spans="1:11" x14ac:dyDescent="0.3">
      <c r="A3" s="3" t="s">
        <v>10</v>
      </c>
      <c r="B3" s="3" t="s">
        <v>10</v>
      </c>
      <c r="C3" s="3" t="s">
        <v>13</v>
      </c>
      <c r="D3" s="3">
        <v>0</v>
      </c>
      <c r="E3" s="3">
        <v>999</v>
      </c>
      <c r="F3" s="3" t="s">
        <v>14</v>
      </c>
      <c r="J3" s="3"/>
      <c r="K3" s="3"/>
    </row>
    <row r="4" spans="1:11" x14ac:dyDescent="0.3">
      <c r="A4" s="3" t="s">
        <v>10</v>
      </c>
      <c r="B4" s="3" t="s">
        <v>10</v>
      </c>
      <c r="C4" s="3" t="s">
        <v>15</v>
      </c>
      <c r="D4" s="3">
        <v>0</v>
      </c>
      <c r="E4" s="3">
        <v>999</v>
      </c>
      <c r="F4" s="3" t="s">
        <v>14</v>
      </c>
      <c r="J4" s="3"/>
      <c r="K4" s="3"/>
    </row>
    <row r="5" spans="1:11" x14ac:dyDescent="0.3">
      <c r="A5" s="3" t="s">
        <v>10</v>
      </c>
      <c r="B5" s="3">
        <v>201912</v>
      </c>
      <c r="C5" s="3" t="s">
        <v>11</v>
      </c>
      <c r="D5" s="3">
        <v>0</v>
      </c>
      <c r="E5" s="3">
        <v>999</v>
      </c>
      <c r="F5" s="3" t="s">
        <v>16</v>
      </c>
      <c r="G5" s="3">
        <v>0</v>
      </c>
      <c r="K5" s="1" t="s">
        <v>17</v>
      </c>
    </row>
    <row r="6" spans="1:11" x14ac:dyDescent="0.3">
      <c r="A6" s="3" t="s">
        <v>18</v>
      </c>
      <c r="B6" s="3">
        <v>202001</v>
      </c>
      <c r="C6" s="3" t="s">
        <v>11</v>
      </c>
      <c r="D6" s="3">
        <v>0</v>
      </c>
      <c r="E6" s="3">
        <v>999</v>
      </c>
      <c r="F6" s="3" t="s">
        <v>16</v>
      </c>
      <c r="G6">
        <v>-0.05</v>
      </c>
      <c r="J6" t="s">
        <v>19</v>
      </c>
      <c r="K6" s="3"/>
    </row>
    <row r="7" spans="1:11" x14ac:dyDescent="0.3">
      <c r="A7" s="3" t="s">
        <v>20</v>
      </c>
      <c r="B7" s="3">
        <v>202001</v>
      </c>
      <c r="C7" s="3" t="s">
        <v>11</v>
      </c>
      <c r="D7" s="3">
        <v>16</v>
      </c>
      <c r="E7" s="3">
        <v>40</v>
      </c>
      <c r="F7" s="3" t="s">
        <v>21</v>
      </c>
      <c r="G7" s="3">
        <v>201901</v>
      </c>
      <c r="J7" s="3"/>
      <c r="K7" s="3"/>
    </row>
    <row r="8" spans="1:11" x14ac:dyDescent="0.3">
      <c r="A8" s="5" t="s">
        <v>22</v>
      </c>
      <c r="B8" s="3">
        <v>202101</v>
      </c>
      <c r="C8" s="3" t="s">
        <v>11</v>
      </c>
      <c r="D8" s="3">
        <v>0</v>
      </c>
      <c r="E8" s="3">
        <v>999</v>
      </c>
      <c r="F8" s="3" t="s">
        <v>14</v>
      </c>
      <c r="G8"/>
    </row>
    <row r="9" spans="1:11" x14ac:dyDescent="0.3">
      <c r="A9" s="7" t="s">
        <v>18</v>
      </c>
      <c r="B9" s="3">
        <v>202101</v>
      </c>
      <c r="C9" s="3" t="s">
        <v>11</v>
      </c>
      <c r="D9" s="3">
        <v>0</v>
      </c>
      <c r="E9" s="3">
        <v>999</v>
      </c>
      <c r="F9" s="3" t="s">
        <v>14</v>
      </c>
      <c r="G9"/>
    </row>
    <row r="10" spans="1:11" x14ac:dyDescent="0.3">
      <c r="A10" s="7" t="s">
        <v>23</v>
      </c>
      <c r="B10" s="3">
        <v>202101</v>
      </c>
      <c r="C10" s="3" t="s">
        <v>11</v>
      </c>
      <c r="D10" s="3">
        <v>0</v>
      </c>
      <c r="E10" s="3">
        <v>999</v>
      </c>
      <c r="F10" s="3" t="s">
        <v>14</v>
      </c>
      <c r="G10" s="6"/>
    </row>
    <row r="11" spans="1:11" x14ac:dyDescent="0.3">
      <c r="A11" s="7" t="s">
        <v>20</v>
      </c>
      <c r="B11" s="3">
        <v>202101</v>
      </c>
      <c r="C11" s="3" t="s">
        <v>11</v>
      </c>
      <c r="D11" s="3">
        <v>0</v>
      </c>
      <c r="E11" s="3">
        <v>999</v>
      </c>
      <c r="F11" s="3" t="s">
        <v>14</v>
      </c>
      <c r="G11" s="6"/>
    </row>
    <row r="12" spans="1:11" x14ac:dyDescent="0.3">
      <c r="A12" s="3" t="s">
        <v>18</v>
      </c>
      <c r="B12" s="3">
        <v>202201</v>
      </c>
      <c r="C12" s="3" t="s">
        <v>11</v>
      </c>
      <c r="D12" s="3">
        <v>4</v>
      </c>
      <c r="E12" s="3">
        <v>15</v>
      </c>
      <c r="F12" s="3" t="s">
        <v>21</v>
      </c>
      <c r="G12" s="3">
        <v>202101</v>
      </c>
      <c r="J12" s="3"/>
      <c r="K12" s="3"/>
    </row>
    <row r="13" spans="1:11" x14ac:dyDescent="0.3">
      <c r="A13" s="3" t="s">
        <v>23</v>
      </c>
      <c r="B13" s="3">
        <v>202201</v>
      </c>
      <c r="C13" s="3" t="s">
        <v>11</v>
      </c>
      <c r="D13" s="3">
        <v>4</v>
      </c>
      <c r="E13" s="3">
        <v>15</v>
      </c>
      <c r="F13" s="3" t="s">
        <v>21</v>
      </c>
      <c r="G13" s="3">
        <v>202101</v>
      </c>
      <c r="J13" s="3"/>
      <c r="K13" s="3"/>
    </row>
    <row r="14" spans="1:11" x14ac:dyDescent="0.3">
      <c r="A14" s="3" t="s">
        <v>20</v>
      </c>
      <c r="B14" s="3">
        <v>202201</v>
      </c>
      <c r="C14" s="3" t="s">
        <v>11</v>
      </c>
      <c r="D14" s="3">
        <v>4</v>
      </c>
      <c r="E14" s="3">
        <v>15</v>
      </c>
      <c r="F14" s="3" t="s">
        <v>21</v>
      </c>
      <c r="G14" s="3">
        <v>202101</v>
      </c>
      <c r="J14" s="3"/>
      <c r="K14" s="3"/>
    </row>
    <row r="15" spans="1:11" x14ac:dyDescent="0.3">
      <c r="A15" s="3" t="s">
        <v>22</v>
      </c>
      <c r="B15" s="3">
        <v>202201</v>
      </c>
      <c r="C15" s="3" t="s">
        <v>11</v>
      </c>
      <c r="D15" s="3">
        <v>4</v>
      </c>
      <c r="E15" s="3">
        <v>15</v>
      </c>
      <c r="F15" s="3" t="s">
        <v>21</v>
      </c>
      <c r="G15" s="3">
        <v>202101</v>
      </c>
      <c r="J15" s="3"/>
      <c r="K15" s="3"/>
    </row>
    <row r="16" spans="1:11" x14ac:dyDescent="0.3">
      <c r="A16" s="3" t="s">
        <v>18</v>
      </c>
      <c r="B16" s="3">
        <v>202301</v>
      </c>
      <c r="C16" s="3" t="s">
        <v>11</v>
      </c>
      <c r="D16" s="3">
        <v>4</v>
      </c>
      <c r="E16" s="3">
        <v>15</v>
      </c>
      <c r="F16" s="3" t="s">
        <v>21</v>
      </c>
      <c r="G16" s="3">
        <v>202101</v>
      </c>
      <c r="J16" s="3"/>
      <c r="K16" s="3"/>
    </row>
    <row r="17" spans="1:11" x14ac:dyDescent="0.3">
      <c r="A17" s="3" t="s">
        <v>23</v>
      </c>
      <c r="B17" s="3">
        <v>202301</v>
      </c>
      <c r="C17" s="3" t="s">
        <v>11</v>
      </c>
      <c r="D17" s="3">
        <v>4</v>
      </c>
      <c r="E17" s="3">
        <v>15</v>
      </c>
      <c r="F17" s="3" t="s">
        <v>21</v>
      </c>
      <c r="G17" s="3">
        <v>202101</v>
      </c>
      <c r="J17" s="3"/>
      <c r="K17" s="3"/>
    </row>
    <row r="18" spans="1:11" x14ac:dyDescent="0.3">
      <c r="A18" s="3" t="s">
        <v>20</v>
      </c>
      <c r="B18" s="3">
        <v>202301</v>
      </c>
      <c r="C18" s="3" t="s">
        <v>11</v>
      </c>
      <c r="D18" s="3">
        <v>4</v>
      </c>
      <c r="E18" s="3">
        <v>15</v>
      </c>
      <c r="F18" s="3" t="s">
        <v>21</v>
      </c>
      <c r="G18" s="3">
        <v>202101</v>
      </c>
      <c r="J18" s="3"/>
      <c r="K18" s="3"/>
    </row>
    <row r="19" spans="1:11" x14ac:dyDescent="0.3">
      <c r="A19" s="3" t="s">
        <v>18</v>
      </c>
      <c r="B19" s="3">
        <v>202404</v>
      </c>
      <c r="C19" s="3" t="s">
        <v>11</v>
      </c>
      <c r="D19" s="3">
        <v>4</v>
      </c>
      <c r="E19" s="3">
        <v>15</v>
      </c>
      <c r="F19" s="3" t="s">
        <v>21</v>
      </c>
      <c r="G19" s="3">
        <v>202001</v>
      </c>
      <c r="J19" s="3"/>
      <c r="K19" s="3"/>
    </row>
    <row r="20" spans="1:11" x14ac:dyDescent="0.3">
      <c r="A20" s="3" t="s">
        <v>23</v>
      </c>
      <c r="B20" s="3">
        <v>202404</v>
      </c>
      <c r="C20" s="3" t="s">
        <v>11</v>
      </c>
      <c r="D20" s="3">
        <v>4</v>
      </c>
      <c r="E20" s="3">
        <v>15</v>
      </c>
      <c r="F20" s="3" t="s">
        <v>21</v>
      </c>
      <c r="G20" s="3">
        <v>202101</v>
      </c>
      <c r="J20" s="3"/>
      <c r="K20" s="3"/>
    </row>
    <row r="21" spans="1:11" x14ac:dyDescent="0.3">
      <c r="A21" s="3" t="s">
        <v>20</v>
      </c>
      <c r="B21" s="3">
        <v>202404</v>
      </c>
      <c r="C21" s="3" t="s">
        <v>11</v>
      </c>
      <c r="D21" s="3">
        <v>4</v>
      </c>
      <c r="E21" s="3">
        <v>15</v>
      </c>
      <c r="F21" s="3" t="s">
        <v>21</v>
      </c>
      <c r="G21" s="3">
        <v>202101</v>
      </c>
      <c r="J21" s="3"/>
      <c r="K21" s="3"/>
    </row>
    <row r="22" spans="1:11" x14ac:dyDescent="0.3">
      <c r="A22" s="3" t="s">
        <v>18</v>
      </c>
      <c r="B22" s="3">
        <v>202405</v>
      </c>
      <c r="C22" s="3" t="s">
        <v>11</v>
      </c>
      <c r="D22" s="3">
        <v>4</v>
      </c>
      <c r="E22" s="3">
        <v>15</v>
      </c>
      <c r="F22" s="3" t="s">
        <v>21</v>
      </c>
      <c r="G22" s="3">
        <v>202001</v>
      </c>
      <c r="J22" s="3"/>
      <c r="K22" s="3"/>
    </row>
    <row r="23" spans="1:11" x14ac:dyDescent="0.3">
      <c r="A23" s="3" t="s">
        <v>23</v>
      </c>
      <c r="B23" s="3">
        <v>202405</v>
      </c>
      <c r="C23" s="3" t="s">
        <v>11</v>
      </c>
      <c r="D23" s="3">
        <v>4</v>
      </c>
      <c r="E23" s="3">
        <v>15</v>
      </c>
      <c r="F23" s="3" t="s">
        <v>21</v>
      </c>
      <c r="G23" s="3">
        <v>202001</v>
      </c>
      <c r="J23" s="3"/>
      <c r="K23" s="3"/>
    </row>
    <row r="24" spans="1:11" x14ac:dyDescent="0.3">
      <c r="A24" s="3" t="s">
        <v>20</v>
      </c>
      <c r="B24" s="3">
        <v>202405</v>
      </c>
      <c r="C24" s="3" t="s">
        <v>11</v>
      </c>
      <c r="D24" s="3">
        <v>4</v>
      </c>
      <c r="E24" s="3">
        <v>15</v>
      </c>
      <c r="F24" s="3" t="s">
        <v>21</v>
      </c>
      <c r="G24" s="3">
        <v>202101</v>
      </c>
      <c r="J24" s="3"/>
      <c r="K24" s="3"/>
    </row>
    <row r="25" spans="1:11" x14ac:dyDescent="0.3">
      <c r="A25" s="3" t="s">
        <v>10</v>
      </c>
      <c r="B25" s="3">
        <v>202406</v>
      </c>
      <c r="C25" s="3" t="s">
        <v>11</v>
      </c>
      <c r="D25" s="3">
        <v>0</v>
      </c>
      <c r="E25" s="3">
        <v>999</v>
      </c>
      <c r="F25" s="3" t="s">
        <v>12</v>
      </c>
      <c r="J25" s="3"/>
      <c r="K25" s="3"/>
    </row>
    <row r="26" spans="1:11" x14ac:dyDescent="0.3">
      <c r="A26" s="3" t="s">
        <v>10</v>
      </c>
      <c r="B26" s="3">
        <v>202407</v>
      </c>
      <c r="C26" s="3" t="s">
        <v>11</v>
      </c>
      <c r="D26" s="3">
        <v>0</v>
      </c>
      <c r="E26" s="3">
        <v>999</v>
      </c>
      <c r="F26" s="3" t="s">
        <v>14</v>
      </c>
      <c r="J26" s="3"/>
      <c r="K26" s="3"/>
    </row>
    <row r="27" spans="1:11" x14ac:dyDescent="0.3">
      <c r="A27" s="3" t="s">
        <v>10</v>
      </c>
      <c r="B27" s="3">
        <v>202408</v>
      </c>
      <c r="C27" s="3" t="s">
        <v>11</v>
      </c>
      <c r="D27" s="3">
        <v>0</v>
      </c>
      <c r="E27" s="3">
        <v>999</v>
      </c>
      <c r="F27" s="3" t="s">
        <v>14</v>
      </c>
      <c r="J27" s="3"/>
      <c r="K27" s="3"/>
    </row>
    <row r="28" spans="1:11" x14ac:dyDescent="0.3">
      <c r="A28" s="3" t="s">
        <v>10</v>
      </c>
      <c r="B28" s="3">
        <v>202409</v>
      </c>
      <c r="C28" s="3" t="s">
        <v>11</v>
      </c>
      <c r="D28" s="3">
        <v>0</v>
      </c>
      <c r="E28" s="3">
        <v>999</v>
      </c>
      <c r="F28" s="3" t="s">
        <v>14</v>
      </c>
      <c r="J28" s="3"/>
      <c r="K28" s="3"/>
    </row>
    <row r="29" spans="1:11" x14ac:dyDescent="0.3">
      <c r="A29" s="3" t="s">
        <v>10</v>
      </c>
      <c r="B29" s="3">
        <v>202410</v>
      </c>
      <c r="C29" s="3" t="s">
        <v>11</v>
      </c>
      <c r="D29" s="3">
        <v>0</v>
      </c>
      <c r="E29" s="3">
        <v>999</v>
      </c>
      <c r="F29" s="3" t="s">
        <v>12</v>
      </c>
      <c r="J29" s="3"/>
      <c r="K29" s="3"/>
    </row>
    <row r="30" spans="1:11" x14ac:dyDescent="0.3">
      <c r="A30" s="3" t="s">
        <v>10</v>
      </c>
      <c r="B30" s="3">
        <v>202411</v>
      </c>
      <c r="C30" s="3" t="s">
        <v>11</v>
      </c>
      <c r="D30" s="3">
        <v>0</v>
      </c>
      <c r="E30" s="3">
        <v>999</v>
      </c>
      <c r="F30" s="3" t="s">
        <v>14</v>
      </c>
      <c r="J30" s="3"/>
      <c r="K30" s="3"/>
    </row>
    <row r="31" spans="1:11" x14ac:dyDescent="0.3">
      <c r="A31" s="3" t="s">
        <v>10</v>
      </c>
      <c r="B31" s="3">
        <v>202412</v>
      </c>
      <c r="C31" s="3" t="s">
        <v>11</v>
      </c>
      <c r="D31" s="3">
        <v>0</v>
      </c>
      <c r="E31" s="3">
        <v>999</v>
      </c>
      <c r="F31" s="3" t="s">
        <v>12</v>
      </c>
      <c r="J31" s="3"/>
      <c r="K31" s="3"/>
    </row>
    <row r="32" spans="1:11" x14ac:dyDescent="0.3">
      <c r="A32" s="3" t="s">
        <v>10</v>
      </c>
      <c r="B32" s="3">
        <v>202501</v>
      </c>
      <c r="C32" s="3" t="s">
        <v>11</v>
      </c>
      <c r="D32" s="3">
        <v>0</v>
      </c>
      <c r="E32" s="3">
        <v>999</v>
      </c>
      <c r="F32" s="3" t="s">
        <v>12</v>
      </c>
      <c r="J32" s="3"/>
      <c r="K32" s="3"/>
    </row>
    <row r="33" spans="1:11" x14ac:dyDescent="0.3">
      <c r="A33" s="3" t="s">
        <v>10</v>
      </c>
      <c r="B33" s="3">
        <v>202502</v>
      </c>
      <c r="C33" s="3" t="s">
        <v>11</v>
      </c>
      <c r="D33" s="3">
        <v>0</v>
      </c>
      <c r="E33" s="3">
        <v>999</v>
      </c>
      <c r="F33" s="3" t="s">
        <v>14</v>
      </c>
      <c r="J33" s="3"/>
      <c r="K33" s="3"/>
    </row>
    <row r="34" spans="1:11" x14ac:dyDescent="0.3">
      <c r="A34" s="3" t="s">
        <v>10</v>
      </c>
      <c r="B34" s="3">
        <v>202503</v>
      </c>
      <c r="C34" s="3" t="s">
        <v>11</v>
      </c>
      <c r="D34" s="3">
        <v>0</v>
      </c>
      <c r="E34" s="3">
        <v>999</v>
      </c>
      <c r="F34" s="3" t="s">
        <v>12</v>
      </c>
      <c r="J34" s="3"/>
      <c r="K34" s="3"/>
    </row>
    <row r="35" spans="1:11" x14ac:dyDescent="0.3">
      <c r="A35" s="3" t="s">
        <v>10</v>
      </c>
      <c r="B35" s="3">
        <v>202504</v>
      </c>
      <c r="C35" s="3" t="s">
        <v>11</v>
      </c>
      <c r="D35" s="3">
        <v>0</v>
      </c>
      <c r="E35" s="3">
        <v>999</v>
      </c>
      <c r="F35" s="3" t="s">
        <v>21</v>
      </c>
      <c r="G35" s="3">
        <v>202404</v>
      </c>
      <c r="J35" t="s">
        <v>24</v>
      </c>
    </row>
    <row r="36" spans="1:11" x14ac:dyDescent="0.3">
      <c r="A36" s="3" t="s">
        <v>10</v>
      </c>
      <c r="B36" s="3">
        <v>202505</v>
      </c>
      <c r="C36" s="3" t="s">
        <v>11</v>
      </c>
      <c r="D36" s="3">
        <v>0</v>
      </c>
      <c r="E36" s="3">
        <v>999</v>
      </c>
      <c r="F36" s="3" t="s">
        <v>21</v>
      </c>
      <c r="G36" s="3">
        <v>202404</v>
      </c>
      <c r="J36" t="s">
        <v>24</v>
      </c>
    </row>
    <row r="37" spans="1:11" x14ac:dyDescent="0.3">
      <c r="A37" s="3" t="s">
        <v>10</v>
      </c>
      <c r="B37" s="3">
        <v>202506</v>
      </c>
      <c r="C37" s="3" t="s">
        <v>11</v>
      </c>
      <c r="D37" s="3">
        <v>0</v>
      </c>
      <c r="E37" s="3">
        <v>999</v>
      </c>
      <c r="F37" s="3" t="s">
        <v>21</v>
      </c>
      <c r="G37" s="3">
        <v>202404</v>
      </c>
      <c r="J37" t="s">
        <v>24</v>
      </c>
    </row>
    <row r="38" spans="1:11" x14ac:dyDescent="0.3">
      <c r="A38" s="3" t="s">
        <v>10</v>
      </c>
      <c r="B38" s="3">
        <v>202507</v>
      </c>
      <c r="C38" s="3" t="s">
        <v>11</v>
      </c>
      <c r="D38" s="3">
        <v>0</v>
      </c>
      <c r="E38" s="3">
        <v>999</v>
      </c>
      <c r="F38" s="3" t="s">
        <v>21</v>
      </c>
      <c r="G38" s="3">
        <v>202405</v>
      </c>
      <c r="J38" t="s">
        <v>24</v>
      </c>
    </row>
    <row r="39" spans="1:11" x14ac:dyDescent="0.3">
      <c r="A39" s="3" t="s">
        <v>10</v>
      </c>
      <c r="B39" s="3">
        <v>202508</v>
      </c>
      <c r="C39" s="3" t="s">
        <v>11</v>
      </c>
      <c r="D39" s="3">
        <v>0</v>
      </c>
      <c r="E39" s="3">
        <v>999</v>
      </c>
      <c r="F39" s="3" t="s">
        <v>21</v>
      </c>
      <c r="G39" s="3">
        <v>202405</v>
      </c>
      <c r="J39" t="s">
        <v>24</v>
      </c>
    </row>
    <row r="40" spans="1:11" x14ac:dyDescent="0.3">
      <c r="A40" s="3" t="s">
        <v>10</v>
      </c>
      <c r="B40" s="3">
        <v>202509</v>
      </c>
      <c r="C40" s="3" t="s">
        <v>11</v>
      </c>
      <c r="D40" s="3">
        <v>0</v>
      </c>
      <c r="E40" s="3">
        <v>999</v>
      </c>
      <c r="F40" s="3" t="s">
        <v>21</v>
      </c>
      <c r="G40" s="3">
        <v>202405</v>
      </c>
      <c r="J40" t="s">
        <v>24</v>
      </c>
    </row>
    <row r="41" spans="1:11" x14ac:dyDescent="0.3">
      <c r="A41" s="3" t="s">
        <v>18</v>
      </c>
      <c r="B41" s="3" t="s" vm="1">
        <v>25</v>
      </c>
      <c r="C41" s="3" t="s">
        <v>13</v>
      </c>
      <c r="D41" s="3">
        <v>0</v>
      </c>
      <c r="E41" s="3">
        <v>999</v>
      </c>
      <c r="F41" s="3" t="s">
        <v>16</v>
      </c>
      <c r="G41" s="3">
        <v>-3.7426775575532457E-2</v>
      </c>
    </row>
    <row r="42" spans="1:11" x14ac:dyDescent="0.3">
      <c r="A42" s="3" t="s">
        <v>26</v>
      </c>
      <c r="B42" s="3" t="s" vm="1">
        <v>27</v>
      </c>
      <c r="C42" s="3" t="s">
        <v>13</v>
      </c>
      <c r="D42" s="3">
        <v>0</v>
      </c>
      <c r="E42" s="3">
        <v>999</v>
      </c>
      <c r="F42" s="3" t="s">
        <v>16</v>
      </c>
      <c r="G42" s="3">
        <v>-1.6747353377495895E-2</v>
      </c>
      <c r="J42" s="1" t="s">
        <v>28</v>
      </c>
      <c r="K42" s="1" t="s">
        <v>29</v>
      </c>
    </row>
    <row r="43" spans="1:11" x14ac:dyDescent="0.3">
      <c r="A43" s="3" t="s">
        <v>23</v>
      </c>
      <c r="B43" s="3" t="s" vm="1">
        <v>30</v>
      </c>
      <c r="C43" s="3" t="s">
        <v>13</v>
      </c>
      <c r="D43" s="3">
        <v>0</v>
      </c>
      <c r="E43" s="3">
        <v>999</v>
      </c>
      <c r="F43" s="3" t="s">
        <v>16</v>
      </c>
      <c r="G43" s="3">
        <v>-1.690997979499749E-2</v>
      </c>
      <c r="J43" s="1" t="s">
        <v>28</v>
      </c>
      <c r="K43" s="1" t="s">
        <v>29</v>
      </c>
    </row>
    <row r="44" spans="1:11" x14ac:dyDescent="0.3">
      <c r="A44" s="3" t="s">
        <v>20</v>
      </c>
      <c r="B44" s="3" t="s" vm="1">
        <v>31</v>
      </c>
      <c r="C44" s="3" t="s">
        <v>13</v>
      </c>
      <c r="D44" s="3">
        <v>0</v>
      </c>
      <c r="E44" s="3">
        <v>999</v>
      </c>
      <c r="F44" s="3" t="s">
        <v>16</v>
      </c>
      <c r="G44" s="3">
        <v>-2.2023203982523189E-2</v>
      </c>
      <c r="J44" s="1" t="s">
        <v>28</v>
      </c>
      <c r="K44" s="1" t="s">
        <v>29</v>
      </c>
    </row>
    <row r="45" spans="1:11" x14ac:dyDescent="0.3">
      <c r="A45" s="3" t="s">
        <v>22</v>
      </c>
      <c r="B45" s="3" t="s" vm="1">
        <v>32</v>
      </c>
      <c r="C45" s="3" t="s">
        <v>13</v>
      </c>
      <c r="D45" s="3">
        <v>0</v>
      </c>
      <c r="E45" s="3">
        <v>999</v>
      </c>
      <c r="F45" s="3" t="s">
        <v>16</v>
      </c>
      <c r="G45" s="3">
        <v>-1.0430272558878011E-2</v>
      </c>
      <c r="J45" s="1" t="s">
        <v>28</v>
      </c>
      <c r="K45" s="1" t="s">
        <v>29</v>
      </c>
    </row>
    <row r="46" spans="1:11" x14ac:dyDescent="0.3">
      <c r="A46" s="3" t="s">
        <v>18</v>
      </c>
      <c r="B46" s="3">
        <v>202505</v>
      </c>
      <c r="C46" s="3" t="s">
        <v>13</v>
      </c>
      <c r="D46" s="3">
        <v>0</v>
      </c>
      <c r="E46" s="3">
        <v>999</v>
      </c>
      <c r="F46" s="3" t="s">
        <v>16</v>
      </c>
      <c r="G46" s="3">
        <v>-3.6760417134370976E-2</v>
      </c>
      <c r="J46" s="1" t="s">
        <v>28</v>
      </c>
      <c r="K46" s="1" t="s">
        <v>29</v>
      </c>
    </row>
    <row r="47" spans="1:11" x14ac:dyDescent="0.3">
      <c r="A47" s="3" t="s">
        <v>26</v>
      </c>
      <c r="B47" s="3">
        <v>202505</v>
      </c>
      <c r="C47" s="3" t="s">
        <v>13</v>
      </c>
      <c r="D47" s="3">
        <v>0</v>
      </c>
      <c r="E47" s="3">
        <v>999</v>
      </c>
      <c r="F47" s="3" t="s">
        <v>16</v>
      </c>
      <c r="G47" s="3">
        <v>-1.674186689769977E-2</v>
      </c>
      <c r="J47" s="1" t="s">
        <v>28</v>
      </c>
      <c r="K47" s="1" t="s">
        <v>29</v>
      </c>
    </row>
    <row r="48" spans="1:11" x14ac:dyDescent="0.3">
      <c r="A48" s="3" t="s">
        <v>23</v>
      </c>
      <c r="B48" s="3">
        <v>202505</v>
      </c>
      <c r="C48" s="3" t="s">
        <v>13</v>
      </c>
      <c r="D48" s="3">
        <v>0</v>
      </c>
      <c r="E48" s="3">
        <v>999</v>
      </c>
      <c r="F48" s="3" t="s">
        <v>16</v>
      </c>
      <c r="G48" s="3">
        <v>-1.6609348031523849E-2</v>
      </c>
      <c r="J48" s="1" t="s">
        <v>28</v>
      </c>
      <c r="K48" s="1" t="s">
        <v>29</v>
      </c>
    </row>
    <row r="49" spans="1:11" x14ac:dyDescent="0.3">
      <c r="A49" s="3" t="s">
        <v>20</v>
      </c>
      <c r="B49" s="3">
        <v>202505</v>
      </c>
      <c r="C49" s="3" t="s">
        <v>13</v>
      </c>
      <c r="D49" s="3">
        <v>0</v>
      </c>
      <c r="E49" s="3">
        <v>999</v>
      </c>
      <c r="F49" s="3" t="s">
        <v>16</v>
      </c>
      <c r="G49" s="3">
        <v>-2.1550159320035612E-2</v>
      </c>
      <c r="J49" s="1" t="s">
        <v>28</v>
      </c>
      <c r="K49" s="1" t="s">
        <v>29</v>
      </c>
    </row>
    <row r="50" spans="1:11" x14ac:dyDescent="0.3">
      <c r="A50" s="3" t="s">
        <v>18</v>
      </c>
      <c r="B50" s="3" t="s" vm="2">
        <v>30</v>
      </c>
      <c r="C50" s="3" t="s">
        <v>13</v>
      </c>
      <c r="D50" s="3">
        <v>0</v>
      </c>
      <c r="E50" s="3">
        <v>999</v>
      </c>
      <c r="F50" s="3" t="s">
        <v>16</v>
      </c>
      <c r="G50" s="3">
        <v>-3.8274234823300286E-2</v>
      </c>
      <c r="J50" s="1" t="s">
        <v>28</v>
      </c>
      <c r="K50" s="1" t="s">
        <v>29</v>
      </c>
    </row>
    <row r="51" spans="1:11" x14ac:dyDescent="0.3">
      <c r="A51" s="3" t="s">
        <v>26</v>
      </c>
      <c r="B51" s="3" t="s" vm="2">
        <v>31</v>
      </c>
      <c r="C51" s="3" t="s">
        <v>13</v>
      </c>
      <c r="D51" s="3">
        <v>0</v>
      </c>
      <c r="E51" s="3">
        <v>999</v>
      </c>
      <c r="F51" s="3" t="s">
        <v>16</v>
      </c>
      <c r="G51" s="3">
        <v>-1.6937934986958812E-2</v>
      </c>
      <c r="J51" s="1" t="s">
        <v>28</v>
      </c>
      <c r="K51" s="1" t="s">
        <v>29</v>
      </c>
    </row>
    <row r="52" spans="1:11" x14ac:dyDescent="0.3">
      <c r="A52" s="3" t="s">
        <v>23</v>
      </c>
      <c r="B52" s="3" t="s" vm="2">
        <v>32</v>
      </c>
      <c r="C52" s="3" t="s">
        <v>13</v>
      </c>
      <c r="D52" s="3">
        <v>0</v>
      </c>
      <c r="E52" s="3">
        <v>999</v>
      </c>
      <c r="F52" s="3" t="s">
        <v>16</v>
      </c>
      <c r="G52" s="3">
        <v>-1.6290973001749351E-2</v>
      </c>
      <c r="J52" s="1" t="s">
        <v>28</v>
      </c>
      <c r="K52" s="1" t="s">
        <v>29</v>
      </c>
    </row>
    <row r="53" spans="1:11" x14ac:dyDescent="0.3">
      <c r="A53" s="3" t="s">
        <v>18</v>
      </c>
      <c r="B53" s="3" t="s" vm="3">
        <v>31</v>
      </c>
      <c r="C53" s="3" t="s">
        <v>13</v>
      </c>
      <c r="D53" s="3">
        <v>0</v>
      </c>
      <c r="E53" s="3">
        <v>999</v>
      </c>
      <c r="F53" s="3" t="s">
        <v>16</v>
      </c>
      <c r="G53" s="3">
        <v>-4.1047079669678223E-2</v>
      </c>
      <c r="J53" s="1" t="s">
        <v>28</v>
      </c>
      <c r="K53" s="1" t="s">
        <v>29</v>
      </c>
    </row>
    <row r="54" spans="1:11" x14ac:dyDescent="0.3">
      <c r="A54" s="3" t="s">
        <v>26</v>
      </c>
      <c r="B54" s="3" t="s" vm="3">
        <v>32</v>
      </c>
      <c r="C54" s="3" t="s">
        <v>13</v>
      </c>
      <c r="D54" s="3">
        <v>0</v>
      </c>
      <c r="E54" s="3">
        <v>999</v>
      </c>
      <c r="F54" s="3" t="s">
        <v>16</v>
      </c>
      <c r="G54" s="3">
        <v>-1.8507991661115823E-2</v>
      </c>
      <c r="J54" s="1" t="s">
        <v>28</v>
      </c>
      <c r="K54" s="1" t="s">
        <v>29</v>
      </c>
    </row>
    <row r="55" spans="1:11" x14ac:dyDescent="0.3">
      <c r="A55" s="3" t="s">
        <v>20</v>
      </c>
      <c r="B55" s="3" t="s" vm="3">
        <v>33</v>
      </c>
      <c r="C55" s="3" t="s">
        <v>13</v>
      </c>
      <c r="D55" s="3">
        <v>0</v>
      </c>
      <c r="E55" s="3">
        <v>999</v>
      </c>
      <c r="F55" s="3" t="s">
        <v>16</v>
      </c>
      <c r="G55" s="3">
        <v>-2.3879431694085556E-2</v>
      </c>
      <c r="J55" s="1" t="s">
        <v>28</v>
      </c>
      <c r="K55" s="1" t="s">
        <v>29</v>
      </c>
    </row>
    <row r="56" spans="1:11" x14ac:dyDescent="0.3">
      <c r="A56" s="3" t="s">
        <v>22</v>
      </c>
      <c r="B56" s="3" t="s" vm="3">
        <v>34</v>
      </c>
      <c r="C56" s="3" t="s">
        <v>13</v>
      </c>
      <c r="D56" s="3">
        <v>0</v>
      </c>
      <c r="E56" s="3">
        <v>999</v>
      </c>
      <c r="F56" s="3" t="s">
        <v>16</v>
      </c>
      <c r="G56" s="3">
        <v>-1.1552634299750158E-2</v>
      </c>
      <c r="J56" s="1" t="s">
        <v>28</v>
      </c>
      <c r="K56" s="1" t="s">
        <v>29</v>
      </c>
    </row>
    <row r="57" spans="1:11" x14ac:dyDescent="0.3">
      <c r="A57" s="3" t="s">
        <v>18</v>
      </c>
      <c r="B57" s="3">
        <v>202508</v>
      </c>
      <c r="C57" s="3" t="s">
        <v>13</v>
      </c>
      <c r="D57" s="3">
        <v>0</v>
      </c>
      <c r="E57" s="3">
        <v>999</v>
      </c>
      <c r="F57" s="3" t="s">
        <v>16</v>
      </c>
      <c r="G57" s="3">
        <v>-3.2794324560912497E-2</v>
      </c>
      <c r="J57" s="1" t="s">
        <v>28</v>
      </c>
      <c r="K57" s="1" t="s">
        <v>29</v>
      </c>
    </row>
    <row r="58" spans="1:11" x14ac:dyDescent="0.3">
      <c r="A58" s="3" t="s">
        <v>26</v>
      </c>
      <c r="B58" s="3">
        <v>202508</v>
      </c>
      <c r="C58" s="3" t="s">
        <v>13</v>
      </c>
      <c r="D58" s="3">
        <v>0</v>
      </c>
      <c r="E58" s="3">
        <v>999</v>
      </c>
      <c r="F58" s="3" t="s">
        <v>16</v>
      </c>
      <c r="G58" s="3">
        <v>-1.5137830746605017E-2</v>
      </c>
      <c r="J58" s="1" t="s">
        <v>28</v>
      </c>
      <c r="K58" s="1" t="s">
        <v>29</v>
      </c>
    </row>
    <row r="59" spans="1:11" x14ac:dyDescent="0.3">
      <c r="A59" s="3" t="s">
        <v>23</v>
      </c>
      <c r="B59" s="3">
        <v>202508</v>
      </c>
      <c r="C59" s="3" t="s">
        <v>13</v>
      </c>
      <c r="D59" s="3">
        <v>0</v>
      </c>
      <c r="E59" s="3">
        <v>999</v>
      </c>
      <c r="F59" s="3" t="s">
        <v>16</v>
      </c>
      <c r="G59" s="3">
        <v>-1.215587337491297E-2</v>
      </c>
      <c r="J59" s="1" t="s">
        <v>28</v>
      </c>
      <c r="K59" s="1" t="s">
        <v>29</v>
      </c>
    </row>
    <row r="60" spans="1:11" x14ac:dyDescent="0.3">
      <c r="A60" s="3" t="s">
        <v>20</v>
      </c>
      <c r="B60" s="3">
        <v>202508</v>
      </c>
      <c r="C60" s="3" t="s">
        <v>13</v>
      </c>
      <c r="D60" s="3">
        <v>0</v>
      </c>
      <c r="E60" s="3">
        <v>999</v>
      </c>
      <c r="F60" s="3" t="s">
        <v>16</v>
      </c>
      <c r="G60" s="3">
        <v>-1.829978852568671E-2</v>
      </c>
      <c r="J60" s="1" t="s">
        <v>28</v>
      </c>
      <c r="K60" s="1" t="s">
        <v>29</v>
      </c>
    </row>
    <row r="61" spans="1:11" x14ac:dyDescent="0.3">
      <c r="A61" s="3" t="s">
        <v>22</v>
      </c>
      <c r="B61" s="3">
        <v>202508</v>
      </c>
      <c r="C61" s="3" t="s">
        <v>13</v>
      </c>
      <c r="D61" s="3">
        <v>0</v>
      </c>
      <c r="E61" s="3">
        <v>999</v>
      </c>
      <c r="F61" s="3" t="s">
        <v>16</v>
      </c>
      <c r="G61" s="3">
        <v>-3.9229227021562608E-3</v>
      </c>
      <c r="J61" s="1" t="s">
        <v>28</v>
      </c>
      <c r="K61" s="1" t="s">
        <v>29</v>
      </c>
    </row>
    <row r="62" spans="1:11" x14ac:dyDescent="0.3">
      <c r="A62" s="3" t="s">
        <v>10</v>
      </c>
      <c r="B62" s="3">
        <v>202509</v>
      </c>
      <c r="C62" s="3" t="s">
        <v>13</v>
      </c>
      <c r="D62" s="3">
        <v>0</v>
      </c>
      <c r="E62" s="3">
        <v>999</v>
      </c>
      <c r="F62" s="3" t="s">
        <v>21</v>
      </c>
      <c r="G62">
        <v>202405</v>
      </c>
      <c r="J62" s="1" t="s">
        <v>28</v>
      </c>
      <c r="K62" s="1" t="s">
        <v>29</v>
      </c>
    </row>
    <row r="63" spans="1:11" x14ac:dyDescent="0.3">
      <c r="A63" s="3" t="s">
        <v>22</v>
      </c>
      <c r="B63" s="3" t="s">
        <v>31</v>
      </c>
      <c r="C63" s="3" t="s">
        <v>13</v>
      </c>
      <c r="D63" s="3">
        <v>0</v>
      </c>
      <c r="E63" s="3">
        <v>999</v>
      </c>
      <c r="F63" s="3" t="s">
        <v>16</v>
      </c>
      <c r="G63" s="3">
        <v>-1.1552634299750158E-2</v>
      </c>
      <c r="J63" s="1" t="s">
        <v>28</v>
      </c>
      <c r="K63" s="1" t="s">
        <v>29</v>
      </c>
    </row>
    <row r="64" spans="1:11" x14ac:dyDescent="0.3">
      <c r="A64" s="3" t="s">
        <v>20</v>
      </c>
      <c r="B64" s="3" t="s">
        <v>30</v>
      </c>
      <c r="C64" s="3" t="s">
        <v>13</v>
      </c>
      <c r="D64" s="3">
        <v>0</v>
      </c>
      <c r="E64" s="3">
        <v>999</v>
      </c>
      <c r="F64" s="3" t="s">
        <v>16</v>
      </c>
      <c r="G64" s="3">
        <v>-2.2653513151231076E-2</v>
      </c>
      <c r="J64" s="1" t="s">
        <v>28</v>
      </c>
      <c r="K64" s="1" t="s">
        <v>29</v>
      </c>
    </row>
    <row r="65" spans="1:11" x14ac:dyDescent="0.3">
      <c r="A65" s="3" t="s">
        <v>23</v>
      </c>
      <c r="B65" s="3" t="s">
        <v>31</v>
      </c>
      <c r="C65" s="3" t="s">
        <v>13</v>
      </c>
      <c r="D65" s="3">
        <v>0</v>
      </c>
      <c r="E65" s="3">
        <v>999</v>
      </c>
      <c r="F65" s="3" t="s">
        <v>16</v>
      </c>
      <c r="G65" s="3">
        <v>-1.7175780223928069E-2</v>
      </c>
      <c r="J65" s="1" t="s">
        <v>28</v>
      </c>
      <c r="K65" s="1" t="s">
        <v>29</v>
      </c>
    </row>
    <row r="66" spans="1:11" x14ac:dyDescent="0.3">
      <c r="A66" s="3" t="s">
        <v>26</v>
      </c>
      <c r="B66" s="3" t="s">
        <v>30</v>
      </c>
      <c r="C66" s="3" t="s">
        <v>13</v>
      </c>
      <c r="D66" s="3">
        <v>0</v>
      </c>
      <c r="E66" s="3">
        <v>999</v>
      </c>
      <c r="F66" s="3" t="s">
        <v>16</v>
      </c>
      <c r="G66" s="3">
        <v>-1.6937934986958812E-2</v>
      </c>
      <c r="J66" s="1" t="s">
        <v>28</v>
      </c>
      <c r="K66" s="1" t="s">
        <v>29</v>
      </c>
    </row>
    <row r="67" spans="1:11" x14ac:dyDescent="0.3">
      <c r="A67" s="7" t="s">
        <v>18</v>
      </c>
      <c r="B67" s="7">
        <v>202507</v>
      </c>
      <c r="C67" s="7" t="s">
        <v>15</v>
      </c>
      <c r="D67" s="3">
        <v>0</v>
      </c>
      <c r="E67" s="3">
        <v>999</v>
      </c>
      <c r="F67" s="3" t="s">
        <v>16</v>
      </c>
      <c r="G67" s="7">
        <v>0.45340000000000003</v>
      </c>
      <c r="J67" s="8" t="s">
        <v>35</v>
      </c>
      <c r="K67" s="1" t="s">
        <v>29</v>
      </c>
    </row>
    <row r="68" spans="1:11" x14ac:dyDescent="0.3">
      <c r="A68" s="7" t="s">
        <v>18</v>
      </c>
      <c r="B68" s="7">
        <v>202508</v>
      </c>
      <c r="C68" s="7" t="s">
        <v>15</v>
      </c>
      <c r="D68" s="3">
        <v>0</v>
      </c>
      <c r="E68" s="3">
        <v>999</v>
      </c>
      <c r="F68" s="3" t="s">
        <v>16</v>
      </c>
      <c r="G68" s="7">
        <v>0.45519999999999999</v>
      </c>
      <c r="J68" s="8" t="s">
        <v>36</v>
      </c>
      <c r="K68" s="1" t="s">
        <v>29</v>
      </c>
    </row>
    <row r="69" spans="1:11" x14ac:dyDescent="0.3">
      <c r="A69" s="7" t="s">
        <v>18</v>
      </c>
      <c r="B69" s="7">
        <v>202509</v>
      </c>
      <c r="C69" s="7" t="s">
        <v>15</v>
      </c>
      <c r="D69" s="3">
        <v>0</v>
      </c>
      <c r="E69" s="3">
        <v>999</v>
      </c>
      <c r="F69" s="3" t="s">
        <v>16</v>
      </c>
      <c r="G69" s="7">
        <v>0.45519999999999999</v>
      </c>
      <c r="J69" s="8" t="s">
        <v>37</v>
      </c>
      <c r="K69" s="1" t="s">
        <v>29</v>
      </c>
    </row>
    <row r="70" spans="1:11" x14ac:dyDescent="0.3">
      <c r="A70" s="7" t="s">
        <v>26</v>
      </c>
      <c r="B70" s="7">
        <v>202507</v>
      </c>
      <c r="C70" s="7" t="s">
        <v>15</v>
      </c>
      <c r="D70" s="3">
        <v>0</v>
      </c>
      <c r="E70" s="3">
        <v>999</v>
      </c>
      <c r="F70" s="3" t="s">
        <v>16</v>
      </c>
      <c r="G70" s="7">
        <v>0.20219999999999999</v>
      </c>
      <c r="J70" s="8" t="s">
        <v>38</v>
      </c>
      <c r="K70" s="1" t="s">
        <v>29</v>
      </c>
    </row>
    <row r="71" spans="1:11" x14ac:dyDescent="0.3">
      <c r="A71" s="7" t="s">
        <v>26</v>
      </c>
      <c r="B71" s="7">
        <v>202509</v>
      </c>
      <c r="C71" s="7" t="s">
        <v>15</v>
      </c>
      <c r="D71" s="3">
        <v>0</v>
      </c>
      <c r="E71" s="3">
        <v>999</v>
      </c>
      <c r="F71" s="3" t="s">
        <v>16</v>
      </c>
      <c r="G71" s="7">
        <v>0.18379999999999999</v>
      </c>
      <c r="J71" s="8" t="s">
        <v>37</v>
      </c>
      <c r="K71" s="1" t="s">
        <v>29</v>
      </c>
    </row>
    <row r="72" spans="1:11" x14ac:dyDescent="0.3">
      <c r="A72" s="7" t="s">
        <v>26</v>
      </c>
      <c r="B72" s="7">
        <v>202508</v>
      </c>
      <c r="C72" s="7" t="s">
        <v>15</v>
      </c>
      <c r="D72" s="3">
        <v>0</v>
      </c>
      <c r="E72" s="3">
        <v>999</v>
      </c>
      <c r="F72" s="3" t="s">
        <v>16</v>
      </c>
      <c r="G72" s="7">
        <v>0.18379999999999999</v>
      </c>
      <c r="J72" s="8" t="s">
        <v>39</v>
      </c>
      <c r="K72" s="1" t="s">
        <v>29</v>
      </c>
    </row>
    <row r="73" spans="1:11" x14ac:dyDescent="0.3">
      <c r="A73" s="7" t="s">
        <v>23</v>
      </c>
      <c r="B73" s="7">
        <v>202507</v>
      </c>
      <c r="C73" s="7" t="s">
        <v>15</v>
      </c>
      <c r="D73" s="3">
        <v>0</v>
      </c>
      <c r="E73" s="3">
        <v>999</v>
      </c>
      <c r="F73" s="3" t="s">
        <v>16</v>
      </c>
      <c r="G73" s="7">
        <v>0.1867</v>
      </c>
      <c r="J73" s="8" t="s">
        <v>40</v>
      </c>
      <c r="K73" s="1" t="s">
        <v>29</v>
      </c>
    </row>
    <row r="74" spans="1:11" x14ac:dyDescent="0.3">
      <c r="A74" s="7" t="s">
        <v>23</v>
      </c>
      <c r="B74" s="7">
        <v>202508</v>
      </c>
      <c r="C74" s="7" t="s">
        <v>15</v>
      </c>
      <c r="D74" s="3">
        <v>0</v>
      </c>
      <c r="E74" s="3">
        <v>999</v>
      </c>
      <c r="F74" s="3" t="s">
        <v>16</v>
      </c>
      <c r="G74" s="7">
        <v>0.189</v>
      </c>
      <c r="J74" s="8" t="s">
        <v>41</v>
      </c>
      <c r="K74" s="1" t="s">
        <v>29</v>
      </c>
    </row>
    <row r="75" spans="1:11" x14ac:dyDescent="0.3">
      <c r="A75" s="7" t="s">
        <v>23</v>
      </c>
      <c r="B75" s="7">
        <v>202509</v>
      </c>
      <c r="C75" s="7" t="s">
        <v>15</v>
      </c>
      <c r="D75" s="3">
        <v>0</v>
      </c>
      <c r="E75" s="3">
        <v>999</v>
      </c>
      <c r="F75" s="3" t="s">
        <v>16</v>
      </c>
      <c r="G75" s="7">
        <v>0.189</v>
      </c>
      <c r="J75" s="8" t="s">
        <v>37</v>
      </c>
      <c r="K75" s="1" t="s">
        <v>29</v>
      </c>
    </row>
    <row r="76" spans="1:11" x14ac:dyDescent="0.3">
      <c r="A76" s="7" t="s">
        <v>20</v>
      </c>
      <c r="B76" s="7">
        <v>202507</v>
      </c>
      <c r="C76" s="7" t="s">
        <v>15</v>
      </c>
      <c r="D76" s="3">
        <v>0</v>
      </c>
      <c r="E76" s="3">
        <v>999</v>
      </c>
      <c r="F76" s="3" t="s">
        <v>16</v>
      </c>
      <c r="G76" s="7">
        <v>0.25480000000000003</v>
      </c>
      <c r="J76" s="8" t="s">
        <v>42</v>
      </c>
      <c r="K76" s="1" t="s">
        <v>29</v>
      </c>
    </row>
    <row r="77" spans="1:11" x14ac:dyDescent="0.3">
      <c r="A77" s="7" t="s">
        <v>20</v>
      </c>
      <c r="B77" s="7">
        <v>202508</v>
      </c>
      <c r="C77" s="7" t="s">
        <v>15</v>
      </c>
      <c r="D77" s="3">
        <v>0</v>
      </c>
      <c r="E77" s="3">
        <v>999</v>
      </c>
      <c r="F77" s="3" t="s">
        <v>16</v>
      </c>
      <c r="G77" s="7">
        <v>0.24610000000000001</v>
      </c>
      <c r="J77" s="8" t="s">
        <v>43</v>
      </c>
      <c r="K77" s="1" t="s">
        <v>29</v>
      </c>
    </row>
    <row r="78" spans="1:11" x14ac:dyDescent="0.3">
      <c r="A78" s="7" t="s">
        <v>20</v>
      </c>
      <c r="B78" s="7">
        <v>202509</v>
      </c>
      <c r="C78" s="7" t="s">
        <v>15</v>
      </c>
      <c r="D78" s="3">
        <v>0</v>
      </c>
      <c r="E78" s="3">
        <v>999</v>
      </c>
      <c r="F78" s="3" t="s">
        <v>16</v>
      </c>
      <c r="G78" s="7">
        <v>0.24610000000000001</v>
      </c>
      <c r="J78" s="8" t="s">
        <v>37</v>
      </c>
      <c r="K78" s="1" t="s">
        <v>29</v>
      </c>
    </row>
    <row r="79" spans="1:11" x14ac:dyDescent="0.3">
      <c r="A79" s="7" t="s">
        <v>22</v>
      </c>
      <c r="B79" s="7">
        <v>202507</v>
      </c>
      <c r="C79" s="7" t="s">
        <v>15</v>
      </c>
      <c r="D79" s="3">
        <v>0</v>
      </c>
      <c r="E79" s="3">
        <v>999</v>
      </c>
      <c r="F79" s="3" t="s">
        <v>16</v>
      </c>
      <c r="G79" s="7">
        <v>0.1356</v>
      </c>
      <c r="J79" s="8" t="s">
        <v>44</v>
      </c>
      <c r="K79" s="1" t="s">
        <v>29</v>
      </c>
    </row>
    <row r="80" spans="1:11" x14ac:dyDescent="0.3">
      <c r="A80" s="7" t="s">
        <v>22</v>
      </c>
      <c r="B80" s="7">
        <v>202508</v>
      </c>
      <c r="C80" s="7" t="s">
        <v>15</v>
      </c>
      <c r="D80" s="3">
        <v>0</v>
      </c>
      <c r="E80" s="3">
        <v>999</v>
      </c>
      <c r="F80" s="3" t="s">
        <v>16</v>
      </c>
      <c r="G80" s="7">
        <v>0.13489999999999999</v>
      </c>
      <c r="J80" s="8" t="s">
        <v>45</v>
      </c>
      <c r="K80" s="1" t="s">
        <v>29</v>
      </c>
    </row>
    <row r="81" spans="1:11" x14ac:dyDescent="0.3">
      <c r="A81" s="7" t="s">
        <v>22</v>
      </c>
      <c r="B81" s="7">
        <v>202509</v>
      </c>
      <c r="C81" s="7" t="s">
        <v>15</v>
      </c>
      <c r="D81" s="3">
        <v>0</v>
      </c>
      <c r="E81" s="3">
        <v>999</v>
      </c>
      <c r="F81" s="3" t="s">
        <v>16</v>
      </c>
      <c r="G81" s="7">
        <v>0.13489999999999999</v>
      </c>
      <c r="J81" s="8" t="s">
        <v>37</v>
      </c>
      <c r="K81" s="1" t="s">
        <v>29</v>
      </c>
    </row>
    <row r="82" spans="1:11" x14ac:dyDescent="0.3">
      <c r="A82" s="3" t="s">
        <v>10</v>
      </c>
      <c r="B82" s="3">
        <v>202505</v>
      </c>
      <c r="C82" s="2" t="s">
        <v>15</v>
      </c>
      <c r="D82" s="3">
        <v>0</v>
      </c>
      <c r="E82" s="3">
        <v>999</v>
      </c>
      <c r="F82" s="3" t="s">
        <v>12</v>
      </c>
      <c r="J82" s="3"/>
      <c r="K82" s="3"/>
    </row>
    <row r="83" spans="1:11" x14ac:dyDescent="0.3">
      <c r="A83" s="3" t="s">
        <v>10</v>
      </c>
      <c r="B83" s="3">
        <v>202506</v>
      </c>
      <c r="C83" s="2" t="s">
        <v>15</v>
      </c>
      <c r="D83" s="3">
        <v>0</v>
      </c>
      <c r="E83" s="3">
        <v>999</v>
      </c>
      <c r="F83" s="3" t="s">
        <v>12</v>
      </c>
      <c r="J83" s="3"/>
      <c r="K83" s="3"/>
    </row>
    <row r="84" spans="1:11" x14ac:dyDescent="0.3">
      <c r="A84" s="7" t="s">
        <v>26</v>
      </c>
      <c r="B84" s="3">
        <v>202408</v>
      </c>
      <c r="C84" s="3" t="s">
        <v>11</v>
      </c>
      <c r="D84" s="3">
        <v>0</v>
      </c>
      <c r="E84" s="3">
        <v>999</v>
      </c>
      <c r="F84" s="3" t="s">
        <v>12</v>
      </c>
      <c r="J84" t="s">
        <v>46</v>
      </c>
    </row>
    <row r="85" spans="1:11" x14ac:dyDescent="0.3">
      <c r="A85" s="7" t="s">
        <v>26</v>
      </c>
      <c r="B85" s="3">
        <v>202411</v>
      </c>
      <c r="C85" s="3" t="s">
        <v>11</v>
      </c>
      <c r="D85" s="3">
        <v>0</v>
      </c>
      <c r="E85" s="3">
        <v>999</v>
      </c>
      <c r="F85" s="3" t="s">
        <v>12</v>
      </c>
      <c r="J85" t="s">
        <v>46</v>
      </c>
    </row>
  </sheetData>
  <phoneticPr fontId="4" type="noConversion"/>
  <pageMargins left="0.7" right="0.7" top="0.75" bottom="0.75" header="0.3" footer="0.3"/>
  <headerFooter>
    <oddHeader>&amp;L&amp;"Aptos"&amp;10&amp;K000000 Confidential&amp;1#_x000D_</oddHead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4F55D-C8FD-4214-995D-4B44620D0E31}">
  <dimension ref="A1:H101"/>
  <sheetViews>
    <sheetView topLeftCell="A3" workbookViewId="0">
      <selection activeCell="N47" sqref="N47"/>
    </sheetView>
  </sheetViews>
  <sheetFormatPr defaultRowHeight="14.4" x14ac:dyDescent="0.3"/>
  <sheetData>
    <row r="1" spans="1:8" s="13" customFormat="1" x14ac:dyDescent="0.3">
      <c r="A1" s="13" t="s">
        <v>0</v>
      </c>
      <c r="B1" s="13" t="s">
        <v>1</v>
      </c>
      <c r="C1" s="13" t="s">
        <v>2</v>
      </c>
      <c r="D1" s="13" t="s">
        <v>3</v>
      </c>
      <c r="E1" s="13" t="s">
        <v>4</v>
      </c>
      <c r="F1" s="13" t="s">
        <v>5</v>
      </c>
      <c r="G1" s="13" t="s">
        <v>6</v>
      </c>
      <c r="H1" s="13" t="s">
        <v>7</v>
      </c>
    </row>
    <row r="2" spans="1:8" x14ac:dyDescent="0.3">
      <c r="A2" t="s">
        <v>10</v>
      </c>
      <c r="B2" t="s">
        <v>10</v>
      </c>
      <c r="C2" t="s">
        <v>11</v>
      </c>
      <c r="D2">
        <v>0</v>
      </c>
      <c r="E2">
        <v>999</v>
      </c>
      <c r="F2" t="s">
        <v>12</v>
      </c>
      <c r="G2">
        <v>6</v>
      </c>
    </row>
    <row r="3" spans="1:8" x14ac:dyDescent="0.3">
      <c r="A3" t="s">
        <v>10</v>
      </c>
      <c r="B3" t="s">
        <v>10</v>
      </c>
      <c r="C3" t="s">
        <v>13</v>
      </c>
      <c r="D3">
        <v>0</v>
      </c>
      <c r="E3">
        <v>999</v>
      </c>
      <c r="F3" t="s">
        <v>14</v>
      </c>
    </row>
    <row r="4" spans="1:8" x14ac:dyDescent="0.3">
      <c r="A4" t="s">
        <v>10</v>
      </c>
      <c r="B4" t="s">
        <v>10</v>
      </c>
      <c r="C4" t="s">
        <v>15</v>
      </c>
      <c r="D4">
        <v>0</v>
      </c>
      <c r="E4">
        <v>999</v>
      </c>
      <c r="F4" t="s">
        <v>14</v>
      </c>
    </row>
    <row r="5" spans="1:8" x14ac:dyDescent="0.3">
      <c r="A5" t="s">
        <v>10</v>
      </c>
      <c r="B5">
        <v>201912</v>
      </c>
      <c r="C5" t="s">
        <v>11</v>
      </c>
      <c r="D5">
        <v>0</v>
      </c>
      <c r="E5">
        <v>999</v>
      </c>
      <c r="F5" t="s">
        <v>16</v>
      </c>
      <c r="G5">
        <v>0</v>
      </c>
    </row>
    <row r="6" spans="1:8" x14ac:dyDescent="0.3">
      <c r="A6" t="s">
        <v>18</v>
      </c>
      <c r="B6">
        <v>202001</v>
      </c>
      <c r="C6" t="s">
        <v>11</v>
      </c>
      <c r="D6">
        <v>0</v>
      </c>
      <c r="E6">
        <v>999</v>
      </c>
      <c r="F6" t="s">
        <v>16</v>
      </c>
      <c r="G6">
        <v>-0.05</v>
      </c>
    </row>
    <row r="7" spans="1:8" x14ac:dyDescent="0.3">
      <c r="A7" t="s">
        <v>20</v>
      </c>
      <c r="B7">
        <v>202001</v>
      </c>
      <c r="C7" t="s">
        <v>11</v>
      </c>
      <c r="D7">
        <v>16</v>
      </c>
      <c r="E7">
        <v>40</v>
      </c>
      <c r="F7" t="s">
        <v>21</v>
      </c>
      <c r="G7">
        <v>201901</v>
      </c>
    </row>
    <row r="8" spans="1:8" x14ac:dyDescent="0.3">
      <c r="A8" t="s">
        <v>22</v>
      </c>
      <c r="B8">
        <v>202101</v>
      </c>
      <c r="C8" t="s">
        <v>11</v>
      </c>
      <c r="D8">
        <v>0</v>
      </c>
      <c r="E8">
        <v>999</v>
      </c>
      <c r="F8" t="s">
        <v>14</v>
      </c>
    </row>
    <row r="9" spans="1:8" x14ac:dyDescent="0.3">
      <c r="A9" t="s">
        <v>18</v>
      </c>
      <c r="B9">
        <v>202101</v>
      </c>
      <c r="C9" t="s">
        <v>11</v>
      </c>
      <c r="D9">
        <v>0</v>
      </c>
      <c r="E9">
        <v>999</v>
      </c>
      <c r="F9" t="s">
        <v>14</v>
      </c>
    </row>
    <row r="10" spans="1:8" x14ac:dyDescent="0.3">
      <c r="A10" t="s">
        <v>23</v>
      </c>
      <c r="B10">
        <v>202101</v>
      </c>
      <c r="C10" t="s">
        <v>11</v>
      </c>
      <c r="D10">
        <v>0</v>
      </c>
      <c r="E10">
        <v>999</v>
      </c>
      <c r="F10" t="s">
        <v>14</v>
      </c>
    </row>
    <row r="11" spans="1:8" x14ac:dyDescent="0.3">
      <c r="A11" t="s">
        <v>20</v>
      </c>
      <c r="B11">
        <v>202101</v>
      </c>
      <c r="C11" t="s">
        <v>11</v>
      </c>
      <c r="D11">
        <v>0</v>
      </c>
      <c r="E11">
        <v>999</v>
      </c>
      <c r="F11" t="s">
        <v>14</v>
      </c>
    </row>
    <row r="12" spans="1:8" x14ac:dyDescent="0.3">
      <c r="A12" t="s">
        <v>18</v>
      </c>
      <c r="B12">
        <v>202201</v>
      </c>
      <c r="C12" t="s">
        <v>11</v>
      </c>
      <c r="D12">
        <v>4</v>
      </c>
      <c r="E12">
        <v>15</v>
      </c>
      <c r="F12" t="s">
        <v>21</v>
      </c>
      <c r="G12">
        <v>202101</v>
      </c>
    </row>
    <row r="13" spans="1:8" x14ac:dyDescent="0.3">
      <c r="A13" t="s">
        <v>23</v>
      </c>
      <c r="B13">
        <v>202201</v>
      </c>
      <c r="C13" t="s">
        <v>11</v>
      </c>
      <c r="D13">
        <v>4</v>
      </c>
      <c r="E13">
        <v>15</v>
      </c>
      <c r="F13" t="s">
        <v>21</v>
      </c>
      <c r="G13">
        <v>202101</v>
      </c>
    </row>
    <row r="14" spans="1:8" x14ac:dyDescent="0.3">
      <c r="A14" t="s">
        <v>20</v>
      </c>
      <c r="B14">
        <v>202201</v>
      </c>
      <c r="C14" t="s">
        <v>11</v>
      </c>
      <c r="D14">
        <v>4</v>
      </c>
      <c r="E14">
        <v>15</v>
      </c>
      <c r="F14" t="s">
        <v>21</v>
      </c>
      <c r="G14">
        <v>202101</v>
      </c>
    </row>
    <row r="15" spans="1:8" x14ac:dyDescent="0.3">
      <c r="A15" t="s">
        <v>22</v>
      </c>
      <c r="B15">
        <v>202201</v>
      </c>
      <c r="C15" t="s">
        <v>11</v>
      </c>
      <c r="D15">
        <v>4</v>
      </c>
      <c r="E15">
        <v>15</v>
      </c>
      <c r="F15" t="s">
        <v>21</v>
      </c>
      <c r="G15">
        <v>202101</v>
      </c>
    </row>
    <row r="16" spans="1:8" x14ac:dyDescent="0.3">
      <c r="A16" t="s">
        <v>18</v>
      </c>
      <c r="B16">
        <v>202301</v>
      </c>
      <c r="C16" t="s">
        <v>11</v>
      </c>
      <c r="D16">
        <v>4</v>
      </c>
      <c r="E16">
        <v>15</v>
      </c>
      <c r="F16" t="s">
        <v>21</v>
      </c>
      <c r="G16">
        <v>202101</v>
      </c>
    </row>
    <row r="17" spans="1:7" x14ac:dyDescent="0.3">
      <c r="A17" t="s">
        <v>23</v>
      </c>
      <c r="B17">
        <v>202301</v>
      </c>
      <c r="C17" t="s">
        <v>11</v>
      </c>
      <c r="D17">
        <v>4</v>
      </c>
      <c r="E17">
        <v>15</v>
      </c>
      <c r="F17" t="s">
        <v>21</v>
      </c>
      <c r="G17">
        <v>202101</v>
      </c>
    </row>
    <row r="18" spans="1:7" x14ac:dyDescent="0.3">
      <c r="A18" t="s">
        <v>20</v>
      </c>
      <c r="B18">
        <v>202301</v>
      </c>
      <c r="C18" t="s">
        <v>11</v>
      </c>
      <c r="D18">
        <v>4</v>
      </c>
      <c r="E18">
        <v>15</v>
      </c>
      <c r="F18" t="s">
        <v>21</v>
      </c>
      <c r="G18">
        <v>202101</v>
      </c>
    </row>
    <row r="19" spans="1:7" x14ac:dyDescent="0.3">
      <c r="A19" t="s">
        <v>18</v>
      </c>
      <c r="B19">
        <v>202404</v>
      </c>
      <c r="C19" t="s">
        <v>11</v>
      </c>
      <c r="D19">
        <v>4</v>
      </c>
      <c r="E19">
        <v>15</v>
      </c>
      <c r="F19" t="s">
        <v>21</v>
      </c>
      <c r="G19">
        <v>202001</v>
      </c>
    </row>
    <row r="20" spans="1:7" x14ac:dyDescent="0.3">
      <c r="A20" t="s">
        <v>23</v>
      </c>
      <c r="B20">
        <v>202404</v>
      </c>
      <c r="C20" t="s">
        <v>11</v>
      </c>
      <c r="D20">
        <v>4</v>
      </c>
      <c r="E20">
        <v>15</v>
      </c>
      <c r="F20" t="s">
        <v>21</v>
      </c>
      <c r="G20">
        <v>202101</v>
      </c>
    </row>
    <row r="21" spans="1:7" x14ac:dyDescent="0.3">
      <c r="A21" t="s">
        <v>20</v>
      </c>
      <c r="B21">
        <v>202404</v>
      </c>
      <c r="C21" t="s">
        <v>11</v>
      </c>
      <c r="D21">
        <v>4</v>
      </c>
      <c r="E21">
        <v>15</v>
      </c>
      <c r="F21" t="s">
        <v>21</v>
      </c>
      <c r="G21">
        <v>202101</v>
      </c>
    </row>
    <row r="22" spans="1:7" x14ac:dyDescent="0.3">
      <c r="A22" t="s">
        <v>18</v>
      </c>
      <c r="B22">
        <v>202405</v>
      </c>
      <c r="C22" t="s">
        <v>11</v>
      </c>
      <c r="D22">
        <v>4</v>
      </c>
      <c r="E22">
        <v>15</v>
      </c>
      <c r="F22" t="s">
        <v>21</v>
      </c>
      <c r="G22">
        <v>202001</v>
      </c>
    </row>
    <row r="23" spans="1:7" x14ac:dyDescent="0.3">
      <c r="A23" t="s">
        <v>23</v>
      </c>
      <c r="B23">
        <v>202405</v>
      </c>
      <c r="C23" t="s">
        <v>11</v>
      </c>
      <c r="D23">
        <v>4</v>
      </c>
      <c r="E23">
        <v>15</v>
      </c>
      <c r="F23" t="s">
        <v>21</v>
      </c>
      <c r="G23">
        <v>202001</v>
      </c>
    </row>
    <row r="24" spans="1:7" x14ac:dyDescent="0.3">
      <c r="A24" t="s">
        <v>20</v>
      </c>
      <c r="B24">
        <v>202405</v>
      </c>
      <c r="C24" t="s">
        <v>11</v>
      </c>
      <c r="D24">
        <v>4</v>
      </c>
      <c r="E24">
        <v>15</v>
      </c>
      <c r="F24" t="s">
        <v>21</v>
      </c>
      <c r="G24">
        <v>202101</v>
      </c>
    </row>
    <row r="25" spans="1:7" x14ac:dyDescent="0.3">
      <c r="A25" t="s">
        <v>10</v>
      </c>
      <c r="B25">
        <v>202406</v>
      </c>
      <c r="C25" t="s">
        <v>11</v>
      </c>
      <c r="D25">
        <v>0</v>
      </c>
      <c r="E25">
        <v>999</v>
      </c>
      <c r="F25" t="s">
        <v>12</v>
      </c>
    </row>
    <row r="26" spans="1:7" x14ac:dyDescent="0.3">
      <c r="A26" t="s">
        <v>10</v>
      </c>
      <c r="B26">
        <v>202407</v>
      </c>
      <c r="C26" t="s">
        <v>11</v>
      </c>
      <c r="D26">
        <v>0</v>
      </c>
      <c r="E26">
        <v>999</v>
      </c>
      <c r="F26" t="s">
        <v>14</v>
      </c>
    </row>
    <row r="27" spans="1:7" x14ac:dyDescent="0.3">
      <c r="A27" t="s">
        <v>10</v>
      </c>
      <c r="B27">
        <v>202408</v>
      </c>
      <c r="C27" t="s">
        <v>11</v>
      </c>
      <c r="D27">
        <v>0</v>
      </c>
      <c r="E27">
        <v>999</v>
      </c>
      <c r="F27" t="s">
        <v>14</v>
      </c>
    </row>
    <row r="28" spans="1:7" x14ac:dyDescent="0.3">
      <c r="A28" t="s">
        <v>10</v>
      </c>
      <c r="B28">
        <v>202409</v>
      </c>
      <c r="C28" t="s">
        <v>11</v>
      </c>
      <c r="D28">
        <v>0</v>
      </c>
      <c r="E28">
        <v>999</v>
      </c>
      <c r="F28" t="s">
        <v>14</v>
      </c>
    </row>
    <row r="29" spans="1:7" x14ac:dyDescent="0.3">
      <c r="A29" t="s">
        <v>10</v>
      </c>
      <c r="B29">
        <v>202410</v>
      </c>
      <c r="C29" t="s">
        <v>11</v>
      </c>
      <c r="D29">
        <v>0</v>
      </c>
      <c r="E29">
        <v>999</v>
      </c>
      <c r="F29" t="s">
        <v>12</v>
      </c>
    </row>
    <row r="30" spans="1:7" x14ac:dyDescent="0.3">
      <c r="A30" t="s">
        <v>10</v>
      </c>
      <c r="B30">
        <v>202411</v>
      </c>
      <c r="C30" t="s">
        <v>11</v>
      </c>
      <c r="D30">
        <v>0</v>
      </c>
      <c r="E30">
        <v>999</v>
      </c>
      <c r="F30" t="s">
        <v>14</v>
      </c>
    </row>
    <row r="31" spans="1:7" x14ac:dyDescent="0.3">
      <c r="A31" t="s">
        <v>10</v>
      </c>
      <c r="B31">
        <v>202412</v>
      </c>
      <c r="C31" t="s">
        <v>11</v>
      </c>
      <c r="D31">
        <v>0</v>
      </c>
      <c r="E31">
        <v>999</v>
      </c>
      <c r="F31" t="s">
        <v>12</v>
      </c>
    </row>
    <row r="32" spans="1:7" x14ac:dyDescent="0.3">
      <c r="A32" t="s">
        <v>10</v>
      </c>
      <c r="B32">
        <v>202501</v>
      </c>
      <c r="C32" t="s">
        <v>11</v>
      </c>
      <c r="D32">
        <v>0</v>
      </c>
      <c r="E32">
        <v>999</v>
      </c>
      <c r="F32" t="s">
        <v>12</v>
      </c>
    </row>
    <row r="33" spans="1:7" x14ac:dyDescent="0.3">
      <c r="A33" t="s">
        <v>10</v>
      </c>
      <c r="B33">
        <v>202502</v>
      </c>
      <c r="C33" t="s">
        <v>11</v>
      </c>
      <c r="D33">
        <v>0</v>
      </c>
      <c r="E33">
        <v>999</v>
      </c>
      <c r="F33" t="s">
        <v>14</v>
      </c>
    </row>
    <row r="34" spans="1:7" x14ac:dyDescent="0.3">
      <c r="A34" t="s">
        <v>10</v>
      </c>
      <c r="B34">
        <v>202503</v>
      </c>
      <c r="C34" t="s">
        <v>11</v>
      </c>
      <c r="D34">
        <v>0</v>
      </c>
      <c r="E34">
        <v>999</v>
      </c>
      <c r="F34" t="s">
        <v>12</v>
      </c>
    </row>
    <row r="35" spans="1:7" x14ac:dyDescent="0.3">
      <c r="A35" t="s">
        <v>10</v>
      </c>
      <c r="B35">
        <v>202504</v>
      </c>
      <c r="C35" t="s">
        <v>11</v>
      </c>
      <c r="D35">
        <v>0</v>
      </c>
      <c r="E35">
        <v>999</v>
      </c>
      <c r="F35" t="s">
        <v>21</v>
      </c>
      <c r="G35">
        <v>202404</v>
      </c>
    </row>
    <row r="36" spans="1:7" x14ac:dyDescent="0.3">
      <c r="A36" t="s">
        <v>10</v>
      </c>
      <c r="B36">
        <v>202505</v>
      </c>
      <c r="C36" t="s">
        <v>11</v>
      </c>
      <c r="D36">
        <v>0</v>
      </c>
      <c r="E36">
        <v>999</v>
      </c>
      <c r="F36" t="s">
        <v>21</v>
      </c>
      <c r="G36">
        <v>202404</v>
      </c>
    </row>
    <row r="37" spans="1:7" x14ac:dyDescent="0.3">
      <c r="A37" t="s">
        <v>10</v>
      </c>
      <c r="B37">
        <v>202506</v>
      </c>
      <c r="C37" t="s">
        <v>11</v>
      </c>
      <c r="D37">
        <v>0</v>
      </c>
      <c r="E37">
        <v>999</v>
      </c>
      <c r="F37" t="s">
        <v>21</v>
      </c>
      <c r="G37">
        <v>202404</v>
      </c>
    </row>
    <row r="38" spans="1:7" x14ac:dyDescent="0.3">
      <c r="A38" t="s">
        <v>10</v>
      </c>
      <c r="B38">
        <v>202507</v>
      </c>
      <c r="C38" t="s">
        <v>11</v>
      </c>
      <c r="D38">
        <v>0</v>
      </c>
      <c r="E38">
        <v>999</v>
      </c>
      <c r="F38" t="s">
        <v>21</v>
      </c>
      <c r="G38">
        <v>202405</v>
      </c>
    </row>
    <row r="39" spans="1:7" x14ac:dyDescent="0.3">
      <c r="A39" t="s">
        <v>10</v>
      </c>
      <c r="B39">
        <v>202508</v>
      </c>
      <c r="C39" t="s">
        <v>11</v>
      </c>
      <c r="D39">
        <v>0</v>
      </c>
      <c r="E39">
        <v>999</v>
      </c>
      <c r="F39" t="s">
        <v>21</v>
      </c>
      <c r="G39">
        <v>202405</v>
      </c>
    </row>
    <row r="40" spans="1:7" x14ac:dyDescent="0.3">
      <c r="A40" t="s">
        <v>10</v>
      </c>
      <c r="B40">
        <v>202509</v>
      </c>
      <c r="C40" t="s">
        <v>11</v>
      </c>
      <c r="D40">
        <v>0</v>
      </c>
      <c r="E40">
        <v>999</v>
      </c>
      <c r="F40" t="s">
        <v>21</v>
      </c>
      <c r="G40">
        <v>202405</v>
      </c>
    </row>
    <row r="41" spans="1:7" x14ac:dyDescent="0.3">
      <c r="A41" t="s">
        <v>18</v>
      </c>
      <c r="B41" t="s" vm="1">
        <v>25</v>
      </c>
      <c r="C41" t="s">
        <v>13</v>
      </c>
      <c r="D41">
        <v>0</v>
      </c>
      <c r="E41">
        <v>999</v>
      </c>
      <c r="F41" t="s">
        <v>16</v>
      </c>
      <c r="G41">
        <v>-3.7426775575532457E-2</v>
      </c>
    </row>
    <row r="42" spans="1:7" x14ac:dyDescent="0.3">
      <c r="A42" t="s">
        <v>26</v>
      </c>
      <c r="B42" t="s" vm="1">
        <v>27</v>
      </c>
      <c r="C42" t="s">
        <v>13</v>
      </c>
      <c r="D42">
        <v>0</v>
      </c>
      <c r="E42">
        <v>999</v>
      </c>
      <c r="F42" t="s">
        <v>16</v>
      </c>
      <c r="G42">
        <v>-1.6747353377495895E-2</v>
      </c>
    </row>
    <row r="43" spans="1:7" x14ac:dyDescent="0.3">
      <c r="A43" t="s">
        <v>23</v>
      </c>
      <c r="B43" t="s" vm="1">
        <v>30</v>
      </c>
      <c r="C43" t="s">
        <v>13</v>
      </c>
      <c r="D43">
        <v>0</v>
      </c>
      <c r="E43">
        <v>999</v>
      </c>
      <c r="F43" t="s">
        <v>16</v>
      </c>
      <c r="G43">
        <v>-1.690997979499749E-2</v>
      </c>
    </row>
    <row r="44" spans="1:7" x14ac:dyDescent="0.3">
      <c r="A44" t="s">
        <v>20</v>
      </c>
      <c r="B44" t="s" vm="1">
        <v>31</v>
      </c>
      <c r="C44" t="s">
        <v>13</v>
      </c>
      <c r="D44">
        <v>0</v>
      </c>
      <c r="E44">
        <v>999</v>
      </c>
      <c r="F44" t="s">
        <v>16</v>
      </c>
      <c r="G44">
        <v>-2.2023203982523189E-2</v>
      </c>
    </row>
    <row r="45" spans="1:7" x14ac:dyDescent="0.3">
      <c r="A45" t="s">
        <v>22</v>
      </c>
      <c r="B45" t="s" vm="1">
        <v>32</v>
      </c>
      <c r="C45" t="s">
        <v>13</v>
      </c>
      <c r="D45">
        <v>0</v>
      </c>
      <c r="E45">
        <v>999</v>
      </c>
      <c r="F45" t="s">
        <v>16</v>
      </c>
      <c r="G45">
        <v>-1.0430272558878011E-2</v>
      </c>
    </row>
    <row r="46" spans="1:7" x14ac:dyDescent="0.3">
      <c r="A46" t="s">
        <v>18</v>
      </c>
      <c r="B46">
        <v>202505</v>
      </c>
      <c r="C46" t="s">
        <v>13</v>
      </c>
      <c r="D46">
        <v>0</v>
      </c>
      <c r="E46">
        <v>999</v>
      </c>
      <c r="F46" t="s">
        <v>16</v>
      </c>
      <c r="G46">
        <v>-3.6760417134370976E-2</v>
      </c>
    </row>
    <row r="47" spans="1:7" x14ac:dyDescent="0.3">
      <c r="A47" t="s">
        <v>26</v>
      </c>
      <c r="B47">
        <v>202505</v>
      </c>
      <c r="C47" t="s">
        <v>13</v>
      </c>
      <c r="D47">
        <v>0</v>
      </c>
      <c r="E47">
        <v>999</v>
      </c>
      <c r="F47" t="s">
        <v>16</v>
      </c>
      <c r="G47">
        <v>-1.674186689769977E-2</v>
      </c>
    </row>
    <row r="48" spans="1:7" x14ac:dyDescent="0.3">
      <c r="A48" t="s">
        <v>23</v>
      </c>
      <c r="B48">
        <v>202505</v>
      </c>
      <c r="C48" t="s">
        <v>13</v>
      </c>
      <c r="D48">
        <v>0</v>
      </c>
      <c r="E48">
        <v>999</v>
      </c>
      <c r="F48" t="s">
        <v>16</v>
      </c>
      <c r="G48">
        <v>-1.6609348031523849E-2</v>
      </c>
    </row>
    <row r="49" spans="1:7" x14ac:dyDescent="0.3">
      <c r="A49" t="s">
        <v>20</v>
      </c>
      <c r="B49">
        <v>202505</v>
      </c>
      <c r="C49" t="s">
        <v>13</v>
      </c>
      <c r="D49">
        <v>0</v>
      </c>
      <c r="E49">
        <v>999</v>
      </c>
      <c r="F49" t="s">
        <v>16</v>
      </c>
      <c r="G49">
        <v>-2.1550159320035612E-2</v>
      </c>
    </row>
    <row r="50" spans="1:7" x14ac:dyDescent="0.3">
      <c r="A50" t="s">
        <v>18</v>
      </c>
      <c r="B50" t="s" vm="2">
        <v>30</v>
      </c>
      <c r="C50" t="s">
        <v>13</v>
      </c>
      <c r="D50">
        <v>0</v>
      </c>
      <c r="E50">
        <v>999</v>
      </c>
      <c r="F50" t="s">
        <v>16</v>
      </c>
      <c r="G50">
        <v>-3.8274234823300286E-2</v>
      </c>
    </row>
    <row r="51" spans="1:7" x14ac:dyDescent="0.3">
      <c r="A51" t="s">
        <v>26</v>
      </c>
      <c r="B51" t="s" vm="2">
        <v>31</v>
      </c>
      <c r="C51" t="s">
        <v>13</v>
      </c>
      <c r="D51">
        <v>0</v>
      </c>
      <c r="E51">
        <v>999</v>
      </c>
      <c r="F51" t="s">
        <v>16</v>
      </c>
      <c r="G51">
        <v>-1.6937934986958812E-2</v>
      </c>
    </row>
    <row r="52" spans="1:7" x14ac:dyDescent="0.3">
      <c r="A52" t="s">
        <v>23</v>
      </c>
      <c r="B52" t="s" vm="2">
        <v>32</v>
      </c>
      <c r="C52" t="s">
        <v>13</v>
      </c>
      <c r="D52">
        <v>0</v>
      </c>
      <c r="E52">
        <v>999</v>
      </c>
      <c r="F52" t="s">
        <v>16</v>
      </c>
      <c r="G52">
        <v>-1.6290973001749351E-2</v>
      </c>
    </row>
    <row r="53" spans="1:7" x14ac:dyDescent="0.3">
      <c r="A53" t="s">
        <v>18</v>
      </c>
      <c r="B53" t="s" vm="3">
        <v>31</v>
      </c>
      <c r="C53" t="s">
        <v>13</v>
      </c>
      <c r="D53">
        <v>0</v>
      </c>
      <c r="E53">
        <v>999</v>
      </c>
      <c r="F53" t="s">
        <v>16</v>
      </c>
      <c r="G53">
        <v>-4.1047079669678223E-2</v>
      </c>
    </row>
    <row r="54" spans="1:7" x14ac:dyDescent="0.3">
      <c r="A54" t="s">
        <v>26</v>
      </c>
      <c r="B54" t="s" vm="3">
        <v>32</v>
      </c>
      <c r="C54" t="s">
        <v>13</v>
      </c>
      <c r="D54">
        <v>0</v>
      </c>
      <c r="E54">
        <v>999</v>
      </c>
      <c r="F54" t="s">
        <v>16</v>
      </c>
      <c r="G54">
        <v>-1.8507991661115823E-2</v>
      </c>
    </row>
    <row r="55" spans="1:7" x14ac:dyDescent="0.3">
      <c r="A55" t="s">
        <v>20</v>
      </c>
      <c r="B55" t="s" vm="3">
        <v>33</v>
      </c>
      <c r="C55" t="s">
        <v>13</v>
      </c>
      <c r="D55">
        <v>0</v>
      </c>
      <c r="E55">
        <v>999</v>
      </c>
      <c r="F55" t="s">
        <v>16</v>
      </c>
      <c r="G55">
        <v>-2.3879431694085556E-2</v>
      </c>
    </row>
    <row r="56" spans="1:7" x14ac:dyDescent="0.3">
      <c r="A56" t="s">
        <v>22</v>
      </c>
      <c r="B56" t="s" vm="3">
        <v>34</v>
      </c>
      <c r="C56" t="s">
        <v>13</v>
      </c>
      <c r="D56">
        <v>0</v>
      </c>
      <c r="E56">
        <v>999</v>
      </c>
      <c r="F56" t="s">
        <v>16</v>
      </c>
      <c r="G56">
        <v>-1.1552634299750158E-2</v>
      </c>
    </row>
    <row r="57" spans="1:7" x14ac:dyDescent="0.3">
      <c r="A57" t="s">
        <v>18</v>
      </c>
      <c r="B57">
        <v>202508</v>
      </c>
      <c r="C57" t="s">
        <v>13</v>
      </c>
      <c r="D57">
        <v>0</v>
      </c>
      <c r="E57">
        <v>999</v>
      </c>
      <c r="F57" t="s">
        <v>16</v>
      </c>
      <c r="G57">
        <v>-3.2794324560912497E-2</v>
      </c>
    </row>
    <row r="58" spans="1:7" x14ac:dyDescent="0.3">
      <c r="A58" t="s">
        <v>26</v>
      </c>
      <c r="B58">
        <v>202508</v>
      </c>
      <c r="C58" t="s">
        <v>13</v>
      </c>
      <c r="D58">
        <v>0</v>
      </c>
      <c r="E58">
        <v>999</v>
      </c>
      <c r="F58" t="s">
        <v>16</v>
      </c>
      <c r="G58">
        <v>-1.5137830746605017E-2</v>
      </c>
    </row>
    <row r="59" spans="1:7" x14ac:dyDescent="0.3">
      <c r="A59" t="s">
        <v>23</v>
      </c>
      <c r="B59">
        <v>202508</v>
      </c>
      <c r="C59" t="s">
        <v>13</v>
      </c>
      <c r="D59">
        <v>0</v>
      </c>
      <c r="E59">
        <v>999</v>
      </c>
      <c r="F59" t="s">
        <v>16</v>
      </c>
      <c r="G59">
        <v>-1.215587337491297E-2</v>
      </c>
    </row>
    <row r="60" spans="1:7" x14ac:dyDescent="0.3">
      <c r="A60" t="s">
        <v>20</v>
      </c>
      <c r="B60">
        <v>202508</v>
      </c>
      <c r="C60" t="s">
        <v>13</v>
      </c>
      <c r="D60">
        <v>0</v>
      </c>
      <c r="E60">
        <v>999</v>
      </c>
      <c r="F60" t="s">
        <v>16</v>
      </c>
      <c r="G60">
        <v>-1.829978852568671E-2</v>
      </c>
    </row>
    <row r="61" spans="1:7" x14ac:dyDescent="0.3">
      <c r="A61" t="s">
        <v>22</v>
      </c>
      <c r="B61">
        <v>202508</v>
      </c>
      <c r="C61" t="s">
        <v>13</v>
      </c>
      <c r="D61">
        <v>0</v>
      </c>
      <c r="E61">
        <v>999</v>
      </c>
      <c r="F61" t="s">
        <v>16</v>
      </c>
      <c r="G61">
        <v>-3.9229227021562608E-3</v>
      </c>
    </row>
    <row r="62" spans="1:7" x14ac:dyDescent="0.3">
      <c r="A62" t="s">
        <v>10</v>
      </c>
      <c r="B62">
        <v>202509</v>
      </c>
      <c r="C62" t="s">
        <v>13</v>
      </c>
      <c r="D62">
        <v>0</v>
      </c>
      <c r="E62">
        <v>999</v>
      </c>
      <c r="F62" t="s">
        <v>21</v>
      </c>
      <c r="G62">
        <v>202405</v>
      </c>
    </row>
    <row r="63" spans="1:7" x14ac:dyDescent="0.3">
      <c r="A63" t="s">
        <v>22</v>
      </c>
      <c r="B63" t="s">
        <v>31</v>
      </c>
      <c r="C63" t="s">
        <v>13</v>
      </c>
      <c r="D63">
        <v>0</v>
      </c>
      <c r="E63">
        <v>999</v>
      </c>
      <c r="F63" t="s">
        <v>16</v>
      </c>
      <c r="G63">
        <v>-1.1552634299750158E-2</v>
      </c>
    </row>
    <row r="64" spans="1:7" x14ac:dyDescent="0.3">
      <c r="A64" t="s">
        <v>20</v>
      </c>
      <c r="B64" t="s">
        <v>30</v>
      </c>
      <c r="C64" t="s">
        <v>13</v>
      </c>
      <c r="D64">
        <v>0</v>
      </c>
      <c r="E64">
        <v>999</v>
      </c>
      <c r="F64" t="s">
        <v>16</v>
      </c>
      <c r="G64">
        <v>-2.2653513151231076E-2</v>
      </c>
    </row>
    <row r="65" spans="1:7" x14ac:dyDescent="0.3">
      <c r="A65" t="s">
        <v>23</v>
      </c>
      <c r="B65" t="s">
        <v>31</v>
      </c>
      <c r="C65" t="s">
        <v>13</v>
      </c>
      <c r="D65">
        <v>0</v>
      </c>
      <c r="E65">
        <v>999</v>
      </c>
      <c r="F65" t="s">
        <v>16</v>
      </c>
      <c r="G65">
        <v>-1.7175780223928069E-2</v>
      </c>
    </row>
    <row r="66" spans="1:7" x14ac:dyDescent="0.3">
      <c r="A66" t="s">
        <v>26</v>
      </c>
      <c r="B66" t="s">
        <v>30</v>
      </c>
      <c r="C66" t="s">
        <v>13</v>
      </c>
      <c r="D66">
        <v>0</v>
      </c>
      <c r="E66">
        <v>999</v>
      </c>
      <c r="F66" t="s">
        <v>16</v>
      </c>
      <c r="G66">
        <v>-1.6937934986958812E-2</v>
      </c>
    </row>
    <row r="67" spans="1:7" x14ac:dyDescent="0.3">
      <c r="A67" t="s">
        <v>18</v>
      </c>
      <c r="B67">
        <v>202507</v>
      </c>
      <c r="C67" t="s">
        <v>15</v>
      </c>
      <c r="D67">
        <v>0</v>
      </c>
      <c r="E67">
        <v>999</v>
      </c>
      <c r="F67" t="s">
        <v>16</v>
      </c>
      <c r="G67">
        <v>0.45340000000000003</v>
      </c>
    </row>
    <row r="68" spans="1:7" x14ac:dyDescent="0.3">
      <c r="A68" t="s">
        <v>18</v>
      </c>
      <c r="B68">
        <v>202508</v>
      </c>
      <c r="C68" t="s">
        <v>15</v>
      </c>
      <c r="D68">
        <v>0</v>
      </c>
      <c r="E68">
        <v>999</v>
      </c>
      <c r="F68" t="s">
        <v>16</v>
      </c>
      <c r="G68">
        <v>0.45519999999999999</v>
      </c>
    </row>
    <row r="69" spans="1:7" x14ac:dyDescent="0.3">
      <c r="A69" t="s">
        <v>18</v>
      </c>
      <c r="B69">
        <v>202509</v>
      </c>
      <c r="C69" t="s">
        <v>15</v>
      </c>
      <c r="D69">
        <v>0</v>
      </c>
      <c r="E69">
        <v>999</v>
      </c>
      <c r="F69" t="s">
        <v>16</v>
      </c>
      <c r="G69">
        <v>0.45519999999999999</v>
      </c>
    </row>
    <row r="70" spans="1:7" x14ac:dyDescent="0.3">
      <c r="A70" t="s">
        <v>26</v>
      </c>
      <c r="B70">
        <v>202507</v>
      </c>
      <c r="C70" t="s">
        <v>15</v>
      </c>
      <c r="D70">
        <v>0</v>
      </c>
      <c r="E70">
        <v>999</v>
      </c>
      <c r="F70" t="s">
        <v>16</v>
      </c>
      <c r="G70">
        <v>0.20219999999999999</v>
      </c>
    </row>
    <row r="71" spans="1:7" x14ac:dyDescent="0.3">
      <c r="A71" t="s">
        <v>26</v>
      </c>
      <c r="B71">
        <v>202509</v>
      </c>
      <c r="C71" t="s">
        <v>15</v>
      </c>
      <c r="D71">
        <v>0</v>
      </c>
      <c r="E71">
        <v>999</v>
      </c>
      <c r="F71" t="s">
        <v>16</v>
      </c>
      <c r="G71">
        <v>0.18379999999999999</v>
      </c>
    </row>
    <row r="72" spans="1:7" x14ac:dyDescent="0.3">
      <c r="A72" t="s">
        <v>26</v>
      </c>
      <c r="B72">
        <v>202508</v>
      </c>
      <c r="C72" t="s">
        <v>15</v>
      </c>
      <c r="D72">
        <v>0</v>
      </c>
      <c r="E72">
        <v>999</v>
      </c>
      <c r="F72" t="s">
        <v>16</v>
      </c>
      <c r="G72">
        <v>0.18379999999999999</v>
      </c>
    </row>
    <row r="73" spans="1:7" x14ac:dyDescent="0.3">
      <c r="A73" t="s">
        <v>23</v>
      </c>
      <c r="B73">
        <v>202507</v>
      </c>
      <c r="C73" t="s">
        <v>15</v>
      </c>
      <c r="D73">
        <v>0</v>
      </c>
      <c r="E73">
        <v>999</v>
      </c>
      <c r="F73" t="s">
        <v>16</v>
      </c>
      <c r="G73">
        <v>0.1867</v>
      </c>
    </row>
    <row r="74" spans="1:7" x14ac:dyDescent="0.3">
      <c r="A74" t="s">
        <v>23</v>
      </c>
      <c r="B74">
        <v>202508</v>
      </c>
      <c r="C74" t="s">
        <v>15</v>
      </c>
      <c r="D74">
        <v>0</v>
      </c>
      <c r="E74">
        <v>999</v>
      </c>
      <c r="F74" t="s">
        <v>16</v>
      </c>
      <c r="G74">
        <v>0.189</v>
      </c>
    </row>
    <row r="75" spans="1:7" x14ac:dyDescent="0.3">
      <c r="A75" t="s">
        <v>23</v>
      </c>
      <c r="B75">
        <v>202509</v>
      </c>
      <c r="C75" t="s">
        <v>15</v>
      </c>
      <c r="D75">
        <v>0</v>
      </c>
      <c r="E75">
        <v>999</v>
      </c>
      <c r="F75" t="s">
        <v>16</v>
      </c>
      <c r="G75">
        <v>0.189</v>
      </c>
    </row>
    <row r="76" spans="1:7" x14ac:dyDescent="0.3">
      <c r="A76" t="s">
        <v>20</v>
      </c>
      <c r="B76">
        <v>202507</v>
      </c>
      <c r="C76" t="s">
        <v>15</v>
      </c>
      <c r="D76">
        <v>0</v>
      </c>
      <c r="E76">
        <v>999</v>
      </c>
      <c r="F76" t="s">
        <v>16</v>
      </c>
      <c r="G76">
        <v>0.25480000000000003</v>
      </c>
    </row>
    <row r="77" spans="1:7" x14ac:dyDescent="0.3">
      <c r="A77" t="s">
        <v>20</v>
      </c>
      <c r="B77">
        <v>202508</v>
      </c>
      <c r="C77" t="s">
        <v>15</v>
      </c>
      <c r="D77">
        <v>0</v>
      </c>
      <c r="E77">
        <v>999</v>
      </c>
      <c r="F77" t="s">
        <v>16</v>
      </c>
      <c r="G77">
        <v>0.24610000000000001</v>
      </c>
    </row>
    <row r="78" spans="1:7" x14ac:dyDescent="0.3">
      <c r="A78" t="s">
        <v>20</v>
      </c>
      <c r="B78">
        <v>202509</v>
      </c>
      <c r="C78" t="s">
        <v>15</v>
      </c>
      <c r="D78">
        <v>0</v>
      </c>
      <c r="E78">
        <v>999</v>
      </c>
      <c r="F78" t="s">
        <v>16</v>
      </c>
      <c r="G78">
        <v>0.24610000000000001</v>
      </c>
    </row>
    <row r="79" spans="1:7" x14ac:dyDescent="0.3">
      <c r="A79" t="s">
        <v>22</v>
      </c>
      <c r="B79">
        <v>202507</v>
      </c>
      <c r="C79" t="s">
        <v>15</v>
      </c>
      <c r="D79">
        <v>0</v>
      </c>
      <c r="E79">
        <v>999</v>
      </c>
      <c r="F79" t="s">
        <v>16</v>
      </c>
      <c r="G79">
        <v>0.1356</v>
      </c>
    </row>
    <row r="80" spans="1:7" x14ac:dyDescent="0.3">
      <c r="A80" t="s">
        <v>22</v>
      </c>
      <c r="B80">
        <v>202508</v>
      </c>
      <c r="C80" t="s">
        <v>15</v>
      </c>
      <c r="D80">
        <v>0</v>
      </c>
      <c r="E80">
        <v>999</v>
      </c>
      <c r="F80" t="s">
        <v>16</v>
      </c>
      <c r="G80">
        <v>0.13489999999999999</v>
      </c>
    </row>
    <row r="81" spans="1:7" x14ac:dyDescent="0.3">
      <c r="A81" t="s">
        <v>22</v>
      </c>
      <c r="B81">
        <v>202509</v>
      </c>
      <c r="C81" t="s">
        <v>15</v>
      </c>
      <c r="D81">
        <v>0</v>
      </c>
      <c r="E81">
        <v>999</v>
      </c>
      <c r="F81" t="s">
        <v>16</v>
      </c>
      <c r="G81">
        <v>0.13489999999999999</v>
      </c>
    </row>
    <row r="82" spans="1:7" x14ac:dyDescent="0.3">
      <c r="A82" t="s">
        <v>10</v>
      </c>
      <c r="B82">
        <v>202505</v>
      </c>
      <c r="C82" t="s">
        <v>15</v>
      </c>
      <c r="D82">
        <v>0</v>
      </c>
      <c r="E82">
        <v>999</v>
      </c>
      <c r="F82" t="s">
        <v>12</v>
      </c>
    </row>
    <row r="83" spans="1:7" x14ac:dyDescent="0.3">
      <c r="A83" t="s">
        <v>10</v>
      </c>
      <c r="B83">
        <v>202506</v>
      </c>
      <c r="C83" t="s">
        <v>15</v>
      </c>
      <c r="D83">
        <v>0</v>
      </c>
      <c r="E83">
        <v>999</v>
      </c>
      <c r="F83" t="s">
        <v>12</v>
      </c>
    </row>
    <row r="84" spans="1:7" x14ac:dyDescent="0.3">
      <c r="A84" t="s">
        <v>26</v>
      </c>
      <c r="B84">
        <v>202408</v>
      </c>
      <c r="C84" t="s">
        <v>11</v>
      </c>
      <c r="D84">
        <v>0</v>
      </c>
      <c r="E84">
        <v>999</v>
      </c>
      <c r="F84" t="s">
        <v>12</v>
      </c>
    </row>
    <row r="85" spans="1:7" x14ac:dyDescent="0.3">
      <c r="A85" t="s">
        <v>26</v>
      </c>
      <c r="B85">
        <v>202411</v>
      </c>
      <c r="C85" t="s">
        <v>11</v>
      </c>
      <c r="D85">
        <v>0</v>
      </c>
      <c r="E85">
        <v>999</v>
      </c>
      <c r="F85" t="s">
        <v>12</v>
      </c>
    </row>
    <row r="86" spans="1:7" x14ac:dyDescent="0.3">
      <c r="A86" t="s">
        <v>10</v>
      </c>
      <c r="B86" t="s">
        <v>10</v>
      </c>
      <c r="C86" t="s">
        <v>47</v>
      </c>
      <c r="D86">
        <v>0</v>
      </c>
      <c r="E86">
        <v>999</v>
      </c>
      <c r="F86" t="s">
        <v>48</v>
      </c>
    </row>
    <row r="87" spans="1:7" x14ac:dyDescent="0.3">
      <c r="A87" t="s">
        <v>10</v>
      </c>
      <c r="B87" t="s">
        <v>10</v>
      </c>
      <c r="C87" t="s">
        <v>49</v>
      </c>
      <c r="D87">
        <v>0</v>
      </c>
      <c r="E87">
        <v>999</v>
      </c>
      <c r="F87" t="s">
        <v>48</v>
      </c>
    </row>
    <row r="88" spans="1:7" x14ac:dyDescent="0.3">
      <c r="A88" t="s">
        <v>10</v>
      </c>
      <c r="B88" t="s">
        <v>10</v>
      </c>
      <c r="C88" t="s">
        <v>50</v>
      </c>
      <c r="D88">
        <v>0</v>
      </c>
      <c r="E88">
        <v>999</v>
      </c>
      <c r="F88" t="s">
        <v>12</v>
      </c>
      <c r="G88">
        <v>6</v>
      </c>
    </row>
    <row r="89" spans="1:7" x14ac:dyDescent="0.3">
      <c r="A89" t="s">
        <v>10</v>
      </c>
      <c r="B89" t="s">
        <v>10</v>
      </c>
      <c r="C89" t="s">
        <v>51</v>
      </c>
      <c r="D89">
        <v>0</v>
      </c>
      <c r="E89">
        <v>999</v>
      </c>
      <c r="F89" t="s">
        <v>12</v>
      </c>
      <c r="G89">
        <v>6</v>
      </c>
    </row>
    <row r="90" spans="1:7" x14ac:dyDescent="0.3">
      <c r="A90" t="s">
        <v>10</v>
      </c>
      <c r="B90" t="s">
        <v>10</v>
      </c>
      <c r="C90" t="s">
        <v>52</v>
      </c>
      <c r="D90">
        <v>0</v>
      </c>
      <c r="E90">
        <v>999</v>
      </c>
      <c r="F90" t="s">
        <v>48</v>
      </c>
    </row>
    <row r="91" spans="1:7" x14ac:dyDescent="0.3">
      <c r="A91" t="s">
        <v>10</v>
      </c>
      <c r="B91" t="s">
        <v>10</v>
      </c>
      <c r="C91" t="s">
        <v>53</v>
      </c>
      <c r="D91">
        <v>0</v>
      </c>
      <c r="E91">
        <v>999</v>
      </c>
      <c r="F91" t="s">
        <v>12</v>
      </c>
      <c r="G91">
        <v>6</v>
      </c>
    </row>
    <row r="92" spans="1:7" x14ac:dyDescent="0.3">
      <c r="A92" t="s">
        <v>10</v>
      </c>
      <c r="B92" t="s">
        <v>10</v>
      </c>
      <c r="C92" t="s">
        <v>54</v>
      </c>
      <c r="D92">
        <v>0</v>
      </c>
      <c r="E92">
        <v>999</v>
      </c>
      <c r="F92" t="s">
        <v>16</v>
      </c>
      <c r="G92">
        <v>0.85</v>
      </c>
    </row>
    <row r="93" spans="1:7" x14ac:dyDescent="0.3">
      <c r="A93" t="s">
        <v>10</v>
      </c>
      <c r="B93" t="s">
        <v>10</v>
      </c>
      <c r="C93" t="s">
        <v>55</v>
      </c>
      <c r="D93">
        <v>0</v>
      </c>
      <c r="E93">
        <v>999</v>
      </c>
      <c r="F93" t="s">
        <v>16</v>
      </c>
      <c r="G93">
        <v>0.9</v>
      </c>
    </row>
    <row r="94" spans="1:7" x14ac:dyDescent="0.3">
      <c r="A94" t="s">
        <v>20</v>
      </c>
      <c r="B94">
        <v>202001</v>
      </c>
      <c r="C94" t="s">
        <v>53</v>
      </c>
      <c r="D94">
        <v>0</v>
      </c>
      <c r="E94">
        <v>999</v>
      </c>
      <c r="F94" t="s">
        <v>16</v>
      </c>
      <c r="G94">
        <v>0.12</v>
      </c>
    </row>
    <row r="95" spans="1:7" x14ac:dyDescent="0.3">
      <c r="A95" t="s">
        <v>20</v>
      </c>
      <c r="B95">
        <v>202106</v>
      </c>
      <c r="C95" t="s">
        <v>53</v>
      </c>
      <c r="D95">
        <v>0</v>
      </c>
      <c r="E95">
        <v>999</v>
      </c>
      <c r="F95" t="s">
        <v>16</v>
      </c>
      <c r="G95">
        <v>0.12</v>
      </c>
    </row>
    <row r="96" spans="1:7" x14ac:dyDescent="0.3">
      <c r="A96" t="s">
        <v>18</v>
      </c>
      <c r="B96">
        <v>202001</v>
      </c>
      <c r="C96" t="s">
        <v>53</v>
      </c>
      <c r="D96">
        <v>0</v>
      </c>
      <c r="E96">
        <v>999</v>
      </c>
      <c r="F96" t="s">
        <v>16</v>
      </c>
      <c r="G96">
        <v>0.125</v>
      </c>
    </row>
    <row r="97" spans="1:7" x14ac:dyDescent="0.3">
      <c r="A97" t="s">
        <v>18</v>
      </c>
      <c r="B97">
        <v>202106</v>
      </c>
      <c r="C97" t="s">
        <v>53</v>
      </c>
      <c r="D97">
        <v>0</v>
      </c>
      <c r="E97">
        <v>999</v>
      </c>
      <c r="F97" t="s">
        <v>16</v>
      </c>
      <c r="G97">
        <v>0.125</v>
      </c>
    </row>
    <row r="98" spans="1:7" x14ac:dyDescent="0.3">
      <c r="A98" t="s">
        <v>23</v>
      </c>
      <c r="B98" t="s">
        <v>10</v>
      </c>
      <c r="C98" t="s">
        <v>53</v>
      </c>
      <c r="D98">
        <v>0</v>
      </c>
      <c r="E98">
        <v>999</v>
      </c>
      <c r="F98" t="s">
        <v>16</v>
      </c>
      <c r="G98">
        <v>0.12</v>
      </c>
    </row>
    <row r="99" spans="1:7" x14ac:dyDescent="0.3">
      <c r="A99" t="s">
        <v>23</v>
      </c>
      <c r="B99">
        <v>202212</v>
      </c>
      <c r="C99" t="s">
        <v>53</v>
      </c>
      <c r="D99">
        <v>0</v>
      </c>
      <c r="E99">
        <v>999</v>
      </c>
      <c r="F99" t="s">
        <v>16</v>
      </c>
      <c r="G99">
        <v>0.12</v>
      </c>
    </row>
    <row r="100" spans="1:7" x14ac:dyDescent="0.3">
      <c r="A100" t="s">
        <v>22</v>
      </c>
      <c r="B100" t="s">
        <v>10</v>
      </c>
      <c r="C100" t="s">
        <v>53</v>
      </c>
      <c r="D100">
        <v>0</v>
      </c>
      <c r="E100">
        <v>999</v>
      </c>
      <c r="F100" t="s">
        <v>16</v>
      </c>
      <c r="G100">
        <v>0.1</v>
      </c>
    </row>
    <row r="101" spans="1:7" x14ac:dyDescent="0.3">
      <c r="A101" t="s">
        <v>22</v>
      </c>
      <c r="B101">
        <v>202212</v>
      </c>
      <c r="C101" t="s">
        <v>53</v>
      </c>
      <c r="D101">
        <v>0</v>
      </c>
      <c r="E101">
        <v>999</v>
      </c>
      <c r="F101" t="s">
        <v>16</v>
      </c>
      <c r="G101">
        <v>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CC6C4-779F-40D2-82CE-44024A4B151D}">
  <dimension ref="B2:GL84"/>
  <sheetViews>
    <sheetView topLeftCell="A76" zoomScale="70" zoomScaleNormal="70" workbookViewId="0">
      <selection activeCell="E50" sqref="E50"/>
    </sheetView>
  </sheetViews>
  <sheetFormatPr defaultRowHeight="14.4" x14ac:dyDescent="0.3"/>
  <cols>
    <col min="2" max="2" width="17.33203125" bestFit="1" customWidth="1"/>
    <col min="3" max="3" width="21.109375" bestFit="1" customWidth="1"/>
    <col min="4" max="4" width="11.33203125" bestFit="1" customWidth="1"/>
    <col min="5" max="5" width="17.33203125" bestFit="1" customWidth="1"/>
    <col min="6" max="6" width="11.33203125" bestFit="1" customWidth="1"/>
    <col min="7" max="7" width="17.33203125" bestFit="1" customWidth="1"/>
    <col min="8" max="8" width="11.33203125" bestFit="1" customWidth="1"/>
    <col min="9" max="10" width="17.33203125" bestFit="1" customWidth="1"/>
    <col min="11" max="11" width="11.33203125" bestFit="1" customWidth="1"/>
    <col min="12" max="12" width="17.33203125" bestFit="1" customWidth="1"/>
    <col min="13" max="13" width="11.33203125" bestFit="1" customWidth="1"/>
    <col min="14" max="18" width="17.33203125" bestFit="1" customWidth="1"/>
    <col min="19" max="19" width="11.33203125" bestFit="1" customWidth="1"/>
    <col min="20" max="20" width="15.5546875" bestFit="1" customWidth="1"/>
    <col min="21" max="23" width="17.33203125" bestFit="1" customWidth="1"/>
    <col min="24" max="24" width="15.5546875" bestFit="1" customWidth="1"/>
    <col min="25" max="35" width="17.33203125" bestFit="1" customWidth="1"/>
    <col min="36" max="36" width="15.33203125" bestFit="1" customWidth="1"/>
    <col min="37" max="37" width="14.44140625" bestFit="1" customWidth="1"/>
    <col min="38" max="51" width="17.33203125" bestFit="1" customWidth="1"/>
    <col min="52" max="52" width="15.5546875" bestFit="1" customWidth="1"/>
    <col min="53" max="57" width="17.33203125" bestFit="1" customWidth="1"/>
    <col min="58" max="58" width="15.5546875" bestFit="1" customWidth="1"/>
    <col min="59" max="61" width="17.33203125" bestFit="1" customWidth="1"/>
    <col min="62" max="62" width="15.5546875" bestFit="1" customWidth="1"/>
    <col min="63" max="64" width="17.33203125" bestFit="1" customWidth="1"/>
    <col min="65" max="65" width="15.5546875" bestFit="1" customWidth="1"/>
    <col min="66" max="74" width="17.33203125" bestFit="1" customWidth="1"/>
    <col min="75" max="75" width="15.5546875" bestFit="1" customWidth="1"/>
    <col min="76" max="92" width="17.33203125" bestFit="1" customWidth="1"/>
    <col min="93" max="93" width="15.5546875" bestFit="1" customWidth="1"/>
    <col min="94" max="95" width="17.33203125" bestFit="1" customWidth="1"/>
    <col min="96" max="96" width="15.5546875" bestFit="1" customWidth="1"/>
    <col min="97" max="115" width="17.33203125" bestFit="1" customWidth="1"/>
    <col min="116" max="116" width="15.5546875" bestFit="1" customWidth="1"/>
    <col min="117" max="138" width="17.33203125" bestFit="1" customWidth="1"/>
    <col min="139" max="139" width="15.5546875" bestFit="1" customWidth="1"/>
    <col min="140" max="149" width="17.33203125" bestFit="1" customWidth="1"/>
    <col min="150" max="150" width="14.44140625" bestFit="1" customWidth="1"/>
    <col min="151" max="151" width="15.5546875" bestFit="1" customWidth="1"/>
    <col min="152" max="164" width="17.33203125" bestFit="1" customWidth="1"/>
    <col min="165" max="165" width="11.33203125" bestFit="1" customWidth="1"/>
    <col min="166" max="166" width="17.33203125" bestFit="1" customWidth="1"/>
    <col min="167" max="167" width="11.33203125" bestFit="1" customWidth="1"/>
    <col min="168" max="168" width="17.33203125" bestFit="1" customWidth="1"/>
    <col min="169" max="169" width="11.33203125" bestFit="1" customWidth="1"/>
    <col min="170" max="170" width="17.33203125" bestFit="1" customWidth="1"/>
    <col min="171" max="171" width="11.33203125" bestFit="1" customWidth="1"/>
    <col min="172" max="172" width="17.33203125" bestFit="1" customWidth="1"/>
    <col min="173" max="173" width="11.33203125" bestFit="1" customWidth="1"/>
    <col min="174" max="174" width="17.33203125" bestFit="1" customWidth="1"/>
    <col min="175" max="175" width="11.33203125" bestFit="1" customWidth="1"/>
    <col min="176" max="176" width="17.33203125" bestFit="1" customWidth="1"/>
    <col min="177" max="177" width="11.33203125" bestFit="1" customWidth="1"/>
    <col min="178" max="178" width="17.33203125" bestFit="1" customWidth="1"/>
    <col min="179" max="179" width="11.33203125" bestFit="1" customWidth="1"/>
    <col min="180" max="180" width="15.5546875" bestFit="1" customWidth="1"/>
    <col min="181" max="181" width="11.33203125" bestFit="1" customWidth="1"/>
    <col min="182" max="182" width="15.5546875" bestFit="1" customWidth="1"/>
    <col min="183" max="183" width="11.33203125" bestFit="1" customWidth="1"/>
    <col min="184" max="184" width="17.33203125" bestFit="1" customWidth="1"/>
    <col min="185" max="185" width="11.33203125" bestFit="1" customWidth="1"/>
    <col min="186" max="186" width="10.109375" bestFit="1" customWidth="1"/>
    <col min="187" max="187" width="11.33203125" bestFit="1" customWidth="1"/>
    <col min="188" max="188" width="17.33203125" bestFit="1" customWidth="1"/>
    <col min="189" max="189" width="11.33203125" bestFit="1" customWidth="1"/>
    <col min="190" max="190" width="17.33203125" bestFit="1" customWidth="1"/>
    <col min="191" max="191" width="11.33203125" bestFit="1" customWidth="1"/>
    <col min="192" max="192" width="9.6640625" bestFit="1" customWidth="1"/>
    <col min="193" max="193" width="11.33203125" bestFit="1" customWidth="1"/>
    <col min="194" max="194" width="17.33203125" bestFit="1" customWidth="1"/>
  </cols>
  <sheetData>
    <row r="2" spans="2:194" x14ac:dyDescent="0.3">
      <c r="B2" s="9" t="s">
        <v>2</v>
      </c>
      <c r="C2" t="s" vm="4">
        <v>15</v>
      </c>
    </row>
    <row r="4" spans="2:194" x14ac:dyDescent="0.3">
      <c r="B4" s="9" t="s">
        <v>56</v>
      </c>
      <c r="C4" s="9" t="s">
        <v>57</v>
      </c>
    </row>
    <row r="5" spans="2:194" x14ac:dyDescent="0.3">
      <c r="C5" t="s">
        <v>58</v>
      </c>
      <c r="G5" t="s">
        <v>59</v>
      </c>
      <c r="L5" t="s">
        <v>60</v>
      </c>
      <c r="T5" t="s">
        <v>61</v>
      </c>
      <c r="AB5" t="s">
        <v>62</v>
      </c>
      <c r="AJ5" t="s">
        <v>63</v>
      </c>
      <c r="AR5" t="s">
        <v>64</v>
      </c>
      <c r="BB5" t="s">
        <v>65</v>
      </c>
      <c r="BJ5" t="s">
        <v>66</v>
      </c>
      <c r="BT5" t="s">
        <v>67</v>
      </c>
      <c r="CB5" t="s">
        <v>68</v>
      </c>
      <c r="CL5" t="s">
        <v>69</v>
      </c>
      <c r="CT5" t="s">
        <v>70</v>
      </c>
      <c r="DB5" t="s">
        <v>71</v>
      </c>
      <c r="DJ5" t="s">
        <v>72</v>
      </c>
      <c r="DR5" t="s">
        <v>73</v>
      </c>
      <c r="DZ5" t="s">
        <v>74</v>
      </c>
      <c r="EH5" t="s">
        <v>25</v>
      </c>
      <c r="ER5" t="s">
        <v>27</v>
      </c>
      <c r="EZ5" t="s">
        <v>30</v>
      </c>
      <c r="FH5" t="s">
        <v>31</v>
      </c>
      <c r="FR5" t="s">
        <v>32</v>
      </c>
      <c r="GB5" t="s">
        <v>75</v>
      </c>
      <c r="GL5" t="s">
        <v>76</v>
      </c>
    </row>
    <row r="6" spans="2:194" x14ac:dyDescent="0.3">
      <c r="C6" t="s">
        <v>18</v>
      </c>
      <c r="E6" t="s">
        <v>20</v>
      </c>
      <c r="G6" t="s">
        <v>18</v>
      </c>
      <c r="I6" t="s">
        <v>23</v>
      </c>
      <c r="J6" t="s">
        <v>20</v>
      </c>
      <c r="L6" t="s">
        <v>18</v>
      </c>
      <c r="N6" t="s">
        <v>23</v>
      </c>
      <c r="P6" t="s">
        <v>20</v>
      </c>
      <c r="R6" t="s">
        <v>22</v>
      </c>
      <c r="T6" t="s">
        <v>18</v>
      </c>
      <c r="V6" t="s">
        <v>23</v>
      </c>
      <c r="X6" t="s">
        <v>20</v>
      </c>
      <c r="Z6" t="s">
        <v>22</v>
      </c>
      <c r="AB6" t="s">
        <v>18</v>
      </c>
      <c r="AD6" t="s">
        <v>26</v>
      </c>
      <c r="AF6" t="s">
        <v>23</v>
      </c>
      <c r="AH6" t="s">
        <v>20</v>
      </c>
      <c r="AJ6" t="s">
        <v>18</v>
      </c>
      <c r="AL6" t="s">
        <v>26</v>
      </c>
      <c r="AN6" t="s">
        <v>23</v>
      </c>
      <c r="AP6" t="s">
        <v>20</v>
      </c>
      <c r="AR6" t="s">
        <v>18</v>
      </c>
      <c r="AT6" t="s">
        <v>26</v>
      </c>
      <c r="AV6" t="s">
        <v>23</v>
      </c>
      <c r="AX6" t="s">
        <v>20</v>
      </c>
      <c r="AZ6" t="s">
        <v>22</v>
      </c>
      <c r="BB6" t="s">
        <v>18</v>
      </c>
      <c r="BD6" t="s">
        <v>26</v>
      </c>
      <c r="BF6" t="s">
        <v>23</v>
      </c>
      <c r="BH6" t="s">
        <v>20</v>
      </c>
      <c r="BJ6" t="s">
        <v>18</v>
      </c>
      <c r="BL6" t="s">
        <v>26</v>
      </c>
      <c r="BN6" t="s">
        <v>23</v>
      </c>
      <c r="BP6" t="s">
        <v>20</v>
      </c>
      <c r="BR6" t="s">
        <v>22</v>
      </c>
      <c r="BT6" t="s">
        <v>18</v>
      </c>
      <c r="BV6" t="s">
        <v>26</v>
      </c>
      <c r="BX6" t="s">
        <v>23</v>
      </c>
      <c r="BZ6" t="s">
        <v>20</v>
      </c>
      <c r="CB6" t="s">
        <v>18</v>
      </c>
      <c r="CD6" t="s">
        <v>26</v>
      </c>
      <c r="CF6" t="s">
        <v>23</v>
      </c>
      <c r="CH6" t="s">
        <v>20</v>
      </c>
      <c r="CJ6" t="s">
        <v>22</v>
      </c>
      <c r="CL6" t="s">
        <v>18</v>
      </c>
      <c r="CN6" t="s">
        <v>26</v>
      </c>
      <c r="CP6" t="s">
        <v>23</v>
      </c>
      <c r="CR6" t="s">
        <v>20</v>
      </c>
      <c r="CT6" t="s">
        <v>18</v>
      </c>
      <c r="CV6" t="s">
        <v>26</v>
      </c>
      <c r="CX6" t="s">
        <v>23</v>
      </c>
      <c r="CZ6" t="s">
        <v>20</v>
      </c>
      <c r="DB6" t="s">
        <v>18</v>
      </c>
      <c r="DD6" t="s">
        <v>26</v>
      </c>
      <c r="DF6" t="s">
        <v>23</v>
      </c>
      <c r="DH6" t="s">
        <v>20</v>
      </c>
      <c r="DJ6" t="s">
        <v>18</v>
      </c>
      <c r="DL6" t="s">
        <v>26</v>
      </c>
      <c r="DN6" t="s">
        <v>23</v>
      </c>
      <c r="DP6" t="s">
        <v>20</v>
      </c>
      <c r="DR6" t="s">
        <v>18</v>
      </c>
      <c r="DT6" t="s">
        <v>26</v>
      </c>
      <c r="DV6" t="s">
        <v>23</v>
      </c>
      <c r="DX6" t="s">
        <v>20</v>
      </c>
      <c r="DZ6" t="s">
        <v>18</v>
      </c>
      <c r="EB6" t="s">
        <v>26</v>
      </c>
      <c r="ED6" t="s">
        <v>23</v>
      </c>
      <c r="EF6" t="s">
        <v>20</v>
      </c>
      <c r="EH6" t="s">
        <v>18</v>
      </c>
      <c r="EJ6" t="s">
        <v>26</v>
      </c>
      <c r="EL6" t="s">
        <v>23</v>
      </c>
      <c r="EN6" t="s">
        <v>20</v>
      </c>
      <c r="EP6" t="s">
        <v>22</v>
      </c>
      <c r="ER6" t="s">
        <v>18</v>
      </c>
      <c r="ET6" t="s">
        <v>26</v>
      </c>
      <c r="EV6" t="s">
        <v>23</v>
      </c>
      <c r="EX6" t="s">
        <v>20</v>
      </c>
      <c r="EZ6" t="s">
        <v>18</v>
      </c>
      <c r="FB6" t="s">
        <v>26</v>
      </c>
      <c r="FD6" t="s">
        <v>23</v>
      </c>
      <c r="FF6" t="s">
        <v>20</v>
      </c>
      <c r="FH6" t="s">
        <v>18</v>
      </c>
      <c r="FJ6" t="s">
        <v>26</v>
      </c>
      <c r="FL6" t="s">
        <v>23</v>
      </c>
      <c r="FN6" t="s">
        <v>20</v>
      </c>
      <c r="FP6" t="s">
        <v>22</v>
      </c>
      <c r="FR6" t="s">
        <v>18</v>
      </c>
      <c r="FT6" t="s">
        <v>26</v>
      </c>
      <c r="FV6" t="s">
        <v>23</v>
      </c>
      <c r="FX6" t="s">
        <v>20</v>
      </c>
      <c r="FZ6" t="s">
        <v>22</v>
      </c>
      <c r="GB6" t="s">
        <v>18</v>
      </c>
      <c r="GD6" t="s">
        <v>26</v>
      </c>
      <c r="GF6" t="s">
        <v>23</v>
      </c>
      <c r="GH6" t="s">
        <v>20</v>
      </c>
      <c r="GJ6" t="s">
        <v>22</v>
      </c>
    </row>
    <row r="7" spans="2:194" x14ac:dyDescent="0.3">
      <c r="B7" s="9" t="s">
        <v>77</v>
      </c>
      <c r="C7" t="s">
        <v>78</v>
      </c>
      <c r="D7" t="s">
        <v>79</v>
      </c>
      <c r="E7" t="s">
        <v>78</v>
      </c>
      <c r="F7" t="s">
        <v>79</v>
      </c>
      <c r="G7" t="s">
        <v>78</v>
      </c>
      <c r="H7" t="s">
        <v>79</v>
      </c>
      <c r="I7" t="s">
        <v>78</v>
      </c>
      <c r="J7" t="s">
        <v>78</v>
      </c>
      <c r="K7" t="s">
        <v>79</v>
      </c>
      <c r="L7" t="s">
        <v>78</v>
      </c>
      <c r="M7" t="s">
        <v>79</v>
      </c>
      <c r="N7" t="s">
        <v>78</v>
      </c>
      <c r="O7" t="s">
        <v>79</v>
      </c>
      <c r="P7" t="s">
        <v>78</v>
      </c>
      <c r="Q7" t="s">
        <v>79</v>
      </c>
      <c r="R7" t="s">
        <v>78</v>
      </c>
      <c r="S7" t="s">
        <v>79</v>
      </c>
      <c r="T7" t="s">
        <v>78</v>
      </c>
      <c r="U7" t="s">
        <v>79</v>
      </c>
      <c r="V7" t="s">
        <v>78</v>
      </c>
      <c r="W7" t="s">
        <v>79</v>
      </c>
      <c r="X7" t="s">
        <v>78</v>
      </c>
      <c r="Y7" t="s">
        <v>79</v>
      </c>
      <c r="Z7" t="s">
        <v>78</v>
      </c>
      <c r="AA7" t="s">
        <v>79</v>
      </c>
      <c r="AB7" t="s">
        <v>78</v>
      </c>
      <c r="AC7" t="s">
        <v>79</v>
      </c>
      <c r="AD7" t="s">
        <v>78</v>
      </c>
      <c r="AE7" t="s">
        <v>79</v>
      </c>
      <c r="AF7" t="s">
        <v>78</v>
      </c>
      <c r="AG7" t="s">
        <v>79</v>
      </c>
      <c r="AH7" t="s">
        <v>78</v>
      </c>
      <c r="AI7" t="s">
        <v>79</v>
      </c>
      <c r="AJ7" t="s">
        <v>78</v>
      </c>
      <c r="AK7" t="s">
        <v>79</v>
      </c>
      <c r="AL7" t="s">
        <v>78</v>
      </c>
      <c r="AM7" t="s">
        <v>79</v>
      </c>
      <c r="AN7" t="s">
        <v>78</v>
      </c>
      <c r="AO7" t="s">
        <v>79</v>
      </c>
      <c r="AP7" t="s">
        <v>78</v>
      </c>
      <c r="AQ7" t="s">
        <v>79</v>
      </c>
      <c r="AR7" t="s">
        <v>78</v>
      </c>
      <c r="AS7" t="s">
        <v>79</v>
      </c>
      <c r="AT7" t="s">
        <v>78</v>
      </c>
      <c r="AU7" t="s">
        <v>79</v>
      </c>
      <c r="AV7" t="s">
        <v>78</v>
      </c>
      <c r="AW7" t="s">
        <v>79</v>
      </c>
      <c r="AX7" t="s">
        <v>78</v>
      </c>
      <c r="AY7" t="s">
        <v>79</v>
      </c>
      <c r="AZ7" t="s">
        <v>78</v>
      </c>
      <c r="BA7" t="s">
        <v>79</v>
      </c>
      <c r="BB7" t="s">
        <v>78</v>
      </c>
      <c r="BC7" t="s">
        <v>79</v>
      </c>
      <c r="BD7" t="s">
        <v>78</v>
      </c>
      <c r="BE7" t="s">
        <v>79</v>
      </c>
      <c r="BF7" t="s">
        <v>78</v>
      </c>
      <c r="BG7" t="s">
        <v>79</v>
      </c>
      <c r="BH7" t="s">
        <v>78</v>
      </c>
      <c r="BI7" t="s">
        <v>79</v>
      </c>
      <c r="BJ7" t="s">
        <v>78</v>
      </c>
      <c r="BK7" t="s">
        <v>79</v>
      </c>
      <c r="BL7" t="s">
        <v>78</v>
      </c>
      <c r="BM7" t="s">
        <v>79</v>
      </c>
      <c r="BN7" t="s">
        <v>78</v>
      </c>
      <c r="BO7" t="s">
        <v>79</v>
      </c>
      <c r="BP7" t="s">
        <v>78</v>
      </c>
      <c r="BQ7" t="s">
        <v>79</v>
      </c>
      <c r="BR7" t="s">
        <v>78</v>
      </c>
      <c r="BS7" t="s">
        <v>79</v>
      </c>
      <c r="BT7" t="s">
        <v>78</v>
      </c>
      <c r="BU7" t="s">
        <v>79</v>
      </c>
      <c r="BV7" t="s">
        <v>78</v>
      </c>
      <c r="BW7" t="s">
        <v>79</v>
      </c>
      <c r="BX7" t="s">
        <v>78</v>
      </c>
      <c r="BY7" t="s">
        <v>79</v>
      </c>
      <c r="BZ7" t="s">
        <v>78</v>
      </c>
      <c r="CA7" t="s">
        <v>79</v>
      </c>
      <c r="CB7" t="s">
        <v>78</v>
      </c>
      <c r="CC7" t="s">
        <v>79</v>
      </c>
      <c r="CD7" t="s">
        <v>78</v>
      </c>
      <c r="CE7" t="s">
        <v>79</v>
      </c>
      <c r="CF7" t="s">
        <v>78</v>
      </c>
      <c r="CG7" t="s">
        <v>79</v>
      </c>
      <c r="CH7" t="s">
        <v>78</v>
      </c>
      <c r="CI7" t="s">
        <v>79</v>
      </c>
      <c r="CJ7" t="s">
        <v>78</v>
      </c>
      <c r="CK7" t="s">
        <v>79</v>
      </c>
      <c r="CL7" t="s">
        <v>78</v>
      </c>
      <c r="CM7" t="s">
        <v>79</v>
      </c>
      <c r="CN7" t="s">
        <v>78</v>
      </c>
      <c r="CO7" t="s">
        <v>79</v>
      </c>
      <c r="CP7" t="s">
        <v>78</v>
      </c>
      <c r="CQ7" t="s">
        <v>79</v>
      </c>
      <c r="CR7" t="s">
        <v>78</v>
      </c>
      <c r="CS7" t="s">
        <v>79</v>
      </c>
      <c r="CT7" t="s">
        <v>78</v>
      </c>
      <c r="CU7" t="s">
        <v>79</v>
      </c>
      <c r="CV7" t="s">
        <v>78</v>
      </c>
      <c r="CW7" t="s">
        <v>79</v>
      </c>
      <c r="CX7" t="s">
        <v>78</v>
      </c>
      <c r="CY7" t="s">
        <v>79</v>
      </c>
      <c r="CZ7" t="s">
        <v>78</v>
      </c>
      <c r="DA7" t="s">
        <v>79</v>
      </c>
      <c r="DB7" t="s">
        <v>78</v>
      </c>
      <c r="DC7" t="s">
        <v>79</v>
      </c>
      <c r="DD7" t="s">
        <v>78</v>
      </c>
      <c r="DE7" t="s">
        <v>79</v>
      </c>
      <c r="DF7" t="s">
        <v>78</v>
      </c>
      <c r="DG7" t="s">
        <v>79</v>
      </c>
      <c r="DH7" t="s">
        <v>78</v>
      </c>
      <c r="DI7" t="s">
        <v>79</v>
      </c>
      <c r="DJ7" t="s">
        <v>78</v>
      </c>
      <c r="DK7" t="s">
        <v>79</v>
      </c>
      <c r="DL7" t="s">
        <v>78</v>
      </c>
      <c r="DM7" t="s">
        <v>79</v>
      </c>
      <c r="DN7" t="s">
        <v>78</v>
      </c>
      <c r="DO7" t="s">
        <v>79</v>
      </c>
      <c r="DP7" t="s">
        <v>78</v>
      </c>
      <c r="DQ7" t="s">
        <v>79</v>
      </c>
      <c r="DR7" t="s">
        <v>78</v>
      </c>
      <c r="DS7" t="s">
        <v>79</v>
      </c>
      <c r="DT7" t="s">
        <v>78</v>
      </c>
      <c r="DU7" t="s">
        <v>79</v>
      </c>
      <c r="DV7" t="s">
        <v>78</v>
      </c>
      <c r="DW7" t="s">
        <v>79</v>
      </c>
      <c r="DX7" t="s">
        <v>78</v>
      </c>
      <c r="DY7" t="s">
        <v>79</v>
      </c>
      <c r="DZ7" t="s">
        <v>78</v>
      </c>
      <c r="EA7" t="s">
        <v>79</v>
      </c>
      <c r="EB7" t="s">
        <v>78</v>
      </c>
      <c r="EC7" t="s">
        <v>79</v>
      </c>
      <c r="ED7" t="s">
        <v>78</v>
      </c>
      <c r="EE7" t="s">
        <v>79</v>
      </c>
      <c r="EF7" t="s">
        <v>78</v>
      </c>
      <c r="EG7" t="s">
        <v>79</v>
      </c>
      <c r="EH7" t="s">
        <v>78</v>
      </c>
      <c r="EI7" t="s">
        <v>79</v>
      </c>
      <c r="EJ7" t="s">
        <v>78</v>
      </c>
      <c r="EK7" t="s">
        <v>79</v>
      </c>
      <c r="EL7" t="s">
        <v>78</v>
      </c>
      <c r="EM7" t="s">
        <v>79</v>
      </c>
      <c r="EN7" t="s">
        <v>78</v>
      </c>
      <c r="EO7" t="s">
        <v>79</v>
      </c>
      <c r="EP7" t="s">
        <v>78</v>
      </c>
      <c r="EQ7" t="s">
        <v>79</v>
      </c>
      <c r="ER7" t="s">
        <v>78</v>
      </c>
      <c r="ES7" t="s">
        <v>79</v>
      </c>
      <c r="ET7" t="s">
        <v>78</v>
      </c>
      <c r="EU7" t="s">
        <v>79</v>
      </c>
      <c r="EV7" t="s">
        <v>78</v>
      </c>
      <c r="EW7" t="s">
        <v>79</v>
      </c>
      <c r="EX7" t="s">
        <v>78</v>
      </c>
      <c r="EY7" t="s">
        <v>79</v>
      </c>
      <c r="EZ7" t="s">
        <v>78</v>
      </c>
      <c r="FA7" t="s">
        <v>79</v>
      </c>
      <c r="FB7" t="s">
        <v>78</v>
      </c>
      <c r="FC7" t="s">
        <v>79</v>
      </c>
      <c r="FD7" t="s">
        <v>78</v>
      </c>
      <c r="FE7" t="s">
        <v>79</v>
      </c>
      <c r="FF7" t="s">
        <v>78</v>
      </c>
      <c r="FG7" t="s">
        <v>79</v>
      </c>
      <c r="FH7" t="s">
        <v>78</v>
      </c>
      <c r="FI7" t="s">
        <v>79</v>
      </c>
      <c r="FJ7" t="s">
        <v>78</v>
      </c>
      <c r="FK7" t="s">
        <v>79</v>
      </c>
      <c r="FL7" t="s">
        <v>78</v>
      </c>
      <c r="FM7" t="s">
        <v>79</v>
      </c>
      <c r="FN7" t="s">
        <v>78</v>
      </c>
      <c r="FO7" t="s">
        <v>79</v>
      </c>
      <c r="FP7" t="s">
        <v>78</v>
      </c>
      <c r="FQ7" t="s">
        <v>79</v>
      </c>
      <c r="FR7" t="s">
        <v>78</v>
      </c>
      <c r="FS7" t="s">
        <v>79</v>
      </c>
      <c r="FT7" t="s">
        <v>78</v>
      </c>
      <c r="FU7" t="s">
        <v>79</v>
      </c>
      <c r="FV7" t="s">
        <v>78</v>
      </c>
      <c r="FW7" t="s">
        <v>79</v>
      </c>
      <c r="FX7" t="s">
        <v>78</v>
      </c>
      <c r="FY7" t="s">
        <v>79</v>
      </c>
      <c r="FZ7" t="s">
        <v>78</v>
      </c>
      <c r="GA7" t="s">
        <v>79</v>
      </c>
      <c r="GB7" t="s">
        <v>78</v>
      </c>
      <c r="GC7" t="s">
        <v>79</v>
      </c>
      <c r="GD7" t="s">
        <v>78</v>
      </c>
      <c r="GE7" t="s">
        <v>79</v>
      </c>
      <c r="GF7" t="s">
        <v>78</v>
      </c>
      <c r="GG7" t="s">
        <v>79</v>
      </c>
      <c r="GH7" t="s">
        <v>78</v>
      </c>
      <c r="GI7" t="s">
        <v>79</v>
      </c>
      <c r="GJ7" t="s">
        <v>78</v>
      </c>
      <c r="GK7" t="s">
        <v>79</v>
      </c>
    </row>
    <row r="8" spans="2:194" x14ac:dyDescent="0.3">
      <c r="B8" s="1">
        <v>0</v>
      </c>
      <c r="C8">
        <v>0.46418562215595549</v>
      </c>
      <c r="E8">
        <v>0.20466920140249514</v>
      </c>
      <c r="G8">
        <v>138.82839852837299</v>
      </c>
      <c r="I8">
        <v>0</v>
      </c>
      <c r="J8">
        <v>192.09669480293908</v>
      </c>
      <c r="L8">
        <v>123.01667813105016</v>
      </c>
      <c r="N8">
        <v>48.784020479932046</v>
      </c>
      <c r="P8">
        <v>55.585578680227748</v>
      </c>
      <c r="R8">
        <v>35.52027467019046</v>
      </c>
      <c r="T8">
        <v>53.298615427066657</v>
      </c>
      <c r="V8">
        <v>8.2076249265657406</v>
      </c>
      <c r="X8">
        <v>21.983725071597291</v>
      </c>
      <c r="Z8">
        <v>0.85659043510133315</v>
      </c>
      <c r="AB8">
        <v>63.045472884084404</v>
      </c>
      <c r="AD8">
        <v>42.236962958489983</v>
      </c>
      <c r="AF8">
        <v>44.91168399848646</v>
      </c>
      <c r="AH8">
        <v>38.912349341857009</v>
      </c>
      <c r="AJ8">
        <v>5.4176723968903797</v>
      </c>
      <c r="AL8">
        <v>0</v>
      </c>
      <c r="AN8">
        <v>8.7220190292712569</v>
      </c>
      <c r="AP8">
        <v>3.8822702168628909</v>
      </c>
      <c r="AR8">
        <v>2.143253423904917</v>
      </c>
      <c r="AT8">
        <v>0.75107482536693526</v>
      </c>
      <c r="AV8">
        <v>0.71980419582991373</v>
      </c>
      <c r="AX8">
        <v>0.7430587449910776</v>
      </c>
      <c r="AZ8">
        <v>0</v>
      </c>
      <c r="BB8">
        <v>53.319994281072383</v>
      </c>
      <c r="BD8">
        <v>0</v>
      </c>
      <c r="BF8">
        <v>0</v>
      </c>
      <c r="BH8">
        <v>145.14828180629138</v>
      </c>
      <c r="BJ8">
        <v>7.8565578021494353</v>
      </c>
      <c r="BL8">
        <v>0</v>
      </c>
      <c r="BN8">
        <v>19.566511836454879</v>
      </c>
      <c r="BP8">
        <v>6.131663932852077</v>
      </c>
      <c r="BR8">
        <v>0</v>
      </c>
      <c r="BT8">
        <v>11.326323229426881</v>
      </c>
      <c r="BV8">
        <v>3.5316885344112898</v>
      </c>
      <c r="BX8">
        <v>8.4151340784076254</v>
      </c>
      <c r="BZ8">
        <v>4.4842184725183829</v>
      </c>
      <c r="CB8">
        <v>11.629773121434123</v>
      </c>
      <c r="CD8">
        <v>0</v>
      </c>
      <c r="CF8">
        <v>0</v>
      </c>
      <c r="CH8">
        <v>6.1358171549994038</v>
      </c>
      <c r="CJ8">
        <v>0</v>
      </c>
      <c r="CL8">
        <v>8.0582988625986989</v>
      </c>
      <c r="CN8">
        <v>0</v>
      </c>
      <c r="CP8">
        <v>1.9110121935829134</v>
      </c>
      <c r="CR8">
        <v>4.6964428302143331</v>
      </c>
      <c r="CT8">
        <v>5.1693604534877364</v>
      </c>
      <c r="CV8">
        <v>0</v>
      </c>
      <c r="CX8">
        <v>2.6029930957117347</v>
      </c>
      <c r="CZ8">
        <v>2.4051292151650272</v>
      </c>
      <c r="DB8">
        <v>0</v>
      </c>
      <c r="DD8">
        <v>0</v>
      </c>
      <c r="DF8">
        <v>0</v>
      </c>
      <c r="DH8">
        <v>0</v>
      </c>
      <c r="DJ8">
        <v>13.578936682429379</v>
      </c>
      <c r="DL8">
        <v>0</v>
      </c>
      <c r="DN8">
        <v>53.301944059177316</v>
      </c>
      <c r="DP8">
        <v>16.071322990216171</v>
      </c>
      <c r="DR8">
        <v>500.65976067017863</v>
      </c>
      <c r="DT8">
        <v>0</v>
      </c>
      <c r="DV8">
        <v>0</v>
      </c>
      <c r="DX8">
        <v>107.63348402660714</v>
      </c>
      <c r="DZ8">
        <v>10.337145065759351</v>
      </c>
      <c r="EB8">
        <v>0</v>
      </c>
      <c r="ED8">
        <v>14.230024298097351</v>
      </c>
      <c r="EF8">
        <v>4.2604370865394134</v>
      </c>
      <c r="EH8">
        <v>5.2879733719556947</v>
      </c>
      <c r="EJ8">
        <v>0</v>
      </c>
      <c r="EL8">
        <v>0.81866143632409516</v>
      </c>
      <c r="EN8">
        <v>1.069431506127253</v>
      </c>
      <c r="EP8">
        <v>0</v>
      </c>
      <c r="ER8">
        <v>6.1582490769664053</v>
      </c>
      <c r="ET8">
        <v>0</v>
      </c>
      <c r="EV8">
        <v>3.2735114784101365</v>
      </c>
      <c r="EX8">
        <v>3.129098583894979</v>
      </c>
      <c r="EZ8">
        <v>2159.1921275499994</v>
      </c>
      <c r="FB8">
        <v>0</v>
      </c>
      <c r="FD8">
        <v>0</v>
      </c>
      <c r="FF8">
        <v>0</v>
      </c>
      <c r="FH8">
        <v>6.3389531638425387</v>
      </c>
      <c r="FJ8">
        <v>0</v>
      </c>
      <c r="FL8">
        <v>4.1625691154899096</v>
      </c>
      <c r="FN8">
        <v>3.7043567212882511</v>
      </c>
      <c r="FP8">
        <v>0</v>
      </c>
      <c r="FR8">
        <v>5.9091939067684995</v>
      </c>
      <c r="FT8">
        <v>0.25365580239758079</v>
      </c>
      <c r="FV8">
        <v>3.2286410572134097</v>
      </c>
      <c r="FX8">
        <v>4.0753478020361724</v>
      </c>
      <c r="FZ8">
        <v>0</v>
      </c>
      <c r="GB8">
        <v>5.4913343794612492</v>
      </c>
      <c r="GD8">
        <v>0</v>
      </c>
      <c r="GF8">
        <v>2.1991060418334656</v>
      </c>
      <c r="GH8">
        <v>2.2275370973032724</v>
      </c>
      <c r="GJ8">
        <v>0</v>
      </c>
      <c r="GL8">
        <v>4129.3146818637297</v>
      </c>
    </row>
    <row r="9" spans="2:194" x14ac:dyDescent="0.3">
      <c r="B9" s="1">
        <v>1</v>
      </c>
      <c r="C9">
        <v>0.41848506711259698</v>
      </c>
      <c r="E9">
        <v>0.18612659171269885</v>
      </c>
      <c r="G9">
        <v>5.2995734432872466</v>
      </c>
      <c r="I9">
        <v>0.14278072060899233</v>
      </c>
      <c r="J9">
        <v>1.1101659754194626</v>
      </c>
      <c r="L9">
        <v>9.0576632230158474</v>
      </c>
      <c r="N9">
        <v>3.4287369095113207</v>
      </c>
      <c r="P9">
        <v>3.6554872212323284</v>
      </c>
      <c r="R9">
        <v>1.8751651996029188</v>
      </c>
      <c r="T9">
        <v>3.8309921663613</v>
      </c>
      <c r="V9">
        <v>0.70927647928882798</v>
      </c>
      <c r="X9">
        <v>2.0611830169292986</v>
      </c>
      <c r="Z9">
        <v>0.10872335529854459</v>
      </c>
      <c r="AB9">
        <v>4.2211367964880306</v>
      </c>
      <c r="AD9">
        <v>0.88137351361939276</v>
      </c>
      <c r="AF9">
        <v>1.9431228976036752</v>
      </c>
      <c r="AH9">
        <v>2.4596424927410525</v>
      </c>
      <c r="AJ9">
        <v>0.49522338463106624</v>
      </c>
      <c r="AL9">
        <v>0.19553726324365275</v>
      </c>
      <c r="AN9">
        <v>0.2287343060788225</v>
      </c>
      <c r="AP9">
        <v>0.27512526216820832</v>
      </c>
      <c r="AR9">
        <v>0.4455094563910118</v>
      </c>
      <c r="AT9">
        <v>0.19549953883178847</v>
      </c>
      <c r="AV9">
        <v>0.20698909238196284</v>
      </c>
      <c r="AX9">
        <v>0.25621136218671359</v>
      </c>
      <c r="AZ9">
        <v>0.12406279428079871</v>
      </c>
      <c r="BB9">
        <v>0.44407546526396907</v>
      </c>
      <c r="BD9">
        <v>0.19291372812254712</v>
      </c>
      <c r="BF9">
        <v>0.2084514889621866</v>
      </c>
      <c r="BH9">
        <v>0.25632560077119293</v>
      </c>
      <c r="BJ9">
        <v>0.4370982302104332</v>
      </c>
      <c r="BL9">
        <v>0.18532326267635171</v>
      </c>
      <c r="BN9">
        <v>0.20332712867668137</v>
      </c>
      <c r="BP9">
        <v>0.25384005135124621</v>
      </c>
      <c r="BR9">
        <v>0.1219242276750665</v>
      </c>
      <c r="BT9">
        <v>0.46319001771444029</v>
      </c>
      <c r="BV9">
        <v>0.19940789072139792</v>
      </c>
      <c r="BX9">
        <v>0.22100953476682131</v>
      </c>
      <c r="BZ9">
        <v>0.26446942994136524</v>
      </c>
      <c r="CB9">
        <v>0.45465828070274805</v>
      </c>
      <c r="CD9">
        <v>0.20096604908450111</v>
      </c>
      <c r="CF9">
        <v>0.21146616982328426</v>
      </c>
      <c r="CH9">
        <v>0.2559161252025382</v>
      </c>
      <c r="CJ9">
        <v>0.12291927888306843</v>
      </c>
      <c r="CL9">
        <v>0.47051556995865784</v>
      </c>
      <c r="CN9">
        <v>0.19522531595259704</v>
      </c>
      <c r="CP9">
        <v>0.21501990667453483</v>
      </c>
      <c r="CR9">
        <v>0.26060257994072389</v>
      </c>
      <c r="CT9">
        <v>0.4639633301095295</v>
      </c>
      <c r="CV9">
        <v>0.20228540988099775</v>
      </c>
      <c r="CX9">
        <v>0.21153710462096434</v>
      </c>
      <c r="CZ9">
        <v>0.25971031939890166</v>
      </c>
      <c r="DB9">
        <v>0.46456328119588131</v>
      </c>
      <c r="DD9">
        <v>0.20520918643514316</v>
      </c>
      <c r="DF9">
        <v>0.21568058399786799</v>
      </c>
      <c r="DH9">
        <v>0.26039298270686922</v>
      </c>
      <c r="DJ9">
        <v>0.47230257075048887</v>
      </c>
      <c r="DL9">
        <v>0.21083966967225912</v>
      </c>
      <c r="DN9">
        <v>0.21923245792879537</v>
      </c>
      <c r="DP9">
        <v>0.27034009820899096</v>
      </c>
      <c r="DR9">
        <v>0.43656635145031658</v>
      </c>
      <c r="DT9">
        <v>0.17927273383203998</v>
      </c>
      <c r="DV9">
        <v>0.20187992498594365</v>
      </c>
      <c r="DX9">
        <v>0.25103659777542636</v>
      </c>
      <c r="DZ9">
        <v>0.47476252638955968</v>
      </c>
      <c r="EB9">
        <v>0.22953505023615434</v>
      </c>
      <c r="ED9">
        <v>0.20806313914565089</v>
      </c>
      <c r="EF9">
        <v>0.27160725659723978</v>
      </c>
      <c r="EH9">
        <v>0.46524585599745516</v>
      </c>
      <c r="EJ9">
        <v>0.19724042052052027</v>
      </c>
      <c r="EL9">
        <v>0.1984708874273178</v>
      </c>
      <c r="EN9">
        <v>0.25706265819214807</v>
      </c>
      <c r="EP9">
        <v>0.10591666777592755</v>
      </c>
      <c r="ER9">
        <v>0.46576954197670845</v>
      </c>
      <c r="ET9">
        <v>0.2025837198058878</v>
      </c>
      <c r="EV9">
        <v>0.19845480181348829</v>
      </c>
      <c r="EX9">
        <v>0.25472986878155507</v>
      </c>
      <c r="EZ9">
        <v>0.46692606397406866</v>
      </c>
      <c r="FB9">
        <v>0.19395190202899307</v>
      </c>
      <c r="FD9">
        <v>0.19745293529137056</v>
      </c>
      <c r="FF9">
        <v>0.25769296843774592</v>
      </c>
      <c r="FH9">
        <v>0.45853479558670218</v>
      </c>
      <c r="FJ9">
        <v>0.20191805294525469</v>
      </c>
      <c r="FL9">
        <v>0.18729071273004769</v>
      </c>
      <c r="FN9">
        <v>0.2571534690468133</v>
      </c>
      <c r="FP9">
        <v>0.13450539566532005</v>
      </c>
      <c r="FR9">
        <v>0.4615401947680845</v>
      </c>
      <c r="FT9">
        <v>0.18634903491888802</v>
      </c>
      <c r="FV9">
        <v>0.19158119390163322</v>
      </c>
      <c r="FX9">
        <v>0.24955481805604696</v>
      </c>
      <c r="FZ9">
        <v>0.13676074954446571</v>
      </c>
      <c r="GC9">
        <v>0.45519999999999999</v>
      </c>
      <c r="GE9">
        <v>0.18379999999999999</v>
      </c>
      <c r="GG9">
        <v>0.189</v>
      </c>
      <c r="GI9">
        <v>0.24610000000000001</v>
      </c>
      <c r="GK9">
        <v>0.13489999999999999</v>
      </c>
      <c r="GL9">
        <v>62.495640147609528</v>
      </c>
    </row>
    <row r="10" spans="2:194" x14ac:dyDescent="0.3">
      <c r="B10" s="1">
        <v>2</v>
      </c>
      <c r="C10">
        <v>0.45130211535107173</v>
      </c>
      <c r="E10">
        <v>0.19416476801126062</v>
      </c>
      <c r="G10">
        <v>5.2896003328625856</v>
      </c>
      <c r="I10">
        <v>0.14253436851568388</v>
      </c>
      <c r="J10">
        <v>1.1062237651052638</v>
      </c>
      <c r="L10">
        <v>8.9946031635121297</v>
      </c>
      <c r="N10">
        <v>3.4163579123636478</v>
      </c>
      <c r="P10">
        <v>3.6492032670750434</v>
      </c>
      <c r="R10">
        <v>1.8790761335453947</v>
      </c>
      <c r="T10">
        <v>3.7710649746300722</v>
      </c>
      <c r="V10">
        <v>0.72512595246442346</v>
      </c>
      <c r="X10">
        <v>2.049232955689765</v>
      </c>
      <c r="Z10">
        <v>0.10893569390688032</v>
      </c>
      <c r="AB10">
        <v>4.3021490489618888</v>
      </c>
      <c r="AD10">
        <v>0.96646618214975288</v>
      </c>
      <c r="AF10">
        <v>2.0589485840759618</v>
      </c>
      <c r="AH10">
        <v>2.5311634944718127</v>
      </c>
      <c r="AJ10">
        <v>0.42676750874203651</v>
      </c>
      <c r="AL10">
        <v>0.18882790578010475</v>
      </c>
      <c r="AN10">
        <v>0.20369529634682687</v>
      </c>
      <c r="AP10">
        <v>0.24797441707340609</v>
      </c>
      <c r="AR10">
        <v>0.43271362507560918</v>
      </c>
      <c r="AT10">
        <v>0.19057806538807262</v>
      </c>
      <c r="AV10">
        <v>0.20533516288542097</v>
      </c>
      <c r="AX10">
        <v>0.25252634319407935</v>
      </c>
      <c r="AZ10">
        <v>0.12118088650004592</v>
      </c>
      <c r="BB10">
        <v>0.43364894652420394</v>
      </c>
      <c r="BD10">
        <v>0.19263061941910556</v>
      </c>
      <c r="BF10">
        <v>0.20652110239733654</v>
      </c>
      <c r="BH10">
        <v>0.25293059059616518</v>
      </c>
      <c r="BJ10">
        <v>0.43180119959149482</v>
      </c>
      <c r="BL10">
        <v>0.18083861123207567</v>
      </c>
      <c r="BN10">
        <v>0.20613659402364473</v>
      </c>
      <c r="BP10">
        <v>0.254245669934824</v>
      </c>
      <c r="BR10">
        <v>0.12189462241708945</v>
      </c>
      <c r="BT10">
        <v>0.43694002606181276</v>
      </c>
      <c r="BV10">
        <v>0.19343345504907669</v>
      </c>
      <c r="BX10">
        <v>0.21343564265695691</v>
      </c>
      <c r="BZ10">
        <v>0.25288527632498142</v>
      </c>
      <c r="CB10">
        <v>0.44520536394118509</v>
      </c>
      <c r="CD10">
        <v>0.19176613364024364</v>
      </c>
      <c r="CF10">
        <v>0.20979821742968943</v>
      </c>
      <c r="CH10">
        <v>0.25199896500409757</v>
      </c>
      <c r="CJ10">
        <v>0.12169493014615093</v>
      </c>
      <c r="CL10">
        <v>0.45080177910753344</v>
      </c>
      <c r="CN10">
        <v>0.19723336756204693</v>
      </c>
      <c r="CP10">
        <v>0.21030103016143539</v>
      </c>
      <c r="CR10">
        <v>0.25288526706854936</v>
      </c>
      <c r="CT10">
        <v>0.45770964793409802</v>
      </c>
      <c r="CV10">
        <v>0.19934018976890355</v>
      </c>
      <c r="CX10">
        <v>0.20999229970986538</v>
      </c>
      <c r="CZ10">
        <v>0.2566038718179624</v>
      </c>
      <c r="DB10">
        <v>0.45828518198489721</v>
      </c>
      <c r="DD10">
        <v>0.20405262577960664</v>
      </c>
      <c r="DF10">
        <v>0.21595729793146975</v>
      </c>
      <c r="DH10">
        <v>0.25896474386752411</v>
      </c>
      <c r="DJ10">
        <v>0.43465324523194548</v>
      </c>
      <c r="DL10">
        <v>0.19134513680236553</v>
      </c>
      <c r="DN10">
        <v>0.20341526455907868</v>
      </c>
      <c r="DP10">
        <v>0.24925529863507268</v>
      </c>
      <c r="DR10">
        <v>0.48804565310810932</v>
      </c>
      <c r="DT10">
        <v>0.20954322079918258</v>
      </c>
      <c r="DV10">
        <v>0.2294189521749897</v>
      </c>
      <c r="DX10">
        <v>0.28412063273240218</v>
      </c>
      <c r="DZ10">
        <v>0.44725763763787219</v>
      </c>
      <c r="EB10">
        <v>0.18320333167918643</v>
      </c>
      <c r="ED10">
        <v>0.19931888353224989</v>
      </c>
      <c r="EF10">
        <v>0.25239643267160894</v>
      </c>
      <c r="EH10">
        <v>0.46552330332310032</v>
      </c>
      <c r="EJ10">
        <v>0.22087284561973305</v>
      </c>
      <c r="EL10">
        <v>0.20146844771611389</v>
      </c>
      <c r="EN10">
        <v>0.26700839089138212</v>
      </c>
      <c r="EP10">
        <v>0.13814588756245696</v>
      </c>
      <c r="ER10">
        <v>0.44544246125007741</v>
      </c>
      <c r="ET10">
        <v>0.19580406438886627</v>
      </c>
      <c r="EV10">
        <v>0.19224868339432874</v>
      </c>
      <c r="EX10">
        <v>0.23909034257830331</v>
      </c>
      <c r="EZ10">
        <v>0.45511036530427773</v>
      </c>
      <c r="FB10">
        <v>0.19217664232552537</v>
      </c>
      <c r="FD10">
        <v>0.19413046934672726</v>
      </c>
      <c r="FF10">
        <v>0.25342116649837509</v>
      </c>
      <c r="FH10">
        <v>0.45972432137921942</v>
      </c>
      <c r="FJ10">
        <v>0.20502845050541782</v>
      </c>
      <c r="FL10">
        <v>0.18924743847733944</v>
      </c>
      <c r="FN10">
        <v>0.25838115674386158</v>
      </c>
      <c r="FP10">
        <v>0.13746721366601655</v>
      </c>
      <c r="FS10">
        <v>0.45519999999999999</v>
      </c>
      <c r="FU10">
        <v>0.18379999999999999</v>
      </c>
      <c r="FW10">
        <v>0.189</v>
      </c>
      <c r="FY10">
        <v>0.24610000000000001</v>
      </c>
      <c r="GA10">
        <v>0.13489999999999999</v>
      </c>
      <c r="GC10">
        <v>0.45519999999999999</v>
      </c>
      <c r="GE10">
        <v>0.18379999999999999</v>
      </c>
      <c r="GG10">
        <v>0.189</v>
      </c>
      <c r="GI10">
        <v>0.24610000000000001</v>
      </c>
      <c r="GK10">
        <v>0.13489999999999999</v>
      </c>
      <c r="GL10">
        <v>62.37595053329747</v>
      </c>
    </row>
    <row r="11" spans="2:194" x14ac:dyDescent="0.3">
      <c r="B11" s="1">
        <v>3</v>
      </c>
      <c r="C11">
        <v>0.42844469087342268</v>
      </c>
      <c r="E11">
        <v>0.18940977071564097</v>
      </c>
      <c r="G11">
        <v>5.2400936815595607</v>
      </c>
      <c r="I11">
        <v>0.13471928459746083</v>
      </c>
      <c r="J11">
        <v>1.0966701596951578</v>
      </c>
      <c r="L11">
        <v>8.9412665906960118</v>
      </c>
      <c r="N11">
        <v>3.4319912937109271</v>
      </c>
      <c r="P11">
        <v>3.6532323710175807</v>
      </c>
      <c r="R11">
        <v>1.8787435384099855</v>
      </c>
      <c r="T11">
        <v>3.6727022156240365</v>
      </c>
      <c r="V11">
        <v>0.70577870857969383</v>
      </c>
      <c r="X11">
        <v>2.0303066176042415</v>
      </c>
      <c r="Z11">
        <v>0.10552411868592977</v>
      </c>
      <c r="AB11">
        <v>4.1260264696034952</v>
      </c>
      <c r="AD11">
        <v>0.89779662107002955</v>
      </c>
      <c r="AF11">
        <v>1.9887557730482208</v>
      </c>
      <c r="AH11">
        <v>2.4970828684143149</v>
      </c>
      <c r="AJ11">
        <v>0.41093932010562567</v>
      </c>
      <c r="AL11">
        <v>0.18135028169520892</v>
      </c>
      <c r="AN11">
        <v>0.2004873688523075</v>
      </c>
      <c r="AP11">
        <v>0.24284415498235806</v>
      </c>
      <c r="AR11">
        <v>0.41717388699567404</v>
      </c>
      <c r="AT11">
        <v>0.18995475017404442</v>
      </c>
      <c r="AV11">
        <v>0.20240334931225035</v>
      </c>
      <c r="AX11">
        <v>0.24927326473795991</v>
      </c>
      <c r="AZ11">
        <v>0.12115080179049267</v>
      </c>
      <c r="BB11">
        <v>0.42190962426724749</v>
      </c>
      <c r="BD11">
        <v>0.18438066136075962</v>
      </c>
      <c r="BF11">
        <v>0.20368126431251438</v>
      </c>
      <c r="BH11">
        <v>0.25108830116773412</v>
      </c>
      <c r="BJ11">
        <v>0.41811225915028277</v>
      </c>
      <c r="BL11">
        <v>0.17542905642100332</v>
      </c>
      <c r="BN11">
        <v>0.20372262425692081</v>
      </c>
      <c r="BP11">
        <v>0.24998360472843287</v>
      </c>
      <c r="BR11">
        <v>0.12175771009239326</v>
      </c>
      <c r="BT11">
        <v>0.42896945585709151</v>
      </c>
      <c r="BV11">
        <v>0.19209818430535031</v>
      </c>
      <c r="BX11">
        <v>0.2123142789159814</v>
      </c>
      <c r="BZ11">
        <v>0.25180033650064815</v>
      </c>
      <c r="CB11">
        <v>0.42980934572426172</v>
      </c>
      <c r="CD11">
        <v>0.19679454523873213</v>
      </c>
      <c r="CF11">
        <v>0.20909036127829517</v>
      </c>
      <c r="CH11">
        <v>0.24946537943996555</v>
      </c>
      <c r="CJ11">
        <v>0.12158063206008388</v>
      </c>
      <c r="CL11">
        <v>0.43973931282674683</v>
      </c>
      <c r="CN11">
        <v>0.19256353848086111</v>
      </c>
      <c r="CP11">
        <v>0.2107071900839535</v>
      </c>
      <c r="CR11">
        <v>0.25188039822741087</v>
      </c>
      <c r="CT11">
        <v>0.44556469072544552</v>
      </c>
      <c r="CV11">
        <v>0.19634315977628169</v>
      </c>
      <c r="CX11">
        <v>0.21101354797513816</v>
      </c>
      <c r="CZ11">
        <v>0.2543719833728757</v>
      </c>
      <c r="DB11">
        <v>0.42870621324605857</v>
      </c>
      <c r="DD11">
        <v>0.20235937927668571</v>
      </c>
      <c r="DF11">
        <v>0.20693873999073514</v>
      </c>
      <c r="DH11">
        <v>0.24636519608993268</v>
      </c>
      <c r="DJ11">
        <v>0.46153638373196215</v>
      </c>
      <c r="DL11">
        <v>0.21832633577944355</v>
      </c>
      <c r="DN11">
        <v>0.22086436453380245</v>
      </c>
      <c r="DP11">
        <v>0.27016584708063562</v>
      </c>
      <c r="DR11">
        <v>0.42495862708774235</v>
      </c>
      <c r="DT11">
        <v>0.17876699173376573</v>
      </c>
      <c r="DV11">
        <v>0.2008508623499709</v>
      </c>
      <c r="DX11">
        <v>0.25005168101000103</v>
      </c>
      <c r="DZ11">
        <v>0.46211560198003493</v>
      </c>
      <c r="EB11">
        <v>0.2294253446854369</v>
      </c>
      <c r="ED11">
        <v>0.20611303781613766</v>
      </c>
      <c r="EF11">
        <v>0.2670504288365243</v>
      </c>
      <c r="EH11">
        <v>0.4460142088454403</v>
      </c>
      <c r="EJ11">
        <v>0.18101686213984675</v>
      </c>
      <c r="EL11">
        <v>0.19319497270078118</v>
      </c>
      <c r="EN11">
        <v>0.24369387270393267</v>
      </c>
      <c r="EP11">
        <v>0.1215532267048937</v>
      </c>
      <c r="ER11">
        <v>0.44603205362912618</v>
      </c>
      <c r="ET11">
        <v>0.18944222370599054</v>
      </c>
      <c r="EV11">
        <v>0.19370655100690523</v>
      </c>
      <c r="EX11">
        <v>0.2483643312494429</v>
      </c>
      <c r="EZ11">
        <v>0.46014498647570123</v>
      </c>
      <c r="FB11">
        <v>0.19678739147541946</v>
      </c>
      <c r="FD11">
        <v>0.19804119217905994</v>
      </c>
      <c r="FF11">
        <v>0.25642508731643399</v>
      </c>
      <c r="FI11">
        <v>0.45340000000000003</v>
      </c>
      <c r="FK11">
        <v>0.20219999999999999</v>
      </c>
      <c r="FM11">
        <v>0.1867</v>
      </c>
      <c r="FO11">
        <v>0.25480000000000003</v>
      </c>
      <c r="FQ11">
        <v>0.1356</v>
      </c>
      <c r="FS11">
        <v>0.45519999999999999</v>
      </c>
      <c r="FU11">
        <v>0.18379999999999999</v>
      </c>
      <c r="FW11">
        <v>0.189</v>
      </c>
      <c r="FY11">
        <v>0.24610000000000001</v>
      </c>
      <c r="GA11">
        <v>0.13489999999999999</v>
      </c>
      <c r="GC11">
        <v>0.45519999999999999</v>
      </c>
      <c r="GE11">
        <v>0.18379999999999999</v>
      </c>
      <c r="GG11">
        <v>0.189</v>
      </c>
      <c r="GI11">
        <v>0.24610000000000001</v>
      </c>
      <c r="GK11">
        <v>0.13489999999999999</v>
      </c>
      <c r="GL11">
        <v>61.45800539445991</v>
      </c>
    </row>
    <row r="12" spans="2:194" x14ac:dyDescent="0.3">
      <c r="B12" s="1">
        <v>4</v>
      </c>
      <c r="C12">
        <v>0.41963087445645109</v>
      </c>
      <c r="E12">
        <v>0.19043654012451</v>
      </c>
      <c r="G12">
        <v>5.1809410177882995</v>
      </c>
      <c r="I12">
        <v>0.14254476857533946</v>
      </c>
      <c r="J12">
        <v>1.1010893904375414</v>
      </c>
      <c r="L12">
        <v>8.8044770995504766</v>
      </c>
      <c r="N12">
        <v>3.4065336831334219</v>
      </c>
      <c r="P12">
        <v>3.6413117975335227</v>
      </c>
      <c r="R12">
        <v>1.8758645412989676</v>
      </c>
      <c r="T12">
        <v>3.5223133883000148</v>
      </c>
      <c r="V12">
        <v>0.68659085088923943</v>
      </c>
      <c r="X12">
        <v>1.9907038038898852</v>
      </c>
      <c r="Z12">
        <v>0.10891870957419468</v>
      </c>
      <c r="AB12">
        <v>3.9744555618148873</v>
      </c>
      <c r="AD12">
        <v>0.93846079530317561</v>
      </c>
      <c r="AF12">
        <v>2.0132045692526419</v>
      </c>
      <c r="AH12">
        <v>2.4784428018574425</v>
      </c>
      <c r="AJ12">
        <v>0.39410209502068544</v>
      </c>
      <c r="AL12">
        <v>0.18028539647682404</v>
      </c>
      <c r="AN12">
        <v>0.19721156421317373</v>
      </c>
      <c r="AP12">
        <v>0.23797783719583673</v>
      </c>
      <c r="AR12">
        <v>0.39904643205184576</v>
      </c>
      <c r="AT12">
        <v>0.18499928111399075</v>
      </c>
      <c r="AV12">
        <v>0.20027273976866194</v>
      </c>
      <c r="AX12">
        <v>0.2448753100665598</v>
      </c>
      <c r="AZ12">
        <v>0.12111840878076556</v>
      </c>
      <c r="BB12">
        <v>0.40666760277039621</v>
      </c>
      <c r="BD12">
        <v>0.18225489006059731</v>
      </c>
      <c r="BF12">
        <v>0.20254051413278454</v>
      </c>
      <c r="BH12">
        <v>0.24838912855635184</v>
      </c>
      <c r="BJ12">
        <v>0.40191629852662492</v>
      </c>
      <c r="BL12">
        <v>0.17303040008842388</v>
      </c>
      <c r="BN12">
        <v>0.20208980212824551</v>
      </c>
      <c r="BP12">
        <v>0.24904310123140716</v>
      </c>
      <c r="BR12">
        <v>0.12173897704359248</v>
      </c>
      <c r="BT12">
        <v>0.40919241400013018</v>
      </c>
      <c r="BV12">
        <v>0.19046281770554171</v>
      </c>
      <c r="BX12">
        <v>0.21045948594147446</v>
      </c>
      <c r="BZ12">
        <v>0.24855392026863063</v>
      </c>
      <c r="CB12">
        <v>0.41563726071739565</v>
      </c>
      <c r="CD12">
        <v>0.19614605956797479</v>
      </c>
      <c r="CF12">
        <v>0.20757900965383183</v>
      </c>
      <c r="CH12">
        <v>0.24737532524303865</v>
      </c>
      <c r="CJ12">
        <v>0.12150423198365459</v>
      </c>
      <c r="CL12">
        <v>0.4262492701263248</v>
      </c>
      <c r="CN12">
        <v>0.18815519524227101</v>
      </c>
      <c r="CP12">
        <v>0.20912872097816199</v>
      </c>
      <c r="CR12">
        <v>0.24818222144154642</v>
      </c>
      <c r="CT12">
        <v>0.41464972086892987</v>
      </c>
      <c r="CV12">
        <v>0.18797977166299984</v>
      </c>
      <c r="CX12">
        <v>0.20505871007180054</v>
      </c>
      <c r="CZ12">
        <v>0.24178697129403764</v>
      </c>
      <c r="DB12">
        <v>0.44911929636607417</v>
      </c>
      <c r="DD12">
        <v>0.20552349441090442</v>
      </c>
      <c r="DF12">
        <v>0.22003945340695555</v>
      </c>
      <c r="DH12">
        <v>0.26119843954867183</v>
      </c>
      <c r="DJ12">
        <v>0.41263232249138682</v>
      </c>
      <c r="DL12">
        <v>0.20007160249115613</v>
      </c>
      <c r="DN12">
        <v>0.20526575467815131</v>
      </c>
      <c r="DP12">
        <v>0.24731359329491354</v>
      </c>
      <c r="DR12">
        <v>0.44368346076814652</v>
      </c>
      <c r="DT12">
        <v>0.20890302037935218</v>
      </c>
      <c r="DV12">
        <v>0.22021512033850782</v>
      </c>
      <c r="DX12">
        <v>0.2698995461324788</v>
      </c>
      <c r="DZ12">
        <v>0.44189063407676299</v>
      </c>
      <c r="EB12">
        <v>0.20030447324544287</v>
      </c>
      <c r="ED12">
        <v>0.19930263546826607</v>
      </c>
      <c r="EF12">
        <v>0.25258163719514026</v>
      </c>
      <c r="EH12">
        <v>0.44753011611677074</v>
      </c>
      <c r="EJ12">
        <v>0.20480154359989614</v>
      </c>
      <c r="EL12">
        <v>0.19571490333224859</v>
      </c>
      <c r="EN12">
        <v>0.25551985948100764</v>
      </c>
      <c r="EP12">
        <v>0.11760565952616861</v>
      </c>
      <c r="ER12">
        <v>0.44319208224229933</v>
      </c>
      <c r="ET12">
        <v>0.20240259165159952</v>
      </c>
      <c r="EV12">
        <v>0.1943066723591961</v>
      </c>
      <c r="EX12">
        <v>0.24387613034741196</v>
      </c>
      <c r="FA12">
        <v>0.46014498647570123</v>
      </c>
      <c r="FC12">
        <v>0.19678739147541946</v>
      </c>
      <c r="FE12">
        <v>0.19804119217905994</v>
      </c>
      <c r="FG12">
        <v>0.25642508731643399</v>
      </c>
      <c r="FI12">
        <v>0.45340000000000003</v>
      </c>
      <c r="FK12">
        <v>0.20219999999999999</v>
      </c>
      <c r="FM12">
        <v>0.1867</v>
      </c>
      <c r="FO12">
        <v>0.25480000000000003</v>
      </c>
      <c r="FQ12">
        <v>0.1356</v>
      </c>
      <c r="FS12">
        <v>0.45519999999999999</v>
      </c>
      <c r="FU12">
        <v>0.18379999999999999</v>
      </c>
      <c r="FW12">
        <v>0.189</v>
      </c>
      <c r="FY12">
        <v>0.24610000000000001</v>
      </c>
      <c r="GA12">
        <v>0.13489999999999999</v>
      </c>
      <c r="GC12">
        <v>0.45519999999999999</v>
      </c>
      <c r="GE12">
        <v>0.18379999999999999</v>
      </c>
      <c r="GG12">
        <v>0.189</v>
      </c>
      <c r="GI12">
        <v>0.24610000000000001</v>
      </c>
      <c r="GK12">
        <v>0.13489999999999999</v>
      </c>
      <c r="GL12">
        <v>60.696573780170034</v>
      </c>
    </row>
    <row r="13" spans="2:194" x14ac:dyDescent="0.3">
      <c r="B13" s="1">
        <v>5</v>
      </c>
      <c r="C13">
        <v>0.4017163552255984</v>
      </c>
      <c r="E13">
        <v>0.18826928922468184</v>
      </c>
      <c r="G13">
        <v>5.0749118247601492</v>
      </c>
      <c r="I13">
        <v>0.14020245565571796</v>
      </c>
      <c r="J13">
        <v>1.0864807694905589</v>
      </c>
      <c r="L13">
        <v>8.6598708817782342</v>
      </c>
      <c r="N13">
        <v>3.377175834014849</v>
      </c>
      <c r="P13">
        <v>3.6286057043384896</v>
      </c>
      <c r="R13">
        <v>1.8735318145355258</v>
      </c>
      <c r="T13">
        <v>3.3995316157263904</v>
      </c>
      <c r="V13">
        <v>0.68385289240763047</v>
      </c>
      <c r="X13">
        <v>1.9424111274729381</v>
      </c>
      <c r="Z13">
        <v>0.10619226854056056</v>
      </c>
      <c r="AB13">
        <v>3.8695761253960184</v>
      </c>
      <c r="AD13">
        <v>0.91753218938187731</v>
      </c>
      <c r="AF13">
        <v>1.9761327914507356</v>
      </c>
      <c r="AH13">
        <v>2.4449091977087951</v>
      </c>
      <c r="AJ13">
        <v>0.37921846865370112</v>
      </c>
      <c r="AL13">
        <v>0.17683827417291784</v>
      </c>
      <c r="AN13">
        <v>0.19316560159324075</v>
      </c>
      <c r="AP13">
        <v>0.2344377599252985</v>
      </c>
      <c r="AR13">
        <v>0.38546887572311311</v>
      </c>
      <c r="AT13">
        <v>0.18492851739973543</v>
      </c>
      <c r="AV13">
        <v>0.20016813967827618</v>
      </c>
      <c r="AX13">
        <v>0.24148206483228402</v>
      </c>
      <c r="AZ13">
        <v>0.12106292638248431</v>
      </c>
      <c r="BB13">
        <v>0.39600837124663679</v>
      </c>
      <c r="BD13">
        <v>0.18430326862807034</v>
      </c>
      <c r="BF13">
        <v>0.20205364096807416</v>
      </c>
      <c r="BH13">
        <v>0.24581207935774221</v>
      </c>
      <c r="BJ13">
        <v>0.38723483779417411</v>
      </c>
      <c r="BL13">
        <v>0.17421224257313345</v>
      </c>
      <c r="BN13">
        <v>0.19964956298734476</v>
      </c>
      <c r="BP13">
        <v>0.24477445161648378</v>
      </c>
      <c r="BR13">
        <v>0.12161094689201804</v>
      </c>
      <c r="BT13">
        <v>0.4000173570620244</v>
      </c>
      <c r="BV13">
        <v>0.17887164490165675</v>
      </c>
      <c r="BX13">
        <v>0.21054017698025662</v>
      </c>
      <c r="BZ13">
        <v>0.2450588786778696</v>
      </c>
      <c r="CB13">
        <v>0.40380913783707967</v>
      </c>
      <c r="CD13">
        <v>0.1895601886250384</v>
      </c>
      <c r="CF13">
        <v>0.2060984197800993</v>
      </c>
      <c r="CH13">
        <v>0.24665093662486151</v>
      </c>
      <c r="CJ13">
        <v>0.12164192058178144</v>
      </c>
      <c r="CL13">
        <v>0.40520687667075461</v>
      </c>
      <c r="CN13">
        <v>0.18175763084350055</v>
      </c>
      <c r="CP13">
        <v>0.20871198860004481</v>
      </c>
      <c r="CR13">
        <v>0.249031938125505</v>
      </c>
      <c r="CT13">
        <v>0.42763474626995357</v>
      </c>
      <c r="CV13">
        <v>0.19314401317673732</v>
      </c>
      <c r="CX13">
        <v>0.21476340737026953</v>
      </c>
      <c r="CZ13">
        <v>0.25242026014033492</v>
      </c>
      <c r="DB13">
        <v>0.40402666766379441</v>
      </c>
      <c r="DD13">
        <v>0.19791737642055429</v>
      </c>
      <c r="DF13">
        <v>0.20051756764792084</v>
      </c>
      <c r="DH13">
        <v>0.24357083995190232</v>
      </c>
      <c r="DJ13">
        <v>0.41589760740796178</v>
      </c>
      <c r="DL13">
        <v>0.20893146418464725</v>
      </c>
      <c r="DN13">
        <v>0.21151796505859999</v>
      </c>
      <c r="DP13">
        <v>0.25476314575362263</v>
      </c>
      <c r="DR13">
        <v>0.41218784916831097</v>
      </c>
      <c r="DT13">
        <v>0.193475552919879</v>
      </c>
      <c r="DV13">
        <v>0.20743914403280939</v>
      </c>
      <c r="DX13">
        <v>0.25353189669934922</v>
      </c>
      <c r="DZ13">
        <v>0.43471110005194563</v>
      </c>
      <c r="EB13">
        <v>0.20879728559411337</v>
      </c>
      <c r="ED13">
        <v>0.19963603028596003</v>
      </c>
      <c r="EF13">
        <v>0.25296198643758433</v>
      </c>
      <c r="EH13">
        <v>0.43756840563501226</v>
      </c>
      <c r="EJ13">
        <v>0.2022203825058696</v>
      </c>
      <c r="EL13">
        <v>0.1964229678137267</v>
      </c>
      <c r="EN13">
        <v>0.2506849471887978</v>
      </c>
      <c r="EP13">
        <v>0.12561383081944077</v>
      </c>
      <c r="ES13">
        <v>0.44319208224229933</v>
      </c>
      <c r="EU13">
        <v>0.20240259165159952</v>
      </c>
      <c r="EW13">
        <v>0.1943066723591961</v>
      </c>
      <c r="EY13">
        <v>0.24387613034741196</v>
      </c>
      <c r="FA13">
        <v>0.46014498647570123</v>
      </c>
      <c r="FC13">
        <v>0.19678739147541946</v>
      </c>
      <c r="FE13">
        <v>0.19804119217905994</v>
      </c>
      <c r="FG13">
        <v>0.25642508731643399</v>
      </c>
      <c r="FI13">
        <v>0.45340000000000003</v>
      </c>
      <c r="FK13">
        <v>0.20219999999999999</v>
      </c>
      <c r="FM13">
        <v>0.1867</v>
      </c>
      <c r="FO13">
        <v>0.25480000000000003</v>
      </c>
      <c r="FQ13">
        <v>0.1356</v>
      </c>
      <c r="FS13">
        <v>0.45519999999999999</v>
      </c>
      <c r="FU13">
        <v>0.18379999999999999</v>
      </c>
      <c r="FW13">
        <v>0.189</v>
      </c>
      <c r="FY13">
        <v>0.24610000000000001</v>
      </c>
      <c r="GA13">
        <v>0.13489999999999999</v>
      </c>
      <c r="GC13">
        <v>0.45519999999999999</v>
      </c>
      <c r="GE13">
        <v>0.18379999999999999</v>
      </c>
      <c r="GG13">
        <v>0.189</v>
      </c>
      <c r="GI13">
        <v>0.24610000000000001</v>
      </c>
      <c r="GK13">
        <v>0.13489999999999999</v>
      </c>
      <c r="GL13">
        <v>59.736522837090163</v>
      </c>
    </row>
    <row r="14" spans="2:194" x14ac:dyDescent="0.3">
      <c r="B14" s="1">
        <v>6</v>
      </c>
      <c r="C14">
        <v>0.35981364798871818</v>
      </c>
      <c r="E14">
        <v>0.18315500110630231</v>
      </c>
      <c r="G14">
        <v>4.9411812636083603</v>
      </c>
      <c r="I14">
        <v>0.1393083218546475</v>
      </c>
      <c r="J14">
        <v>1.093932086717228</v>
      </c>
      <c r="L14">
        <v>8.4036604052329285</v>
      </c>
      <c r="N14">
        <v>3.3813130034049022</v>
      </c>
      <c r="P14">
        <v>3.59754697793857</v>
      </c>
      <c r="R14">
        <v>1.8696395799785912</v>
      </c>
      <c r="T14">
        <v>3.283228160295133</v>
      </c>
      <c r="V14">
        <v>0.67590625289713313</v>
      </c>
      <c r="X14">
        <v>1.9396264805902057</v>
      </c>
      <c r="Z14">
        <v>0.11178895059448495</v>
      </c>
      <c r="AB14">
        <v>3.6338271174446253</v>
      </c>
      <c r="AD14">
        <v>0.87689366453028827</v>
      </c>
      <c r="AF14">
        <v>1.9265146871113135</v>
      </c>
      <c r="AH14">
        <v>2.3537944349447932</v>
      </c>
      <c r="AJ14">
        <v>0.36881911738563067</v>
      </c>
      <c r="AL14">
        <v>0.1739480736588741</v>
      </c>
      <c r="AN14">
        <v>0.19437192571992506</v>
      </c>
      <c r="AP14">
        <v>0.23194509765284366</v>
      </c>
      <c r="AR14">
        <v>0.37384903798882252</v>
      </c>
      <c r="AT14">
        <v>0.18819496520852663</v>
      </c>
      <c r="AV14">
        <v>0.19727831511242797</v>
      </c>
      <c r="AX14">
        <v>0.23760241502028953</v>
      </c>
      <c r="AZ14">
        <v>0.13358987673867867</v>
      </c>
      <c r="BB14">
        <v>0.38081609830121665</v>
      </c>
      <c r="BD14">
        <v>0.18317949560540417</v>
      </c>
      <c r="BF14">
        <v>0.19930502262908018</v>
      </c>
      <c r="BH14">
        <v>0.24302056759537094</v>
      </c>
      <c r="BJ14">
        <v>0.37773901281695843</v>
      </c>
      <c r="BL14">
        <v>0.17391285364975717</v>
      </c>
      <c r="BN14">
        <v>0.19810858663698297</v>
      </c>
      <c r="BP14">
        <v>0.24079323365830935</v>
      </c>
      <c r="BR14">
        <v>0.12149783567290731</v>
      </c>
      <c r="BT14">
        <v>0.38785924198394739</v>
      </c>
      <c r="BV14">
        <v>0.17638904610504136</v>
      </c>
      <c r="BX14">
        <v>0.20945482171524504</v>
      </c>
      <c r="BZ14">
        <v>0.24318208776913822</v>
      </c>
      <c r="CB14">
        <v>0.38735799901142343</v>
      </c>
      <c r="CD14">
        <v>0.1880086211118904</v>
      </c>
      <c r="CF14">
        <v>0.20284036823377333</v>
      </c>
      <c r="CH14">
        <v>0.24119430479493309</v>
      </c>
      <c r="CJ14">
        <v>0.12141399437969164</v>
      </c>
      <c r="CL14">
        <v>0.39356621713929957</v>
      </c>
      <c r="CN14">
        <v>0.18847590443942344</v>
      </c>
      <c r="CP14">
        <v>0.20612528193508278</v>
      </c>
      <c r="CR14">
        <v>0.24546793994512578</v>
      </c>
      <c r="CT14">
        <v>0.38620859396040691</v>
      </c>
      <c r="CV14">
        <v>0.17121735851370518</v>
      </c>
      <c r="CX14">
        <v>0.20049492239998595</v>
      </c>
      <c r="CZ14">
        <v>0.2347829466561453</v>
      </c>
      <c r="DB14">
        <v>0.40209368963174708</v>
      </c>
      <c r="DD14">
        <v>0.19194839515268414</v>
      </c>
      <c r="DF14">
        <v>0.20694362499464294</v>
      </c>
      <c r="DH14">
        <v>0.24927117493733603</v>
      </c>
      <c r="DJ14">
        <v>0.39231658397690838</v>
      </c>
      <c r="DL14">
        <v>0.2043742686345939</v>
      </c>
      <c r="DN14">
        <v>0.20214074532460694</v>
      </c>
      <c r="DP14">
        <v>0.24335369157313391</v>
      </c>
      <c r="DR14">
        <v>0.39388650436011957</v>
      </c>
      <c r="DT14">
        <v>0.19263379980371731</v>
      </c>
      <c r="DV14">
        <v>0.20412167923224467</v>
      </c>
      <c r="DX14">
        <v>0.24536030624149374</v>
      </c>
      <c r="DZ14">
        <v>0.42513622841366977</v>
      </c>
      <c r="EB14">
        <v>0.20837218813372912</v>
      </c>
      <c r="ED14">
        <v>0.20120905745922174</v>
      </c>
      <c r="EF14">
        <v>0.25478975083620409</v>
      </c>
      <c r="EI14">
        <v>0.42760669515325378</v>
      </c>
      <c r="EK14">
        <v>0.19963922141184304</v>
      </c>
      <c r="EM14">
        <v>0.19713103229520484</v>
      </c>
      <c r="EO14">
        <v>0.24585003489658797</v>
      </c>
      <c r="EQ14">
        <v>0.13362200211271294</v>
      </c>
      <c r="ES14">
        <v>0.44319208224229933</v>
      </c>
      <c r="EU14">
        <v>0.20240259165159952</v>
      </c>
      <c r="EW14">
        <v>0.1943066723591961</v>
      </c>
      <c r="EY14">
        <v>0.24387613034741196</v>
      </c>
      <c r="FA14">
        <v>0.46014498647570123</v>
      </c>
      <c r="FC14">
        <v>0.19678739147541946</v>
      </c>
      <c r="FE14">
        <v>0.19804119217905994</v>
      </c>
      <c r="FG14">
        <v>0.25642508731643399</v>
      </c>
      <c r="FI14">
        <v>0.45340000000000003</v>
      </c>
      <c r="FK14">
        <v>0.20219999999999999</v>
      </c>
      <c r="FM14">
        <v>0.1867</v>
      </c>
      <c r="FO14">
        <v>0.25480000000000003</v>
      </c>
      <c r="FQ14">
        <v>0.1356</v>
      </c>
      <c r="FS14">
        <v>0.45519999999999999</v>
      </c>
      <c r="FU14">
        <v>0.18379999999999999</v>
      </c>
      <c r="FW14">
        <v>0.189</v>
      </c>
      <c r="FY14">
        <v>0.24610000000000001</v>
      </c>
      <c r="GA14">
        <v>0.13489999999999999</v>
      </c>
      <c r="GC14">
        <v>0.45519999999999999</v>
      </c>
      <c r="GE14">
        <v>0.18379999999999999</v>
      </c>
      <c r="GG14">
        <v>0.189</v>
      </c>
      <c r="GI14">
        <v>0.24610000000000001</v>
      </c>
      <c r="GK14">
        <v>0.13489999999999999</v>
      </c>
      <c r="GL14">
        <v>58.440818026007392</v>
      </c>
    </row>
    <row r="15" spans="2:194" x14ac:dyDescent="0.3">
      <c r="B15" s="1">
        <v>7</v>
      </c>
      <c r="C15">
        <v>0.37408394757321822</v>
      </c>
      <c r="E15">
        <v>0.18433043051925907</v>
      </c>
      <c r="G15">
        <v>4.680902038389342</v>
      </c>
      <c r="I15">
        <v>0.14223652293318245</v>
      </c>
      <c r="J15">
        <v>1.0576978491972977</v>
      </c>
      <c r="L15">
        <v>8.0882425902841941</v>
      </c>
      <c r="N15">
        <v>3.3446560065852009</v>
      </c>
      <c r="P15">
        <v>3.5562947200110862</v>
      </c>
      <c r="R15">
        <v>1.8633719909840349</v>
      </c>
      <c r="T15">
        <v>3.1247190670336229</v>
      </c>
      <c r="V15">
        <v>0.6569854293150087</v>
      </c>
      <c r="X15">
        <v>1.8927197439671908</v>
      </c>
      <c r="Z15">
        <v>0.11007280457016598</v>
      </c>
      <c r="AB15">
        <v>3.274591359381946</v>
      </c>
      <c r="AD15">
        <v>0.87115606238899002</v>
      </c>
      <c r="AF15">
        <v>1.8774650695580042</v>
      </c>
      <c r="AH15">
        <v>2.2184515947700296</v>
      </c>
      <c r="AJ15">
        <v>0.33678232035037647</v>
      </c>
      <c r="AL15">
        <v>0.16937955336977292</v>
      </c>
      <c r="AN15">
        <v>0.18742560300715363</v>
      </c>
      <c r="AP15">
        <v>0.21858793165275128</v>
      </c>
      <c r="AR15">
        <v>0.32973955368484081</v>
      </c>
      <c r="AT15">
        <v>0.19163847596813263</v>
      </c>
      <c r="AV15">
        <v>0.18866549612558772</v>
      </c>
      <c r="AX15">
        <v>0.22002336651700555</v>
      </c>
      <c r="AZ15">
        <v>0.12189264804575882</v>
      </c>
      <c r="BB15">
        <v>0.34768280087413089</v>
      </c>
      <c r="BD15">
        <v>0.16427510479498089</v>
      </c>
      <c r="BF15">
        <v>0.19227415780907289</v>
      </c>
      <c r="BH15">
        <v>0.22720315513018025</v>
      </c>
      <c r="BJ15">
        <v>0.34671402719060807</v>
      </c>
      <c r="BL15">
        <v>0.16733112040933365</v>
      </c>
      <c r="BN15">
        <v>0.19508718855543059</v>
      </c>
      <c r="BP15">
        <v>0.22341852589288311</v>
      </c>
      <c r="BR15">
        <v>0.12164196778995806</v>
      </c>
      <c r="BT15">
        <v>0.34284396250186649</v>
      </c>
      <c r="BV15">
        <v>0.17624848061698445</v>
      </c>
      <c r="BX15">
        <v>0.20154431299340286</v>
      </c>
      <c r="BZ15">
        <v>0.2274109963233078</v>
      </c>
      <c r="CB15">
        <v>0.35138481342335981</v>
      </c>
      <c r="CD15">
        <v>0.1899838401682673</v>
      </c>
      <c r="CF15">
        <v>0.20041597288628057</v>
      </c>
      <c r="CH15">
        <v>0.22377407069211008</v>
      </c>
      <c r="CJ15">
        <v>0.12133226334213253</v>
      </c>
      <c r="CL15">
        <v>0.34251524608346395</v>
      </c>
      <c r="CN15">
        <v>0.18622995067463238</v>
      </c>
      <c r="CP15">
        <v>0.19072912739596323</v>
      </c>
      <c r="CR15">
        <v>0.22007175604684945</v>
      </c>
      <c r="CT15">
        <v>0.3532067197213552</v>
      </c>
      <c r="CV15">
        <v>0.17927299829993956</v>
      </c>
      <c r="CX15">
        <v>0.20152055377350156</v>
      </c>
      <c r="CZ15">
        <v>0.23191705837855769</v>
      </c>
      <c r="DB15">
        <v>0.36212406509548739</v>
      </c>
      <c r="DD15">
        <v>0.19933435241839095</v>
      </c>
      <c r="DF15">
        <v>0.19439537956496877</v>
      </c>
      <c r="DH15">
        <v>0.22900271986047946</v>
      </c>
      <c r="DJ15">
        <v>0.33683293042454282</v>
      </c>
      <c r="DL15">
        <v>0.20432639883951306</v>
      </c>
      <c r="DN15">
        <v>0.19658859451513389</v>
      </c>
      <c r="DP15">
        <v>0.22095641649974343</v>
      </c>
      <c r="DR15">
        <v>0.3518902891183337</v>
      </c>
      <c r="DT15">
        <v>0.1940785254586434</v>
      </c>
      <c r="DV15">
        <v>0.19714753407004848</v>
      </c>
      <c r="DX15">
        <v>0.22664315200397511</v>
      </c>
      <c r="EA15">
        <v>0.41715824851769956</v>
      </c>
      <c r="EC15">
        <v>0.21389236387938138</v>
      </c>
      <c r="EE15">
        <v>0.20195566306210494</v>
      </c>
      <c r="EG15">
        <v>0.25565257179737338</v>
      </c>
      <c r="EI15">
        <v>0.43092726531383996</v>
      </c>
      <c r="EK15">
        <v>0.20049960844318521</v>
      </c>
      <c r="EM15">
        <v>0.19689501080137878</v>
      </c>
      <c r="EO15">
        <v>0.24746167232732455</v>
      </c>
      <c r="EQ15">
        <v>0.1309526116816222</v>
      </c>
      <c r="ES15">
        <v>0.44319208224229933</v>
      </c>
      <c r="EU15">
        <v>0.20240259165159952</v>
      </c>
      <c r="EW15">
        <v>0.1943066723591961</v>
      </c>
      <c r="EY15">
        <v>0.24387613034741196</v>
      </c>
      <c r="FA15">
        <v>0.46014498647570123</v>
      </c>
      <c r="FC15">
        <v>0.19678739147541946</v>
      </c>
      <c r="FE15">
        <v>0.19804119217905994</v>
      </c>
      <c r="FG15">
        <v>0.25642508731643399</v>
      </c>
      <c r="FI15">
        <v>0.45340000000000003</v>
      </c>
      <c r="FK15">
        <v>0.20219999999999999</v>
      </c>
      <c r="FM15">
        <v>0.1867</v>
      </c>
      <c r="FO15">
        <v>0.25480000000000003</v>
      </c>
      <c r="FQ15">
        <v>0.1356</v>
      </c>
      <c r="FS15">
        <v>0.45519999999999999</v>
      </c>
      <c r="FU15">
        <v>0.18379999999999999</v>
      </c>
      <c r="FW15">
        <v>0.189</v>
      </c>
      <c r="FY15">
        <v>0.24610000000000001</v>
      </c>
      <c r="GA15">
        <v>0.13489999999999999</v>
      </c>
      <c r="GL15">
        <v>55.053733855691959</v>
      </c>
    </row>
    <row r="16" spans="2:194" x14ac:dyDescent="0.3">
      <c r="B16" s="1">
        <v>8</v>
      </c>
      <c r="C16">
        <v>0.35045206843453208</v>
      </c>
      <c r="E16">
        <v>0.17981351493087</v>
      </c>
      <c r="G16">
        <v>4.5604170939697024</v>
      </c>
      <c r="I16">
        <v>0.13897420563965243</v>
      </c>
      <c r="J16">
        <v>1.05221698423112</v>
      </c>
      <c r="L16">
        <v>7.9967538909261462</v>
      </c>
      <c r="N16">
        <v>3.3471747258160884</v>
      </c>
      <c r="P16">
        <v>3.5632742135445405</v>
      </c>
      <c r="R16">
        <v>1.8549770061345703</v>
      </c>
      <c r="T16">
        <v>3.0578239578104154</v>
      </c>
      <c r="V16">
        <v>0.63743718325278886</v>
      </c>
      <c r="X16">
        <v>1.8401207960234418</v>
      </c>
      <c r="Z16">
        <v>0.11098207928364943</v>
      </c>
      <c r="AB16">
        <v>3.2341808146615665</v>
      </c>
      <c r="AD16">
        <v>0.82787542789943591</v>
      </c>
      <c r="AF16">
        <v>1.8692345213657173</v>
      </c>
      <c r="AH16">
        <v>2.2208140694669258</v>
      </c>
      <c r="AJ16">
        <v>0.32246494614822585</v>
      </c>
      <c r="AL16">
        <v>0.15345114551817354</v>
      </c>
      <c r="AN16">
        <v>0.18548589238402191</v>
      </c>
      <c r="AP16">
        <v>0.21721333235141702</v>
      </c>
      <c r="AR16">
        <v>0.33968269530881678</v>
      </c>
      <c r="AT16">
        <v>0.18924119732528785</v>
      </c>
      <c r="AV16">
        <v>0.19130365064052529</v>
      </c>
      <c r="AX16">
        <v>0.22596452935209163</v>
      </c>
      <c r="AZ16">
        <v>0.12187156788061948</v>
      </c>
      <c r="BB16">
        <v>0.34733812177547713</v>
      </c>
      <c r="BD16">
        <v>0.17138592428408836</v>
      </c>
      <c r="BF16">
        <v>0.19204966687631239</v>
      </c>
      <c r="BH16">
        <v>0.2276013814472426</v>
      </c>
      <c r="BJ16">
        <v>0.32957349049546758</v>
      </c>
      <c r="BL16">
        <v>0.16706417872249962</v>
      </c>
      <c r="BN16">
        <v>0.18900406064447994</v>
      </c>
      <c r="BP16">
        <v>0.22053156348436664</v>
      </c>
      <c r="BR16">
        <v>0.12134844323036731</v>
      </c>
      <c r="BT16">
        <v>0.35041456193714049</v>
      </c>
      <c r="BV16">
        <v>0.19622112864096042</v>
      </c>
      <c r="BX16">
        <v>0.19937633659342241</v>
      </c>
      <c r="BZ16">
        <v>0.23131959062346122</v>
      </c>
      <c r="CB16">
        <v>0.34187261322583368</v>
      </c>
      <c r="CD16">
        <v>0.18871309483523593</v>
      </c>
      <c r="CF16">
        <v>0.19710042677994705</v>
      </c>
      <c r="CH16">
        <v>0.22243492424414882</v>
      </c>
      <c r="CJ16">
        <v>0.1211910291415695</v>
      </c>
      <c r="CL16">
        <v>0.33734699432889731</v>
      </c>
      <c r="CN16">
        <v>0.19139148874538228</v>
      </c>
      <c r="CP16">
        <v>0.19414814974388572</v>
      </c>
      <c r="CR16">
        <v>0.22127948009624815</v>
      </c>
      <c r="CT16">
        <v>0.35753205824621098</v>
      </c>
      <c r="CV16">
        <v>0.18341824314730687</v>
      </c>
      <c r="CX16">
        <v>0.19728350240466891</v>
      </c>
      <c r="CZ16">
        <v>0.2298735403882832</v>
      </c>
      <c r="DB16">
        <v>0.3455009145702459</v>
      </c>
      <c r="DD16">
        <v>0.17308131440967714</v>
      </c>
      <c r="DF16">
        <v>0.19304584512874529</v>
      </c>
      <c r="DH16">
        <v>0.22919800844931493</v>
      </c>
      <c r="DJ16">
        <v>0.33535311321203876</v>
      </c>
      <c r="DL16">
        <v>0.2043653536257882</v>
      </c>
      <c r="DN16">
        <v>0.19071575089032683</v>
      </c>
      <c r="DP16">
        <v>0.22493667812342902</v>
      </c>
      <c r="DS16">
        <v>0.32699181091432017</v>
      </c>
      <c r="DU16">
        <v>0.18594391517082598</v>
      </c>
      <c r="DW16">
        <v>0.18910081351691688</v>
      </c>
      <c r="DY16">
        <v>0.21437353205848259</v>
      </c>
      <c r="EA16">
        <v>0.41675902558212313</v>
      </c>
      <c r="EC16">
        <v>0.21240604557787227</v>
      </c>
      <c r="EE16">
        <v>0.20216226845469956</v>
      </c>
      <c r="EG16">
        <v>0.25589380765673597</v>
      </c>
      <c r="EI16">
        <v>0.43258755039413305</v>
      </c>
      <c r="EK16">
        <v>0.20092980195885632</v>
      </c>
      <c r="EM16">
        <v>0.19677700005446577</v>
      </c>
      <c r="EO16">
        <v>0.24826749104269288</v>
      </c>
      <c r="EQ16">
        <v>0.12961791646607687</v>
      </c>
      <c r="ES16">
        <v>0.44319208224229933</v>
      </c>
      <c r="EU16">
        <v>0.20240259165159952</v>
      </c>
      <c r="EW16">
        <v>0.1943066723591961</v>
      </c>
      <c r="EY16">
        <v>0.24387613034741196</v>
      </c>
      <c r="FA16">
        <v>0.46014498647570123</v>
      </c>
      <c r="FC16">
        <v>0.19678739147541946</v>
      </c>
      <c r="FE16">
        <v>0.19804119217905994</v>
      </c>
      <c r="FG16">
        <v>0.25642508731643399</v>
      </c>
      <c r="FI16">
        <v>0.45340000000000003</v>
      </c>
      <c r="FK16">
        <v>0.20219999999999999</v>
      </c>
      <c r="FM16">
        <v>0.1867</v>
      </c>
      <c r="FO16">
        <v>0.25480000000000003</v>
      </c>
      <c r="FQ16">
        <v>0.1356</v>
      </c>
      <c r="GL16">
        <v>53.251899595688002</v>
      </c>
    </row>
    <row r="17" spans="2:194" x14ac:dyDescent="0.3">
      <c r="B17" s="1">
        <v>9</v>
      </c>
      <c r="C17">
        <v>0.33125788522432259</v>
      </c>
      <c r="E17">
        <v>0.1785999397293036</v>
      </c>
      <c r="G17">
        <v>4.437427696851536</v>
      </c>
      <c r="I17">
        <v>0.14200084723884401</v>
      </c>
      <c r="J17">
        <v>1.0451400292872042</v>
      </c>
      <c r="L17">
        <v>7.8099008659765099</v>
      </c>
      <c r="N17">
        <v>3.324731456368105</v>
      </c>
      <c r="P17">
        <v>3.5427777565969714</v>
      </c>
      <c r="R17">
        <v>1.8421941683398353</v>
      </c>
      <c r="T17">
        <v>2.9914016031378239</v>
      </c>
      <c r="V17">
        <v>0.66096299274568404</v>
      </c>
      <c r="X17">
        <v>1.8354593681997178</v>
      </c>
      <c r="Z17">
        <v>0.10839890080425973</v>
      </c>
      <c r="AB17">
        <v>3.1632971530494634</v>
      </c>
      <c r="AD17">
        <v>0.82498589489449825</v>
      </c>
      <c r="AF17">
        <v>1.8393302938857439</v>
      </c>
      <c r="AH17">
        <v>2.1959144243076207</v>
      </c>
      <c r="AJ17">
        <v>0.33715275622809571</v>
      </c>
      <c r="AL17">
        <v>0.15846488827656516</v>
      </c>
      <c r="AN17">
        <v>0.18420610595135706</v>
      </c>
      <c r="AP17">
        <v>0.2199699055156169</v>
      </c>
      <c r="AR17">
        <v>0.32885731475638486</v>
      </c>
      <c r="AT17">
        <v>0.19029692601470841</v>
      </c>
      <c r="AV17">
        <v>0.18659314757613105</v>
      </c>
      <c r="AX17">
        <v>0.2282175260020356</v>
      </c>
      <c r="AZ17">
        <v>0.12187517370475946</v>
      </c>
      <c r="BB17">
        <v>0.32809325425431957</v>
      </c>
      <c r="BD17">
        <v>0.17224564483939067</v>
      </c>
      <c r="BF17">
        <v>0.19097474630037203</v>
      </c>
      <c r="BH17">
        <v>0.22737006920054523</v>
      </c>
      <c r="BJ17">
        <v>0.33715000901691483</v>
      </c>
      <c r="BL17">
        <v>0.18186667075871593</v>
      </c>
      <c r="BN17">
        <v>0.18965679466127713</v>
      </c>
      <c r="BP17">
        <v>0.22428394040271962</v>
      </c>
      <c r="BR17">
        <v>0.12125615171077694</v>
      </c>
      <c r="BT17">
        <v>0.32919073234053919</v>
      </c>
      <c r="BV17">
        <v>0.1845066168989184</v>
      </c>
      <c r="BX17">
        <v>0.19753399894918283</v>
      </c>
      <c r="BZ17">
        <v>0.22484984457681781</v>
      </c>
      <c r="CB17">
        <v>0.31767106827000852</v>
      </c>
      <c r="CD17">
        <v>0.1883781284639853</v>
      </c>
      <c r="CF17">
        <v>0.19371599049385207</v>
      </c>
      <c r="CH17">
        <v>0.21568741981199438</v>
      </c>
      <c r="CJ17">
        <v>0.12116865071914079</v>
      </c>
      <c r="CL17">
        <v>0.34495759097434298</v>
      </c>
      <c r="CN17">
        <v>0.19864359330361742</v>
      </c>
      <c r="CP17">
        <v>0.18986705339323615</v>
      </c>
      <c r="CR17">
        <v>0.22385325438971049</v>
      </c>
      <c r="CT17">
        <v>0.33497213885711752</v>
      </c>
      <c r="CV17">
        <v>0.17217868075846271</v>
      </c>
      <c r="CX17">
        <v>0.19304735436384884</v>
      </c>
      <c r="CZ17">
        <v>0.22191766087301032</v>
      </c>
      <c r="DB17">
        <v>0.32603822439073726</v>
      </c>
      <c r="DD17">
        <v>0.14517161983272336</v>
      </c>
      <c r="DF17">
        <v>0.18940385402358981</v>
      </c>
      <c r="DH17">
        <v>0.22196423822769218</v>
      </c>
      <c r="DK17">
        <v>0.30851958283993319</v>
      </c>
      <c r="DM17">
        <v>0.20560854863237871</v>
      </c>
      <c r="DO17">
        <v>0.18803694865762927</v>
      </c>
      <c r="DQ17">
        <v>0.21469653716991405</v>
      </c>
      <c r="DS17">
        <v>0.31754250750176805</v>
      </c>
      <c r="DU17">
        <v>0.18792007961325111</v>
      </c>
      <c r="DW17">
        <v>0.18828616759882788</v>
      </c>
      <c r="DY17">
        <v>0.21039515073053994</v>
      </c>
      <c r="EA17">
        <v>0.41747697898460484</v>
      </c>
      <c r="EC17">
        <v>0.21155676434300519</v>
      </c>
      <c r="EE17">
        <v>0.20212892897293019</v>
      </c>
      <c r="EG17">
        <v>0.25585577273249166</v>
      </c>
      <c r="EI17">
        <v>0.43358372144230883</v>
      </c>
      <c r="EK17">
        <v>0.201187918068259</v>
      </c>
      <c r="EM17">
        <v>0.19670619360631791</v>
      </c>
      <c r="EO17">
        <v>0.24875098227191383</v>
      </c>
      <c r="EQ17">
        <v>0.12881709933674965</v>
      </c>
      <c r="ES17">
        <v>0.44319208224229933</v>
      </c>
      <c r="EU17">
        <v>0.20240259165159952</v>
      </c>
      <c r="EW17">
        <v>0.1943066723591961</v>
      </c>
      <c r="EY17">
        <v>0.24387613034741196</v>
      </c>
      <c r="FA17">
        <v>0.46014498647570123</v>
      </c>
      <c r="FC17">
        <v>0.19678739147541946</v>
      </c>
      <c r="FE17">
        <v>0.19804119217905994</v>
      </c>
      <c r="FG17">
        <v>0.25642508731643399</v>
      </c>
      <c r="GL17">
        <v>51.249276032270558</v>
      </c>
    </row>
    <row r="18" spans="2:194" x14ac:dyDescent="0.3">
      <c r="B18" s="1">
        <v>10</v>
      </c>
      <c r="C18">
        <v>0.28561866021875582</v>
      </c>
      <c r="E18">
        <v>0.17368315120482336</v>
      </c>
      <c r="G18">
        <v>4.2994282888471869</v>
      </c>
      <c r="I18">
        <v>0.13860472983528035</v>
      </c>
      <c r="J18">
        <v>1.031942023121603</v>
      </c>
      <c r="L18">
        <v>7.6009611641157493</v>
      </c>
      <c r="N18">
        <v>3.3226185223237623</v>
      </c>
      <c r="P18">
        <v>3.5152526689462165</v>
      </c>
      <c r="R18">
        <v>1.8466188753495343</v>
      </c>
      <c r="T18">
        <v>2.9008387002910343</v>
      </c>
      <c r="V18">
        <v>0.65566851361766465</v>
      </c>
      <c r="X18">
        <v>1.8233042170508953</v>
      </c>
      <c r="Z18">
        <v>0.10688362541024593</v>
      </c>
      <c r="AB18">
        <v>3.1037238351378584</v>
      </c>
      <c r="AD18">
        <v>0.83761513658224618</v>
      </c>
      <c r="AF18">
        <v>1.8341162056867342</v>
      </c>
      <c r="AH18">
        <v>2.1780684590753903</v>
      </c>
      <c r="AJ18">
        <v>0.32733249483098986</v>
      </c>
      <c r="AL18">
        <v>0.16027601103046296</v>
      </c>
      <c r="AN18">
        <v>0.18721871399818568</v>
      </c>
      <c r="AP18">
        <v>0.2158068573165722</v>
      </c>
      <c r="AR18">
        <v>0.29846860508645223</v>
      </c>
      <c r="AT18">
        <v>0.18397606267157127</v>
      </c>
      <c r="AV18">
        <v>0.1866940429522245</v>
      </c>
      <c r="AX18">
        <v>0.21314855570942456</v>
      </c>
      <c r="AZ18">
        <v>0.12180847811465458</v>
      </c>
      <c r="BB18">
        <v>0.33581747627531494</v>
      </c>
      <c r="BD18">
        <v>0.17840667192558493</v>
      </c>
      <c r="BF18">
        <v>0.18855434429088253</v>
      </c>
      <c r="BH18">
        <v>0.22421081105113033</v>
      </c>
      <c r="BJ18">
        <v>0.32315024000315767</v>
      </c>
      <c r="BL18">
        <v>0.18170027136929345</v>
      </c>
      <c r="BN18">
        <v>0.18529152040513111</v>
      </c>
      <c r="BP18">
        <v>0.21775120272908133</v>
      </c>
      <c r="BR18">
        <v>0.12105578138568479</v>
      </c>
      <c r="BT18">
        <v>0.30616178616323542</v>
      </c>
      <c r="BV18">
        <v>0.18357645043532433</v>
      </c>
      <c r="BX18">
        <v>0.19263232764256705</v>
      </c>
      <c r="BZ18">
        <v>0.21892573025771672</v>
      </c>
      <c r="CB18">
        <v>0.33075508818000016</v>
      </c>
      <c r="CD18">
        <v>0.18863563401717523</v>
      </c>
      <c r="CF18">
        <v>0.19403654704424236</v>
      </c>
      <c r="CH18">
        <v>0.22007222024311077</v>
      </c>
      <c r="CJ18">
        <v>0.1209732676942209</v>
      </c>
      <c r="CL18">
        <v>0.32062930117779953</v>
      </c>
      <c r="CN18">
        <v>0.1958514193001171</v>
      </c>
      <c r="CP18">
        <v>0.18420833559633143</v>
      </c>
      <c r="CR18">
        <v>0.21656574828135383</v>
      </c>
      <c r="CT18">
        <v>0.31647914256977294</v>
      </c>
      <c r="CV18">
        <v>0.17334127854977285</v>
      </c>
      <c r="CX18">
        <v>0.19001550690328264</v>
      </c>
      <c r="CZ18">
        <v>0.22300347771062237</v>
      </c>
      <c r="DC18">
        <v>0.29838858525032214</v>
      </c>
      <c r="DE18">
        <v>0.14860793194170607</v>
      </c>
      <c r="DG18">
        <v>0.18191014647073422</v>
      </c>
      <c r="DI18">
        <v>0.21307844121028113</v>
      </c>
      <c r="DK18">
        <v>0.30304629353379203</v>
      </c>
      <c r="DM18">
        <v>0.20517799565373135</v>
      </c>
      <c r="DO18">
        <v>0.1854198790008495</v>
      </c>
      <c r="DQ18">
        <v>0.21366724184590585</v>
      </c>
      <c r="DS18">
        <v>0.31605263824451818</v>
      </c>
      <c r="DU18">
        <v>0.18912110844658067</v>
      </c>
      <c r="DW18">
        <v>0.18855106699634033</v>
      </c>
      <c r="DY18">
        <v>0.20988699828425858</v>
      </c>
      <c r="EA18">
        <v>0.4182747769742019</v>
      </c>
      <c r="EC18">
        <v>0.21100474676843997</v>
      </c>
      <c r="EE18">
        <v>0.20205426841264187</v>
      </c>
      <c r="EG18">
        <v>0.25576949063637466</v>
      </c>
      <c r="EI18">
        <v>0.43424783547442608</v>
      </c>
      <c r="EK18">
        <v>0.2013599954745274</v>
      </c>
      <c r="EM18">
        <v>0.19665898930755271</v>
      </c>
      <c r="EO18">
        <v>0.24907330975806119</v>
      </c>
      <c r="EQ18">
        <v>0.12828322125053152</v>
      </c>
      <c r="ES18">
        <v>0.44319208224229933</v>
      </c>
      <c r="EU18">
        <v>0.20240259165159952</v>
      </c>
      <c r="EW18">
        <v>0.1943066723591961</v>
      </c>
      <c r="EY18">
        <v>0.24387613034741196</v>
      </c>
      <c r="GL18">
        <v>49.314890617263778</v>
      </c>
    </row>
    <row r="19" spans="2:194" x14ac:dyDescent="0.3">
      <c r="B19" s="1">
        <v>11</v>
      </c>
      <c r="C19">
        <v>0.32168132227650914</v>
      </c>
      <c r="E19">
        <v>0.1787452840706813</v>
      </c>
      <c r="G19">
        <v>4.1342887489193316</v>
      </c>
      <c r="I19">
        <v>0.14280346872051011</v>
      </c>
      <c r="J19">
        <v>1.0295756663346942</v>
      </c>
      <c r="L19">
        <v>7.484322459956414</v>
      </c>
      <c r="N19">
        <v>3.3136407613610408</v>
      </c>
      <c r="P19">
        <v>3.5021800104238117</v>
      </c>
      <c r="R19">
        <v>1.8464741450302964</v>
      </c>
      <c r="T19">
        <v>2.8671056554756342</v>
      </c>
      <c r="V19">
        <v>0.63605230514739819</v>
      </c>
      <c r="X19">
        <v>1.7881390679774347</v>
      </c>
      <c r="Z19">
        <v>0.10903903081827913</v>
      </c>
      <c r="AB19">
        <v>3.0364218359506312</v>
      </c>
      <c r="AD19">
        <v>0.80766009540797445</v>
      </c>
      <c r="AF19">
        <v>1.7852240398370347</v>
      </c>
      <c r="AH19">
        <v>2.1449799985202063</v>
      </c>
      <c r="AJ19">
        <v>0.29652851497691712</v>
      </c>
      <c r="AL19">
        <v>0.16078960690158223</v>
      </c>
      <c r="AN19">
        <v>0.17787513928805876</v>
      </c>
      <c r="AP19">
        <v>0.20876292814338845</v>
      </c>
      <c r="AR19">
        <v>0.30982999259987737</v>
      </c>
      <c r="AT19">
        <v>0.18126000737410067</v>
      </c>
      <c r="AV19">
        <v>0.18876555030514894</v>
      </c>
      <c r="AX19">
        <v>0.21803838809163203</v>
      </c>
      <c r="AZ19">
        <v>0.12178183166257994</v>
      </c>
      <c r="BB19">
        <v>0.31987600063124039</v>
      </c>
      <c r="BD19">
        <v>0.18180851096897149</v>
      </c>
      <c r="BF19">
        <v>0.18754698815634596</v>
      </c>
      <c r="BH19">
        <v>0.21900918709821438</v>
      </c>
      <c r="BJ19">
        <v>0.30141431904596494</v>
      </c>
      <c r="BL19">
        <v>0.17802983015580176</v>
      </c>
      <c r="BN19">
        <v>0.18123516254809827</v>
      </c>
      <c r="BP19">
        <v>0.22067425273508456</v>
      </c>
      <c r="BR19">
        <v>0.12101185877096793</v>
      </c>
      <c r="BT19">
        <v>0.31988259794951679</v>
      </c>
      <c r="BV19">
        <v>0.18536912811477721</v>
      </c>
      <c r="BX19">
        <v>0.19233403915214051</v>
      </c>
      <c r="BZ19">
        <v>0.22288922941087039</v>
      </c>
      <c r="CB19">
        <v>0.30814232480664272</v>
      </c>
      <c r="CD19">
        <v>0.18491956325255077</v>
      </c>
      <c r="CF19">
        <v>0.18926204510380473</v>
      </c>
      <c r="CH19">
        <v>0.21476796253218683</v>
      </c>
      <c r="CJ19">
        <v>0.12086503526483232</v>
      </c>
      <c r="CL19">
        <v>0.29580152306251289</v>
      </c>
      <c r="CN19">
        <v>0.18753106036303255</v>
      </c>
      <c r="CP19">
        <v>0.18192936383376343</v>
      </c>
      <c r="CR19">
        <v>0.21308219608703888</v>
      </c>
      <c r="CU19">
        <v>0.29745280500805826</v>
      </c>
      <c r="CW19">
        <v>0.16955815493804224</v>
      </c>
      <c r="CY19">
        <v>0.1872015459676637</v>
      </c>
      <c r="DA19">
        <v>0.21620526141260493</v>
      </c>
      <c r="DC19">
        <v>0.29044688636788529</v>
      </c>
      <c r="DE19">
        <v>0.13610485068920652</v>
      </c>
      <c r="DG19">
        <v>0.18081679621796515</v>
      </c>
      <c r="DI19">
        <v>0.21074009790052978</v>
      </c>
      <c r="DK19">
        <v>0.30197838527745091</v>
      </c>
      <c r="DM19">
        <v>0.20493427318637819</v>
      </c>
      <c r="DO19">
        <v>0.18442583973045323</v>
      </c>
      <c r="DQ19">
        <v>0.21371374103816498</v>
      </c>
      <c r="DS19">
        <v>0.31704973149696181</v>
      </c>
      <c r="DU19">
        <v>0.18992909441540723</v>
      </c>
      <c r="DW19">
        <v>0.18908656514152283</v>
      </c>
      <c r="DY19">
        <v>0.21044293301077779</v>
      </c>
      <c r="EA19">
        <v>0.4189814165616037</v>
      </c>
      <c r="EC19">
        <v>0.21061652132175601</v>
      </c>
      <c r="EE19">
        <v>0.20197846762424645</v>
      </c>
      <c r="EG19">
        <v>0.25568174964773943</v>
      </c>
      <c r="EI19">
        <v>0.4347222026402241</v>
      </c>
      <c r="EK19">
        <v>0.20148290790757634</v>
      </c>
      <c r="EM19">
        <v>0.19662527195129187</v>
      </c>
      <c r="EO19">
        <v>0.24930354367673785</v>
      </c>
      <c r="EQ19">
        <v>0.1279018797603757</v>
      </c>
      <c r="GL19">
        <v>47.516728957506061</v>
      </c>
    </row>
    <row r="20" spans="2:194" x14ac:dyDescent="0.3">
      <c r="B20" s="1">
        <v>12</v>
      </c>
      <c r="C20">
        <v>0.30518029515051764</v>
      </c>
      <c r="E20">
        <v>0.17840055582007266</v>
      </c>
      <c r="G20">
        <v>3.9126750791216098</v>
      </c>
      <c r="I20">
        <v>0.14254281881391048</v>
      </c>
      <c r="J20">
        <v>1.0099013622543558</v>
      </c>
      <c r="L20">
        <v>7.3012350655550593</v>
      </c>
      <c r="N20">
        <v>3.2841122388802924</v>
      </c>
      <c r="P20">
        <v>3.4771108812123885</v>
      </c>
      <c r="R20">
        <v>1.8285999532817159</v>
      </c>
      <c r="T20">
        <v>2.8119708186192773</v>
      </c>
      <c r="V20">
        <v>0.64245138884204778</v>
      </c>
      <c r="X20">
        <v>1.7313673871832103</v>
      </c>
      <c r="Z20">
        <v>0.10884126713770328</v>
      </c>
      <c r="AB20">
        <v>2.9633236713653957</v>
      </c>
      <c r="AD20">
        <v>0.80308875428536697</v>
      </c>
      <c r="AF20">
        <v>1.7835948649290503</v>
      </c>
      <c r="AH20">
        <v>2.1252483356837764</v>
      </c>
      <c r="AJ20">
        <v>0.31595411347683994</v>
      </c>
      <c r="AL20">
        <v>0.16896382344763017</v>
      </c>
      <c r="AN20">
        <v>0.18576803325731728</v>
      </c>
      <c r="AP20">
        <v>0.21148899968622659</v>
      </c>
      <c r="AR20">
        <v>0.29205584948277374</v>
      </c>
      <c r="AT20">
        <v>0.17785901997807846</v>
      </c>
      <c r="AV20">
        <v>0.18723995877945118</v>
      </c>
      <c r="AX20">
        <v>0.21368030197529386</v>
      </c>
      <c r="AZ20">
        <v>0.12173365654863234</v>
      </c>
      <c r="BB20">
        <v>0.2991614152487922</v>
      </c>
      <c r="BD20">
        <v>0.18706287988908915</v>
      </c>
      <c r="BF20">
        <v>0.17798603136580729</v>
      </c>
      <c r="BH20">
        <v>0.21091848371609218</v>
      </c>
      <c r="BJ20">
        <v>0.31952293430376627</v>
      </c>
      <c r="BL20">
        <v>0.17325282233922704</v>
      </c>
      <c r="BN20">
        <v>0.18152825993776656</v>
      </c>
      <c r="BP20">
        <v>0.21702765762085643</v>
      </c>
      <c r="BR20">
        <v>0.12074567658959308</v>
      </c>
      <c r="BT20">
        <v>0.29706145967017084</v>
      </c>
      <c r="BV20">
        <v>0.18034529168926033</v>
      </c>
      <c r="BX20">
        <v>0.19170858873740887</v>
      </c>
      <c r="BZ20">
        <v>0.21570095923763399</v>
      </c>
      <c r="CB20">
        <v>0.29634286008312377</v>
      </c>
      <c r="CD20">
        <v>0.18230305128037233</v>
      </c>
      <c r="CF20">
        <v>0.18510483031849484</v>
      </c>
      <c r="CH20">
        <v>0.21041447242736533</v>
      </c>
      <c r="CJ20">
        <v>0.12081732385968118</v>
      </c>
      <c r="CM20">
        <v>0.27862254331180508</v>
      </c>
      <c r="CO20">
        <v>0.19520620551355489</v>
      </c>
      <c r="CQ20">
        <v>0.17641299759668508</v>
      </c>
      <c r="CS20">
        <v>0.20442391719528888</v>
      </c>
      <c r="CU20">
        <v>0.28880477788043923</v>
      </c>
      <c r="CW20">
        <v>0.16881952890309937</v>
      </c>
      <c r="CY20">
        <v>0.18533091445284056</v>
      </c>
      <c r="DA20">
        <v>0.21523775936330092</v>
      </c>
      <c r="DC20">
        <v>0.28746352403882469</v>
      </c>
      <c r="DE20">
        <v>0.12973058463049308</v>
      </c>
      <c r="DG20">
        <v>0.18053775350418261</v>
      </c>
      <c r="DI20">
        <v>0.20988827613913313</v>
      </c>
      <c r="DK20">
        <v>0.30259824613778918</v>
      </c>
      <c r="DM20">
        <v>0.2047833890231322</v>
      </c>
      <c r="DO20">
        <v>0.18411795837702219</v>
      </c>
      <c r="DQ20">
        <v>0.21413947050134891</v>
      </c>
      <c r="DS20">
        <v>0.31882819422581993</v>
      </c>
      <c r="DU20">
        <v>0.19051013800739419</v>
      </c>
      <c r="DW20">
        <v>0.18966133089531795</v>
      </c>
      <c r="DY20">
        <v>0.21131933443545581</v>
      </c>
      <c r="EA20">
        <v>0.41957978819242847</v>
      </c>
      <c r="EC20">
        <v>0.21032838864717435</v>
      </c>
      <c r="EE20">
        <v>0.20191038112456947</v>
      </c>
      <c r="EG20">
        <v>0.25560288844627288</v>
      </c>
      <c r="GL20">
        <v>45.475251783625801</v>
      </c>
    </row>
    <row r="21" spans="2:194" x14ac:dyDescent="0.3">
      <c r="B21" s="1">
        <v>13</v>
      </c>
      <c r="C21">
        <v>0.28145274173847679</v>
      </c>
      <c r="E21">
        <v>0.17399331998814047</v>
      </c>
      <c r="G21">
        <v>3.7729709253761263</v>
      </c>
      <c r="I21">
        <v>0.14075321120327083</v>
      </c>
      <c r="J21">
        <v>1.018138342155519</v>
      </c>
      <c r="L21">
        <v>7.336812159202851</v>
      </c>
      <c r="N21">
        <v>3.2776702108297675</v>
      </c>
      <c r="P21">
        <v>3.4831885812510444</v>
      </c>
      <c r="R21">
        <v>1.8077708170267894</v>
      </c>
      <c r="T21">
        <v>2.7772362050022763</v>
      </c>
      <c r="V21">
        <v>0.63519300823855906</v>
      </c>
      <c r="X21">
        <v>1.710668162942286</v>
      </c>
      <c r="Z21">
        <v>0.10556404749071834</v>
      </c>
      <c r="AB21">
        <v>2.9519118802123194</v>
      </c>
      <c r="AD21">
        <v>0.76933178199251206</v>
      </c>
      <c r="AF21">
        <v>1.7645509116747473</v>
      </c>
      <c r="AH21">
        <v>2.1294792772319244</v>
      </c>
      <c r="AJ21">
        <v>0.2984636962454611</v>
      </c>
      <c r="AL21">
        <v>0.16349162685423302</v>
      </c>
      <c r="AN21">
        <v>0.18363099237766697</v>
      </c>
      <c r="AP21">
        <v>0.20477055890610452</v>
      </c>
      <c r="AR21">
        <v>0.27602659741417124</v>
      </c>
      <c r="AT21">
        <v>0.16941057320741273</v>
      </c>
      <c r="AV21">
        <v>0.18154068564286943</v>
      </c>
      <c r="AX21">
        <v>0.20788362743214037</v>
      </c>
      <c r="AZ21">
        <v>0.12168814798862003</v>
      </c>
      <c r="BB21">
        <v>0.31084855316911325</v>
      </c>
      <c r="BD21">
        <v>0.18276637646967764</v>
      </c>
      <c r="BF21">
        <v>0.18059923684468926</v>
      </c>
      <c r="BH21">
        <v>0.21480975933725083</v>
      </c>
      <c r="BJ21">
        <v>0.301934551466707</v>
      </c>
      <c r="BL21">
        <v>0.17612634012183984</v>
      </c>
      <c r="BN21">
        <v>0.17878509073019042</v>
      </c>
      <c r="BP21">
        <v>0.21222322225806445</v>
      </c>
      <c r="BR21">
        <v>0.12057225393768485</v>
      </c>
      <c r="BT21">
        <v>0.27902552013048665</v>
      </c>
      <c r="BV21">
        <v>0.18294586612711872</v>
      </c>
      <c r="BX21">
        <v>0.18796484185717596</v>
      </c>
      <c r="BZ21">
        <v>0.21378155205843699</v>
      </c>
      <c r="CC21">
        <v>0.27440555102460223</v>
      </c>
      <c r="CE21">
        <v>0.18271266499458907</v>
      </c>
      <c r="CG21">
        <v>0.18362427896533717</v>
      </c>
      <c r="CI21">
        <v>0.20244491905226566</v>
      </c>
      <c r="CK21">
        <v>0.12070168901513324</v>
      </c>
      <c r="CM21">
        <v>0.26855507117131527</v>
      </c>
      <c r="CO21">
        <v>0.1930065132576689</v>
      </c>
      <c r="CQ21">
        <v>0.17459960368252575</v>
      </c>
      <c r="CS21">
        <v>0.20265695234575926</v>
      </c>
      <c r="CU21">
        <v>0.2845288277418096</v>
      </c>
      <c r="CW21">
        <v>0.16851426787290141</v>
      </c>
      <c r="CY21">
        <v>0.18436984030392828</v>
      </c>
      <c r="DA21">
        <v>0.21488909756641025</v>
      </c>
      <c r="DC21">
        <v>0.28679474880109235</v>
      </c>
      <c r="DE21">
        <v>0.12644118040741667</v>
      </c>
      <c r="DG21">
        <v>0.18062125915779298</v>
      </c>
      <c r="DI21">
        <v>0.20972682350300059</v>
      </c>
      <c r="DK21">
        <v>0.30386968905838219</v>
      </c>
      <c r="DM21">
        <v>0.20468376116686804</v>
      </c>
      <c r="DO21">
        <v>0.18412163293511252</v>
      </c>
      <c r="DQ21">
        <v>0.21468773512215289</v>
      </c>
      <c r="DS21">
        <v>0.32078402234244585</v>
      </c>
      <c r="DU21">
        <v>0.19094820197636572</v>
      </c>
      <c r="DW21">
        <v>0.19020456100655206</v>
      </c>
      <c r="DY21">
        <v>0.21225623019897683</v>
      </c>
      <c r="GL21">
        <v>43.966124376804942</v>
      </c>
    </row>
    <row r="22" spans="2:194" x14ac:dyDescent="0.3">
      <c r="B22" s="1">
        <v>14</v>
      </c>
      <c r="C22">
        <v>0.27320792891655293</v>
      </c>
      <c r="E22">
        <v>0.17999596281859306</v>
      </c>
      <c r="G22">
        <v>3.7508888166500602</v>
      </c>
      <c r="I22">
        <v>0.14047703431818973</v>
      </c>
      <c r="J22">
        <v>1.0092283885607609</v>
      </c>
      <c r="L22">
        <v>7.324754781273465</v>
      </c>
      <c r="N22">
        <v>3.2408889373503329</v>
      </c>
      <c r="P22">
        <v>3.4791781017664003</v>
      </c>
      <c r="R22">
        <v>1.8161801746451611</v>
      </c>
      <c r="T22">
        <v>2.7526437694355788</v>
      </c>
      <c r="V22">
        <v>0.60538596450393845</v>
      </c>
      <c r="X22">
        <v>1.6879494818052114</v>
      </c>
      <c r="Z22">
        <v>0.10255067023467053</v>
      </c>
      <c r="AB22">
        <v>2.9182938945861312</v>
      </c>
      <c r="AD22">
        <v>0.75804466329425779</v>
      </c>
      <c r="AF22">
        <v>1.7594827803749089</v>
      </c>
      <c r="AH22">
        <v>2.1153828171390772</v>
      </c>
      <c r="AJ22">
        <v>0.27374251711048164</v>
      </c>
      <c r="AL22">
        <v>0.16145947136212799</v>
      </c>
      <c r="AN22">
        <v>0.17676535527290227</v>
      </c>
      <c r="AP22">
        <v>0.19834639412518501</v>
      </c>
      <c r="AR22">
        <v>0.29739093023957269</v>
      </c>
      <c r="AT22">
        <v>0.15856518904057834</v>
      </c>
      <c r="AV22">
        <v>0.18159317094488411</v>
      </c>
      <c r="AX22">
        <v>0.20816144794032013</v>
      </c>
      <c r="AZ22">
        <v>0.12166391969143987</v>
      </c>
      <c r="BB22">
        <v>0.28782374905767111</v>
      </c>
      <c r="BD22">
        <v>0.18272770198486321</v>
      </c>
      <c r="BF22">
        <v>0.17588118123660845</v>
      </c>
      <c r="BH22">
        <v>0.20963779838255564</v>
      </c>
      <c r="BJ22">
        <v>0.28888758845499085</v>
      </c>
      <c r="BL22">
        <v>0.1690156726803892</v>
      </c>
      <c r="BN22">
        <v>0.17581630002578733</v>
      </c>
      <c r="BP22">
        <v>0.20660652762024662</v>
      </c>
      <c r="BR22">
        <v>0.12045722818233748</v>
      </c>
      <c r="BU22">
        <v>0.26338673319542527</v>
      </c>
      <c r="BW22">
        <v>0.18342140615919419</v>
      </c>
      <c r="BY22">
        <v>0.18440638902386466</v>
      </c>
      <c r="CA22">
        <v>0.20743905938678342</v>
      </c>
      <c r="CC22">
        <v>0.26799551450726761</v>
      </c>
      <c r="CE22">
        <v>0.18138805958954263</v>
      </c>
      <c r="CG22">
        <v>0.18147127507090485</v>
      </c>
      <c r="CI22">
        <v>0.20073568784356427</v>
      </c>
      <c r="CK22">
        <v>0.12064588704560784</v>
      </c>
      <c r="CM22">
        <v>0.26289634299259279</v>
      </c>
      <c r="CO22">
        <v>0.19151613912301463</v>
      </c>
      <c r="CQ22">
        <v>0.17363415325040968</v>
      </c>
      <c r="CS22">
        <v>0.20178917963363591</v>
      </c>
      <c r="CU22">
        <v>0.282578243540617</v>
      </c>
      <c r="CW22">
        <v>0.16843159458026427</v>
      </c>
      <c r="CY22">
        <v>0.18389729786903514</v>
      </c>
      <c r="DA22">
        <v>0.21485247200710525</v>
      </c>
      <c r="DC22">
        <v>0.28725069922182883</v>
      </c>
      <c r="DE22">
        <v>0.12481067198917589</v>
      </c>
      <c r="DG22">
        <v>0.18086838700594601</v>
      </c>
      <c r="DI22">
        <v>0.20989830663440015</v>
      </c>
      <c r="DK22">
        <v>0.30536044074572144</v>
      </c>
      <c r="DM22">
        <v>0.20461469477761299</v>
      </c>
      <c r="DO22">
        <v>0.18427045528137351</v>
      </c>
      <c r="DQ22">
        <v>0.21525663184179261</v>
      </c>
      <c r="GL22">
        <v>42.691892033342981</v>
      </c>
    </row>
    <row r="23" spans="2:194" x14ac:dyDescent="0.3">
      <c r="B23" s="1">
        <v>15</v>
      </c>
      <c r="C23">
        <v>0.24533171578180521</v>
      </c>
      <c r="E23">
        <v>0.17444655332201192</v>
      </c>
      <c r="G23">
        <v>3.6272339131198614</v>
      </c>
      <c r="I23">
        <v>0.13649235897504927</v>
      </c>
      <c r="J23">
        <v>0.98497057515590458</v>
      </c>
      <c r="L23">
        <v>7.258414411327009</v>
      </c>
      <c r="N23">
        <v>3.2397011626213521</v>
      </c>
      <c r="P23">
        <v>3.4548077095244261</v>
      </c>
      <c r="R23">
        <v>1.8095799174303575</v>
      </c>
      <c r="T23">
        <v>2.7309301070986276</v>
      </c>
      <c r="V23">
        <v>0.59933100851888965</v>
      </c>
      <c r="X23">
        <v>1.6563924554134846</v>
      </c>
      <c r="Z23">
        <v>0.10125031124135797</v>
      </c>
      <c r="AB23">
        <v>2.9122044151834863</v>
      </c>
      <c r="AD23">
        <v>0.80361229213668262</v>
      </c>
      <c r="AF23">
        <v>1.7423015218261153</v>
      </c>
      <c r="AH23">
        <v>2.098847519788674</v>
      </c>
      <c r="AJ23">
        <v>0.2846014627473939</v>
      </c>
      <c r="AL23">
        <v>0.16509424694499394</v>
      </c>
      <c r="AN23">
        <v>0.17875002901245657</v>
      </c>
      <c r="AP23">
        <v>0.20100469910203145</v>
      </c>
      <c r="AR23">
        <v>0.27547221090612151</v>
      </c>
      <c r="AT23">
        <v>0.15668937714580036</v>
      </c>
      <c r="AV23">
        <v>0.17732911295686224</v>
      </c>
      <c r="AX23">
        <v>0.2047395945948712</v>
      </c>
      <c r="AZ23">
        <v>0.12161400265271481</v>
      </c>
      <c r="BB23">
        <v>0.28029870495213111</v>
      </c>
      <c r="BD23">
        <v>0.17820858832631437</v>
      </c>
      <c r="BF23">
        <v>0.17181944356966214</v>
      </c>
      <c r="BH23">
        <v>0.20234682060205714</v>
      </c>
      <c r="BK23">
        <v>0.27349345002925529</v>
      </c>
      <c r="BM23">
        <v>0.17532037324419</v>
      </c>
      <c r="BO23">
        <v>0.17260568601138107</v>
      </c>
      <c r="BQ23">
        <v>0.20217778425871546</v>
      </c>
      <c r="BS23">
        <v>0.12039212702292365</v>
      </c>
      <c r="BU23">
        <v>0.25475025023026932</v>
      </c>
      <c r="BW23">
        <v>0.18323534779037326</v>
      </c>
      <c r="BY23">
        <v>0.18298246204827551</v>
      </c>
      <c r="CA23">
        <v>0.20579483498854748</v>
      </c>
      <c r="CC23">
        <v>0.26431526052457316</v>
      </c>
      <c r="CE23">
        <v>0.18053768135516368</v>
      </c>
      <c r="CG23">
        <v>0.18012810079905081</v>
      </c>
      <c r="CI23">
        <v>0.19979289622666516</v>
      </c>
      <c r="CK23">
        <v>0.12061247915308346</v>
      </c>
      <c r="CM23">
        <v>0.25979072418597293</v>
      </c>
      <c r="CO23">
        <v>0.19046816553015028</v>
      </c>
      <c r="CQ23">
        <v>0.1731530440690856</v>
      </c>
      <c r="CS23">
        <v>0.20142651052121704</v>
      </c>
      <c r="CU23">
        <v>0.28191787750036656</v>
      </c>
      <c r="CW23">
        <v>0.16846674813362017</v>
      </c>
      <c r="CY23">
        <v>0.18369923753045508</v>
      </c>
      <c r="DA23">
        <v>0.21497669901744224</v>
      </c>
      <c r="DC23">
        <v>0.28825436722756381</v>
      </c>
      <c r="DE23">
        <v>0.1241136291671192</v>
      </c>
      <c r="DG23">
        <v>0.18118533372505791</v>
      </c>
      <c r="DI23">
        <v>0.21022993071301241</v>
      </c>
      <c r="GL23">
        <v>41.367637242982092</v>
      </c>
    </row>
    <row r="24" spans="2:194" x14ac:dyDescent="0.3">
      <c r="B24" s="1">
        <v>16</v>
      </c>
      <c r="C24">
        <v>0.20942981781701334</v>
      </c>
      <c r="E24">
        <v>0.16535424091546841</v>
      </c>
      <c r="G24">
        <v>3.5689377246720286</v>
      </c>
      <c r="I24">
        <v>0.14007982124199031</v>
      </c>
      <c r="J24">
        <v>1.0028680414957802</v>
      </c>
      <c r="L24">
        <v>7.125138386746932</v>
      </c>
      <c r="N24">
        <v>3.2068193582798155</v>
      </c>
      <c r="P24">
        <v>3.4282781330649654</v>
      </c>
      <c r="R24">
        <v>1.7900794264939022</v>
      </c>
      <c r="T24">
        <v>2.7121808222792585</v>
      </c>
      <c r="V24">
        <v>0.58778743565934488</v>
      </c>
      <c r="X24">
        <v>1.6545597162810433</v>
      </c>
      <c r="Z24">
        <v>0.10462910529046313</v>
      </c>
      <c r="AB24">
        <v>2.8490976366476168</v>
      </c>
      <c r="AD24">
        <v>0.77620797031625555</v>
      </c>
      <c r="AF24">
        <v>1.7497141999719636</v>
      </c>
      <c r="AH24">
        <v>2.0788457186188207</v>
      </c>
      <c r="AJ24">
        <v>0.26788901865100939</v>
      </c>
      <c r="AL24">
        <v>0.16187495192252266</v>
      </c>
      <c r="AN24">
        <v>0.17716949343375446</v>
      </c>
      <c r="AP24">
        <v>0.1986323523272352</v>
      </c>
      <c r="AR24">
        <v>0.26155050409089076</v>
      </c>
      <c r="AT24">
        <v>0.14720486320026555</v>
      </c>
      <c r="AV24">
        <v>0.17320078760680507</v>
      </c>
      <c r="AX24">
        <v>0.1997652714185526</v>
      </c>
      <c r="AZ24">
        <v>0.12157173909057757</v>
      </c>
      <c r="BC24">
        <v>0.26463992083808047</v>
      </c>
      <c r="BE24">
        <v>0.18109268837070699</v>
      </c>
      <c r="BG24">
        <v>0.17047010804556545</v>
      </c>
      <c r="BI24">
        <v>0.19912132832711338</v>
      </c>
      <c r="BK24">
        <v>0.26791559679550758</v>
      </c>
      <c r="BM24">
        <v>0.17341549885652421</v>
      </c>
      <c r="BO24">
        <v>0.17098513639291735</v>
      </c>
      <c r="BQ24">
        <v>0.19981809185795871</v>
      </c>
      <c r="BS24">
        <v>0.12028316492524756</v>
      </c>
      <c r="BU24">
        <v>0.24922954623736326</v>
      </c>
      <c r="BW24">
        <v>0.18310410372582483</v>
      </c>
      <c r="BY24">
        <v>0.18208709334990258</v>
      </c>
      <c r="CA24">
        <v>0.20479478376353641</v>
      </c>
      <c r="CC24">
        <v>0.26229126310544137</v>
      </c>
      <c r="CE24">
        <v>0.17998462604271148</v>
      </c>
      <c r="CG24">
        <v>0.17928770515186918</v>
      </c>
      <c r="CI24">
        <v>0.19931101673333548</v>
      </c>
      <c r="CK24">
        <v>0.12059280475221985</v>
      </c>
      <c r="CM24">
        <v>0.25821887498261914</v>
      </c>
      <c r="CO24">
        <v>0.18970913648702889</v>
      </c>
      <c r="CQ24">
        <v>0.17295798962370826</v>
      </c>
      <c r="CS24">
        <v>0.20135583742283783</v>
      </c>
      <c r="CU24">
        <v>0.28199128345882307</v>
      </c>
      <c r="CW24">
        <v>0.16856457298691052</v>
      </c>
      <c r="CY24">
        <v>0.18365989744161756</v>
      </c>
      <c r="DA24">
        <v>0.21518301711075055</v>
      </c>
      <c r="GL24">
        <v>40.038931624320426</v>
      </c>
    </row>
    <row r="25" spans="2:194" x14ac:dyDescent="0.3">
      <c r="B25" s="1">
        <v>17</v>
      </c>
      <c r="C25">
        <v>0.20619230341296615</v>
      </c>
      <c r="E25">
        <v>0.16971690567063188</v>
      </c>
      <c r="G25">
        <v>3.3696657021205172</v>
      </c>
      <c r="I25">
        <v>0.1326583869484565</v>
      </c>
      <c r="J25">
        <v>0.98347946136154607</v>
      </c>
      <c r="L25">
        <v>7.0838975736437026</v>
      </c>
      <c r="N25">
        <v>3.1967740446235284</v>
      </c>
      <c r="P25">
        <v>3.4213806921030709</v>
      </c>
      <c r="R25">
        <v>1.7915587202400605</v>
      </c>
      <c r="T25">
        <v>2.7085036603729615</v>
      </c>
      <c r="V25">
        <v>0.41975856762444563</v>
      </c>
      <c r="X25">
        <v>1.6205360998000362</v>
      </c>
      <c r="Z25">
        <v>0.10253586525963687</v>
      </c>
      <c r="AB25">
        <v>2.7687786226157294</v>
      </c>
      <c r="AD25">
        <v>0.76103497419683519</v>
      </c>
      <c r="AF25">
        <v>1.7290007314803244</v>
      </c>
      <c r="AH25">
        <v>2.0480273787991838</v>
      </c>
      <c r="AJ25">
        <v>0.25290786316985064</v>
      </c>
      <c r="AL25">
        <v>0.15653005147357535</v>
      </c>
      <c r="AN25">
        <v>0.17588391759779012</v>
      </c>
      <c r="AP25">
        <v>0.19117357097646126</v>
      </c>
      <c r="AS25">
        <v>0.2453333074307337</v>
      </c>
      <c r="AU25">
        <v>0.15475240831751433</v>
      </c>
      <c r="AW25">
        <v>0.17363818309577078</v>
      </c>
      <c r="AY25">
        <v>0.19553313602274697</v>
      </c>
      <c r="BA25">
        <v>0.12089744710415654</v>
      </c>
      <c r="BC25">
        <v>0.25837143007189767</v>
      </c>
      <c r="BE25">
        <v>0.18051921146822017</v>
      </c>
      <c r="BG25">
        <v>0.1681167795192246</v>
      </c>
      <c r="BI25">
        <v>0.19612823234056564</v>
      </c>
      <c r="BK25">
        <v>0.26425136684426864</v>
      </c>
      <c r="BM25">
        <v>0.17201591017065557</v>
      </c>
      <c r="BO25">
        <v>0.16990437914442205</v>
      </c>
      <c r="BQ25">
        <v>0.19824123741848007</v>
      </c>
      <c r="BS25">
        <v>0.12020856425710527</v>
      </c>
      <c r="BU25">
        <v>0.2457187418050977</v>
      </c>
      <c r="BW25">
        <v>0.1830095311469932</v>
      </c>
      <c r="BY25">
        <v>0.18153109937678416</v>
      </c>
      <c r="CA25">
        <v>0.20420483441634785</v>
      </c>
      <c r="CC25">
        <v>0.26130064437371625</v>
      </c>
      <c r="CE25">
        <v>0.17962437454338828</v>
      </c>
      <c r="CG25">
        <v>0.1787696970053517</v>
      </c>
      <c r="CI25">
        <v>0.19911358190719311</v>
      </c>
      <c r="CK25">
        <v>0.12058181022734756</v>
      </c>
      <c r="CM25">
        <v>0.25759234859666308</v>
      </c>
      <c r="CO25">
        <v>0.1891459996473408</v>
      </c>
      <c r="CQ25">
        <v>0.17293546885081465</v>
      </c>
      <c r="CS25">
        <v>0.20145634175941921</v>
      </c>
      <c r="GL25">
        <v>38.482891160353525</v>
      </c>
    </row>
    <row r="26" spans="2:194" x14ac:dyDescent="0.3">
      <c r="B26" s="1">
        <v>18</v>
      </c>
      <c r="C26">
        <v>0.18247606183915707</v>
      </c>
      <c r="E26">
        <v>0.16566772818121861</v>
      </c>
      <c r="G26">
        <v>3.267477142664557</v>
      </c>
      <c r="I26">
        <v>0.13516094866929729</v>
      </c>
      <c r="J26">
        <v>0.99491225918193915</v>
      </c>
      <c r="L26">
        <v>7.0044866671599584</v>
      </c>
      <c r="N26">
        <v>3.1875029993169712</v>
      </c>
      <c r="P26">
        <v>3.4087479240588148</v>
      </c>
      <c r="R26">
        <v>1.7995005210697568</v>
      </c>
      <c r="T26">
        <v>2.6606771254819983</v>
      </c>
      <c r="V26">
        <v>0.42022254360329492</v>
      </c>
      <c r="X26">
        <v>1.6063588246962199</v>
      </c>
      <c r="Z26">
        <v>0.10182536519273733</v>
      </c>
      <c r="AB26">
        <v>2.6723214407183744</v>
      </c>
      <c r="AD26">
        <v>0.72362142876564528</v>
      </c>
      <c r="AF26">
        <v>1.7118541822116389</v>
      </c>
      <c r="AH26">
        <v>2.0239010285691998</v>
      </c>
      <c r="AK26">
        <v>0.24453897855240117</v>
      </c>
      <c r="AM26">
        <v>0.15638476851484678</v>
      </c>
      <c r="AO26">
        <v>0.17338992139085196</v>
      </c>
      <c r="AQ26">
        <v>0.18857157966755103</v>
      </c>
      <c r="AS26">
        <v>0.23921837897391987</v>
      </c>
      <c r="AU26">
        <v>0.14938186633323991</v>
      </c>
      <c r="AW26">
        <v>0.17149839517755158</v>
      </c>
      <c r="AY26">
        <v>0.19320768426048496</v>
      </c>
      <c r="BA26">
        <v>0.12085267816699936</v>
      </c>
      <c r="BC26">
        <v>0.25406601121818517</v>
      </c>
      <c r="BE26">
        <v>0.1800778917022198</v>
      </c>
      <c r="BG26">
        <v>0.16645065843474044</v>
      </c>
      <c r="BI26">
        <v>0.19402575160594301</v>
      </c>
      <c r="BK26">
        <v>0.26186452118304843</v>
      </c>
      <c r="BM26">
        <v>0.17096785422826438</v>
      </c>
      <c r="BO26">
        <v>0.16918549939146241</v>
      </c>
      <c r="BQ26">
        <v>0.19718951101404242</v>
      </c>
      <c r="BS26">
        <v>0.12015719084862003</v>
      </c>
      <c r="BU26">
        <v>0.24353845263801932</v>
      </c>
      <c r="BW26">
        <v>0.1829402404302595</v>
      </c>
      <c r="BY26">
        <v>0.18119855146749381</v>
      </c>
      <c r="CA26">
        <v>0.20388219772104726</v>
      </c>
      <c r="CC26">
        <v>0.26096725293872225</v>
      </c>
      <c r="CE26">
        <v>0.17939252924428559</v>
      </c>
      <c r="CG26">
        <v>0.1784636156387911</v>
      </c>
      <c r="CI26">
        <v>0.19909457302801481</v>
      </c>
      <c r="CK26">
        <v>0.12057642423823506</v>
      </c>
      <c r="GL26">
        <v>37.167797169390035</v>
      </c>
    </row>
    <row r="27" spans="2:194" x14ac:dyDescent="0.3">
      <c r="B27" s="1">
        <v>19</v>
      </c>
      <c r="C27">
        <v>0.16437805650597553</v>
      </c>
      <c r="E27">
        <v>0.16579836083927796</v>
      </c>
      <c r="G27">
        <v>3.1325578497046531</v>
      </c>
      <c r="I27">
        <v>0.13815655839349464</v>
      </c>
      <c r="J27">
        <v>0.9648199895159234</v>
      </c>
      <c r="L27">
        <v>6.8580582313839988</v>
      </c>
      <c r="N27">
        <v>3.1782045797838543</v>
      </c>
      <c r="P27">
        <v>3.370798168672184</v>
      </c>
      <c r="R27">
        <v>1.7887864404919915</v>
      </c>
      <c r="T27">
        <v>2.6384899214112751</v>
      </c>
      <c r="V27">
        <v>0.44564338456768304</v>
      </c>
      <c r="X27">
        <v>1.6163055596051359</v>
      </c>
      <c r="Z27">
        <v>0.11064937521881409</v>
      </c>
      <c r="AB27">
        <v>2.3564957870541523</v>
      </c>
      <c r="AD27">
        <v>0.59688840876729332</v>
      </c>
      <c r="AF27">
        <v>1.5472329875147979</v>
      </c>
      <c r="AH27">
        <v>1.7840835061931692</v>
      </c>
      <c r="AK27">
        <v>0.23693816982884433</v>
      </c>
      <c r="AM27">
        <v>0.15526674528286583</v>
      </c>
      <c r="AO27">
        <v>0.17255527783046329</v>
      </c>
      <c r="AQ27">
        <v>0.18593100487820086</v>
      </c>
      <c r="AS27">
        <v>0.23488854759759117</v>
      </c>
      <c r="AU27">
        <v>0.14537158749603629</v>
      </c>
      <c r="AW27">
        <v>0.16992505169953406</v>
      </c>
      <c r="AY27">
        <v>0.19154265901954814</v>
      </c>
      <c r="BA27">
        <v>0.12082626944152619</v>
      </c>
      <c r="BC27">
        <v>0.25111753524813174</v>
      </c>
      <c r="BE27">
        <v>0.17973225127246803</v>
      </c>
      <c r="BG27">
        <v>0.16526409977326575</v>
      </c>
      <c r="BI27">
        <v>0.19254315705066255</v>
      </c>
      <c r="BK27">
        <v>0.26034879838016045</v>
      </c>
      <c r="BM27">
        <v>0.17017070618012739</v>
      </c>
      <c r="BO27">
        <v>0.16871462491435268</v>
      </c>
      <c r="BQ27">
        <v>0.19649791441461451</v>
      </c>
      <c r="BS27">
        <v>0.12012188524359022</v>
      </c>
      <c r="BU27">
        <v>0.2422567813281179</v>
      </c>
      <c r="BW27">
        <v>0.18288882090446551</v>
      </c>
      <c r="BY27">
        <v>0.18101595673858936</v>
      </c>
      <c r="CA27">
        <v>0.20373680431251337</v>
      </c>
      <c r="GL27">
        <v>34.985001814459388</v>
      </c>
    </row>
    <row r="28" spans="2:194" x14ac:dyDescent="0.3">
      <c r="B28" s="1">
        <v>20</v>
      </c>
      <c r="C28">
        <v>0.13181589816310627</v>
      </c>
      <c r="E28">
        <v>0.1574684953243892</v>
      </c>
      <c r="G28">
        <v>3.1142597393962834</v>
      </c>
      <c r="I28">
        <v>0.1340718948582541</v>
      </c>
      <c r="J28">
        <v>0.97491444953876605</v>
      </c>
      <c r="L28">
        <v>6.8430817650678533</v>
      </c>
      <c r="N28">
        <v>3.1642392856227812</v>
      </c>
      <c r="P28">
        <v>3.3683790796958757</v>
      </c>
      <c r="R28">
        <v>1.7698611500228765</v>
      </c>
      <c r="T28">
        <v>2.5958752471949946</v>
      </c>
      <c r="V28">
        <v>0.43231465159512827</v>
      </c>
      <c r="X28">
        <v>1.6076250391447118</v>
      </c>
      <c r="Z28">
        <v>0.11183559752888221</v>
      </c>
      <c r="AB28">
        <v>2.0080986322580672</v>
      </c>
      <c r="AD28">
        <v>0.44847515466916443</v>
      </c>
      <c r="AF28">
        <v>1.3576283824063149</v>
      </c>
      <c r="AH28">
        <v>1.5514918783099949</v>
      </c>
      <c r="AK28">
        <v>0.23130730399132221</v>
      </c>
      <c r="AM28">
        <v>0.1544294385502028</v>
      </c>
      <c r="AO28">
        <v>0.17195007846189631</v>
      </c>
      <c r="AQ28">
        <v>0.1839722570470958</v>
      </c>
      <c r="AS28">
        <v>0.23182727510798609</v>
      </c>
      <c r="AU28">
        <v>0.14234573667535882</v>
      </c>
      <c r="AW28">
        <v>0.16875923069459803</v>
      </c>
      <c r="AY28">
        <v>0.19034853664849602</v>
      </c>
      <c r="BA28">
        <v>0.12081245507178448</v>
      </c>
      <c r="BC28">
        <v>0.24912478405170776</v>
      </c>
      <c r="BE28">
        <v>0.17945744342202166</v>
      </c>
      <c r="BG28">
        <v>0.16441892065328406</v>
      </c>
      <c r="BI28">
        <v>0.19150055337583649</v>
      </c>
      <c r="BK28">
        <v>0.25943719850526059</v>
      </c>
      <c r="BM28">
        <v>0.169556576964459</v>
      </c>
      <c r="BO28">
        <v>0.16841672572847305</v>
      </c>
      <c r="BQ28">
        <v>0.1960576921034286</v>
      </c>
      <c r="BS28">
        <v>0.12009790635093213</v>
      </c>
      <c r="GL28">
        <v>33.065256454201595</v>
      </c>
    </row>
    <row r="29" spans="2:194" x14ac:dyDescent="0.3">
      <c r="B29" s="1">
        <v>21</v>
      </c>
      <c r="C29">
        <v>0.13661045536369756</v>
      </c>
      <c r="E29">
        <v>0.1636748878320029</v>
      </c>
      <c r="G29">
        <v>2.9561880998322749</v>
      </c>
      <c r="I29">
        <v>0.13462831244242923</v>
      </c>
      <c r="J29">
        <v>0.96935084315459341</v>
      </c>
      <c r="L29">
        <v>6.6643819157880193</v>
      </c>
      <c r="N29">
        <v>3.1653736548286382</v>
      </c>
      <c r="P29">
        <v>3.3558559433985566</v>
      </c>
      <c r="R29">
        <v>1.7633015547157342</v>
      </c>
      <c r="T29">
        <v>2.5077167363224628</v>
      </c>
      <c r="V29">
        <v>0.42997953192802907</v>
      </c>
      <c r="X29">
        <v>1.5554040528978623</v>
      </c>
      <c r="Z29">
        <v>0.10983829178257801</v>
      </c>
      <c r="AB29">
        <v>1.6912574189405685</v>
      </c>
      <c r="AD29">
        <v>0.25939462650999456</v>
      </c>
      <c r="AF29">
        <v>1.1637948415930484</v>
      </c>
      <c r="AH29">
        <v>1.3425325197729086</v>
      </c>
      <c r="AK29">
        <v>0.22711877197837155</v>
      </c>
      <c r="AM29">
        <v>0.15379843418250991</v>
      </c>
      <c r="AO29">
        <v>0.17151175423716364</v>
      </c>
      <c r="AQ29">
        <v>0.18251293933873797</v>
      </c>
      <c r="AS29">
        <v>0.22968234582544467</v>
      </c>
      <c r="AU29">
        <v>0.14004533072207773</v>
      </c>
      <c r="AW29">
        <v>0.16789180680778865</v>
      </c>
      <c r="AY29">
        <v>0.18949584463239008</v>
      </c>
      <c r="BA29">
        <v>0.1208073725364603</v>
      </c>
      <c r="BC29">
        <v>0.24781548291403052</v>
      </c>
      <c r="BE29">
        <v>0.17923609283825268</v>
      </c>
      <c r="BG29">
        <v>0.16382080826591866</v>
      </c>
      <c r="BI29">
        <v>0.19077535397414147</v>
      </c>
      <c r="GL29">
        <v>30.733796025356632</v>
      </c>
    </row>
    <row r="30" spans="2:194" x14ac:dyDescent="0.3">
      <c r="B30" s="1">
        <v>22</v>
      </c>
      <c r="C30">
        <v>0.14695322438982403</v>
      </c>
      <c r="E30">
        <v>0.16359170257755773</v>
      </c>
      <c r="G30">
        <v>2.7673784685636829</v>
      </c>
      <c r="I30">
        <v>0.12711258664012143</v>
      </c>
      <c r="J30">
        <v>0.94936817830452624</v>
      </c>
      <c r="L30">
        <v>6.4739239597136953</v>
      </c>
      <c r="N30">
        <v>3.1761303263578773</v>
      </c>
      <c r="P30">
        <v>3.3292887633148194</v>
      </c>
      <c r="R30">
        <v>1.7646796974268675</v>
      </c>
      <c r="T30">
        <v>2.4127437135196304</v>
      </c>
      <c r="V30">
        <v>0.41871449646572312</v>
      </c>
      <c r="X30">
        <v>1.5465189203027583</v>
      </c>
      <c r="Z30">
        <v>0.10703289028441154</v>
      </c>
      <c r="AB30">
        <v>1.3858017621139316</v>
      </c>
      <c r="AD30">
        <v>8.8926513942290369E-2</v>
      </c>
      <c r="AF30">
        <v>1.0191777652980456</v>
      </c>
      <c r="AH30">
        <v>1.1313633611399918</v>
      </c>
      <c r="AK30">
        <v>0.22400220498253756</v>
      </c>
      <c r="AM30">
        <v>0.15332138250386879</v>
      </c>
      <c r="AO30">
        <v>0.17119654676260618</v>
      </c>
      <c r="AQ30">
        <v>0.18142498186576272</v>
      </c>
      <c r="AS30">
        <v>0.22820833696505569</v>
      </c>
      <c r="AU30">
        <v>0.13828788508864279</v>
      </c>
      <c r="AW30">
        <v>0.16724617356845459</v>
      </c>
      <c r="AY30">
        <v>0.18889418701705307</v>
      </c>
      <c r="BA30">
        <v>0.1208083820940761</v>
      </c>
      <c r="GL30">
        <v>28.582096411203846</v>
      </c>
    </row>
    <row r="31" spans="2:194" x14ac:dyDescent="0.3">
      <c r="B31" s="1">
        <v>23</v>
      </c>
      <c r="C31">
        <v>0.12685088771865863</v>
      </c>
      <c r="E31">
        <v>0.15984345334692043</v>
      </c>
      <c r="G31">
        <v>2.6300887541982592</v>
      </c>
      <c r="I31">
        <v>0.1420342550799388</v>
      </c>
      <c r="J31">
        <v>0.95040042062547392</v>
      </c>
      <c r="L31">
        <v>6.1906367727645781</v>
      </c>
      <c r="N31">
        <v>3.1559684987103784</v>
      </c>
      <c r="P31">
        <v>3.308505603526096</v>
      </c>
      <c r="R31">
        <v>1.7663718129318968</v>
      </c>
      <c r="T31">
        <v>2.3225123169226274</v>
      </c>
      <c r="V31">
        <v>0.39888764262902365</v>
      </c>
      <c r="X31">
        <v>1.4902140410368654</v>
      </c>
      <c r="Z31">
        <v>0.10751226847550176</v>
      </c>
      <c r="AB31">
        <v>1.0981111395401519</v>
      </c>
      <c r="AE31">
        <v>0.12415387858194513</v>
      </c>
      <c r="AF31">
        <v>0.85514117039287363</v>
      </c>
      <c r="AH31">
        <v>0.92749499437409377</v>
      </c>
      <c r="AK31">
        <v>0.22169257075302812</v>
      </c>
      <c r="AM31">
        <v>0.15296073712769637</v>
      </c>
      <c r="AO31">
        <v>0.17097326696316389</v>
      </c>
      <c r="AQ31">
        <v>0.18061671503995022</v>
      </c>
      <c r="GL31">
        <v>26.480971200739091</v>
      </c>
    </row>
    <row r="32" spans="2:194" x14ac:dyDescent="0.3">
      <c r="B32" s="1">
        <v>24</v>
      </c>
      <c r="C32">
        <v>0.11272053902930168</v>
      </c>
      <c r="E32">
        <v>0.15927662524748787</v>
      </c>
      <c r="G32">
        <v>2.440764145832464</v>
      </c>
      <c r="I32">
        <v>0.1388448044621762</v>
      </c>
      <c r="J32">
        <v>0.94490842461915947</v>
      </c>
      <c r="L32">
        <v>5.8762314258810067</v>
      </c>
      <c r="N32">
        <v>3.1434513746812884</v>
      </c>
      <c r="P32">
        <v>3.2748410468202871</v>
      </c>
      <c r="R32">
        <v>1.7478441985157875</v>
      </c>
      <c r="T32">
        <v>2.1971289692304055</v>
      </c>
      <c r="V32">
        <v>0.41542761577487886</v>
      </c>
      <c r="X32">
        <v>1.4469254193353369</v>
      </c>
      <c r="Z32">
        <v>0.1067969438217027</v>
      </c>
      <c r="AB32">
        <v>0.82572238440625689</v>
      </c>
      <c r="AE32">
        <v>0.11385662575490674</v>
      </c>
      <c r="AF32">
        <v>0.66840756361684894</v>
      </c>
      <c r="AH32">
        <v>0.7541138508859081</v>
      </c>
      <c r="GL32">
        <v>24.367261957915197</v>
      </c>
    </row>
    <row r="33" spans="2:194" x14ac:dyDescent="0.3">
      <c r="B33" s="1">
        <v>25</v>
      </c>
      <c r="C33">
        <v>0.10142381539382947</v>
      </c>
      <c r="E33">
        <v>0.15245881247090814</v>
      </c>
      <c r="G33">
        <v>2.4691928771102845</v>
      </c>
      <c r="I33">
        <v>0.13669665763924574</v>
      </c>
      <c r="J33">
        <v>0.96959566980132628</v>
      </c>
      <c r="L33">
        <v>5.8656111440614653</v>
      </c>
      <c r="N33">
        <v>3.1470166115551135</v>
      </c>
      <c r="P33">
        <v>3.2954808176951085</v>
      </c>
      <c r="R33">
        <v>1.7532833845901035</v>
      </c>
      <c r="T33">
        <v>2.1194867529181853</v>
      </c>
      <c r="V33">
        <v>0.28803053677671281</v>
      </c>
      <c r="X33">
        <v>1.4597531216060722</v>
      </c>
      <c r="Z33">
        <v>0.11013442038878331</v>
      </c>
      <c r="AB33">
        <v>0.63080100068207434</v>
      </c>
      <c r="AE33">
        <v>0.10535300506330585</v>
      </c>
      <c r="AF33">
        <v>0.50672405974460311</v>
      </c>
      <c r="AH33">
        <v>0.5718516681960143</v>
      </c>
      <c r="GL33">
        <v>23.682894355693133</v>
      </c>
    </row>
    <row r="34" spans="2:194" x14ac:dyDescent="0.3">
      <c r="B34" s="1">
        <v>26</v>
      </c>
      <c r="C34">
        <v>0.10916932256406252</v>
      </c>
      <c r="E34">
        <v>0.17079577774126944</v>
      </c>
      <c r="G34">
        <v>2.4925510681442442</v>
      </c>
      <c r="I34">
        <v>0.13087237957437223</v>
      </c>
      <c r="J34">
        <v>0.96984069599354827</v>
      </c>
      <c r="L34">
        <v>5.9157334879197538</v>
      </c>
      <c r="N34">
        <v>3.1321098932938711</v>
      </c>
      <c r="P34">
        <v>3.2962111033294876</v>
      </c>
      <c r="R34">
        <v>1.7491381781240496</v>
      </c>
      <c r="T34">
        <v>2.1531052518749516</v>
      </c>
      <c r="V34">
        <v>0.28552617863022195</v>
      </c>
      <c r="X34">
        <v>1.4426084637507617</v>
      </c>
      <c r="Z34">
        <v>0.11279054695270818</v>
      </c>
      <c r="AB34">
        <v>0.39351762892361347</v>
      </c>
      <c r="AE34">
        <v>0.1</v>
      </c>
      <c r="AF34">
        <v>0.351122361209808</v>
      </c>
      <c r="AH34">
        <v>0.40507882034536724</v>
      </c>
      <c r="GL34">
        <v>23.210171158372074</v>
      </c>
    </row>
    <row r="35" spans="2:194" x14ac:dyDescent="0.3">
      <c r="B35" s="1">
        <v>27</v>
      </c>
      <c r="C35">
        <v>9.2874208042762446E-2</v>
      </c>
      <c r="E35">
        <v>0.1676068498822231</v>
      </c>
      <c r="G35">
        <v>2.4647264535881157</v>
      </c>
      <c r="I35">
        <v>0.13164545947571596</v>
      </c>
      <c r="J35">
        <v>0.95572795169812153</v>
      </c>
      <c r="L35">
        <v>5.7662736172962772</v>
      </c>
      <c r="N35">
        <v>3.1213533175068613</v>
      </c>
      <c r="P35">
        <v>3.2806322898514475</v>
      </c>
      <c r="R35">
        <v>1.7501715585625828</v>
      </c>
      <c r="T35">
        <v>2.0297981965978762</v>
      </c>
      <c r="V35">
        <v>0.29037099921021209</v>
      </c>
      <c r="X35">
        <v>1.3885853395416272</v>
      </c>
      <c r="Z35">
        <v>0.10936922526964442</v>
      </c>
      <c r="AB35">
        <v>0.20595686309156014</v>
      </c>
      <c r="AE35">
        <v>0.1</v>
      </c>
      <c r="AF35">
        <v>0.17436142673144853</v>
      </c>
      <c r="AH35">
        <v>0.19077075997270354</v>
      </c>
      <c r="GL35">
        <v>22.220224516319185</v>
      </c>
    </row>
    <row r="36" spans="2:194" x14ac:dyDescent="0.3">
      <c r="B36" s="1">
        <v>28</v>
      </c>
      <c r="C36">
        <v>7.3851202697007443E-2</v>
      </c>
      <c r="E36">
        <v>0.15712537425060427</v>
      </c>
      <c r="G36">
        <v>2.4261487706411269</v>
      </c>
      <c r="I36">
        <v>0.12818353077863429</v>
      </c>
      <c r="J36">
        <v>0.97057219090499502</v>
      </c>
      <c r="L36">
        <v>5.6030217663973039</v>
      </c>
      <c r="N36">
        <v>3.1074905057961582</v>
      </c>
      <c r="P36">
        <v>3.2526270780344473</v>
      </c>
      <c r="R36">
        <v>1.7444862046428729</v>
      </c>
      <c r="T36">
        <v>1.9227321931184214</v>
      </c>
      <c r="V36">
        <v>0.29379750356480294</v>
      </c>
      <c r="X36">
        <v>1.3799399178869352</v>
      </c>
      <c r="Z36">
        <v>0.10912470551943872</v>
      </c>
      <c r="AC36">
        <v>0.18537943122474887</v>
      </c>
      <c r="AE36">
        <v>0.1</v>
      </c>
      <c r="AG36">
        <v>0.16352621979147608</v>
      </c>
      <c r="AI36">
        <v>0.18068978457124671</v>
      </c>
      <c r="GL36">
        <v>21.798696379820232</v>
      </c>
    </row>
    <row r="37" spans="2:194" x14ac:dyDescent="0.3">
      <c r="B37" s="1">
        <v>29</v>
      </c>
      <c r="C37">
        <v>6.8317458056162086E-2</v>
      </c>
      <c r="E37">
        <v>0.15713599174332274</v>
      </c>
      <c r="G37">
        <v>2.3439025696855595</v>
      </c>
      <c r="I37">
        <v>0.12620884434813426</v>
      </c>
      <c r="J37">
        <v>0.97934053718919079</v>
      </c>
      <c r="L37">
        <v>5.414172171404557</v>
      </c>
      <c r="N37">
        <v>3.0980563238467136</v>
      </c>
      <c r="P37">
        <v>3.2506018181931848</v>
      </c>
      <c r="R37">
        <v>1.7394971103397623</v>
      </c>
      <c r="T37">
        <v>1.6913581362420689</v>
      </c>
      <c r="V37">
        <v>0.27873556782736791</v>
      </c>
      <c r="X37">
        <v>1.1342074769190338</v>
      </c>
      <c r="Z37">
        <v>0.11001490748494873</v>
      </c>
      <c r="AC37">
        <v>0.1809786535030001</v>
      </c>
      <c r="AG37">
        <v>0.16410571521748352</v>
      </c>
      <c r="AI37">
        <v>0.18003797518199183</v>
      </c>
      <c r="GL37">
        <v>20.916671257182486</v>
      </c>
    </row>
    <row r="38" spans="2:194" x14ac:dyDescent="0.3">
      <c r="B38" s="1">
        <v>30</v>
      </c>
      <c r="C38">
        <v>5.7952305064577742E-2</v>
      </c>
      <c r="E38">
        <v>0.16119480629825694</v>
      </c>
      <c r="G38">
        <v>2.1957963631440367</v>
      </c>
      <c r="I38">
        <v>0.13289102311511444</v>
      </c>
      <c r="J38">
        <v>0.97932106140816466</v>
      </c>
      <c r="L38">
        <v>5.0858907964474591</v>
      </c>
      <c r="N38">
        <v>3.094534873066995</v>
      </c>
      <c r="P38">
        <v>3.220520777121223</v>
      </c>
      <c r="R38">
        <v>1.7534416256525491</v>
      </c>
      <c r="T38">
        <v>1.384994809427162</v>
      </c>
      <c r="V38">
        <v>0.27738370643696014</v>
      </c>
      <c r="X38">
        <v>1.0035305789600999</v>
      </c>
      <c r="Z38">
        <v>0.10826915323860385</v>
      </c>
      <c r="AC38">
        <v>0.17731823368264901</v>
      </c>
      <c r="AG38">
        <v>0.16462939659930509</v>
      </c>
      <c r="AI38">
        <v>0.17951746254616527</v>
      </c>
      <c r="GL38">
        <v>19.977186972209342</v>
      </c>
    </row>
    <row r="39" spans="2:194" x14ac:dyDescent="0.3">
      <c r="B39" s="1">
        <v>31</v>
      </c>
      <c r="C39">
        <v>4.4228451779006535E-2</v>
      </c>
      <c r="E39">
        <v>0.15529882284861946</v>
      </c>
      <c r="G39">
        <v>2.2767540950347382</v>
      </c>
      <c r="I39">
        <v>0.13331209199114588</v>
      </c>
      <c r="J39">
        <v>0.95751877103184646</v>
      </c>
      <c r="L39">
        <v>4.797082466568833</v>
      </c>
      <c r="N39">
        <v>3.0702616743505913</v>
      </c>
      <c r="P39">
        <v>3.1782360895751371</v>
      </c>
      <c r="R39">
        <v>1.7321897856997877</v>
      </c>
      <c r="T39">
        <v>1.0922887304597855</v>
      </c>
      <c r="V39">
        <v>0.28364049489726234</v>
      </c>
      <c r="X39">
        <v>0.81665202625756783</v>
      </c>
      <c r="Z39">
        <v>0.10828463894252199</v>
      </c>
      <c r="AC39">
        <v>0.17427126127040851</v>
      </c>
      <c r="AG39">
        <v>0.16510471410551203</v>
      </c>
      <c r="AI39">
        <v>0.1791046406278706</v>
      </c>
      <c r="GL39">
        <v>19.164228755440604</v>
      </c>
    </row>
    <row r="40" spans="2:194" x14ac:dyDescent="0.3">
      <c r="B40" s="1">
        <v>32</v>
      </c>
      <c r="C40">
        <v>4.3523788603312741E-2</v>
      </c>
      <c r="E40">
        <v>0.15670911343005631</v>
      </c>
      <c r="G40">
        <v>2.2222189406988822</v>
      </c>
      <c r="I40">
        <v>0.13295096070712537</v>
      </c>
      <c r="J40">
        <v>0.97123570011638882</v>
      </c>
      <c r="L40">
        <v>4.4543554004137249</v>
      </c>
      <c r="N40">
        <v>3.0699921742034695</v>
      </c>
      <c r="P40">
        <v>3.1587107951374427</v>
      </c>
      <c r="R40">
        <v>1.7275439227237284</v>
      </c>
      <c r="T40">
        <v>0.92213685956705937</v>
      </c>
      <c r="V40">
        <v>0.28154325129252777</v>
      </c>
      <c r="X40">
        <v>0.66174422289709101</v>
      </c>
      <c r="Z40">
        <v>0.10733906595759957</v>
      </c>
      <c r="AC40">
        <v>0.17173533420121018</v>
      </c>
      <c r="AG40">
        <v>0.16553787522229294</v>
      </c>
      <c r="AI40">
        <v>0.17878056389744484</v>
      </c>
      <c r="GL40">
        <v>18.426057969069351</v>
      </c>
    </row>
    <row r="41" spans="2:194" x14ac:dyDescent="0.3">
      <c r="B41" s="1">
        <v>33</v>
      </c>
      <c r="C41">
        <v>3.3177562395123747E-2</v>
      </c>
      <c r="E41">
        <v>0.1571352287480626</v>
      </c>
      <c r="G41">
        <v>2.2373536834329353</v>
      </c>
      <c r="I41">
        <v>0.13275820201930552</v>
      </c>
      <c r="J41">
        <v>0.97708747953051422</v>
      </c>
      <c r="L41">
        <v>3.9534483780287104</v>
      </c>
      <c r="N41">
        <v>3.0374475005404102</v>
      </c>
      <c r="P41">
        <v>3.1262032800517465</v>
      </c>
      <c r="R41">
        <v>1.7187389166937612</v>
      </c>
      <c r="T41">
        <v>0.5895462831446967</v>
      </c>
      <c r="V41">
        <v>0.28713051613763707</v>
      </c>
      <c r="X41">
        <v>0.4876437763909659</v>
      </c>
      <c r="Z41">
        <v>0.10727736819225668</v>
      </c>
      <c r="AC41">
        <v>0.16962723353027834</v>
      </c>
      <c r="AG41">
        <v>0.16593408976293147</v>
      </c>
      <c r="AI41">
        <v>0.17852992168979909</v>
      </c>
      <c r="GL41">
        <v>17.359039420289122</v>
      </c>
    </row>
    <row r="42" spans="2:194" x14ac:dyDescent="0.3">
      <c r="B42" s="1">
        <v>34</v>
      </c>
      <c r="C42">
        <v>4.3553860733106416E-2</v>
      </c>
      <c r="E42">
        <v>0.16513466088060477</v>
      </c>
      <c r="G42">
        <v>1.9500525273187788</v>
      </c>
      <c r="I42">
        <v>0.12406089123982024</v>
      </c>
      <c r="J42">
        <v>0.97288528105688443</v>
      </c>
      <c r="L42">
        <v>3.2401435478821918</v>
      </c>
      <c r="N42">
        <v>3.0322157974623147</v>
      </c>
      <c r="P42">
        <v>3.0602544770925109</v>
      </c>
      <c r="R42">
        <v>1.7107271923689178</v>
      </c>
      <c r="T42">
        <v>0.37744913303333644</v>
      </c>
      <c r="V42">
        <v>0.29005066514727829</v>
      </c>
      <c r="X42">
        <v>0.36447066692795232</v>
      </c>
      <c r="Z42">
        <v>0.1065501315471729</v>
      </c>
      <c r="GL42">
        <v>15.43754883269089</v>
      </c>
    </row>
    <row r="43" spans="2:194" x14ac:dyDescent="0.3">
      <c r="B43" s="1">
        <v>35</v>
      </c>
      <c r="C43">
        <v>3.1931064619499863E-2</v>
      </c>
      <c r="E43">
        <v>0.164430030315526</v>
      </c>
      <c r="G43">
        <v>1.4895504984523023</v>
      </c>
      <c r="I43">
        <v>0.12805517899168464</v>
      </c>
      <c r="J43">
        <v>0.97036095840592529</v>
      </c>
      <c r="L43">
        <v>2.1766584291444118</v>
      </c>
      <c r="N43">
        <v>2.9913858191359295</v>
      </c>
      <c r="P43">
        <v>2.9892649014655626</v>
      </c>
      <c r="R43">
        <v>1.7028031954160883</v>
      </c>
      <c r="T43">
        <v>0.16935366478871833</v>
      </c>
      <c r="V43">
        <v>0.29306834258796971</v>
      </c>
      <c r="X43">
        <v>0.23055470244554724</v>
      </c>
      <c r="Z43">
        <v>0.10661487217661329</v>
      </c>
      <c r="GL43">
        <v>13.444031657945764</v>
      </c>
    </row>
    <row r="44" spans="2:194" x14ac:dyDescent="0.3">
      <c r="B44" s="1">
        <v>36</v>
      </c>
      <c r="C44">
        <v>2.1148631839923791E-2</v>
      </c>
      <c r="E44">
        <v>0.16120689190907361</v>
      </c>
      <c r="G44">
        <v>0.81894468923343722</v>
      </c>
      <c r="I44">
        <v>0.13651188739020215</v>
      </c>
      <c r="J44">
        <v>0.97178481807875794</v>
      </c>
      <c r="L44">
        <v>0.7321487818532969</v>
      </c>
      <c r="N44">
        <v>2.9517311484252167</v>
      </c>
      <c r="P44">
        <v>2.9194749406917806</v>
      </c>
      <c r="R44">
        <v>1.6829253197788026</v>
      </c>
      <c r="T44">
        <v>2.4891690412942577E-2</v>
      </c>
      <c r="V44">
        <v>0.14987595225312744</v>
      </c>
      <c r="X44">
        <v>0.11260298308341239</v>
      </c>
      <c r="Z44">
        <v>9.9581098542475627E-2</v>
      </c>
      <c r="GL44">
        <v>10.782828833492433</v>
      </c>
    </row>
    <row r="45" spans="2:194" x14ac:dyDescent="0.3">
      <c r="B45" s="1">
        <v>37</v>
      </c>
      <c r="C45">
        <v>2.016301399100116E-2</v>
      </c>
      <c r="E45">
        <v>0.1589788627767201</v>
      </c>
      <c r="G45">
        <v>0.55312804388500547</v>
      </c>
      <c r="I45">
        <v>0.1212083533872431</v>
      </c>
      <c r="J45">
        <v>0.99723511426054023</v>
      </c>
      <c r="L45">
        <v>0.20326759562080191</v>
      </c>
      <c r="N45">
        <v>2.9699977494774621</v>
      </c>
      <c r="P45">
        <v>2.9686346800879795</v>
      </c>
      <c r="R45">
        <v>1.6645474642453111</v>
      </c>
      <c r="U45">
        <v>0.1223518050133201</v>
      </c>
      <c r="W45">
        <v>0.13513747894684178</v>
      </c>
      <c r="Y45">
        <v>0.11779327507205894</v>
      </c>
      <c r="AA45">
        <v>0.10692135437035734</v>
      </c>
      <c r="GL45">
        <v>10.139364791134641</v>
      </c>
    </row>
    <row r="46" spans="2:194" x14ac:dyDescent="0.3">
      <c r="B46" s="1">
        <v>38</v>
      </c>
      <c r="C46">
        <v>1.8064408054446365E-2</v>
      </c>
      <c r="E46">
        <v>0.16742425489173565</v>
      </c>
      <c r="G46">
        <v>0.65360886802136542</v>
      </c>
      <c r="I46">
        <v>0.12156668233843509</v>
      </c>
      <c r="J46">
        <v>1.0035280585014072</v>
      </c>
      <c r="L46">
        <v>3.6165904195250911E-2</v>
      </c>
      <c r="N46">
        <v>2.8117640963996848</v>
      </c>
      <c r="P46">
        <v>2.8535753817891765</v>
      </c>
      <c r="R46">
        <v>1.5826453726642298</v>
      </c>
      <c r="U46">
        <v>0.10270826685945128</v>
      </c>
      <c r="W46">
        <v>0.13601070014478853</v>
      </c>
      <c r="Y46">
        <v>0.11403480497633102</v>
      </c>
      <c r="AA46">
        <v>0.1060219948459613</v>
      </c>
      <c r="GL46">
        <v>9.7071187936822554</v>
      </c>
    </row>
    <row r="47" spans="2:194" x14ac:dyDescent="0.3">
      <c r="B47" s="1">
        <v>39</v>
      </c>
      <c r="C47">
        <v>2.4419807892425194E-2</v>
      </c>
      <c r="E47">
        <v>0.1710986991679955</v>
      </c>
      <c r="G47">
        <v>0.67882489190315976</v>
      </c>
      <c r="I47">
        <v>0.12724093995007366</v>
      </c>
      <c r="J47">
        <v>0.99515276395577235</v>
      </c>
      <c r="L47">
        <v>3.1639209320892391E-2</v>
      </c>
      <c r="N47">
        <v>2.6715369082590712</v>
      </c>
      <c r="P47">
        <v>2.6975251075804838</v>
      </c>
      <c r="R47">
        <v>1.473254934699781</v>
      </c>
      <c r="U47">
        <v>0.1</v>
      </c>
      <c r="W47">
        <v>0.1368088951777704</v>
      </c>
      <c r="Y47">
        <v>0.11069715114030204</v>
      </c>
      <c r="AA47">
        <v>0.10521308270279392</v>
      </c>
      <c r="GL47">
        <v>9.3234123917505283</v>
      </c>
    </row>
    <row r="48" spans="2:194" x14ac:dyDescent="0.3">
      <c r="B48" s="1">
        <v>40</v>
      </c>
      <c r="C48">
        <v>1.9409177678954594E-2</v>
      </c>
      <c r="E48">
        <v>0.16494889874207033</v>
      </c>
      <c r="G48">
        <v>0.73343878697106246</v>
      </c>
      <c r="I48">
        <v>0.12584550939730305</v>
      </c>
      <c r="J48">
        <v>0.979762678509985</v>
      </c>
      <c r="L48">
        <v>2.0371309205122781E-2</v>
      </c>
      <c r="N48">
        <v>2.4895565010422454</v>
      </c>
      <c r="P48">
        <v>2.5535179636439431</v>
      </c>
      <c r="R48">
        <v>1.3638090824954539</v>
      </c>
      <c r="U48">
        <v>0.1</v>
      </c>
      <c r="W48">
        <v>0.1375404102104342</v>
      </c>
      <c r="Y48">
        <v>0.10772807499733514</v>
      </c>
      <c r="AA48">
        <v>0.10448382604171894</v>
      </c>
      <c r="GL48">
        <v>8.9004122189356298</v>
      </c>
    </row>
    <row r="49" spans="2:194" x14ac:dyDescent="0.3">
      <c r="B49" s="1">
        <v>41</v>
      </c>
      <c r="C49">
        <v>1.7826152265060683E-2</v>
      </c>
      <c r="E49">
        <v>0.16404463955654988</v>
      </c>
      <c r="G49">
        <v>0.71038110201303895</v>
      </c>
      <c r="I49">
        <v>0.12248420010761403</v>
      </c>
      <c r="J49">
        <v>0.98530491662299802</v>
      </c>
      <c r="L49">
        <v>1.5707625453655786E-2</v>
      </c>
      <c r="N49">
        <v>2.3394778175545632</v>
      </c>
      <c r="P49">
        <v>2.4352613784075396</v>
      </c>
      <c r="R49">
        <v>1.2572154836392138</v>
      </c>
      <c r="U49">
        <v>0.1</v>
      </c>
      <c r="W49">
        <v>0.13821246274268292</v>
      </c>
      <c r="Y49">
        <v>0.10508284166853751</v>
      </c>
      <c r="AA49">
        <v>0.10382495150592487</v>
      </c>
      <c r="GL49">
        <v>8.4948235715373883</v>
      </c>
    </row>
    <row r="50" spans="2:194" x14ac:dyDescent="0.3">
      <c r="B50" s="1">
        <v>42</v>
      </c>
      <c r="C50">
        <v>1.3338536556138734E-2</v>
      </c>
      <c r="E50">
        <v>0.16251856086409266</v>
      </c>
      <c r="G50">
        <v>0.68256606007104992</v>
      </c>
      <c r="I50">
        <v>0.10629326643594757</v>
      </c>
      <c r="J50">
        <v>0.98127962316857242</v>
      </c>
      <c r="L50">
        <v>1.3968095323087473E-2</v>
      </c>
      <c r="N50">
        <v>2.2106860240559847</v>
      </c>
      <c r="P50">
        <v>2.2942970846090929</v>
      </c>
      <c r="R50">
        <v>1.1754298362616635</v>
      </c>
      <c r="U50">
        <v>0.1</v>
      </c>
      <c r="W50">
        <v>0.13883131990459924</v>
      </c>
      <c r="Y50">
        <v>0.10272298838869728</v>
      </c>
      <c r="AA50">
        <v>0.10322845817660238</v>
      </c>
      <c r="GL50">
        <v>8.0851598538155205</v>
      </c>
    </row>
    <row r="51" spans="2:194" x14ac:dyDescent="0.3">
      <c r="B51" s="1">
        <v>43</v>
      </c>
      <c r="C51">
        <v>9.520077731248331E-3</v>
      </c>
      <c r="E51">
        <v>0.1644003220899409</v>
      </c>
      <c r="G51">
        <v>0.61407701397717285</v>
      </c>
      <c r="I51">
        <v>0.10948617527416306</v>
      </c>
      <c r="J51">
        <v>0.94680318318457346</v>
      </c>
      <c r="L51">
        <v>1.2774454139119906E-2</v>
      </c>
      <c r="N51">
        <v>2.0518520539092058</v>
      </c>
      <c r="P51">
        <v>2.1057646140228274</v>
      </c>
      <c r="R51">
        <v>1.1047317766875533</v>
      </c>
      <c r="GL51">
        <v>7.1194096710158004</v>
      </c>
    </row>
    <row r="52" spans="2:194" x14ac:dyDescent="0.3">
      <c r="B52" s="1">
        <v>44</v>
      </c>
      <c r="C52">
        <v>5.9973680647180012E-3</v>
      </c>
      <c r="E52">
        <v>0.15891041633921218</v>
      </c>
      <c r="G52">
        <v>0.50567872808043668</v>
      </c>
      <c r="I52">
        <v>0.13332444226511295</v>
      </c>
      <c r="J52">
        <v>0.81147096695303411</v>
      </c>
      <c r="L52">
        <v>9.064448672925416E-3</v>
      </c>
      <c r="N52">
        <v>1.8593030472266097</v>
      </c>
      <c r="P52">
        <v>1.9162363324958323</v>
      </c>
      <c r="R52">
        <v>0.99219821097577887</v>
      </c>
      <c r="GL52">
        <v>6.3921839610736573</v>
      </c>
    </row>
    <row r="53" spans="2:194" x14ac:dyDescent="0.3">
      <c r="B53" s="1">
        <v>45</v>
      </c>
      <c r="C53">
        <v>3.445107068988876E-3</v>
      </c>
      <c r="E53">
        <v>0.15650970863770122</v>
      </c>
      <c r="G53">
        <v>0.42408315695122106</v>
      </c>
      <c r="I53">
        <v>0.13282602259731655</v>
      </c>
      <c r="J53">
        <v>0.80141079205189958</v>
      </c>
      <c r="L53">
        <v>3.3248045417248336E-3</v>
      </c>
      <c r="N53">
        <v>1.69839949825457</v>
      </c>
      <c r="P53">
        <v>1.7425046045452275</v>
      </c>
      <c r="R53">
        <v>0.89325209054706323</v>
      </c>
      <c r="GL53">
        <v>5.8557557851957149</v>
      </c>
    </row>
    <row r="54" spans="2:194" x14ac:dyDescent="0.3">
      <c r="B54" s="1">
        <v>46</v>
      </c>
      <c r="C54">
        <v>2.2702102835025794E-3</v>
      </c>
      <c r="E54">
        <v>0.15270157941784537</v>
      </c>
      <c r="G54">
        <v>0.32347979341405858</v>
      </c>
      <c r="I54">
        <v>0.11676681270155857</v>
      </c>
      <c r="J54">
        <v>0.79290590845969777</v>
      </c>
      <c r="L54">
        <v>1.0458728126759686E-3</v>
      </c>
      <c r="N54">
        <v>1.5283796457426491</v>
      </c>
      <c r="P54">
        <v>1.5783811739008426</v>
      </c>
      <c r="R54">
        <v>0.77523133217082862</v>
      </c>
      <c r="GL54">
        <v>5.2711623289036558</v>
      </c>
    </row>
    <row r="55" spans="2:194" x14ac:dyDescent="0.3">
      <c r="B55" s="1">
        <v>47</v>
      </c>
      <c r="C55">
        <v>1.0986260563372605E-3</v>
      </c>
      <c r="E55">
        <v>0.15228049255163503</v>
      </c>
      <c r="G55">
        <v>0.19620725198760858</v>
      </c>
      <c r="I55">
        <v>0.13349077858494557</v>
      </c>
      <c r="J55">
        <v>0.79751907044541703</v>
      </c>
      <c r="L55">
        <v>6.1265521965019141E-4</v>
      </c>
      <c r="N55">
        <v>1.337367105412943</v>
      </c>
      <c r="P55">
        <v>1.4033680102290205</v>
      </c>
      <c r="R55">
        <v>0.66851438751313086</v>
      </c>
      <c r="GL55">
        <v>4.6904583780006863</v>
      </c>
    </row>
    <row r="56" spans="2:194" x14ac:dyDescent="0.3">
      <c r="B56" s="1">
        <v>48</v>
      </c>
      <c r="C56">
        <v>2.2953665519370861E-4</v>
      </c>
      <c r="E56">
        <v>0.14241353321882541</v>
      </c>
      <c r="G56">
        <v>4.4493266989348711E-2</v>
      </c>
      <c r="I56">
        <v>0.10594022974136838</v>
      </c>
      <c r="J56">
        <v>0.79650482597804362</v>
      </c>
      <c r="L56">
        <v>3.472540409209288E-5</v>
      </c>
      <c r="N56">
        <v>1.1423811782567652</v>
      </c>
      <c r="P56">
        <v>1.246541842744086</v>
      </c>
      <c r="R56">
        <v>0.57548448227746074</v>
      </c>
      <c r="GL56">
        <v>4.0540236212651832</v>
      </c>
    </row>
    <row r="57" spans="2:194" x14ac:dyDescent="0.3">
      <c r="B57" s="1">
        <v>49</v>
      </c>
      <c r="C57">
        <v>0</v>
      </c>
      <c r="E57">
        <v>0.13787799493635675</v>
      </c>
      <c r="G57">
        <v>0</v>
      </c>
      <c r="I57">
        <v>0.10630823766150449</v>
      </c>
      <c r="J57">
        <v>0.82015969677573652</v>
      </c>
      <c r="L57">
        <v>0</v>
      </c>
      <c r="N57">
        <v>0.98147044687110463</v>
      </c>
      <c r="P57">
        <v>1.0870065583516031</v>
      </c>
      <c r="R57">
        <v>0.49986502109709952</v>
      </c>
      <c r="GL57">
        <v>3.6326879556934051</v>
      </c>
    </row>
    <row r="58" spans="2:194" x14ac:dyDescent="0.3">
      <c r="B58" s="1">
        <v>50</v>
      </c>
      <c r="C58">
        <v>0</v>
      </c>
      <c r="E58">
        <v>0.13923358401564656</v>
      </c>
      <c r="G58">
        <v>0</v>
      </c>
      <c r="I58">
        <v>0.13050081664341037</v>
      </c>
      <c r="J58">
        <v>0.81353693130313598</v>
      </c>
      <c r="L58">
        <v>0</v>
      </c>
      <c r="N58">
        <v>0.83583270760429951</v>
      </c>
      <c r="P58">
        <v>0.9594567459022556</v>
      </c>
      <c r="R58">
        <v>0.41878123913325416</v>
      </c>
      <c r="GL58">
        <v>3.2973420246020018</v>
      </c>
    </row>
    <row r="59" spans="2:194" x14ac:dyDescent="0.3">
      <c r="B59" s="1">
        <v>51</v>
      </c>
      <c r="C59">
        <v>0</v>
      </c>
      <c r="E59">
        <v>0.12489780004431393</v>
      </c>
      <c r="G59">
        <v>0</v>
      </c>
      <c r="I59">
        <v>0.13080340964791021</v>
      </c>
      <c r="J59">
        <v>0.82424347129812292</v>
      </c>
      <c r="L59">
        <v>0</v>
      </c>
      <c r="N59">
        <v>0.72879856411810906</v>
      </c>
      <c r="P59">
        <v>0.79444601213507338</v>
      </c>
      <c r="R59">
        <v>0.30128828061355017</v>
      </c>
      <c r="GL59">
        <v>2.9044775378570789</v>
      </c>
    </row>
    <row r="60" spans="2:194" x14ac:dyDescent="0.3">
      <c r="B60" s="1">
        <v>52</v>
      </c>
      <c r="C60">
        <v>0</v>
      </c>
      <c r="E60">
        <v>0.11973271986822497</v>
      </c>
      <c r="G60">
        <v>0</v>
      </c>
      <c r="I60">
        <v>0.11522013175456587</v>
      </c>
      <c r="J60">
        <v>0.82701679301512132</v>
      </c>
      <c r="L60">
        <v>0</v>
      </c>
      <c r="N60">
        <v>0.58542795852287266</v>
      </c>
      <c r="P60">
        <v>0.65049351681697998</v>
      </c>
      <c r="R60">
        <v>0.22639929070301196</v>
      </c>
      <c r="GL60">
        <v>2.5242904106807758</v>
      </c>
    </row>
    <row r="61" spans="2:194" x14ac:dyDescent="0.3">
      <c r="B61" s="1">
        <v>53</v>
      </c>
      <c r="C61">
        <v>0</v>
      </c>
      <c r="E61">
        <v>0.11232916132678339</v>
      </c>
      <c r="G61">
        <v>0</v>
      </c>
      <c r="I61">
        <v>0.12582310214585377</v>
      </c>
      <c r="J61">
        <v>0.81409981169144885</v>
      </c>
      <c r="L61">
        <v>0</v>
      </c>
      <c r="N61">
        <v>0.36800856824270689</v>
      </c>
      <c r="P61">
        <v>0.51823994070762303</v>
      </c>
      <c r="R61">
        <v>9.2684957352997713E-2</v>
      </c>
      <c r="GL61">
        <v>2.0311855414674134</v>
      </c>
    </row>
    <row r="62" spans="2:194" x14ac:dyDescent="0.3">
      <c r="B62" s="1">
        <v>54</v>
      </c>
      <c r="C62">
        <v>0</v>
      </c>
      <c r="E62">
        <v>9.6753055546429698E-2</v>
      </c>
      <c r="G62">
        <v>0</v>
      </c>
      <c r="I62">
        <v>0.11054226722201832</v>
      </c>
      <c r="J62">
        <v>0.78178772608020319</v>
      </c>
      <c r="L62">
        <v>0</v>
      </c>
      <c r="N62">
        <v>0.28438821620926868</v>
      </c>
      <c r="P62">
        <v>0.37489840821053011</v>
      </c>
      <c r="R62">
        <v>0.13200739088626529</v>
      </c>
      <c r="GL62">
        <v>1.780377064154715</v>
      </c>
    </row>
    <row r="63" spans="2:194" x14ac:dyDescent="0.3">
      <c r="B63" s="1">
        <v>55</v>
      </c>
      <c r="C63">
        <v>0</v>
      </c>
      <c r="E63">
        <v>8.3776958358465478E-2</v>
      </c>
      <c r="G63">
        <v>0</v>
      </c>
      <c r="I63">
        <v>0.12378513370294991</v>
      </c>
      <c r="J63">
        <v>0.74900114526132322</v>
      </c>
      <c r="L63">
        <v>0</v>
      </c>
      <c r="N63">
        <v>0.21201472995284204</v>
      </c>
      <c r="P63">
        <v>0.23316774929367082</v>
      </c>
      <c r="S63">
        <v>0.1</v>
      </c>
      <c r="GL63">
        <v>1.5017457165692516</v>
      </c>
    </row>
    <row r="64" spans="2:194" x14ac:dyDescent="0.3">
      <c r="B64" s="1">
        <v>56</v>
      </c>
      <c r="C64">
        <v>0</v>
      </c>
      <c r="E64">
        <v>7.0653707702536886E-2</v>
      </c>
      <c r="G64">
        <v>0</v>
      </c>
      <c r="I64">
        <v>0.12182786088557526</v>
      </c>
      <c r="J64">
        <v>0.714561943926596</v>
      </c>
      <c r="L64">
        <v>0</v>
      </c>
      <c r="N64">
        <v>0.1566524833199413</v>
      </c>
      <c r="P64">
        <v>0.10888044493016918</v>
      </c>
      <c r="S64">
        <v>0.1</v>
      </c>
      <c r="GL64">
        <v>1.2725764407648188</v>
      </c>
    </row>
    <row r="65" spans="2:194" x14ac:dyDescent="0.3">
      <c r="B65" s="1">
        <v>57</v>
      </c>
      <c r="C65">
        <v>0</v>
      </c>
      <c r="E65">
        <v>5.4239478645456522E-2</v>
      </c>
      <c r="G65">
        <v>0</v>
      </c>
      <c r="I65">
        <v>9.2752562046902479E-2</v>
      </c>
      <c r="J65">
        <v>0.66387475323999467</v>
      </c>
      <c r="M65">
        <v>0.1</v>
      </c>
      <c r="O65">
        <v>0.1224974283101404</v>
      </c>
      <c r="Q65">
        <v>0.12776342781238711</v>
      </c>
      <c r="S65">
        <v>0.1</v>
      </c>
      <c r="GL65">
        <v>1.2611276500548814</v>
      </c>
    </row>
    <row r="66" spans="2:194" x14ac:dyDescent="0.3">
      <c r="B66" s="1">
        <v>58</v>
      </c>
      <c r="C66">
        <v>0</v>
      </c>
      <c r="E66">
        <v>3.6049186910806857E-2</v>
      </c>
      <c r="G66">
        <v>0</v>
      </c>
      <c r="I66">
        <v>0.10746682499438912</v>
      </c>
      <c r="J66">
        <v>0.60799015028126369</v>
      </c>
      <c r="M66">
        <v>0.1</v>
      </c>
      <c r="O66">
        <v>0.12403663936206</v>
      </c>
      <c r="Q66">
        <v>0.12528155235060059</v>
      </c>
      <c r="S66">
        <v>0.1</v>
      </c>
      <c r="GL66">
        <v>1.2008243538991201</v>
      </c>
    </row>
    <row r="67" spans="2:194" x14ac:dyDescent="0.3">
      <c r="B67" s="1">
        <v>59</v>
      </c>
      <c r="C67">
        <v>0</v>
      </c>
      <c r="E67">
        <v>1.7543370969231874E-2</v>
      </c>
      <c r="G67">
        <v>0</v>
      </c>
      <c r="I67">
        <v>9.9771146764860597E-2</v>
      </c>
      <c r="J67">
        <v>0.48083368331827975</v>
      </c>
      <c r="M67">
        <v>0.1</v>
      </c>
      <c r="O67">
        <v>0.12548690782906538</v>
      </c>
      <c r="Q67">
        <v>0.12296746110900988</v>
      </c>
      <c r="S67">
        <v>0.1</v>
      </c>
      <c r="GL67">
        <v>1.0466025699904473</v>
      </c>
    </row>
    <row r="68" spans="2:194" x14ac:dyDescent="0.3">
      <c r="B68" s="1">
        <v>60</v>
      </c>
      <c r="C68">
        <v>0</v>
      </c>
      <c r="E68">
        <v>2.8760544091139912E-3</v>
      </c>
      <c r="G68">
        <v>0</v>
      </c>
      <c r="I68">
        <v>5.3750325534293965E-2</v>
      </c>
      <c r="J68">
        <v>0.17287609402772974</v>
      </c>
      <c r="M68">
        <v>0.1</v>
      </c>
      <c r="O68">
        <v>0.12685476481073785</v>
      </c>
      <c r="Q68">
        <v>0.12080801202920781</v>
      </c>
      <c r="S68">
        <v>0.1</v>
      </c>
      <c r="GL68">
        <v>0.67716525081108314</v>
      </c>
    </row>
    <row r="69" spans="2:194" x14ac:dyDescent="0.3">
      <c r="B69" s="1">
        <v>61</v>
      </c>
      <c r="C69">
        <v>0</v>
      </c>
      <c r="E69">
        <v>0</v>
      </c>
      <c r="G69">
        <v>0</v>
      </c>
      <c r="I69">
        <v>0</v>
      </c>
      <c r="J69">
        <v>0</v>
      </c>
      <c r="M69">
        <v>0.1</v>
      </c>
      <c r="O69">
        <v>0.12814615913172334</v>
      </c>
      <c r="Q69">
        <v>0.11879127678446776</v>
      </c>
      <c r="GL69">
        <v>0.34693743591619108</v>
      </c>
    </row>
    <row r="70" spans="2:194" x14ac:dyDescent="0.3">
      <c r="B70" s="1">
        <v>62</v>
      </c>
      <c r="C70">
        <v>0</v>
      </c>
      <c r="E70">
        <v>0</v>
      </c>
      <c r="G70">
        <v>0</v>
      </c>
      <c r="I70">
        <v>0</v>
      </c>
      <c r="J70">
        <v>0</v>
      </c>
      <c r="M70">
        <v>0.1</v>
      </c>
      <c r="O70">
        <v>0.12936651822337844</v>
      </c>
      <c r="Q70">
        <v>0.11690641101994634</v>
      </c>
      <c r="GL70">
        <v>0.34627292924332476</v>
      </c>
    </row>
    <row r="71" spans="2:194" x14ac:dyDescent="0.3">
      <c r="B71" s="1">
        <v>63</v>
      </c>
      <c r="C71">
        <v>0</v>
      </c>
      <c r="E71">
        <v>0</v>
      </c>
      <c r="G71">
        <v>0</v>
      </c>
      <c r="I71">
        <v>0</v>
      </c>
      <c r="J71">
        <v>0</v>
      </c>
      <c r="GL71">
        <v>0</v>
      </c>
    </row>
    <row r="72" spans="2:194" x14ac:dyDescent="0.3">
      <c r="B72" s="1">
        <v>64</v>
      </c>
      <c r="C72">
        <v>0</v>
      </c>
      <c r="E72">
        <v>0</v>
      </c>
      <c r="G72">
        <v>0</v>
      </c>
      <c r="J72">
        <v>0</v>
      </c>
      <c r="GL72">
        <v>0</v>
      </c>
    </row>
    <row r="73" spans="2:194" x14ac:dyDescent="0.3">
      <c r="B73" s="1">
        <v>65</v>
      </c>
      <c r="C73">
        <v>0</v>
      </c>
      <c r="E73">
        <v>0</v>
      </c>
      <c r="G73">
        <v>0</v>
      </c>
      <c r="J73">
        <v>0</v>
      </c>
      <c r="GL73">
        <v>0</v>
      </c>
    </row>
    <row r="74" spans="2:194" x14ac:dyDescent="0.3">
      <c r="B74" s="1">
        <v>66</v>
      </c>
      <c r="C74">
        <v>0</v>
      </c>
      <c r="E74">
        <v>0</v>
      </c>
      <c r="G74">
        <v>0</v>
      </c>
      <c r="J74">
        <v>0</v>
      </c>
      <c r="GL74">
        <v>0</v>
      </c>
    </row>
    <row r="75" spans="2:194" x14ac:dyDescent="0.3">
      <c r="B75" s="1">
        <v>67</v>
      </c>
      <c r="C75">
        <v>0</v>
      </c>
      <c r="E75">
        <v>0</v>
      </c>
      <c r="G75">
        <v>0</v>
      </c>
      <c r="J75">
        <v>0</v>
      </c>
      <c r="GL75">
        <v>0</v>
      </c>
    </row>
    <row r="76" spans="2:194" x14ac:dyDescent="0.3">
      <c r="B76" s="1">
        <v>68</v>
      </c>
      <c r="C76">
        <v>0</v>
      </c>
      <c r="E76">
        <v>0</v>
      </c>
      <c r="G76">
        <v>0</v>
      </c>
      <c r="J76">
        <v>0</v>
      </c>
      <c r="GL76">
        <v>0</v>
      </c>
    </row>
    <row r="77" spans="2:194" x14ac:dyDescent="0.3">
      <c r="B77" s="1">
        <v>69</v>
      </c>
      <c r="C77">
        <v>0</v>
      </c>
      <c r="E77">
        <v>0</v>
      </c>
      <c r="H77" s="11">
        <v>0.1</v>
      </c>
      <c r="K77">
        <v>0.1</v>
      </c>
      <c r="GL77">
        <v>0.2</v>
      </c>
    </row>
    <row r="78" spans="2:194" x14ac:dyDescent="0.3">
      <c r="B78" s="1">
        <v>70</v>
      </c>
      <c r="D78">
        <v>0.1</v>
      </c>
      <c r="F78">
        <v>0.1</v>
      </c>
      <c r="H78" s="11">
        <v>0.1</v>
      </c>
      <c r="K78">
        <v>0.1</v>
      </c>
      <c r="GL78">
        <v>0.4</v>
      </c>
    </row>
    <row r="79" spans="2:194" x14ac:dyDescent="0.3">
      <c r="B79" s="1">
        <v>71</v>
      </c>
      <c r="D79">
        <v>0.1</v>
      </c>
      <c r="F79">
        <v>0.1</v>
      </c>
      <c r="H79" s="11">
        <v>0.1</v>
      </c>
      <c r="K79">
        <v>0.1</v>
      </c>
      <c r="GL79">
        <v>0.4</v>
      </c>
    </row>
    <row r="80" spans="2:194" x14ac:dyDescent="0.3">
      <c r="B80" s="1">
        <v>72</v>
      </c>
      <c r="D80">
        <v>0.1</v>
      </c>
      <c r="F80">
        <v>0.1</v>
      </c>
      <c r="H80" s="11">
        <v>0.1</v>
      </c>
      <c r="K80">
        <v>0.1</v>
      </c>
      <c r="GL80">
        <v>0.4</v>
      </c>
    </row>
    <row r="81" spans="2:194" x14ac:dyDescent="0.3">
      <c r="B81" s="1">
        <v>73</v>
      </c>
      <c r="D81">
        <v>0.1</v>
      </c>
      <c r="F81">
        <v>0.1</v>
      </c>
      <c r="H81" s="11">
        <v>0.1</v>
      </c>
      <c r="K81">
        <v>0.1</v>
      </c>
      <c r="GL81">
        <v>0.4</v>
      </c>
    </row>
    <row r="82" spans="2:194" x14ac:dyDescent="0.3">
      <c r="B82" s="1">
        <v>74</v>
      </c>
      <c r="D82">
        <v>0.1</v>
      </c>
      <c r="F82">
        <v>0.1</v>
      </c>
      <c r="H82" s="11">
        <v>0.1</v>
      </c>
      <c r="K82">
        <v>0.1</v>
      </c>
      <c r="GL82">
        <v>0.4</v>
      </c>
    </row>
    <row r="83" spans="2:194" x14ac:dyDescent="0.3">
      <c r="B83" s="1">
        <v>75</v>
      </c>
      <c r="D83">
        <v>0.1</v>
      </c>
      <c r="F83">
        <v>0.1</v>
      </c>
      <c r="H83" s="11"/>
      <c r="GL83">
        <v>0.2</v>
      </c>
    </row>
    <row r="84" spans="2:194" x14ac:dyDescent="0.3">
      <c r="B84" s="1" t="s">
        <v>76</v>
      </c>
      <c r="C84">
        <v>7.9862058768045951</v>
      </c>
      <c r="D84">
        <v>0.6</v>
      </c>
      <c r="E84">
        <v>9.2470576761425178</v>
      </c>
      <c r="F84">
        <v>0.6</v>
      </c>
      <c r="G84">
        <v>265.78540982121666</v>
      </c>
      <c r="H84">
        <v>0.6</v>
      </c>
      <c r="I84">
        <v>7.6788950252777051</v>
      </c>
      <c r="J84">
        <v>247.46922145542678</v>
      </c>
      <c r="K84">
        <v>0.6</v>
      </c>
      <c r="L84">
        <v>357.55197026892876</v>
      </c>
      <c r="M84">
        <v>0.6</v>
      </c>
      <c r="N84">
        <v>193.61267820002865</v>
      </c>
      <c r="O84">
        <v>0.75638841766710541</v>
      </c>
      <c r="P84">
        <v>207.8015219359375</v>
      </c>
      <c r="Q84">
        <v>0.73251814110561952</v>
      </c>
      <c r="R84">
        <v>115.23233307624969</v>
      </c>
      <c r="S84">
        <v>0.6</v>
      </c>
      <c r="T84">
        <v>138.02608804622889</v>
      </c>
      <c r="U84">
        <v>0.62506007187277135</v>
      </c>
      <c r="V84">
        <v>25.391513441884314</v>
      </c>
      <c r="W84">
        <v>0.82254126712711706</v>
      </c>
      <c r="X84">
        <v>74.590050704103504</v>
      </c>
      <c r="Y84">
        <v>0.65805913624326196</v>
      </c>
      <c r="Z84">
        <v>4.7282621057604723</v>
      </c>
      <c r="AA84">
        <v>0.62969366764335877</v>
      </c>
      <c r="AB84">
        <v>133.61655318031436</v>
      </c>
      <c r="AC84">
        <v>1.059310147412295</v>
      </c>
      <c r="AD84">
        <v>58.673405110593954</v>
      </c>
      <c r="AE84">
        <v>0.64336350940015763</v>
      </c>
      <c r="AF84">
        <v>85.907823182338817</v>
      </c>
      <c r="AG84">
        <v>0.98883801069900101</v>
      </c>
      <c r="AH84">
        <v>87.914126613156256</v>
      </c>
      <c r="AI84">
        <v>1.0766603485145183</v>
      </c>
      <c r="AJ84">
        <v>11.206561995364767</v>
      </c>
      <c r="AK84">
        <v>1.3855980000865051</v>
      </c>
      <c r="AL84">
        <v>2.8765625721292221</v>
      </c>
      <c r="AM84">
        <v>0.92616150616199056</v>
      </c>
      <c r="AN84">
        <v>11.939864367656224</v>
      </c>
      <c r="AO84">
        <v>1.0315768456461452</v>
      </c>
      <c r="AP84">
        <v>7.6383322759638315</v>
      </c>
      <c r="AQ84">
        <v>1.1030294778372987</v>
      </c>
      <c r="AR84">
        <v>7.6060889917008954</v>
      </c>
      <c r="AS84">
        <v>1.4091581919007312</v>
      </c>
      <c r="AT84">
        <v>3.6313716354090295</v>
      </c>
      <c r="AU84">
        <v>0.87018481463286979</v>
      </c>
      <c r="AV84">
        <v>3.7751765984994043</v>
      </c>
      <c r="AW84">
        <v>1.0189588410436976</v>
      </c>
      <c r="AX84">
        <v>4.3646521140623316</v>
      </c>
      <c r="AY84">
        <v>1.1490220476007194</v>
      </c>
      <c r="AZ84">
        <v>1.9596668598536233</v>
      </c>
      <c r="BA84">
        <v>0.72500460441500303</v>
      </c>
      <c r="BB84">
        <v>58.660060465684253</v>
      </c>
      <c r="BC84">
        <v>1.5251351643420332</v>
      </c>
      <c r="BD84">
        <v>2.7185500666794447</v>
      </c>
      <c r="BE84">
        <v>1.0801155790738892</v>
      </c>
      <c r="BF84">
        <v>2.8802388298517294</v>
      </c>
      <c r="BG84">
        <v>0.99854137469199888</v>
      </c>
      <c r="BH84">
        <v>148.60895554030117</v>
      </c>
      <c r="BI84">
        <v>1.1640943766742626</v>
      </c>
      <c r="BJ84">
        <v>12.858806800216978</v>
      </c>
      <c r="BK84">
        <v>1.5873109317375009</v>
      </c>
      <c r="BL84">
        <v>2.457133333197846</v>
      </c>
      <c r="BM84">
        <v>1.0314469196442204</v>
      </c>
      <c r="BN84">
        <v>22.255950512672861</v>
      </c>
      <c r="BO84">
        <v>1.0198120515830085</v>
      </c>
      <c r="BP84">
        <v>9.3668609381160834</v>
      </c>
      <c r="BQ84">
        <v>1.1899822310672399</v>
      </c>
      <c r="BR84">
        <v>1.6985136813904373</v>
      </c>
      <c r="BS84">
        <v>0.72126083864841883</v>
      </c>
      <c r="BT84">
        <v>16.077072362799285</v>
      </c>
      <c r="BU84">
        <v>1.4988805054342929</v>
      </c>
      <c r="BV84">
        <v>5.9515645357226976</v>
      </c>
      <c r="BW84">
        <v>1.0985994501571106</v>
      </c>
      <c r="BX84">
        <v>11.055442465309659</v>
      </c>
      <c r="BY84">
        <v>1.09322155200491</v>
      </c>
      <c r="BZ84">
        <v>7.5450463044892624</v>
      </c>
      <c r="CA84">
        <v>1.2298525145887758</v>
      </c>
      <c r="CB84">
        <v>16.112419277357183</v>
      </c>
      <c r="CC84">
        <v>1.5912754864743226</v>
      </c>
      <c r="CD84">
        <v>2.2861749092859678</v>
      </c>
      <c r="CE84">
        <v>1.0836399357696807</v>
      </c>
      <c r="CF84">
        <v>2.4065083588255947</v>
      </c>
      <c r="CG84">
        <v>1.0817446726313049</v>
      </c>
      <c r="CH84">
        <v>8.9355692612597561</v>
      </c>
      <c r="CI84">
        <v>1.2004926747910387</v>
      </c>
      <c r="CJ84">
        <v>1.4571025580560084</v>
      </c>
      <c r="CK84">
        <v>0.72371109443162696</v>
      </c>
      <c r="CL84">
        <v>12.285628544055035</v>
      </c>
      <c r="CM84">
        <v>1.5856759052409684</v>
      </c>
      <c r="CN84">
        <v>2.1030584649074817</v>
      </c>
      <c r="CO84">
        <v>1.1490521595587584</v>
      </c>
      <c r="CP84">
        <v>4.1118883419793066</v>
      </c>
      <c r="CQ84">
        <v>1.0436932570732289</v>
      </c>
      <c r="CR84">
        <v>7.2993456098643952</v>
      </c>
      <c r="CS84">
        <v>1.2131087388781583</v>
      </c>
      <c r="CT84">
        <v>9.1272812427505556</v>
      </c>
      <c r="CU84">
        <v>1.7172738151301137</v>
      </c>
      <c r="CV84">
        <v>1.858521103535107</v>
      </c>
      <c r="CW84">
        <v>1.0123548674148379</v>
      </c>
      <c r="CX84">
        <v>4.6377200053050602</v>
      </c>
      <c r="CY84">
        <v>1.1081587335655403</v>
      </c>
      <c r="CZ84">
        <v>4.8115173051957587</v>
      </c>
      <c r="DA84">
        <v>1.291344306477614</v>
      </c>
      <c r="DB84">
        <v>3.640457534144923</v>
      </c>
      <c r="DC84">
        <v>1.7385988109075172</v>
      </c>
      <c r="DD84">
        <v>1.72459774413637</v>
      </c>
      <c r="DE84">
        <v>0.78980884882511737</v>
      </c>
      <c r="DF84">
        <v>1.842922346686896</v>
      </c>
      <c r="DG84">
        <v>1.0859396760816789</v>
      </c>
      <c r="DH84">
        <v>2.1999283436397228</v>
      </c>
      <c r="DI84">
        <v>1.2635618761003573</v>
      </c>
      <c r="DJ84">
        <v>16.840461439656615</v>
      </c>
      <c r="DK84">
        <v>1.8253726375930692</v>
      </c>
      <c r="DL84">
        <v>1.6425802300297665</v>
      </c>
      <c r="DM84">
        <v>1.2298026624401015</v>
      </c>
      <c r="DN84">
        <v>54.951684956665808</v>
      </c>
      <c r="DO84">
        <v>1.1103927139824401</v>
      </c>
      <c r="DP84">
        <v>18.052407759385712</v>
      </c>
      <c r="DQ84">
        <v>1.2861613575192792</v>
      </c>
      <c r="DR84">
        <v>503.61097940523973</v>
      </c>
      <c r="DS84">
        <v>1.9172489047258341</v>
      </c>
      <c r="DT84">
        <v>1.3566738449265803</v>
      </c>
      <c r="DU84">
        <v>1.1343725376298248</v>
      </c>
      <c r="DV84">
        <v>1.4610732171845147</v>
      </c>
      <c r="DW84">
        <v>1.1348905051554778</v>
      </c>
      <c r="DX84">
        <v>109.41412783920225</v>
      </c>
      <c r="DY84">
        <v>1.2686741787184914</v>
      </c>
      <c r="DZ84">
        <v>13.023018794309197</v>
      </c>
      <c r="EA84">
        <v>2.5082302348126615</v>
      </c>
      <c r="EB84">
        <v>1.2596376735740629</v>
      </c>
      <c r="EC84">
        <v>1.269804830537629</v>
      </c>
      <c r="ED84">
        <v>15.443667081804838</v>
      </c>
      <c r="EE84">
        <v>1.2121899776511926</v>
      </c>
      <c r="EF84">
        <v>5.8118245791137157</v>
      </c>
      <c r="EG84">
        <v>1.5344562809169882</v>
      </c>
      <c r="EH84">
        <v>7.549855261873474</v>
      </c>
      <c r="EI84">
        <v>2.5936752704181858</v>
      </c>
      <c r="EJ84">
        <v>1.0061520543858657</v>
      </c>
      <c r="EK84">
        <v>1.2050994532642474</v>
      </c>
      <c r="EL84">
        <v>1.8039336153142833</v>
      </c>
      <c r="EM84">
        <v>1.1807934980162118</v>
      </c>
      <c r="EN84">
        <v>2.3434012345845212</v>
      </c>
      <c r="EO84">
        <v>1.4887070339733184</v>
      </c>
      <c r="EP84">
        <v>0.60883527238888757</v>
      </c>
      <c r="EQ84">
        <v>0.77919473060806888</v>
      </c>
      <c r="ER84">
        <v>7.958685216064616</v>
      </c>
      <c r="ES84">
        <v>2.6591524934537962</v>
      </c>
      <c r="ET84">
        <v>0.79023259955234404</v>
      </c>
      <c r="EU84">
        <v>1.214415549909597</v>
      </c>
      <c r="EV84">
        <v>4.0522281869840553</v>
      </c>
      <c r="EW84">
        <v>1.1658400341551767</v>
      </c>
      <c r="EX84">
        <v>4.1151592568516921</v>
      </c>
      <c r="EY84">
        <v>1.4632567820844717</v>
      </c>
      <c r="EZ84">
        <v>2160.5743089657535</v>
      </c>
      <c r="FA84">
        <v>2.7608699188542074</v>
      </c>
      <c r="FB84">
        <v>0.58291593582993784</v>
      </c>
      <c r="FC84">
        <v>1.1807243488525168</v>
      </c>
      <c r="FD84">
        <v>0.58962459681715773</v>
      </c>
      <c r="FE84">
        <v>1.1882471530743597</v>
      </c>
      <c r="FF84">
        <v>0.767539222252555</v>
      </c>
      <c r="FG84">
        <v>1.5385505238986039</v>
      </c>
      <c r="FH84">
        <v>7.2572122808084609</v>
      </c>
      <c r="FI84">
        <v>2.7204000000000006</v>
      </c>
      <c r="FJ84">
        <v>0.40694650345067251</v>
      </c>
      <c r="FK84">
        <v>1.2131999999999998</v>
      </c>
      <c r="FL84">
        <v>4.5391072666972967</v>
      </c>
      <c r="FM84">
        <v>1.1202000000000001</v>
      </c>
      <c r="FN84">
        <v>4.2198913470789261</v>
      </c>
      <c r="FO84">
        <v>1.5287999999999999</v>
      </c>
      <c r="FP84">
        <v>0.2719726093313366</v>
      </c>
      <c r="FQ84">
        <v>0.81359999999999988</v>
      </c>
      <c r="FR84">
        <v>6.3707341015365841</v>
      </c>
      <c r="FS84">
        <v>2.7311999999999999</v>
      </c>
      <c r="FT84">
        <v>0.44000483731646878</v>
      </c>
      <c r="FU84">
        <v>1.1028</v>
      </c>
      <c r="FV84">
        <v>3.4202222511150429</v>
      </c>
      <c r="FW84">
        <v>1.1340000000000001</v>
      </c>
      <c r="FX84">
        <v>4.3249026200922192</v>
      </c>
      <c r="FY84">
        <v>1.4766000000000001</v>
      </c>
      <c r="FZ84">
        <v>0.13676074954446571</v>
      </c>
      <c r="GA84">
        <v>0.80940000000000001</v>
      </c>
      <c r="GB84">
        <v>5.4913343794612492</v>
      </c>
      <c r="GC84">
        <v>2.7311999999999999</v>
      </c>
      <c r="GD84">
        <v>0</v>
      </c>
      <c r="GE84">
        <v>1.1028</v>
      </c>
      <c r="GF84">
        <v>2.1991060418334656</v>
      </c>
      <c r="GG84">
        <v>1.1340000000000001</v>
      </c>
      <c r="GH84">
        <v>2.2275370973032724</v>
      </c>
      <c r="GI84">
        <v>1.4766000000000001</v>
      </c>
      <c r="GJ84">
        <v>0</v>
      </c>
      <c r="GK84">
        <v>0.80940000000000001</v>
      </c>
      <c r="GL84">
        <v>5558.9861092520196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96FDA-FF94-4456-A57F-0B350FFE5113}">
  <dimension ref="B2:CU176"/>
  <sheetViews>
    <sheetView zoomScale="40" zoomScaleNormal="40" workbookViewId="0">
      <selection activeCell="Q23" sqref="Q23"/>
    </sheetView>
  </sheetViews>
  <sheetFormatPr defaultRowHeight="14.4" x14ac:dyDescent="0.3"/>
  <cols>
    <col min="2" max="2" width="31.5546875" bestFit="1" customWidth="1"/>
    <col min="3" max="3" width="24.88671875" bestFit="1" customWidth="1"/>
    <col min="4" max="11" width="17.88671875" bestFit="1" customWidth="1"/>
    <col min="12" max="12" width="16.5546875" bestFit="1" customWidth="1"/>
    <col min="13" max="27" width="17.88671875" bestFit="1" customWidth="1"/>
    <col min="28" max="28" width="12.109375" bestFit="1" customWidth="1"/>
    <col min="29" max="29" width="17.88671875" bestFit="1" customWidth="1"/>
    <col min="30" max="30" width="14.88671875" bestFit="1" customWidth="1"/>
    <col min="31" max="36" width="17.88671875" bestFit="1" customWidth="1"/>
    <col min="37" max="37" width="10.6640625" bestFit="1" customWidth="1"/>
    <col min="38" max="41" width="17.88671875" bestFit="1" customWidth="1"/>
    <col min="42" max="42" width="16.5546875" bestFit="1" customWidth="1"/>
    <col min="43" max="45" width="17.88671875" bestFit="1" customWidth="1"/>
    <col min="46" max="46" width="12.109375" bestFit="1" customWidth="1"/>
    <col min="47" max="51" width="17.88671875" bestFit="1" customWidth="1"/>
    <col min="52" max="52" width="16.5546875" bestFit="1" customWidth="1"/>
    <col min="53" max="55" width="17.88671875" bestFit="1" customWidth="1"/>
    <col min="56" max="56" width="13.44140625" bestFit="1" customWidth="1"/>
    <col min="57" max="57" width="17.88671875" bestFit="1" customWidth="1"/>
    <col min="58" max="59" width="16.5546875" bestFit="1" customWidth="1"/>
    <col min="60" max="60" width="12.109375" bestFit="1" customWidth="1"/>
    <col min="61" max="63" width="17.88671875" bestFit="1" customWidth="1"/>
    <col min="64" max="64" width="13.44140625" bestFit="1" customWidth="1"/>
    <col min="65" max="71" width="17.88671875" bestFit="1" customWidth="1"/>
    <col min="72" max="74" width="8.88671875" hidden="1" customWidth="1"/>
    <col min="75" max="75" width="10.6640625" bestFit="1" customWidth="1"/>
    <col min="76" max="76" width="17.88671875" bestFit="1" customWidth="1"/>
    <col min="77" max="77" width="12.109375" bestFit="1" customWidth="1"/>
    <col min="78" max="87" width="17.88671875" bestFit="1" customWidth="1"/>
    <col min="88" max="88" width="16.5546875" bestFit="1" customWidth="1"/>
    <col min="89" max="92" width="17.88671875" bestFit="1" customWidth="1"/>
    <col min="93" max="93" width="16.5546875" bestFit="1" customWidth="1"/>
    <col min="94" max="94" width="17.88671875" bestFit="1" customWidth="1"/>
    <col min="95" max="95" width="12.109375" bestFit="1" customWidth="1"/>
    <col min="96" max="97" width="17.88671875" bestFit="1" customWidth="1"/>
    <col min="98" max="98" width="12.109375" bestFit="1" customWidth="1"/>
    <col min="99" max="99" width="17.88671875" bestFit="1" customWidth="1"/>
  </cols>
  <sheetData>
    <row r="2" spans="2:99" x14ac:dyDescent="0.3">
      <c r="B2" s="9" t="s">
        <v>80</v>
      </c>
      <c r="C2" s="9" t="s">
        <v>57</v>
      </c>
    </row>
    <row r="3" spans="2:99" x14ac:dyDescent="0.3">
      <c r="C3" t="s">
        <v>58</v>
      </c>
      <c r="E3" t="s">
        <v>59</v>
      </c>
      <c r="H3" t="s">
        <v>60</v>
      </c>
      <c r="L3" t="s">
        <v>61</v>
      </c>
      <c r="P3" t="s">
        <v>62</v>
      </c>
      <c r="T3" t="s">
        <v>63</v>
      </c>
      <c r="X3" t="s">
        <v>64</v>
      </c>
      <c r="AC3" t="s">
        <v>65</v>
      </c>
      <c r="AG3" t="s">
        <v>66</v>
      </c>
      <c r="AL3" t="s">
        <v>67</v>
      </c>
      <c r="AP3" t="s">
        <v>68</v>
      </c>
      <c r="AU3" t="s">
        <v>69</v>
      </c>
      <c r="AY3" t="s">
        <v>70</v>
      </c>
      <c r="BC3" t="s">
        <v>71</v>
      </c>
      <c r="BG3" t="s">
        <v>72</v>
      </c>
      <c r="BK3" t="s">
        <v>73</v>
      </c>
      <c r="BO3" t="s">
        <v>74</v>
      </c>
      <c r="BS3" t="s">
        <v>25</v>
      </c>
      <c r="BX3" t="s">
        <v>27</v>
      </c>
      <c r="CB3" t="s">
        <v>30</v>
      </c>
      <c r="CF3" t="s">
        <v>31</v>
      </c>
      <c r="CK3" t="s">
        <v>32</v>
      </c>
      <c r="CP3" t="s">
        <v>75</v>
      </c>
      <c r="CU3" t="s">
        <v>76</v>
      </c>
    </row>
    <row r="4" spans="2:99" x14ac:dyDescent="0.3">
      <c r="B4" s="9" t="s">
        <v>77</v>
      </c>
      <c r="C4" t="s">
        <v>18</v>
      </c>
      <c r="D4" t="s">
        <v>20</v>
      </c>
      <c r="E4" t="s">
        <v>18</v>
      </c>
      <c r="F4" t="s">
        <v>23</v>
      </c>
      <c r="G4" t="s">
        <v>20</v>
      </c>
      <c r="H4" t="s">
        <v>18</v>
      </c>
      <c r="I4" t="s">
        <v>23</v>
      </c>
      <c r="J4" t="s">
        <v>20</v>
      </c>
      <c r="K4" t="s">
        <v>22</v>
      </c>
      <c r="L4" t="s">
        <v>18</v>
      </c>
      <c r="M4" t="s">
        <v>23</v>
      </c>
      <c r="N4" t="s">
        <v>20</v>
      </c>
      <c r="O4" t="s">
        <v>22</v>
      </c>
      <c r="P4" t="s">
        <v>18</v>
      </c>
      <c r="Q4" t="s">
        <v>26</v>
      </c>
      <c r="R4" t="s">
        <v>23</v>
      </c>
      <c r="S4" t="s">
        <v>20</v>
      </c>
      <c r="T4" t="s">
        <v>18</v>
      </c>
      <c r="U4" t="s">
        <v>26</v>
      </c>
      <c r="V4" t="s">
        <v>23</v>
      </c>
      <c r="W4" t="s">
        <v>20</v>
      </c>
      <c r="X4" t="s">
        <v>18</v>
      </c>
      <c r="Y4" t="s">
        <v>26</v>
      </c>
      <c r="Z4" t="s">
        <v>23</v>
      </c>
      <c r="AA4" t="s">
        <v>20</v>
      </c>
      <c r="AB4" t="s">
        <v>22</v>
      </c>
      <c r="AC4" t="s">
        <v>18</v>
      </c>
      <c r="AD4" t="s">
        <v>26</v>
      </c>
      <c r="AE4" t="s">
        <v>23</v>
      </c>
      <c r="AF4" t="s">
        <v>20</v>
      </c>
      <c r="AG4" t="s">
        <v>18</v>
      </c>
      <c r="AH4" t="s">
        <v>26</v>
      </c>
      <c r="AI4" t="s">
        <v>23</v>
      </c>
      <c r="AJ4" t="s">
        <v>20</v>
      </c>
      <c r="AK4" t="s">
        <v>22</v>
      </c>
      <c r="AL4" t="s">
        <v>18</v>
      </c>
      <c r="AM4" t="s">
        <v>26</v>
      </c>
      <c r="AN4" t="s">
        <v>23</v>
      </c>
      <c r="AO4" t="s">
        <v>20</v>
      </c>
      <c r="AP4" t="s">
        <v>18</v>
      </c>
      <c r="AQ4" t="s">
        <v>26</v>
      </c>
      <c r="AR4" t="s">
        <v>23</v>
      </c>
      <c r="AS4" t="s">
        <v>20</v>
      </c>
      <c r="AT4" t="s">
        <v>22</v>
      </c>
      <c r="AU4" t="s">
        <v>18</v>
      </c>
      <c r="AV4" t="s">
        <v>26</v>
      </c>
      <c r="AW4" t="s">
        <v>23</v>
      </c>
      <c r="AX4" t="s">
        <v>20</v>
      </c>
      <c r="AY4" t="s">
        <v>18</v>
      </c>
      <c r="AZ4" t="s">
        <v>26</v>
      </c>
      <c r="BA4" t="s">
        <v>23</v>
      </c>
      <c r="BB4" t="s">
        <v>20</v>
      </c>
      <c r="BC4" t="s">
        <v>18</v>
      </c>
      <c r="BD4" t="s">
        <v>26</v>
      </c>
      <c r="BE4" t="s">
        <v>23</v>
      </c>
      <c r="BF4" t="s">
        <v>20</v>
      </c>
      <c r="BG4" t="s">
        <v>18</v>
      </c>
      <c r="BH4" t="s">
        <v>26</v>
      </c>
      <c r="BI4" t="s">
        <v>23</v>
      </c>
      <c r="BJ4" t="s">
        <v>20</v>
      </c>
      <c r="BK4" t="s">
        <v>18</v>
      </c>
      <c r="BL4" t="s">
        <v>26</v>
      </c>
      <c r="BM4" t="s">
        <v>23</v>
      </c>
      <c r="BN4" t="s">
        <v>20</v>
      </c>
      <c r="BO4" t="s">
        <v>18</v>
      </c>
      <c r="BP4" t="s">
        <v>26</v>
      </c>
      <c r="BQ4" t="s">
        <v>23</v>
      </c>
      <c r="BR4" t="s">
        <v>20</v>
      </c>
      <c r="BS4" t="s">
        <v>18</v>
      </c>
      <c r="BT4" t="s">
        <v>26</v>
      </c>
      <c r="BU4" t="s">
        <v>23</v>
      </c>
      <c r="BV4" t="s">
        <v>20</v>
      </c>
      <c r="BW4" t="s">
        <v>22</v>
      </c>
      <c r="BX4" t="s">
        <v>18</v>
      </c>
      <c r="BY4" t="s">
        <v>26</v>
      </c>
      <c r="BZ4" t="s">
        <v>23</v>
      </c>
      <c r="CA4" t="s">
        <v>20</v>
      </c>
      <c r="CB4" t="s">
        <v>18</v>
      </c>
      <c r="CC4" t="s">
        <v>26</v>
      </c>
      <c r="CD4" t="s">
        <v>23</v>
      </c>
      <c r="CE4" t="s">
        <v>20</v>
      </c>
      <c r="CF4" t="s">
        <v>18</v>
      </c>
      <c r="CG4" t="s">
        <v>26</v>
      </c>
      <c r="CH4" t="s">
        <v>23</v>
      </c>
      <c r="CI4" t="s">
        <v>20</v>
      </c>
      <c r="CJ4" t="s">
        <v>22</v>
      </c>
      <c r="CK4" t="s">
        <v>18</v>
      </c>
      <c r="CL4" t="s">
        <v>26</v>
      </c>
      <c r="CM4" t="s">
        <v>23</v>
      </c>
      <c r="CN4" t="s">
        <v>20</v>
      </c>
      <c r="CO4" t="s">
        <v>22</v>
      </c>
      <c r="CP4" t="s">
        <v>18</v>
      </c>
      <c r="CQ4" t="s">
        <v>26</v>
      </c>
      <c r="CR4" t="s">
        <v>23</v>
      </c>
      <c r="CS4" t="s">
        <v>20</v>
      </c>
      <c r="CT4" t="s">
        <v>22</v>
      </c>
    </row>
    <row r="5" spans="2:99" x14ac:dyDescent="0.3">
      <c r="B5" s="10">
        <v>43830</v>
      </c>
      <c r="C5">
        <v>5890366.1980770007</v>
      </c>
      <c r="D5">
        <v>760360.0127549998</v>
      </c>
      <c r="CU5">
        <v>6650726.2108320007</v>
      </c>
    </row>
    <row r="6" spans="2:99" x14ac:dyDescent="0.3">
      <c r="B6" s="10">
        <v>43861</v>
      </c>
      <c r="C6">
        <v>5446647.7534039998</v>
      </c>
      <c r="D6">
        <v>737617.96885900002</v>
      </c>
      <c r="E6">
        <v>265009.98844399996</v>
      </c>
      <c r="G6">
        <v>48950.198253999995</v>
      </c>
      <c r="CU6">
        <v>6498225.9089609999</v>
      </c>
    </row>
    <row r="7" spans="2:99" x14ac:dyDescent="0.3">
      <c r="B7" s="10">
        <v>43890</v>
      </c>
      <c r="C7">
        <v>4855731.3892179998</v>
      </c>
      <c r="D7">
        <v>665503.34516300005</v>
      </c>
      <c r="E7">
        <v>603112.7259790001</v>
      </c>
      <c r="G7">
        <v>120669.68850299998</v>
      </c>
      <c r="CU7">
        <v>6245017.1488629999</v>
      </c>
    </row>
    <row r="8" spans="2:99" x14ac:dyDescent="0.3">
      <c r="B8" s="10">
        <v>43921</v>
      </c>
      <c r="C8">
        <v>4714386.3862390006</v>
      </c>
      <c r="D8">
        <v>656995.3968239997</v>
      </c>
      <c r="E8">
        <v>934695.249022</v>
      </c>
      <c r="F8">
        <v>1322.1651870000001</v>
      </c>
      <c r="G8">
        <v>179931.219129</v>
      </c>
      <c r="CU8">
        <v>6487330.4164010007</v>
      </c>
    </row>
    <row r="9" spans="2:99" x14ac:dyDescent="0.3">
      <c r="B9" s="10">
        <v>43951</v>
      </c>
      <c r="C9">
        <v>4163470.5654339991</v>
      </c>
      <c r="D9">
        <v>591503.72938600008</v>
      </c>
      <c r="E9">
        <v>979887.99974699994</v>
      </c>
      <c r="F9">
        <v>2442.3971489999999</v>
      </c>
      <c r="G9">
        <v>178757.62466999999</v>
      </c>
      <c r="CU9">
        <v>5916062.3163859993</v>
      </c>
    </row>
    <row r="10" spans="2:99" x14ac:dyDescent="0.3">
      <c r="B10" s="10">
        <v>43982</v>
      </c>
      <c r="C10">
        <v>3954892.7193379998</v>
      </c>
      <c r="D10">
        <v>577404.6275399999</v>
      </c>
      <c r="E10">
        <v>955215.29400300002</v>
      </c>
      <c r="F10">
        <v>2481.5837670000001</v>
      </c>
      <c r="G10">
        <v>175020.93982899998</v>
      </c>
      <c r="CU10">
        <v>5665015.1644769991</v>
      </c>
    </row>
    <row r="11" spans="2:99" x14ac:dyDescent="0.3">
      <c r="B11" s="10">
        <v>44012</v>
      </c>
      <c r="C11">
        <v>3320628.5492259986</v>
      </c>
      <c r="D11">
        <v>522976.92854899995</v>
      </c>
      <c r="E11">
        <v>901072.8683170001</v>
      </c>
      <c r="F11">
        <v>2285.2332959999999</v>
      </c>
      <c r="G11">
        <v>161446.00422199999</v>
      </c>
      <c r="CU11">
        <v>4908409.5836099992</v>
      </c>
    </row>
    <row r="12" spans="2:99" x14ac:dyDescent="0.3">
      <c r="B12" s="10">
        <v>44043</v>
      </c>
      <c r="C12">
        <v>3089501.0058820006</v>
      </c>
      <c r="D12">
        <v>505173.18496699992</v>
      </c>
      <c r="E12">
        <v>1037166.512597</v>
      </c>
      <c r="F12">
        <v>2307.0238519999998</v>
      </c>
      <c r="G12">
        <v>156523.37127800001</v>
      </c>
      <c r="CU12">
        <v>4790671.098576</v>
      </c>
    </row>
    <row r="13" spans="2:99" x14ac:dyDescent="0.3">
      <c r="B13" s="10">
        <v>44074</v>
      </c>
      <c r="C13">
        <v>2722440.0334010003</v>
      </c>
      <c r="D13">
        <v>466238.21268700005</v>
      </c>
      <c r="E13">
        <v>1258692.9081250001</v>
      </c>
      <c r="F13">
        <v>2233.016173</v>
      </c>
      <c r="G13">
        <v>145567.07614799999</v>
      </c>
      <c r="CU13">
        <v>4595171.2465340011</v>
      </c>
    </row>
    <row r="14" spans="2:99" x14ac:dyDescent="0.3">
      <c r="B14" s="10">
        <v>44104</v>
      </c>
      <c r="C14">
        <v>2386559.8712440003</v>
      </c>
      <c r="D14">
        <v>428924.33099800011</v>
      </c>
      <c r="E14">
        <v>1489498.9852129999</v>
      </c>
      <c r="F14">
        <v>2160.2543759999999</v>
      </c>
      <c r="G14">
        <v>137550.85150300001</v>
      </c>
      <c r="CU14">
        <v>4444694.2933339998</v>
      </c>
    </row>
    <row r="15" spans="2:99" x14ac:dyDescent="0.3">
      <c r="B15" s="10">
        <v>44135</v>
      </c>
      <c r="C15">
        <v>1960598.440677</v>
      </c>
      <c r="D15">
        <v>400055.51112999994</v>
      </c>
      <c r="E15">
        <v>1726433.7842749998</v>
      </c>
      <c r="F15">
        <v>2189.5027140000002</v>
      </c>
      <c r="G15">
        <v>141102.28754799999</v>
      </c>
      <c r="CU15">
        <v>4230379.5263440013</v>
      </c>
    </row>
    <row r="16" spans="2:99" x14ac:dyDescent="0.3">
      <c r="B16" s="10">
        <v>44165</v>
      </c>
      <c r="C16">
        <v>1676701.1922699995</v>
      </c>
      <c r="D16">
        <v>362617.59826200001</v>
      </c>
      <c r="E16">
        <v>1830785.7577180001</v>
      </c>
      <c r="F16">
        <v>2082.7998710000002</v>
      </c>
      <c r="G16">
        <v>130819.62666400001</v>
      </c>
      <c r="CU16">
        <v>4003006.9747849996</v>
      </c>
    </row>
    <row r="17" spans="2:99" x14ac:dyDescent="0.3">
      <c r="B17" s="10">
        <v>44196</v>
      </c>
      <c r="C17">
        <v>1520097.0678249993</v>
      </c>
      <c r="D17">
        <v>349270.07435900002</v>
      </c>
      <c r="E17">
        <v>2041572.916834</v>
      </c>
      <c r="F17">
        <v>2108.6316059999999</v>
      </c>
      <c r="G17">
        <v>125340.56169900001</v>
      </c>
      <c r="CU17">
        <v>4038389.2523229998</v>
      </c>
    </row>
    <row r="18" spans="2:99" x14ac:dyDescent="0.3">
      <c r="B18" s="10">
        <v>44227</v>
      </c>
      <c r="C18">
        <v>1323720.0798650007</v>
      </c>
      <c r="D18">
        <v>321957.80806399992</v>
      </c>
      <c r="E18">
        <v>1981291.0311659998</v>
      </c>
      <c r="F18">
        <v>2020.1789940000001</v>
      </c>
      <c r="G18">
        <v>114818.53422100001</v>
      </c>
      <c r="H18">
        <v>110256.23108700001</v>
      </c>
      <c r="I18">
        <v>2593.7569480000002</v>
      </c>
      <c r="J18">
        <v>8929.0557090000002</v>
      </c>
      <c r="CU18">
        <v>3865586.6760540004</v>
      </c>
    </row>
    <row r="19" spans="2:99" x14ac:dyDescent="0.3">
      <c r="B19" s="10">
        <v>44255</v>
      </c>
      <c r="C19">
        <v>1110189.1810279998</v>
      </c>
      <c r="D19">
        <v>287092.58343099995</v>
      </c>
      <c r="E19">
        <v>1734335.9812330003</v>
      </c>
      <c r="F19">
        <v>1820.5817979999999</v>
      </c>
      <c r="G19">
        <v>102086.92397800001</v>
      </c>
      <c r="H19">
        <v>306336.45059299993</v>
      </c>
      <c r="I19">
        <v>17720.150081</v>
      </c>
      <c r="J19">
        <v>35513.744204000002</v>
      </c>
      <c r="CU19">
        <v>3595095.5963460002</v>
      </c>
    </row>
    <row r="20" spans="2:99" x14ac:dyDescent="0.3">
      <c r="B20" s="10">
        <v>44286</v>
      </c>
      <c r="C20">
        <v>1049242.9808209997</v>
      </c>
      <c r="D20">
        <v>292694.62107599998</v>
      </c>
      <c r="E20">
        <v>1713077.8689069999</v>
      </c>
      <c r="F20">
        <v>1974.7975650000001</v>
      </c>
      <c r="G20">
        <v>103873.91183900001</v>
      </c>
      <c r="H20">
        <v>581561.65296700003</v>
      </c>
      <c r="I20">
        <v>41024.943121999997</v>
      </c>
      <c r="J20">
        <v>71250.566338000004</v>
      </c>
      <c r="K20">
        <v>4.5032300000000003</v>
      </c>
      <c r="CU20">
        <v>3854705.8458650005</v>
      </c>
    </row>
    <row r="21" spans="2:99" x14ac:dyDescent="0.3">
      <c r="B21" s="10">
        <v>44316</v>
      </c>
      <c r="C21">
        <v>798393.92851199978</v>
      </c>
      <c r="D21">
        <v>247894.19174000001</v>
      </c>
      <c r="E21">
        <v>1408831.6212109998</v>
      </c>
      <c r="F21">
        <v>1807.4141059999999</v>
      </c>
      <c r="G21">
        <v>89884.324269999983</v>
      </c>
      <c r="H21">
        <v>813012.6092660001</v>
      </c>
      <c r="I21">
        <v>81564.849627000003</v>
      </c>
      <c r="J21">
        <v>138623.712149</v>
      </c>
      <c r="K21">
        <v>2730.1734470000001</v>
      </c>
      <c r="CU21">
        <v>3582742.8243280002</v>
      </c>
    </row>
    <row r="22" spans="2:99" x14ac:dyDescent="0.3">
      <c r="B22" s="10">
        <v>44347</v>
      </c>
      <c r="C22">
        <v>695127.11244500009</v>
      </c>
      <c r="D22">
        <v>235042.78272000005</v>
      </c>
      <c r="E22">
        <v>1284942.390444</v>
      </c>
      <c r="F22">
        <v>1823.9495300000001</v>
      </c>
      <c r="G22">
        <v>85158.615377000009</v>
      </c>
      <c r="H22">
        <v>1083997.748717</v>
      </c>
      <c r="I22">
        <v>124593.16077700001</v>
      </c>
      <c r="J22">
        <v>213335.47537000003</v>
      </c>
      <c r="K22">
        <v>21309.60124</v>
      </c>
      <c r="CU22">
        <v>3745330.8366200011</v>
      </c>
    </row>
    <row r="23" spans="2:99" x14ac:dyDescent="0.3">
      <c r="B23" s="10">
        <v>44377</v>
      </c>
      <c r="C23">
        <v>565991.55432799994</v>
      </c>
      <c r="D23">
        <v>209608.30537000002</v>
      </c>
      <c r="E23">
        <v>1093072.044307</v>
      </c>
      <c r="F23">
        <v>1725.201865</v>
      </c>
      <c r="G23">
        <v>75771.907058000012</v>
      </c>
      <c r="H23">
        <v>1282606.2797369999</v>
      </c>
      <c r="I23">
        <v>158361.75609499999</v>
      </c>
      <c r="J23">
        <v>278683.861707</v>
      </c>
      <c r="K23">
        <v>40286.635225000005</v>
      </c>
      <c r="CU23">
        <v>3706107.5456919991</v>
      </c>
    </row>
    <row r="24" spans="2:99" x14ac:dyDescent="0.3">
      <c r="B24" s="10">
        <v>44408</v>
      </c>
      <c r="C24">
        <v>487257.67025099997</v>
      </c>
      <c r="D24">
        <v>198887.17729699993</v>
      </c>
      <c r="E24">
        <v>981796.74373999995</v>
      </c>
      <c r="F24">
        <v>1738.1432159999999</v>
      </c>
      <c r="G24">
        <v>71307.562260000006</v>
      </c>
      <c r="H24">
        <v>1483048.775128</v>
      </c>
      <c r="I24">
        <v>199557.47980500001</v>
      </c>
      <c r="J24">
        <v>359271.93893499993</v>
      </c>
      <c r="K24">
        <v>49159.530605</v>
      </c>
      <c r="CU24">
        <v>3832025.0212370008</v>
      </c>
    </row>
    <row r="25" spans="2:99" x14ac:dyDescent="0.3">
      <c r="B25" s="10">
        <v>44439</v>
      </c>
      <c r="C25">
        <v>372172.79151400004</v>
      </c>
      <c r="D25">
        <v>177629.70518000011</v>
      </c>
      <c r="E25">
        <v>808239.26314899989</v>
      </c>
      <c r="F25">
        <v>1655.2906539999999</v>
      </c>
      <c r="G25">
        <v>63857.867260000014</v>
      </c>
      <c r="H25">
        <v>1684213.5221650002</v>
      </c>
      <c r="I25">
        <v>246331.35096699998</v>
      </c>
      <c r="J25">
        <v>457212.08680299995</v>
      </c>
      <c r="K25">
        <v>68471.989743999991</v>
      </c>
      <c r="CU25">
        <v>3879783.8674360001</v>
      </c>
    </row>
    <row r="26" spans="2:99" x14ac:dyDescent="0.3">
      <c r="B26" s="10">
        <v>44469</v>
      </c>
      <c r="C26">
        <v>301879.15976999997</v>
      </c>
      <c r="D26">
        <v>161246.15330100004</v>
      </c>
      <c r="E26">
        <v>695178.79125100002</v>
      </c>
      <c r="F26">
        <v>1491.3018079999999</v>
      </c>
      <c r="G26">
        <v>57863.850709000006</v>
      </c>
      <c r="H26">
        <v>1850913.1081599996</v>
      </c>
      <c r="I26">
        <v>336609.95071300003</v>
      </c>
      <c r="J26">
        <v>529430.21313499997</v>
      </c>
      <c r="K26">
        <v>87807.871759999995</v>
      </c>
      <c r="CU26">
        <v>4022420.4006070006</v>
      </c>
    </row>
    <row r="27" spans="2:99" x14ac:dyDescent="0.3">
      <c r="B27" s="10">
        <v>44500</v>
      </c>
      <c r="C27">
        <v>237204.25888699997</v>
      </c>
      <c r="D27">
        <v>147715.63241300004</v>
      </c>
      <c r="E27">
        <v>615084.37095600006</v>
      </c>
      <c r="F27">
        <v>1387.739986</v>
      </c>
      <c r="G27">
        <v>54097.825475000005</v>
      </c>
      <c r="H27">
        <v>2039490.3419020001</v>
      </c>
      <c r="I27">
        <v>437839.28061299998</v>
      </c>
      <c r="J27">
        <v>677875.62926800002</v>
      </c>
      <c r="K27">
        <v>105863.17229399999</v>
      </c>
      <c r="CU27">
        <v>4316558.2517940002</v>
      </c>
    </row>
    <row r="28" spans="2:99" x14ac:dyDescent="0.3">
      <c r="B28" s="10">
        <v>44530</v>
      </c>
      <c r="C28">
        <v>187576.18823900001</v>
      </c>
      <c r="D28">
        <v>131288.20372699999</v>
      </c>
      <c r="E28">
        <v>521081.44883200002</v>
      </c>
      <c r="F28">
        <v>1308.439138</v>
      </c>
      <c r="G28">
        <v>48133.784342999999</v>
      </c>
      <c r="H28">
        <v>2096112.2631359999</v>
      </c>
      <c r="I28">
        <v>439657.79867999989</v>
      </c>
      <c r="J28">
        <v>806651.274676</v>
      </c>
      <c r="K28">
        <v>106375.23374800001</v>
      </c>
      <c r="CU28">
        <v>4338184.6345190015</v>
      </c>
    </row>
    <row r="29" spans="2:99" x14ac:dyDescent="0.3">
      <c r="B29" s="10">
        <v>44561</v>
      </c>
      <c r="C29">
        <v>158589.56075399995</v>
      </c>
      <c r="D29">
        <v>124144.12510700001</v>
      </c>
      <c r="E29">
        <v>470327.68040100002</v>
      </c>
      <c r="F29">
        <v>1283.3753750000001</v>
      </c>
      <c r="G29">
        <v>44981.95429199998</v>
      </c>
      <c r="H29">
        <v>2270113.3812309997</v>
      </c>
      <c r="I29">
        <v>482195.80495299998</v>
      </c>
      <c r="J29">
        <v>924166.02231400006</v>
      </c>
      <c r="K29">
        <v>112661.88222499999</v>
      </c>
      <c r="CU29">
        <v>4588463.7866520006</v>
      </c>
    </row>
    <row r="30" spans="2:99" x14ac:dyDescent="0.3">
      <c r="B30" s="10">
        <v>44592</v>
      </c>
      <c r="C30">
        <v>116770.23882399999</v>
      </c>
      <c r="D30">
        <v>106601.37446000001</v>
      </c>
      <c r="E30">
        <v>353027.01915499999</v>
      </c>
      <c r="F30">
        <v>1128.8779979999999</v>
      </c>
      <c r="G30">
        <v>38818.865453000006</v>
      </c>
      <c r="H30">
        <v>2236321.2780379998</v>
      </c>
      <c r="I30">
        <v>522900.34189199994</v>
      </c>
      <c r="J30">
        <v>962902.9006800002</v>
      </c>
      <c r="K30">
        <v>129323.05641599999</v>
      </c>
      <c r="CU30">
        <v>4467793.952916</v>
      </c>
    </row>
    <row r="31" spans="2:99" x14ac:dyDescent="0.3">
      <c r="B31" s="10">
        <v>44620</v>
      </c>
      <c r="C31">
        <v>91347.908523999984</v>
      </c>
      <c r="D31">
        <v>92109.699719000011</v>
      </c>
      <c r="E31">
        <v>289205.92839199997</v>
      </c>
      <c r="F31">
        <v>1029.1647869999999</v>
      </c>
      <c r="G31">
        <v>33187.234224000007</v>
      </c>
      <c r="H31">
        <v>2186989.3850560002</v>
      </c>
      <c r="I31">
        <v>547383.39801900007</v>
      </c>
      <c r="J31">
        <v>968761.19405900023</v>
      </c>
      <c r="K31">
        <v>137894.43473300003</v>
      </c>
      <c r="CU31">
        <v>4347908.3475129995</v>
      </c>
    </row>
    <row r="32" spans="2:99" x14ac:dyDescent="0.3">
      <c r="B32" s="10">
        <v>44651</v>
      </c>
      <c r="C32">
        <v>82188.04574999999</v>
      </c>
      <c r="D32">
        <v>92492.018018999996</v>
      </c>
      <c r="E32">
        <v>276471.89286800002</v>
      </c>
      <c r="F32">
        <v>1079.64023</v>
      </c>
      <c r="G32">
        <v>32637.611149999997</v>
      </c>
      <c r="H32">
        <v>2417639.5267380001</v>
      </c>
      <c r="I32">
        <v>625621.10868599999</v>
      </c>
      <c r="J32">
        <v>1081491.9094120003</v>
      </c>
      <c r="K32">
        <v>160925.29533599998</v>
      </c>
      <c r="CU32">
        <v>4770547.0481890002</v>
      </c>
    </row>
    <row r="33" spans="2:99" x14ac:dyDescent="0.3">
      <c r="B33" s="10">
        <v>44681</v>
      </c>
      <c r="C33">
        <v>59840.656226999999</v>
      </c>
      <c r="D33">
        <v>77782.664334999994</v>
      </c>
      <c r="E33">
        <v>214786.67166600001</v>
      </c>
      <c r="F33">
        <v>919.78563199999996</v>
      </c>
      <c r="G33">
        <v>27557.039185000001</v>
      </c>
      <c r="H33">
        <v>2295367.7543520005</v>
      </c>
      <c r="I33">
        <v>591880.08110499999</v>
      </c>
      <c r="J33">
        <v>1025388.8177910001</v>
      </c>
      <c r="K33">
        <v>175978.72866600001</v>
      </c>
      <c r="CU33">
        <v>4469502.1989589995</v>
      </c>
    </row>
    <row r="34" spans="2:99" x14ac:dyDescent="0.3">
      <c r="B34" s="10">
        <v>44712</v>
      </c>
      <c r="C34">
        <v>48786.493616999993</v>
      </c>
      <c r="D34">
        <v>72285.444736000005</v>
      </c>
      <c r="E34">
        <v>187431.82625300001</v>
      </c>
      <c r="F34">
        <v>909.96279400000003</v>
      </c>
      <c r="G34">
        <v>25616.534805999996</v>
      </c>
      <c r="H34">
        <v>2446483.4142460003</v>
      </c>
      <c r="I34">
        <v>626299.20858900016</v>
      </c>
      <c r="J34">
        <v>1087108.506299</v>
      </c>
      <c r="K34">
        <v>232876.985365</v>
      </c>
      <c r="CU34">
        <v>4727798.3767049992</v>
      </c>
    </row>
    <row r="35" spans="2:99" x14ac:dyDescent="0.3">
      <c r="B35" s="10">
        <v>44742</v>
      </c>
      <c r="C35">
        <v>36847.766132000004</v>
      </c>
      <c r="D35">
        <v>64381.166197999992</v>
      </c>
      <c r="E35">
        <v>157137.211461</v>
      </c>
      <c r="F35">
        <v>800.14770299999998</v>
      </c>
      <c r="G35">
        <v>23040.440128000002</v>
      </c>
      <c r="H35">
        <v>2456526.4345889995</v>
      </c>
      <c r="I35">
        <v>612449.24516699987</v>
      </c>
      <c r="J35">
        <v>1072633.080205</v>
      </c>
      <c r="K35">
        <v>266874.00856300001</v>
      </c>
      <c r="CU35">
        <v>4690689.5001460006</v>
      </c>
    </row>
    <row r="36" spans="2:99" x14ac:dyDescent="0.3">
      <c r="B36" s="10">
        <v>44773</v>
      </c>
      <c r="C36">
        <v>27755.772412000002</v>
      </c>
      <c r="D36">
        <v>59739.38233</v>
      </c>
      <c r="E36">
        <v>129210.55574699998</v>
      </c>
      <c r="F36">
        <v>724.41142600000001</v>
      </c>
      <c r="G36">
        <v>21612.069840999997</v>
      </c>
      <c r="H36">
        <v>2520757.2955230004</v>
      </c>
      <c r="I36">
        <v>622493.48533100006</v>
      </c>
      <c r="J36">
        <v>1102542.8583129998</v>
      </c>
      <c r="K36">
        <v>299770.95641700004</v>
      </c>
      <c r="CU36">
        <v>4784606.7873399984</v>
      </c>
    </row>
    <row r="37" spans="2:99" x14ac:dyDescent="0.3">
      <c r="B37" s="10">
        <v>44804</v>
      </c>
      <c r="C37">
        <v>20630.212542999994</v>
      </c>
      <c r="D37">
        <v>53326.174835000005</v>
      </c>
      <c r="E37">
        <v>104245.43746900001</v>
      </c>
      <c r="F37">
        <v>658.17902300000003</v>
      </c>
      <c r="G37">
        <v>19260.461988999999</v>
      </c>
      <c r="H37">
        <v>2614499.3217820004</v>
      </c>
      <c r="I37">
        <v>623835.899386</v>
      </c>
      <c r="J37">
        <v>1109593.8466</v>
      </c>
      <c r="K37">
        <v>306047.31631899998</v>
      </c>
      <c r="CU37">
        <v>4852096.8499459988</v>
      </c>
    </row>
    <row r="38" spans="2:99" x14ac:dyDescent="0.3">
      <c r="B38" s="10">
        <v>44834</v>
      </c>
      <c r="C38">
        <v>14470.242149</v>
      </c>
      <c r="D38">
        <v>47489.000581999986</v>
      </c>
      <c r="E38">
        <v>82619.954226000002</v>
      </c>
      <c r="F38">
        <v>618.52717700000005</v>
      </c>
      <c r="G38">
        <v>17056.012169999998</v>
      </c>
      <c r="H38">
        <v>2489654.4343110006</v>
      </c>
      <c r="I38">
        <v>600674.68697900011</v>
      </c>
      <c r="J38">
        <v>1052793.214261</v>
      </c>
      <c r="K38">
        <v>292519.14071000001</v>
      </c>
      <c r="L38">
        <v>126403.170013</v>
      </c>
      <c r="M38">
        <v>10069.071002999999</v>
      </c>
      <c r="N38">
        <v>32393.895689000004</v>
      </c>
      <c r="O38">
        <v>4400.2933309999999</v>
      </c>
      <c r="CU38">
        <v>4771161.6426009983</v>
      </c>
    </row>
    <row r="39" spans="2:99" x14ac:dyDescent="0.3">
      <c r="B39" s="10">
        <v>44865</v>
      </c>
      <c r="C39">
        <v>9779.6672690000032</v>
      </c>
      <c r="D39">
        <v>43554.279172000017</v>
      </c>
      <c r="E39">
        <v>67637.692302999989</v>
      </c>
      <c r="F39">
        <v>613.27479500000004</v>
      </c>
      <c r="G39">
        <v>15755.244793</v>
      </c>
      <c r="H39">
        <v>2307508.0243220003</v>
      </c>
      <c r="I39">
        <v>590065.96668900002</v>
      </c>
      <c r="J39">
        <v>1009793.7519</v>
      </c>
      <c r="K39">
        <v>290863.73332900001</v>
      </c>
      <c r="L39">
        <v>348495.57438999997</v>
      </c>
      <c r="M39">
        <v>28313.244839999999</v>
      </c>
      <c r="N39">
        <v>76502.332322000002</v>
      </c>
      <c r="O39">
        <v>6276.84</v>
      </c>
      <c r="CU39">
        <v>4795159.6261240011</v>
      </c>
    </row>
    <row r="40" spans="2:99" x14ac:dyDescent="0.3">
      <c r="B40" s="10">
        <v>44895</v>
      </c>
      <c r="C40">
        <v>6605.7831979999992</v>
      </c>
      <c r="D40">
        <v>38800.487985999993</v>
      </c>
      <c r="E40">
        <v>55400.120949000004</v>
      </c>
      <c r="F40">
        <v>568.32995200000005</v>
      </c>
      <c r="G40">
        <v>14216.534543</v>
      </c>
      <c r="H40">
        <v>2078852.1077620001</v>
      </c>
      <c r="I40">
        <v>559813.06869599991</v>
      </c>
      <c r="J40">
        <v>935162.02413699997</v>
      </c>
      <c r="K40">
        <v>276942.14145400003</v>
      </c>
      <c r="L40">
        <v>553387.73387799994</v>
      </c>
      <c r="M40">
        <v>30352.622581999996</v>
      </c>
      <c r="N40">
        <v>97127.630540999991</v>
      </c>
      <c r="O40">
        <v>5988.4699999999993</v>
      </c>
      <c r="CU40">
        <v>4653217.0556780007</v>
      </c>
    </row>
    <row r="41" spans="2:99" x14ac:dyDescent="0.3">
      <c r="B41" s="10">
        <v>44926</v>
      </c>
      <c r="C41">
        <v>4295.1747220000007</v>
      </c>
      <c r="D41">
        <v>36380.057422000005</v>
      </c>
      <c r="E41">
        <v>46434.241937000006</v>
      </c>
      <c r="F41">
        <v>561.61208499999998</v>
      </c>
      <c r="G41">
        <v>13079.476902000002</v>
      </c>
      <c r="H41">
        <v>1882472.3350249997</v>
      </c>
      <c r="I41">
        <v>538525.69498699997</v>
      </c>
      <c r="J41">
        <v>883315.57136900013</v>
      </c>
      <c r="K41">
        <v>271187.88055900007</v>
      </c>
      <c r="L41">
        <v>804300.03848400002</v>
      </c>
      <c r="M41">
        <v>30781.215815</v>
      </c>
      <c r="N41">
        <v>120506.53668700001</v>
      </c>
      <c r="O41">
        <v>5893.03</v>
      </c>
      <c r="CU41">
        <v>4637732.865993998</v>
      </c>
    </row>
    <row r="42" spans="2:99" x14ac:dyDescent="0.3">
      <c r="B42" s="10">
        <v>44957</v>
      </c>
      <c r="C42">
        <v>3293.5807009999999</v>
      </c>
      <c r="D42">
        <v>33267.061967000001</v>
      </c>
      <c r="E42">
        <v>38826.475355999995</v>
      </c>
      <c r="F42">
        <v>526.32352500000002</v>
      </c>
      <c r="G42">
        <v>11761.957945</v>
      </c>
      <c r="H42">
        <v>1695028.7217330001</v>
      </c>
      <c r="I42">
        <v>509719.42409799999</v>
      </c>
      <c r="J42">
        <v>818708.78304700006</v>
      </c>
      <c r="K42">
        <v>257338.877676</v>
      </c>
      <c r="L42">
        <v>1011195.504117</v>
      </c>
      <c r="M42">
        <v>29101.342576999999</v>
      </c>
      <c r="N42">
        <v>138893.77467499999</v>
      </c>
      <c r="O42">
        <v>5980.5999999999995</v>
      </c>
      <c r="CU42">
        <v>4553642.4274169989</v>
      </c>
    </row>
    <row r="43" spans="2:99" x14ac:dyDescent="0.3">
      <c r="B43" s="10">
        <v>44985</v>
      </c>
      <c r="C43">
        <v>2590.8566960000003</v>
      </c>
      <c r="D43">
        <v>29253.542664999994</v>
      </c>
      <c r="E43">
        <v>31347.186831999996</v>
      </c>
      <c r="F43">
        <v>445.58255500000001</v>
      </c>
      <c r="G43">
        <v>10373.563691000001</v>
      </c>
      <c r="H43">
        <v>1460964.0517809999</v>
      </c>
      <c r="I43">
        <v>463311.90179600002</v>
      </c>
      <c r="J43">
        <v>726281.2375530001</v>
      </c>
      <c r="K43">
        <v>232588.60947199998</v>
      </c>
      <c r="L43">
        <v>1081174.904474</v>
      </c>
      <c r="M43">
        <v>25961.783084999999</v>
      </c>
      <c r="N43">
        <v>134978.88921599998</v>
      </c>
      <c r="O43">
        <v>5173.0700000000006</v>
      </c>
      <c r="CU43">
        <v>4204445.1798160011</v>
      </c>
    </row>
    <row r="44" spans="2:99" x14ac:dyDescent="0.3">
      <c r="B44" s="10">
        <v>45016</v>
      </c>
      <c r="C44">
        <v>2234.2615799999999</v>
      </c>
      <c r="D44">
        <v>28835.463600000003</v>
      </c>
      <c r="E44">
        <v>27948.885094999998</v>
      </c>
      <c r="F44">
        <v>461.07610299999999</v>
      </c>
      <c r="G44">
        <v>10191.013669000002</v>
      </c>
      <c r="H44">
        <v>1379435.516905</v>
      </c>
      <c r="I44">
        <v>471486.685512</v>
      </c>
      <c r="J44">
        <v>727329.31022799993</v>
      </c>
      <c r="K44">
        <v>245315.32534999997</v>
      </c>
      <c r="L44">
        <v>1336093.9405999999</v>
      </c>
      <c r="M44">
        <v>26682.870748999998</v>
      </c>
      <c r="N44">
        <v>162490.07586899999</v>
      </c>
      <c r="O44">
        <v>5900.62</v>
      </c>
      <c r="CU44">
        <v>4424405.04526</v>
      </c>
    </row>
    <row r="45" spans="2:99" x14ac:dyDescent="0.3">
      <c r="B45" s="10">
        <v>45046</v>
      </c>
      <c r="C45">
        <v>1572.7673040000002</v>
      </c>
      <c r="D45">
        <v>24430.988116000008</v>
      </c>
      <c r="E45">
        <v>21521.947761999996</v>
      </c>
      <c r="F45">
        <v>379.16539900000004</v>
      </c>
      <c r="G45">
        <v>8962.988193000001</v>
      </c>
      <c r="H45">
        <v>1155957.6474039997</v>
      </c>
      <c r="I45">
        <v>420361.08099600003</v>
      </c>
      <c r="J45">
        <v>635742.86808100017</v>
      </c>
      <c r="K45">
        <v>221401.987288</v>
      </c>
      <c r="L45">
        <v>1324073.6422029999</v>
      </c>
      <c r="M45">
        <v>24076.763977999999</v>
      </c>
      <c r="N45">
        <v>153878.53237100001</v>
      </c>
      <c r="O45">
        <v>5520.869999999999</v>
      </c>
      <c r="CU45">
        <v>3997881.2490949971</v>
      </c>
    </row>
    <row r="46" spans="2:99" x14ac:dyDescent="0.3">
      <c r="B46" s="10">
        <v>45077</v>
      </c>
      <c r="C46">
        <v>1252.744203</v>
      </c>
      <c r="D46">
        <v>22629.373555999999</v>
      </c>
      <c r="E46">
        <v>17872.709321999999</v>
      </c>
      <c r="F46">
        <v>346.042329</v>
      </c>
      <c r="G46">
        <v>8532.5361440000015</v>
      </c>
      <c r="H46">
        <v>1038039.7038370002</v>
      </c>
      <c r="I46">
        <v>401117.84656599991</v>
      </c>
      <c r="J46">
        <v>598131.57769299997</v>
      </c>
      <c r="K46">
        <v>215960.93935599996</v>
      </c>
      <c r="L46">
        <v>1537795.00936</v>
      </c>
      <c r="M46">
        <v>23584.110852999998</v>
      </c>
      <c r="N46">
        <v>171134.54848899998</v>
      </c>
      <c r="O46">
        <v>5454.8345850000005</v>
      </c>
      <c r="CU46">
        <v>4041851.9762930018</v>
      </c>
    </row>
    <row r="47" spans="2:99" x14ac:dyDescent="0.3">
      <c r="B47" s="10">
        <v>45107</v>
      </c>
      <c r="C47">
        <v>854.89942699999995</v>
      </c>
      <c r="D47">
        <v>19356.555684000006</v>
      </c>
      <c r="E47">
        <v>13405.808208</v>
      </c>
      <c r="F47">
        <v>316.76332200000002</v>
      </c>
      <c r="G47">
        <v>7509.2921699999997</v>
      </c>
      <c r="H47">
        <v>841597.72403600009</v>
      </c>
      <c r="I47">
        <v>355106.29749100003</v>
      </c>
      <c r="J47">
        <v>518001.48209</v>
      </c>
      <c r="K47">
        <v>195242.88573400001</v>
      </c>
      <c r="L47">
        <v>1514529.9425569999</v>
      </c>
      <c r="M47">
        <v>22147.487460999997</v>
      </c>
      <c r="N47">
        <v>169703.75065</v>
      </c>
      <c r="O47">
        <v>4893.6454199999998</v>
      </c>
      <c r="P47">
        <v>161994.31967600001</v>
      </c>
      <c r="R47">
        <v>71.165666999999999</v>
      </c>
      <c r="S47">
        <v>19489.336337999997</v>
      </c>
      <c r="CU47">
        <v>3844221.3559310008</v>
      </c>
    </row>
    <row r="48" spans="2:99" x14ac:dyDescent="0.3">
      <c r="B48" s="10">
        <v>45138</v>
      </c>
      <c r="C48">
        <v>605.87637799999993</v>
      </c>
      <c r="D48">
        <v>17842.283378</v>
      </c>
      <c r="E48">
        <v>10813.048075999999</v>
      </c>
      <c r="F48">
        <v>307.506688</v>
      </c>
      <c r="G48">
        <v>6951.397739</v>
      </c>
      <c r="H48">
        <v>777049.94557200011</v>
      </c>
      <c r="I48">
        <v>346872.41934700002</v>
      </c>
      <c r="J48">
        <v>494063.63394800009</v>
      </c>
      <c r="K48">
        <v>192337.1115</v>
      </c>
      <c r="L48">
        <v>1413398.9272489997</v>
      </c>
      <c r="M48">
        <v>21832.487045999998</v>
      </c>
      <c r="N48">
        <v>162223.31235499997</v>
      </c>
      <c r="O48">
        <v>4790.770055</v>
      </c>
      <c r="P48">
        <v>450405.03987699992</v>
      </c>
      <c r="R48">
        <v>6607.493872</v>
      </c>
      <c r="S48">
        <v>57933.196030000006</v>
      </c>
      <c r="CU48">
        <v>3964034.449109999</v>
      </c>
    </row>
    <row r="49" spans="2:99" x14ac:dyDescent="0.3">
      <c r="B49" s="10">
        <v>45169</v>
      </c>
      <c r="C49">
        <v>375.24130700000001</v>
      </c>
      <c r="D49">
        <v>15558.754607000001</v>
      </c>
      <c r="E49">
        <v>8040.2823160000007</v>
      </c>
      <c r="F49">
        <v>283.31646499999999</v>
      </c>
      <c r="G49">
        <v>6148.8981469999999</v>
      </c>
      <c r="H49">
        <v>679637.86067700002</v>
      </c>
      <c r="I49">
        <v>318754.55841400009</v>
      </c>
      <c r="J49">
        <v>449686.80448499997</v>
      </c>
      <c r="K49">
        <v>180514.08119100003</v>
      </c>
      <c r="L49">
        <v>1264592.0772259999</v>
      </c>
      <c r="M49">
        <v>20774.758696999997</v>
      </c>
      <c r="N49">
        <v>148693.517903</v>
      </c>
      <c r="O49">
        <v>4641.5722509999996</v>
      </c>
      <c r="P49">
        <v>672547.449685</v>
      </c>
      <c r="R49">
        <v>23717.372581</v>
      </c>
      <c r="S49">
        <v>101079.177799</v>
      </c>
      <c r="CU49">
        <v>3895045.7237509997</v>
      </c>
    </row>
    <row r="50" spans="2:99" x14ac:dyDescent="0.3">
      <c r="B50" s="10">
        <v>45199</v>
      </c>
      <c r="C50">
        <v>205.87760500000002</v>
      </c>
      <c r="D50">
        <v>13254.788571999998</v>
      </c>
      <c r="E50">
        <v>5403.1799339999989</v>
      </c>
      <c r="F50">
        <v>224.59647799999999</v>
      </c>
      <c r="G50">
        <v>5469.1860619999998</v>
      </c>
      <c r="H50">
        <v>550264.95841199998</v>
      </c>
      <c r="I50">
        <v>282889.20737100003</v>
      </c>
      <c r="J50">
        <v>394136.22409999993</v>
      </c>
      <c r="K50">
        <v>163853.69087399999</v>
      </c>
      <c r="L50">
        <v>1088738.5167389999</v>
      </c>
      <c r="M50">
        <v>18942.562226000002</v>
      </c>
      <c r="N50">
        <v>132914.27692800001</v>
      </c>
      <c r="O50">
        <v>4240.5515480000004</v>
      </c>
      <c r="P50">
        <v>905501.07432700007</v>
      </c>
      <c r="R50">
        <v>70147.437332000001</v>
      </c>
      <c r="S50">
        <v>153211.29697999998</v>
      </c>
      <c r="CU50">
        <v>3789397.4254880007</v>
      </c>
    </row>
    <row r="51" spans="2:99" x14ac:dyDescent="0.3">
      <c r="B51" s="10">
        <v>45230</v>
      </c>
      <c r="C51">
        <v>119.046322</v>
      </c>
      <c r="D51">
        <v>11867.634708000003</v>
      </c>
      <c r="E51">
        <v>3859.6862979999996</v>
      </c>
      <c r="F51">
        <v>202.18716000000001</v>
      </c>
      <c r="G51">
        <v>5086.7132760000004</v>
      </c>
      <c r="H51">
        <v>505461.33753999992</v>
      </c>
      <c r="I51">
        <v>275911.27040800004</v>
      </c>
      <c r="J51">
        <v>374646.52785700001</v>
      </c>
      <c r="K51">
        <v>161140.80054700005</v>
      </c>
      <c r="L51">
        <v>986283.36564799992</v>
      </c>
      <c r="M51">
        <v>18016.995497999997</v>
      </c>
      <c r="N51">
        <v>124860.55874499999</v>
      </c>
      <c r="O51">
        <v>4004.198789</v>
      </c>
      <c r="P51">
        <v>1126379.21958</v>
      </c>
      <c r="R51">
        <v>123828.32435899999</v>
      </c>
      <c r="S51">
        <v>206103.77439899999</v>
      </c>
      <c r="CU51">
        <v>3927771.6411340013</v>
      </c>
    </row>
    <row r="52" spans="2:99" x14ac:dyDescent="0.3">
      <c r="B52" s="10">
        <v>45260</v>
      </c>
      <c r="C52">
        <v>51.376725</v>
      </c>
      <c r="D52">
        <v>9985.1192179999998</v>
      </c>
      <c r="E52">
        <v>2430.567059</v>
      </c>
      <c r="F52">
        <v>175.31751399999999</v>
      </c>
      <c r="G52">
        <v>4422.1404540000003</v>
      </c>
      <c r="H52">
        <v>434425.44009200006</v>
      </c>
      <c r="I52">
        <v>252239.266019</v>
      </c>
      <c r="J52">
        <v>333894.40578900004</v>
      </c>
      <c r="K52">
        <v>147911.41878399998</v>
      </c>
      <c r="L52">
        <v>846584.39560199995</v>
      </c>
      <c r="M52">
        <v>17178.965506</v>
      </c>
      <c r="N52">
        <v>108302.50156</v>
      </c>
      <c r="O52">
        <v>3685.211886</v>
      </c>
      <c r="P52">
        <v>1348948.4240869998</v>
      </c>
      <c r="Q52">
        <v>70.09</v>
      </c>
      <c r="R52">
        <v>168601.854001</v>
      </c>
      <c r="S52">
        <v>251066.39489</v>
      </c>
      <c r="CU52">
        <v>3929972.8891860014</v>
      </c>
    </row>
    <row r="53" spans="2:99" x14ac:dyDescent="0.3">
      <c r="B53" s="10">
        <v>45291</v>
      </c>
      <c r="C53">
        <v>11.035353000000001</v>
      </c>
      <c r="D53">
        <v>8652.9737059999989</v>
      </c>
      <c r="E53">
        <v>1463.407019</v>
      </c>
      <c r="F53">
        <v>165.588933</v>
      </c>
      <c r="G53">
        <v>3899.0762399999994</v>
      </c>
      <c r="H53">
        <v>363915.64407699998</v>
      </c>
      <c r="I53">
        <v>234629.99026700002</v>
      </c>
      <c r="J53">
        <v>303647.48492800002</v>
      </c>
      <c r="K53">
        <v>141444.268224</v>
      </c>
      <c r="L53">
        <v>735569.95097999997</v>
      </c>
      <c r="M53">
        <v>15196.381679</v>
      </c>
      <c r="N53">
        <v>98861.290399000005</v>
      </c>
      <c r="O53">
        <v>3678.456815</v>
      </c>
      <c r="P53">
        <v>1635208.2867380001</v>
      </c>
      <c r="Q53">
        <v>5938.4393540000001</v>
      </c>
      <c r="R53">
        <v>229774.62920199998</v>
      </c>
      <c r="S53">
        <v>314019.54029599996</v>
      </c>
      <c r="CU53">
        <v>4096076.4442099989</v>
      </c>
    </row>
    <row r="54" spans="2:99" x14ac:dyDescent="0.3">
      <c r="B54" s="10">
        <v>45322</v>
      </c>
      <c r="C54">
        <v>0</v>
      </c>
      <c r="D54">
        <v>7339.5327740000002</v>
      </c>
      <c r="E54">
        <v>1144.6372950000002</v>
      </c>
      <c r="F54">
        <v>147.21064000000001</v>
      </c>
      <c r="G54">
        <v>3434.0795659999994</v>
      </c>
      <c r="H54">
        <v>313692.79635900003</v>
      </c>
      <c r="I54">
        <v>218735.45647599996</v>
      </c>
      <c r="J54">
        <v>275618.34949400002</v>
      </c>
      <c r="K54">
        <v>132829.16838699995</v>
      </c>
      <c r="L54">
        <v>631683.17269699997</v>
      </c>
      <c r="M54">
        <v>14132.340019000001</v>
      </c>
      <c r="N54">
        <v>87328.615263000014</v>
      </c>
      <c r="O54">
        <v>3486.7699990000001</v>
      </c>
      <c r="P54">
        <v>1839299.6618899999</v>
      </c>
      <c r="Q54">
        <v>16138.684516000001</v>
      </c>
      <c r="R54">
        <v>287323.949035</v>
      </c>
      <c r="S54">
        <v>366662.27496900002</v>
      </c>
      <c r="CU54">
        <v>4198996.699378999</v>
      </c>
    </row>
    <row r="55" spans="2:99" x14ac:dyDescent="0.3">
      <c r="B55" s="10">
        <v>45351</v>
      </c>
      <c r="C55">
        <v>0</v>
      </c>
      <c r="D55">
        <v>6030.8178240000007</v>
      </c>
      <c r="E55">
        <v>984.38471200000004</v>
      </c>
      <c r="F55">
        <v>127.27191500000001</v>
      </c>
      <c r="G55">
        <v>2985.9022080000004</v>
      </c>
      <c r="H55">
        <v>265293.82464100001</v>
      </c>
      <c r="I55">
        <v>197957.27057700002</v>
      </c>
      <c r="J55">
        <v>242917.522826</v>
      </c>
      <c r="K55">
        <v>120292.63617299999</v>
      </c>
      <c r="L55">
        <v>509839.51081500005</v>
      </c>
      <c r="M55">
        <v>12326.964093999999</v>
      </c>
      <c r="N55">
        <v>73183.371322999999</v>
      </c>
      <c r="O55">
        <v>3122.9990160000002</v>
      </c>
      <c r="P55">
        <v>1905523.4281649997</v>
      </c>
      <c r="Q55">
        <v>25407.375518000001</v>
      </c>
      <c r="R55">
        <v>340513.23327500001</v>
      </c>
      <c r="S55">
        <v>398668.71465600003</v>
      </c>
      <c r="CU55">
        <v>4105175.2277380005</v>
      </c>
    </row>
    <row r="56" spans="2:99" x14ac:dyDescent="0.3">
      <c r="B56" s="10">
        <v>45382</v>
      </c>
      <c r="C56">
        <v>0</v>
      </c>
      <c r="D56">
        <v>5110.5885320000007</v>
      </c>
      <c r="E56">
        <v>930.68538599999988</v>
      </c>
      <c r="F56">
        <v>95.658208000000002</v>
      </c>
      <c r="G56">
        <v>2707.2714260000002</v>
      </c>
      <c r="H56">
        <v>221943.914602</v>
      </c>
      <c r="I56">
        <v>189225.04007699998</v>
      </c>
      <c r="J56">
        <v>225447.56491899994</v>
      </c>
      <c r="K56">
        <v>118102.76089800001</v>
      </c>
      <c r="L56">
        <v>458368.60805699998</v>
      </c>
      <c r="M56">
        <v>12172.638841999998</v>
      </c>
      <c r="N56">
        <v>69257.191066999992</v>
      </c>
      <c r="O56">
        <v>3235.4439010000001</v>
      </c>
      <c r="P56">
        <v>2141307.8528810004</v>
      </c>
      <c r="Q56">
        <v>35928.895806</v>
      </c>
      <c r="R56">
        <v>437611.83699500002</v>
      </c>
      <c r="S56">
        <v>471971.27872199996</v>
      </c>
      <c r="CU56">
        <v>4393417.2303189989</v>
      </c>
    </row>
    <row r="57" spans="2:99" x14ac:dyDescent="0.3">
      <c r="B57" s="10">
        <v>45412</v>
      </c>
      <c r="C57">
        <v>0</v>
      </c>
      <c r="D57">
        <v>3940.9679980000005</v>
      </c>
      <c r="E57">
        <v>736.17162400000007</v>
      </c>
      <c r="F57">
        <v>46.852049999999998</v>
      </c>
      <c r="G57">
        <v>2345.585517</v>
      </c>
      <c r="H57">
        <v>180763.31777400002</v>
      </c>
      <c r="I57">
        <v>169441.01647800003</v>
      </c>
      <c r="J57">
        <v>196297.438815</v>
      </c>
      <c r="K57">
        <v>106836.87084100001</v>
      </c>
      <c r="L57">
        <v>389387.26189999992</v>
      </c>
      <c r="M57">
        <v>11171.41661</v>
      </c>
      <c r="N57">
        <v>60470.169272999992</v>
      </c>
      <c r="O57">
        <v>3062.3796119999997</v>
      </c>
      <c r="P57">
        <v>1815895.2950179998</v>
      </c>
      <c r="Q57">
        <v>32799.9</v>
      </c>
      <c r="R57">
        <v>411839.22831199999</v>
      </c>
      <c r="S57">
        <v>424684.25117600005</v>
      </c>
      <c r="T57">
        <v>155474.48333000002</v>
      </c>
      <c r="U57">
        <v>4448.637667</v>
      </c>
      <c r="V57">
        <v>52451.825678999994</v>
      </c>
      <c r="W57">
        <v>41271.172349</v>
      </c>
      <c r="CU57">
        <v>4063364.2420230005</v>
      </c>
    </row>
    <row r="58" spans="2:99" x14ac:dyDescent="0.3">
      <c r="B58" s="10">
        <v>45443</v>
      </c>
      <c r="C58">
        <v>0</v>
      </c>
      <c r="D58">
        <v>3184.4677359999996</v>
      </c>
      <c r="E58">
        <v>631.192995</v>
      </c>
      <c r="F58">
        <v>44.017643</v>
      </c>
      <c r="G58">
        <v>2174.6833899999997</v>
      </c>
      <c r="H58">
        <v>158330.68431999997</v>
      </c>
      <c r="I58">
        <v>162661.57805399998</v>
      </c>
      <c r="J58">
        <v>183759.74583799997</v>
      </c>
      <c r="K58">
        <v>104002.837</v>
      </c>
      <c r="L58">
        <v>350735.27354199998</v>
      </c>
      <c r="M58">
        <v>10904.172221999999</v>
      </c>
      <c r="N58">
        <v>55904.842572000001</v>
      </c>
      <c r="O58">
        <v>3003.3978040000002</v>
      </c>
      <c r="P58">
        <v>2248634.597108</v>
      </c>
      <c r="Q58">
        <v>44590.22</v>
      </c>
      <c r="R58">
        <v>520877.73807799991</v>
      </c>
      <c r="S58">
        <v>522358.54540999996</v>
      </c>
      <c r="T58">
        <v>389278.767437</v>
      </c>
      <c r="U58">
        <v>10170.837742</v>
      </c>
      <c r="V58">
        <v>122349.973541</v>
      </c>
      <c r="W58">
        <v>99627.426718999996</v>
      </c>
      <c r="X58">
        <v>197676.78836999999</v>
      </c>
      <c r="Y58">
        <v>7654.7900009999994</v>
      </c>
      <c r="Z58">
        <v>59558.468385999993</v>
      </c>
      <c r="AA58">
        <v>51366.525805999998</v>
      </c>
      <c r="AB58">
        <v>0</v>
      </c>
      <c r="CU58">
        <v>5309481.5717140017</v>
      </c>
    </row>
    <row r="59" spans="2:99" x14ac:dyDescent="0.3">
      <c r="B59" s="10">
        <v>45473</v>
      </c>
      <c r="C59">
        <v>0</v>
      </c>
      <c r="D59">
        <v>2287.4263289999999</v>
      </c>
      <c r="E59">
        <v>471.79654200000004</v>
      </c>
      <c r="F59">
        <v>39.041699999999999</v>
      </c>
      <c r="G59">
        <v>1864.9477879999999</v>
      </c>
      <c r="H59">
        <v>122233.22425000001</v>
      </c>
      <c r="I59">
        <v>142673.20727499996</v>
      </c>
      <c r="J59">
        <v>157924.17311199999</v>
      </c>
      <c r="K59">
        <v>93260.980280999982</v>
      </c>
      <c r="L59">
        <v>295961.430529</v>
      </c>
      <c r="M59">
        <v>9636.6916149999997</v>
      </c>
      <c r="N59">
        <v>48506.601439999999</v>
      </c>
      <c r="O59">
        <v>2652.3555999999999</v>
      </c>
      <c r="P59">
        <v>1621672.213031</v>
      </c>
      <c r="Q59">
        <v>35730.341289999997</v>
      </c>
      <c r="R59">
        <v>428126.19141199999</v>
      </c>
      <c r="S59">
        <v>403131.95731699996</v>
      </c>
      <c r="T59">
        <v>312810.496644</v>
      </c>
      <c r="U59">
        <v>9150.5032100000008</v>
      </c>
      <c r="V59">
        <v>103571.697035</v>
      </c>
      <c r="W59">
        <v>83514.917153999995</v>
      </c>
      <c r="X59">
        <v>362537.35462300002</v>
      </c>
      <c r="Y59">
        <v>12799.634451999998</v>
      </c>
      <c r="Z59">
        <v>89160.939322000006</v>
      </c>
      <c r="AA59">
        <v>76629.621543999994</v>
      </c>
      <c r="AB59">
        <v>85.11</v>
      </c>
      <c r="AC59">
        <v>172120.009265</v>
      </c>
      <c r="AD59">
        <v>4016.4539989999998</v>
      </c>
      <c r="AE59">
        <v>45863.930999000004</v>
      </c>
      <c r="AF59">
        <v>43234.304651999999</v>
      </c>
      <c r="CU59">
        <v>4681667.55241</v>
      </c>
    </row>
    <row r="60" spans="2:99" x14ac:dyDescent="0.3">
      <c r="B60" s="10">
        <v>45504</v>
      </c>
      <c r="C60">
        <v>0</v>
      </c>
      <c r="D60">
        <v>1683.2855909999998</v>
      </c>
      <c r="E60">
        <v>348.86425300000002</v>
      </c>
      <c r="F60">
        <v>35.918948</v>
      </c>
      <c r="G60">
        <v>1642.8326629999999</v>
      </c>
      <c r="H60">
        <v>104831.235963</v>
      </c>
      <c r="I60">
        <v>137131.85926699999</v>
      </c>
      <c r="J60">
        <v>147028.01131099998</v>
      </c>
      <c r="K60">
        <v>90652.277707999994</v>
      </c>
      <c r="L60">
        <v>263880.48717400001</v>
      </c>
      <c r="M60">
        <v>9432.8462220000001</v>
      </c>
      <c r="N60">
        <v>44183.333760000001</v>
      </c>
      <c r="O60">
        <v>2537.4966679999998</v>
      </c>
      <c r="P60">
        <v>1452596.113773</v>
      </c>
      <c r="Q60">
        <v>35772.924384999998</v>
      </c>
      <c r="R60">
        <v>419325.03525799996</v>
      </c>
      <c r="S60">
        <v>375867.66220200004</v>
      </c>
      <c r="T60">
        <v>294833.01032199996</v>
      </c>
      <c r="U60">
        <v>8944.8126680000005</v>
      </c>
      <c r="V60">
        <v>103351.33205399998</v>
      </c>
      <c r="W60">
        <v>80694.452965000004</v>
      </c>
      <c r="X60">
        <v>348886.05960100004</v>
      </c>
      <c r="Y60">
        <v>12797.843999999999</v>
      </c>
      <c r="Z60">
        <v>89884.928748000006</v>
      </c>
      <c r="AA60">
        <v>75231.351196000003</v>
      </c>
      <c r="AB60">
        <v>86.78</v>
      </c>
      <c r="AC60">
        <v>386393.17666999996</v>
      </c>
      <c r="AD60">
        <v>7032.72</v>
      </c>
      <c r="AE60">
        <v>91032.406000000003</v>
      </c>
      <c r="AF60">
        <v>85321.343997999997</v>
      </c>
      <c r="AG60">
        <v>215395.18163499999</v>
      </c>
      <c r="AH60">
        <v>6432.4941950000002</v>
      </c>
      <c r="AI60">
        <v>60939.841610999996</v>
      </c>
      <c r="AJ60">
        <v>40548.583218</v>
      </c>
      <c r="AK60">
        <v>25.5</v>
      </c>
      <c r="CU60">
        <v>4994782.0040270025</v>
      </c>
    </row>
    <row r="61" spans="2:99" x14ac:dyDescent="0.3">
      <c r="B61" s="10">
        <v>45535</v>
      </c>
      <c r="C61">
        <v>0</v>
      </c>
      <c r="D61">
        <v>1137.167254</v>
      </c>
      <c r="E61">
        <v>239.73637299999999</v>
      </c>
      <c r="F61">
        <v>31.401613000000001</v>
      </c>
      <c r="G61">
        <v>1355.3422919999998</v>
      </c>
      <c r="H61">
        <v>86772.068996999995</v>
      </c>
      <c r="I61">
        <v>126065.837908</v>
      </c>
      <c r="J61">
        <v>131325.62203</v>
      </c>
      <c r="K61">
        <v>83962.927060999995</v>
      </c>
      <c r="L61">
        <v>228905.518404</v>
      </c>
      <c r="M61">
        <v>8211.0764549999985</v>
      </c>
      <c r="N61">
        <v>39184.566994000001</v>
      </c>
      <c r="O61">
        <v>2473.9980679999999</v>
      </c>
      <c r="P61">
        <v>1256386.2503280002</v>
      </c>
      <c r="Q61">
        <v>34149.379999999997</v>
      </c>
      <c r="R61">
        <v>396175.74838799995</v>
      </c>
      <c r="S61">
        <v>340191.06581100001</v>
      </c>
      <c r="T61">
        <v>268089.58451699995</v>
      </c>
      <c r="U61">
        <v>8763.85</v>
      </c>
      <c r="V61">
        <v>99647.106129000007</v>
      </c>
      <c r="W61">
        <v>75560.282583000007</v>
      </c>
      <c r="X61">
        <v>319688.04646300006</v>
      </c>
      <c r="Y61">
        <v>12591.86</v>
      </c>
      <c r="Z61">
        <v>86823.154836000002</v>
      </c>
      <c r="AA61">
        <v>71345.380645999991</v>
      </c>
      <c r="AB61">
        <v>85.31</v>
      </c>
      <c r="AC61">
        <v>364108.28323</v>
      </c>
      <c r="AD61">
        <v>6974.1</v>
      </c>
      <c r="AE61">
        <v>89294.672581999999</v>
      </c>
      <c r="AF61">
        <v>81346.076451999994</v>
      </c>
      <c r="AG61">
        <v>398571.86322699999</v>
      </c>
      <c r="AH61">
        <v>11982.63</v>
      </c>
      <c r="AI61">
        <v>130130.75645299999</v>
      </c>
      <c r="AJ61">
        <v>78811.072257000007</v>
      </c>
      <c r="AK61">
        <v>55.69</v>
      </c>
      <c r="AL61">
        <v>184036.65389400002</v>
      </c>
      <c r="AM61">
        <v>5999.0325789999997</v>
      </c>
      <c r="AN61">
        <v>39309.050969000004</v>
      </c>
      <c r="AO61">
        <v>31327.741937000003</v>
      </c>
      <c r="CU61">
        <v>5101109.9067299971</v>
      </c>
    </row>
    <row r="62" spans="2:99" x14ac:dyDescent="0.3">
      <c r="B62" s="10">
        <v>45565</v>
      </c>
      <c r="C62">
        <v>0</v>
      </c>
      <c r="D62">
        <v>709.30477499999995</v>
      </c>
      <c r="E62">
        <v>141.02243100000001</v>
      </c>
      <c r="F62">
        <v>26.983428</v>
      </c>
      <c r="G62">
        <v>1085.779317</v>
      </c>
      <c r="H62">
        <v>69258.526242999986</v>
      </c>
      <c r="I62">
        <v>112815.06893499999</v>
      </c>
      <c r="J62">
        <v>113968.80595699999</v>
      </c>
      <c r="K62">
        <v>75403.294495000009</v>
      </c>
      <c r="L62">
        <v>189246.63380100002</v>
      </c>
      <c r="M62">
        <v>7128.1943410000003</v>
      </c>
      <c r="N62">
        <v>33679.559486000006</v>
      </c>
      <c r="O62">
        <v>2270.621936</v>
      </c>
      <c r="P62">
        <v>1037355.0486399999</v>
      </c>
      <c r="Q62">
        <v>29812.780000000002</v>
      </c>
      <c r="R62">
        <v>362312.52198900003</v>
      </c>
      <c r="S62">
        <v>296675.966525</v>
      </c>
      <c r="T62">
        <v>236690.28782700002</v>
      </c>
      <c r="U62">
        <v>8210.85</v>
      </c>
      <c r="V62">
        <v>91901.924193999992</v>
      </c>
      <c r="W62">
        <v>68673.016040000002</v>
      </c>
      <c r="X62">
        <v>281119.70884900005</v>
      </c>
      <c r="Y62">
        <v>11737.949999999999</v>
      </c>
      <c r="Z62">
        <v>80515.734835999989</v>
      </c>
      <c r="AA62">
        <v>64527.691659000011</v>
      </c>
      <c r="AB62">
        <v>81.12</v>
      </c>
      <c r="AC62">
        <v>327222.08834800002</v>
      </c>
      <c r="AD62">
        <v>6397.46</v>
      </c>
      <c r="AE62">
        <v>83752.23316399999</v>
      </c>
      <c r="AF62">
        <v>75133.291936000009</v>
      </c>
      <c r="AG62">
        <v>363132.46360099997</v>
      </c>
      <c r="AH62">
        <v>11243.69</v>
      </c>
      <c r="AI62">
        <v>126189.91</v>
      </c>
      <c r="AJ62">
        <v>74055.796331999998</v>
      </c>
      <c r="AK62">
        <v>52.35</v>
      </c>
      <c r="AL62">
        <v>399351.07991500007</v>
      </c>
      <c r="AM62">
        <v>13622.55</v>
      </c>
      <c r="AN62">
        <v>91547.203516000009</v>
      </c>
      <c r="AO62">
        <v>72445.491867999997</v>
      </c>
      <c r="AP62">
        <v>167921.59631400002</v>
      </c>
      <c r="AQ62">
        <v>6783.2213330000004</v>
      </c>
      <c r="AR62">
        <v>37210.821005999998</v>
      </c>
      <c r="AS62">
        <v>31306.561333999998</v>
      </c>
      <c r="AT62">
        <v>13.52</v>
      </c>
      <c r="CU62">
        <v>5062729.7243709974</v>
      </c>
    </row>
    <row r="63" spans="2:99" x14ac:dyDescent="0.3">
      <c r="B63" s="10">
        <v>45596</v>
      </c>
      <c r="C63">
        <v>0</v>
      </c>
      <c r="D63">
        <v>399.91301399999998</v>
      </c>
      <c r="E63">
        <v>73.111463000000015</v>
      </c>
      <c r="F63">
        <v>23.433316000000001</v>
      </c>
      <c r="G63">
        <v>907.43715400000008</v>
      </c>
      <c r="H63">
        <v>59836.060172999998</v>
      </c>
      <c r="I63">
        <v>108283.58788000001</v>
      </c>
      <c r="J63">
        <v>106059.66560199999</v>
      </c>
      <c r="K63">
        <v>72800.369637000011</v>
      </c>
      <c r="L63">
        <v>168162.35894399998</v>
      </c>
      <c r="M63">
        <v>6838.4847090000003</v>
      </c>
      <c r="N63">
        <v>30722.198792000003</v>
      </c>
      <c r="O63">
        <v>2267.0532109999999</v>
      </c>
      <c r="P63">
        <v>911628.37107999995</v>
      </c>
      <c r="Q63">
        <v>30437.485485999998</v>
      </c>
      <c r="R63">
        <v>357807.15974500001</v>
      </c>
      <c r="S63">
        <v>277872.83310699998</v>
      </c>
      <c r="T63">
        <v>222203.49997599999</v>
      </c>
      <c r="U63">
        <v>8255.02</v>
      </c>
      <c r="V63">
        <v>93229.923223999998</v>
      </c>
      <c r="W63">
        <v>66599.896720000004</v>
      </c>
      <c r="X63">
        <v>263714.11208899994</v>
      </c>
      <c r="Y63">
        <v>11932.16</v>
      </c>
      <c r="Z63">
        <v>81705.799999999988</v>
      </c>
      <c r="AA63">
        <v>62498.344989000005</v>
      </c>
      <c r="AB63">
        <v>82.28</v>
      </c>
      <c r="AC63">
        <v>307408.45725999994</v>
      </c>
      <c r="AD63">
        <v>6453.61</v>
      </c>
      <c r="AE63">
        <v>84042.753873000009</v>
      </c>
      <c r="AF63">
        <v>73735.774878000011</v>
      </c>
      <c r="AG63">
        <v>344291.07828599995</v>
      </c>
      <c r="AH63">
        <v>10855.67</v>
      </c>
      <c r="AI63">
        <v>126614.486129</v>
      </c>
      <c r="AJ63">
        <v>72363.302333</v>
      </c>
      <c r="AK63">
        <v>52.42</v>
      </c>
      <c r="AL63">
        <v>376141.38799100008</v>
      </c>
      <c r="AM63">
        <v>13288.470000000001</v>
      </c>
      <c r="AN63">
        <v>90654.349999999991</v>
      </c>
      <c r="AO63">
        <v>70414.896512999985</v>
      </c>
      <c r="AP63">
        <v>367844.05800899997</v>
      </c>
      <c r="AQ63">
        <v>14963.628000000001</v>
      </c>
      <c r="AR63">
        <v>93220.32</v>
      </c>
      <c r="AS63">
        <v>67053.850664999991</v>
      </c>
      <c r="AT63">
        <v>159.68</v>
      </c>
      <c r="AU63">
        <v>205681.549038</v>
      </c>
      <c r="AV63">
        <v>5093.1458059999995</v>
      </c>
      <c r="AW63">
        <v>49295.990646000006</v>
      </c>
      <c r="AX63">
        <v>33451.306124999996</v>
      </c>
      <c r="CU63">
        <v>5357420.745862999</v>
      </c>
    </row>
    <row r="64" spans="2:99" x14ac:dyDescent="0.3">
      <c r="B64" s="10">
        <v>45626</v>
      </c>
      <c r="C64">
        <v>0</v>
      </c>
      <c r="D64">
        <v>162.64755299999999</v>
      </c>
      <c r="E64">
        <v>30.850627000000003</v>
      </c>
      <c r="F64">
        <v>18.708653999999999</v>
      </c>
      <c r="G64">
        <v>672.83183599999995</v>
      </c>
      <c r="H64">
        <v>47697.895569999993</v>
      </c>
      <c r="I64">
        <v>97964.733147999999</v>
      </c>
      <c r="J64">
        <v>92971.180736000009</v>
      </c>
      <c r="K64">
        <v>65301.057067000002</v>
      </c>
      <c r="L64">
        <v>139551.86226299999</v>
      </c>
      <c r="M64">
        <v>6186.1996289999997</v>
      </c>
      <c r="N64">
        <v>26414.105424999998</v>
      </c>
      <c r="O64">
        <v>2179.0274300000001</v>
      </c>
      <c r="P64">
        <v>767301.32890800002</v>
      </c>
      <c r="Q64">
        <v>27921.170000000002</v>
      </c>
      <c r="R64">
        <v>330711.93835099996</v>
      </c>
      <c r="S64">
        <v>242626.42929299999</v>
      </c>
      <c r="T64">
        <v>184241.48736000003</v>
      </c>
      <c r="U64">
        <v>7707.9900000000007</v>
      </c>
      <c r="V64">
        <v>84092.10891699999</v>
      </c>
      <c r="W64">
        <v>57768.700885000013</v>
      </c>
      <c r="X64">
        <v>233571.17637499998</v>
      </c>
      <c r="Y64">
        <v>11564.029999999999</v>
      </c>
      <c r="Z64">
        <v>76175.403999000002</v>
      </c>
      <c r="AA64">
        <v>56043.044418999998</v>
      </c>
      <c r="AB64">
        <v>86.27</v>
      </c>
      <c r="AC64">
        <v>273982.57078299997</v>
      </c>
      <c r="AD64">
        <v>5970.01</v>
      </c>
      <c r="AE64">
        <v>79348.689999999988</v>
      </c>
      <c r="AF64">
        <v>67073.47</v>
      </c>
      <c r="AG64">
        <v>303721.89011600002</v>
      </c>
      <c r="AH64">
        <v>10259.14</v>
      </c>
      <c r="AI64">
        <v>118896.16599599998</v>
      </c>
      <c r="AJ64">
        <v>66902.179030999992</v>
      </c>
      <c r="AK64">
        <v>49.16</v>
      </c>
      <c r="AL64">
        <v>339678.78949199995</v>
      </c>
      <c r="AM64">
        <v>12663.499032</v>
      </c>
      <c r="AN64">
        <v>85249.970323000001</v>
      </c>
      <c r="AO64">
        <v>65048.159999999996</v>
      </c>
      <c r="AP64">
        <v>333515.46296099998</v>
      </c>
      <c r="AQ64">
        <v>13436.3</v>
      </c>
      <c r="AR64">
        <v>88488.118334999992</v>
      </c>
      <c r="AS64">
        <v>61732.763223999988</v>
      </c>
      <c r="AT64">
        <v>150.27000000000001</v>
      </c>
      <c r="AU64">
        <v>405623.64386900002</v>
      </c>
      <c r="AV64">
        <v>10630.236999000001</v>
      </c>
      <c r="AW64">
        <v>85518.34561199999</v>
      </c>
      <c r="AX64">
        <v>61703.756688000009</v>
      </c>
      <c r="AY64">
        <v>198341.50730299996</v>
      </c>
      <c r="AZ64">
        <v>4742.4870000000001</v>
      </c>
      <c r="BA64">
        <v>37994.71067</v>
      </c>
      <c r="BB64">
        <v>28077.716335000001</v>
      </c>
      <c r="CU64">
        <v>5317761.1922139991</v>
      </c>
    </row>
    <row r="65" spans="2:99" x14ac:dyDescent="0.3">
      <c r="B65" s="10">
        <v>45657</v>
      </c>
      <c r="C65">
        <v>0</v>
      </c>
      <c r="D65">
        <v>23.955090000000002</v>
      </c>
      <c r="E65">
        <v>8.2679809999999989</v>
      </c>
      <c r="F65">
        <v>14.865847</v>
      </c>
      <c r="G65">
        <v>478.43753500000003</v>
      </c>
      <c r="H65">
        <v>38302.801419000003</v>
      </c>
      <c r="I65">
        <v>91232.211647999997</v>
      </c>
      <c r="J65">
        <v>84664.282616000011</v>
      </c>
      <c r="K65">
        <v>62331.806205999994</v>
      </c>
      <c r="L65">
        <v>120133.93467500001</v>
      </c>
      <c r="M65">
        <v>6266.2210839999998</v>
      </c>
      <c r="N65">
        <v>23698.932140999998</v>
      </c>
      <c r="O65">
        <v>2024.6867470000002</v>
      </c>
      <c r="P65">
        <v>680255.38567400002</v>
      </c>
      <c r="Q65">
        <v>27071.119999999999</v>
      </c>
      <c r="R65">
        <v>322039.25562100002</v>
      </c>
      <c r="S65">
        <v>225435.69076899995</v>
      </c>
      <c r="T65">
        <v>154808.63177800001</v>
      </c>
      <c r="U65">
        <v>7149.49</v>
      </c>
      <c r="V65">
        <v>81111.104349000001</v>
      </c>
      <c r="W65">
        <v>52888.500259</v>
      </c>
      <c r="X65">
        <v>200669.05246599999</v>
      </c>
      <c r="Y65">
        <v>12022.359999999999</v>
      </c>
      <c r="Z65">
        <v>73109.844568</v>
      </c>
      <c r="AA65">
        <v>50670.669258999995</v>
      </c>
      <c r="AB65">
        <v>58.24</v>
      </c>
      <c r="AC65">
        <v>258264.956454</v>
      </c>
      <c r="AD65">
        <v>6059.04</v>
      </c>
      <c r="AE65">
        <v>78345.040000000008</v>
      </c>
      <c r="AF65">
        <v>65710.116129000002</v>
      </c>
      <c r="AG65">
        <v>286636.48564799997</v>
      </c>
      <c r="AH65">
        <v>10565.984516</v>
      </c>
      <c r="AI65">
        <v>118835.46419399999</v>
      </c>
      <c r="AJ65">
        <v>65306.103330999991</v>
      </c>
      <c r="AK65">
        <v>49.1</v>
      </c>
      <c r="AL65">
        <v>317998.78670900001</v>
      </c>
      <c r="AM65">
        <v>12801.38</v>
      </c>
      <c r="AN65">
        <v>85441.23000000001</v>
      </c>
      <c r="AO65">
        <v>63703.633732000002</v>
      </c>
      <c r="AP65">
        <v>318033.98095900001</v>
      </c>
      <c r="AQ65">
        <v>13582.63</v>
      </c>
      <c r="AR65">
        <v>89336.085999999981</v>
      </c>
      <c r="AS65">
        <v>61212.530361000012</v>
      </c>
      <c r="AT65">
        <v>150.77000000000001</v>
      </c>
      <c r="AU65">
        <v>387090.86823399999</v>
      </c>
      <c r="AV65">
        <v>10731.431665</v>
      </c>
      <c r="AW65">
        <v>84889.56</v>
      </c>
      <c r="AX65">
        <v>60446.536000999993</v>
      </c>
      <c r="AY65">
        <v>399654.07824900001</v>
      </c>
      <c r="AZ65">
        <v>13598.335999999999</v>
      </c>
      <c r="BA65">
        <v>90100.153514999984</v>
      </c>
      <c r="BB65">
        <v>61398.980676000006</v>
      </c>
      <c r="BC65">
        <v>204583.850026</v>
      </c>
      <c r="BD65">
        <v>936.73</v>
      </c>
      <c r="BE65">
        <v>38982.966774</v>
      </c>
      <c r="BF65">
        <v>36088.287418</v>
      </c>
      <c r="CU65">
        <v>5557004.8443229999</v>
      </c>
    </row>
    <row r="66" spans="2:99" x14ac:dyDescent="0.3">
      <c r="B66" s="10">
        <v>45688</v>
      </c>
      <c r="C66">
        <v>0</v>
      </c>
      <c r="D66">
        <v>0</v>
      </c>
      <c r="E66">
        <v>0</v>
      </c>
      <c r="F66">
        <v>10.350654</v>
      </c>
      <c r="G66">
        <v>261.08018200000004</v>
      </c>
      <c r="H66">
        <v>30240.486458000007</v>
      </c>
      <c r="I66">
        <v>83523.482008999999</v>
      </c>
      <c r="J66">
        <v>75248.455555000008</v>
      </c>
      <c r="K66">
        <v>57422.628032000001</v>
      </c>
      <c r="L66">
        <v>100629.541017</v>
      </c>
      <c r="M66">
        <v>5701.4116060000006</v>
      </c>
      <c r="N66">
        <v>20760.229462000003</v>
      </c>
      <c r="O66">
        <v>1955.3335460000001</v>
      </c>
      <c r="P66">
        <v>589405.01922200003</v>
      </c>
      <c r="Q66">
        <v>25516.95</v>
      </c>
      <c r="R66">
        <v>304684.96064800001</v>
      </c>
      <c r="S66">
        <v>204025.84803399997</v>
      </c>
      <c r="T66">
        <v>132337.59255199996</v>
      </c>
      <c r="U66">
        <v>6243.16</v>
      </c>
      <c r="V66">
        <v>75643.267101999998</v>
      </c>
      <c r="W66">
        <v>47716.198387999997</v>
      </c>
      <c r="X66">
        <v>162511.98124900003</v>
      </c>
      <c r="Y66">
        <v>11118.609999999999</v>
      </c>
      <c r="Z66">
        <v>68278.760641999994</v>
      </c>
      <c r="AA66">
        <v>43870.507727000004</v>
      </c>
      <c r="AB66">
        <v>57.45</v>
      </c>
      <c r="AC66">
        <v>217707.50105200001</v>
      </c>
      <c r="AD66">
        <v>5304.67</v>
      </c>
      <c r="AE66">
        <v>73094.500969999994</v>
      </c>
      <c r="AF66">
        <v>58080.295158999994</v>
      </c>
      <c r="AG66">
        <v>261525.52009399998</v>
      </c>
      <c r="AH66">
        <v>9948.5383870000005</v>
      </c>
      <c r="AI66">
        <v>114630.03323500001</v>
      </c>
      <c r="AJ66">
        <v>61918.105483000007</v>
      </c>
      <c r="AK66">
        <v>47.41</v>
      </c>
      <c r="AL66">
        <v>293701.06471599994</v>
      </c>
      <c r="AM66">
        <v>11895.03</v>
      </c>
      <c r="AN66">
        <v>83360.41</v>
      </c>
      <c r="AO66">
        <v>59696.360987</v>
      </c>
      <c r="AP66">
        <v>290823.36160400003</v>
      </c>
      <c r="AQ66">
        <v>13007.11</v>
      </c>
      <c r="AR66">
        <v>86554.34</v>
      </c>
      <c r="AS66">
        <v>57887.981931999995</v>
      </c>
      <c r="AT66">
        <v>146.32</v>
      </c>
      <c r="AU66">
        <v>357694.09015299997</v>
      </c>
      <c r="AV66">
        <v>10194.32</v>
      </c>
      <c r="AW66">
        <v>83113.746135999987</v>
      </c>
      <c r="AX66">
        <v>57279.707096999999</v>
      </c>
      <c r="AY66">
        <v>378803.07806200004</v>
      </c>
      <c r="AZ66">
        <v>13378.16</v>
      </c>
      <c r="BA66">
        <v>88017.551609000002</v>
      </c>
      <c r="BB66">
        <v>59420.913871000004</v>
      </c>
      <c r="BC66">
        <v>389044.56724400003</v>
      </c>
      <c r="BD66">
        <v>1364.92</v>
      </c>
      <c r="BE66">
        <v>75496.907099000004</v>
      </c>
      <c r="BF66">
        <v>63360.880967000005</v>
      </c>
      <c r="BG66">
        <v>177927.46212499999</v>
      </c>
      <c r="BH66">
        <v>524.27</v>
      </c>
      <c r="BI66">
        <v>47999.028566000008</v>
      </c>
      <c r="BJ66">
        <v>39070.622139999999</v>
      </c>
      <c r="CU66">
        <v>5589182.0827729981</v>
      </c>
    </row>
    <row r="67" spans="2:99" x14ac:dyDescent="0.3">
      <c r="B67" s="10">
        <v>45716</v>
      </c>
      <c r="C67">
        <v>0</v>
      </c>
      <c r="D67">
        <v>0</v>
      </c>
      <c r="E67">
        <v>0</v>
      </c>
      <c r="F67">
        <v>5.8198559999999997</v>
      </c>
      <c r="G67">
        <v>106.550162</v>
      </c>
      <c r="H67">
        <v>21698.749761999999</v>
      </c>
      <c r="I67">
        <v>72579.557472</v>
      </c>
      <c r="J67">
        <v>63527.075261999991</v>
      </c>
      <c r="K67">
        <v>49817.943396999995</v>
      </c>
      <c r="L67">
        <v>76771.230650000012</v>
      </c>
      <c r="M67">
        <v>4606.4106449999999</v>
      </c>
      <c r="N67">
        <v>16566.377494</v>
      </c>
      <c r="O67">
        <v>1720.4004639999998</v>
      </c>
      <c r="P67">
        <v>439079.73360500002</v>
      </c>
      <c r="Q67">
        <v>21587.699999999997</v>
      </c>
      <c r="R67">
        <v>255279.85348300001</v>
      </c>
      <c r="S67">
        <v>163419.84353499999</v>
      </c>
      <c r="T67">
        <v>104451.475714</v>
      </c>
      <c r="U67">
        <v>5637.81</v>
      </c>
      <c r="V67">
        <v>65696.04931100001</v>
      </c>
      <c r="W67">
        <v>38779.092909000006</v>
      </c>
      <c r="X67">
        <v>126383.08558299999</v>
      </c>
      <c r="Y67">
        <v>9917.0699999999979</v>
      </c>
      <c r="Z67">
        <v>57494.040588999997</v>
      </c>
      <c r="AA67">
        <v>36114.087073000002</v>
      </c>
      <c r="AB67">
        <v>51.18</v>
      </c>
      <c r="AC67">
        <v>163315.59679000001</v>
      </c>
      <c r="AD67">
        <v>4661.93</v>
      </c>
      <c r="AE67">
        <v>61128.574261000002</v>
      </c>
      <c r="AF67">
        <v>44933.219169999997</v>
      </c>
      <c r="AG67">
        <v>203615.63566599999</v>
      </c>
      <c r="AH67">
        <v>8360.27</v>
      </c>
      <c r="AI67">
        <v>99014.460709999985</v>
      </c>
      <c r="AJ67">
        <v>49444.538039000006</v>
      </c>
      <c r="AK67">
        <v>41.37</v>
      </c>
      <c r="AL67">
        <v>242634.18143000003</v>
      </c>
      <c r="AM67">
        <v>10445.77</v>
      </c>
      <c r="AN67">
        <v>73178.355484999993</v>
      </c>
      <c r="AO67">
        <v>50883.285222000006</v>
      </c>
      <c r="AP67">
        <v>240716.78917000003</v>
      </c>
      <c r="AQ67">
        <v>11008.829999999998</v>
      </c>
      <c r="AR67">
        <v>75450.912902999989</v>
      </c>
      <c r="AS67">
        <v>49755.317258000003</v>
      </c>
      <c r="AT67">
        <v>128.33000000000001</v>
      </c>
      <c r="AU67">
        <v>298166.04123700008</v>
      </c>
      <c r="AV67">
        <v>8911.65</v>
      </c>
      <c r="AW67">
        <v>72016.514941000001</v>
      </c>
      <c r="AX67">
        <v>48351.034068000001</v>
      </c>
      <c r="AY67">
        <v>315148.68764899997</v>
      </c>
      <c r="AZ67">
        <v>11791.61</v>
      </c>
      <c r="BA67">
        <v>77756.761609000008</v>
      </c>
      <c r="BB67">
        <v>50879.216947000008</v>
      </c>
      <c r="BC67">
        <v>334567.28251799999</v>
      </c>
      <c r="BD67">
        <v>1219.29</v>
      </c>
      <c r="BE67">
        <v>66411.929164999994</v>
      </c>
      <c r="BF67">
        <v>55127.003266999993</v>
      </c>
      <c r="BG67">
        <v>343195.78460399999</v>
      </c>
      <c r="BH67">
        <v>1096.22</v>
      </c>
      <c r="BI67">
        <v>111007.423052</v>
      </c>
      <c r="BJ67">
        <v>81689.778107000006</v>
      </c>
      <c r="BK67">
        <v>192033.88080500002</v>
      </c>
      <c r="BL67">
        <v>1009.25</v>
      </c>
      <c r="BM67">
        <v>53953.741076999999</v>
      </c>
      <c r="BN67">
        <v>41284.076065000001</v>
      </c>
      <c r="CU67">
        <v>5185625.6781810019</v>
      </c>
    </row>
    <row r="68" spans="2:99" x14ac:dyDescent="0.3">
      <c r="B68" s="10">
        <v>45747</v>
      </c>
      <c r="C68">
        <v>0</v>
      </c>
      <c r="D68">
        <v>0</v>
      </c>
      <c r="E68">
        <v>0</v>
      </c>
      <c r="F68">
        <v>1.7450079999999999</v>
      </c>
      <c r="G68">
        <v>44.189188999999999</v>
      </c>
      <c r="H68">
        <v>16923.588444000001</v>
      </c>
      <c r="I68">
        <v>71124.940291000006</v>
      </c>
      <c r="J68">
        <v>60529.616642000008</v>
      </c>
      <c r="K68">
        <v>49586.644291999983</v>
      </c>
      <c r="L68">
        <v>69803.145659999995</v>
      </c>
      <c r="M68">
        <v>4649.8999999999996</v>
      </c>
      <c r="N68">
        <v>15717.294182999998</v>
      </c>
      <c r="O68">
        <v>1752.8943859999999</v>
      </c>
      <c r="P68">
        <v>458661.08511600003</v>
      </c>
      <c r="Q68">
        <v>22197.940000000002</v>
      </c>
      <c r="R68">
        <v>265072.04245499993</v>
      </c>
      <c r="S68">
        <v>168514.72154600002</v>
      </c>
      <c r="T68">
        <v>93121.691390000007</v>
      </c>
      <c r="U68">
        <v>6168.3332190000001</v>
      </c>
      <c r="V68">
        <v>65711.40350700001</v>
      </c>
      <c r="W68">
        <v>38265.421544999997</v>
      </c>
      <c r="X68">
        <v>114884.360476</v>
      </c>
      <c r="Y68">
        <v>10487.257738999999</v>
      </c>
      <c r="Z68">
        <v>60919.911220000002</v>
      </c>
      <c r="AA68">
        <v>34139.733334999997</v>
      </c>
      <c r="AB68">
        <v>55.78</v>
      </c>
      <c r="AC68">
        <v>151042.35721200003</v>
      </c>
      <c r="AD68">
        <v>4971.7299999999996</v>
      </c>
      <c r="AE68">
        <v>63272.995213999988</v>
      </c>
      <c r="AF68">
        <v>44728.21385</v>
      </c>
      <c r="AG68">
        <v>177484.420201</v>
      </c>
      <c r="AH68">
        <v>9121.25</v>
      </c>
      <c r="AI68">
        <v>98125.430079000012</v>
      </c>
      <c r="AJ68">
        <v>44884.477955000009</v>
      </c>
      <c r="AK68">
        <v>43.97</v>
      </c>
      <c r="AL68">
        <v>222115.95550000004</v>
      </c>
      <c r="AM68">
        <v>11402.99</v>
      </c>
      <c r="AN68">
        <v>75057.442159999991</v>
      </c>
      <c r="AO68">
        <v>50202.622136999998</v>
      </c>
      <c r="AP68">
        <v>239824.11796599999</v>
      </c>
      <c r="AQ68">
        <v>11930.16</v>
      </c>
      <c r="AR68">
        <v>79544.731935999996</v>
      </c>
      <c r="AS68">
        <v>51070.630368999991</v>
      </c>
      <c r="AT68">
        <v>137.22999999999999</v>
      </c>
      <c r="AU68">
        <v>294907.47260799998</v>
      </c>
      <c r="AV68">
        <v>9260.630000000001</v>
      </c>
      <c r="AW68">
        <v>76386.331834000011</v>
      </c>
      <c r="AX68">
        <v>51070.203731000009</v>
      </c>
      <c r="AY68">
        <v>306727.60213499999</v>
      </c>
      <c r="AZ68">
        <v>12045.95</v>
      </c>
      <c r="BA68">
        <v>81987.786576999992</v>
      </c>
      <c r="BB68">
        <v>50966.760558000002</v>
      </c>
      <c r="BC68">
        <v>325571.86920299998</v>
      </c>
      <c r="BD68">
        <v>1319.93</v>
      </c>
      <c r="BE68">
        <v>68159.873992000008</v>
      </c>
      <c r="BF68">
        <v>55396.899795999998</v>
      </c>
      <c r="BG68">
        <v>332560.55029500002</v>
      </c>
      <c r="BH68">
        <v>1086.51</v>
      </c>
      <c r="BI68">
        <v>111907.768237</v>
      </c>
      <c r="BJ68">
        <v>80353.939715</v>
      </c>
      <c r="BK68">
        <v>386175.06861500005</v>
      </c>
      <c r="BL68">
        <v>2101.8000000000002</v>
      </c>
      <c r="BM68">
        <v>114385.044712</v>
      </c>
      <c r="BN68">
        <v>81772.623697000003</v>
      </c>
      <c r="BO68">
        <v>217933.88323499999</v>
      </c>
      <c r="BP68">
        <v>673.75225799999998</v>
      </c>
      <c r="BQ68">
        <v>62861.712454000008</v>
      </c>
      <c r="BR68">
        <v>41876.241973999997</v>
      </c>
      <c r="CU68">
        <v>5730784.5698479973</v>
      </c>
    </row>
    <row r="69" spans="2:99" x14ac:dyDescent="0.3">
      <c r="B69" s="10">
        <v>45777</v>
      </c>
      <c r="C69">
        <v>0</v>
      </c>
      <c r="D69">
        <v>0</v>
      </c>
      <c r="E69">
        <v>0</v>
      </c>
      <c r="F69">
        <v>0</v>
      </c>
      <c r="G69">
        <v>23.87105</v>
      </c>
      <c r="H69">
        <v>10972.425950000001</v>
      </c>
      <c r="I69">
        <v>61571.680977000004</v>
      </c>
      <c r="J69">
        <v>50921.22776999999</v>
      </c>
      <c r="K69">
        <v>43186.196408999996</v>
      </c>
      <c r="L69">
        <v>55679.513611999995</v>
      </c>
      <c r="M69">
        <v>4088.0435520000001</v>
      </c>
      <c r="N69">
        <v>13284.720480000002</v>
      </c>
      <c r="O69">
        <v>1634.0448390000001</v>
      </c>
      <c r="P69">
        <v>365895.50561500003</v>
      </c>
      <c r="Q69">
        <v>19845.75</v>
      </c>
      <c r="R69">
        <v>239750.41599299997</v>
      </c>
      <c r="S69">
        <v>144018.34801700001</v>
      </c>
      <c r="T69">
        <v>78772.84588600001</v>
      </c>
      <c r="U69">
        <v>5701.33</v>
      </c>
      <c r="V69">
        <v>62075.208746000004</v>
      </c>
      <c r="W69">
        <v>33061.242343999998</v>
      </c>
      <c r="X69">
        <v>94763.046954000005</v>
      </c>
      <c r="Y69">
        <v>9614.2570930000002</v>
      </c>
      <c r="Z69">
        <v>55367.859494999997</v>
      </c>
      <c r="AA69">
        <v>30412.791376000001</v>
      </c>
      <c r="AB69">
        <v>53.19</v>
      </c>
      <c r="AC69">
        <v>126200.20252399999</v>
      </c>
      <c r="AD69">
        <v>4645.16</v>
      </c>
      <c r="AE69">
        <v>56290.553871999997</v>
      </c>
      <c r="AF69">
        <v>38139.499552000001</v>
      </c>
      <c r="AG69">
        <v>147345.51464099999</v>
      </c>
      <c r="AH69">
        <v>8698.83</v>
      </c>
      <c r="AI69">
        <v>90139.928549999997</v>
      </c>
      <c r="AJ69">
        <v>38393.962215999993</v>
      </c>
      <c r="AK69">
        <v>40.880000000000003</v>
      </c>
      <c r="AL69">
        <v>172171.86801199996</v>
      </c>
      <c r="AM69">
        <v>10788.47</v>
      </c>
      <c r="AN69">
        <v>66365.624194999997</v>
      </c>
      <c r="AO69">
        <v>41890.042319</v>
      </c>
      <c r="AP69">
        <v>192396.931812</v>
      </c>
      <c r="AQ69">
        <v>11190.72</v>
      </c>
      <c r="AR69">
        <v>73115.822052000003</v>
      </c>
      <c r="AS69">
        <v>42946.04434</v>
      </c>
      <c r="AT69">
        <v>128.37</v>
      </c>
      <c r="AU69">
        <v>257227.919115</v>
      </c>
      <c r="AV69">
        <v>8866.2887119999996</v>
      </c>
      <c r="AW69">
        <v>70563.042096000005</v>
      </c>
      <c r="AX69">
        <v>46228.644773</v>
      </c>
      <c r="AY69">
        <v>287669.32207400003</v>
      </c>
      <c r="AZ69">
        <v>11856.51</v>
      </c>
      <c r="BA69">
        <v>80813.299259000007</v>
      </c>
      <c r="BB69">
        <v>48774.314378000003</v>
      </c>
      <c r="BC69">
        <v>311374.42515099997</v>
      </c>
      <c r="BD69">
        <v>1280.5500000000002</v>
      </c>
      <c r="BE69">
        <v>68183.029693000004</v>
      </c>
      <c r="BF69">
        <v>53895.806454000005</v>
      </c>
      <c r="BG69">
        <v>321378.99856799998</v>
      </c>
      <c r="BH69">
        <v>1183.05</v>
      </c>
      <c r="BI69">
        <v>114835.689134</v>
      </c>
      <c r="BJ69">
        <v>79617.13798900001</v>
      </c>
      <c r="BK69">
        <v>398833.17492600001</v>
      </c>
      <c r="BL69">
        <v>2366.94</v>
      </c>
      <c r="BM69">
        <v>122415.44529999999</v>
      </c>
      <c r="BN69">
        <v>85954.231625999993</v>
      </c>
      <c r="BO69">
        <v>414744.19907000003</v>
      </c>
      <c r="BP69">
        <v>1664.08</v>
      </c>
      <c r="BQ69">
        <v>121405.65741299998</v>
      </c>
      <c r="BR69">
        <v>78478.913373999996</v>
      </c>
      <c r="BS69">
        <v>250481.71073699999</v>
      </c>
      <c r="BT69">
        <v>419.04</v>
      </c>
      <c r="BU69">
        <v>84371.827194999991</v>
      </c>
      <c r="BV69">
        <v>38481.121246999995</v>
      </c>
      <c r="BW69">
        <v>45.09</v>
      </c>
      <c r="CU69">
        <v>5864991.3985270001</v>
      </c>
    </row>
    <row r="70" spans="2:99" x14ac:dyDescent="0.3">
      <c r="B70" s="10">
        <v>45808</v>
      </c>
      <c r="C70">
        <v>0</v>
      </c>
      <c r="D70">
        <v>0</v>
      </c>
      <c r="E70">
        <v>0</v>
      </c>
      <c r="F70">
        <v>0</v>
      </c>
      <c r="G70">
        <v>21.058289000000002</v>
      </c>
      <c r="H70">
        <v>7185.8835110000009</v>
      </c>
      <c r="I70">
        <v>58113.241645000002</v>
      </c>
      <c r="J70">
        <v>46297.832292999999</v>
      </c>
      <c r="K70">
        <v>40517.418330999993</v>
      </c>
      <c r="L70">
        <v>47400.378371999999</v>
      </c>
      <c r="M70">
        <v>3863.38</v>
      </c>
      <c r="N70">
        <v>11683.710664</v>
      </c>
      <c r="O70">
        <v>1531.21</v>
      </c>
      <c r="P70">
        <v>325534.25510499999</v>
      </c>
      <c r="Q70">
        <v>19569.928059000002</v>
      </c>
      <c r="R70">
        <v>233621.34062399995</v>
      </c>
      <c r="S70">
        <v>133928.73346699998</v>
      </c>
      <c r="T70">
        <v>69296.877968999994</v>
      </c>
      <c r="U70">
        <v>5419.6799999999994</v>
      </c>
      <c r="V70">
        <v>61200.517553999998</v>
      </c>
      <c r="W70">
        <v>30793.201415</v>
      </c>
      <c r="X70">
        <v>83567.574349000002</v>
      </c>
      <c r="Y70">
        <v>9553.6099999999988</v>
      </c>
      <c r="Z70">
        <v>54287.744302999999</v>
      </c>
      <c r="AA70">
        <v>28201.398228000002</v>
      </c>
      <c r="AB70">
        <v>54.11</v>
      </c>
      <c r="AC70">
        <v>112395.916036</v>
      </c>
      <c r="AD70">
        <v>4701.6899999999996</v>
      </c>
      <c r="AE70">
        <v>55848.930173999994</v>
      </c>
      <c r="AF70">
        <v>35282.200717999993</v>
      </c>
      <c r="AG70">
        <v>130953.23327300001</v>
      </c>
      <c r="AH70">
        <v>8855.2900000000009</v>
      </c>
      <c r="AI70">
        <v>86769.370002000011</v>
      </c>
      <c r="AJ70">
        <v>35324.443478000001</v>
      </c>
      <c r="AK70">
        <v>40.450000000000003</v>
      </c>
      <c r="AL70">
        <v>148466.16714100001</v>
      </c>
      <c r="AM70">
        <v>10037.6</v>
      </c>
      <c r="AN70">
        <v>64068.121428000006</v>
      </c>
      <c r="AO70">
        <v>38054.053160000003</v>
      </c>
      <c r="AP70">
        <v>156966.36186</v>
      </c>
      <c r="AQ70">
        <v>11040.87</v>
      </c>
      <c r="AR70">
        <v>68561.75080200001</v>
      </c>
      <c r="AS70">
        <v>36812.318897999998</v>
      </c>
      <c r="AT70">
        <v>127.92</v>
      </c>
      <c r="AU70">
        <v>216542.81160799999</v>
      </c>
      <c r="AV70">
        <v>8675.0999999999985</v>
      </c>
      <c r="AW70">
        <v>65080.328441999991</v>
      </c>
      <c r="AX70">
        <v>40672.894281999994</v>
      </c>
      <c r="AY70">
        <v>251134.13926999999</v>
      </c>
      <c r="AZ70">
        <v>10755.62</v>
      </c>
      <c r="BA70">
        <v>75673.93075900001</v>
      </c>
      <c r="BB70">
        <v>44543.538693000002</v>
      </c>
      <c r="BC70">
        <v>271430.01697699999</v>
      </c>
      <c r="BD70">
        <v>1256.9099999999999</v>
      </c>
      <c r="BE70">
        <v>62186.463778999991</v>
      </c>
      <c r="BF70">
        <v>49617.657599000006</v>
      </c>
      <c r="BG70">
        <v>280051.71909400006</v>
      </c>
      <c r="BH70">
        <v>1106.1199999999999</v>
      </c>
      <c r="BI70">
        <v>106960.566953</v>
      </c>
      <c r="BJ70">
        <v>71389.366878000001</v>
      </c>
      <c r="BK70">
        <v>340459.91600100009</v>
      </c>
      <c r="BL70">
        <v>2064.0100000000002</v>
      </c>
      <c r="BM70">
        <v>107740.03570899999</v>
      </c>
      <c r="BN70">
        <v>74618.564625999992</v>
      </c>
      <c r="BO70">
        <v>385071.67349199997</v>
      </c>
      <c r="BP70">
        <v>1373.42</v>
      </c>
      <c r="BQ70">
        <v>118062.13404200002</v>
      </c>
      <c r="BR70">
        <v>72458.724728000016</v>
      </c>
      <c r="BS70">
        <v>474223.93994299998</v>
      </c>
      <c r="BT70">
        <v>1148.01</v>
      </c>
      <c r="BU70">
        <v>149435.72753099998</v>
      </c>
      <c r="BV70">
        <v>65646.327985000011</v>
      </c>
      <c r="BW70">
        <v>44.69</v>
      </c>
      <c r="BX70">
        <v>252396.76806199999</v>
      </c>
      <c r="BY70">
        <v>157.22</v>
      </c>
      <c r="BZ70">
        <v>61546.578530999999</v>
      </c>
      <c r="CA70">
        <v>29577.595872000002</v>
      </c>
      <c r="CU70">
        <v>5969052.2920040013</v>
      </c>
    </row>
    <row r="71" spans="2:99" x14ac:dyDescent="0.3">
      <c r="B71" s="10">
        <v>45838</v>
      </c>
      <c r="C71">
        <v>0</v>
      </c>
      <c r="D71">
        <v>0</v>
      </c>
      <c r="E71">
        <v>0</v>
      </c>
      <c r="F71">
        <v>0</v>
      </c>
      <c r="G71">
        <v>16.049686000000001</v>
      </c>
      <c r="H71">
        <v>3926.9248440000001</v>
      </c>
      <c r="I71">
        <v>49787.157174</v>
      </c>
      <c r="J71">
        <v>38735.121285000008</v>
      </c>
      <c r="K71">
        <v>35726.637384999995</v>
      </c>
      <c r="L71">
        <v>37448.286761000003</v>
      </c>
      <c r="M71">
        <v>3416.3599999999997</v>
      </c>
      <c r="N71">
        <v>9560.2307760000003</v>
      </c>
      <c r="O71">
        <v>1431.92</v>
      </c>
      <c r="P71">
        <v>268999.60176999995</v>
      </c>
      <c r="Q71">
        <v>18036.133966000001</v>
      </c>
      <c r="R71">
        <v>213754.67875800002</v>
      </c>
      <c r="S71">
        <v>117208.82338399999</v>
      </c>
      <c r="T71">
        <v>56960.06306800001</v>
      </c>
      <c r="U71">
        <v>5106.58</v>
      </c>
      <c r="V71">
        <v>54865.98393799999</v>
      </c>
      <c r="W71">
        <v>27053.558480000003</v>
      </c>
      <c r="X71">
        <v>69991.467257000011</v>
      </c>
      <c r="Y71">
        <v>8700.67</v>
      </c>
      <c r="Z71">
        <v>49196.925580999996</v>
      </c>
      <c r="AA71">
        <v>24617.422364999999</v>
      </c>
      <c r="AB71">
        <v>51.55</v>
      </c>
      <c r="AC71">
        <v>93163.433517999991</v>
      </c>
      <c r="AD71">
        <v>4597.92</v>
      </c>
      <c r="AE71">
        <v>48434.532511999998</v>
      </c>
      <c r="AF71">
        <v>30558.374276000002</v>
      </c>
      <c r="AG71">
        <v>108298.21826199999</v>
      </c>
      <c r="AH71">
        <v>8024.32</v>
      </c>
      <c r="AI71">
        <v>78770.331301999991</v>
      </c>
      <c r="AJ71">
        <v>32004.778706999998</v>
      </c>
      <c r="AK71">
        <v>37.46</v>
      </c>
      <c r="AL71">
        <v>122397.67140899997</v>
      </c>
      <c r="AM71">
        <v>9576.66</v>
      </c>
      <c r="AN71">
        <v>57740.740126999997</v>
      </c>
      <c r="AO71">
        <v>33299.806824000007</v>
      </c>
      <c r="AP71">
        <v>126040.04468399999</v>
      </c>
      <c r="AQ71">
        <v>10515.169999999998</v>
      </c>
      <c r="AR71">
        <v>61806.023291000005</v>
      </c>
      <c r="AS71">
        <v>31194.460244000002</v>
      </c>
      <c r="AT71">
        <v>119.34</v>
      </c>
      <c r="AU71">
        <v>173117.56478199994</v>
      </c>
      <c r="AV71">
        <v>8546.2999999999993</v>
      </c>
      <c r="AW71">
        <v>58756.134659000003</v>
      </c>
      <c r="AX71">
        <v>32619.463026999998</v>
      </c>
      <c r="AY71">
        <v>210778.15888300003</v>
      </c>
      <c r="AZ71">
        <v>10503.32</v>
      </c>
      <c r="BA71">
        <v>71619.42536600001</v>
      </c>
      <c r="BB71">
        <v>40690.682094999996</v>
      </c>
      <c r="BC71">
        <v>247964.99287300007</v>
      </c>
      <c r="BD71">
        <v>1175.2</v>
      </c>
      <c r="BE71">
        <v>60745.904709999995</v>
      </c>
      <c r="BF71">
        <v>46676.614625999995</v>
      </c>
      <c r="BG71">
        <v>258918.08258800008</v>
      </c>
      <c r="BH71">
        <v>1102.22</v>
      </c>
      <c r="BI71">
        <v>103956.30334499999</v>
      </c>
      <c r="BJ71">
        <v>67745.998843000008</v>
      </c>
      <c r="BK71">
        <v>326897.778635</v>
      </c>
      <c r="BL71">
        <v>2303.39</v>
      </c>
      <c r="BM71">
        <v>111411.042547</v>
      </c>
      <c r="BN71">
        <v>74154.628181999986</v>
      </c>
      <c r="BO71">
        <v>365242.937194</v>
      </c>
      <c r="BP71">
        <v>1643.86</v>
      </c>
      <c r="BQ71">
        <v>115699.69277500003</v>
      </c>
      <c r="BR71">
        <v>71447.632014999996</v>
      </c>
      <c r="BS71">
        <v>442585.79972800007</v>
      </c>
      <c r="BT71">
        <v>1231.48</v>
      </c>
      <c r="BU71">
        <v>144888.616007</v>
      </c>
      <c r="BV71">
        <v>63383.184968999994</v>
      </c>
      <c r="BW71">
        <v>55.66</v>
      </c>
      <c r="BX71">
        <v>455625.40841199993</v>
      </c>
      <c r="BY71">
        <v>284.82</v>
      </c>
      <c r="BZ71">
        <v>131622.72919899999</v>
      </c>
      <c r="CA71">
        <v>61110.332135999997</v>
      </c>
      <c r="CB71">
        <v>266201.76914999995</v>
      </c>
      <c r="CC71">
        <v>361.59068100000002</v>
      </c>
      <c r="CD71">
        <v>74815.303880000007</v>
      </c>
      <c r="CE71">
        <v>42588.363974999993</v>
      </c>
      <c r="CU71">
        <v>6099643.816916001</v>
      </c>
    </row>
    <row r="72" spans="2:99" x14ac:dyDescent="0.3">
      <c r="B72" s="10">
        <v>45869</v>
      </c>
      <c r="C72">
        <v>0</v>
      </c>
      <c r="D72">
        <v>0</v>
      </c>
      <c r="E72">
        <v>0</v>
      </c>
      <c r="G72">
        <v>12.611256999999998</v>
      </c>
      <c r="H72">
        <v>1876.0359940000003</v>
      </c>
      <c r="I72">
        <v>46575.512552</v>
      </c>
      <c r="J72">
        <v>35015.872005000005</v>
      </c>
      <c r="K72">
        <v>33782.491763999999</v>
      </c>
      <c r="L72">
        <v>36526.446433999998</v>
      </c>
      <c r="M72">
        <v>3347.61</v>
      </c>
      <c r="N72">
        <v>8695.1213049999988</v>
      </c>
      <c r="O72">
        <v>1308.0999999999999</v>
      </c>
      <c r="P72">
        <v>238198.82289700001</v>
      </c>
      <c r="Q72">
        <v>17717.599999999999</v>
      </c>
      <c r="R72">
        <v>206995.497787</v>
      </c>
      <c r="S72">
        <v>109882.187705</v>
      </c>
      <c r="T72">
        <v>51106.379567999997</v>
      </c>
      <c r="U72">
        <v>5046.25</v>
      </c>
      <c r="V72">
        <v>53084.532632999995</v>
      </c>
      <c r="W72">
        <v>25167.105024</v>
      </c>
      <c r="X72">
        <v>63583.421535000009</v>
      </c>
      <c r="Y72">
        <v>7849.2000000000007</v>
      </c>
      <c r="Z72">
        <v>47716.84087</v>
      </c>
      <c r="AA72">
        <v>22861.839721</v>
      </c>
      <c r="AB72">
        <v>52.41</v>
      </c>
      <c r="AC72">
        <v>83731.368729000009</v>
      </c>
      <c r="AD72">
        <v>4307.76</v>
      </c>
      <c r="AE72">
        <v>46776.611664999997</v>
      </c>
      <c r="AF72">
        <v>28424.638620999998</v>
      </c>
      <c r="AG72">
        <v>96500.47817100001</v>
      </c>
      <c r="AH72">
        <v>7739.52</v>
      </c>
      <c r="AI72">
        <v>76384.331667000006</v>
      </c>
      <c r="AJ72">
        <v>28641.378997999996</v>
      </c>
      <c r="AK72">
        <v>36.869999999999997</v>
      </c>
      <c r="AL72">
        <v>107703.142542</v>
      </c>
      <c r="AM72">
        <v>9828.7000000000007</v>
      </c>
      <c r="AN72">
        <v>56200.867354000009</v>
      </c>
      <c r="AO72">
        <v>31936.821000000004</v>
      </c>
      <c r="AP72">
        <v>110991.09618099997</v>
      </c>
      <c r="AQ72">
        <v>10704.58</v>
      </c>
      <c r="AR72">
        <v>59873.577440999987</v>
      </c>
      <c r="AS72">
        <v>29216.877761</v>
      </c>
      <c r="AT72">
        <v>118.46000000000001</v>
      </c>
      <c r="AU72">
        <v>149264.97227600001</v>
      </c>
      <c r="AV72">
        <v>8378.2199999999993</v>
      </c>
      <c r="AW72">
        <v>55606.811665000008</v>
      </c>
      <c r="AX72">
        <v>28865.059666000001</v>
      </c>
      <c r="AY72">
        <v>169664.17399999997</v>
      </c>
      <c r="AZ72">
        <v>10311.52</v>
      </c>
      <c r="BA72">
        <v>66224.683204999994</v>
      </c>
      <c r="BB72">
        <v>35014.870247999999</v>
      </c>
      <c r="BC72">
        <v>207708.76098500003</v>
      </c>
      <c r="BD72">
        <v>1254.9099999999999</v>
      </c>
      <c r="BE72">
        <v>56199.007417999994</v>
      </c>
      <c r="BF72">
        <v>41393.033914</v>
      </c>
      <c r="BG72">
        <v>232928.670469</v>
      </c>
      <c r="BH72">
        <v>1098.26</v>
      </c>
      <c r="BI72">
        <v>99254.749677000014</v>
      </c>
      <c r="BJ72">
        <v>63408.692561000003</v>
      </c>
      <c r="BK72">
        <v>296191.09255899995</v>
      </c>
      <c r="BL72">
        <v>2178.89</v>
      </c>
      <c r="BM72">
        <v>104950.34009100001</v>
      </c>
      <c r="BN72">
        <v>68047.394149</v>
      </c>
      <c r="BO72">
        <v>341160.70442199998</v>
      </c>
      <c r="BP72">
        <v>1469.07</v>
      </c>
      <c r="BQ72">
        <v>112775.41965</v>
      </c>
      <c r="BR72">
        <v>66422.169755999988</v>
      </c>
      <c r="BS72">
        <v>413579.40086599998</v>
      </c>
      <c r="BT72">
        <v>1024.96</v>
      </c>
      <c r="BU72">
        <v>139731.29702400003</v>
      </c>
      <c r="BV72">
        <v>57413.551796999993</v>
      </c>
      <c r="BW72">
        <v>50.04</v>
      </c>
      <c r="BX72">
        <v>433429.03702599998</v>
      </c>
      <c r="BY72">
        <v>281.75</v>
      </c>
      <c r="BZ72">
        <v>129020.046042</v>
      </c>
      <c r="CA72">
        <v>57192.783614000007</v>
      </c>
      <c r="CB72">
        <v>494815.64545500005</v>
      </c>
      <c r="CC72">
        <v>515.81610899999998</v>
      </c>
      <c r="CD72">
        <v>125777.24340600001</v>
      </c>
      <c r="CE72">
        <v>70113.265891000003</v>
      </c>
      <c r="CF72">
        <v>304830.51424400002</v>
      </c>
      <c r="CG72">
        <v>967.56613200000004</v>
      </c>
      <c r="CH72">
        <v>67740.088650999998</v>
      </c>
      <c r="CI72">
        <v>34476.485961999999</v>
      </c>
      <c r="CJ72">
        <v>78.614508000000001</v>
      </c>
      <c r="CU72">
        <v>6356328.5526190018</v>
      </c>
    </row>
    <row r="73" spans="2:99" x14ac:dyDescent="0.3">
      <c r="B73" s="10">
        <v>45900</v>
      </c>
      <c r="C73">
        <v>0</v>
      </c>
      <c r="D73">
        <v>0</v>
      </c>
      <c r="E73">
        <v>0</v>
      </c>
      <c r="G73">
        <v>8.0070870000000003</v>
      </c>
      <c r="H73">
        <v>543.85012099999994</v>
      </c>
      <c r="I73">
        <v>41508.604797999993</v>
      </c>
      <c r="J73">
        <v>30374.021474000005</v>
      </c>
      <c r="K73">
        <v>30367.155343000006</v>
      </c>
      <c r="L73">
        <v>24985.562697000001</v>
      </c>
      <c r="M73">
        <v>2874.9700000000003</v>
      </c>
      <c r="N73">
        <v>7108.2257050000007</v>
      </c>
      <c r="O73">
        <v>1257.1399999999999</v>
      </c>
      <c r="P73">
        <v>199236.61710300003</v>
      </c>
      <c r="Q73">
        <v>16143.619999999999</v>
      </c>
      <c r="R73">
        <v>195470.62065000003</v>
      </c>
      <c r="S73">
        <v>97062.965157999992</v>
      </c>
      <c r="T73">
        <v>44133.558710999998</v>
      </c>
      <c r="U73">
        <v>4669.87</v>
      </c>
      <c r="V73">
        <v>50421.213225999993</v>
      </c>
      <c r="W73">
        <v>23155.930649999998</v>
      </c>
      <c r="X73">
        <v>54019.344512000011</v>
      </c>
      <c r="Y73">
        <v>7340</v>
      </c>
      <c r="Z73">
        <v>45273.867743000003</v>
      </c>
      <c r="AA73">
        <v>21039.976450999999</v>
      </c>
      <c r="AB73">
        <v>51.55</v>
      </c>
      <c r="AC73">
        <v>71353.226125000001</v>
      </c>
      <c r="AD73">
        <v>4219.32</v>
      </c>
      <c r="AE73">
        <v>43670.343548000004</v>
      </c>
      <c r="AF73">
        <v>25701.579676999998</v>
      </c>
      <c r="AG73">
        <v>81629.252896000005</v>
      </c>
      <c r="AH73">
        <v>7750.4</v>
      </c>
      <c r="AI73">
        <v>73120.293869999994</v>
      </c>
      <c r="AJ73">
        <v>25787.924193999996</v>
      </c>
      <c r="AK73">
        <v>35.06</v>
      </c>
      <c r="AL73">
        <v>89307.16483899999</v>
      </c>
      <c r="AM73">
        <v>9433.58</v>
      </c>
      <c r="AN73">
        <v>53367.905806000002</v>
      </c>
      <c r="AO73">
        <v>28467.874517000004</v>
      </c>
      <c r="AP73">
        <v>92495.075161999994</v>
      </c>
      <c r="AQ73">
        <v>10358.160000000002</v>
      </c>
      <c r="AR73">
        <v>55388.878709000011</v>
      </c>
      <c r="AS73">
        <v>26583.311938999999</v>
      </c>
      <c r="AT73">
        <v>113.69</v>
      </c>
      <c r="AU73">
        <v>122723.525801</v>
      </c>
      <c r="AV73">
        <v>7892.15</v>
      </c>
      <c r="AW73">
        <v>52002.229999999989</v>
      </c>
      <c r="AX73">
        <v>25704.341286000003</v>
      </c>
      <c r="AY73">
        <v>138481.22097899998</v>
      </c>
      <c r="AZ73">
        <v>9427.83</v>
      </c>
      <c r="BA73">
        <v>60767.149357999988</v>
      </c>
      <c r="BB73">
        <v>29959.785160999996</v>
      </c>
      <c r="BC73">
        <v>159103.183219</v>
      </c>
      <c r="BD73">
        <v>1085.4299999999998</v>
      </c>
      <c r="BE73">
        <v>50378.757092000007</v>
      </c>
      <c r="BF73">
        <v>34314.750332000003</v>
      </c>
      <c r="BG73">
        <v>188270.45999500001</v>
      </c>
      <c r="BH73">
        <v>1082.08</v>
      </c>
      <c r="BI73">
        <v>93509.079029000015</v>
      </c>
      <c r="BJ73">
        <v>54677.359029999992</v>
      </c>
      <c r="BK73">
        <v>266536.73957200005</v>
      </c>
      <c r="BL73">
        <v>2141.98</v>
      </c>
      <c r="BM73">
        <v>99917.497285999998</v>
      </c>
      <c r="BN73">
        <v>62754.026645000005</v>
      </c>
      <c r="BO73">
        <v>317901.504128</v>
      </c>
      <c r="BP73">
        <v>1513.69</v>
      </c>
      <c r="BQ73">
        <v>109784.47200299999</v>
      </c>
      <c r="BR73">
        <v>62761.537116000007</v>
      </c>
      <c r="BS73">
        <v>393921.85096300003</v>
      </c>
      <c r="BT73">
        <v>1135.74</v>
      </c>
      <c r="BU73">
        <v>136397.185321</v>
      </c>
      <c r="BV73">
        <v>57545.155129000006</v>
      </c>
      <c r="BW73">
        <v>47.81</v>
      </c>
      <c r="BX73">
        <v>413427.26317399991</v>
      </c>
      <c r="BY73">
        <v>269.92</v>
      </c>
      <c r="BZ73">
        <v>126671.626395</v>
      </c>
      <c r="CA73">
        <v>56507.180885000002</v>
      </c>
      <c r="CB73">
        <v>463428.93138899998</v>
      </c>
      <c r="CC73">
        <v>503.98516100000001</v>
      </c>
      <c r="CD73">
        <v>121634.64244000001</v>
      </c>
      <c r="CE73">
        <v>66123.843577999985</v>
      </c>
      <c r="CF73">
        <v>570011.77165699983</v>
      </c>
      <c r="CG73">
        <v>2000.186148</v>
      </c>
      <c r="CH73">
        <v>142275.52451300001</v>
      </c>
      <c r="CI73">
        <v>73071.843070999996</v>
      </c>
      <c r="CJ73">
        <v>115.13548</v>
      </c>
      <c r="CK73">
        <v>254439.28788400002</v>
      </c>
      <c r="CL73">
        <v>700.20453499999996</v>
      </c>
      <c r="CM73">
        <v>64634.546304000003</v>
      </c>
      <c r="CN73">
        <v>40451.049028000001</v>
      </c>
      <c r="CO73">
        <v>61.768709000000001</v>
      </c>
      <c r="CU73">
        <v>6533896.9425069988</v>
      </c>
    </row>
    <row r="74" spans="2:99" x14ac:dyDescent="0.3">
      <c r="B74" s="10">
        <v>45930</v>
      </c>
      <c r="C74">
        <v>0</v>
      </c>
      <c r="D74">
        <v>0</v>
      </c>
      <c r="E74">
        <v>0</v>
      </c>
      <c r="G74">
        <v>3.670976</v>
      </c>
      <c r="H74">
        <v>785.53000000000009</v>
      </c>
      <c r="I74">
        <v>36220.227595999997</v>
      </c>
      <c r="J74">
        <v>26264.678443999997</v>
      </c>
      <c r="K74">
        <v>27071.508186999996</v>
      </c>
      <c r="L74">
        <v>20117.046651999997</v>
      </c>
      <c r="M74">
        <v>2437.59</v>
      </c>
      <c r="N74">
        <v>5832.3667939999987</v>
      </c>
      <c r="O74">
        <v>1045.53</v>
      </c>
      <c r="P74">
        <v>167224.279002</v>
      </c>
      <c r="Q74">
        <v>14342.880000000001</v>
      </c>
      <c r="R74">
        <v>178145.229269</v>
      </c>
      <c r="S74">
        <v>85940.909768000012</v>
      </c>
      <c r="T74">
        <v>37154.949441999997</v>
      </c>
      <c r="U74">
        <v>4303.01</v>
      </c>
      <c r="V74">
        <v>46239.217288</v>
      </c>
      <c r="W74">
        <v>20407.30831</v>
      </c>
      <c r="X74">
        <v>46110.832490000001</v>
      </c>
      <c r="Y74">
        <v>6250.84</v>
      </c>
      <c r="Z74">
        <v>41137.1</v>
      </c>
      <c r="AA74">
        <v>18595.980000000003</v>
      </c>
      <c r="AB74">
        <v>49.05</v>
      </c>
      <c r="AC74">
        <v>62304.287528999994</v>
      </c>
      <c r="AD74">
        <v>3918.8300000000004</v>
      </c>
      <c r="AE74">
        <v>39935.26</v>
      </c>
      <c r="AF74">
        <v>22438.469999999998</v>
      </c>
      <c r="AG74">
        <v>69905.467181999993</v>
      </c>
      <c r="AH74">
        <v>6853.7777420000002</v>
      </c>
      <c r="AI74">
        <v>67235.381935999991</v>
      </c>
      <c r="AJ74">
        <v>22759.644496000004</v>
      </c>
      <c r="AK74">
        <v>32.18</v>
      </c>
      <c r="AL74">
        <v>73848.947174000001</v>
      </c>
      <c r="AM74">
        <v>9161.98</v>
      </c>
      <c r="AN74">
        <v>48454.510321000002</v>
      </c>
      <c r="AO74">
        <v>25596.620650000001</v>
      </c>
      <c r="AP74">
        <v>77917.213210999995</v>
      </c>
      <c r="AQ74">
        <v>9764.5</v>
      </c>
      <c r="AR74">
        <v>50300.846665000012</v>
      </c>
      <c r="AS74">
        <v>23828.786313999997</v>
      </c>
      <c r="AT74">
        <v>105.42</v>
      </c>
      <c r="AU74">
        <v>100514.00441000001</v>
      </c>
      <c r="AV74">
        <v>7253.74</v>
      </c>
      <c r="AW74">
        <v>47892.16066400001</v>
      </c>
      <c r="AX74">
        <v>22553.990773999998</v>
      </c>
      <c r="AY74">
        <v>114327.333478</v>
      </c>
      <c r="AZ74">
        <v>9067.4100000000017</v>
      </c>
      <c r="BA74">
        <v>55512.535000000003</v>
      </c>
      <c r="BB74">
        <v>26470.376374999996</v>
      </c>
      <c r="BC74">
        <v>128811.108624</v>
      </c>
      <c r="BD74">
        <v>875.6</v>
      </c>
      <c r="BE74">
        <v>44963.46</v>
      </c>
      <c r="BF74">
        <v>28881.956636999999</v>
      </c>
      <c r="BG74">
        <v>147301.35186599998</v>
      </c>
      <c r="BH74">
        <v>1031.69</v>
      </c>
      <c r="BI74">
        <v>83041.134515000012</v>
      </c>
      <c r="BJ74">
        <v>45540.804399999994</v>
      </c>
      <c r="BK74">
        <v>218287.46202999997</v>
      </c>
      <c r="BL74">
        <v>2067.4299999999998</v>
      </c>
      <c r="BM74">
        <v>90593.646003000002</v>
      </c>
      <c r="BN74">
        <v>53465.364767000006</v>
      </c>
      <c r="BO74">
        <v>285891.36115200003</v>
      </c>
      <c r="BP74">
        <v>1445.58</v>
      </c>
      <c r="BQ74">
        <v>105084.84684299999</v>
      </c>
      <c r="BR74">
        <v>58428.953807999998</v>
      </c>
      <c r="BS74">
        <v>355742.306018</v>
      </c>
      <c r="BT74">
        <v>1064.26</v>
      </c>
      <c r="BU74">
        <v>129536.10805699998</v>
      </c>
      <c r="BV74">
        <v>51981.636902000006</v>
      </c>
      <c r="BW74">
        <v>48.77</v>
      </c>
      <c r="BX74">
        <v>380317.970157</v>
      </c>
      <c r="BY74">
        <v>276.12</v>
      </c>
      <c r="BZ74">
        <v>119403.54010600001</v>
      </c>
      <c r="CA74">
        <v>51461.815967000002</v>
      </c>
      <c r="CB74">
        <v>434549.331465</v>
      </c>
      <c r="CC74">
        <v>492.192385</v>
      </c>
      <c r="CD74">
        <v>117670.178075</v>
      </c>
      <c r="CE74">
        <v>61769.701353000011</v>
      </c>
      <c r="CF74">
        <v>535106.77272200002</v>
      </c>
      <c r="CG74">
        <v>1950.0416580000001</v>
      </c>
      <c r="CH74">
        <v>137472.21416</v>
      </c>
      <c r="CI74">
        <v>69281.121366000007</v>
      </c>
      <c r="CJ74">
        <v>112.56</v>
      </c>
      <c r="CK74">
        <v>419482.24298099999</v>
      </c>
      <c r="CL74">
        <v>728.70380999999998</v>
      </c>
      <c r="CM74">
        <v>120670.672909</v>
      </c>
      <c r="CN74">
        <v>69457.652816000002</v>
      </c>
      <c r="CO74">
        <v>337.91261900000001</v>
      </c>
      <c r="CP74">
        <v>227319.47054499999</v>
      </c>
      <c r="CQ74">
        <v>138.672</v>
      </c>
      <c r="CR74">
        <v>76680.476744</v>
      </c>
      <c r="CS74">
        <v>39704.026450999998</v>
      </c>
      <c r="CT74">
        <v>204.04500000000002</v>
      </c>
      <c r="CU74">
        <v>6482305.6750500044</v>
      </c>
    </row>
    <row r="75" spans="2:99" x14ac:dyDescent="0.3">
      <c r="B75" s="1" t="s">
        <v>76</v>
      </c>
      <c r="C75">
        <v>53521851.163617</v>
      </c>
      <c r="D75">
        <v>10611728.574945997</v>
      </c>
      <c r="E75">
        <v>29482686.683256</v>
      </c>
      <c r="F75">
        <v>55763.681578999996</v>
      </c>
      <c r="G75">
        <v>3006815.0180130019</v>
      </c>
      <c r="H75">
        <v>56179622.053293973</v>
      </c>
      <c r="I75">
        <v>16237583.688429</v>
      </c>
      <c r="J75">
        <v>25551597.859419014</v>
      </c>
      <c r="K75">
        <v>7284179.8762750095</v>
      </c>
      <c r="L75">
        <v>20187833.898176</v>
      </c>
      <c r="M75">
        <v>512405.58523999999</v>
      </c>
      <c r="N75">
        <v>2735207.1887979992</v>
      </c>
      <c r="O75">
        <v>126475.83790699999</v>
      </c>
      <c r="P75">
        <v>27031074.279900994</v>
      </c>
      <c r="Q75">
        <v>556727.30838000018</v>
      </c>
      <c r="R75">
        <v>7330186.7531400071</v>
      </c>
      <c r="S75">
        <v>6673051.7673030021</v>
      </c>
      <c r="T75">
        <v>2885765.683491</v>
      </c>
      <c r="U75">
        <v>121098.01450600002</v>
      </c>
      <c r="V75">
        <v>1366644.3884269998</v>
      </c>
      <c r="W75">
        <v>910997.42473900015</v>
      </c>
      <c r="X75">
        <v>3023677.4132410008</v>
      </c>
      <c r="Y75">
        <v>173932.14328499997</v>
      </c>
      <c r="Z75">
        <v>1116607.3251380001</v>
      </c>
      <c r="AA75">
        <v>768166.36579399998</v>
      </c>
      <c r="AB75">
        <v>1041.3799999999999</v>
      </c>
      <c r="AC75">
        <v>3170713.4315249999</v>
      </c>
      <c r="AD75">
        <v>84232.403999000002</v>
      </c>
      <c r="AE75">
        <v>1040132.0288339999</v>
      </c>
      <c r="AF75">
        <v>819840.86906799977</v>
      </c>
      <c r="AG75">
        <v>3189006.7028990001</v>
      </c>
      <c r="AH75">
        <v>136691.80484</v>
      </c>
      <c r="AI75">
        <v>1465796.1857339998</v>
      </c>
      <c r="AJ75">
        <v>737146.29006799986</v>
      </c>
      <c r="AK75">
        <v>639.86999999999989</v>
      </c>
      <c r="AL75">
        <v>3089552.8607640001</v>
      </c>
      <c r="AM75">
        <v>150945.71161100001</v>
      </c>
      <c r="AN75">
        <v>969995.78168400005</v>
      </c>
      <c r="AO75">
        <v>662967.41086599999</v>
      </c>
      <c r="AP75">
        <v>2715486.0898929997</v>
      </c>
      <c r="AQ75">
        <v>148285.87933299999</v>
      </c>
      <c r="AR75">
        <v>918852.22913999995</v>
      </c>
      <c r="AS75">
        <v>570601.4346390001</v>
      </c>
      <c r="AT75">
        <v>1599.3199999999997</v>
      </c>
      <c r="AU75">
        <v>2968554.4631310003</v>
      </c>
      <c r="AV75">
        <v>104433.21318199999</v>
      </c>
      <c r="AW75">
        <v>801121.19669499993</v>
      </c>
      <c r="AX75">
        <v>508946.93751800002</v>
      </c>
      <c r="AY75">
        <v>2770729.3020820003</v>
      </c>
      <c r="AZ75">
        <v>117478.753</v>
      </c>
      <c r="BA75">
        <v>786467.98692699999</v>
      </c>
      <c r="BB75">
        <v>476197.15533699997</v>
      </c>
      <c r="BC75">
        <v>2580160.0568200005</v>
      </c>
      <c r="BD75">
        <v>11769.47</v>
      </c>
      <c r="BE75">
        <v>591708.29972200003</v>
      </c>
      <c r="BF75">
        <v>464752.89101000008</v>
      </c>
      <c r="BG75">
        <v>2282533.0796040003</v>
      </c>
      <c r="BH75">
        <v>9310.4200000000019</v>
      </c>
      <c r="BI75">
        <v>872471.742508</v>
      </c>
      <c r="BJ75">
        <v>583493.69966299995</v>
      </c>
      <c r="BK75">
        <v>2425415.1131429998</v>
      </c>
      <c r="BL75">
        <v>16233.689999999999</v>
      </c>
      <c r="BM75">
        <v>805366.79272499995</v>
      </c>
      <c r="BN75">
        <v>542050.90975700004</v>
      </c>
      <c r="BO75">
        <v>2327946.262693</v>
      </c>
      <c r="BP75">
        <v>9783.4522579999993</v>
      </c>
      <c r="BQ75">
        <v>745673.93518000003</v>
      </c>
      <c r="BR75">
        <v>451874.17277100001</v>
      </c>
      <c r="BS75">
        <v>2330535.0082550002</v>
      </c>
      <c r="BT75">
        <v>6023.49</v>
      </c>
      <c r="BU75">
        <v>784360.76113500004</v>
      </c>
      <c r="BV75">
        <v>334450.97802899999</v>
      </c>
      <c r="BW75">
        <v>292.06</v>
      </c>
      <c r="BX75">
        <v>1935196.4468309998</v>
      </c>
      <c r="BY75">
        <v>1269.8300000000002</v>
      </c>
      <c r="BZ75">
        <v>568264.520273</v>
      </c>
      <c r="CA75">
        <v>255849.70847400001</v>
      </c>
      <c r="CB75">
        <v>1658995.6774589999</v>
      </c>
      <c r="CC75">
        <v>1873.5843359999999</v>
      </c>
      <c r="CD75">
        <v>439897.36780100001</v>
      </c>
      <c r="CE75">
        <v>240595.17479700001</v>
      </c>
      <c r="CF75">
        <v>1409949.0586229998</v>
      </c>
      <c r="CG75">
        <v>4917.7939379999998</v>
      </c>
      <c r="CH75">
        <v>347487.82732400001</v>
      </c>
      <c r="CI75">
        <v>176829.45039900002</v>
      </c>
      <c r="CJ75">
        <v>306.30998799999998</v>
      </c>
      <c r="CK75">
        <v>673921.53086499998</v>
      </c>
      <c r="CL75">
        <v>1428.9083449999998</v>
      </c>
      <c r="CM75">
        <v>185305.219213</v>
      </c>
      <c r="CN75">
        <v>109908.701844</v>
      </c>
      <c r="CO75">
        <v>399.68132800000001</v>
      </c>
      <c r="CP75">
        <v>227319.47054499999</v>
      </c>
      <c r="CQ75">
        <v>138.672</v>
      </c>
      <c r="CR75">
        <v>76680.476744</v>
      </c>
      <c r="CS75">
        <v>39704.026450999998</v>
      </c>
      <c r="CT75">
        <v>204.04500000000002</v>
      </c>
      <c r="CU75">
        <v>332391786.43691504</v>
      </c>
    </row>
    <row r="77" spans="2:99" x14ac:dyDescent="0.3">
      <c r="B77" s="9" t="s">
        <v>80</v>
      </c>
      <c r="C77" s="9" t="s">
        <v>57</v>
      </c>
    </row>
    <row r="78" spans="2:99" x14ac:dyDescent="0.3">
      <c r="C78" t="s">
        <v>58</v>
      </c>
      <c r="E78" t="s">
        <v>59</v>
      </c>
      <c r="G78" t="s">
        <v>60</v>
      </c>
      <c r="K78" t="s">
        <v>61</v>
      </c>
      <c r="O78" t="s">
        <v>62</v>
      </c>
      <c r="S78" t="s">
        <v>63</v>
      </c>
      <c r="W78" t="s">
        <v>64</v>
      </c>
      <c r="AB78" t="s">
        <v>65</v>
      </c>
      <c r="AF78" t="s">
        <v>66</v>
      </c>
      <c r="AK78" t="s">
        <v>67</v>
      </c>
      <c r="AO78" t="s">
        <v>68</v>
      </c>
      <c r="AT78" t="s">
        <v>69</v>
      </c>
      <c r="AX78" t="s">
        <v>70</v>
      </c>
      <c r="BB78" t="s">
        <v>71</v>
      </c>
      <c r="BF78" t="s">
        <v>72</v>
      </c>
      <c r="BJ78" t="s">
        <v>73</v>
      </c>
      <c r="BN78" t="s">
        <v>74</v>
      </c>
      <c r="BR78" t="s">
        <v>25</v>
      </c>
      <c r="BW78" t="s">
        <v>27</v>
      </c>
      <c r="CA78" t="s">
        <v>30</v>
      </c>
      <c r="CE78" t="s">
        <v>31</v>
      </c>
      <c r="CJ78" t="s">
        <v>32</v>
      </c>
      <c r="CO78" t="s">
        <v>75</v>
      </c>
      <c r="CT78" t="s">
        <v>76</v>
      </c>
    </row>
    <row r="79" spans="2:99" x14ac:dyDescent="0.3">
      <c r="B79" s="9" t="s">
        <v>77</v>
      </c>
      <c r="C79" t="s">
        <v>18</v>
      </c>
      <c r="D79" t="s">
        <v>20</v>
      </c>
      <c r="E79" t="s">
        <v>18</v>
      </c>
      <c r="F79" t="s">
        <v>20</v>
      </c>
      <c r="G79" t="s">
        <v>18</v>
      </c>
      <c r="H79" t="s">
        <v>23</v>
      </c>
      <c r="I79" t="s">
        <v>20</v>
      </c>
      <c r="J79" t="s">
        <v>22</v>
      </c>
      <c r="K79" t="s">
        <v>18</v>
      </c>
      <c r="L79" t="s">
        <v>23</v>
      </c>
      <c r="M79" t="s">
        <v>20</v>
      </c>
      <c r="N79" t="s">
        <v>22</v>
      </c>
      <c r="O79" t="s">
        <v>18</v>
      </c>
      <c r="P79" t="s">
        <v>26</v>
      </c>
      <c r="Q79" t="s">
        <v>23</v>
      </c>
      <c r="R79" t="s">
        <v>20</v>
      </c>
      <c r="S79" t="s">
        <v>18</v>
      </c>
      <c r="T79" t="s">
        <v>26</v>
      </c>
      <c r="U79" t="s">
        <v>23</v>
      </c>
      <c r="V79" t="s">
        <v>20</v>
      </c>
      <c r="W79" t="s">
        <v>18</v>
      </c>
      <c r="X79" t="s">
        <v>26</v>
      </c>
      <c r="Y79" t="s">
        <v>23</v>
      </c>
      <c r="Z79" t="s">
        <v>20</v>
      </c>
      <c r="AA79" t="s">
        <v>22</v>
      </c>
      <c r="AB79" t="s">
        <v>18</v>
      </c>
      <c r="AC79" t="s">
        <v>26</v>
      </c>
      <c r="AD79" t="s">
        <v>23</v>
      </c>
      <c r="AE79" t="s">
        <v>20</v>
      </c>
      <c r="AF79" t="s">
        <v>18</v>
      </c>
      <c r="AG79" t="s">
        <v>26</v>
      </c>
      <c r="AH79" t="s">
        <v>23</v>
      </c>
      <c r="AI79" t="s">
        <v>20</v>
      </c>
      <c r="AJ79" t="s">
        <v>22</v>
      </c>
      <c r="AK79" t="s">
        <v>18</v>
      </c>
      <c r="AL79" t="s">
        <v>26</v>
      </c>
      <c r="AM79" t="s">
        <v>23</v>
      </c>
      <c r="AN79" t="s">
        <v>20</v>
      </c>
      <c r="AO79" t="s">
        <v>18</v>
      </c>
      <c r="AP79" t="s">
        <v>26</v>
      </c>
      <c r="AQ79" t="s">
        <v>23</v>
      </c>
      <c r="AR79" t="s">
        <v>20</v>
      </c>
      <c r="AS79" t="s">
        <v>22</v>
      </c>
      <c r="AT79" t="s">
        <v>18</v>
      </c>
      <c r="AU79" t="s">
        <v>26</v>
      </c>
      <c r="AV79" t="s">
        <v>23</v>
      </c>
      <c r="AW79" t="s">
        <v>20</v>
      </c>
      <c r="AX79" t="s">
        <v>18</v>
      </c>
      <c r="AY79" t="s">
        <v>26</v>
      </c>
      <c r="AZ79" t="s">
        <v>23</v>
      </c>
      <c r="BA79" t="s">
        <v>20</v>
      </c>
      <c r="BB79" t="s">
        <v>18</v>
      </c>
      <c r="BC79" t="s">
        <v>26</v>
      </c>
      <c r="BD79" t="s">
        <v>23</v>
      </c>
      <c r="BE79" t="s">
        <v>20</v>
      </c>
      <c r="BF79" t="s">
        <v>18</v>
      </c>
      <c r="BG79" t="s">
        <v>26</v>
      </c>
      <c r="BH79" t="s">
        <v>23</v>
      </c>
      <c r="BI79" t="s">
        <v>20</v>
      </c>
      <c r="BJ79" t="s">
        <v>18</v>
      </c>
      <c r="BK79" t="s">
        <v>26</v>
      </c>
      <c r="BL79" t="s">
        <v>23</v>
      </c>
      <c r="BM79" t="s">
        <v>20</v>
      </c>
      <c r="BN79" t="s">
        <v>18</v>
      </c>
      <c r="BO79" t="s">
        <v>26</v>
      </c>
      <c r="BP79" t="s">
        <v>23</v>
      </c>
      <c r="BQ79" t="s">
        <v>20</v>
      </c>
      <c r="BR79" t="s">
        <v>18</v>
      </c>
      <c r="BS79" t="s">
        <v>26</v>
      </c>
      <c r="BT79" t="s">
        <v>23</v>
      </c>
      <c r="BU79" t="s">
        <v>20</v>
      </c>
      <c r="BV79" t="s">
        <v>22</v>
      </c>
      <c r="BW79" t="s">
        <v>18</v>
      </c>
      <c r="BX79" t="s">
        <v>26</v>
      </c>
      <c r="BY79" t="s">
        <v>23</v>
      </c>
      <c r="BZ79" t="s">
        <v>20</v>
      </c>
      <c r="CA79" t="s">
        <v>18</v>
      </c>
      <c r="CB79" t="s">
        <v>26</v>
      </c>
      <c r="CC79" t="s">
        <v>23</v>
      </c>
      <c r="CD79" t="s">
        <v>20</v>
      </c>
      <c r="CE79" t="s">
        <v>18</v>
      </c>
      <c r="CF79" t="s">
        <v>26</v>
      </c>
      <c r="CG79" t="s">
        <v>23</v>
      </c>
      <c r="CH79" t="s">
        <v>20</v>
      </c>
      <c r="CI79" t="s">
        <v>22</v>
      </c>
      <c r="CJ79" t="s">
        <v>18</v>
      </c>
      <c r="CK79" t="s">
        <v>26</v>
      </c>
      <c r="CL79" t="s">
        <v>23</v>
      </c>
      <c r="CM79" t="s">
        <v>20</v>
      </c>
      <c r="CN79" t="s">
        <v>22</v>
      </c>
      <c r="CO79" t="s">
        <v>18</v>
      </c>
      <c r="CP79" t="s">
        <v>26</v>
      </c>
      <c r="CQ79" t="s">
        <v>23</v>
      </c>
      <c r="CR79" t="s">
        <v>20</v>
      </c>
      <c r="CS79" t="s">
        <v>22</v>
      </c>
    </row>
    <row r="80" spans="2:99" x14ac:dyDescent="0.3">
      <c r="B80" s="1">
        <v>1</v>
      </c>
      <c r="E80" s="11"/>
      <c r="CO80">
        <v>435528.96785399999</v>
      </c>
      <c r="CP80">
        <v>235.16245050000001</v>
      </c>
      <c r="CQ80">
        <v>137455.0447725</v>
      </c>
      <c r="CR80">
        <v>67967.143703499998</v>
      </c>
      <c r="CS80">
        <v>274.46349299999997</v>
      </c>
      <c r="CT80">
        <v>641460.78227349999</v>
      </c>
    </row>
    <row r="81" spans="2:98" x14ac:dyDescent="0.3">
      <c r="B81" s="1">
        <v>2</v>
      </c>
      <c r="E81" s="11"/>
      <c r="CJ81">
        <v>401423.6833026667</v>
      </c>
      <c r="CK81">
        <v>717.87332716666651</v>
      </c>
      <c r="CL81">
        <v>118654.14361500001</v>
      </c>
      <c r="CM81">
        <v>66800.04808716668</v>
      </c>
      <c r="CN81">
        <v>337.84153649999996</v>
      </c>
      <c r="CO81">
        <v>418265.34432746726</v>
      </c>
      <c r="CP81">
        <v>233.33183278737332</v>
      </c>
      <c r="CQ81">
        <v>135014.48346499246</v>
      </c>
      <c r="CR81">
        <v>65491.491178897879</v>
      </c>
      <c r="CS81">
        <v>277.54892010047496</v>
      </c>
      <c r="CT81">
        <v>1207215.7895927457</v>
      </c>
    </row>
    <row r="82" spans="2:98" x14ac:dyDescent="0.3">
      <c r="B82" s="1">
        <v>3</v>
      </c>
      <c r="E82" s="11"/>
      <c r="CE82">
        <v>510402.23502683331</v>
      </c>
      <c r="CF82">
        <v>1924.2619119999999</v>
      </c>
      <c r="CG82">
        <v>135047.34026866668</v>
      </c>
      <c r="CH82">
        <v>66357.450189333336</v>
      </c>
      <c r="CI82">
        <v>111.228951</v>
      </c>
      <c r="CJ82">
        <v>383282.66209630738</v>
      </c>
      <c r="CK82">
        <v>706.64256473019611</v>
      </c>
      <c r="CL82">
        <v>116224.71507295447</v>
      </c>
      <c r="CM82">
        <v>64363.158716502221</v>
      </c>
      <c r="CN82">
        <v>333.00780593077963</v>
      </c>
      <c r="CO82">
        <v>398041.96697693464</v>
      </c>
      <c r="CP82">
        <v>230.13856201231468</v>
      </c>
      <c r="CQ82">
        <v>132081.19883536067</v>
      </c>
      <c r="CR82">
        <v>62857.143087318975</v>
      </c>
      <c r="CS82">
        <v>273.17872429535032</v>
      </c>
      <c r="CT82">
        <v>1872236.3287901799</v>
      </c>
    </row>
    <row r="83" spans="2:98" x14ac:dyDescent="0.3">
      <c r="B83" s="1">
        <v>4</v>
      </c>
      <c r="E83" s="11"/>
      <c r="CA83">
        <v>420792.49608484219</v>
      </c>
      <c r="CB83">
        <v>491.49782884393659</v>
      </c>
      <c r="CC83">
        <v>116927.79953267997</v>
      </c>
      <c r="CD83">
        <v>59137.617148397541</v>
      </c>
      <c r="CE83">
        <v>483462.26828673598</v>
      </c>
      <c r="CF83">
        <v>1901.8440388451236</v>
      </c>
      <c r="CG83">
        <v>130597.16816183434</v>
      </c>
      <c r="CH83">
        <v>63095.577235987701</v>
      </c>
      <c r="CI83">
        <v>109.30990921511216</v>
      </c>
      <c r="CJ83">
        <v>366272.93007357413</v>
      </c>
      <c r="CK83">
        <v>696.2171098962948</v>
      </c>
      <c r="CL83">
        <v>112519.91182630807</v>
      </c>
      <c r="CM83">
        <v>61392.30482902631</v>
      </c>
      <c r="CN83">
        <v>327.61672599371593</v>
      </c>
      <c r="CO83">
        <v>379481.3340555898</v>
      </c>
      <c r="CP83">
        <v>227.43309394543871</v>
      </c>
      <c r="CQ83">
        <v>127726.32840435805</v>
      </c>
      <c r="CR83">
        <v>59758.659720083313</v>
      </c>
      <c r="CS83">
        <v>268.75216670842559</v>
      </c>
      <c r="CT83">
        <v>2385187.0662328657</v>
      </c>
    </row>
    <row r="84" spans="2:98" x14ac:dyDescent="0.3">
      <c r="B84" s="1">
        <v>5</v>
      </c>
      <c r="E84" s="11"/>
      <c r="BW84">
        <v>367600.28746274923</v>
      </c>
      <c r="BX84">
        <v>277.05507686811171</v>
      </c>
      <c r="BY84">
        <v>117700.28391366533</v>
      </c>
      <c r="BZ84">
        <v>49527.605677225773</v>
      </c>
      <c r="CA84">
        <v>399145.06590419705</v>
      </c>
      <c r="CB84">
        <v>484.92284165983125</v>
      </c>
      <c r="CC84">
        <v>113757.72905644386</v>
      </c>
      <c r="CD84">
        <v>56313.228090493183</v>
      </c>
      <c r="CE84">
        <v>454397.10283088818</v>
      </c>
      <c r="CF84">
        <v>1875.0336044587636</v>
      </c>
      <c r="CG84">
        <v>128195.61429342195</v>
      </c>
      <c r="CH84">
        <v>60020.534945238986</v>
      </c>
      <c r="CI84">
        <v>107.37168569097913</v>
      </c>
      <c r="CJ84">
        <v>347330.74729387747</v>
      </c>
      <c r="CK84">
        <v>684.24185320250217</v>
      </c>
      <c r="CL84">
        <v>110571.90572371957</v>
      </c>
      <c r="CM84">
        <v>58584.353296395653</v>
      </c>
      <c r="CN84">
        <v>322.15619889865224</v>
      </c>
      <c r="CO84">
        <v>358715.78501161002</v>
      </c>
      <c r="CP84">
        <v>223.84906063242531</v>
      </c>
      <c r="CQ84">
        <v>125408.59087614146</v>
      </c>
      <c r="CR84">
        <v>56826.749695632134</v>
      </c>
      <c r="CS84">
        <v>264.26858386777616</v>
      </c>
      <c r="CT84">
        <v>2808334.48297698</v>
      </c>
    </row>
    <row r="85" spans="2:98" x14ac:dyDescent="0.3">
      <c r="B85" s="1">
        <v>6</v>
      </c>
      <c r="E85" s="11"/>
      <c r="BR85">
        <v>329486.00110643974</v>
      </c>
      <c r="BS85">
        <v>1043.0683493918837</v>
      </c>
      <c r="BT85">
        <v>128068.68526572437</v>
      </c>
      <c r="BU85">
        <v>48634.202027889056</v>
      </c>
      <c r="BV85">
        <v>51.911257007441556</v>
      </c>
      <c r="BW85">
        <v>346987.99406678061</v>
      </c>
      <c r="BX85">
        <v>274.09329933935754</v>
      </c>
      <c r="BY85">
        <v>115195.43922135222</v>
      </c>
      <c r="BZ85">
        <v>47027.20047783968</v>
      </c>
      <c r="CA85">
        <v>376723.6318093958</v>
      </c>
      <c r="CB85">
        <v>479.41958469700756</v>
      </c>
      <c r="CC85">
        <v>111337.99140411759</v>
      </c>
      <c r="CD85">
        <v>53467.006132258488</v>
      </c>
      <c r="CE85">
        <v>426706.67634439428</v>
      </c>
      <c r="CF85">
        <v>1843.2207494989527</v>
      </c>
      <c r="CG85">
        <v>124997.85840249535</v>
      </c>
      <c r="CH85">
        <v>56527.540992102498</v>
      </c>
      <c r="CI85">
        <v>105.37726848802271</v>
      </c>
      <c r="CJ85">
        <v>329083.35414748738</v>
      </c>
      <c r="CK85">
        <v>670.50915895969035</v>
      </c>
      <c r="CL85">
        <v>107932.78950469942</v>
      </c>
      <c r="CM85">
        <v>55350.600531788827</v>
      </c>
      <c r="CN85">
        <v>316.51496643220707</v>
      </c>
      <c r="CO85">
        <v>340479.12149367755</v>
      </c>
      <c r="CP85">
        <v>220.1961767606746</v>
      </c>
      <c r="CQ85">
        <v>122430.38742900234</v>
      </c>
      <c r="CR85">
        <v>53590.153554167708</v>
      </c>
      <c r="CS85">
        <v>259.72476473096191</v>
      </c>
      <c r="CT85">
        <v>3179290.669486919</v>
      </c>
    </row>
    <row r="86" spans="2:98" x14ac:dyDescent="0.3">
      <c r="B86" s="1">
        <v>7</v>
      </c>
      <c r="E86" s="11"/>
      <c r="BN86">
        <v>262050.09902116668</v>
      </c>
      <c r="BO86">
        <v>1494.7655739783052</v>
      </c>
      <c r="BP86">
        <v>103708.71841766751</v>
      </c>
      <c r="BQ86">
        <v>56402.974121777806</v>
      </c>
      <c r="BR86">
        <v>310661.18148506747</v>
      </c>
      <c r="BS86">
        <v>1036.2617889887522</v>
      </c>
      <c r="BT86">
        <v>123429.71449756611</v>
      </c>
      <c r="BU86">
        <v>46400.572214376036</v>
      </c>
      <c r="BV86">
        <v>50.909919020548898</v>
      </c>
      <c r="BW86">
        <v>325324.09577845404</v>
      </c>
      <c r="BX86">
        <v>271.19245977743435</v>
      </c>
      <c r="BY86">
        <v>111253.39485017509</v>
      </c>
      <c r="BZ86">
        <v>44640.696987410418</v>
      </c>
      <c r="CA86">
        <v>353165.13684754883</v>
      </c>
      <c r="CB86">
        <v>474.02998955640606</v>
      </c>
      <c r="CC86">
        <v>107529.12854517292</v>
      </c>
      <c r="CD86">
        <v>50750.619790793338</v>
      </c>
      <c r="CE86">
        <v>401289.59109416889</v>
      </c>
      <c r="CF86">
        <v>1820.6747364045759</v>
      </c>
      <c r="CG86">
        <v>121268.06190966674</v>
      </c>
      <c r="CH86">
        <v>53444.276782557041</v>
      </c>
      <c r="CI86">
        <v>89.544056302385229</v>
      </c>
      <c r="CJ86">
        <v>312246.47802859975</v>
      </c>
      <c r="CK86">
        <v>660.22673521635159</v>
      </c>
      <c r="CL86">
        <v>104828.38243857799</v>
      </c>
      <c r="CM86">
        <v>52497.496000512125</v>
      </c>
      <c r="CN86">
        <v>269.29453984616606</v>
      </c>
      <c r="CO86">
        <v>323425.62428480474</v>
      </c>
      <c r="CP86">
        <v>217.52470367295032</v>
      </c>
      <c r="CQ86">
        <v>118847.39633374604</v>
      </c>
      <c r="CR86">
        <v>50684.926456221547</v>
      </c>
      <c r="CS86">
        <v>220.03404918213303</v>
      </c>
      <c r="CT86">
        <v>3440453.0244379775</v>
      </c>
    </row>
    <row r="87" spans="2:98" x14ac:dyDescent="0.3">
      <c r="B87" s="1">
        <v>8</v>
      </c>
      <c r="E87" s="11"/>
      <c r="BJ87">
        <v>162369.19386169026</v>
      </c>
      <c r="BK87">
        <v>1974.427953522737</v>
      </c>
      <c r="BL87">
        <v>81176.409936821743</v>
      </c>
      <c r="BM87">
        <v>42656.263534065743</v>
      </c>
      <c r="BN87">
        <v>247497.95157412122</v>
      </c>
      <c r="BO87">
        <v>1478.2767210252723</v>
      </c>
      <c r="BP87">
        <v>101341.53617839237</v>
      </c>
      <c r="BQ87">
        <v>53679.884704545344</v>
      </c>
      <c r="BR87">
        <v>293758.08970914647</v>
      </c>
      <c r="BS87">
        <v>1028.6092981930158</v>
      </c>
      <c r="BT87">
        <v>118985.69652115057</v>
      </c>
      <c r="BU87">
        <v>44565.257195823571</v>
      </c>
      <c r="BV87">
        <v>50.415241155525003</v>
      </c>
      <c r="BW87">
        <v>306991.81205055135</v>
      </c>
      <c r="BX87">
        <v>268.65193847232871</v>
      </c>
      <c r="BY87">
        <v>107379.50697474118</v>
      </c>
      <c r="BZ87">
        <v>42775.893641897455</v>
      </c>
      <c r="CA87">
        <v>333228.29086666479</v>
      </c>
      <c r="CB87">
        <v>469.27713765765202</v>
      </c>
      <c r="CC87">
        <v>103786.05858466343</v>
      </c>
      <c r="CD87">
        <v>48627.659262593203</v>
      </c>
      <c r="CE87">
        <v>376070.4974031453</v>
      </c>
      <c r="CF87">
        <v>1706.5336814493803</v>
      </c>
      <c r="CG87">
        <v>118511.540850809</v>
      </c>
      <c r="CH87">
        <v>50845.319396458995</v>
      </c>
      <c r="CI87">
        <v>88.301872395006953</v>
      </c>
      <c r="CJ87">
        <v>295247.04041451594</v>
      </c>
      <c r="CK87">
        <v>616.78710830390048</v>
      </c>
      <c r="CL87">
        <v>102558.39359753211</v>
      </c>
      <c r="CM87">
        <v>50101.989197769326</v>
      </c>
      <c r="CN87">
        <v>265.84533654202676</v>
      </c>
      <c r="CO87">
        <v>307390.87071830616</v>
      </c>
      <c r="CP87">
        <v>203.51256017164246</v>
      </c>
      <c r="CQ87">
        <v>116354.13187219766</v>
      </c>
      <c r="CR87">
        <v>48355.741741410144</v>
      </c>
      <c r="CS87">
        <v>217.28256828775707</v>
      </c>
      <c r="CT87">
        <v>3562622.9512061886</v>
      </c>
    </row>
    <row r="88" spans="2:98" x14ac:dyDescent="0.3">
      <c r="B88" s="1">
        <v>9</v>
      </c>
      <c r="E88" s="11"/>
      <c r="BF88">
        <v>112186.83193227957</v>
      </c>
      <c r="BG88">
        <v>1035.5203833947387</v>
      </c>
      <c r="BH88">
        <v>77460.453657498743</v>
      </c>
      <c r="BI88">
        <v>39098.290486226448</v>
      </c>
      <c r="BJ88">
        <v>147271.02495105137</v>
      </c>
      <c r="BK88">
        <v>1963.1780229339163</v>
      </c>
      <c r="BL88">
        <v>78042.225941037294</v>
      </c>
      <c r="BM88">
        <v>39776.38613716558</v>
      </c>
      <c r="BN88">
        <v>234325.9259155808</v>
      </c>
      <c r="BO88">
        <v>1467.4295036940846</v>
      </c>
      <c r="BP88">
        <v>98928.701119089106</v>
      </c>
      <c r="BQ88">
        <v>51060.252532071063</v>
      </c>
      <c r="BR88">
        <v>276524.26917998382</v>
      </c>
      <c r="BS88">
        <v>957.18383407805584</v>
      </c>
      <c r="BT88">
        <v>115682.83237111481</v>
      </c>
      <c r="BU88">
        <v>42599.1029294162</v>
      </c>
      <c r="BV88">
        <v>50.122282625311435</v>
      </c>
      <c r="BW88">
        <v>288793.52764754288</v>
      </c>
      <c r="BX88">
        <v>249.70593653524438</v>
      </c>
      <c r="BY88">
        <v>104488.5258794768</v>
      </c>
      <c r="BZ88">
        <v>40836.993142229978</v>
      </c>
      <c r="CA88">
        <v>313441.04298324598</v>
      </c>
      <c r="CB88">
        <v>435.8735223779168</v>
      </c>
      <c r="CC88">
        <v>100992.92186030174</v>
      </c>
      <c r="CD88">
        <v>46420.71480140838</v>
      </c>
      <c r="CE88">
        <v>351268.16516712517</v>
      </c>
      <c r="CF88">
        <v>1675.3307172053264</v>
      </c>
      <c r="CG88">
        <v>114860.19742696168</v>
      </c>
      <c r="CH88">
        <v>48241.279118384547</v>
      </c>
      <c r="CI88">
        <v>87.077934784614044</v>
      </c>
      <c r="CJ88">
        <v>278256.00753382017</v>
      </c>
      <c r="CK88">
        <v>603.5953879962932</v>
      </c>
      <c r="CL88">
        <v>99508.968457025316</v>
      </c>
      <c r="CM88">
        <v>47686.24511437575</v>
      </c>
      <c r="CN88">
        <v>262.44336540676431</v>
      </c>
      <c r="CO88">
        <v>290524.341119116</v>
      </c>
      <c r="CP88">
        <v>199.69963242227288</v>
      </c>
      <c r="CQ88">
        <v>112875.44101069697</v>
      </c>
      <c r="CR88">
        <v>45949.160762419044</v>
      </c>
      <c r="CS88">
        <v>214.49544730668563</v>
      </c>
      <c r="CT88">
        <v>3606301.4851474073</v>
      </c>
    </row>
    <row r="89" spans="2:98" x14ac:dyDescent="0.3">
      <c r="B89" s="1">
        <v>10</v>
      </c>
      <c r="E89" s="11"/>
      <c r="BB89">
        <v>97722.868144280044</v>
      </c>
      <c r="BC89">
        <v>655.94674279466074</v>
      </c>
      <c r="BD89">
        <v>41179.07731998415</v>
      </c>
      <c r="BE89">
        <v>24437.485397826109</v>
      </c>
      <c r="BF89">
        <v>103347.97289009737</v>
      </c>
      <c r="BG89">
        <v>1017.6370451749491</v>
      </c>
      <c r="BH89">
        <v>74130.146321915614</v>
      </c>
      <c r="BI89">
        <v>36939.947732826404</v>
      </c>
      <c r="BJ89">
        <v>136316.75508018036</v>
      </c>
      <c r="BK89">
        <v>1940.4108537310785</v>
      </c>
      <c r="BL89">
        <v>75350.23638638269</v>
      </c>
      <c r="BM89">
        <v>37588.77590929866</v>
      </c>
      <c r="BN89">
        <v>221892.80261488489</v>
      </c>
      <c r="BO89">
        <v>1458.6061399518303</v>
      </c>
      <c r="BP89">
        <v>96565.190168067929</v>
      </c>
      <c r="BQ89">
        <v>48578.604894492972</v>
      </c>
      <c r="BR89">
        <v>258347.31182088214</v>
      </c>
      <c r="BS89">
        <v>947.14889923146563</v>
      </c>
      <c r="BT89">
        <v>112052.58984882092</v>
      </c>
      <c r="BU89">
        <v>40467.456903995684</v>
      </c>
      <c r="BV89">
        <v>49.929688576755524</v>
      </c>
      <c r="BW89">
        <v>269821.11061127868</v>
      </c>
      <c r="BX89">
        <v>246.89969467564848</v>
      </c>
      <c r="BY89">
        <v>101277.0460579768</v>
      </c>
      <c r="BZ89">
        <v>38763.768637179375</v>
      </c>
      <c r="CA89">
        <v>292817.71538981638</v>
      </c>
      <c r="CB89">
        <v>430.68806525320718</v>
      </c>
      <c r="CC89">
        <v>97889.948589474589</v>
      </c>
      <c r="CD89">
        <v>44061.340091813872</v>
      </c>
      <c r="CE89">
        <v>328107.5768672885</v>
      </c>
      <c r="CF89">
        <v>1655.306967294714</v>
      </c>
      <c r="CG89">
        <v>112015.78293681053</v>
      </c>
      <c r="CH89">
        <v>45447.538865961098</v>
      </c>
      <c r="CI89">
        <v>85.84191374884864</v>
      </c>
      <c r="CJ89">
        <v>262247.53511780838</v>
      </c>
      <c r="CK89">
        <v>594.50795298293804</v>
      </c>
      <c r="CL89">
        <v>97151.832820746175</v>
      </c>
      <c r="CM89">
        <v>45067.631065480491</v>
      </c>
      <c r="CN89">
        <v>258.99738047446448</v>
      </c>
      <c r="CO89">
        <v>274860.7385816563</v>
      </c>
      <c r="CP89">
        <v>197.44146422558291</v>
      </c>
      <c r="CQ89">
        <v>110231.37126883845</v>
      </c>
      <c r="CR89">
        <v>43364.597395773882</v>
      </c>
      <c r="CS89">
        <v>211.67227029878919</v>
      </c>
      <c r="CT89">
        <v>3577793.7908102553</v>
      </c>
    </row>
    <row r="90" spans="2:98" x14ac:dyDescent="0.3">
      <c r="B90" s="1">
        <v>11</v>
      </c>
      <c r="E90" s="11"/>
      <c r="AX90">
        <v>89947.200877103605</v>
      </c>
      <c r="AY90">
        <v>8296.2769100340211</v>
      </c>
      <c r="AZ90">
        <v>51261.179370508842</v>
      </c>
      <c r="BA90">
        <v>23232.894354836957</v>
      </c>
      <c r="BB90">
        <v>88870.888678953153</v>
      </c>
      <c r="BC90">
        <v>596.69971538255083</v>
      </c>
      <c r="BD90">
        <v>39847.126744659174</v>
      </c>
      <c r="BE90">
        <v>22867.696148240775</v>
      </c>
      <c r="BF90">
        <v>96302.986157849955</v>
      </c>
      <c r="BG90">
        <v>1000.6786143634298</v>
      </c>
      <c r="BH90">
        <v>71459.119242723551</v>
      </c>
      <c r="BI90">
        <v>35025.557531715291</v>
      </c>
      <c r="BJ90">
        <v>126977.47626675873</v>
      </c>
      <c r="BK90">
        <v>1912.6895439159596</v>
      </c>
      <c r="BL90">
        <v>72815.70797219091</v>
      </c>
      <c r="BM90">
        <v>35656.826041930341</v>
      </c>
      <c r="BN90">
        <v>210132.74190290892</v>
      </c>
      <c r="BO90">
        <v>1450.6202068503223</v>
      </c>
      <c r="BP90">
        <v>94360.080586784563</v>
      </c>
      <c r="BQ90">
        <v>46312.261990468563</v>
      </c>
      <c r="BR90">
        <v>239077.62513700707</v>
      </c>
      <c r="BS90">
        <v>935.27873696169843</v>
      </c>
      <c r="BT90">
        <v>108062.43248842708</v>
      </c>
      <c r="BU90">
        <v>38489.297937570642</v>
      </c>
      <c r="BV90">
        <v>49.794156153824126</v>
      </c>
      <c r="BW90">
        <v>249804.0557019636</v>
      </c>
      <c r="BX90">
        <v>243.67608636195837</v>
      </c>
      <c r="BY90">
        <v>97724.326659562808</v>
      </c>
      <c r="BZ90">
        <v>36850.407977209201</v>
      </c>
      <c r="CA90">
        <v>271065.02857771242</v>
      </c>
      <c r="CB90">
        <v>424.78123749762517</v>
      </c>
      <c r="CC90">
        <v>94457.081417130947</v>
      </c>
      <c r="CD90">
        <v>41883.955635970262</v>
      </c>
      <c r="CE90">
        <v>305803.8005676723</v>
      </c>
      <c r="CF90">
        <v>1588.5597095410719</v>
      </c>
      <c r="CG90">
        <v>107724.44769871497</v>
      </c>
      <c r="CH90">
        <v>43119.456708045102</v>
      </c>
      <c r="CI90">
        <v>84.505321177170629</v>
      </c>
      <c r="CJ90">
        <v>246624.33020653707</v>
      </c>
      <c r="CK90">
        <v>568.69050565286307</v>
      </c>
      <c r="CL90">
        <v>93534.518328626014</v>
      </c>
      <c r="CM90">
        <v>42894.141433558871</v>
      </c>
      <c r="CN90">
        <v>255.24026932450769</v>
      </c>
      <c r="CO90">
        <v>260623.05160810062</v>
      </c>
      <c r="CP90">
        <v>189.79883925117073</v>
      </c>
      <c r="CQ90">
        <v>106315.09235668824</v>
      </c>
      <c r="CR90">
        <v>41327.67071680956</v>
      </c>
      <c r="CS90">
        <v>208.80729930324176</v>
      </c>
      <c r="CT90">
        <v>3548256.5621767114</v>
      </c>
    </row>
    <row r="91" spans="2:98" x14ac:dyDescent="0.3">
      <c r="B91" s="1">
        <v>12</v>
      </c>
      <c r="E91" s="11"/>
      <c r="AT91">
        <v>78632.093998285287</v>
      </c>
      <c r="AU91">
        <v>7537.157066681787</v>
      </c>
      <c r="AV91">
        <v>43349.757291063754</v>
      </c>
      <c r="AW91">
        <v>19572.893667304324</v>
      </c>
      <c r="AX91">
        <v>81403.103318594687</v>
      </c>
      <c r="AY91">
        <v>8009.4805016039527</v>
      </c>
      <c r="AZ91">
        <v>48801.68072735711</v>
      </c>
      <c r="BA91">
        <v>21935.833705912766</v>
      </c>
      <c r="BB91">
        <v>81857.345174507413</v>
      </c>
      <c r="BC91">
        <v>564.15131232529666</v>
      </c>
      <c r="BD91">
        <v>38738.158591124171</v>
      </c>
      <c r="BE91">
        <v>21536.263032297829</v>
      </c>
      <c r="BF91">
        <v>90182.490286368353</v>
      </c>
      <c r="BG91">
        <v>984.18230582927242</v>
      </c>
      <c r="BH91">
        <v>69088.635544835663</v>
      </c>
      <c r="BI91">
        <v>33219.664009424007</v>
      </c>
      <c r="BJ91">
        <v>118506.5823689447</v>
      </c>
      <c r="BK91">
        <v>1882.7019015729411</v>
      </c>
      <c r="BL91">
        <v>70366.016101319648</v>
      </c>
      <c r="BM91">
        <v>33855.421713042429</v>
      </c>
      <c r="BN91">
        <v>198856.09963962433</v>
      </c>
      <c r="BO91">
        <v>1443.0627604364079</v>
      </c>
      <c r="BP91">
        <v>92148.621566126283</v>
      </c>
      <c r="BQ91">
        <v>44150.752946943314</v>
      </c>
      <c r="BR91">
        <v>222377.39727606435</v>
      </c>
      <c r="BS91">
        <v>886.04586688981715</v>
      </c>
      <c r="BT91">
        <v>104835.78922700642</v>
      </c>
      <c r="BU91">
        <v>36540.155777413049</v>
      </c>
      <c r="BV91">
        <v>49.694103847000939</v>
      </c>
      <c r="BW91">
        <v>232507.33101985604</v>
      </c>
      <c r="BX91">
        <v>230.76039626098336</v>
      </c>
      <c r="BY91">
        <v>94850.880800504354</v>
      </c>
      <c r="BZ91">
        <v>34972.233762632408</v>
      </c>
      <c r="CA91">
        <v>252268.77121362122</v>
      </c>
      <c r="CB91">
        <v>401.98661225833979</v>
      </c>
      <c r="CC91">
        <v>91680.70347968828</v>
      </c>
      <c r="CD91">
        <v>39746.821111715821</v>
      </c>
      <c r="CE91">
        <v>283961.39472494036</v>
      </c>
      <c r="CF91">
        <v>1558.1717799132086</v>
      </c>
      <c r="CG91">
        <v>104218.88686234556</v>
      </c>
      <c r="CH91">
        <v>40722.466232813684</v>
      </c>
      <c r="CI91">
        <v>83.243578507839786</v>
      </c>
      <c r="CJ91">
        <v>231081.21336913152</v>
      </c>
      <c r="CK91">
        <v>556.0470237428998</v>
      </c>
      <c r="CL91">
        <v>90591.41256818398</v>
      </c>
      <c r="CM91">
        <v>40638.290585967181</v>
      </c>
      <c r="CN91">
        <v>251.70087873219438</v>
      </c>
      <c r="CO91">
        <v>245608.18187583514</v>
      </c>
      <c r="CP91">
        <v>186.11025569130436</v>
      </c>
      <c r="CQ91">
        <v>102976.97166152629</v>
      </c>
      <c r="CR91">
        <v>39132.862756346025</v>
      </c>
      <c r="CS91">
        <v>205.90535182389522</v>
      </c>
      <c r="CT91">
        <v>3499743.579684786</v>
      </c>
    </row>
    <row r="92" spans="2:98" x14ac:dyDescent="0.3">
      <c r="B92" s="1">
        <v>13</v>
      </c>
      <c r="E92" s="11"/>
      <c r="AO92">
        <v>59016.018605774945</v>
      </c>
      <c r="AP92">
        <v>9197.9761813705954</v>
      </c>
      <c r="AQ92">
        <v>46491.629204526842</v>
      </c>
      <c r="AR92">
        <v>20296.703799482944</v>
      </c>
      <c r="AS92">
        <v>102.08063711180527</v>
      </c>
      <c r="AT92">
        <v>70925.875901294945</v>
      </c>
      <c r="AU92">
        <v>7274.965921459534</v>
      </c>
      <c r="AV92">
        <v>41525.098731542683</v>
      </c>
      <c r="AW92">
        <v>18392.103126493399</v>
      </c>
      <c r="AX92">
        <v>74399.719771617645</v>
      </c>
      <c r="AY92">
        <v>7740.7245632984368</v>
      </c>
      <c r="AZ92">
        <v>46606.628819007608</v>
      </c>
      <c r="BA92">
        <v>20743.015678951993</v>
      </c>
      <c r="BB92">
        <v>75927.465823463033</v>
      </c>
      <c r="BC92">
        <v>544.95459133785562</v>
      </c>
      <c r="BD92">
        <v>37804.156394953738</v>
      </c>
      <c r="BE92">
        <v>20364.812016269156</v>
      </c>
      <c r="BF92">
        <v>84532.819409490694</v>
      </c>
      <c r="BG92">
        <v>968.12289024492463</v>
      </c>
      <c r="BH92">
        <v>66915.02146679537</v>
      </c>
      <c r="BI92">
        <v>31509.255794257606</v>
      </c>
      <c r="BJ92">
        <v>110648.0701937456</v>
      </c>
      <c r="BK92">
        <v>1851.7153503190514</v>
      </c>
      <c r="BL92">
        <v>67982.600211281053</v>
      </c>
      <c r="BM92">
        <v>32144.51816694206</v>
      </c>
      <c r="BN92">
        <v>188153.24747687977</v>
      </c>
      <c r="BO92">
        <v>1435.695464392601</v>
      </c>
      <c r="BP92">
        <v>89994.523533617947</v>
      </c>
      <c r="BQ92">
        <v>42092.337113883907</v>
      </c>
      <c r="BR92">
        <v>206083.82081187694</v>
      </c>
      <c r="BS92">
        <v>843.80448859538546</v>
      </c>
      <c r="BT92">
        <v>101727.61097125833</v>
      </c>
      <c r="BU92">
        <v>34770.57327643699</v>
      </c>
      <c r="BV92">
        <v>49.617581591424063</v>
      </c>
      <c r="BW92">
        <v>215646.7288998306</v>
      </c>
      <c r="BX92">
        <v>219.69545219569341</v>
      </c>
      <c r="BY92">
        <v>92076.863513239994</v>
      </c>
      <c r="BZ92">
        <v>33270.385431317016</v>
      </c>
      <c r="CA92">
        <v>233949.64171947096</v>
      </c>
      <c r="CB92">
        <v>382.44666950533019</v>
      </c>
      <c r="CC92">
        <v>89000.371298804574</v>
      </c>
      <c r="CD92">
        <v>37810.338072724509</v>
      </c>
      <c r="CE92">
        <v>263997.95903450449</v>
      </c>
      <c r="CF92">
        <v>1536.8515896615118</v>
      </c>
      <c r="CG92">
        <v>101267.13234176669</v>
      </c>
      <c r="CH92">
        <v>38499.664889472122</v>
      </c>
      <c r="CI92">
        <v>81.940708205607507</v>
      </c>
      <c r="CJ92">
        <v>216777.15011936185</v>
      </c>
      <c r="CK92">
        <v>546.71309939506727</v>
      </c>
      <c r="CL92">
        <v>88123.143452596269</v>
      </c>
      <c r="CM92">
        <v>38541.934377677317</v>
      </c>
      <c r="CN92">
        <v>248.02924940633008</v>
      </c>
      <c r="CO92">
        <v>232329.34898152444</v>
      </c>
      <c r="CP92">
        <v>183.91789222929154</v>
      </c>
      <c r="CQ92">
        <v>100300.87185259239</v>
      </c>
      <c r="CR92">
        <v>37159.516506140644</v>
      </c>
      <c r="CS92">
        <v>202.96421407169339</v>
      </c>
      <c r="CT92">
        <v>3441210.8933352609</v>
      </c>
    </row>
    <row r="93" spans="2:98" x14ac:dyDescent="0.3">
      <c r="B93" s="1">
        <v>14</v>
      </c>
      <c r="E93" s="11"/>
      <c r="AK93">
        <v>58003.65741501149</v>
      </c>
      <c r="AL93">
        <v>8717.4013046077434</v>
      </c>
      <c r="AM93">
        <v>45845.820215870386</v>
      </c>
      <c r="AN93">
        <v>22786.435967414964</v>
      </c>
      <c r="AO93">
        <v>53473.69078788245</v>
      </c>
      <c r="AP93">
        <v>8922.4619336941287</v>
      </c>
      <c r="AQ93">
        <v>44448.370959850756</v>
      </c>
      <c r="AR93">
        <v>18924.151035404677</v>
      </c>
      <c r="AS93">
        <v>97.45237159568704</v>
      </c>
      <c r="AT93">
        <v>64733.354965526203</v>
      </c>
      <c r="AU93">
        <v>7038.1522376572384</v>
      </c>
      <c r="AV93">
        <v>39817.255422781454</v>
      </c>
      <c r="AW93">
        <v>17357.273488323757</v>
      </c>
      <c r="AX93">
        <v>68353.899953268658</v>
      </c>
      <c r="AY93">
        <v>7448.4823956091195</v>
      </c>
      <c r="AZ93">
        <v>44584.992341295736</v>
      </c>
      <c r="BA93">
        <v>19627.77176612728</v>
      </c>
      <c r="BB93">
        <v>70635.779889023732</v>
      </c>
      <c r="BC93">
        <v>532.9204583826787</v>
      </c>
      <c r="BD93">
        <v>36953.222240362775</v>
      </c>
      <c r="BE93">
        <v>19304.768771373147</v>
      </c>
      <c r="BF93">
        <v>79135.929810755799</v>
      </c>
      <c r="BG93">
        <v>952.38558290012918</v>
      </c>
      <c r="BH93">
        <v>64770.942708990915</v>
      </c>
      <c r="BI93">
        <v>29839.966389348629</v>
      </c>
      <c r="BJ93">
        <v>103300.67403383109</v>
      </c>
      <c r="BK93">
        <v>1820.3859785150032</v>
      </c>
      <c r="BL93">
        <v>65661.988773149671</v>
      </c>
      <c r="BM93">
        <v>30510.510801403736</v>
      </c>
      <c r="BN93">
        <v>178002.64092391043</v>
      </c>
      <c r="BO93">
        <v>1428.415672255167</v>
      </c>
      <c r="BP93">
        <v>87895.514759895625</v>
      </c>
      <c r="BQ93">
        <v>40131.796338530665</v>
      </c>
      <c r="BR93">
        <v>193238.14207171337</v>
      </c>
      <c r="BS93">
        <v>832.55230659050301</v>
      </c>
      <c r="BT93">
        <v>98207.211406444723</v>
      </c>
      <c r="BU93">
        <v>33150.578891929305</v>
      </c>
      <c r="BV93">
        <v>49.557443474305096</v>
      </c>
      <c r="BW93">
        <v>202386.74646026851</v>
      </c>
      <c r="BX93">
        <v>216.71677723529686</v>
      </c>
      <c r="BY93">
        <v>88923.780008766204</v>
      </c>
      <c r="BZ93">
        <v>31714.498781142029</v>
      </c>
      <c r="CA93">
        <v>219540.57800527976</v>
      </c>
      <c r="CB93">
        <v>377.00953407851131</v>
      </c>
      <c r="CC93">
        <v>85953.580772642745</v>
      </c>
      <c r="CD93">
        <v>36039.962780426831</v>
      </c>
      <c r="CE93">
        <v>248271.35718029607</v>
      </c>
      <c r="CF93">
        <v>1481.8647336703527</v>
      </c>
      <c r="CG93">
        <v>97541.825821266684</v>
      </c>
      <c r="CH93">
        <v>36616.202913890425</v>
      </c>
      <c r="CI93">
        <v>80.653239298534075</v>
      </c>
      <c r="CJ93">
        <v>205685.06070052413</v>
      </c>
      <c r="CK93">
        <v>525.45564330527372</v>
      </c>
      <c r="CL93">
        <v>84976.226143818683</v>
      </c>
      <c r="CM93">
        <v>36771.969246422414</v>
      </c>
      <c r="CN93">
        <v>244.3960740632547</v>
      </c>
      <c r="CO93">
        <v>222101.23268309562</v>
      </c>
      <c r="CP93">
        <v>177.48031267447763</v>
      </c>
      <c r="CQ93">
        <v>96743.448046966674</v>
      </c>
      <c r="CR93">
        <v>35458.928619800696</v>
      </c>
      <c r="CS93">
        <v>199.98519570387751</v>
      </c>
      <c r="CT93">
        <v>3398565.4694893397</v>
      </c>
    </row>
    <row r="94" spans="2:98" x14ac:dyDescent="0.3">
      <c r="B94" s="1">
        <v>15</v>
      </c>
      <c r="E94" s="11"/>
      <c r="AF94">
        <v>57502.553516176915</v>
      </c>
      <c r="AG94">
        <v>6891.6162479445129</v>
      </c>
      <c r="AH94">
        <v>62562.111949231614</v>
      </c>
      <c r="AI94">
        <v>19998.069974421243</v>
      </c>
      <c r="AJ94">
        <v>30.840851179462351</v>
      </c>
      <c r="AK94">
        <v>52105.344765496258</v>
      </c>
      <c r="AL94">
        <v>8449.30322847961</v>
      </c>
      <c r="AM94">
        <v>44161.538348629671</v>
      </c>
      <c r="AN94">
        <v>21544.929880214073</v>
      </c>
      <c r="AO94">
        <v>48774.70426365672</v>
      </c>
      <c r="AP94">
        <v>8610.3171630862616</v>
      </c>
      <c r="AQ94">
        <v>42655.277541335985</v>
      </c>
      <c r="AR94">
        <v>17558.469173061188</v>
      </c>
      <c r="AS94">
        <v>92.9256763717989</v>
      </c>
      <c r="AT94">
        <v>59583.827836556971</v>
      </c>
      <c r="AU94">
        <v>6860.7996098993181</v>
      </c>
      <c r="AV94">
        <v>38214.014697783146</v>
      </c>
      <c r="AW94">
        <v>16451.195207734188</v>
      </c>
      <c r="AX94">
        <v>62975.102481347072</v>
      </c>
      <c r="AY94">
        <v>7150.8216381365528</v>
      </c>
      <c r="AZ94">
        <v>42691.250143030971</v>
      </c>
      <c r="BA94">
        <v>18577.03072091538</v>
      </c>
      <c r="BB94">
        <v>65729.124083409246</v>
      </c>
      <c r="BC94">
        <v>524.8628207474145</v>
      </c>
      <c r="BD94">
        <v>36230.030940193246</v>
      </c>
      <c r="BE94">
        <v>18307.8594060172</v>
      </c>
      <c r="BF94">
        <v>74084.735007011201</v>
      </c>
      <c r="BG94">
        <v>936.99313022459808</v>
      </c>
      <c r="BH94">
        <v>62716.020531787712</v>
      </c>
      <c r="BI94">
        <v>28255.741629447195</v>
      </c>
      <c r="BJ94">
        <v>96415.788174907808</v>
      </c>
      <c r="BK94">
        <v>1789.0758052585522</v>
      </c>
      <c r="BL94">
        <v>63404.705704587861</v>
      </c>
      <c r="BM94">
        <v>28948.452964241344</v>
      </c>
      <c r="BN94">
        <v>168381.97118216392</v>
      </c>
      <c r="BO94">
        <v>1421.1711270663498</v>
      </c>
      <c r="BP94">
        <v>85849.356645399661</v>
      </c>
      <c r="BQ94">
        <v>38264.13164708329</v>
      </c>
      <c r="BR94">
        <v>179648.92399314861</v>
      </c>
      <c r="BS94">
        <v>822.30897618491997</v>
      </c>
      <c r="BT94">
        <v>95270.889770333888</v>
      </c>
      <c r="BU94">
        <v>31506.714074218286</v>
      </c>
      <c r="BV94">
        <v>49.509157599306356</v>
      </c>
      <c r="BW94">
        <v>188339.26929224408</v>
      </c>
      <c r="BX94">
        <v>214.01213729019182</v>
      </c>
      <c r="BY94">
        <v>86294.575927611411</v>
      </c>
      <c r="BZ94">
        <v>30137.683278330016</v>
      </c>
      <c r="CA94">
        <v>204280.27902034787</v>
      </c>
      <c r="CB94">
        <v>372.05616333766551</v>
      </c>
      <c r="CC94">
        <v>83413.105630544203</v>
      </c>
      <c r="CD94">
        <v>34246.013045003609</v>
      </c>
      <c r="CE94">
        <v>232574.85459219772</v>
      </c>
      <c r="CF94">
        <v>1400.2854187380619</v>
      </c>
      <c r="CG94">
        <v>95229.10215633217</v>
      </c>
      <c r="CH94">
        <v>34729.91483783516</v>
      </c>
      <c r="CI94">
        <v>79.325441606703038</v>
      </c>
      <c r="CJ94">
        <v>194409.32003197962</v>
      </c>
      <c r="CK94">
        <v>494.89767266042509</v>
      </c>
      <c r="CL94">
        <v>83052.908434354045</v>
      </c>
      <c r="CM94">
        <v>34987.914490068382</v>
      </c>
      <c r="CN94">
        <v>240.63261551856081</v>
      </c>
      <c r="CO94">
        <v>211803.99328279475</v>
      </c>
      <c r="CP94">
        <v>168.28178094762799</v>
      </c>
      <c r="CQ94">
        <v>94689.893268511471</v>
      </c>
      <c r="CR94">
        <v>33748.904140735554</v>
      </c>
      <c r="CS94">
        <v>196.9660599843011</v>
      </c>
      <c r="CT94">
        <v>3367104.6004046947</v>
      </c>
    </row>
    <row r="95" spans="2:98" x14ac:dyDescent="0.3">
      <c r="B95" s="1">
        <v>16</v>
      </c>
      <c r="E95" s="11"/>
      <c r="AB95">
        <v>51572.936692685696</v>
      </c>
      <c r="AC95">
        <v>3974.2682881545129</v>
      </c>
      <c r="AD95">
        <v>36366.698547015541</v>
      </c>
      <c r="AE95">
        <v>20022.24410639075</v>
      </c>
      <c r="AF95">
        <v>52650.278406413512</v>
      </c>
      <c r="AG95">
        <v>6549.2681968890874</v>
      </c>
      <c r="AH95">
        <v>60183.924623820021</v>
      </c>
      <c r="AI95">
        <v>18498.459008941405</v>
      </c>
      <c r="AJ95">
        <v>29.130911204794931</v>
      </c>
      <c r="AK95">
        <v>47337.040354896657</v>
      </c>
      <c r="AL95">
        <v>8116.5630894675778</v>
      </c>
      <c r="AM95">
        <v>42725.50212375963</v>
      </c>
      <c r="AN95">
        <v>20407.541422202972</v>
      </c>
      <c r="AO95">
        <v>44669.723618503187</v>
      </c>
      <c r="AP95">
        <v>8278.4889729236111</v>
      </c>
      <c r="AQ95">
        <v>41030.662178684346</v>
      </c>
      <c r="AR95">
        <v>16233.018398103575</v>
      </c>
      <c r="AS95">
        <v>88.544857729214655</v>
      </c>
      <c r="AT95">
        <v>55120.888810598175</v>
      </c>
      <c r="AU95">
        <v>6730.991247624057</v>
      </c>
      <c r="AV95">
        <v>36629.261703088145</v>
      </c>
      <c r="AW95">
        <v>15599.494207921167</v>
      </c>
      <c r="AX95">
        <v>58106.894288593554</v>
      </c>
      <c r="AY95">
        <v>6829.1508009571762</v>
      </c>
      <c r="AZ95">
        <v>40900.66079258902</v>
      </c>
      <c r="BA95">
        <v>17583.543245728091</v>
      </c>
      <c r="BB95">
        <v>61206.309900873835</v>
      </c>
      <c r="BC95">
        <v>519.09733868582646</v>
      </c>
      <c r="BD95">
        <v>35524.907463450931</v>
      </c>
      <c r="BE95">
        <v>17367.225864959673</v>
      </c>
      <c r="BF95">
        <v>69341.585619375255</v>
      </c>
      <c r="BG95">
        <v>921.90977873523514</v>
      </c>
      <c r="BH95">
        <v>60734.454412594474</v>
      </c>
      <c r="BI95">
        <v>26751.095394690357</v>
      </c>
      <c r="BJ95">
        <v>89963.289716421335</v>
      </c>
      <c r="BK95">
        <v>1757.9933831100086</v>
      </c>
      <c r="BL95">
        <v>61211.91381365306</v>
      </c>
      <c r="BM95">
        <v>27456.134861428258</v>
      </c>
      <c r="BN95">
        <v>159268.19130983338</v>
      </c>
      <c r="BO95">
        <v>1413.9349518794522</v>
      </c>
      <c r="BP95">
        <v>83854.002443766149</v>
      </c>
      <c r="BQ95">
        <v>36484.640641141312</v>
      </c>
      <c r="BR95">
        <v>167667.46495965004</v>
      </c>
      <c r="BS95">
        <v>776.86661701181674</v>
      </c>
      <c r="BT95">
        <v>92207.678118328389</v>
      </c>
      <c r="BU95">
        <v>30124.875557459436</v>
      </c>
      <c r="BV95">
        <v>49.469713112374954</v>
      </c>
      <c r="BW95">
        <v>175959.54637971285</v>
      </c>
      <c r="BX95">
        <v>202.15688248028189</v>
      </c>
      <c r="BY95">
        <v>83546.595041534558</v>
      </c>
      <c r="BZ95">
        <v>28812.749213406405</v>
      </c>
      <c r="CA95">
        <v>190832.09030517144</v>
      </c>
      <c r="CB95">
        <v>351.20101641204582</v>
      </c>
      <c r="CC95">
        <v>80757.765194871579</v>
      </c>
      <c r="CD95">
        <v>32738.492868113564</v>
      </c>
      <c r="CE95">
        <v>220121.37360911813</v>
      </c>
      <c r="CF95">
        <v>1311.1127516258221</v>
      </c>
      <c r="CG95">
        <v>91784.39836992546</v>
      </c>
      <c r="CH95">
        <v>32979.904439263621</v>
      </c>
      <c r="CI95">
        <v>78.011938528737105</v>
      </c>
      <c r="CJ95">
        <v>185633.02923466396</v>
      </c>
      <c r="CK95">
        <v>461.84584775980335</v>
      </c>
      <c r="CL95">
        <v>80138.056022014833</v>
      </c>
      <c r="CM95">
        <v>33329.812015567717</v>
      </c>
      <c r="CN95">
        <v>236.90416227649368</v>
      </c>
      <c r="CO95">
        <v>204183.27160735172</v>
      </c>
      <c r="CP95">
        <v>157.96745747585007</v>
      </c>
      <c r="CQ95">
        <v>91482.261768712968</v>
      </c>
      <c r="CR95">
        <v>32163.491765007868</v>
      </c>
      <c r="CS95">
        <v>193.90812060921147</v>
      </c>
      <c r="CT95">
        <v>3308294.1667666519</v>
      </c>
    </row>
    <row r="96" spans="2:98" x14ac:dyDescent="0.3">
      <c r="B96" s="1">
        <v>17</v>
      </c>
      <c r="E96" s="11"/>
      <c r="W96">
        <v>35767.557912505072</v>
      </c>
      <c r="X96">
        <v>6115.0406409045363</v>
      </c>
      <c r="Y96">
        <v>39416.482097209642</v>
      </c>
      <c r="Z96">
        <v>16398.419693180796</v>
      </c>
      <c r="AA96">
        <v>48.603695424175946</v>
      </c>
      <c r="AB96">
        <v>47375.658752142474</v>
      </c>
      <c r="AC96">
        <v>3857.3003322802119</v>
      </c>
      <c r="AD96">
        <v>34655.293971079438</v>
      </c>
      <c r="AE96">
        <v>18706.84720607795</v>
      </c>
      <c r="AF96">
        <v>48677.466881822562</v>
      </c>
      <c r="AG96">
        <v>6221.8815226570287</v>
      </c>
      <c r="AH96">
        <v>58067.292763828882</v>
      </c>
      <c r="AI96">
        <v>17101.51749585073</v>
      </c>
      <c r="AJ96">
        <v>27.465832520513448</v>
      </c>
      <c r="AK96">
        <v>43336.160668803714</v>
      </c>
      <c r="AL96">
        <v>7731.4161839309299</v>
      </c>
      <c r="AM96">
        <v>41457.558596729134</v>
      </c>
      <c r="AN96">
        <v>19350.524791151995</v>
      </c>
      <c r="AO96">
        <v>41013.255297255026</v>
      </c>
      <c r="AP96">
        <v>7938.2688066299952</v>
      </c>
      <c r="AQ96">
        <v>39527.151183160393</v>
      </c>
      <c r="AR96">
        <v>14967.74120391354</v>
      </c>
      <c r="AS96">
        <v>84.332405827976331</v>
      </c>
      <c r="AT96">
        <v>51068.814368481158</v>
      </c>
      <c r="AU96">
        <v>6607.0393951383039</v>
      </c>
      <c r="AV96">
        <v>35061.172466827753</v>
      </c>
      <c r="AW96">
        <v>14809.476185375621</v>
      </c>
      <c r="AX96">
        <v>53657.832229669606</v>
      </c>
      <c r="AY96">
        <v>6523.3510403633663</v>
      </c>
      <c r="AZ96">
        <v>39198.623377950054</v>
      </c>
      <c r="BA96">
        <v>16642.701447717816</v>
      </c>
      <c r="BB96">
        <v>57008.406311000115</v>
      </c>
      <c r="BC96">
        <v>514.66668843083028</v>
      </c>
      <c r="BD96">
        <v>34833.336698391104</v>
      </c>
      <c r="BE96">
        <v>16476.360075783679</v>
      </c>
      <c r="BF96">
        <v>64883.384692568645</v>
      </c>
      <c r="BG96">
        <v>907.11188898024182</v>
      </c>
      <c r="BH96">
        <v>58817.69815886068</v>
      </c>
      <c r="BI96">
        <v>25322.090231582279</v>
      </c>
      <c r="BJ96">
        <v>83919.493313888786</v>
      </c>
      <c r="BK96">
        <v>1727.2620554614371</v>
      </c>
      <c r="BL96">
        <v>59084.436894150153</v>
      </c>
      <c r="BM96">
        <v>26032.03177457166</v>
      </c>
      <c r="BN96">
        <v>150637.96811163914</v>
      </c>
      <c r="BO96">
        <v>1406.6937084423207</v>
      </c>
      <c r="BP96">
        <v>81907.609022537363</v>
      </c>
      <c r="BQ96">
        <v>34788.914628220889</v>
      </c>
      <c r="BR96">
        <v>157221.69290046237</v>
      </c>
      <c r="BS96">
        <v>765.85985146976998</v>
      </c>
      <c r="BT96">
        <v>88786.3978733236</v>
      </c>
      <c r="BU96">
        <v>28602.029542591117</v>
      </c>
      <c r="BV96">
        <v>49.43703282361799</v>
      </c>
      <c r="BW96">
        <v>165172.90483614692</v>
      </c>
      <c r="BX96">
        <v>199.26949190185508</v>
      </c>
      <c r="BY96">
        <v>80470.834563941127</v>
      </c>
      <c r="BZ96">
        <v>27353.873973024398</v>
      </c>
      <c r="CA96">
        <v>179114.4461763367</v>
      </c>
      <c r="CB96">
        <v>345.95356927091092</v>
      </c>
      <c r="CC96">
        <v>77785.529513966772</v>
      </c>
      <c r="CD96">
        <v>31078.95956333484</v>
      </c>
      <c r="CE96">
        <v>205991.53439361168</v>
      </c>
      <c r="CF96">
        <v>1295.72716575563</v>
      </c>
      <c r="CG96">
        <v>89888.057834454929</v>
      </c>
      <c r="CH96">
        <v>31234.182958003366</v>
      </c>
      <c r="CI96">
        <v>76.685258350619605</v>
      </c>
      <c r="CJ96">
        <v>175276.86462380108</v>
      </c>
      <c r="CK96">
        <v>454.99291246862754</v>
      </c>
      <c r="CL96">
        <v>78568.604943754486</v>
      </c>
      <c r="CM96">
        <v>31665.50554041332</v>
      </c>
      <c r="CN96">
        <v>233.12741506036988</v>
      </c>
      <c r="CO96">
        <v>194525.70483381979</v>
      </c>
      <c r="CP96">
        <v>156.53708118534726</v>
      </c>
      <c r="CQ96">
        <v>89798.148579434492</v>
      </c>
      <c r="CR96">
        <v>30569.248523233557</v>
      </c>
      <c r="CS96">
        <v>190.81091200369826</v>
      </c>
      <c r="CT96">
        <v>3236552.6345648654</v>
      </c>
    </row>
    <row r="97" spans="2:98" x14ac:dyDescent="0.3">
      <c r="B97" s="1">
        <v>18</v>
      </c>
      <c r="E97" s="11"/>
      <c r="S97">
        <v>29336.792878272157</v>
      </c>
      <c r="T97">
        <v>4071.5191508889734</v>
      </c>
      <c r="U97">
        <v>43066.659475944383</v>
      </c>
      <c r="V97">
        <v>17843.036354173251</v>
      </c>
      <c r="W97">
        <v>32761.79896064382</v>
      </c>
      <c r="X97">
        <v>5717.7257400403587</v>
      </c>
      <c r="Y97">
        <v>37903.317868315695</v>
      </c>
      <c r="Z97">
        <v>15366.055312133392</v>
      </c>
      <c r="AA97">
        <v>47.803176968012743</v>
      </c>
      <c r="AB97">
        <v>43863.695132398971</v>
      </c>
      <c r="AC97">
        <v>3748.630815152585</v>
      </c>
      <c r="AD97">
        <v>33280.878242653249</v>
      </c>
      <c r="AE97">
        <v>17557.13075750487</v>
      </c>
      <c r="AF97">
        <v>45312.053249887373</v>
      </c>
      <c r="AG97">
        <v>5909.358116006707</v>
      </c>
      <c r="AH97">
        <v>56137.9191417982</v>
      </c>
      <c r="AI97">
        <v>15801.821536958711</v>
      </c>
      <c r="AJ97">
        <v>25.863369314935454</v>
      </c>
      <c r="AK97">
        <v>39883.755192045006</v>
      </c>
      <c r="AL97">
        <v>7300.7857269688639</v>
      </c>
      <c r="AM97">
        <v>40308.380418076827</v>
      </c>
      <c r="AN97">
        <v>18359.515695769795</v>
      </c>
      <c r="AO97">
        <v>37715.344878310956</v>
      </c>
      <c r="AP97">
        <v>7597.2037442826004</v>
      </c>
      <c r="AQ97">
        <v>38116.006082918691</v>
      </c>
      <c r="AR97">
        <v>13773.65360877951</v>
      </c>
      <c r="AS97">
        <v>80.298278389572531</v>
      </c>
      <c r="AT97">
        <v>47408.675026440404</v>
      </c>
      <c r="AU97">
        <v>6488.6361743473899</v>
      </c>
      <c r="AV97">
        <v>33577.647422185</v>
      </c>
      <c r="AW97">
        <v>14064.788536651227</v>
      </c>
      <c r="AX97">
        <v>49569.548542795703</v>
      </c>
      <c r="AY97">
        <v>6231.9488789725719</v>
      </c>
      <c r="AZ97">
        <v>37575.768627168065</v>
      </c>
      <c r="BA97">
        <v>15751.155583794978</v>
      </c>
      <c r="BB97">
        <v>53098.502789317274</v>
      </c>
      <c r="BC97">
        <v>511.01383879858366</v>
      </c>
      <c r="BD97">
        <v>34153.168201256623</v>
      </c>
      <c r="BE97">
        <v>15631.038360126671</v>
      </c>
      <c r="BF97">
        <v>60693.249650044047</v>
      </c>
      <c r="BG97">
        <v>892.58277806011893</v>
      </c>
      <c r="BH97">
        <v>56960.774160658948</v>
      </c>
      <c r="BI97">
        <v>23965.40532072783</v>
      </c>
      <c r="BJ97">
        <v>78262.887834845533</v>
      </c>
      <c r="BK97">
        <v>1696.9555177591021</v>
      </c>
      <c r="BL97">
        <v>57022.548364521674</v>
      </c>
      <c r="BM97">
        <v>24674.611689752997</v>
      </c>
      <c r="BN97">
        <v>142468.10120525659</v>
      </c>
      <c r="BO97">
        <v>1399.4413184364187</v>
      </c>
      <c r="BP97">
        <v>80008.511482895978</v>
      </c>
      <c r="BQ97">
        <v>33172.815723428714</v>
      </c>
      <c r="BR97">
        <v>145706.64352468055</v>
      </c>
      <c r="BS97">
        <v>717.36401546462241</v>
      </c>
      <c r="BT97">
        <v>84921.99442356205</v>
      </c>
      <c r="BU97">
        <v>27137.122054282761</v>
      </c>
      <c r="BV97">
        <v>49.409638225953181</v>
      </c>
      <c r="BW97">
        <v>153245.64701304739</v>
      </c>
      <c r="BX97">
        <v>186.6339604218762</v>
      </c>
      <c r="BY97">
        <v>76990.355680105742</v>
      </c>
      <c r="BZ97">
        <v>25951.057333792483</v>
      </c>
      <c r="CA97">
        <v>166162.35521220297</v>
      </c>
      <c r="CB97">
        <v>323.78909305415073</v>
      </c>
      <c r="CC97">
        <v>74422.016753287156</v>
      </c>
      <c r="CD97">
        <v>29483.315178969544</v>
      </c>
      <c r="CE97">
        <v>192768.70549238115</v>
      </c>
      <c r="CF97">
        <v>1280.5221259538635</v>
      </c>
      <c r="CG97">
        <v>88030.897241222221</v>
      </c>
      <c r="CH97">
        <v>29580.867550743296</v>
      </c>
      <c r="CI97">
        <v>75.381139851242622</v>
      </c>
      <c r="CJ97">
        <v>165498.453583461</v>
      </c>
      <c r="CK97">
        <v>448.24166201955398</v>
      </c>
      <c r="CL97">
        <v>77029.890531808764</v>
      </c>
      <c r="CM97">
        <v>30084.305325862715</v>
      </c>
      <c r="CN97">
        <v>229.41087708412371</v>
      </c>
      <c r="CO97">
        <v>185324.92668577612</v>
      </c>
      <c r="CP97">
        <v>155.11965677977778</v>
      </c>
      <c r="CQ97">
        <v>88145.038528682155</v>
      </c>
      <c r="CR97">
        <v>29054.02691046994</v>
      </c>
      <c r="CS97">
        <v>187.76317374071593</v>
      </c>
      <c r="CT97">
        <v>3159358.0342997736</v>
      </c>
    </row>
    <row r="98" spans="2:98" x14ac:dyDescent="0.3">
      <c r="B98" s="1">
        <v>19</v>
      </c>
      <c r="E98" s="11"/>
      <c r="S98">
        <v>26464.601922103477</v>
      </c>
      <c r="T98">
        <v>3885.6856057335949</v>
      </c>
      <c r="U98">
        <v>41312.733232979699</v>
      </c>
      <c r="V98">
        <v>16744.788820675672</v>
      </c>
      <c r="W98">
        <v>30239.630548068715</v>
      </c>
      <c r="X98">
        <v>5390.3330925832006</v>
      </c>
      <c r="Y98">
        <v>36607.370712762066</v>
      </c>
      <c r="Z98">
        <v>14447.47308321653</v>
      </c>
      <c r="AA98">
        <v>47.009746488236708</v>
      </c>
      <c r="AB98">
        <v>40867.165969027417</v>
      </c>
      <c r="AC98">
        <v>3679.6112768506409</v>
      </c>
      <c r="AD98">
        <v>32079.073422136626</v>
      </c>
      <c r="AE98">
        <v>16540.108192736003</v>
      </c>
      <c r="AF98">
        <v>42384.769264271126</v>
      </c>
      <c r="AG98">
        <v>5611.4880632964023</v>
      </c>
      <c r="AH98">
        <v>54348.570672843089</v>
      </c>
      <c r="AI98">
        <v>14594.358812459663</v>
      </c>
      <c r="AJ98">
        <v>24.333094971574123</v>
      </c>
      <c r="AK98">
        <v>36842.065838587958</v>
      </c>
      <c r="AL98">
        <v>6832.4503782053935</v>
      </c>
      <c r="AM98">
        <v>39246.419111947842</v>
      </c>
      <c r="AN98">
        <v>17425.335954352839</v>
      </c>
      <c r="AO98">
        <v>34716.933787354981</v>
      </c>
      <c r="AP98">
        <v>7260.3269674003432</v>
      </c>
      <c r="AQ98">
        <v>36779.075427435739</v>
      </c>
      <c r="AR98">
        <v>12655.883202222256</v>
      </c>
      <c r="AS98">
        <v>76.445078200325625</v>
      </c>
      <c r="AT98">
        <v>44065.430331571966</v>
      </c>
      <c r="AU98">
        <v>6374.6925750058263</v>
      </c>
      <c r="AV98">
        <v>32166.842481124437</v>
      </c>
      <c r="AW98">
        <v>13360.279393770334</v>
      </c>
      <c r="AX98">
        <v>45801.313482750549</v>
      </c>
      <c r="AY98">
        <v>5953.8842799488511</v>
      </c>
      <c r="AZ98">
        <v>36025.562439551621</v>
      </c>
      <c r="BA98">
        <v>14906.185448379372</v>
      </c>
      <c r="BB98">
        <v>49450.883359084961</v>
      </c>
      <c r="BC98">
        <v>507.80639887650142</v>
      </c>
      <c r="BD98">
        <v>33483.432865506606</v>
      </c>
      <c r="BE98">
        <v>14828.21584220996</v>
      </c>
      <c r="BF98">
        <v>56756.982034010063</v>
      </c>
      <c r="BG98">
        <v>878.30997603976209</v>
      </c>
      <c r="BH98">
        <v>55160.515111329158</v>
      </c>
      <c r="BI98">
        <v>22677.964890763589</v>
      </c>
      <c r="BJ98">
        <v>72972.726952296929</v>
      </c>
      <c r="BK98">
        <v>1667.117416833674</v>
      </c>
      <c r="BL98">
        <v>55026.001630176441</v>
      </c>
      <c r="BM98">
        <v>23382.138379038519</v>
      </c>
      <c r="BN98">
        <v>134735.83012087925</v>
      </c>
      <c r="BO98">
        <v>1392.1758130452997</v>
      </c>
      <c r="BP98">
        <v>78155.192634830368</v>
      </c>
      <c r="BQ98">
        <v>31632.451517493886</v>
      </c>
      <c r="BR98">
        <v>135031.76915228786</v>
      </c>
      <c r="BS98">
        <v>671.92793455901904</v>
      </c>
      <c r="BT98">
        <v>81226.890934065159</v>
      </c>
      <c r="BU98">
        <v>25746.95573321301</v>
      </c>
      <c r="BV98">
        <v>49.38644890810486</v>
      </c>
      <c r="BW98">
        <v>142179.66531341255</v>
      </c>
      <c r="BX98">
        <v>174.79963867178503</v>
      </c>
      <c r="BY98">
        <v>73660.412494408272</v>
      </c>
      <c r="BZ98">
        <v>24620.182772134172</v>
      </c>
      <c r="CA98">
        <v>154146.85347313952</v>
      </c>
      <c r="CB98">
        <v>303.04464556262866</v>
      </c>
      <c r="CC98">
        <v>71203.945158360904</v>
      </c>
      <c r="CD98">
        <v>27969.593775203644</v>
      </c>
      <c r="CE98">
        <v>180394.66489046553</v>
      </c>
      <c r="CF98">
        <v>1265.4955135567882</v>
      </c>
      <c r="CG98">
        <v>86212.10710066311</v>
      </c>
      <c r="CH98">
        <v>28015.066897416731</v>
      </c>
      <c r="CI98">
        <v>74.099199344050803</v>
      </c>
      <c r="CJ98">
        <v>156265.56418215221</v>
      </c>
      <c r="CK98">
        <v>441.59058759823171</v>
      </c>
      <c r="CL98">
        <v>75521.3108287996</v>
      </c>
      <c r="CM98">
        <v>28582.061504896406</v>
      </c>
      <c r="CN98">
        <v>225.75358848670024</v>
      </c>
      <c r="CO98">
        <v>176559.33173679528</v>
      </c>
      <c r="CP98">
        <v>153.71506698138435</v>
      </c>
      <c r="CQ98">
        <v>86522.360874177743</v>
      </c>
      <c r="CR98">
        <v>27613.910072821778</v>
      </c>
      <c r="CS98">
        <v>184.76411565237404</v>
      </c>
      <c r="CT98">
        <v>2993483.2002871647</v>
      </c>
    </row>
    <row r="99" spans="2:98" x14ac:dyDescent="0.3">
      <c r="B99" s="1">
        <v>20</v>
      </c>
      <c r="E99" s="11"/>
      <c r="S99">
        <v>23997.352714398294</v>
      </c>
      <c r="T99">
        <v>3681.6432815330204</v>
      </c>
      <c r="U99">
        <v>39605.411281827997</v>
      </c>
      <c r="V99">
        <v>15751.767096720092</v>
      </c>
      <c r="W99">
        <v>28024.324593208512</v>
      </c>
      <c r="X99">
        <v>5133.4344189735475</v>
      </c>
      <c r="Y99">
        <v>35532.277095467398</v>
      </c>
      <c r="Z99">
        <v>13604.607309624162</v>
      </c>
      <c r="AA99">
        <v>46.222237557175617</v>
      </c>
      <c r="AB99">
        <v>38221.675424422516</v>
      </c>
      <c r="AC99">
        <v>3616.6971909284398</v>
      </c>
      <c r="AD99">
        <v>31016.061974559259</v>
      </c>
      <c r="AE99">
        <v>15639.617234790972</v>
      </c>
      <c r="AF99">
        <v>39786.163844845913</v>
      </c>
      <c r="AG99">
        <v>5327.953068439735</v>
      </c>
      <c r="AH99">
        <v>52668.245571384781</v>
      </c>
      <c r="AI99">
        <v>13474.180768089429</v>
      </c>
      <c r="AJ99">
        <v>22.879466288884974</v>
      </c>
      <c r="AK99">
        <v>34121.037709780954</v>
      </c>
      <c r="AL99">
        <v>6393.7990702000379</v>
      </c>
      <c r="AM99">
        <v>38250.834889705438</v>
      </c>
      <c r="AN99">
        <v>16541.77364343109</v>
      </c>
      <c r="AO99">
        <v>31976.812197733303</v>
      </c>
      <c r="AP99">
        <v>6930.9627118285598</v>
      </c>
      <c r="AQ99">
        <v>35504.453239171577</v>
      </c>
      <c r="AR99">
        <v>11615.716934893344</v>
      </c>
      <c r="AS99">
        <v>72.771049101607488</v>
      </c>
      <c r="AT99">
        <v>40989.291853770461</v>
      </c>
      <c r="AU99">
        <v>6264.4703147485316</v>
      </c>
      <c r="AV99">
        <v>30820.834220242414</v>
      </c>
      <c r="AW99">
        <v>12692.328994396454</v>
      </c>
      <c r="AX99">
        <v>42322.276731869584</v>
      </c>
      <c r="AY99">
        <v>5688.3349164582824</v>
      </c>
      <c r="AZ99">
        <v>34543.080279915863</v>
      </c>
      <c r="BA99">
        <v>14105.406177190753</v>
      </c>
      <c r="BB99">
        <v>46045.763387639374</v>
      </c>
      <c r="BC99">
        <v>504.84257169061783</v>
      </c>
      <c r="BD99">
        <v>32823.753558379576</v>
      </c>
      <c r="BE99">
        <v>14065.480864468356</v>
      </c>
      <c r="BF99">
        <v>53061.574928097747</v>
      </c>
      <c r="BG99">
        <v>864.28368399452211</v>
      </c>
      <c r="BH99">
        <v>53414.690130368188</v>
      </c>
      <c r="BI99">
        <v>21456.796464208001</v>
      </c>
      <c r="BJ99">
        <v>68028.671531238055</v>
      </c>
      <c r="BK99">
        <v>1637.7726587667773</v>
      </c>
      <c r="BL99">
        <v>53094.124503011502</v>
      </c>
      <c r="BM99">
        <v>22152.653482627629</v>
      </c>
      <c r="BN99">
        <v>127419.03942206439</v>
      </c>
      <c r="BO99">
        <v>1384.8975278427069</v>
      </c>
      <c r="BP99">
        <v>76346.256060174201</v>
      </c>
      <c r="BQ99">
        <v>30164.152121745745</v>
      </c>
      <c r="BR99">
        <v>125136.62649841055</v>
      </c>
      <c r="BS99">
        <v>629.36129276397173</v>
      </c>
      <c r="BT99">
        <v>77693.459858950693</v>
      </c>
      <c r="BU99">
        <v>24427.805948579862</v>
      </c>
      <c r="BV99">
        <v>49.36665744077326</v>
      </c>
      <c r="BW99">
        <v>131912.76635030875</v>
      </c>
      <c r="BX99">
        <v>163.71572253366344</v>
      </c>
      <c r="BY99">
        <v>70474.494122234828</v>
      </c>
      <c r="BZ99">
        <v>23357.560809053528</v>
      </c>
      <c r="CA99">
        <v>143000.21449096865</v>
      </c>
      <c r="CB99">
        <v>283.62924871227989</v>
      </c>
      <c r="CC99">
        <v>68125.025728907422</v>
      </c>
      <c r="CD99">
        <v>26533.589292832443</v>
      </c>
      <c r="CE99">
        <v>168814.92790970436</v>
      </c>
      <c r="CF99">
        <v>1250.6452347626669</v>
      </c>
      <c r="CG99">
        <v>84430.894647927955</v>
      </c>
      <c r="CH99">
        <v>26532.148589638411</v>
      </c>
      <c r="CI99">
        <v>72.839059667507357</v>
      </c>
      <c r="CJ99">
        <v>147547.76265538851</v>
      </c>
      <c r="CK99">
        <v>435.03820277831483</v>
      </c>
      <c r="CL99">
        <v>74042.275666287853</v>
      </c>
      <c r="CM99">
        <v>27154.83143190225</v>
      </c>
      <c r="CN99">
        <v>222.15460470923497</v>
      </c>
      <c r="CO99">
        <v>168208.33646516854</v>
      </c>
      <c r="CP99">
        <v>152.32319557434573</v>
      </c>
      <c r="CQ99">
        <v>84929.555380538877</v>
      </c>
      <c r="CR99">
        <v>26245.175302536216</v>
      </c>
      <c r="CS99">
        <v>181.81296019178424</v>
      </c>
      <c r="CT99">
        <v>2838457.7897322904</v>
      </c>
    </row>
    <row r="100" spans="2:98" x14ac:dyDescent="0.3">
      <c r="B100" s="1">
        <v>21</v>
      </c>
      <c r="E100" s="11"/>
      <c r="S100">
        <v>21867.864753732047</v>
      </c>
      <c r="T100">
        <v>3460.9444800407568</v>
      </c>
      <c r="U100">
        <v>37903.746997198294</v>
      </c>
      <c r="V100">
        <v>14848.734244125153</v>
      </c>
      <c r="W100">
        <v>26060.303298138271</v>
      </c>
      <c r="X100">
        <v>4947.8013703147262</v>
      </c>
      <c r="Y100">
        <v>34563.693893041323</v>
      </c>
      <c r="Z100">
        <v>12828.680838178125</v>
      </c>
      <c r="AA100">
        <v>45.445476612032479</v>
      </c>
      <c r="AB100">
        <v>35804.722119194834</v>
      </c>
      <c r="AC100">
        <v>3556.220176088133</v>
      </c>
      <c r="AD100">
        <v>30031.965355862358</v>
      </c>
      <c r="AE100">
        <v>14812.235860702813</v>
      </c>
      <c r="AF100">
        <v>37443.033729521339</v>
      </c>
      <c r="AG100">
        <v>5058.3463938031609</v>
      </c>
      <c r="AH100">
        <v>51076.002731518965</v>
      </c>
      <c r="AI100">
        <v>12436.31272999774</v>
      </c>
      <c r="AJ100">
        <v>21.503719524384838</v>
      </c>
      <c r="AK100">
        <v>31659.601287307032</v>
      </c>
      <c r="AL100">
        <v>5983.0569413993062</v>
      </c>
      <c r="AM100">
        <v>37307.47597338137</v>
      </c>
      <c r="AN100">
        <v>15704.365861339749</v>
      </c>
      <c r="AO100">
        <v>29464.483459980172</v>
      </c>
      <c r="AP100">
        <v>6611.2611913420105</v>
      </c>
      <c r="AQ100">
        <v>34284.037817076976</v>
      </c>
      <c r="AR100">
        <v>10651.979887239186</v>
      </c>
      <c r="AS100">
        <v>69.271861656050859</v>
      </c>
      <c r="AT100">
        <v>38145.436146286847</v>
      </c>
      <c r="AU100">
        <v>6157.4521683479261</v>
      </c>
      <c r="AV100">
        <v>29534.022362578762</v>
      </c>
      <c r="AW100">
        <v>12058.217499850509</v>
      </c>
      <c r="AX100">
        <v>39107.440121048268</v>
      </c>
      <c r="AY100">
        <v>5434.6216163207901</v>
      </c>
      <c r="AZ100">
        <v>33124.355382264504</v>
      </c>
      <c r="BA100">
        <v>13346.628313240253</v>
      </c>
      <c r="BB100">
        <v>42866.660476408731</v>
      </c>
      <c r="BC100">
        <v>501.99868274019417</v>
      </c>
      <c r="BD100">
        <v>32174.043066407499</v>
      </c>
      <c r="BE100">
        <v>13340.777614156257</v>
      </c>
      <c r="BF100">
        <v>49594.607586657388</v>
      </c>
      <c r="BG100">
        <v>850.49586611156565</v>
      </c>
      <c r="BH100">
        <v>51721.55731966591</v>
      </c>
      <c r="BI100">
        <v>20298.984516830493</v>
      </c>
      <c r="BJ100">
        <v>63410.799487723161</v>
      </c>
      <c r="BK100">
        <v>1608.9341842310021</v>
      </c>
      <c r="BL100">
        <v>51225.918163670518</v>
      </c>
      <c r="BM100">
        <v>20984.017556908624</v>
      </c>
      <c r="BN100">
        <v>120496.38702674756</v>
      </c>
      <c r="BO100">
        <v>1377.6080712710536</v>
      </c>
      <c r="BP100">
        <v>74580.40437295934</v>
      </c>
      <c r="BQ100">
        <v>28764.450472167038</v>
      </c>
      <c r="BR100">
        <v>115964.86736404779</v>
      </c>
      <c r="BS100">
        <v>589.48485103634528</v>
      </c>
      <c r="BT100">
        <v>74314.465900665571</v>
      </c>
      <c r="BU100">
        <v>23176.106112618359</v>
      </c>
      <c r="BV100">
        <v>49.349648585380059</v>
      </c>
      <c r="BW100">
        <v>122387.24776734739</v>
      </c>
      <c r="BX100">
        <v>153.33462934123216</v>
      </c>
      <c r="BY100">
        <v>67426.371284058987</v>
      </c>
      <c r="BZ100">
        <v>22159.691176871824</v>
      </c>
      <c r="CA100">
        <v>132659.60922145154</v>
      </c>
      <c r="CB100">
        <v>265.45775318266448</v>
      </c>
      <c r="CC100">
        <v>65179.24140639195</v>
      </c>
      <c r="CD100">
        <v>25171.31161857878</v>
      </c>
      <c r="CE100">
        <v>157978.50730487384</v>
      </c>
      <c r="CF100">
        <v>1235.9692203400118</v>
      </c>
      <c r="CG100">
        <v>82686.48349733559</v>
      </c>
      <c r="CH100">
        <v>25127.725425762354</v>
      </c>
      <c r="CI100">
        <v>71.600350074128869</v>
      </c>
      <c r="CJ100">
        <v>139316.31308887788</v>
      </c>
      <c r="CK100">
        <v>428.58304318926571</v>
      </c>
      <c r="CL100">
        <v>72592.206433894913</v>
      </c>
      <c r="CM100">
        <v>25798.869335184398</v>
      </c>
      <c r="CN100">
        <v>218.61299625110476</v>
      </c>
      <c r="CO100">
        <v>160252.33091932241</v>
      </c>
      <c r="CP100">
        <v>150.94392739516093</v>
      </c>
      <c r="CQ100">
        <v>83366.072125855731</v>
      </c>
      <c r="CR100">
        <v>24944.284414788406</v>
      </c>
      <c r="CS100">
        <v>178.90894223147055</v>
      </c>
      <c r="CT100">
        <v>2693052.8602824653</v>
      </c>
    </row>
    <row r="101" spans="2:98" x14ac:dyDescent="0.3">
      <c r="B101" s="1">
        <v>22</v>
      </c>
      <c r="E101" s="11"/>
      <c r="S101">
        <v>19987.782976617036</v>
      </c>
      <c r="T101">
        <v>3251.4763916870056</v>
      </c>
      <c r="U101">
        <v>36220.54936761158</v>
      </c>
      <c r="V101">
        <v>14004.44434308639</v>
      </c>
      <c r="W101">
        <v>24252.947210394876</v>
      </c>
      <c r="X101">
        <v>4828.1668734275027</v>
      </c>
      <c r="Y101">
        <v>33752.160984615104</v>
      </c>
      <c r="Z101">
        <v>12106.215222399251</v>
      </c>
      <c r="AA101">
        <v>44.679376142164926</v>
      </c>
      <c r="AB101">
        <v>33603.827577040858</v>
      </c>
      <c r="AC101">
        <v>3497.6869392794929</v>
      </c>
      <c r="AD101">
        <v>29107.607728168241</v>
      </c>
      <c r="AE101">
        <v>14044.66293036213</v>
      </c>
      <c r="AF101">
        <v>35304.908040440569</v>
      </c>
      <c r="AG101">
        <v>4802.1962108215384</v>
      </c>
      <c r="AH101">
        <v>49557.31635906201</v>
      </c>
      <c r="AI101">
        <v>11475.772377093113</v>
      </c>
      <c r="AJ101">
        <v>20.205067359068593</v>
      </c>
      <c r="AK101">
        <v>29414.83579314758</v>
      </c>
      <c r="AL101">
        <v>5598.5247689210692</v>
      </c>
      <c r="AM101">
        <v>36406.497494276009</v>
      </c>
      <c r="AN101">
        <v>14909.711152792059</v>
      </c>
      <c r="AO101">
        <v>27156.146681865066</v>
      </c>
      <c r="AP101">
        <v>6302.5593613909768</v>
      </c>
      <c r="AQ101">
        <v>33112.110008224408</v>
      </c>
      <c r="AR101">
        <v>9761.963279580601</v>
      </c>
      <c r="AS101">
        <v>65.941702457300138</v>
      </c>
      <c r="AT101">
        <v>35508.195464710698</v>
      </c>
      <c r="AU101">
        <v>6053.264588390025</v>
      </c>
      <c r="AV101">
        <v>28302.223436880678</v>
      </c>
      <c r="AW101">
        <v>11455.772732310981</v>
      </c>
      <c r="AX101">
        <v>36135.506745091814</v>
      </c>
      <c r="AY101">
        <v>5192.1557669981939</v>
      </c>
      <c r="AZ101">
        <v>31766.020223553034</v>
      </c>
      <c r="BA101">
        <v>12627.791040166599</v>
      </c>
      <c r="BB101">
        <v>39899.05671085207</v>
      </c>
      <c r="BC101">
        <v>499.19887644218397</v>
      </c>
      <c r="BD101">
        <v>31534.346606846655</v>
      </c>
      <c r="BE101">
        <v>12652.262151093004</v>
      </c>
      <c r="BF101">
        <v>46344.028525896261</v>
      </c>
      <c r="BG101">
        <v>836.93969327903244</v>
      </c>
      <c r="BH101">
        <v>50079.63019704842</v>
      </c>
      <c r="BI101">
        <v>19201.662851229536</v>
      </c>
      <c r="BJ101">
        <v>59099.720749306609</v>
      </c>
      <c r="BK101">
        <v>1580.6071581539081</v>
      </c>
      <c r="BL101">
        <v>49420.142753711109</v>
      </c>
      <c r="BM101">
        <v>19873.964410253164</v>
      </c>
      <c r="BN101">
        <v>113947.37827150995</v>
      </c>
      <c r="BO101">
        <v>1370.3097230429214</v>
      </c>
      <c r="BP101">
        <v>72856.422220715584</v>
      </c>
      <c r="BQ101">
        <v>27430.065629549459</v>
      </c>
      <c r="BR101">
        <v>107464.04386306742</v>
      </c>
      <c r="BS101">
        <v>552.13004111735677</v>
      </c>
      <c r="BT101">
        <v>71083.032949612607</v>
      </c>
      <c r="BU101">
        <v>21988.450257650638</v>
      </c>
      <c r="BV101">
        <v>49.334945543633317</v>
      </c>
      <c r="BW101">
        <v>113549.57393804227</v>
      </c>
      <c r="BX101">
        <v>143.61179360997895</v>
      </c>
      <c r="BY101">
        <v>64510.084125618487</v>
      </c>
      <c r="BZ101">
        <v>21023.253115710446</v>
      </c>
      <c r="CA101">
        <v>123066.75190266717</v>
      </c>
      <c r="CB101">
        <v>248.45046498103795</v>
      </c>
      <c r="CC101">
        <v>62360.835315032076</v>
      </c>
      <c r="CD101">
        <v>23878.975498077572</v>
      </c>
      <c r="CE101">
        <v>147837.68875952237</v>
      </c>
      <c r="CF101">
        <v>1221.4654253392573</v>
      </c>
      <c r="CG101">
        <v>80978.113303966311</v>
      </c>
      <c r="CH101">
        <v>23797.642431381722</v>
      </c>
      <c r="CI101">
        <v>70.382706121407082</v>
      </c>
      <c r="CJ101">
        <v>131544.08269822327</v>
      </c>
      <c r="CK101">
        <v>422.22366618908796</v>
      </c>
      <c r="CL101">
        <v>71170.535852945497</v>
      </c>
      <c r="CM101">
        <v>24510.616486168798</v>
      </c>
      <c r="CN101">
        <v>215.12784842986807</v>
      </c>
      <c r="CO101">
        <v>152672.63266939111</v>
      </c>
      <c r="CP101">
        <v>149.57714832312058</v>
      </c>
      <c r="CQ101">
        <v>81831.371311828509</v>
      </c>
      <c r="CR101">
        <v>23707.874601459702</v>
      </c>
      <c r="CS101">
        <v>176.05130886499947</v>
      </c>
      <c r="CT101">
        <v>2556481.477174181</v>
      </c>
    </row>
    <row r="102" spans="2:98" x14ac:dyDescent="0.3">
      <c r="B102" s="1">
        <v>23</v>
      </c>
      <c r="E102" s="11"/>
      <c r="P102">
        <v>12008.559083856844</v>
      </c>
      <c r="S102">
        <v>18292.728574593748</v>
      </c>
      <c r="T102">
        <v>3029.9778525559523</v>
      </c>
      <c r="U102">
        <v>34585.221407469311</v>
      </c>
      <c r="V102">
        <v>13224.527609030343</v>
      </c>
      <c r="W102">
        <v>22616.219702616832</v>
      </c>
      <c r="X102">
        <v>4724.4649716091089</v>
      </c>
      <c r="Y102">
        <v>32990.598549983035</v>
      </c>
      <c r="Z102">
        <v>11434.732814059493</v>
      </c>
      <c r="AA102">
        <v>43.926706944958831</v>
      </c>
      <c r="AB102">
        <v>31581.920796771388</v>
      </c>
      <c r="AC102">
        <v>3440.8333712903172</v>
      </c>
      <c r="AD102">
        <v>28232.19913876893</v>
      </c>
      <c r="AE102">
        <v>13328.159710325746</v>
      </c>
      <c r="AF102">
        <v>33335.999615125409</v>
      </c>
      <c r="AG102">
        <v>4558.9870587983578</v>
      </c>
      <c r="AH102">
        <v>48101.853785858664</v>
      </c>
      <c r="AI102">
        <v>10587.624755879895</v>
      </c>
      <c r="AJ102">
        <v>18.981466962168469</v>
      </c>
      <c r="AK102">
        <v>27355.50125366863</v>
      </c>
      <c r="AL102">
        <v>5238.5851430955763</v>
      </c>
      <c r="AM102">
        <v>35540.901790511962</v>
      </c>
      <c r="AN102">
        <v>14155.071363605848</v>
      </c>
      <c r="AO102">
        <v>25032.373504180083</v>
      </c>
      <c r="AP102">
        <v>6005.6275370609219</v>
      </c>
      <c r="AQ102">
        <v>31984.479939997313</v>
      </c>
      <c r="AR102">
        <v>8942.0484948047797</v>
      </c>
      <c r="AS102">
        <v>62.773950329705336</v>
      </c>
      <c r="AT102">
        <v>33057.685684610813</v>
      </c>
      <c r="AU102">
        <v>5951.6300015342194</v>
      </c>
      <c r="AV102">
        <v>27122.141954657742</v>
      </c>
      <c r="AW102">
        <v>10883.168602932908</v>
      </c>
      <c r="AX102">
        <v>33387.70047398594</v>
      </c>
      <c r="AY102">
        <v>4960.409217338628</v>
      </c>
      <c r="AZ102">
        <v>30465.103290931613</v>
      </c>
      <c r="BA102">
        <v>11946.930665014441</v>
      </c>
      <c r="BB102">
        <v>37129.710361841877</v>
      </c>
      <c r="BC102">
        <v>496.3970985695903</v>
      </c>
      <c r="BD102">
        <v>30904.759350276847</v>
      </c>
      <c r="BE102">
        <v>11998.226730750715</v>
      </c>
      <c r="BF102">
        <v>43298.104616822631</v>
      </c>
      <c r="BG102">
        <v>823.60918996407474</v>
      </c>
      <c r="BH102">
        <v>48487.554750635369</v>
      </c>
      <c r="BI102">
        <v>18162.021322419896</v>
      </c>
      <c r="BJ102">
        <v>55076.699850643337</v>
      </c>
      <c r="BK102">
        <v>1552.79163006873</v>
      </c>
      <c r="BL102">
        <v>47675.386287341513</v>
      </c>
      <c r="BM102">
        <v>18820.152152752231</v>
      </c>
      <c r="BN102">
        <v>107752.40265279531</v>
      </c>
      <c r="BO102">
        <v>1363.0050788887158</v>
      </c>
      <c r="BP102">
        <v>71173.163116838914</v>
      </c>
      <c r="BQ102">
        <v>26157.888558554419</v>
      </c>
      <c r="BR102">
        <v>99585.392014421333</v>
      </c>
      <c r="BS102">
        <v>517.13848714184701</v>
      </c>
      <c r="BT102">
        <v>67992.617307478751</v>
      </c>
      <c r="BU102">
        <v>20861.591765496636</v>
      </c>
      <c r="BV102">
        <v>49.322173256780445</v>
      </c>
      <c r="BW102">
        <v>105350.07508315654</v>
      </c>
      <c r="BX102">
        <v>134.50547571988844</v>
      </c>
      <c r="BY102">
        <v>61719.930564886454</v>
      </c>
      <c r="BZ102">
        <v>19945.096167609176</v>
      </c>
      <c r="CA102">
        <v>114167.57152201505</v>
      </c>
      <c r="CB102">
        <v>232.53279593163168</v>
      </c>
      <c r="CC102">
        <v>59664.299511273239</v>
      </c>
      <c r="CD102">
        <v>22652.990018085664</v>
      </c>
      <c r="CE102">
        <v>138347.82079298154</v>
      </c>
      <c r="CF102">
        <v>1207.1318288078191</v>
      </c>
      <c r="CG102">
        <v>79305.039432246587</v>
      </c>
      <c r="CH102">
        <v>22537.964566871175</v>
      </c>
      <c r="CI102">
        <v>69.185769564585812</v>
      </c>
      <c r="CJ102">
        <v>124205.45239291458</v>
      </c>
      <c r="CK102">
        <v>415.95865054191546</v>
      </c>
      <c r="CL102">
        <v>69776.707754543822</v>
      </c>
      <c r="CM102">
        <v>23286.691859504139</v>
      </c>
      <c r="CN102">
        <v>211.69826114503198</v>
      </c>
      <c r="CO102">
        <v>145451.44293681133</v>
      </c>
      <c r="CP102">
        <v>148.22274527086458</v>
      </c>
      <c r="CQ102">
        <v>80324.923077400104</v>
      </c>
      <c r="CR102">
        <v>22532.749738265276</v>
      </c>
      <c r="CS102">
        <v>173.23931921177891</v>
      </c>
      <c r="CT102">
        <v>2439968.8146024793</v>
      </c>
    </row>
    <row r="103" spans="2:98" x14ac:dyDescent="0.3">
      <c r="B103" s="1">
        <v>24</v>
      </c>
      <c r="E103" s="11"/>
      <c r="P103">
        <v>10745.525767917412</v>
      </c>
      <c r="S103">
        <v>16783.647861904581</v>
      </c>
      <c r="T103">
        <v>2824.8731256112501</v>
      </c>
      <c r="U103">
        <v>33032.004733663372</v>
      </c>
      <c r="V103">
        <v>12500.968517474663</v>
      </c>
      <c r="W103">
        <v>21121.750530460315</v>
      </c>
      <c r="X103">
        <v>4632.9924589431785</v>
      </c>
      <c r="Y103">
        <v>32269.337401795532</v>
      </c>
      <c r="Z103">
        <v>10807.80253273655</v>
      </c>
      <c r="AA103">
        <v>43.186920346861591</v>
      </c>
      <c r="AB103">
        <v>29712.01014093087</v>
      </c>
      <c r="AC103">
        <v>3385.4607104072329</v>
      </c>
      <c r="AD103">
        <v>27397.964383171788</v>
      </c>
      <c r="AE103">
        <v>12656.22202463694</v>
      </c>
      <c r="AF103">
        <v>31510.254252551513</v>
      </c>
      <c r="AG103">
        <v>4328.1776842046393</v>
      </c>
      <c r="AH103">
        <v>46702.083387471539</v>
      </c>
      <c r="AI103">
        <v>9767.041536962477</v>
      </c>
      <c r="AJ103">
        <v>17.830119110086702</v>
      </c>
      <c r="AK103">
        <v>25458.07349645501</v>
      </c>
      <c r="AL103">
        <v>4901.7049950506562</v>
      </c>
      <c r="AM103">
        <v>34705.616516079288</v>
      </c>
      <c r="AN103">
        <v>13438.136237375824</v>
      </c>
      <c r="AO103">
        <v>23076.729515100786</v>
      </c>
      <c r="AP103">
        <v>5720.8400403844935</v>
      </c>
      <c r="AQ103">
        <v>30897.961460344683</v>
      </c>
      <c r="AR103">
        <v>8188.1255067503116</v>
      </c>
      <c r="AS103">
        <v>59.761601036472086</v>
      </c>
      <c r="AT103">
        <v>30777.8012912581</v>
      </c>
      <c r="AU103">
        <v>5852.3365433386671</v>
      </c>
      <c r="AV103">
        <v>25991.054469139737</v>
      </c>
      <c r="AW103">
        <v>10338.807138978749</v>
      </c>
      <c r="AX103">
        <v>30847.098841747331</v>
      </c>
      <c r="AY103">
        <v>4738.896614481233</v>
      </c>
      <c r="AZ103">
        <v>29218.910598102888</v>
      </c>
      <c r="BA103">
        <v>11302.166111454246</v>
      </c>
      <c r="BB103">
        <v>34546.299740656526</v>
      </c>
      <c r="BC103">
        <v>493.5661171736827</v>
      </c>
      <c r="BD103">
        <v>30285.38376074846</v>
      </c>
      <c r="BE103">
        <v>11377.059824604878</v>
      </c>
      <c r="BF103">
        <v>40445.435638734307</v>
      </c>
      <c r="BG103">
        <v>810.49900308812596</v>
      </c>
      <c r="BH103">
        <v>46944.045034758725</v>
      </c>
      <c r="BI103">
        <v>17177.316494720966</v>
      </c>
      <c r="BJ103">
        <v>51323.754023242094</v>
      </c>
      <c r="BK103">
        <v>1525.484261545128</v>
      </c>
      <c r="BL103">
        <v>45990.118358402535</v>
      </c>
      <c r="BM103">
        <v>17820.20589639671</v>
      </c>
      <c r="BN103">
        <v>101892.74523877357</v>
      </c>
      <c r="BO103">
        <v>1355.6968399792788</v>
      </c>
      <c r="BP103">
        <v>69529.539231925126</v>
      </c>
      <c r="BQ103">
        <v>24944.969887355172</v>
      </c>
      <c r="BR103">
        <v>92283.608513607251</v>
      </c>
      <c r="BS103">
        <v>484.36149500168113</v>
      </c>
      <c r="BT103">
        <v>65036.985278942149</v>
      </c>
      <c r="BU103">
        <v>19792.439834152759</v>
      </c>
      <c r="BV103">
        <v>49.31103276838855</v>
      </c>
      <c r="BW103">
        <v>97742.668115008841</v>
      </c>
      <c r="BX103">
        <v>125.97658272945893</v>
      </c>
      <c r="BY103">
        <v>59050.455143052932</v>
      </c>
      <c r="BZ103">
        <v>18922.231442759043</v>
      </c>
      <c r="CA103">
        <v>105911.9070400357</v>
      </c>
      <c r="CB103">
        <v>217.63493655730801</v>
      </c>
      <c r="CC103">
        <v>57084.364219746487</v>
      </c>
      <c r="CD103">
        <v>21489.948628692287</v>
      </c>
      <c r="CE103">
        <v>129467.11815348302</v>
      </c>
      <c r="CF103">
        <v>1192.9664335084947</v>
      </c>
      <c r="CG103">
        <v>77666.532631381226</v>
      </c>
      <c r="CH103">
        <v>21344.965085604392</v>
      </c>
      <c r="CI103">
        <v>68.009188251261193</v>
      </c>
      <c r="CJ103">
        <v>117276.23232980999</v>
      </c>
      <c r="CK103">
        <v>409.78659610038432</v>
      </c>
      <c r="CL103">
        <v>68410.176861995817</v>
      </c>
      <c r="CM103">
        <v>22123.883259545775</v>
      </c>
      <c r="CN103">
        <v>208.32334864558592</v>
      </c>
      <c r="CO103">
        <v>138571.80479892262</v>
      </c>
      <c r="CP103">
        <v>146.88060617502524</v>
      </c>
      <c r="CQ103">
        <v>78846.2073158196</v>
      </c>
      <c r="CR103">
        <v>21415.872122760131</v>
      </c>
      <c r="CS103">
        <v>170.47224422497465</v>
      </c>
      <c r="CT103">
        <v>2317726.3976587672</v>
      </c>
    </row>
    <row r="104" spans="2:98" x14ac:dyDescent="0.3">
      <c r="B104" s="1">
        <v>25</v>
      </c>
      <c r="E104" s="11"/>
      <c r="P104">
        <v>9717.3159083547689</v>
      </c>
      <c r="S104">
        <v>15429.333194800682</v>
      </c>
      <c r="T104">
        <v>2634.5911197548367</v>
      </c>
      <c r="U104">
        <v>31554.313914540893</v>
      </c>
      <c r="V104">
        <v>11826.410148766035</v>
      </c>
      <c r="W104">
        <v>19748.458197020977</v>
      </c>
      <c r="X104">
        <v>4551.0193132085087</v>
      </c>
      <c r="Y104">
        <v>31581.276203280999</v>
      </c>
      <c r="Z104">
        <v>10220.463152841579</v>
      </c>
      <c r="AA104">
        <v>42.459592418432308</v>
      </c>
      <c r="AB104">
        <v>27973.925973386751</v>
      </c>
      <c r="AC104">
        <v>3331.4165510191647</v>
      </c>
      <c r="AD104">
        <v>26599.194128836516</v>
      </c>
      <c r="AE104">
        <v>12023.87608180773</v>
      </c>
      <c r="AF104">
        <v>29808.219005698105</v>
      </c>
      <c r="AG104">
        <v>4109.2150764001772</v>
      </c>
      <c r="AH104">
        <v>45352.381416779826</v>
      </c>
      <c r="AI104">
        <v>9009.3515819895056</v>
      </c>
      <c r="AJ104">
        <v>16.747795424231771</v>
      </c>
      <c r="AK104">
        <v>23704.254999196055</v>
      </c>
      <c r="AL104">
        <v>4586.4356980148104</v>
      </c>
      <c r="AM104">
        <v>33896.897147650016</v>
      </c>
      <c r="AN104">
        <v>12756.881754599754</v>
      </c>
      <c r="AO104">
        <v>21274.934510324485</v>
      </c>
      <c r="AP104">
        <v>5448.2945507114719</v>
      </c>
      <c r="AQ104">
        <v>29850.041039193165</v>
      </c>
      <c r="AR104">
        <v>7495.8717634786453</v>
      </c>
      <c r="AS104">
        <v>56.897535525515231</v>
      </c>
      <c r="AT104">
        <v>28654.997191104645</v>
      </c>
      <c r="AU104">
        <v>5755.2183600621538</v>
      </c>
      <c r="AV104">
        <v>24906.616988910115</v>
      </c>
      <c r="AW104">
        <v>9821.2480725054575</v>
      </c>
      <c r="AX104">
        <v>28498.242549224331</v>
      </c>
      <c r="AY104">
        <v>4527.1647917980717</v>
      </c>
      <c r="AZ104">
        <v>28024.954665935675</v>
      </c>
      <c r="BA104">
        <v>10691.692482910013</v>
      </c>
      <c r="BB104">
        <v>32137.238245710319</v>
      </c>
      <c r="BC104">
        <v>490.69069259636871</v>
      </c>
      <c r="BD104">
        <v>29676.308388261197</v>
      </c>
      <c r="BE104">
        <v>10787.225036173115</v>
      </c>
      <c r="BF104">
        <v>37774.989140977566</v>
      </c>
      <c r="BG104">
        <v>797.60424653148903</v>
      </c>
      <c r="BH104">
        <v>45447.850221329863</v>
      </c>
      <c r="BI104">
        <v>16244.881953402581</v>
      </c>
      <c r="BJ104">
        <v>47823.720112716917</v>
      </c>
      <c r="BK104">
        <v>1498.6794691329453</v>
      </c>
      <c r="BL104">
        <v>44362.731328487491</v>
      </c>
      <c r="BM104">
        <v>16871.751490771141</v>
      </c>
      <c r="BN104">
        <v>96350.58106454974</v>
      </c>
      <c r="BO104">
        <v>1348.3876889729447</v>
      </c>
      <c r="BP104">
        <v>67924.51343138887</v>
      </c>
      <c r="BQ104">
        <v>23788.509236956146</v>
      </c>
      <c r="BR104">
        <v>85516.629183771351</v>
      </c>
      <c r="BS104">
        <v>453.65953310760784</v>
      </c>
      <c r="BT104">
        <v>62210.193909717513</v>
      </c>
      <c r="BU104">
        <v>18778.054631706451</v>
      </c>
      <c r="BV104">
        <v>49.30128295024096</v>
      </c>
      <c r="BW104">
        <v>90684.597639818894</v>
      </c>
      <c r="BX104">
        <v>117.98850055177049</v>
      </c>
      <c r="BY104">
        <v>56496.438357717409</v>
      </c>
      <c r="BZ104">
        <v>17951.823333637938</v>
      </c>
      <c r="CA104">
        <v>98253.224653150421</v>
      </c>
      <c r="CB104">
        <v>203.69154991896082</v>
      </c>
      <c r="CC104">
        <v>54615.987534672633</v>
      </c>
      <c r="CD104">
        <v>20386.619677805356</v>
      </c>
      <c r="CE104">
        <v>121156.47783169321</v>
      </c>
      <c r="CF104">
        <v>1178.9672656411683</v>
      </c>
      <c r="CG104">
        <v>76061.878717491301</v>
      </c>
      <c r="CH104">
        <v>20215.114508404793</v>
      </c>
      <c r="CI104">
        <v>66.85261601777448</v>
      </c>
      <c r="CJ104">
        <v>110733.58217775122</v>
      </c>
      <c r="CK104">
        <v>403.70612349271966</v>
      </c>
      <c r="CL104">
        <v>67070.408577492562</v>
      </c>
      <c r="CM104">
        <v>21019.13888993386</v>
      </c>
      <c r="CN104">
        <v>205.00223930124039</v>
      </c>
      <c r="CO104">
        <v>132017.56337042822</v>
      </c>
      <c r="CP104">
        <v>145.55061998695513</v>
      </c>
      <c r="CQ104">
        <v>77394.713495073564</v>
      </c>
      <c r="CR104">
        <v>20354.354621866216</v>
      </c>
      <c r="CS104">
        <v>167.74936650249484</v>
      </c>
      <c r="CT104">
        <v>2202715.5444150371</v>
      </c>
    </row>
    <row r="105" spans="2:98" x14ac:dyDescent="0.3">
      <c r="B105" s="1">
        <v>26</v>
      </c>
      <c r="E105" s="11"/>
      <c r="P105">
        <v>9076.470087051146</v>
      </c>
      <c r="S105">
        <v>14206.10979500597</v>
      </c>
      <c r="T105">
        <v>2457.807904234186</v>
      </c>
      <c r="U105">
        <v>30146.752775413042</v>
      </c>
      <c r="V105">
        <v>11195.149811707633</v>
      </c>
      <c r="W105">
        <v>18480.30066439923</v>
      </c>
      <c r="X105">
        <v>4476.506886533848</v>
      </c>
      <c r="Y105">
        <v>30921.122995023008</v>
      </c>
      <c r="Z105">
        <v>9668.7850016820212</v>
      </c>
      <c r="AA105">
        <v>41.744382895810539</v>
      </c>
      <c r="AB105">
        <v>26352.203989075249</v>
      </c>
      <c r="AC105">
        <v>3278.5819715054949</v>
      </c>
      <c r="AD105">
        <v>25831.618442948846</v>
      </c>
      <c r="AE105">
        <v>11427.217335176916</v>
      </c>
      <c r="AF105">
        <v>28215.012079721</v>
      </c>
      <c r="AG105">
        <v>3901.5451128344716</v>
      </c>
      <c r="AH105">
        <v>44048.446720156287</v>
      </c>
      <c r="AI105">
        <v>8310.0790024262133</v>
      </c>
      <c r="AJ105">
        <v>15.731053945481236</v>
      </c>
      <c r="AK105">
        <v>22079.378269845867</v>
      </c>
      <c r="AL105">
        <v>4291.4115795669095</v>
      </c>
      <c r="AM105">
        <v>33111.930863265741</v>
      </c>
      <c r="AN105">
        <v>12109.483575385559</v>
      </c>
      <c r="AO105">
        <v>19614.33645060068</v>
      </c>
      <c r="AP105">
        <v>5187.8963529544762</v>
      </c>
      <c r="AQ105">
        <v>28838.66501749599</v>
      </c>
      <c r="AR105">
        <v>6860.9360331095695</v>
      </c>
      <c r="AS105">
        <v>54.174689063485232</v>
      </c>
      <c r="AT105">
        <v>26677.533514092898</v>
      </c>
      <c r="AU105">
        <v>5660.1424905006434</v>
      </c>
      <c r="AV105">
        <v>23866.745550141848</v>
      </c>
      <c r="AW105">
        <v>9329.1660622249601</v>
      </c>
      <c r="AX105">
        <v>26326.896236255463</v>
      </c>
      <c r="AY105">
        <v>4324.7862406763034</v>
      </c>
      <c r="AZ105">
        <v>26880.91069052133</v>
      </c>
      <c r="BA105">
        <v>10113.778275261562</v>
      </c>
      <c r="BB105">
        <v>29891.577394887336</v>
      </c>
      <c r="BC105">
        <v>487.76325460045291</v>
      </c>
      <c r="BD105">
        <v>29077.598289620091</v>
      </c>
      <c r="BE105">
        <v>10227.250055831844</v>
      </c>
      <c r="BF105">
        <v>35276.136077168696</v>
      </c>
      <c r="BG105">
        <v>784.92039389395677</v>
      </c>
      <c r="BH105">
        <v>43997.738667997939</v>
      </c>
      <c r="BI105">
        <v>15362.136719245938</v>
      </c>
      <c r="BJ105">
        <v>44560.292924935318</v>
      </c>
      <c r="BK105">
        <v>1472.3701925408957</v>
      </c>
      <c r="BL105">
        <v>42791.571646888122</v>
      </c>
      <c r="BM105">
        <v>15972.441252262199</v>
      </c>
      <c r="BN105">
        <v>91108.95823392192</v>
      </c>
      <c r="BO105">
        <v>1341.0802186799131</v>
      </c>
      <c r="BP105">
        <v>66357.093010403929</v>
      </c>
      <c r="BQ105">
        <v>22685.845799897146</v>
      </c>
      <c r="BR105">
        <v>79245.413954653006</v>
      </c>
      <c r="BS105">
        <v>424.90171863868005</v>
      </c>
      <c r="BT105">
        <v>59506.574067444082</v>
      </c>
      <c r="BU105">
        <v>17815.641719569601</v>
      </c>
      <c r="BV105">
        <v>49.292727239936823</v>
      </c>
      <c r="BW105">
        <v>84136.195662465878</v>
      </c>
      <c r="BX105">
        <v>110.50693677214447</v>
      </c>
      <c r="BY105">
        <v>54052.886457436085</v>
      </c>
      <c r="BZ105">
        <v>17031.18165407862</v>
      </c>
      <c r="CA105">
        <v>91148.355501645899</v>
      </c>
      <c r="CB105">
        <v>190.64148506994513</v>
      </c>
      <c r="CC105">
        <v>52254.345566586439</v>
      </c>
      <c r="CD105">
        <v>19339.937431612729</v>
      </c>
      <c r="CE105">
        <v>113379.30688454634</v>
      </c>
      <c r="CF105">
        <v>1165.1323745677844</v>
      </c>
      <c r="CG105">
        <v>74490.378262319355</v>
      </c>
      <c r="CH105">
        <v>19145.070181610314</v>
      </c>
      <c r="CI105">
        <v>65.715712587366696</v>
      </c>
      <c r="CJ105">
        <v>104555.93583048599</v>
      </c>
      <c r="CK105">
        <v>397.71587381446369</v>
      </c>
      <c r="CL105">
        <v>65756.878772971337</v>
      </c>
      <c r="CM105">
        <v>19969.559344140234</v>
      </c>
      <c r="CN105">
        <v>201.73407537731376</v>
      </c>
      <c r="CO105">
        <v>125773.32786821388</v>
      </c>
      <c r="CP105">
        <v>144.23267666353897</v>
      </c>
      <c r="CQ105">
        <v>75969.940481623009</v>
      </c>
      <c r="CR105">
        <v>19345.453208621915</v>
      </c>
      <c r="CS105">
        <v>165.06998010099394</v>
      </c>
      <c r="CT105">
        <v>2094605.4584463313</v>
      </c>
    </row>
    <row r="106" spans="2:98" x14ac:dyDescent="0.3">
      <c r="B106" s="1">
        <v>27</v>
      </c>
      <c r="E106" s="11"/>
      <c r="P106">
        <v>9009.7490421315943</v>
      </c>
      <c r="S106">
        <v>13095.635575543178</v>
      </c>
      <c r="T106">
        <v>2293.3856491824658</v>
      </c>
      <c r="U106">
        <v>28804.779048335626</v>
      </c>
      <c r="V106">
        <v>10602.666817678823</v>
      </c>
      <c r="W106">
        <v>17304.782155947047</v>
      </c>
      <c r="X106">
        <v>4407.9152517672992</v>
      </c>
      <c r="Y106">
        <v>30284.880285148203</v>
      </c>
      <c r="Z106">
        <v>9149.5770912700627</v>
      </c>
      <c r="AA106">
        <v>41.041008322723179</v>
      </c>
      <c r="AB106">
        <v>24834.684434128591</v>
      </c>
      <c r="AC106">
        <v>3226.8626332818462</v>
      </c>
      <c r="AD106">
        <v>25091.985428364093</v>
      </c>
      <c r="AE106">
        <v>10863.10269937388</v>
      </c>
      <c r="AF106">
        <v>26718.978143629862</v>
      </c>
      <c r="AG106">
        <v>3704.6203982008501</v>
      </c>
      <c r="AH106">
        <v>42786.909945366737</v>
      </c>
      <c r="AI106">
        <v>7664.9689044573361</v>
      </c>
      <c r="AJ106">
        <v>14.776381147887006</v>
      </c>
      <c r="AK106">
        <v>20571.361229135207</v>
      </c>
      <c r="AL106">
        <v>4015.3474168773087</v>
      </c>
      <c r="AM106">
        <v>32348.56862789371</v>
      </c>
      <c r="AN106">
        <v>11494.263423618118</v>
      </c>
      <c r="AO106">
        <v>18083.571481267587</v>
      </c>
      <c r="AP106">
        <v>4939.4182697831293</v>
      </c>
      <c r="AQ106">
        <v>27862.1005005732</v>
      </c>
      <c r="AR106">
        <v>6279.0573571476416</v>
      </c>
      <c r="AS106">
        <v>51.586156662340187</v>
      </c>
      <c r="AT106">
        <v>24834.998106449784</v>
      </c>
      <c r="AU106">
        <v>5566.9999464143575</v>
      </c>
      <c r="AV106">
        <v>22869.541045801292</v>
      </c>
      <c r="AW106">
        <v>8861.3242505434919</v>
      </c>
      <c r="AX106">
        <v>24319.893021516193</v>
      </c>
      <c r="AY106">
        <v>4131.3549893923973</v>
      </c>
      <c r="AZ106">
        <v>25784.588596387792</v>
      </c>
      <c r="BA106">
        <v>9566.7640630208225</v>
      </c>
      <c r="BB106">
        <v>27798.954333481535</v>
      </c>
      <c r="BC106">
        <v>484.78112735703479</v>
      </c>
      <c r="BD106">
        <v>28489.291721444752</v>
      </c>
      <c r="BE106">
        <v>9695.7209091907916</v>
      </c>
      <c r="BF106">
        <v>32938.679578031566</v>
      </c>
      <c r="BG106">
        <v>772.44320285044694</v>
      </c>
      <c r="BH106">
        <v>42592.491159258003</v>
      </c>
      <c r="BI106">
        <v>14526.591403435086</v>
      </c>
      <c r="BJ106">
        <v>41518.04031468054</v>
      </c>
      <c r="BK106">
        <v>1446.5484176228995</v>
      </c>
      <c r="BL106">
        <v>41274.963547226296</v>
      </c>
      <c r="BM106">
        <v>15119.973057024408</v>
      </c>
      <c r="BN106">
        <v>86151.773667553163</v>
      </c>
      <c r="BO106">
        <v>1333.7768929876895</v>
      </c>
      <c r="BP106">
        <v>64826.324713459559</v>
      </c>
      <c r="BQ106">
        <v>21634.449923931676</v>
      </c>
      <c r="BR106">
        <v>73433.741054898579</v>
      </c>
      <c r="BS106">
        <v>397.96531763267495</v>
      </c>
      <c r="BT106">
        <v>56920.715322298573</v>
      </c>
      <c r="BU106">
        <v>16902.546107847738</v>
      </c>
      <c r="BV106">
        <v>49.285203858888273</v>
      </c>
      <c r="BW106">
        <v>78060.658643143746</v>
      </c>
      <c r="BX106">
        <v>103.49977343261942</v>
      </c>
      <c r="BY106">
        <v>51715.021677669552</v>
      </c>
      <c r="BZ106">
        <v>16157.75418147697</v>
      </c>
      <c r="CA106">
        <v>84557.252344470806</v>
      </c>
      <c r="CB106">
        <v>178.4275088688448</v>
      </c>
      <c r="CC106">
        <v>49994.82301512501</v>
      </c>
      <c r="CD106">
        <v>18346.993556067569</v>
      </c>
      <c r="CE106">
        <v>106101.36131125993</v>
      </c>
      <c r="CF106">
        <v>1151.4598325405448</v>
      </c>
      <c r="CG106">
        <v>72951.3462883662</v>
      </c>
      <c r="CH106">
        <v>18131.666387860008</v>
      </c>
      <c r="CI106">
        <v>64.598143470065381</v>
      </c>
      <c r="CJ106">
        <v>98722.930319734252</v>
      </c>
      <c r="CK106">
        <v>391.81450832477873</v>
      </c>
      <c r="CL106">
        <v>64469.073585072554</v>
      </c>
      <c r="CM106">
        <v>18972.389995963025</v>
      </c>
      <c r="CN106">
        <v>198.51801281320672</v>
      </c>
      <c r="CO106">
        <v>119824.43547044478</v>
      </c>
      <c r="CP106">
        <v>142.92666715808866</v>
      </c>
      <c r="CQ106">
        <v>74571.396367385125</v>
      </c>
      <c r="CR106">
        <v>18386.559868861448</v>
      </c>
      <c r="CS106">
        <v>162.43339035284694</v>
      </c>
      <c r="CT106">
        <v>1993148.437201696</v>
      </c>
    </row>
    <row r="107" spans="2:98" x14ac:dyDescent="0.3">
      <c r="B107" s="1">
        <v>28</v>
      </c>
      <c r="E107" s="11"/>
      <c r="O107">
        <v>111906.02525719015</v>
      </c>
      <c r="P107">
        <v>8960.0128931031704</v>
      </c>
      <c r="Q107">
        <v>162870.71471905321</v>
      </c>
      <c r="R107">
        <v>73406.767922254381</v>
      </c>
      <c r="S107">
        <v>12083.40925400549</v>
      </c>
      <c r="T107">
        <v>2140.3304196295921</v>
      </c>
      <c r="U107">
        <v>27524.477447128138</v>
      </c>
      <c r="V107">
        <v>10045.299715919546</v>
      </c>
      <c r="W107">
        <v>16211.945493640931</v>
      </c>
      <c r="X107">
        <v>4344.0691944806231</v>
      </c>
      <c r="Y107">
        <v>29669.489410447957</v>
      </c>
      <c r="Z107">
        <v>8660.1879674811407</v>
      </c>
      <c r="AA107">
        <v>40.349224242106459</v>
      </c>
      <c r="AB107">
        <v>23411.569700533775</v>
      </c>
      <c r="AC107">
        <v>3176.1825142695216</v>
      </c>
      <c r="AD107">
        <v>24377.773075435933</v>
      </c>
      <c r="AE107">
        <v>10328.94155408555</v>
      </c>
      <c r="AF107">
        <v>25310.780398548774</v>
      </c>
      <c r="AG107">
        <v>3517.9058736697066</v>
      </c>
      <c r="AH107">
        <v>41565.068200127891</v>
      </c>
      <c r="AI107">
        <v>7070.0025567136727</v>
      </c>
      <c r="AJ107">
        <v>13.880284928404711</v>
      </c>
      <c r="AK107">
        <v>19170.010896145504</v>
      </c>
      <c r="AL107">
        <v>3757.0353054960601</v>
      </c>
      <c r="AM107">
        <v>31605.140757430363</v>
      </c>
      <c r="AN107">
        <v>10909.655436278263</v>
      </c>
      <c r="AO107">
        <v>16672.336280983985</v>
      </c>
      <c r="AP107">
        <v>4702.5435607186164</v>
      </c>
      <c r="AQ107">
        <v>26918.842986112213</v>
      </c>
      <c r="AR107">
        <v>5746.1396419244838</v>
      </c>
      <c r="AS107">
        <v>49.125257089785556</v>
      </c>
      <c r="AT107">
        <v>23117.998356998756</v>
      </c>
      <c r="AU107">
        <v>5475.6995316021739</v>
      </c>
      <c r="AV107">
        <v>21913.241281545354</v>
      </c>
      <c r="AW107">
        <v>8416.5576131651487</v>
      </c>
      <c r="AX107">
        <v>22465.025992819272</v>
      </c>
      <c r="AY107">
        <v>3946.483921191118</v>
      </c>
      <c r="AZ107">
        <v>24733.914539342401</v>
      </c>
      <c r="BA107">
        <v>9049.0616122891424</v>
      </c>
      <c r="BB107">
        <v>25849.560992111961</v>
      </c>
      <c r="BC107">
        <v>481.74472805672207</v>
      </c>
      <c r="BD107">
        <v>27911.400145810727</v>
      </c>
      <c r="BE107">
        <v>9191.2789322125172</v>
      </c>
      <c r="BF107">
        <v>30752.874683808343</v>
      </c>
      <c r="BG107">
        <v>760.16866067976844</v>
      </c>
      <c r="BH107">
        <v>41230.899002719867</v>
      </c>
      <c r="BI107">
        <v>13735.852231528945</v>
      </c>
      <c r="BJ107">
        <v>38682.400495540933</v>
      </c>
      <c r="BK107">
        <v>1421.205536092727</v>
      </c>
      <c r="BL107">
        <v>39811.226908051111</v>
      </c>
      <c r="BM107">
        <v>14312.104133962404</v>
      </c>
      <c r="BN107">
        <v>81463.744216481995</v>
      </c>
      <c r="BO107">
        <v>1326.4800276428414</v>
      </c>
      <c r="BP107">
        <v>63331.29073101806</v>
      </c>
      <c r="BQ107">
        <v>20631.915515189652</v>
      </c>
      <c r="BR107">
        <v>68048.011799662665</v>
      </c>
      <c r="BS107">
        <v>372.73526375316493</v>
      </c>
      <c r="BT107">
        <v>54447.452250616996</v>
      </c>
      <c r="BU107">
        <v>16036.246171705447</v>
      </c>
      <c r="BV107">
        <v>49.278578491332695</v>
      </c>
      <c r="BW107">
        <v>72423.840652921004</v>
      </c>
      <c r="BX107">
        <v>96.936929151254731</v>
      </c>
      <c r="BY107">
        <v>49478.27289903973</v>
      </c>
      <c r="BZ107">
        <v>15329.119581465733</v>
      </c>
      <c r="CA107">
        <v>78442.763829320043</v>
      </c>
      <c r="CB107">
        <v>166.99605497439936</v>
      </c>
      <c r="CC107">
        <v>47833.004149456712</v>
      </c>
      <c r="CD107">
        <v>17405.02903572813</v>
      </c>
      <c r="CE107">
        <v>99290.595272080725</v>
      </c>
      <c r="CF107">
        <v>1137.9477344332984</v>
      </c>
      <c r="CG107">
        <v>71444.111970326499</v>
      </c>
      <c r="CH107">
        <v>17171.904980345196</v>
      </c>
      <c r="CI107">
        <v>63.49957986427372</v>
      </c>
      <c r="CJ107">
        <v>93215.338694078673</v>
      </c>
      <c r="CK107">
        <v>386.00070814725706</v>
      </c>
      <c r="CL107">
        <v>63206.489214112233</v>
      </c>
      <c r="CM107">
        <v>18025.013769997899</v>
      </c>
      <c r="CN107">
        <v>195.35322100440911</v>
      </c>
      <c r="CT107">
        <v>2040444.0853296081</v>
      </c>
    </row>
    <row r="108" spans="2:98" x14ac:dyDescent="0.3">
      <c r="B108" s="1">
        <v>29</v>
      </c>
      <c r="E108" s="11"/>
      <c r="O108">
        <v>100587.00171048561</v>
      </c>
      <c r="P108">
        <v>8916.6068559827872</v>
      </c>
      <c r="Q108">
        <v>155787.89896287839</v>
      </c>
      <c r="R108">
        <v>67646.320451826075</v>
      </c>
      <c r="S108">
        <v>11157.742961387239</v>
      </c>
      <c r="T108">
        <v>1997.7623749423735</v>
      </c>
      <c r="U108">
        <v>26302.403658915136</v>
      </c>
      <c r="V108">
        <v>9520.0222306257601</v>
      </c>
      <c r="W108">
        <v>15193.681808970841</v>
      </c>
      <c r="X108">
        <v>4284.0635280135948</v>
      </c>
      <c r="Y108">
        <v>29072.581060443972</v>
      </c>
      <c r="Z108">
        <v>8198.3680767836031</v>
      </c>
      <c r="AA108">
        <v>39.668813247739749</v>
      </c>
      <c r="AB108">
        <v>22074.78071043306</v>
      </c>
      <c r="AC108">
        <v>3126.4794249343618</v>
      </c>
      <c r="AD108">
        <v>23686.989258689879</v>
      </c>
      <c r="AE108">
        <v>9822.5515724045035</v>
      </c>
      <c r="AF108">
        <v>23982.776910449753</v>
      </c>
      <c r="AG108">
        <v>3340.8826978429643</v>
      </c>
      <c r="AH108">
        <v>40380.702154720791</v>
      </c>
      <c r="AI108">
        <v>6521.404109323842</v>
      </c>
      <c r="AJ108">
        <v>13.039354622013315</v>
      </c>
      <c r="AK108">
        <v>17866.55084943361</v>
      </c>
      <c r="AL108">
        <v>3515.3411682754049</v>
      </c>
      <c r="AM108">
        <v>30880.327937176524</v>
      </c>
      <c r="AN108">
        <v>10354.184745058299</v>
      </c>
      <c r="AO108">
        <v>15371.229433464729</v>
      </c>
      <c r="AP108">
        <v>4476.8967689929768</v>
      </c>
      <c r="AQ108">
        <v>26007.554169658106</v>
      </c>
      <c r="AR108">
        <v>5258.2959473085684</v>
      </c>
      <c r="AS108">
        <v>46.785569740565229</v>
      </c>
      <c r="AT108">
        <v>21517.957789725751</v>
      </c>
      <c r="AU108">
        <v>5386.1634833809003</v>
      </c>
      <c r="AV108">
        <v>20996.190019009733</v>
      </c>
      <c r="AW108">
        <v>7993.7622438242988</v>
      </c>
      <c r="AX108">
        <v>20750.966396296448</v>
      </c>
      <c r="AY108">
        <v>3769.8029628055742</v>
      </c>
      <c r="AZ108">
        <v>23726.918126385313</v>
      </c>
      <c r="BA108">
        <v>8559.1529449121444</v>
      </c>
      <c r="BB108">
        <v>24034.12300760148</v>
      </c>
      <c r="BC108">
        <v>478.65638791203423</v>
      </c>
      <c r="BD108">
        <v>27343.909901700939</v>
      </c>
      <c r="BE108">
        <v>8712.6190819795065</v>
      </c>
      <c r="BF108">
        <v>28709.439248225706</v>
      </c>
      <c r="BG108">
        <v>748.09294428483588</v>
      </c>
      <c r="BH108">
        <v>39911.764587227059</v>
      </c>
      <c r="BI108">
        <v>12987.623240109948</v>
      </c>
      <c r="BJ108">
        <v>36039.666335309645</v>
      </c>
      <c r="BK108">
        <v>1396.3325948296849</v>
      </c>
      <c r="BL108">
        <v>38398.690660272579</v>
      </c>
      <c r="BM108">
        <v>13546.660711352393</v>
      </c>
      <c r="BN108">
        <v>77030.375022866981</v>
      </c>
      <c r="BO108">
        <v>1319.191783219823</v>
      </c>
      <c r="BP108">
        <v>61871.105444419634</v>
      </c>
      <c r="BQ108">
        <v>19675.953119668462</v>
      </c>
      <c r="BR108">
        <v>63057.066560382547</v>
      </c>
      <c r="BS108">
        <v>349.1036983744093</v>
      </c>
      <c r="BT108">
        <v>52081.851893779218</v>
      </c>
      <c r="BU108">
        <v>15214.347573967449</v>
      </c>
      <c r="BV108">
        <v>49.272738732196181</v>
      </c>
      <c r="BW108">
        <v>67194.061465690596</v>
      </c>
      <c r="BX108">
        <v>90.790229984347505</v>
      </c>
      <c r="BY108">
        <v>47338.26670963061</v>
      </c>
      <c r="BZ108">
        <v>14542.980695439483</v>
      </c>
      <c r="CA108">
        <v>72770.425085659066</v>
      </c>
      <c r="CB108">
        <v>156.29698892176859</v>
      </c>
      <c r="CC108">
        <v>45764.664178724088</v>
      </c>
      <c r="CD108">
        <v>16511.426507497465</v>
      </c>
      <c r="CE108">
        <v>92917.019985849096</v>
      </c>
      <c r="CF108">
        <v>1124.594197476081</v>
      </c>
      <c r="CG108">
        <v>69968.018342692958</v>
      </c>
      <c r="CH108">
        <v>16262.946512816723</v>
      </c>
      <c r="CI108">
        <v>62.419698560033503</v>
      </c>
      <c r="CT108">
        <v>1765791.566378532</v>
      </c>
    </row>
    <row r="109" spans="2:98" x14ac:dyDescent="0.3">
      <c r="B109" s="1">
        <v>30</v>
      </c>
      <c r="E109" s="11"/>
      <c r="O109">
        <v>91241.611744565322</v>
      </c>
      <c r="P109">
        <v>8878.5000115895582</v>
      </c>
      <c r="Q109">
        <v>149147.21660361998</v>
      </c>
      <c r="R109">
        <v>62653.24643983128</v>
      </c>
      <c r="S109">
        <v>10309.044404739288</v>
      </c>
      <c r="T109">
        <v>1864.8942804372534</v>
      </c>
      <c r="U109">
        <v>25135.475467126813</v>
      </c>
      <c r="V109">
        <v>9024.285464864919</v>
      </c>
      <c r="W109">
        <v>14243.251048119171</v>
      </c>
      <c r="X109">
        <v>4227.1952368957755</v>
      </c>
      <c r="Y109">
        <v>28492.2977996054</v>
      </c>
      <c r="Z109">
        <v>7762.1731941554835</v>
      </c>
      <c r="AA109">
        <v>38.999576888989303</v>
      </c>
      <c r="AB109">
        <v>20817.511220053089</v>
      </c>
      <c r="AC109">
        <v>3077.7017522674141</v>
      </c>
      <c r="AD109">
        <v>23018.031040988892</v>
      </c>
      <c r="AE109">
        <v>9342.0578030790784</v>
      </c>
      <c r="AF109">
        <v>22728.585487339045</v>
      </c>
      <c r="AG109">
        <v>3173.0508109809057</v>
      </c>
      <c r="AH109">
        <v>39231.948244331892</v>
      </c>
      <c r="AI109">
        <v>6015.6408860528563</v>
      </c>
      <c r="AJ109">
        <v>12.250298685770041</v>
      </c>
      <c r="AK109">
        <v>16653.294838997092</v>
      </c>
      <c r="AL109">
        <v>3289.2010861504646</v>
      </c>
      <c r="AM109">
        <v>30173.069746047619</v>
      </c>
      <c r="AN109">
        <v>9826.4536131356654</v>
      </c>
      <c r="AO109">
        <v>14171.636010999755</v>
      </c>
      <c r="AP109">
        <v>4262.0659632717025</v>
      </c>
      <c r="AQ109">
        <v>25127.019538927925</v>
      </c>
      <c r="AR109">
        <v>4811.8721482535693</v>
      </c>
      <c r="AS109">
        <v>44.560953648137541</v>
      </c>
      <c r="AT109">
        <v>20026.978316785346</v>
      </c>
      <c r="AU109">
        <v>5298.3243490969053</v>
      </c>
      <c r="AV109">
        <v>20116.816741514936</v>
      </c>
      <c r="AW109">
        <v>7591.888265625731</v>
      </c>
      <c r="AX109">
        <v>19167.19733899998</v>
      </c>
      <c r="AY109">
        <v>3600.9578042491635</v>
      </c>
      <c r="AZ109">
        <v>22761.723153039635</v>
      </c>
      <c r="BA109">
        <v>8095.5891651588581</v>
      </c>
      <c r="BB109">
        <v>22343.882355284979</v>
      </c>
      <c r="BC109">
        <v>475.51957657795128</v>
      </c>
      <c r="BD109">
        <v>26786.784626392186</v>
      </c>
      <c r="BE109">
        <v>8258.4888352615399</v>
      </c>
      <c r="BF109">
        <v>26799.557162619647</v>
      </c>
      <c r="BG109">
        <v>736.21239032389542</v>
      </c>
      <c r="BH109">
        <v>38633.90307710963</v>
      </c>
      <c r="BI109">
        <v>12279.706984495324</v>
      </c>
      <c r="BJ109">
        <v>33576.960485293574</v>
      </c>
      <c r="BK109">
        <v>1371.9204695136314</v>
      </c>
      <c r="BL109">
        <v>37035.702797193815</v>
      </c>
      <c r="BM109">
        <v>12821.544460117822</v>
      </c>
      <c r="BN109">
        <v>72837.926433232409</v>
      </c>
      <c r="BO109">
        <v>1311.9141654824082</v>
      </c>
      <c r="BP109">
        <v>60444.912748229232</v>
      </c>
      <c r="BQ109">
        <v>18764.383574842021</v>
      </c>
      <c r="BR109">
        <v>58432.01201653036</v>
      </c>
      <c r="BS109">
        <v>326.96953323943302</v>
      </c>
      <c r="BT109">
        <v>49819.202177580526</v>
      </c>
      <c r="BU109">
        <v>14434.577286012396</v>
      </c>
      <c r="BV109">
        <v>49.267589825322979</v>
      </c>
      <c r="BW109">
        <v>62341.928507942299</v>
      </c>
      <c r="BX109">
        <v>85.033288477181131</v>
      </c>
      <c r="BY109">
        <v>45290.818853857221</v>
      </c>
      <c r="BZ109">
        <v>13797.158172322283</v>
      </c>
      <c r="CA109">
        <v>67508.263460347021</v>
      </c>
      <c r="CB109">
        <v>146.28338824983865</v>
      </c>
      <c r="CC109">
        <v>43785.760995636323</v>
      </c>
      <c r="CD109">
        <v>15663.702987961418</v>
      </c>
      <c r="CT109">
        <v>1501613.9162500717</v>
      </c>
    </row>
    <row r="110" spans="2:98" x14ac:dyDescent="0.3">
      <c r="B110" s="1">
        <v>31</v>
      </c>
      <c r="E110" s="11"/>
      <c r="O110">
        <v>83413.060293378367</v>
      </c>
      <c r="P110">
        <v>8844.849880807591</v>
      </c>
      <c r="Q110">
        <v>142699.03011061129</v>
      </c>
      <c r="R110">
        <v>58322.326512375796</v>
      </c>
      <c r="S110">
        <v>9529.3083762212973</v>
      </c>
      <c r="T110">
        <v>1741.0156848601139</v>
      </c>
      <c r="U110">
        <v>24020.895656523327</v>
      </c>
      <c r="V110">
        <v>8555.9052685207007</v>
      </c>
      <c r="W110">
        <v>13354.944522901031</v>
      </c>
      <c r="X110">
        <v>4172.9142151804999</v>
      </c>
      <c r="Y110">
        <v>27927.166190339649</v>
      </c>
      <c r="Z110">
        <v>7349.8956776141131</v>
      </c>
      <c r="AA110">
        <v>38.341330143298514</v>
      </c>
      <c r="AB110">
        <v>19633.915140935442</v>
      </c>
      <c r="AC110">
        <v>3029.8060635116108</v>
      </c>
      <c r="AD110">
        <v>22369.584491353628</v>
      </c>
      <c r="AE110">
        <v>8885.8210535140952</v>
      </c>
      <c r="AF110">
        <v>21542.775750664052</v>
      </c>
      <c r="AG110">
        <v>3013.9305091852329</v>
      </c>
      <c r="AH110">
        <v>38117.208259973857</v>
      </c>
      <c r="AI110">
        <v>5549.4189804704429</v>
      </c>
      <c r="AJ110">
        <v>11.509967196166805</v>
      </c>
      <c r="AK110">
        <v>15523.417305416895</v>
      </c>
      <c r="AL110">
        <v>3077.6175741720594</v>
      </c>
      <c r="AM110">
        <v>29482.498960584289</v>
      </c>
      <c r="AN110">
        <v>9325.1322633127565</v>
      </c>
      <c r="AO110">
        <v>13065.639782433063</v>
      </c>
      <c r="AP110">
        <v>4057.6187861638882</v>
      </c>
      <c r="AQ110">
        <v>24276.119123416709</v>
      </c>
      <c r="AR110">
        <v>4403.4566559156128</v>
      </c>
      <c r="AS110">
        <v>42.445554743933045</v>
      </c>
      <c r="AT110">
        <v>18637.744132689131</v>
      </c>
      <c r="AU110">
        <v>5212.1227137592005</v>
      </c>
      <c r="AV110">
        <v>19273.623250581582</v>
      </c>
      <c r="AW110">
        <v>7209.9349706484691</v>
      </c>
      <c r="AX110">
        <v>17703.95682935174</v>
      </c>
      <c r="AY110">
        <v>3439.6089452513097</v>
      </c>
      <c r="AZ110">
        <v>21836.540543792064</v>
      </c>
      <c r="BA110">
        <v>7656.9890010262825</v>
      </c>
      <c r="BB110">
        <v>20770.580759307046</v>
      </c>
      <c r="BC110">
        <v>472.33839114346279</v>
      </c>
      <c r="BD110">
        <v>26239.967922906017</v>
      </c>
      <c r="BE110">
        <v>7827.6872819182026</v>
      </c>
      <c r="BF110">
        <v>25014.875307597191</v>
      </c>
      <c r="BG110">
        <v>724.52347252199161</v>
      </c>
      <c r="BH110">
        <v>37396.144516190732</v>
      </c>
      <c r="BI110">
        <v>11610.00407266569</v>
      </c>
      <c r="BJ110">
        <v>31282.204331956407</v>
      </c>
      <c r="BK110">
        <v>1347.9599857911073</v>
      </c>
      <c r="BL110">
        <v>35720.637788766064</v>
      </c>
      <c r="BM110">
        <v>12134.736483441675</v>
      </c>
      <c r="BN110">
        <v>68873.380369675069</v>
      </c>
      <c r="BO110">
        <v>1304.649030117343</v>
      </c>
      <c r="BP110">
        <v>59051.883821890842</v>
      </c>
      <c r="BQ110">
        <v>17895.132147589942</v>
      </c>
      <c r="BR110">
        <v>54146.059492143744</v>
      </c>
      <c r="BS110">
        <v>306.23803606552536</v>
      </c>
      <c r="BT110">
        <v>47655.001147195486</v>
      </c>
      <c r="BU110">
        <v>13694.777764649647</v>
      </c>
      <c r="BV110">
        <v>49.263051355857236</v>
      </c>
      <c r="BW110">
        <v>57840.171665673923</v>
      </c>
      <c r="BX110">
        <v>79.641390384076473</v>
      </c>
      <c r="BY110">
        <v>43331.926051183364</v>
      </c>
      <c r="BZ110">
        <v>13089.584426923901</v>
      </c>
      <c r="CT110">
        <v>1304207.459038595</v>
      </c>
    </row>
    <row r="111" spans="2:98" x14ac:dyDescent="0.3">
      <c r="B111" s="1">
        <v>32</v>
      </c>
      <c r="E111" s="11"/>
      <c r="O111">
        <v>76503.727137016496</v>
      </c>
      <c r="P111">
        <v>8814.9625397257605</v>
      </c>
      <c r="Q111">
        <v>136918.26310167156</v>
      </c>
      <c r="R111">
        <v>54205.803350643517</v>
      </c>
      <c r="S111">
        <v>8811.7517634205524</v>
      </c>
      <c r="T111">
        <v>1625.4810239368253</v>
      </c>
      <c r="U111">
        <v>22956.096635991518</v>
      </c>
      <c r="V111">
        <v>8112.9808135122448</v>
      </c>
      <c r="W111">
        <v>12523.844449071396</v>
      </c>
      <c r="X111">
        <v>4120.7870800256105</v>
      </c>
      <c r="Y111">
        <v>27376.003579220098</v>
      </c>
      <c r="Z111">
        <v>6960.0148444944853</v>
      </c>
      <c r="AA111">
        <v>37.693897619985258</v>
      </c>
      <c r="AB111">
        <v>18518.884441817965</v>
      </c>
      <c r="AC111">
        <v>2982.7553208400136</v>
      </c>
      <c r="AD111">
        <v>21740.552561351989</v>
      </c>
      <c r="AE111">
        <v>8452.3863968705064</v>
      </c>
      <c r="AF111">
        <v>20420.648334276582</v>
      </c>
      <c r="AG111">
        <v>2863.0632827558729</v>
      </c>
      <c r="AH111">
        <v>37035.084661823064</v>
      </c>
      <c r="AI111">
        <v>5119.6755576791993</v>
      </c>
      <c r="AJ111">
        <v>10.815364005807126</v>
      </c>
      <c r="AK111">
        <v>14470.789067444042</v>
      </c>
      <c r="AL111">
        <v>2879.6558859056508</v>
      </c>
      <c r="AM111">
        <v>28807.89383954024</v>
      </c>
      <c r="AN111">
        <v>8848.9526269224043</v>
      </c>
      <c r="AO111">
        <v>12045.953518467832</v>
      </c>
      <c r="AP111">
        <v>3863.1140142618574</v>
      </c>
      <c r="AQ111">
        <v>23453.807096366709</v>
      </c>
      <c r="AR111">
        <v>4029.8808340048508</v>
      </c>
      <c r="AS111">
        <v>40.433805425426748</v>
      </c>
      <c r="AT111">
        <v>17343.452319004336</v>
      </c>
      <c r="AU111">
        <v>5127.505523372768</v>
      </c>
      <c r="AV111">
        <v>18465.174644531176</v>
      </c>
      <c r="AW111">
        <v>6846.9473329123348</v>
      </c>
      <c r="AX111">
        <v>16352.186763309861</v>
      </c>
      <c r="AY111">
        <v>3285.4309438063269</v>
      </c>
      <c r="AZ111">
        <v>20949.662700866353</v>
      </c>
      <c r="BA111">
        <v>7242.0370777027647</v>
      </c>
      <c r="BB111">
        <v>19306.442600793864</v>
      </c>
      <c r="BC111">
        <v>469.11722032367885</v>
      </c>
      <c r="BD111">
        <v>25703.38600363431</v>
      </c>
      <c r="BE111">
        <v>7419.064216390776</v>
      </c>
      <c r="BF111">
        <v>23347.495597487872</v>
      </c>
      <c r="BG111">
        <v>713.02278416496745</v>
      </c>
      <c r="BH111">
        <v>36197.335954044385</v>
      </c>
      <c r="BI111">
        <v>10976.511797118372</v>
      </c>
      <c r="BJ111">
        <v>29144.083035841726</v>
      </c>
      <c r="BK111">
        <v>1324.4420036959107</v>
      </c>
      <c r="BL111">
        <v>34451.902008055964</v>
      </c>
      <c r="BM111">
        <v>11484.299439849312</v>
      </c>
      <c r="BN111">
        <v>65124.406785344843</v>
      </c>
      <c r="BO111">
        <v>1297.3980899300084</v>
      </c>
      <c r="BP111">
        <v>57691.215253951312</v>
      </c>
      <c r="BQ111">
        <v>17066.223092782086</v>
      </c>
      <c r="BR111">
        <v>50174.374002129618</v>
      </c>
      <c r="BS111">
        <v>286.82043891102376</v>
      </c>
      <c r="BT111">
        <v>45584.946907597099</v>
      </c>
      <c r="BU111">
        <v>12992.901320166071</v>
      </c>
      <c r="BV111">
        <v>49.259054656980247</v>
      </c>
      <c r="CT111">
        <v>1130968.8017384859</v>
      </c>
    </row>
    <row r="112" spans="2:98" x14ac:dyDescent="0.3">
      <c r="B112" s="1">
        <v>33</v>
      </c>
      <c r="E112" s="11"/>
      <c r="O112">
        <v>70277.914622571523</v>
      </c>
      <c r="P112">
        <v>8788.2623433286808</v>
      </c>
      <c r="Q112">
        <v>132221.42468591494</v>
      </c>
      <c r="R112">
        <v>50344.870682205365</v>
      </c>
      <c r="S112">
        <v>8150.548163612264</v>
      </c>
      <c r="T112">
        <v>1517.7004882630874</v>
      </c>
      <c r="U112">
        <v>21938.700084219992</v>
      </c>
      <c r="V112">
        <v>7693.835006577091</v>
      </c>
      <c r="W112">
        <v>11745.650509721236</v>
      </c>
      <c r="X112">
        <v>4070.4703014569754</v>
      </c>
      <c r="Y112">
        <v>26837.849426434714</v>
      </c>
      <c r="Z112">
        <v>6591.160657227344</v>
      </c>
      <c r="AA112">
        <v>37.057110943221595</v>
      </c>
      <c r="AB112">
        <v>17467.88947650095</v>
      </c>
      <c r="AC112">
        <v>2936.5175361303359</v>
      </c>
      <c r="AD112">
        <v>21130.002638817557</v>
      </c>
      <c r="AE112">
        <v>8040.4456762447871</v>
      </c>
      <c r="AF112">
        <v>19358.074596437695</v>
      </c>
      <c r="AG112">
        <v>2720.012114050222</v>
      </c>
      <c r="AH112">
        <v>35984.33381203199</v>
      </c>
      <c r="AI112">
        <v>4723.5689572200999</v>
      </c>
      <c r="AJ112">
        <v>10.163651875773914</v>
      </c>
      <c r="AK112">
        <v>13489.857424546373</v>
      </c>
      <c r="AL112">
        <v>2694.4404013705648</v>
      </c>
      <c r="AM112">
        <v>28148.643116355644</v>
      </c>
      <c r="AN112">
        <v>8396.7039109413945</v>
      </c>
      <c r="AO112">
        <v>11105.861504041017</v>
      </c>
      <c r="AP112">
        <v>3678.1098458348697</v>
      </c>
      <c r="AQ112">
        <v>22659.097398180562</v>
      </c>
      <c r="AR112">
        <v>3688.2133298928056</v>
      </c>
      <c r="AS112">
        <v>38.520419156047119</v>
      </c>
      <c r="AT112">
        <v>16137.760784060496</v>
      </c>
      <c r="AU112">
        <v>5044.4248312366744</v>
      </c>
      <c r="AV112">
        <v>17690.093121626731</v>
      </c>
      <c r="AW112">
        <v>6502.0133687083808</v>
      </c>
      <c r="AX112">
        <v>15103.486011441348</v>
      </c>
      <c r="AY112">
        <v>3138.11179062782</v>
      </c>
      <c r="AZ112">
        <v>20099.458775634153</v>
      </c>
      <c r="BA112">
        <v>6849.481967590571</v>
      </c>
      <c r="BB112">
        <v>17944.156901843086</v>
      </c>
      <c r="BC112">
        <v>465.8605255619168</v>
      </c>
      <c r="BD112">
        <v>25176.950173401594</v>
      </c>
      <c r="BE112">
        <v>7031.5191384109967</v>
      </c>
      <c r="BF112">
        <v>21789.963321863997</v>
      </c>
      <c r="BG112">
        <v>701.70702439077968</v>
      </c>
      <c r="BH112">
        <v>35036.343398908226</v>
      </c>
      <c r="BI112">
        <v>10377.32208957576</v>
      </c>
      <c r="BJ112">
        <v>27152.008345072845</v>
      </c>
      <c r="BK112">
        <v>1301.3574761188454</v>
      </c>
      <c r="BL112">
        <v>33227.937631703535</v>
      </c>
      <c r="BM112">
        <v>10868.378255881567</v>
      </c>
      <c r="BN112">
        <v>61579.330634280901</v>
      </c>
      <c r="BO112">
        <v>1290.1629232946088</v>
      </c>
      <c r="BP112">
        <v>56362.127445306513</v>
      </c>
      <c r="BQ112">
        <v>16275.774580396353</v>
      </c>
      <c r="CT112">
        <v>973631.63040904293</v>
      </c>
    </row>
    <row r="113" spans="2:98" x14ac:dyDescent="0.3">
      <c r="B113" s="1">
        <v>34</v>
      </c>
      <c r="E113" s="11"/>
      <c r="O113">
        <v>64699.403970545485</v>
      </c>
      <c r="P113">
        <v>8764.2686754908354</v>
      </c>
      <c r="Q113">
        <v>127657.79277903843</v>
      </c>
      <c r="R113">
        <v>46775.674464045827</v>
      </c>
      <c r="S113">
        <v>7540.6324456258917</v>
      </c>
      <c r="T113">
        <v>1417.1328684577086</v>
      </c>
      <c r="U113">
        <v>20966.487105668039</v>
      </c>
      <c r="V113">
        <v>7296.9703625836109</v>
      </c>
      <c r="W113">
        <v>11016.553255379085</v>
      </c>
      <c r="X113">
        <v>4021.6900509964544</v>
      </c>
      <c r="Y113">
        <v>26311.914222794891</v>
      </c>
      <c r="Z113">
        <v>6242.0867840668043</v>
      </c>
      <c r="AA113">
        <v>36.430806945057249</v>
      </c>
      <c r="AB113">
        <v>16476.86280945026</v>
      </c>
      <c r="AC113">
        <v>2891.064746748842</v>
      </c>
      <c r="AD113">
        <v>20537.128059702041</v>
      </c>
      <c r="AE113">
        <v>7648.8098583415122</v>
      </c>
      <c r="AF113">
        <v>18351.378891919438</v>
      </c>
      <c r="AG113">
        <v>2584.3613836366808</v>
      </c>
      <c r="AH113">
        <v>34963.831834506105</v>
      </c>
      <c r="AI113">
        <v>4358.4674323159388</v>
      </c>
      <c r="AJ113">
        <v>9.552152869859766</v>
      </c>
      <c r="AK113">
        <v>12575.556923985778</v>
      </c>
      <c r="AL113">
        <v>2521.1511342418376</v>
      </c>
      <c r="AM113">
        <v>27504.220081545307</v>
      </c>
      <c r="AN113">
        <v>7967.2292937014508</v>
      </c>
      <c r="AO113">
        <v>10239.170573620704</v>
      </c>
      <c r="AP113">
        <v>3502.1697911131837</v>
      </c>
      <c r="AQ113">
        <v>21891.053494957141</v>
      </c>
      <c r="AR113">
        <v>3375.7505567652702</v>
      </c>
      <c r="AS113">
        <v>36.700381933723968</v>
      </c>
      <c r="AT113">
        <v>15014.747600582372</v>
      </c>
      <c r="AU113">
        <v>4962.8368486110285</v>
      </c>
      <c r="AV113">
        <v>16947.053608341663</v>
      </c>
      <c r="AW113">
        <v>6174.26201960046</v>
      </c>
      <c r="AX113">
        <v>13950.066617655953</v>
      </c>
      <c r="AY113">
        <v>2997.352362771388</v>
      </c>
      <c r="AZ113">
        <v>19284.370563025204</v>
      </c>
      <c r="BA113">
        <v>6478.1340688437131</v>
      </c>
      <c r="BB113">
        <v>16676.858389034827</v>
      </c>
      <c r="BC113">
        <v>462.57270057867419</v>
      </c>
      <c r="BD113">
        <v>24660.559090621929</v>
      </c>
      <c r="BE113">
        <v>6664.0001323527731</v>
      </c>
      <c r="BF113">
        <v>20335.252794639167</v>
      </c>
      <c r="BG113">
        <v>690.57298730231378</v>
      </c>
      <c r="BH113">
        <v>33912.053509715603</v>
      </c>
      <c r="BI113">
        <v>9810.6189803620528</v>
      </c>
      <c r="BJ113">
        <v>25296.080422431653</v>
      </c>
      <c r="BK113">
        <v>1278.697488824364</v>
      </c>
      <c r="BL113">
        <v>32047.22536610566</v>
      </c>
      <c r="BM113">
        <v>10285.199781191435</v>
      </c>
      <c r="CT113">
        <v>798110.01252558571</v>
      </c>
    </row>
    <row r="114" spans="2:98" x14ac:dyDescent="0.3">
      <c r="B114" s="1">
        <v>35</v>
      </c>
      <c r="E114" s="11"/>
      <c r="O114">
        <v>59675.857745073474</v>
      </c>
      <c r="P114">
        <v>8742.5779044199044</v>
      </c>
      <c r="Q114">
        <v>123227.94304166944</v>
      </c>
      <c r="R114">
        <v>43472.514359734101</v>
      </c>
      <c r="S114">
        <v>6977.5549777034721</v>
      </c>
      <c r="T114">
        <v>1323.2798369865718</v>
      </c>
      <c r="U114">
        <v>20037.375818351335</v>
      </c>
      <c r="V114">
        <v>6921.0359431619618</v>
      </c>
      <c r="W114">
        <v>10333.140573121347</v>
      </c>
      <c r="X114">
        <v>3974.2269504771289</v>
      </c>
      <c r="Y114">
        <v>25797.541149786422</v>
      </c>
      <c r="Z114">
        <v>5911.6503375197817</v>
      </c>
      <c r="AA114">
        <v>35.814826418852533</v>
      </c>
      <c r="AB114">
        <v>15542.113659349974</v>
      </c>
      <c r="AC114">
        <v>2846.3722281966734</v>
      </c>
      <c r="AD114">
        <v>19961.219625083093</v>
      </c>
      <c r="AE114">
        <v>7276.3883933718607</v>
      </c>
      <c r="AF114">
        <v>17397.251123299571</v>
      </c>
      <c r="AG114">
        <v>2455.7164973700678</v>
      </c>
      <c r="AH114">
        <v>33972.549465620737</v>
      </c>
      <c r="AI114">
        <v>4021.937149103805</v>
      </c>
      <c r="AJ114">
        <v>8.978345595591259</v>
      </c>
      <c r="AK114">
        <v>11723.241570810096</v>
      </c>
      <c r="AL114">
        <v>2359.0203804618345</v>
      </c>
      <c r="AM114">
        <v>26874.163238501194</v>
      </c>
      <c r="AN114">
        <v>7559.4233172603635</v>
      </c>
      <c r="AO114">
        <v>9440.1673359292708</v>
      </c>
      <c r="AP114">
        <v>3334.8667995006526</v>
      </c>
      <c r="AQ114">
        <v>21148.781000790925</v>
      </c>
      <c r="AR114">
        <v>3090.004877102785</v>
      </c>
      <c r="AS114">
        <v>34.968941871576483</v>
      </c>
      <c r="AT114">
        <v>13968.87795545663</v>
      </c>
      <c r="AU114">
        <v>4882.7012171770175</v>
      </c>
      <c r="AV114">
        <v>16234.780567168811</v>
      </c>
      <c r="AW114">
        <v>5862.8613577190217</v>
      </c>
      <c r="AX114">
        <v>12884.712587245738</v>
      </c>
      <c r="AY114">
        <v>2862.8659278111713</v>
      </c>
      <c r="AZ114">
        <v>18502.908832417703</v>
      </c>
      <c r="BA114">
        <v>6126.8633627157142</v>
      </c>
      <c r="BB114">
        <v>15498.107832475604</v>
      </c>
      <c r="BC114">
        <v>459.25798373062645</v>
      </c>
      <c r="BD114">
        <v>24154.100787264459</v>
      </c>
      <c r="BE114">
        <v>6315.5026250524852</v>
      </c>
      <c r="BF114">
        <v>18976.751133342106</v>
      </c>
      <c r="BG114">
        <v>679.61755320414261</v>
      </c>
      <c r="BH114">
        <v>32823.374999590633</v>
      </c>
      <c r="BI114">
        <v>9274.675707181279</v>
      </c>
      <c r="CT114">
        <v>694985.63784319698</v>
      </c>
    </row>
    <row r="115" spans="2:98" x14ac:dyDescent="0.3">
      <c r="B115" s="1">
        <v>36</v>
      </c>
      <c r="E115" s="11"/>
      <c r="O115">
        <v>55131.989701325358</v>
      </c>
      <c r="P115">
        <v>8722.8492410025792</v>
      </c>
      <c r="Q115">
        <v>118931.54963386366</v>
      </c>
      <c r="R115">
        <v>40412.731929241192</v>
      </c>
      <c r="S115">
        <v>6457.3714934615537</v>
      </c>
      <c r="T115">
        <v>1235.6812904869109</v>
      </c>
      <c r="U115">
        <v>19149.404250002506</v>
      </c>
      <c r="V115">
        <v>6564.802295997034</v>
      </c>
      <c r="W115">
        <v>9692.32773142509</v>
      </c>
      <c r="X115">
        <v>3927.9044318101096</v>
      </c>
      <c r="Y115">
        <v>25294.17706701536</v>
      </c>
      <c r="Z115">
        <v>5598.7964198524578</v>
      </c>
      <c r="AA115">
        <v>35.209013262577393</v>
      </c>
      <c r="AB115">
        <v>14660.264099480351</v>
      </c>
      <c r="AC115">
        <v>2802.4178834042509</v>
      </c>
      <c r="AD115">
        <v>19401.644358749862</v>
      </c>
      <c r="AE115">
        <v>6922.1736093541003</v>
      </c>
      <c r="AF115">
        <v>16492.681062665117</v>
      </c>
      <c r="AG115">
        <v>2333.7033192032673</v>
      </c>
      <c r="AH115">
        <v>33009.533368342418</v>
      </c>
      <c r="AI115">
        <v>3711.7299026806145</v>
      </c>
      <c r="AJ115">
        <v>8.4398603951225084</v>
      </c>
      <c r="AK115">
        <v>10928.632226442916</v>
      </c>
      <c r="AL115">
        <v>2207.3295209285902</v>
      </c>
      <c r="AM115">
        <v>26258.06176041023</v>
      </c>
      <c r="AN115">
        <v>7172.2297064592321</v>
      </c>
      <c r="AO115">
        <v>8703.5800881283012</v>
      </c>
      <c r="AP115">
        <v>3175.7860868309567</v>
      </c>
      <c r="AQ115">
        <v>20431.422298127425</v>
      </c>
      <c r="AR115">
        <v>2828.6915571836194</v>
      </c>
      <c r="AS115">
        <v>33.321597733301822</v>
      </c>
      <c r="AT115">
        <v>12994.976284058073</v>
      </c>
      <c r="AU115">
        <v>4803.9804450371366</v>
      </c>
      <c r="AV115">
        <v>15552.045565042319</v>
      </c>
      <c r="AW115">
        <v>5567.0169902384068</v>
      </c>
      <c r="AX115">
        <v>11900.74099050167</v>
      </c>
      <c r="AY115">
        <v>2734.3776811635657</v>
      </c>
      <c r="AZ115">
        <v>17753.649977830391</v>
      </c>
      <c r="BA115">
        <v>5794.5970943872735</v>
      </c>
      <c r="BB115">
        <v>14401.871924870431</v>
      </c>
      <c r="BC115">
        <v>455.92040594446297</v>
      </c>
      <c r="BD115">
        <v>23657.454451085865</v>
      </c>
      <c r="BE115">
        <v>5985.0680366738989</v>
      </c>
      <c r="CT115">
        <v>603838.13665209955</v>
      </c>
    </row>
    <row r="116" spans="2:98" x14ac:dyDescent="0.3">
      <c r="B116" s="1">
        <v>37</v>
      </c>
      <c r="E116" s="11"/>
      <c r="K116">
        <v>13267.117852058929</v>
      </c>
      <c r="L116">
        <v>2189.8642195375055</v>
      </c>
      <c r="M116">
        <v>4612.5753724364504</v>
      </c>
      <c r="N116">
        <v>1023.9632682193659</v>
      </c>
      <c r="O116">
        <v>51005.872876226378</v>
      </c>
      <c r="P116">
        <v>8704.793555881286</v>
      </c>
      <c r="Q116">
        <v>114767.57976178116</v>
      </c>
      <c r="R116">
        <v>37576.199172603549</v>
      </c>
      <c r="S116">
        <v>5976.5587911585098</v>
      </c>
      <c r="T116">
        <v>1153.9114875275802</v>
      </c>
      <c r="U116">
        <v>18300.717062980053</v>
      </c>
      <c r="V116">
        <v>6227.1422348225051</v>
      </c>
      <c r="W116">
        <v>9091.304388108385</v>
      </c>
      <c r="X116">
        <v>3882.5797832950361</v>
      </c>
      <c r="Y116">
        <v>24801.350391434669</v>
      </c>
      <c r="Z116">
        <v>5302.5461643504977</v>
      </c>
      <c r="AA116">
        <v>34.613213894413917</v>
      </c>
      <c r="AB116">
        <v>13828.200856868383</v>
      </c>
      <c r="AC116">
        <v>2759.1817650777539</v>
      </c>
      <c r="AD116">
        <v>18857.829550822975</v>
      </c>
      <c r="AE116">
        <v>6585.2287586860066</v>
      </c>
      <c r="AF116">
        <v>15634.908479261139</v>
      </c>
      <c r="AG116">
        <v>2217.9674732992908</v>
      </c>
      <c r="AH116">
        <v>32073.892133673304</v>
      </c>
      <c r="AI116">
        <v>3425.7708777652479</v>
      </c>
      <c r="AJ116">
        <v>7.9344732552013006</v>
      </c>
      <c r="AK116">
        <v>10187.77490916335</v>
      </c>
      <c r="AL116">
        <v>2065.4059843187679</v>
      </c>
      <c r="AM116">
        <v>25655.54448574442</v>
      </c>
      <c r="AN116">
        <v>6804.6394470147798</v>
      </c>
      <c r="AO116">
        <v>8024.544437491345</v>
      </c>
      <c r="AP116">
        <v>3024.5270028916434</v>
      </c>
      <c r="AQ116">
        <v>19738.152561266554</v>
      </c>
      <c r="AR116">
        <v>2589.7152245753714</v>
      </c>
      <c r="AS116">
        <v>31.754086992724101</v>
      </c>
      <c r="AT116">
        <v>12088.202025419318</v>
      </c>
      <c r="AU116">
        <v>4726.6394646551944</v>
      </c>
      <c r="AV116">
        <v>14897.665329931262</v>
      </c>
      <c r="AW116">
        <v>5285.9705881462005</v>
      </c>
      <c r="AX116">
        <v>10991.965235026857</v>
      </c>
      <c r="AY116">
        <v>2611.6243061015152</v>
      </c>
      <c r="AZ116">
        <v>17035.232913022694</v>
      </c>
      <c r="BA116">
        <v>5480.3174150372461</v>
      </c>
      <c r="CT116">
        <v>554549.27938182477</v>
      </c>
    </row>
    <row r="117" spans="2:98" x14ac:dyDescent="0.3">
      <c r="B117" s="1">
        <v>38</v>
      </c>
      <c r="E117" s="11"/>
      <c r="K117">
        <v>9843.2644801925526</v>
      </c>
      <c r="L117">
        <v>2037.6995291610137</v>
      </c>
      <c r="M117">
        <v>4059.9247412686441</v>
      </c>
      <c r="N117">
        <v>941.55249468779175</v>
      </c>
      <c r="O117">
        <v>47246.131773518915</v>
      </c>
      <c r="P117">
        <v>8688.1644624677192</v>
      </c>
      <c r="Q117">
        <v>110734.44788324489</v>
      </c>
      <c r="R117">
        <v>34944.91779567123</v>
      </c>
      <c r="S117">
        <v>5531.9493457000344</v>
      </c>
      <c r="T117">
        <v>1077.5757927314314</v>
      </c>
      <c r="U117">
        <v>17489.555067216763</v>
      </c>
      <c r="V117">
        <v>5907.0159225449497</v>
      </c>
      <c r="W117">
        <v>8527.493911951382</v>
      </c>
      <c r="X117">
        <v>3838.1372125923936</v>
      </c>
      <c r="Y117">
        <v>24318.654113259403</v>
      </c>
      <c r="Z117">
        <v>5021.9873438923669</v>
      </c>
      <c r="AA117">
        <v>34.027276858982098</v>
      </c>
      <c r="AB117">
        <v>13043.038390957116</v>
      </c>
      <c r="AC117">
        <v>2716.6456991883265</v>
      </c>
      <c r="AD117">
        <v>18329.250691650272</v>
      </c>
      <c r="AE117">
        <v>6264.6787386121823</v>
      </c>
      <c r="AF117">
        <v>14821.38484720528</v>
      </c>
      <c r="AG117">
        <v>2108.1735628409533</v>
      </c>
      <c r="AH117">
        <v>31164.785708887157</v>
      </c>
      <c r="AI117">
        <v>3162.1466834334319</v>
      </c>
      <c r="AJ117">
        <v>7.4600989724046949</v>
      </c>
      <c r="AK117">
        <v>9497.0070289097039</v>
      </c>
      <c r="AL117">
        <v>1932.6203715182473</v>
      </c>
      <c r="AM117">
        <v>25066.27154339671</v>
      </c>
      <c r="AN117">
        <v>6455.6890198094707</v>
      </c>
      <c r="AO117">
        <v>7398.571972511133</v>
      </c>
      <c r="AP117">
        <v>2880.7041905419792</v>
      </c>
      <c r="AQ117">
        <v>19068.176770860187</v>
      </c>
      <c r="AR117">
        <v>2371.1563227721208</v>
      </c>
      <c r="AS117">
        <v>30.262373799741653</v>
      </c>
      <c r="AT117">
        <v>11244.027987106603</v>
      </c>
      <c r="AU117">
        <v>4650.6452826844379</v>
      </c>
      <c r="AV117">
        <v>14270.500118516158</v>
      </c>
      <c r="AW117">
        <v>5018.9984945292954</v>
      </c>
      <c r="CT117">
        <v>491744.69504566345</v>
      </c>
    </row>
    <row r="118" spans="2:98" x14ac:dyDescent="0.3">
      <c r="B118" s="1">
        <v>39</v>
      </c>
      <c r="E118" s="11"/>
      <c r="K118">
        <v>8445.4953876111849</v>
      </c>
      <c r="L118">
        <v>1892.5764965447313</v>
      </c>
      <c r="M118">
        <v>3587.4204231655258</v>
      </c>
      <c r="N118">
        <v>856.20369454061802</v>
      </c>
      <c r="O118">
        <v>43809.789948366939</v>
      </c>
      <c r="P118">
        <v>8672.7511517801231</v>
      </c>
      <c r="Q118">
        <v>106830.13859917765</v>
      </c>
      <c r="R118">
        <v>32502.701621162236</v>
      </c>
      <c r="S118">
        <v>5120.6799033879242</v>
      </c>
      <c r="T118">
        <v>1006.3078907537556</v>
      </c>
      <c r="U118">
        <v>16714.246782845246</v>
      </c>
      <c r="V118">
        <v>5603.4591527806151</v>
      </c>
      <c r="W118">
        <v>7998.5217205551771</v>
      </c>
      <c r="X118">
        <v>3794.4824361054511</v>
      </c>
      <c r="Y118">
        <v>23845.732671467598</v>
      </c>
      <c r="Z118">
        <v>4756.2668833580601</v>
      </c>
      <c r="AA118">
        <v>33.451052567054383</v>
      </c>
      <c r="AB118">
        <v>12302.090196447529</v>
      </c>
      <c r="AC118">
        <v>2674.7929860105414</v>
      </c>
      <c r="AD118">
        <v>17815.422289986764</v>
      </c>
      <c r="AE118">
        <v>5959.7027866689887</v>
      </c>
      <c r="AF118">
        <v>14049.743609671546</v>
      </c>
      <c r="AG118">
        <v>2004.0043406703842</v>
      </c>
      <c r="AH118">
        <v>30281.417349669398</v>
      </c>
      <c r="AI118">
        <v>2919.093817287307</v>
      </c>
      <c r="AJ118">
        <v>7.0147839462380395</v>
      </c>
      <c r="AK118">
        <v>8852.9294822321808</v>
      </c>
      <c r="AL118">
        <v>1808.3837399823658</v>
      </c>
      <c r="AM118">
        <v>24489.927946727064</v>
      </c>
      <c r="AN118">
        <v>6124.4587295879546</v>
      </c>
      <c r="AO118">
        <v>6821.5215291769609</v>
      </c>
      <c r="AP118">
        <v>2743.9482229732366</v>
      </c>
      <c r="AQ118">
        <v>18420.727431812044</v>
      </c>
      <c r="AR118">
        <v>2171.257889572134</v>
      </c>
      <c r="AS118">
        <v>28.842637105932649</v>
      </c>
      <c r="CT118">
        <v>434945.50558569841</v>
      </c>
    </row>
    <row r="119" spans="2:98" x14ac:dyDescent="0.3">
      <c r="B119" s="1">
        <v>40</v>
      </c>
      <c r="E119" s="11"/>
      <c r="K119">
        <v>7441.5358638764919</v>
      </c>
      <c r="L119">
        <v>1757.3716513901254</v>
      </c>
      <c r="M119">
        <v>3177.9618660445117</v>
      </c>
      <c r="N119">
        <v>776.73399645149982</v>
      </c>
      <c r="O119">
        <v>40660.607593277637</v>
      </c>
      <c r="P119">
        <v>8658.3725935707134</v>
      </c>
      <c r="Q119">
        <v>103052.30505404458</v>
      </c>
      <c r="R119">
        <v>30234.922043672501</v>
      </c>
      <c r="S119">
        <v>4740.1505166596853</v>
      </c>
      <c r="T119">
        <v>939.76737037000657</v>
      </c>
      <c r="U119">
        <v>15973.201524407596</v>
      </c>
      <c r="V119">
        <v>5315.5740291787542</v>
      </c>
      <c r="W119">
        <v>7502.1902769488479</v>
      </c>
      <c r="X119">
        <v>3751.5384326609965</v>
      </c>
      <c r="Y119">
        <v>23382.271751120756</v>
      </c>
      <c r="Z119">
        <v>4504.5847976032674</v>
      </c>
      <c r="AA119">
        <v>32.884393128567929</v>
      </c>
      <c r="AB119">
        <v>11602.846152046752</v>
      </c>
      <c r="AC119">
        <v>2633.6081610995193</v>
      </c>
      <c r="AD119">
        <v>17315.890844157682</v>
      </c>
      <c r="AE119">
        <v>5669.5286475721632</v>
      </c>
      <c r="AF119">
        <v>13317.776816560994</v>
      </c>
      <c r="AG119">
        <v>1905.1598576048652</v>
      </c>
      <c r="AH119">
        <v>29423.027443937634</v>
      </c>
      <c r="AI119">
        <v>2694.9876591832494</v>
      </c>
      <c r="AJ119">
        <v>6.596698857254558</v>
      </c>
      <c r="AK119">
        <v>8252.3831439616788</v>
      </c>
      <c r="AL119">
        <v>1692.1450442165544</v>
      </c>
      <c r="AM119">
        <v>23926.218671881183</v>
      </c>
      <c r="AN119">
        <v>5810.0710921648824</v>
      </c>
      <c r="CT119">
        <v>386152.21398765093</v>
      </c>
    </row>
    <row r="120" spans="2:98" x14ac:dyDescent="0.3">
      <c r="B120" s="1">
        <v>41</v>
      </c>
      <c r="E120" s="11"/>
      <c r="K120">
        <v>6575.5762491083333</v>
      </c>
      <c r="L120">
        <v>1638.8859600504381</v>
      </c>
      <c r="M120">
        <v>2823.0549309462363</v>
      </c>
      <c r="N120">
        <v>697.34674540876006</v>
      </c>
      <c r="O120">
        <v>37767.788383862011</v>
      </c>
      <c r="P120">
        <v>8644.8728117996852</v>
      </c>
      <c r="Q120">
        <v>99398.348047414736</v>
      </c>
      <c r="R120">
        <v>28128.301741959429</v>
      </c>
      <c r="S120">
        <v>4387.9914516534609</v>
      </c>
      <c r="T120">
        <v>877.63760489720278</v>
      </c>
      <c r="U120">
        <v>15264.903626086256</v>
      </c>
      <c r="V120">
        <v>5042.5214575548007</v>
      </c>
      <c r="W120">
        <v>7036.4590467535809</v>
      </c>
      <c r="X120">
        <v>3709.2420917122404</v>
      </c>
      <c r="Y120">
        <v>22927.990308053664</v>
      </c>
      <c r="Z120">
        <v>4266.1892073994331</v>
      </c>
      <c r="AA120">
        <v>32.327152250533935</v>
      </c>
      <c r="AB120">
        <v>10942.954350867934</v>
      </c>
      <c r="AC120">
        <v>2593.0768029448664</v>
      </c>
      <c r="AD120">
        <v>16830.229430358882</v>
      </c>
      <c r="AE120">
        <v>5393.4278458910057</v>
      </c>
      <c r="AF120">
        <v>12623.416546420687</v>
      </c>
      <c r="AG120">
        <v>1811.3566072570886</v>
      </c>
      <c r="AH120">
        <v>28588.888732487761</v>
      </c>
      <c r="AI120">
        <v>2488.3320538911871</v>
      </c>
      <c r="AJ120">
        <v>6.2041314056024186</v>
      </c>
      <c r="CT120">
        <v>330497.32331843587</v>
      </c>
    </row>
    <row r="121" spans="2:98" x14ac:dyDescent="0.3">
      <c r="B121" s="1">
        <v>42</v>
      </c>
      <c r="E121" s="11"/>
      <c r="K121">
        <v>5817.3078764387865</v>
      </c>
      <c r="L121">
        <v>1538.643832799665</v>
      </c>
      <c r="M121">
        <v>2511.6378596820887</v>
      </c>
      <c r="N121">
        <v>624.18306964674809</v>
      </c>
      <c r="O121">
        <v>35104.966672590192</v>
      </c>
      <c r="P121">
        <v>8632.1170113633689</v>
      </c>
      <c r="Q121">
        <v>95865.479855106518</v>
      </c>
      <c r="R121">
        <v>26170.745676275761</v>
      </c>
      <c r="S121">
        <v>4062.0360933655029</v>
      </c>
      <c r="T121">
        <v>819.6238737059474</v>
      </c>
      <c r="U121">
        <v>14587.907531752617</v>
      </c>
      <c r="V121">
        <v>4783.5150201325978</v>
      </c>
      <c r="W121">
        <v>6599.4281839471523</v>
      </c>
      <c r="X121">
        <v>3667.5415534489898</v>
      </c>
      <c r="Y121">
        <v>22482.634302582857</v>
      </c>
      <c r="Z121">
        <v>4040.3721787350805</v>
      </c>
      <c r="AA121">
        <v>31.779185179708392</v>
      </c>
      <c r="AB121">
        <v>10320.206281562345</v>
      </c>
      <c r="AC121">
        <v>2553.1853772312156</v>
      </c>
      <c r="AD121">
        <v>16358.033512571352</v>
      </c>
      <c r="AE121">
        <v>5130.7117969971368</v>
      </c>
      <c r="CT121">
        <v>271702.05674511567</v>
      </c>
    </row>
    <row r="122" spans="2:98" x14ac:dyDescent="0.3">
      <c r="B122" s="1">
        <v>43</v>
      </c>
      <c r="E122" s="11"/>
      <c r="K122">
        <v>5152.0500930028602</v>
      </c>
      <c r="L122">
        <v>1443.9769980544615</v>
      </c>
      <c r="M122">
        <v>2238.9904366576366</v>
      </c>
      <c r="N122">
        <v>558.9314470474128</v>
      </c>
      <c r="O122">
        <v>32649.409023052849</v>
      </c>
      <c r="P122">
        <v>8619.9883841422179</v>
      </c>
      <c r="Q122">
        <v>92450.775856661377</v>
      </c>
      <c r="R122">
        <v>24351.201160769557</v>
      </c>
      <c r="S122">
        <v>3760.2984678425723</v>
      </c>
      <c r="T122">
        <v>765.45168293308222</v>
      </c>
      <c r="U122">
        <v>13940.833548009754</v>
      </c>
      <c r="V122">
        <v>4537.8159124721888</v>
      </c>
      <c r="W122">
        <v>6189.3250454805811</v>
      </c>
      <c r="X122">
        <v>3626.3940874852342</v>
      </c>
      <c r="Y122">
        <v>22045.971752452668</v>
      </c>
      <c r="Z122">
        <v>3826.4661975925605</v>
      </c>
      <c r="AA122">
        <v>31.240348675719432</v>
      </c>
      <c r="CT122">
        <v>226189.12044233273</v>
      </c>
    </row>
    <row r="123" spans="2:98" x14ac:dyDescent="0.3">
      <c r="B123" s="1">
        <v>44</v>
      </c>
      <c r="E123" s="11"/>
      <c r="K123">
        <v>4567.3149377778591</v>
      </c>
      <c r="L123">
        <v>1354.6684832674132</v>
      </c>
      <c r="M123">
        <v>2025.2756048610252</v>
      </c>
      <c r="N123">
        <v>500.69108744741328</v>
      </c>
      <c r="O123">
        <v>30381.38070669648</v>
      </c>
      <c r="P123">
        <v>8608.3854608013316</v>
      </c>
      <c r="Q123">
        <v>89151.216384684594</v>
      </c>
      <c r="R123">
        <v>22659.540818144076</v>
      </c>
      <c r="S123">
        <v>3480.9543571697554</v>
      </c>
      <c r="T123">
        <v>714.86525321814349</v>
      </c>
      <c r="U123">
        <v>13322.364111790803</v>
      </c>
      <c r="V123">
        <v>4304.7287045400471</v>
      </c>
      <c r="CT123">
        <v>181071.38591039891</v>
      </c>
    </row>
    <row r="124" spans="2:98" x14ac:dyDescent="0.3">
      <c r="B124" s="1">
        <v>45</v>
      </c>
      <c r="E124" s="11"/>
      <c r="K124">
        <v>4052.5002184565478</v>
      </c>
      <c r="L124">
        <v>1270.4916554707015</v>
      </c>
      <c r="M124">
        <v>1843.4364359230233</v>
      </c>
      <c r="N124">
        <v>448.67254139972835</v>
      </c>
      <c r="O124">
        <v>28283.639958937809</v>
      </c>
      <c r="P124">
        <v>8597.2199038029303</v>
      </c>
      <c r="Q124">
        <v>85963.720692901989</v>
      </c>
      <c r="R124">
        <v>21086.463708642947</v>
      </c>
      <c r="CT124">
        <v>151546.14511553568</v>
      </c>
    </row>
    <row r="125" spans="2:98" x14ac:dyDescent="0.3">
      <c r="B125" s="1">
        <v>46</v>
      </c>
      <c r="E125" s="11"/>
      <c r="K125">
        <v>3598.5644622794666</v>
      </c>
      <c r="L125">
        <v>1191.2149994187121</v>
      </c>
      <c r="M125">
        <v>1678.1743637956654</v>
      </c>
      <c r="N125">
        <v>402.18222766385861</v>
      </c>
      <c r="O125">
        <v>26341.031775382493</v>
      </c>
      <c r="P125">
        <v>8586.4146592312318</v>
      </c>
      <c r="Q125">
        <v>82885.174541887332</v>
      </c>
      <c r="R125">
        <v>19623.411026777925</v>
      </c>
      <c r="CT125">
        <v>144306.1680564367</v>
      </c>
    </row>
    <row r="126" spans="2:98" x14ac:dyDescent="0.3">
      <c r="B126" s="1">
        <v>47</v>
      </c>
      <c r="E126" s="11"/>
      <c r="K126">
        <v>3197.7656252781994</v>
      </c>
      <c r="L126">
        <v>1116.6058070863958</v>
      </c>
      <c r="M126">
        <v>1527.9322413449725</v>
      </c>
      <c r="N126">
        <v>360.60943730591725</v>
      </c>
      <c r="O126">
        <v>24540.159707030169</v>
      </c>
      <c r="P126">
        <v>8575.9024020501038</v>
      </c>
      <c r="Q126">
        <v>79912.452594028873</v>
      </c>
      <c r="R126">
        <v>18262.493582043418</v>
      </c>
      <c r="CT126">
        <v>137493.92139616807</v>
      </c>
    </row>
    <row r="127" spans="2:98" x14ac:dyDescent="0.3">
      <c r="B127" s="1">
        <v>48</v>
      </c>
      <c r="E127" s="11"/>
      <c r="K127">
        <v>2843.4495481887466</v>
      </c>
      <c r="L127">
        <v>1046.4330058807561</v>
      </c>
      <c r="M127">
        <v>1391.3075935094685</v>
      </c>
      <c r="N127">
        <v>323.41535798837464</v>
      </c>
      <c r="O127">
        <v>22869.119112153217</v>
      </c>
      <c r="P127">
        <v>8565.6242225928199</v>
      </c>
      <c r="Q127">
        <v>77042.436570255217</v>
      </c>
      <c r="R127">
        <v>16996.428898886916</v>
      </c>
      <c r="CT127">
        <v>131078.21430945551</v>
      </c>
    </row>
    <row r="128" spans="2:98" x14ac:dyDescent="0.3">
      <c r="B128" s="1">
        <v>49</v>
      </c>
      <c r="E128" s="11"/>
      <c r="K128">
        <v>2529.877534586024</v>
      </c>
      <c r="L128">
        <v>980.46930439394816</v>
      </c>
      <c r="M128">
        <v>1267.0357097901913</v>
      </c>
      <c r="N128">
        <v>290.12375679766313</v>
      </c>
      <c r="O128">
        <v>21317.279088867017</v>
      </c>
      <c r="P128">
        <v>8555.5285123584235</v>
      </c>
      <c r="Q128">
        <v>74272.029933959609</v>
      </c>
      <c r="R128">
        <v>15818.486240038068</v>
      </c>
      <c r="CT128">
        <v>125030.83008079094</v>
      </c>
    </row>
    <row r="129" spans="2:98" x14ac:dyDescent="0.3">
      <c r="B129" s="1">
        <v>50</v>
      </c>
      <c r="E129" s="11"/>
      <c r="K129">
        <v>2252.084926957848</v>
      </c>
      <c r="L129">
        <v>918.49279691231311</v>
      </c>
      <c r="M129">
        <v>1153.9748671178165</v>
      </c>
      <c r="N129">
        <v>260.31303315009222</v>
      </c>
      <c r="O129">
        <v>19875.103167730569</v>
      </c>
      <c r="Q129">
        <v>71598.169720274469</v>
      </c>
      <c r="R129">
        <v>14722.438214695598</v>
      </c>
      <c r="CT129">
        <v>110780.57672683871</v>
      </c>
    </row>
    <row r="130" spans="2:98" x14ac:dyDescent="0.3">
      <c r="B130" s="1">
        <v>51</v>
      </c>
      <c r="E130" s="11"/>
      <c r="K130">
        <v>2005.7644183689638</v>
      </c>
      <c r="L130">
        <v>860.2881385913264</v>
      </c>
      <c r="M130">
        <v>1051.0933643872625</v>
      </c>
      <c r="N130">
        <v>234.1499454856619</v>
      </c>
      <c r="O130">
        <v>18534.001021082589</v>
      </c>
      <c r="Q130">
        <v>69017.836012229731</v>
      </c>
      <c r="R130">
        <v>13702.517907248983</v>
      </c>
      <c r="CT130">
        <v>105405.65080739453</v>
      </c>
    </row>
    <row r="131" spans="2:98" x14ac:dyDescent="0.3">
      <c r="B131" s="1">
        <v>52</v>
      </c>
      <c r="E131" s="11"/>
      <c r="K131">
        <v>1787.1692357634593</v>
      </c>
      <c r="L131">
        <v>805.6473802659558</v>
      </c>
      <c r="M131">
        <v>957.45810620749637</v>
      </c>
      <c r="N131">
        <v>210.67834440979416</v>
      </c>
      <c r="O131">
        <v>17286.205115425837</v>
      </c>
      <c r="Q131">
        <v>66528.059472494613</v>
      </c>
      <c r="R131">
        <v>12753.380673858439</v>
      </c>
      <c r="CT131">
        <v>100328.59832842559</v>
      </c>
    </row>
    <row r="132" spans="2:98" x14ac:dyDescent="0.3">
      <c r="B132" s="1">
        <v>53</v>
      </c>
      <c r="E132" s="11"/>
      <c r="K132">
        <v>1593.0323896753391</v>
      </c>
      <c r="L132">
        <v>754.37053382629404</v>
      </c>
      <c r="M132">
        <v>872.22451832097397</v>
      </c>
      <c r="N132">
        <v>189.55739736546357</v>
      </c>
      <c r="O132">
        <v>16124.667520180878</v>
      </c>
      <c r="Q132">
        <v>64125.927265122977</v>
      </c>
      <c r="R132">
        <v>11870.069918596886</v>
      </c>
      <c r="CT132">
        <v>95529.849543088814</v>
      </c>
    </row>
    <row r="133" spans="2:98" x14ac:dyDescent="0.3">
      <c r="B133" s="1">
        <v>54</v>
      </c>
      <c r="E133" s="11"/>
      <c r="K133">
        <v>1420.4989928073689</v>
      </c>
      <c r="L133">
        <v>706.26592484287914</v>
      </c>
      <c r="M133">
        <v>794.62761323570919</v>
      </c>
      <c r="N133">
        <v>170.55207314820046</v>
      </c>
      <c r="O133">
        <v>15042.973083188923</v>
      </c>
      <c r="Q133">
        <v>61808.587641997932</v>
      </c>
      <c r="R133">
        <v>11047.986289304705</v>
      </c>
      <c r="CT133">
        <v>90991.491618525717</v>
      </c>
    </row>
    <row r="134" spans="2:98" x14ac:dyDescent="0.3">
      <c r="B134" s="1">
        <v>55</v>
      </c>
      <c r="E134" s="11"/>
      <c r="J134">
        <v>28681.05025</v>
      </c>
      <c r="K134">
        <v>1267.0692706117268</v>
      </c>
      <c r="L134">
        <v>661.15037783276114</v>
      </c>
      <c r="M134">
        <v>723.97405380518501</v>
      </c>
      <c r="N134">
        <v>153.45077156457023</v>
      </c>
      <c r="CT134">
        <v>31486.694723814242</v>
      </c>
    </row>
    <row r="135" spans="2:98" x14ac:dyDescent="0.3">
      <c r="B135" s="1">
        <v>56</v>
      </c>
      <c r="E135" s="11"/>
      <c r="J135">
        <v>25768.238626447604</v>
      </c>
      <c r="K135">
        <v>1130.5503672833363</v>
      </c>
      <c r="L135">
        <v>618.84927057189111</v>
      </c>
      <c r="M135">
        <v>659.63508625522718</v>
      </c>
      <c r="N135">
        <v>138.06300009144317</v>
      </c>
      <c r="CT135">
        <v>28315.336350649501</v>
      </c>
    </row>
    <row r="136" spans="2:98" x14ac:dyDescent="0.3">
      <c r="B136" s="1">
        <v>57</v>
      </c>
      <c r="E136" s="11"/>
      <c r="G136">
        <v>6934.5741666666663</v>
      </c>
      <c r="H136">
        <v>30987.601764138864</v>
      </c>
      <c r="I136">
        <v>23819.261856743298</v>
      </c>
      <c r="J136">
        <v>23034.583249794188</v>
      </c>
      <c r="K136">
        <v>1009.0154246866346</v>
      </c>
      <c r="L136">
        <v>579.19648668621585</v>
      </c>
      <c r="M136">
        <v>601.04023362134967</v>
      </c>
      <c r="N136">
        <v>124.21727853888865</v>
      </c>
      <c r="CT136">
        <v>87089.490460876114</v>
      </c>
    </row>
    <row r="137" spans="2:98" x14ac:dyDescent="0.3">
      <c r="B137" s="1">
        <v>58</v>
      </c>
      <c r="E137" s="11"/>
      <c r="G137">
        <v>6974.9346755408305</v>
      </c>
      <c r="H137">
        <v>28064.439705594606</v>
      </c>
      <c r="I137">
        <v>21085.758977350957</v>
      </c>
      <c r="J137">
        <v>20493.858733785859</v>
      </c>
      <c r="K137">
        <v>900.76870500265341</v>
      </c>
      <c r="L137">
        <v>542.03429000991207</v>
      </c>
      <c r="M137">
        <v>547.67165659817954</v>
      </c>
      <c r="N137">
        <v>111.75924980521911</v>
      </c>
      <c r="CT137">
        <v>78721.225993688218</v>
      </c>
    </row>
    <row r="138" spans="2:98" x14ac:dyDescent="0.3">
      <c r="B138" s="1">
        <v>59</v>
      </c>
      <c r="E138" s="11"/>
      <c r="G138">
        <v>7026.0232512511129</v>
      </c>
      <c r="H138">
        <v>25161.340267613705</v>
      </c>
      <c r="I138">
        <v>18656.553025297926</v>
      </c>
      <c r="J138">
        <v>18152.91353304276</v>
      </c>
      <c r="K138">
        <v>804.31575917879479</v>
      </c>
      <c r="L138">
        <v>507.21313958685187</v>
      </c>
      <c r="M138">
        <v>499.0591020940771</v>
      </c>
      <c r="N138">
        <v>100.54997682354787</v>
      </c>
      <c r="CT138">
        <v>70907.96805488877</v>
      </c>
    </row>
    <row r="139" spans="2:98" x14ac:dyDescent="0.3">
      <c r="B139" s="1">
        <v>60</v>
      </c>
      <c r="E139" s="11"/>
      <c r="G139">
        <v>7084.5734450115378</v>
      </c>
      <c r="H139">
        <v>22345.170997402074</v>
      </c>
      <c r="I139">
        <v>16499.784435880316</v>
      </c>
      <c r="J139">
        <v>16012.905795107081</v>
      </c>
      <c r="K139">
        <v>718.33782675257169</v>
      </c>
      <c r="L139">
        <v>474.5914604784744</v>
      </c>
      <c r="M139">
        <v>454.77537086105394</v>
      </c>
      <c r="N139">
        <v>90.464407646053189</v>
      </c>
      <c r="CT139">
        <v>63680.603739139166</v>
      </c>
    </row>
    <row r="140" spans="2:98" x14ac:dyDescent="0.3">
      <c r="B140" s="1">
        <v>61</v>
      </c>
      <c r="E140" s="11"/>
      <c r="G140">
        <v>7143.6115570533002</v>
      </c>
      <c r="H140">
        <v>19667.591940846662</v>
      </c>
      <c r="I140">
        <v>14586.491572921188</v>
      </c>
      <c r="J140">
        <v>14141.273930207282</v>
      </c>
      <c r="K140">
        <v>641.56146999913813</v>
      </c>
      <c r="L140">
        <v>444.03538254569463</v>
      </c>
      <c r="M140">
        <v>414.43224485144947</v>
      </c>
      <c r="N140">
        <v>81.389992303525403</v>
      </c>
      <c r="CT140">
        <v>57120.388090728236</v>
      </c>
    </row>
    <row r="141" spans="2:98" x14ac:dyDescent="0.3">
      <c r="B141" s="1">
        <v>62</v>
      </c>
      <c r="E141" s="11"/>
      <c r="G141">
        <v>7203.1416533620786</v>
      </c>
      <c r="H141">
        <v>17165.817496500225</v>
      </c>
      <c r="I141">
        <v>12890.446627556057</v>
      </c>
      <c r="J141">
        <v>12656.220686449298</v>
      </c>
      <c r="K141">
        <v>572.99101405838849</v>
      </c>
      <c r="L141">
        <v>415.41845695104263</v>
      </c>
      <c r="M141">
        <v>377.67682277019372</v>
      </c>
      <c r="N141">
        <v>73.225436623138464</v>
      </c>
      <c r="CT141">
        <v>51354.93819427042</v>
      </c>
    </row>
    <row r="142" spans="2:98" x14ac:dyDescent="0.3">
      <c r="B142" s="1">
        <v>63</v>
      </c>
      <c r="E142" s="11"/>
      <c r="G142">
        <v>7263.1678338067622</v>
      </c>
      <c r="H142">
        <v>14864.021176446038</v>
      </c>
      <c r="I142">
        <v>11387.975208903692</v>
      </c>
      <c r="J142">
        <v>11271.323106744492</v>
      </c>
      <c r="K142">
        <v>511.74940756978663</v>
      </c>
      <c r="L142">
        <v>388.6213581667003</v>
      </c>
      <c r="M142">
        <v>344.18821890874955</v>
      </c>
      <c r="N142">
        <v>65.879579596542797</v>
      </c>
      <c r="CT142">
        <v>46096.925890142767</v>
      </c>
    </row>
    <row r="143" spans="2:98" x14ac:dyDescent="0.3">
      <c r="B143" s="1">
        <v>64</v>
      </c>
      <c r="E143" s="11"/>
      <c r="G143">
        <v>7323.694232421818</v>
      </c>
      <c r="H143">
        <v>12775.125532922713</v>
      </c>
      <c r="I143">
        <v>10057.768460789286</v>
      </c>
      <c r="J143">
        <v>9992.3349057015203</v>
      </c>
      <c r="CT143">
        <v>40148.923131835341</v>
      </c>
    </row>
    <row r="144" spans="2:98" x14ac:dyDescent="0.3">
      <c r="B144" s="1">
        <v>65</v>
      </c>
      <c r="E144" s="11"/>
      <c r="G144">
        <v>7384.7250176919997</v>
      </c>
      <c r="H144">
        <v>10930.268434240445</v>
      </c>
      <c r="I144">
        <v>8880.6942244409402</v>
      </c>
      <c r="J144">
        <v>8821.2349189611323</v>
      </c>
      <c r="CT144">
        <v>36016.922595334516</v>
      </c>
    </row>
    <row r="145" spans="2:98" x14ac:dyDescent="0.3">
      <c r="B145" s="1">
        <v>66</v>
      </c>
      <c r="E145" s="11"/>
      <c r="G145">
        <v>7446.2643928394327</v>
      </c>
      <c r="H145">
        <v>9346.9721478394622</v>
      </c>
      <c r="I145">
        <v>7839.6119402156119</v>
      </c>
      <c r="J145">
        <v>7757.0526819009674</v>
      </c>
      <c r="CT145">
        <v>32389.901162795475</v>
      </c>
    </row>
    <row r="146" spans="2:98" x14ac:dyDescent="0.3">
      <c r="B146" s="1">
        <v>67</v>
      </c>
      <c r="E146" s="11"/>
      <c r="G146">
        <v>7508.3165961130944</v>
      </c>
      <c r="H146">
        <v>7989.1882246861578</v>
      </c>
      <c r="I146">
        <v>6919.1945545647686</v>
      </c>
      <c r="J146">
        <v>6796.5898323849842</v>
      </c>
      <c r="CT146">
        <v>29213.289207749003</v>
      </c>
    </row>
    <row r="147" spans="2:98" x14ac:dyDescent="0.3">
      <c r="B147" s="1">
        <v>68</v>
      </c>
      <c r="E147" s="11"/>
      <c r="G147">
        <v>7570.8859010807037</v>
      </c>
      <c r="H147">
        <v>6825.6094040953894</v>
      </c>
      <c r="I147">
        <v>6105.7595965773808</v>
      </c>
      <c r="J147">
        <v>5935.0356739783301</v>
      </c>
      <c r="CT147">
        <v>26437.290575731804</v>
      </c>
    </row>
    <row r="148" spans="2:98" x14ac:dyDescent="0.3">
      <c r="B148" s="1">
        <v>69</v>
      </c>
      <c r="E148" s="11">
        <v>822.90433333333351</v>
      </c>
      <c r="F148">
        <v>38.098916666666675</v>
      </c>
      <c r="G148">
        <v>7633.9766169230425</v>
      </c>
      <c r="H148">
        <v>5829.0977550311827</v>
      </c>
      <c r="I148">
        <v>5387.1107481057479</v>
      </c>
      <c r="J148">
        <v>5166.4807948077032</v>
      </c>
      <c r="CT148">
        <v>24877.669164867675</v>
      </c>
    </row>
    <row r="149" spans="2:98" x14ac:dyDescent="0.3">
      <c r="B149" s="1">
        <v>70</v>
      </c>
      <c r="C149">
        <v>3232.8468333333335</v>
      </c>
      <c r="D149">
        <v>507.65349999999995</v>
      </c>
      <c r="E149" s="11">
        <v>788.61665277777786</v>
      </c>
      <c r="F149">
        <v>32.420635006330919</v>
      </c>
      <c r="G149">
        <v>7697.5930887307341</v>
      </c>
      <c r="H149">
        <v>4976.1693345446156</v>
      </c>
      <c r="I149">
        <v>4752.3905997784559</v>
      </c>
      <c r="J149">
        <v>4484.3362486534961</v>
      </c>
      <c r="CT149">
        <v>26472.026892824746</v>
      </c>
    </row>
    <row r="150" spans="2:98" x14ac:dyDescent="0.3">
      <c r="B150" s="1">
        <v>71</v>
      </c>
      <c r="C150">
        <v>3259.7872236111111</v>
      </c>
      <c r="D150">
        <v>509.82758272046857</v>
      </c>
      <c r="E150" s="11">
        <v>755.75762557870394</v>
      </c>
      <c r="F150">
        <v>27.607936789277954</v>
      </c>
      <c r="G150">
        <v>7761.7396978034913</v>
      </c>
      <c r="H150">
        <v>4246.53307618503</v>
      </c>
      <c r="I150">
        <v>4191.9448184932107</v>
      </c>
      <c r="J150">
        <v>3881.6678975855975</v>
      </c>
      <c r="CT150">
        <v>24634.865858766887</v>
      </c>
    </row>
    <row r="151" spans="2:98" x14ac:dyDescent="0.3">
      <c r="B151" s="1">
        <v>72</v>
      </c>
      <c r="C151">
        <v>3286.9521171412034</v>
      </c>
      <c r="D151">
        <v>512.2196107664555</v>
      </c>
      <c r="E151" s="11">
        <v>724.26772451292447</v>
      </c>
      <c r="F151">
        <v>23.525199560581338</v>
      </c>
      <c r="G151">
        <v>7826.4208619518531</v>
      </c>
      <c r="H151">
        <v>3622.6806418002866</v>
      </c>
      <c r="I151">
        <v>3697.1976146132233</v>
      </c>
      <c r="J151">
        <v>3351.4564682347464</v>
      </c>
      <c r="CT151">
        <v>23044.720238581278</v>
      </c>
    </row>
    <row r="152" spans="2:98" x14ac:dyDescent="0.3">
      <c r="B152" s="1">
        <v>73</v>
      </c>
      <c r="C152">
        <v>3314.3433847840474</v>
      </c>
      <c r="D152">
        <v>514.82091137718976</v>
      </c>
      <c r="E152" s="11">
        <v>694.08990265821956</v>
      </c>
      <c r="F152">
        <v>20.058759627748504</v>
      </c>
      <c r="G152">
        <v>7891.6410358014518</v>
      </c>
      <c r="H152">
        <v>3089.5234235833982</v>
      </c>
      <c r="I152">
        <v>3260.5381601978661</v>
      </c>
      <c r="J152">
        <v>2886.7940067373388</v>
      </c>
      <c r="CT152">
        <v>21671.809584767256</v>
      </c>
    </row>
    <row r="153" spans="2:98" x14ac:dyDescent="0.3">
      <c r="B153" s="1">
        <v>74</v>
      </c>
      <c r="C153">
        <v>3341.9629129905807</v>
      </c>
      <c r="D153">
        <v>517.62359664133953</v>
      </c>
      <c r="E153" s="11">
        <v>665.16949004746039</v>
      </c>
      <c r="F153">
        <v>17.113218146192178</v>
      </c>
      <c r="G153">
        <v>7957.4047110997972</v>
      </c>
      <c r="H153">
        <v>2634.0726419008643</v>
      </c>
      <c r="I153">
        <v>2875.2174499920075</v>
      </c>
      <c r="J153">
        <v>2481.0269911006726</v>
      </c>
      <c r="CT153">
        <v>20489.591011918918</v>
      </c>
    </row>
    <row r="154" spans="2:98" x14ac:dyDescent="0.3">
      <c r="B154" s="1">
        <v>75</v>
      </c>
      <c r="C154">
        <v>3369.8126039321692</v>
      </c>
      <c r="D154">
        <v>520.62048666658927</v>
      </c>
      <c r="E154" s="11">
        <v>637.45409462881605</v>
      </c>
      <c r="F154">
        <v>14.608396034872889</v>
      </c>
      <c r="G154">
        <v>8023.7164170256292</v>
      </c>
      <c r="H154">
        <v>2245.15845383433</v>
      </c>
      <c r="I154">
        <v>2535.2549960882088</v>
      </c>
      <c r="J154">
        <v>2127.855579182853</v>
      </c>
      <c r="CT154">
        <v>19474.481027393467</v>
      </c>
    </row>
    <row r="155" spans="2:98" x14ac:dyDescent="0.3">
      <c r="B155" s="1">
        <v>76</v>
      </c>
      <c r="C155">
        <v>3397.8943756316039</v>
      </c>
      <c r="D155">
        <v>523.80504159745942</v>
      </c>
      <c r="E155" s="11">
        <v>610.89350735261542</v>
      </c>
      <c r="F155">
        <v>12.476818244707788</v>
      </c>
      <c r="G155">
        <v>8090.5807205008432</v>
      </c>
      <c r="H155">
        <v>1913.1840979402125</v>
      </c>
      <c r="I155">
        <v>2235.35469052595</v>
      </c>
      <c r="J155">
        <v>1822.1575001101812</v>
      </c>
      <c r="CT155">
        <v>18606.346751903573</v>
      </c>
    </row>
    <row r="156" spans="2:98" x14ac:dyDescent="0.3">
      <c r="B156" s="1">
        <v>77</v>
      </c>
      <c r="C156">
        <v>3426.2101620952003</v>
      </c>
      <c r="D156">
        <v>527.17130132873501</v>
      </c>
      <c r="E156" s="11">
        <v>585.43961121292307</v>
      </c>
      <c r="F156">
        <v>10.661631028092611</v>
      </c>
      <c r="G156">
        <v>8158.0022265050166</v>
      </c>
      <c r="H156">
        <v>1629.9113017384541</v>
      </c>
      <c r="I156">
        <v>1983.3325497464402</v>
      </c>
      <c r="J156">
        <v>1559.6164544013407</v>
      </c>
      <c r="CT156">
        <v>17880.345238056201</v>
      </c>
    </row>
    <row r="157" spans="2:98" x14ac:dyDescent="0.3">
      <c r="B157" s="1">
        <v>78</v>
      </c>
      <c r="C157">
        <v>3454.7619134459942</v>
      </c>
      <c r="D157">
        <v>530.71383192882388</v>
      </c>
      <c r="E157" s="11">
        <v>561.04629407905122</v>
      </c>
      <c r="F157">
        <v>9.1148742735542374</v>
      </c>
      <c r="G157">
        <v>8225.9855783925577</v>
      </c>
      <c r="H157">
        <v>1388.273433240616</v>
      </c>
      <c r="I157">
        <v>1760.8381219216362</v>
      </c>
      <c r="J157">
        <v>1334.2991341153549</v>
      </c>
      <c r="CT157">
        <v>17265.033181397586</v>
      </c>
    </row>
    <row r="158" spans="2:98" x14ac:dyDescent="0.3">
      <c r="B158" s="1">
        <v>79</v>
      </c>
      <c r="C158">
        <v>3483.5515960580437</v>
      </c>
      <c r="D158">
        <v>534.42767792780705</v>
      </c>
      <c r="E158" s="11">
        <v>537.66936515909083</v>
      </c>
      <c r="F158">
        <v>7.796045684211669</v>
      </c>
      <c r="G158">
        <v>8294.5354582124946</v>
      </c>
      <c r="H158">
        <v>1182.2131603181285</v>
      </c>
      <c r="I158">
        <v>1562.7851383893392</v>
      </c>
      <c r="J158">
        <v>1141.0536839634995</v>
      </c>
      <c r="CT158">
        <v>16744.032125712616</v>
      </c>
    </row>
    <row r="159" spans="2:98" x14ac:dyDescent="0.3">
      <c r="B159" s="1">
        <v>80</v>
      </c>
      <c r="C159">
        <v>3512.5811926918614</v>
      </c>
      <c r="D159">
        <v>538.30831974343585</v>
      </c>
      <c r="E159" s="11">
        <v>515.26647494412873</v>
      </c>
      <c r="F159">
        <v>6.6709053743899043</v>
      </c>
      <c r="G159">
        <v>8363.6565870309332</v>
      </c>
      <c r="H159">
        <v>1006.5416736322195</v>
      </c>
      <c r="I159">
        <v>1386.5769497160388</v>
      </c>
      <c r="J159">
        <v>975.4144096688666</v>
      </c>
      <c r="CT159">
        <v>16305.016512801873</v>
      </c>
    </row>
    <row r="160" spans="2:98" x14ac:dyDescent="0.3">
      <c r="B160" s="1">
        <v>81</v>
      </c>
      <c r="C160">
        <v>3541.8527026309603</v>
      </c>
      <c r="D160">
        <v>542.35163561860077</v>
      </c>
      <c r="E160" s="11">
        <v>493.79703848812341</v>
      </c>
      <c r="F160">
        <v>5.7104789439098695</v>
      </c>
      <c r="G160">
        <v>8433.353725256191</v>
      </c>
      <c r="H160">
        <v>856.8168177333049</v>
      </c>
      <c r="I160">
        <v>1229.8776540940266</v>
      </c>
      <c r="J160">
        <v>833.51631832011572</v>
      </c>
      <c r="CT160">
        <v>15937.27637108523</v>
      </c>
    </row>
    <row r="161" spans="2:98" x14ac:dyDescent="0.3">
      <c r="B161" s="1">
        <v>82</v>
      </c>
      <c r="C161">
        <v>3571.3681418195515</v>
      </c>
      <c r="D161">
        <v>546.55386752887568</v>
      </c>
      <c r="E161" s="11">
        <v>473.22216188445162</v>
      </c>
      <c r="F161">
        <v>4.8902247396059719</v>
      </c>
      <c r="G161">
        <v>8503.6316729666596</v>
      </c>
      <c r="H161">
        <v>729.23775258010892</v>
      </c>
      <c r="I161">
        <v>1090.5885513645189</v>
      </c>
      <c r="CT161">
        <v>14919.492372883773</v>
      </c>
    </row>
    <row r="162" spans="2:98" x14ac:dyDescent="0.3">
      <c r="B162" s="1">
        <v>83</v>
      </c>
      <c r="C162">
        <v>3601.1295430013811</v>
      </c>
      <c r="D162">
        <v>550.91159059114295</v>
      </c>
      <c r="E162" s="11">
        <v>453.50457180593276</v>
      </c>
      <c r="F162">
        <v>4.1893372012083665</v>
      </c>
      <c r="G162">
        <v>8574.4952702413811</v>
      </c>
      <c r="H162">
        <v>620.55402901295963</v>
      </c>
      <c r="I162">
        <v>966.82624410592473</v>
      </c>
      <c r="CT162">
        <v>14771.61058595993</v>
      </c>
    </row>
    <row r="163" spans="2:98" x14ac:dyDescent="0.3">
      <c r="B163" s="1">
        <v>84</v>
      </c>
      <c r="C163">
        <v>3631.1389558597257</v>
      </c>
      <c r="D163">
        <v>555.4216855660593</v>
      </c>
      <c r="E163" s="11">
        <v>434.60854798068561</v>
      </c>
      <c r="F163">
        <v>3.5901632071630605</v>
      </c>
      <c r="CT163">
        <v>4624.7593526136334</v>
      </c>
    </row>
    <row r="164" spans="2:98" x14ac:dyDescent="0.3">
      <c r="B164" s="1">
        <v>85</v>
      </c>
      <c r="C164">
        <v>3661.3984471585568</v>
      </c>
      <c r="D164">
        <v>560.05019961244318</v>
      </c>
      <c r="E164" s="11">
        <v>416.49985848149032</v>
      </c>
      <c r="F164">
        <v>3.0777124168551704</v>
      </c>
      <c r="CT164">
        <v>4641.0262176693459</v>
      </c>
    </row>
    <row r="165" spans="2:98" x14ac:dyDescent="0.3">
      <c r="B165" s="1">
        <v>86</v>
      </c>
      <c r="C165">
        <v>3691.9101008848779</v>
      </c>
      <c r="D165">
        <v>564.71728460921349</v>
      </c>
      <c r="E165" s="11">
        <v>399.14569771142823</v>
      </c>
      <c r="F165">
        <v>2.6392459325562485</v>
      </c>
      <c r="CT165">
        <v>4658.4123291380765</v>
      </c>
    </row>
    <row r="166" spans="2:98" x14ac:dyDescent="0.3">
      <c r="B166" s="1">
        <v>87</v>
      </c>
      <c r="C166">
        <v>3722.676018392252</v>
      </c>
      <c r="D166">
        <v>569.42326198095691</v>
      </c>
      <c r="E166" s="11">
        <v>382.51462697345204</v>
      </c>
      <c r="F166">
        <v>2.2639303231047303</v>
      </c>
      <c r="CT166">
        <v>4676.8778376697664</v>
      </c>
    </row>
    <row r="167" spans="2:98" x14ac:dyDescent="0.3">
      <c r="B167" s="1">
        <v>88</v>
      </c>
      <c r="C167">
        <v>3753.6983185455206</v>
      </c>
      <c r="D167">
        <v>574.16845583079828</v>
      </c>
      <c r="E167" s="11">
        <v>366.5765175162249</v>
      </c>
      <c r="F167">
        <v>1.9425462781624463</v>
      </c>
      <c r="CT167">
        <v>4696.3858381707068</v>
      </c>
    </row>
    <row r="168" spans="2:98" x14ac:dyDescent="0.3">
      <c r="B168" s="1">
        <v>89</v>
      </c>
      <c r="C168">
        <v>3784.9791378667337</v>
      </c>
      <c r="D168">
        <v>578.95319296272157</v>
      </c>
      <c r="E168" s="11">
        <v>351.30249595304889</v>
      </c>
      <c r="F168">
        <v>1.667242989895011</v>
      </c>
      <c r="CT168">
        <v>4716.902069772399</v>
      </c>
    </row>
    <row r="169" spans="2:98" x14ac:dyDescent="0.3">
      <c r="B169" s="1">
        <v>90</v>
      </c>
      <c r="C169">
        <v>3816.5206306822897</v>
      </c>
      <c r="D169">
        <v>583.7778029040777</v>
      </c>
      <c r="E169" s="11">
        <v>336.6648919550052</v>
      </c>
      <c r="F169">
        <v>1.4310502329932178</v>
      </c>
      <c r="CT169">
        <v>4738.3943757743664</v>
      </c>
    </row>
    <row r="170" spans="2:98" x14ac:dyDescent="0.3">
      <c r="B170" s="1">
        <v>91</v>
      </c>
      <c r="C170">
        <v>3848.3249692713089</v>
      </c>
      <c r="D170">
        <v>588.64261792827836</v>
      </c>
      <c r="E170" s="11">
        <v>322.63718812354665</v>
      </c>
      <c r="F170">
        <v>1.2283181166525119</v>
      </c>
      <c r="CT170">
        <v>4760.8330934397864</v>
      </c>
    </row>
    <row r="171" spans="2:98" x14ac:dyDescent="0.3">
      <c r="B171" s="1">
        <v>92</v>
      </c>
      <c r="C171">
        <v>3880.3943440152361</v>
      </c>
      <c r="D171">
        <v>593.54797307768058</v>
      </c>
      <c r="E171" s="11">
        <v>309.19397195173224</v>
      </c>
      <c r="F171">
        <v>1.0543063834600728</v>
      </c>
      <c r="CT171">
        <v>4784.1905954281092</v>
      </c>
    </row>
    <row r="172" spans="2:98" x14ac:dyDescent="0.3">
      <c r="B172" s="1">
        <v>93</v>
      </c>
      <c r="C172">
        <v>3912.7309635486963</v>
      </c>
      <c r="D172">
        <v>598.49420618666136</v>
      </c>
      <c r="E172" s="11">
        <v>296.31088978707675</v>
      </c>
      <c r="F172">
        <v>0.90494631246989587</v>
      </c>
      <c r="CT172">
        <v>4808.4410058349049</v>
      </c>
    </row>
    <row r="173" spans="2:98" x14ac:dyDescent="0.3">
      <c r="B173" s="1">
        <v>94</v>
      </c>
      <c r="C173">
        <v>3945.3370549116025</v>
      </c>
      <c r="D173">
        <v>603.48165790488349</v>
      </c>
      <c r="E173" s="11">
        <v>283.9646027126152</v>
      </c>
      <c r="F173">
        <v>0.77674558486999379</v>
      </c>
      <c r="CT173">
        <v>4833.5600611139716</v>
      </c>
    </row>
    <row r="174" spans="2:98" x14ac:dyDescent="0.3">
      <c r="B174" s="1">
        <v>95</v>
      </c>
      <c r="C174">
        <v>3978.2148637025325</v>
      </c>
      <c r="D174">
        <v>608.5106717207575</v>
      </c>
      <c r="E174" s="11">
        <v>272.13274426625622</v>
      </c>
      <c r="F174">
        <v>0.66670662701341132</v>
      </c>
      <c r="CT174">
        <v>4859.5249863165591</v>
      </c>
    </row>
    <row r="175" spans="2:98" x14ac:dyDescent="0.3">
      <c r="B175" s="1">
        <v>96</v>
      </c>
      <c r="C175">
        <v>4011.3666542333867</v>
      </c>
      <c r="D175">
        <v>613.58159398509713</v>
      </c>
      <c r="E175" s="11"/>
      <c r="CT175">
        <v>4624.948248218484</v>
      </c>
    </row>
    <row r="176" spans="2:98" x14ac:dyDescent="0.3">
      <c r="B176" s="1" t="s">
        <v>76</v>
      </c>
      <c r="C176">
        <v>97433.745162239764</v>
      </c>
      <c r="D176">
        <v>14969.779558706554</v>
      </c>
      <c r="E176">
        <v>13490.650881876116</v>
      </c>
      <c r="F176">
        <v>256.18629172654664</v>
      </c>
      <c r="G176">
        <v>208300.64639128142</v>
      </c>
      <c r="H176">
        <v>242093.11468540211</v>
      </c>
      <c r="I176">
        <v>197645.134768374</v>
      </c>
      <c r="J176">
        <v>241560.29141138724</v>
      </c>
      <c r="K176">
        <v>93946.729337571975</v>
      </c>
      <c r="L176">
        <v>28135.076940324183</v>
      </c>
      <c r="M176">
        <v>42196.558838460165</v>
      </c>
      <c r="N176">
        <v>9808.8596111572915</v>
      </c>
      <c r="O176">
        <v>1242276.7187097231</v>
      </c>
      <c r="P176">
        <v>242100.64536660461</v>
      </c>
      <c r="Q176">
        <v>2794866.519525589</v>
      </c>
      <c r="R176">
        <v>889692.46260250977</v>
      </c>
      <c r="S176">
        <v>317539.83301408566</v>
      </c>
      <c r="T176">
        <v>53810.323785359622</v>
      </c>
      <c r="U176">
        <v>689857.21761399996</v>
      </c>
      <c r="V176">
        <v>253999.40329922744</v>
      </c>
      <c r="W176">
        <v>443638.135739499</v>
      </c>
      <c r="X176">
        <v>118338.63760494289</v>
      </c>
      <c r="Y176">
        <v>786406.14328310208</v>
      </c>
      <c r="Z176">
        <v>231025.55878344848</v>
      </c>
      <c r="AA176">
        <v>1062.0095423873927</v>
      </c>
      <c r="AB176">
        <v>672407.55448851048</v>
      </c>
      <c r="AC176">
        <v>85393.35851809333</v>
      </c>
      <c r="AD176">
        <v>661420.12219328561</v>
      </c>
      <c r="AE176">
        <v>289344.27863158012</v>
      </c>
      <c r="AF176">
        <v>764681.87288482487</v>
      </c>
      <c r="AG176">
        <v>103023.94148066414</v>
      </c>
      <c r="AH176">
        <v>1157385.3304392551</v>
      </c>
      <c r="AI176">
        <v>230501.73510864834</v>
      </c>
      <c r="AJ176">
        <v>420.1285955646843</v>
      </c>
      <c r="AK176">
        <v>661063.51394086669</v>
      </c>
      <c r="AL176">
        <v>121956.13312182421</v>
      </c>
      <c r="AM176">
        <v>894185.92420311773</v>
      </c>
      <c r="AN176">
        <v>336538.79392490152</v>
      </c>
      <c r="AO176">
        <v>648119.27150703862</v>
      </c>
      <c r="AP176">
        <v>148654.25481793913</v>
      </c>
      <c r="AQ176">
        <v>810522.77547046659</v>
      </c>
      <c r="AR176">
        <v>228569.75466324296</v>
      </c>
      <c r="AS176">
        <v>1572.9794302997529</v>
      </c>
      <c r="AT176">
        <v>912277.62404292624</v>
      </c>
      <c r="AU176">
        <v>157744.99233176341</v>
      </c>
      <c r="AV176">
        <v>710111.4144925588</v>
      </c>
      <c r="AW176">
        <v>287517.75041243521</v>
      </c>
      <c r="AX176">
        <v>1006429.9744291286</v>
      </c>
      <c r="AY176">
        <v>135568.4618081669</v>
      </c>
      <c r="AZ176">
        <v>834138.65049142775</v>
      </c>
      <c r="BA176">
        <v>334033.51279028703</v>
      </c>
      <c r="BB176">
        <v>1168648.419568714</v>
      </c>
      <c r="BC176">
        <v>13652.346246761856</v>
      </c>
      <c r="BD176">
        <v>845346.61530468578</v>
      </c>
      <c r="BE176">
        <v>352670.95638162579</v>
      </c>
      <c r="BF176">
        <v>1425908.7328318211</v>
      </c>
      <c r="BG176">
        <v>22790.147470533313</v>
      </c>
      <c r="BH176">
        <v>1396041.1578445598</v>
      </c>
      <c r="BI176">
        <v>566087.68623953965</v>
      </c>
      <c r="BJ176">
        <v>1978939.0651944953</v>
      </c>
      <c r="BK176">
        <v>43749.017309862014</v>
      </c>
      <c r="BL176">
        <v>1433673.0714781594</v>
      </c>
      <c r="BM176">
        <v>615750.15453767404</v>
      </c>
      <c r="BN176">
        <v>3768432.0000386471</v>
      </c>
      <c r="BO176">
        <v>37414.847022806076</v>
      </c>
      <c r="BP176">
        <v>2097063.8101617522</v>
      </c>
      <c r="BQ176">
        <v>872631.53246070701</v>
      </c>
      <c r="BR176">
        <v>4187318.179446137</v>
      </c>
      <c r="BS176">
        <v>17955.150670394447</v>
      </c>
      <c r="BT176">
        <v>2237812.912689006</v>
      </c>
      <c r="BU176">
        <v>744850.38061073807</v>
      </c>
      <c r="BV176">
        <v>1340.0683488272048</v>
      </c>
      <c r="BW176">
        <v>4714384.5080253612</v>
      </c>
      <c r="BX176">
        <v>4880.860481175665</v>
      </c>
      <c r="BY176">
        <v>2102717.7878334476</v>
      </c>
      <c r="BZ176">
        <v>750562.66584411974</v>
      </c>
      <c r="CA176">
        <v>5472159.7626407258</v>
      </c>
      <c r="CB176">
        <v>8838.0196863918445</v>
      </c>
      <c r="CC176">
        <v>2107558.0284137037</v>
      </c>
      <c r="CD176">
        <v>897156.16160216008</v>
      </c>
      <c r="CE176">
        <v>6740880.5817117607</v>
      </c>
      <c r="CF176">
        <v>38987.07674299027</v>
      </c>
      <c r="CG176">
        <v>2617373.2167714117</v>
      </c>
      <c r="CH176">
        <v>969744.39362380246</v>
      </c>
      <c r="CI176">
        <v>2173.0022406738776</v>
      </c>
      <c r="CJ176">
        <v>5819759.054247533</v>
      </c>
      <c r="CK176">
        <v>14139.903525635769</v>
      </c>
      <c r="CL176">
        <v>2337981.8670298355</v>
      </c>
      <c r="CM176">
        <v>1020200.7557317916</v>
      </c>
      <c r="CN176">
        <v>6735.4375936543083</v>
      </c>
      <c r="CO176">
        <v>6602545.0122169601</v>
      </c>
      <c r="CP176">
        <v>4897.8754668940082</v>
      </c>
      <c r="CQ176">
        <v>2732632.6407606513</v>
      </c>
      <c r="CR176">
        <v>1038006.6511859497</v>
      </c>
      <c r="CS176">
        <v>5629.0329423527073</v>
      </c>
      <c r="CT176">
        <v>91286055.035144284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3C556-4019-4E84-A022-7BA3EF2A7779}">
  <dimension ref="C2:AF906"/>
  <sheetViews>
    <sheetView topLeftCell="B28" workbookViewId="0">
      <selection activeCell="G39" sqref="G39"/>
    </sheetView>
  </sheetViews>
  <sheetFormatPr defaultRowHeight="14.4" x14ac:dyDescent="0.3"/>
  <cols>
    <col min="3" max="3" width="38.44140625" bestFit="1" customWidth="1"/>
    <col min="4" max="5" width="11" bestFit="1" customWidth="1"/>
    <col min="6" max="6" width="16.33203125" bestFit="1" customWidth="1"/>
    <col min="7" max="41" width="12.6640625" bestFit="1" customWidth="1"/>
    <col min="42" max="42" width="12" bestFit="1" customWidth="1"/>
    <col min="43" max="219" width="12.6640625" bestFit="1" customWidth="1"/>
    <col min="220" max="220" width="12" bestFit="1" customWidth="1"/>
    <col min="221" max="378" width="12.6640625" bestFit="1" customWidth="1"/>
    <col min="379" max="379" width="12" bestFit="1" customWidth="1"/>
    <col min="380" max="625" width="12.6640625" bestFit="1" customWidth="1"/>
  </cols>
  <sheetData>
    <row r="2" spans="3:31" x14ac:dyDescent="0.3">
      <c r="E2" s="9" t="s">
        <v>81</v>
      </c>
    </row>
    <row r="3" spans="3:31" x14ac:dyDescent="0.3">
      <c r="C3" s="9" t="s">
        <v>82</v>
      </c>
      <c r="D3" s="9" t="s">
        <v>0</v>
      </c>
      <c r="E3" s="12">
        <v>45961</v>
      </c>
      <c r="F3" s="12">
        <v>45991</v>
      </c>
      <c r="G3" s="12">
        <v>46022</v>
      </c>
      <c r="H3" s="12">
        <v>46053</v>
      </c>
      <c r="I3" s="12">
        <v>46081</v>
      </c>
      <c r="J3" s="12">
        <v>46112</v>
      </c>
      <c r="K3" s="12">
        <v>46142</v>
      </c>
      <c r="L3" s="12">
        <v>46173</v>
      </c>
      <c r="M3" s="12">
        <v>46203</v>
      </c>
      <c r="N3" s="12">
        <v>46234</v>
      </c>
      <c r="O3" s="12">
        <v>46265</v>
      </c>
      <c r="P3" s="12">
        <v>46295</v>
      </c>
      <c r="Q3" s="12">
        <v>46326</v>
      </c>
      <c r="R3" s="12">
        <v>46356</v>
      </c>
      <c r="S3" s="12">
        <v>46387</v>
      </c>
      <c r="T3" s="12">
        <v>46418</v>
      </c>
      <c r="U3" s="12">
        <v>46446</v>
      </c>
      <c r="V3" s="12">
        <v>46477</v>
      </c>
      <c r="W3" s="12">
        <v>46507</v>
      </c>
      <c r="X3" s="12">
        <v>46538</v>
      </c>
      <c r="Y3" s="12">
        <v>46568</v>
      </c>
      <c r="Z3" s="12">
        <v>46599</v>
      </c>
      <c r="AA3" s="12">
        <v>46630</v>
      </c>
      <c r="AB3" s="12">
        <v>46660</v>
      </c>
      <c r="AC3" s="12">
        <v>46691</v>
      </c>
      <c r="AD3" s="12">
        <v>46721</v>
      </c>
      <c r="AE3" s="12">
        <v>46752</v>
      </c>
    </row>
    <row r="4" spans="3:31" x14ac:dyDescent="0.3">
      <c r="C4" t="s">
        <v>83</v>
      </c>
      <c r="D4" t="s">
        <v>18</v>
      </c>
      <c r="E4">
        <v>117689684.22</v>
      </c>
      <c r="F4">
        <v>110922378.88255347</v>
      </c>
      <c r="G4">
        <v>104287148.02572748</v>
      </c>
      <c r="H4">
        <v>97976209.408014148</v>
      </c>
      <c r="I4">
        <v>91963395.212956339</v>
      </c>
      <c r="J4">
        <v>86181330.983872294</v>
      </c>
      <c r="K4">
        <v>80645228.002348676</v>
      </c>
      <c r="L4">
        <v>75409364.126218781</v>
      </c>
      <c r="M4">
        <v>70545937.702893779</v>
      </c>
      <c r="N4">
        <v>65976123.150077477</v>
      </c>
      <c r="O4">
        <v>61759771.183231309</v>
      </c>
      <c r="P4">
        <v>57861845.17045325</v>
      </c>
      <c r="Q4">
        <v>54275549.770545289</v>
      </c>
      <c r="R4">
        <v>50998722.650863856</v>
      </c>
      <c r="S4">
        <v>47856778.570843317</v>
      </c>
      <c r="T4">
        <v>44928847.39660202</v>
      </c>
      <c r="U4">
        <v>42134347.470861003</v>
      </c>
      <c r="V4">
        <v>39525928.115386166</v>
      </c>
      <c r="W4">
        <v>37090875.910601862</v>
      </c>
      <c r="X4">
        <v>34817378.382262655</v>
      </c>
      <c r="Y4">
        <v>32694457.668593492</v>
      </c>
      <c r="Z4">
        <v>30711909.090673365</v>
      </c>
      <c r="AA4">
        <v>28860244.357367303</v>
      </c>
      <c r="AB4">
        <v>27130639.100852523</v>
      </c>
      <c r="AC4">
        <v>25514871.431000479</v>
      </c>
      <c r="AD4">
        <v>24005307.377685159</v>
      </c>
      <c r="AE4">
        <v>22594842.458450329</v>
      </c>
    </row>
    <row r="5" spans="3:31" x14ac:dyDescent="0.3">
      <c r="D5" t="s">
        <v>26</v>
      </c>
      <c r="E5">
        <v>5517434.6399999997</v>
      </c>
      <c r="F5">
        <v>5370111.3611105038</v>
      </c>
      <c r="G5">
        <v>5213813.2933878601</v>
      </c>
      <c r="H5">
        <v>5058259.088809818</v>
      </c>
      <c r="I5">
        <v>4917052.9429149227</v>
      </c>
      <c r="J5">
        <v>4769854.5441093417</v>
      </c>
      <c r="K5">
        <v>4630464.1564619206</v>
      </c>
      <c r="L5">
        <v>4498391.9494292326</v>
      </c>
      <c r="M5">
        <v>4370996.3318089684</v>
      </c>
      <c r="N5">
        <v>4250980.6640868681</v>
      </c>
      <c r="O5">
        <v>4136100.7201624229</v>
      </c>
      <c r="P5">
        <v>4026337.694949233</v>
      </c>
      <c r="Q5">
        <v>3916537.0414106771</v>
      </c>
      <c r="R5">
        <v>3810620.6487093577</v>
      </c>
      <c r="S5">
        <v>3712364.0100185648</v>
      </c>
      <c r="T5">
        <v>3620260.8137253923</v>
      </c>
      <c r="U5">
        <v>3533024.185937976</v>
      </c>
      <c r="V5">
        <v>3449847.6370956544</v>
      </c>
      <c r="W5">
        <v>3370513.4835185078</v>
      </c>
      <c r="X5">
        <v>3294814.1677033235</v>
      </c>
      <c r="Y5">
        <v>3222552.4172681035</v>
      </c>
      <c r="Z5">
        <v>3153541.1816019681</v>
      </c>
      <c r="AA5">
        <v>3087603.419154691</v>
      </c>
      <c r="AB5">
        <v>3024571.7867163108</v>
      </c>
      <c r="AC5">
        <v>2964288.2669314812</v>
      </c>
      <c r="AD5">
        <v>2906603.7596419356</v>
      </c>
      <c r="AE5">
        <v>2851377.6550916103</v>
      </c>
    </row>
    <row r="6" spans="3:31" x14ac:dyDescent="0.3">
      <c r="D6" t="s">
        <v>23</v>
      </c>
      <c r="E6">
        <v>106116574.61</v>
      </c>
      <c r="F6">
        <v>102665279.96270643</v>
      </c>
      <c r="G6">
        <v>99272255.449741498</v>
      </c>
      <c r="H6">
        <v>95911808.742454261</v>
      </c>
      <c r="I6">
        <v>92760809.385540634</v>
      </c>
      <c r="J6">
        <v>89757668.523694217</v>
      </c>
      <c r="K6">
        <v>86794774.041771814</v>
      </c>
      <c r="L6">
        <v>84008121.899749875</v>
      </c>
      <c r="M6">
        <v>81206592.667069435</v>
      </c>
      <c r="N6">
        <v>78521765.194188923</v>
      </c>
      <c r="O6">
        <v>75906522.140577018</v>
      </c>
      <c r="P6">
        <v>73374449.037980214</v>
      </c>
      <c r="Q6">
        <v>70937929.095461428</v>
      </c>
      <c r="R6">
        <v>68472595.983102709</v>
      </c>
      <c r="S6">
        <v>66187251.125439025</v>
      </c>
      <c r="T6">
        <v>63992957.946039356</v>
      </c>
      <c r="U6">
        <v>61972098.504686095</v>
      </c>
      <c r="V6">
        <v>60026049.232493073</v>
      </c>
      <c r="W6">
        <v>58151207.520284534</v>
      </c>
      <c r="X6">
        <v>56344233.367028415</v>
      </c>
      <c r="Y6">
        <v>54602021.162415348</v>
      </c>
      <c r="Z6">
        <v>52921675.117024794</v>
      </c>
      <c r="AA6">
        <v>51300487.859174177</v>
      </c>
      <c r="AB6">
        <v>49735921.77303344</v>
      </c>
      <c r="AC6">
        <v>48225592.705297008</v>
      </c>
      <c r="AD6">
        <v>46767255.716035143</v>
      </c>
      <c r="AE6">
        <v>45358792.59271206</v>
      </c>
    </row>
    <row r="7" spans="3:31" x14ac:dyDescent="0.3">
      <c r="D7" t="s">
        <v>20</v>
      </c>
      <c r="E7">
        <v>43014489.960000001</v>
      </c>
      <c r="F7">
        <v>40676392.108572058</v>
      </c>
      <c r="G7">
        <v>38436766.805028103</v>
      </c>
      <c r="H7">
        <v>36289076.177434102</v>
      </c>
      <c r="I7">
        <v>34240566.306550384</v>
      </c>
      <c r="J7">
        <v>32286914.442525517</v>
      </c>
      <c r="K7">
        <v>30450085.739761099</v>
      </c>
      <c r="L7">
        <v>28723190.881845515</v>
      </c>
      <c r="M7">
        <v>27091334.090661507</v>
      </c>
      <c r="N7">
        <v>25549733.348439723</v>
      </c>
      <c r="O7">
        <v>24119452.69177971</v>
      </c>
      <c r="P7">
        <v>22767012.556334358</v>
      </c>
      <c r="Q7">
        <v>21504331.549889833</v>
      </c>
      <c r="R7">
        <v>20309997.533052076</v>
      </c>
      <c r="S7">
        <v>19178261.9616156</v>
      </c>
      <c r="T7">
        <v>18110743.482853409</v>
      </c>
      <c r="U7">
        <v>17101600.985602558</v>
      </c>
      <c r="V7">
        <v>16151463.505038913</v>
      </c>
      <c r="W7">
        <v>15256713.161894789</v>
      </c>
      <c r="X7">
        <v>14413958.211157577</v>
      </c>
      <c r="Y7">
        <v>13620020.885927998</v>
      </c>
      <c r="Z7">
        <v>12871937.610854687</v>
      </c>
      <c r="AA7">
        <v>12166918.773901362</v>
      </c>
      <c r="AB7">
        <v>11502351.633775983</v>
      </c>
      <c r="AC7">
        <v>10875791.22965648</v>
      </c>
      <c r="AD7">
        <v>10284949.388820564</v>
      </c>
      <c r="AE7">
        <v>9727684.3474036716</v>
      </c>
    </row>
    <row r="8" spans="3:31" x14ac:dyDescent="0.3">
      <c r="D8" t="s">
        <v>22</v>
      </c>
      <c r="E8">
        <v>3643667.1999999997</v>
      </c>
      <c r="F8">
        <v>3284753.834368017</v>
      </c>
      <c r="G8">
        <v>2946072.6702646399</v>
      </c>
      <c r="H8">
        <v>2631014.9465631205</v>
      </c>
      <c r="I8">
        <v>2338544.237081524</v>
      </c>
      <c r="J8">
        <v>2068368.5810093635</v>
      </c>
      <c r="K8">
        <v>1823492.4768732986</v>
      </c>
      <c r="L8">
        <v>1605607.8037808982</v>
      </c>
      <c r="M8">
        <v>1410398.2362572958</v>
      </c>
      <c r="N8">
        <v>1236337.6715825449</v>
      </c>
      <c r="O8">
        <v>1081852.4454350269</v>
      </c>
      <c r="P8">
        <v>945273.73317862372</v>
      </c>
      <c r="Q8">
        <v>824981.26387042657</v>
      </c>
      <c r="R8">
        <v>719382.16992549202</v>
      </c>
      <c r="S8">
        <v>626978.35186215444</v>
      </c>
      <c r="T8">
        <v>546345.80164791481</v>
      </c>
      <c r="U8">
        <v>476173.89044109674</v>
      </c>
      <c r="V8">
        <v>415255.92332776898</v>
      </c>
      <c r="W8">
        <v>362484.43439717469</v>
      </c>
      <c r="X8">
        <v>316857.48021707049</v>
      </c>
      <c r="Y8">
        <v>277474.75875039509</v>
      </c>
      <c r="Z8">
        <v>243606.08011982674</v>
      </c>
      <c r="AA8">
        <v>214642.82438665506</v>
      </c>
      <c r="AB8">
        <v>189856.71693336655</v>
      </c>
      <c r="AC8">
        <v>168628.24063197625</v>
      </c>
      <c r="AD8">
        <v>150430.35793298425</v>
      </c>
      <c r="AE8">
        <v>134814.67140878682</v>
      </c>
    </row>
    <row r="9" spans="3:31" x14ac:dyDescent="0.3">
      <c r="C9" t="s">
        <v>84</v>
      </c>
      <c r="D9" t="s">
        <v>18</v>
      </c>
      <c r="E9">
        <v>-6784508.4090953851</v>
      </c>
      <c r="F9">
        <v>-6549507.175714721</v>
      </c>
      <c r="G9">
        <v>-6228446.589056666</v>
      </c>
      <c r="H9">
        <v>-5923757.2425223589</v>
      </c>
      <c r="I9">
        <v>-5742151.6263385974</v>
      </c>
      <c r="J9">
        <v>-5494975.7816618942</v>
      </c>
      <c r="K9">
        <v>-5232226.5512829293</v>
      </c>
      <c r="L9">
        <v>-4845663.9751000432</v>
      </c>
      <c r="M9">
        <v>-4563250.3241436332</v>
      </c>
      <c r="N9">
        <v>-4243434.606835735</v>
      </c>
      <c r="O9">
        <v>-3910400.8170480193</v>
      </c>
      <c r="P9">
        <v>-3616042.4859012663</v>
      </c>
      <c r="Q9">
        <v>-3303563.8849739302</v>
      </c>
      <c r="R9">
        <v>-3178050.9829024831</v>
      </c>
      <c r="S9">
        <v>-2969324.1563102687</v>
      </c>
      <c r="T9">
        <v>-2833737.1318439045</v>
      </c>
      <c r="U9">
        <v>-2648163.8982478818</v>
      </c>
      <c r="V9">
        <v>-2475133.545017181</v>
      </c>
      <c r="W9">
        <v>-2313766.2476413781</v>
      </c>
      <c r="X9">
        <v>-2163246.8327214317</v>
      </c>
      <c r="Y9">
        <v>-2022819.7858591732</v>
      </c>
      <c r="Z9">
        <v>-1891784.6384949959</v>
      </c>
      <c r="AA9">
        <v>-1769491.7201832472</v>
      </c>
      <c r="AB9">
        <v>-1655338.2547293701</v>
      </c>
      <c r="AC9">
        <v>-1548763.2776393446</v>
      </c>
      <c r="AD9">
        <v>-1449247.8215294241</v>
      </c>
      <c r="AE9">
        <v>-1356309.9212235401</v>
      </c>
    </row>
    <row r="10" spans="3:31" x14ac:dyDescent="0.3">
      <c r="D10" t="s">
        <v>26</v>
      </c>
      <c r="E10">
        <v>-146426.80463329339</v>
      </c>
      <c r="F10">
        <v>-154866.53350044932</v>
      </c>
      <c r="G10">
        <v>-153974.11027436465</v>
      </c>
      <c r="H10">
        <v>-139779.89481331623</v>
      </c>
      <c r="I10">
        <v>-146472.57343578155</v>
      </c>
      <c r="J10">
        <v>-139301.88338363337</v>
      </c>
      <c r="K10">
        <v>-132560.52714163723</v>
      </c>
      <c r="L10">
        <v>-128448.23051183147</v>
      </c>
      <c r="M10">
        <v>-121578.90235470531</v>
      </c>
      <c r="N10">
        <v>-116908.28912537583</v>
      </c>
      <c r="O10">
        <v>-112172.86304452042</v>
      </c>
      <c r="P10">
        <v>-112603.52872732574</v>
      </c>
      <c r="Q10">
        <v>-109038.84020580426</v>
      </c>
      <c r="R10">
        <v>-101709.58815320053</v>
      </c>
      <c r="S10">
        <v>-95819.125340155806</v>
      </c>
      <c r="T10">
        <v>-91196.314575841447</v>
      </c>
      <c r="U10">
        <v>-87354.669511756219</v>
      </c>
      <c r="V10">
        <v>-83709.426485341537</v>
      </c>
      <c r="W10">
        <v>-80252.566911654605</v>
      </c>
      <c r="X10">
        <v>-76975.687916645271</v>
      </c>
      <c r="Y10">
        <v>-73870.247809296779</v>
      </c>
      <c r="Z10">
        <v>-70927.737326506744</v>
      </c>
      <c r="AA10">
        <v>-68139.797752009181</v>
      </c>
      <c r="AB10">
        <v>-65498.300848864943</v>
      </c>
      <c r="AC10">
        <v>-62995.401266973553</v>
      </c>
      <c r="AD10">
        <v>-60623.56908822307</v>
      </c>
      <c r="AE10">
        <v>-58375.608051054798</v>
      </c>
    </row>
    <row r="11" spans="3:31" x14ac:dyDescent="0.3">
      <c r="D11" t="s">
        <v>23</v>
      </c>
      <c r="E11">
        <v>-3390979.6338651809</v>
      </c>
      <c r="F11">
        <v>-3297873.8185612634</v>
      </c>
      <c r="G11">
        <v>-3261976.0725946659</v>
      </c>
      <c r="H11">
        <v>-3053301.6482530395</v>
      </c>
      <c r="I11">
        <v>-2913278.7638691533</v>
      </c>
      <c r="J11">
        <v>-2869252.4865886322</v>
      </c>
      <c r="K11">
        <v>-2703821.2699113479</v>
      </c>
      <c r="L11">
        <v>-2714482.3197115203</v>
      </c>
      <c r="M11">
        <v>-2603367.3194054887</v>
      </c>
      <c r="N11">
        <v>-2546377.5024883691</v>
      </c>
      <c r="O11">
        <v>-2454294.8364117811</v>
      </c>
      <c r="P11">
        <v>-2369166.4299685708</v>
      </c>
      <c r="Q11">
        <v>-2393821.1564636827</v>
      </c>
      <c r="R11">
        <v>-2223544.8074607211</v>
      </c>
      <c r="S11">
        <v>-2133595.3582077734</v>
      </c>
      <c r="T11">
        <v>-1961977.2091016169</v>
      </c>
      <c r="U11">
        <v>-1889252.2717790171</v>
      </c>
      <c r="V11">
        <v>-1820060.3615240979</v>
      </c>
      <c r="W11">
        <v>-1754138.0715453166</v>
      </c>
      <c r="X11">
        <v>-1691251.2693454113</v>
      </c>
      <c r="Y11">
        <v>-1631191.1244279197</v>
      </c>
      <c r="Z11">
        <v>-1573770.7091839209</v>
      </c>
      <c r="AA11">
        <v>-1518822.0904491942</v>
      </c>
      <c r="AB11">
        <v>-1466193.8403621535</v>
      </c>
      <c r="AC11">
        <v>-1415748.9051426768</v>
      </c>
      <c r="AD11">
        <v>-1367362.7791974426</v>
      </c>
      <c r="AE11">
        <v>-1320921.939593761</v>
      </c>
    </row>
    <row r="12" spans="3:31" x14ac:dyDescent="0.3">
      <c r="D12" t="s">
        <v>20</v>
      </c>
      <c r="E12">
        <v>-2318383.9654431762</v>
      </c>
      <c r="F12">
        <v>-2204444.4909728388</v>
      </c>
      <c r="G12">
        <v>-2113783.2884805598</v>
      </c>
      <c r="H12">
        <v>-2014547.9222124422</v>
      </c>
      <c r="I12">
        <v>-1925072.8422737676</v>
      </c>
      <c r="J12">
        <v>-1807037.2484107197</v>
      </c>
      <c r="K12">
        <v>-1704395.2802145984</v>
      </c>
      <c r="L12">
        <v>-1607751.8596199257</v>
      </c>
      <c r="M12">
        <v>-1519357.6341023815</v>
      </c>
      <c r="N12">
        <v>-1414854.9595419555</v>
      </c>
      <c r="O12">
        <v>-1334458.8683368631</v>
      </c>
      <c r="P12">
        <v>-1249014.1682790776</v>
      </c>
      <c r="Q12">
        <v>-1179788.2296567834</v>
      </c>
      <c r="R12">
        <v>-1118410.4793699007</v>
      </c>
      <c r="S12">
        <v>-1055308.5532467058</v>
      </c>
      <c r="T12">
        <v>-997691.09503054386</v>
      </c>
      <c r="U12">
        <v>-939455.40904533851</v>
      </c>
      <c r="V12">
        <v>-884786.67218558199</v>
      </c>
      <c r="W12">
        <v>-833461.91890468902</v>
      </c>
      <c r="X12">
        <v>-785270.31435990427</v>
      </c>
      <c r="Y12">
        <v>-740013.17945887567</v>
      </c>
      <c r="Z12">
        <v>-697505.18598426774</v>
      </c>
      <c r="AA12">
        <v>-657570.81269597018</v>
      </c>
      <c r="AB12">
        <v>-620045.51107050071</v>
      </c>
      <c r="AC12">
        <v>-584775.42279675347</v>
      </c>
      <c r="AD12">
        <v>-551616.79321943724</v>
      </c>
      <c r="AE12">
        <v>-520435.37909032189</v>
      </c>
    </row>
    <row r="13" spans="3:31" x14ac:dyDescent="0.3">
      <c r="D13" t="s">
        <v>22</v>
      </c>
      <c r="E13">
        <v>-362564.63511670986</v>
      </c>
      <c r="F13">
        <v>-340763.8739634775</v>
      </c>
      <c r="G13">
        <v>-316171.56200580078</v>
      </c>
      <c r="H13">
        <v>-292813.40482586541</v>
      </c>
      <c r="I13">
        <v>-269950.41959097091</v>
      </c>
      <c r="J13">
        <v>-244140.5950794493</v>
      </c>
      <c r="K13">
        <v>-217020.86057657175</v>
      </c>
      <c r="L13">
        <v>-194422.00932023313</v>
      </c>
      <c r="M13">
        <v>-173352.65496698281</v>
      </c>
      <c r="N13">
        <v>-153871.67261964589</v>
      </c>
      <c r="O13">
        <v>-136016.9042905473</v>
      </c>
      <c r="P13">
        <v>-119802.12097921767</v>
      </c>
      <c r="Q13">
        <v>-105162.55610898195</v>
      </c>
      <c r="R13">
        <v>-92027.645231968199</v>
      </c>
      <c r="S13">
        <v>-80300.172459884459</v>
      </c>
      <c r="T13">
        <v>-69884.109729901422</v>
      </c>
      <c r="U13">
        <v>-60669.844943121439</v>
      </c>
      <c r="V13">
        <v>-52558.525120096492</v>
      </c>
      <c r="W13">
        <v>-45445.005199263316</v>
      </c>
      <c r="X13">
        <v>-39228.021735338392</v>
      </c>
      <c r="Y13">
        <v>-33737.83118709008</v>
      </c>
      <c r="Z13">
        <v>-28853.167743020127</v>
      </c>
      <c r="AA13">
        <v>-24693.946612342395</v>
      </c>
      <c r="AB13">
        <v>-21151.779325653355</v>
      </c>
      <c r="AC13">
        <v>-18134.510467530257</v>
      </c>
      <c r="AD13">
        <v>-15563.783892456539</v>
      </c>
      <c r="AE13">
        <v>-13372.973921392024</v>
      </c>
    </row>
    <row r="14" spans="3:31" x14ac:dyDescent="0.3">
      <c r="C14" t="s">
        <v>85</v>
      </c>
      <c r="D14" t="s">
        <v>18</v>
      </c>
      <c r="E14">
        <v>-3678301.8724864745</v>
      </c>
      <c r="F14">
        <v>-3553129.9929292584</v>
      </c>
      <c r="G14">
        <v>-3338591.6629216978</v>
      </c>
      <c r="H14">
        <v>-3148229.9646534035</v>
      </c>
      <c r="I14">
        <v>-2913084.8874077071</v>
      </c>
      <c r="J14">
        <v>-2735835.3266155585</v>
      </c>
      <c r="K14">
        <v>-2526823.4674918088</v>
      </c>
      <c r="L14">
        <v>-2378254.7802896015</v>
      </c>
      <c r="M14">
        <v>-2215902.6148427799</v>
      </c>
      <c r="N14">
        <v>-2039815.7302303608</v>
      </c>
      <c r="O14">
        <v>-1923135.494910961</v>
      </c>
      <c r="P14">
        <v>-1784414.9915328596</v>
      </c>
      <c r="Q14">
        <v>-1675865.0191257666</v>
      </c>
      <c r="R14">
        <v>-1564858.1959317906</v>
      </c>
      <c r="S14">
        <v>-1461308.1911736424</v>
      </c>
      <c r="T14">
        <v>-1371719.5556447324</v>
      </c>
      <c r="U14">
        <v>-1283053.3327583286</v>
      </c>
      <c r="V14">
        <v>-1200254.258002575</v>
      </c>
      <c r="W14">
        <v>-1122924.2858979199</v>
      </c>
      <c r="X14">
        <v>-1050693.0622608627</v>
      </c>
      <c r="Y14">
        <v>-983215.99729554052</v>
      </c>
      <c r="Z14">
        <v>-920172.44653125526</v>
      </c>
      <c r="AA14">
        <v>-861264.0069899396</v>
      </c>
      <c r="AB14">
        <v>-806225.92851922009</v>
      </c>
      <c r="AC14">
        <v>-754783.8521110171</v>
      </c>
      <c r="AD14">
        <v>-706696.51197222364</v>
      </c>
      <c r="AE14">
        <v>-661740.44729825784</v>
      </c>
    </row>
    <row r="15" spans="3:31" x14ac:dyDescent="0.3">
      <c r="D15" t="s">
        <v>26</v>
      </c>
      <c r="E15">
        <v>-77555.868729106456</v>
      </c>
      <c r="F15">
        <v>-74536.139321159339</v>
      </c>
      <c r="G15">
        <v>-71398.936880617897</v>
      </c>
      <c r="H15">
        <v>-68360.450662654112</v>
      </c>
      <c r="I15">
        <v>-65499.435233988588</v>
      </c>
      <c r="J15">
        <v>-62633.714507831064</v>
      </c>
      <c r="K15">
        <v>-59981.995889152371</v>
      </c>
      <c r="L15">
        <v>-57472.990370534746</v>
      </c>
      <c r="M15">
        <v>-55097.322693757866</v>
      </c>
      <c r="N15">
        <v>-52890.398056022546</v>
      </c>
      <c r="O15">
        <v>-50847.07348309004</v>
      </c>
      <c r="P15">
        <v>-48870.29639724132</v>
      </c>
      <c r="Q15">
        <v>-46959.479704229409</v>
      </c>
      <c r="R15">
        <v>-45095.029448465633</v>
      </c>
      <c r="S15">
        <v>-43418.800411219461</v>
      </c>
      <c r="T15">
        <v>-41853.511796734718</v>
      </c>
      <c r="U15">
        <v>-40385.296875921682</v>
      </c>
      <c r="V15">
        <v>-38997.62267769991</v>
      </c>
      <c r="W15">
        <v>-37684.994539287909</v>
      </c>
      <c r="X15">
        <v>-36442.358255516025</v>
      </c>
      <c r="Y15">
        <v>-35265.061174565453</v>
      </c>
      <c r="Z15">
        <v>-34148.81615645421</v>
      </c>
      <c r="AA15">
        <v>-33089.668603651691</v>
      </c>
      <c r="AB15">
        <v>-32083.966534334733</v>
      </c>
      <c r="AC15">
        <v>-31128.33354239109</v>
      </c>
      <c r="AD15">
        <v>-30219.644427936459</v>
      </c>
      <c r="AE15">
        <v>-29355.003260080153</v>
      </c>
    </row>
    <row r="16" spans="3:31" x14ac:dyDescent="0.3">
      <c r="D16" t="s">
        <v>23</v>
      </c>
      <c r="E16">
        <v>-1682101.4889826952</v>
      </c>
      <c r="F16">
        <v>-1661612.9757260408</v>
      </c>
      <c r="G16">
        <v>-1612887.4080381414</v>
      </c>
      <c r="H16">
        <v>-1561600.776392732</v>
      </c>
      <c r="I16">
        <v>-1506922.7153339782</v>
      </c>
      <c r="J16">
        <v>-1466164.639674285</v>
      </c>
      <c r="K16">
        <v>-1411422.5500610196</v>
      </c>
      <c r="L16">
        <v>-1374354.8251922093</v>
      </c>
      <c r="M16">
        <v>-1327105.8790661541</v>
      </c>
      <c r="N16">
        <v>-1274491.0759352546</v>
      </c>
      <c r="O16">
        <v>-1244272.4391092765</v>
      </c>
      <c r="P16">
        <v>-1195862.3253540876</v>
      </c>
      <c r="Q16">
        <v>-1163326.7126188874</v>
      </c>
      <c r="R16">
        <v>-1116311.1672797315</v>
      </c>
      <c r="S16">
        <v>-1080576.4416275769</v>
      </c>
      <c r="T16">
        <v>-1045454.0262551543</v>
      </c>
      <c r="U16">
        <v>-1012695.9680638375</v>
      </c>
      <c r="V16">
        <v>-981097.89813849307</v>
      </c>
      <c r="W16">
        <v>-950612.56776674092</v>
      </c>
      <c r="X16">
        <v>-921194.85258061683</v>
      </c>
      <c r="Y16">
        <v>-892801.72216347873</v>
      </c>
      <c r="Z16">
        <v>-865392.17609859677</v>
      </c>
      <c r="AA16">
        <v>-838927.16079128545</v>
      </c>
      <c r="AB16">
        <v>-813369.47643878323</v>
      </c>
      <c r="AC16">
        <v>-788683.68024027324</v>
      </c>
      <c r="AD16">
        <v>-764835.98974997643</v>
      </c>
      <c r="AE16">
        <v>-741794.18880897039</v>
      </c>
    </row>
    <row r="17" spans="3:31" x14ac:dyDescent="0.3">
      <c r="D17" t="s">
        <v>20</v>
      </c>
      <c r="E17">
        <v>-803268.02184349112</v>
      </c>
      <c r="F17">
        <v>-774583.37569200248</v>
      </c>
      <c r="G17">
        <v>-732422.36692758859</v>
      </c>
      <c r="H17">
        <v>-693774.2263758796</v>
      </c>
      <c r="I17">
        <v>-651838.38160684914</v>
      </c>
      <c r="J17">
        <v>-618335.15891896142</v>
      </c>
      <c r="K17">
        <v>-578468.36909865076</v>
      </c>
      <c r="L17">
        <v>-549493.79382179759</v>
      </c>
      <c r="M17">
        <v>-518718.4404709611</v>
      </c>
      <c r="N17">
        <v>-484529.30247411254</v>
      </c>
      <c r="O17">
        <v>-461708.5674492562</v>
      </c>
      <c r="P17">
        <v>-433329.30835179158</v>
      </c>
      <c r="Q17">
        <v>-411722.01832592912</v>
      </c>
      <c r="R17">
        <v>-389156.58676335239</v>
      </c>
      <c r="S17">
        <v>-367740.9291829319</v>
      </c>
      <c r="T17">
        <v>-347779.52303437953</v>
      </c>
      <c r="U17">
        <v>-328800.75558382936</v>
      </c>
      <c r="V17">
        <v>-310894.08697851095</v>
      </c>
      <c r="W17">
        <v>-293996.18549299682</v>
      </c>
      <c r="X17">
        <v>-278047.54666094168</v>
      </c>
      <c r="Y17">
        <v>-262992.33942846226</v>
      </c>
      <c r="Z17">
        <v>-248778.19961350688</v>
      </c>
      <c r="AA17">
        <v>-235355.90643530412</v>
      </c>
      <c r="AB17">
        <v>-222679.2868450383</v>
      </c>
      <c r="AC17">
        <v>-210705.02768632612</v>
      </c>
      <c r="AD17">
        <v>-199392.49082214636</v>
      </c>
      <c r="AE17">
        <v>-188703.53852030158</v>
      </c>
    </row>
    <row r="18" spans="3:31" x14ac:dyDescent="0.3">
      <c r="D18" t="s">
        <v>22</v>
      </c>
      <c r="E18">
        <v>-27010.714454714693</v>
      </c>
      <c r="F18">
        <v>-25572.244275070218</v>
      </c>
      <c r="G18">
        <v>-23702.932272569833</v>
      </c>
      <c r="H18">
        <v>-21834.935767290321</v>
      </c>
      <c r="I18">
        <v>-19949.865032231624</v>
      </c>
      <c r="J18">
        <v>-18187.570375315681</v>
      </c>
      <c r="K18">
        <v>-16328.54482210883</v>
      </c>
      <c r="L18">
        <v>-14695.818443108541</v>
      </c>
      <c r="M18">
        <v>-13166.173869381702</v>
      </c>
      <c r="N18">
        <v>-11733.25214143097</v>
      </c>
      <c r="O18">
        <v>-10456.133675553041</v>
      </c>
      <c r="P18">
        <v>-9270.6831214455797</v>
      </c>
      <c r="Q18">
        <v>-8210.6895230237969</v>
      </c>
      <c r="R18">
        <v>-7246.5922880378121</v>
      </c>
      <c r="S18">
        <v>-6395.8974741284746</v>
      </c>
      <c r="T18">
        <v>-5633.6518474815839</v>
      </c>
      <c r="U18">
        <v>-4958.3560470127504</v>
      </c>
      <c r="V18">
        <v>-4362.4574716314783</v>
      </c>
      <c r="W18">
        <v>-3838.4478953854154</v>
      </c>
      <c r="X18">
        <v>-3379.0946396015124</v>
      </c>
      <c r="Y18">
        <v>-2977.5475673120086</v>
      </c>
      <c r="Z18">
        <v>-2628.2162213749739</v>
      </c>
      <c r="AA18">
        <v>-2326.3756022312964</v>
      </c>
      <c r="AB18">
        <v>-2065.5895421783853</v>
      </c>
      <c r="AC18">
        <v>-1840.2611060934435</v>
      </c>
      <c r="AD18">
        <v>-1645.5313600039547</v>
      </c>
      <c r="AE18">
        <v>-1477.1883802642024</v>
      </c>
    </row>
    <row r="19" spans="3:31" x14ac:dyDescent="0.3">
      <c r="C19" t="s">
        <v>86</v>
      </c>
      <c r="D19" t="s">
        <v>18</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3:31" x14ac:dyDescent="0.3">
      <c r="D20" t="s">
        <v>26</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3:31" x14ac:dyDescent="0.3">
      <c r="D21" t="s">
        <v>23</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3:31" x14ac:dyDescent="0.3">
      <c r="D22" t="s">
        <v>20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3:31" x14ac:dyDescent="0.3">
      <c r="D23" t="s">
        <v>22</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3:31" x14ac:dyDescent="0.3">
      <c r="C24" t="s">
        <v>87</v>
      </c>
      <c r="D24" t="s">
        <v>18</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3:31" x14ac:dyDescent="0.3">
      <c r="D25" t="s">
        <v>26</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3:31" x14ac:dyDescent="0.3">
      <c r="D26" t="s">
        <v>23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row r="27" spans="3:31" x14ac:dyDescent="0.3">
      <c r="D27" t="s">
        <v>20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row>
    <row r="28" spans="3:31" x14ac:dyDescent="0.3">
      <c r="D28" t="s">
        <v>22</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row>
    <row r="29" spans="3:31" x14ac:dyDescent="0.3">
      <c r="C29" t="s">
        <v>88</v>
      </c>
      <c r="D29" t="s">
        <v>18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row>
    <row r="30" spans="3:31" x14ac:dyDescent="0.3">
      <c r="D30" t="s">
        <v>26</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row>
    <row r="31" spans="3:31" x14ac:dyDescent="0.3">
      <c r="D31" t="s">
        <v>23</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row>
    <row r="32" spans="3:31" x14ac:dyDescent="0.3">
      <c r="D32" t="s">
        <v>20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row>
    <row r="33" spans="3:31" x14ac:dyDescent="0.3">
      <c r="D33" t="s">
        <v>22</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row>
    <row r="34" spans="3:31" x14ac:dyDescent="0.3">
      <c r="C34" t="s">
        <v>89</v>
      </c>
      <c r="D34" t="s">
        <v>18</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row>
    <row r="35" spans="3:31" x14ac:dyDescent="0.3">
      <c r="D35" t="s">
        <v>26</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row>
    <row r="36" spans="3:31" x14ac:dyDescent="0.3">
      <c r="D36" t="s">
        <v>23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row>
    <row r="37" spans="3:31" x14ac:dyDescent="0.3">
      <c r="D37" t="s">
        <v>20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row>
    <row r="38" spans="3:31" x14ac:dyDescent="0.3">
      <c r="D38" t="s">
        <v>22</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row>
    <row r="39" spans="3:31" x14ac:dyDescent="0.3">
      <c r="C39" t="s">
        <v>80</v>
      </c>
      <c r="D39" t="s">
        <v>18</v>
      </c>
      <c r="E39">
        <v>3695504.9441353451</v>
      </c>
      <c r="F39">
        <v>3467406.311817958</v>
      </c>
      <c r="G39">
        <v>3256099.6342650452</v>
      </c>
      <c r="H39">
        <v>3059173.0121179721</v>
      </c>
      <c r="I39">
        <v>2873172.2846622448</v>
      </c>
      <c r="J39">
        <v>2694708.1267538443</v>
      </c>
      <c r="K39">
        <v>2523186.142644831</v>
      </c>
      <c r="L39">
        <v>2360492.3320646556</v>
      </c>
      <c r="M39">
        <v>2209338.3861700972</v>
      </c>
      <c r="N39">
        <v>2066898.3702199261</v>
      </c>
      <c r="O39">
        <v>1935610.2991809258</v>
      </c>
      <c r="P39">
        <v>1814162.0775261647</v>
      </c>
      <c r="Q39">
        <v>1702601.7844182546</v>
      </c>
      <c r="R39">
        <v>1600965.0988137375</v>
      </c>
      <c r="S39">
        <v>1502701.173242613</v>
      </c>
      <c r="T39">
        <v>1410956.7617476166</v>
      </c>
      <c r="U39">
        <v>1322797.8755313775</v>
      </c>
      <c r="V39">
        <v>1240335.5982354591</v>
      </c>
      <c r="W39">
        <v>1163193.0052000855</v>
      </c>
      <c r="X39">
        <v>1091019.1813131298</v>
      </c>
      <c r="Y39">
        <v>1023487.205234591</v>
      </c>
      <c r="Z39">
        <v>960292.35172018444</v>
      </c>
      <c r="AA39">
        <v>901150.47065840813</v>
      </c>
      <c r="AB39">
        <v>845796.51339654019</v>
      </c>
      <c r="AC39">
        <v>793983.07643505279</v>
      </c>
      <c r="AD39">
        <v>745479.41426681052</v>
      </c>
      <c r="AE39">
        <v>700070.15467885346</v>
      </c>
    </row>
    <row r="40" spans="3:31" x14ac:dyDescent="0.3">
      <c r="D40" t="s">
        <v>26</v>
      </c>
      <c r="E40">
        <v>76659.394472904576</v>
      </c>
      <c r="F40">
        <v>73104.605098965185</v>
      </c>
      <c r="G40">
        <v>69818.842576938841</v>
      </c>
      <c r="H40">
        <v>66934.199581074368</v>
      </c>
      <c r="I40">
        <v>64773.609864189551</v>
      </c>
      <c r="J40">
        <v>62545.210244042639</v>
      </c>
      <c r="K40">
        <v>60470.315998102124</v>
      </c>
      <c r="L40">
        <v>58525.60326210213</v>
      </c>
      <c r="M40">
        <v>56660.557326362337</v>
      </c>
      <c r="N40">
        <v>54918.743256953348</v>
      </c>
      <c r="O40">
        <v>53256.911314421537</v>
      </c>
      <c r="P40">
        <v>51673.171586011122</v>
      </c>
      <c r="Q40">
        <v>50081.92720871378</v>
      </c>
      <c r="R40">
        <v>48547.978910872574</v>
      </c>
      <c r="S40">
        <v>47134.729458202579</v>
      </c>
      <c r="T40">
        <v>45813.198585160739</v>
      </c>
      <c r="U40">
        <v>44563.417545356409</v>
      </c>
      <c r="V40">
        <v>43372.895585894112</v>
      </c>
      <c r="W40">
        <v>42238.245635758132</v>
      </c>
      <c r="X40">
        <v>41156.295736941393</v>
      </c>
      <c r="Y40">
        <v>40124.073317726819</v>
      </c>
      <c r="Z40">
        <v>39138.791035683724</v>
      </c>
      <c r="AA40">
        <v>38197.833917281372</v>
      </c>
      <c r="AB40">
        <v>37298.747598369497</v>
      </c>
      <c r="AC40">
        <v>36439.227519819244</v>
      </c>
      <c r="AD40">
        <v>35617.108965835607</v>
      </c>
      <c r="AE40">
        <v>34830.357855119801</v>
      </c>
    </row>
    <row r="41" spans="3:31" x14ac:dyDescent="0.3">
      <c r="D41" t="s">
        <v>23</v>
      </c>
      <c r="E41">
        <v>1621786.4755543091</v>
      </c>
      <c r="F41">
        <v>1566462.281322357</v>
      </c>
      <c r="G41">
        <v>1514416.7733455887</v>
      </c>
      <c r="H41">
        <v>1463903.0677321465</v>
      </c>
      <c r="I41">
        <v>1417060.6173567115</v>
      </c>
      <c r="J41">
        <v>1372522.6443405163</v>
      </c>
      <c r="K41">
        <v>1328591.6779504386</v>
      </c>
      <c r="L41">
        <v>1287307.9122232683</v>
      </c>
      <c r="M41">
        <v>1245645.7255911476</v>
      </c>
      <c r="N41">
        <v>1205625.5248117335</v>
      </c>
      <c r="O41">
        <v>1166494.1729242336</v>
      </c>
      <c r="P41">
        <v>1128508.8128038824</v>
      </c>
      <c r="Q41">
        <v>1091814.7567238458</v>
      </c>
      <c r="R41">
        <v>1054511.1170767748</v>
      </c>
      <c r="S41">
        <v>1019878.6204356864</v>
      </c>
      <c r="T41">
        <v>986571.79400349269</v>
      </c>
      <c r="U41">
        <v>955898.96764983854</v>
      </c>
      <c r="V41">
        <v>926316.54745405121</v>
      </c>
      <c r="W41">
        <v>897776.48605594214</v>
      </c>
      <c r="X41">
        <v>870233.9173129641</v>
      </c>
      <c r="Y41">
        <v>843646.80120083666</v>
      </c>
      <c r="Z41">
        <v>817975.62743189873</v>
      </c>
      <c r="AA41">
        <v>793183.16509975388</v>
      </c>
      <c r="AB41">
        <v>769234.24906450405</v>
      </c>
      <c r="AC41">
        <v>746095.59612108616</v>
      </c>
      <c r="AD41">
        <v>723735.64562432596</v>
      </c>
      <c r="AE41">
        <v>702124.42041440809</v>
      </c>
    </row>
    <row r="42" spans="3:31" x14ac:dyDescent="0.3">
      <c r="D42" t="s">
        <v>20</v>
      </c>
      <c r="E42">
        <v>783554.13585871446</v>
      </c>
      <c r="F42">
        <v>739402.56312090065</v>
      </c>
      <c r="G42">
        <v>698515.02781414229</v>
      </c>
      <c r="H42">
        <v>659812.27770460432</v>
      </c>
      <c r="I42">
        <v>623259.35985575372</v>
      </c>
      <c r="J42">
        <v>588543.70456526265</v>
      </c>
      <c r="K42">
        <v>555968.7913976619</v>
      </c>
      <c r="L42">
        <v>525388.86225771054</v>
      </c>
      <c r="M42">
        <v>496475.33235156245</v>
      </c>
      <c r="N42">
        <v>469103.60535605694</v>
      </c>
      <c r="O42">
        <v>443727.30034076743</v>
      </c>
      <c r="P42">
        <v>419662.47018634505</v>
      </c>
      <c r="Q42">
        <v>397176.23114495398</v>
      </c>
      <c r="R42">
        <v>375831.49469677592</v>
      </c>
      <c r="S42">
        <v>355531.00366744888</v>
      </c>
      <c r="T42">
        <v>336328.12081407203</v>
      </c>
      <c r="U42">
        <v>318118.68406552455</v>
      </c>
      <c r="V42">
        <v>300930.41601997038</v>
      </c>
      <c r="W42">
        <v>284703.15366047138</v>
      </c>
      <c r="X42">
        <v>269380.53579126531</v>
      </c>
      <c r="Y42">
        <v>254922.24381402868</v>
      </c>
      <c r="Z42">
        <v>241264.54864445113</v>
      </c>
      <c r="AA42">
        <v>228359.5790058944</v>
      </c>
      <c r="AB42">
        <v>216164.39379603593</v>
      </c>
      <c r="AC42">
        <v>204638.60964716598</v>
      </c>
      <c r="AD42">
        <v>193744.24262468997</v>
      </c>
      <c r="AE42">
        <v>183445.55968942642</v>
      </c>
    </row>
    <row r="43" spans="3:31" x14ac:dyDescent="0.3">
      <c r="D43" t="s">
        <v>22</v>
      </c>
      <c r="E43">
        <v>30661.983939442252</v>
      </c>
      <c r="F43">
        <v>27654.954135170807</v>
      </c>
      <c r="G43">
        <v>24816.77057685093</v>
      </c>
      <c r="H43">
        <v>22177.631111559094</v>
      </c>
      <c r="I43">
        <v>19724.62855104222</v>
      </c>
      <c r="J43">
        <v>17452.061318700416</v>
      </c>
      <c r="K43">
        <v>15464.732306280139</v>
      </c>
      <c r="L43">
        <v>13908.260239739047</v>
      </c>
      <c r="M43">
        <v>12458.264161613497</v>
      </c>
      <c r="N43">
        <v>11119.69861355902</v>
      </c>
      <c r="O43">
        <v>9894.3257096971283</v>
      </c>
      <c r="P43">
        <v>8780.3347924657792</v>
      </c>
      <c r="Q43">
        <v>7774.1516870713931</v>
      </c>
      <c r="R43">
        <v>6870.4194566685819</v>
      </c>
      <c r="S43">
        <v>6063.5197197732041</v>
      </c>
      <c r="T43">
        <v>5345.8503705650346</v>
      </c>
      <c r="U43">
        <v>4710.233876806521</v>
      </c>
      <c r="V43">
        <v>4149.4936611336525</v>
      </c>
      <c r="W43">
        <v>3656.4989145445952</v>
      </c>
      <c r="X43">
        <v>3224.3949082645167</v>
      </c>
      <c r="Y43">
        <v>2846.7001238336552</v>
      </c>
      <c r="Z43">
        <v>2518.1282312234098</v>
      </c>
      <c r="AA43">
        <v>2234.2147612851927</v>
      </c>
      <c r="AB43">
        <v>1988.8925664414605</v>
      </c>
      <c r="AC43">
        <v>1776.8888746317182</v>
      </c>
      <c r="AD43">
        <v>1593.6287282630412</v>
      </c>
      <c r="AE43">
        <v>1435.1483796781829</v>
      </c>
    </row>
    <row r="44" spans="3:31" x14ac:dyDescent="0.3">
      <c r="C44" t="s">
        <v>90</v>
      </c>
      <c r="D44" t="s">
        <v>18</v>
      </c>
      <c r="E44">
        <v>110922378.88255347</v>
      </c>
      <c r="F44">
        <v>104287148.02572748</v>
      </c>
      <c r="G44">
        <v>97976209.408014148</v>
      </c>
      <c r="H44">
        <v>91963395.212956339</v>
      </c>
      <c r="I44">
        <v>86181330.983872294</v>
      </c>
      <c r="J44">
        <v>80645228.002348676</v>
      </c>
      <c r="K44">
        <v>75409364.126218781</v>
      </c>
      <c r="L44">
        <v>70545937.702893779</v>
      </c>
      <c r="M44">
        <v>65976123.150077477</v>
      </c>
      <c r="N44">
        <v>61759771.183231309</v>
      </c>
      <c r="O44">
        <v>57861845.17045325</v>
      </c>
      <c r="P44">
        <v>54275549.770545289</v>
      </c>
      <c r="Q44">
        <v>50998722.650863856</v>
      </c>
      <c r="R44">
        <v>47856778.570843317</v>
      </c>
      <c r="S44">
        <v>44928847.39660202</v>
      </c>
      <c r="T44">
        <v>42134347.470861003</v>
      </c>
      <c r="U44">
        <v>39525928.115386166</v>
      </c>
      <c r="V44">
        <v>37090875.910601862</v>
      </c>
      <c r="W44">
        <v>34817378.382262655</v>
      </c>
      <c r="X44">
        <v>32694457.668593492</v>
      </c>
      <c r="Y44">
        <v>30711909.090673365</v>
      </c>
      <c r="Z44">
        <v>28860244.357367303</v>
      </c>
      <c r="AA44">
        <v>27130639.100852523</v>
      </c>
      <c r="AB44">
        <v>25514871.431000479</v>
      </c>
      <c r="AC44">
        <v>24005307.377685159</v>
      </c>
      <c r="AD44">
        <v>22594842.458450329</v>
      </c>
      <c r="AE44">
        <v>21276862.244607385</v>
      </c>
    </row>
    <row r="45" spans="3:31" x14ac:dyDescent="0.3">
      <c r="D45" t="s">
        <v>26</v>
      </c>
      <c r="E45">
        <v>5370111.3611105038</v>
      </c>
      <c r="F45">
        <v>5213813.2933878601</v>
      </c>
      <c r="G45">
        <v>5058259.088809818</v>
      </c>
      <c r="H45">
        <v>4917052.9429149227</v>
      </c>
      <c r="I45">
        <v>4769854.5441093417</v>
      </c>
      <c r="J45">
        <v>4630464.1564619206</v>
      </c>
      <c r="K45">
        <v>4498391.9494292326</v>
      </c>
      <c r="L45">
        <v>4370996.3318089684</v>
      </c>
      <c r="M45">
        <v>4250980.6640868681</v>
      </c>
      <c r="N45">
        <v>4136100.7201624229</v>
      </c>
      <c r="O45">
        <v>4026337.694949233</v>
      </c>
      <c r="P45">
        <v>3916537.0414106771</v>
      </c>
      <c r="Q45">
        <v>3810620.6487093577</v>
      </c>
      <c r="R45">
        <v>3712364.0100185648</v>
      </c>
      <c r="S45">
        <v>3620260.8137253923</v>
      </c>
      <c r="T45">
        <v>3533024.185937976</v>
      </c>
      <c r="U45">
        <v>3449847.6370956544</v>
      </c>
      <c r="V45">
        <v>3370513.4835185078</v>
      </c>
      <c r="W45">
        <v>3294814.1677033235</v>
      </c>
      <c r="X45">
        <v>3222552.4172681035</v>
      </c>
      <c r="Y45">
        <v>3153541.1816019681</v>
      </c>
      <c r="Z45">
        <v>3087603.419154691</v>
      </c>
      <c r="AA45">
        <v>3024571.7867163108</v>
      </c>
      <c r="AB45">
        <v>2964288.2669314812</v>
      </c>
      <c r="AC45">
        <v>2906603.7596419356</v>
      </c>
      <c r="AD45">
        <v>2851377.6550916103</v>
      </c>
      <c r="AE45">
        <v>2798477.4016355965</v>
      </c>
    </row>
    <row r="46" spans="3:31" x14ac:dyDescent="0.3">
      <c r="D46" t="s">
        <v>23</v>
      </c>
      <c r="E46">
        <v>102665279.96270643</v>
      </c>
      <c r="F46">
        <v>99272255.449741498</v>
      </c>
      <c r="G46">
        <v>95911808.742454261</v>
      </c>
      <c r="H46">
        <v>92760809.385540634</v>
      </c>
      <c r="I46">
        <v>89757668.523694217</v>
      </c>
      <c r="J46">
        <v>86794774.041771814</v>
      </c>
      <c r="K46">
        <v>84008121.899749875</v>
      </c>
      <c r="L46">
        <v>81206592.667069435</v>
      </c>
      <c r="M46">
        <v>78521765.194188923</v>
      </c>
      <c r="N46">
        <v>75906522.140577018</v>
      </c>
      <c r="O46">
        <v>73374449.037980214</v>
      </c>
      <c r="P46">
        <v>70937929.095461428</v>
      </c>
      <c r="Q46">
        <v>68472595.983102709</v>
      </c>
      <c r="R46">
        <v>66187251.125439025</v>
      </c>
      <c r="S46">
        <v>63992957.946039356</v>
      </c>
      <c r="T46">
        <v>61972098.504686095</v>
      </c>
      <c r="U46">
        <v>60026049.232493073</v>
      </c>
      <c r="V46">
        <v>58151207.520284534</v>
      </c>
      <c r="W46">
        <v>56344233.367028415</v>
      </c>
      <c r="X46">
        <v>54602021.162415348</v>
      </c>
      <c r="Y46">
        <v>52921675.117024794</v>
      </c>
      <c r="Z46">
        <v>51300487.859174177</v>
      </c>
      <c r="AA46">
        <v>49735921.77303344</v>
      </c>
      <c r="AB46">
        <v>48225592.705297008</v>
      </c>
      <c r="AC46">
        <v>46767255.716035143</v>
      </c>
      <c r="AD46">
        <v>45358792.59271206</v>
      </c>
      <c r="AE46">
        <v>43998200.884723723</v>
      </c>
    </row>
    <row r="47" spans="3:31" x14ac:dyDescent="0.3">
      <c r="D47" t="s">
        <v>20</v>
      </c>
      <c r="E47">
        <v>40676392.108572058</v>
      </c>
      <c r="F47">
        <v>38436766.805028103</v>
      </c>
      <c r="G47">
        <v>36289076.177434102</v>
      </c>
      <c r="H47">
        <v>34240566.306550384</v>
      </c>
      <c r="I47">
        <v>32286914.442525517</v>
      </c>
      <c r="J47">
        <v>30450085.739761099</v>
      </c>
      <c r="K47">
        <v>28723190.881845515</v>
      </c>
      <c r="L47">
        <v>27091334.090661507</v>
      </c>
      <c r="M47">
        <v>25549733.348439723</v>
      </c>
      <c r="N47">
        <v>24119452.69177971</v>
      </c>
      <c r="O47">
        <v>22767012.556334358</v>
      </c>
      <c r="P47">
        <v>21504331.549889833</v>
      </c>
      <c r="Q47">
        <v>20309997.533052076</v>
      </c>
      <c r="R47">
        <v>19178261.9616156</v>
      </c>
      <c r="S47">
        <v>18110743.482853409</v>
      </c>
      <c r="T47">
        <v>17101600.985602558</v>
      </c>
      <c r="U47">
        <v>16151463.505038913</v>
      </c>
      <c r="V47">
        <v>15256713.161894789</v>
      </c>
      <c r="W47">
        <v>14413958.211157577</v>
      </c>
      <c r="X47">
        <v>13620020.885927998</v>
      </c>
      <c r="Y47">
        <v>12871937.610854687</v>
      </c>
      <c r="Z47">
        <v>12166918.773901362</v>
      </c>
      <c r="AA47">
        <v>11502351.633775983</v>
      </c>
      <c r="AB47">
        <v>10875791.22965648</v>
      </c>
      <c r="AC47">
        <v>10284949.388820564</v>
      </c>
      <c r="AD47">
        <v>9727684.3474036716</v>
      </c>
      <c r="AE47">
        <v>9201990.9894824773</v>
      </c>
    </row>
    <row r="48" spans="3:31" x14ac:dyDescent="0.3">
      <c r="D48" t="s">
        <v>22</v>
      </c>
      <c r="E48">
        <v>3284753.834368017</v>
      </c>
      <c r="F48">
        <v>2946072.6702646399</v>
      </c>
      <c r="G48">
        <v>2631014.9465631205</v>
      </c>
      <c r="H48">
        <v>2338544.237081524</v>
      </c>
      <c r="I48">
        <v>2068368.5810093635</v>
      </c>
      <c r="J48">
        <v>1823492.4768732986</v>
      </c>
      <c r="K48">
        <v>1605607.8037808982</v>
      </c>
      <c r="L48">
        <v>1410398.2362572958</v>
      </c>
      <c r="M48">
        <v>1236337.6715825449</v>
      </c>
      <c r="N48">
        <v>1081852.4454350269</v>
      </c>
      <c r="O48">
        <v>945273.73317862372</v>
      </c>
      <c r="P48">
        <v>824981.26387042657</v>
      </c>
      <c r="Q48">
        <v>719382.16992549202</v>
      </c>
      <c r="R48">
        <v>626978.35186215444</v>
      </c>
      <c r="S48">
        <v>546345.80164791481</v>
      </c>
      <c r="T48">
        <v>476173.89044109674</v>
      </c>
      <c r="U48">
        <v>415255.92332776898</v>
      </c>
      <c r="V48">
        <v>362484.43439717469</v>
      </c>
      <c r="W48">
        <v>316857.48021707049</v>
      </c>
      <c r="X48">
        <v>277474.75875039509</v>
      </c>
      <c r="Y48">
        <v>243606.08011982674</v>
      </c>
      <c r="Z48">
        <v>214642.82438665506</v>
      </c>
      <c r="AA48">
        <v>189856.71693336655</v>
      </c>
      <c r="AB48">
        <v>168628.24063197625</v>
      </c>
      <c r="AC48">
        <v>150430.35793298425</v>
      </c>
      <c r="AD48">
        <v>134814.67140878682</v>
      </c>
      <c r="AE48">
        <v>121399.65748680876</v>
      </c>
    </row>
    <row r="50" spans="3:32" x14ac:dyDescent="0.3">
      <c r="F50" s="9" t="s">
        <v>81</v>
      </c>
    </row>
    <row r="51" spans="3:32" x14ac:dyDescent="0.3">
      <c r="C51" s="9" t="s">
        <v>82</v>
      </c>
      <c r="D51" s="9" t="s">
        <v>1</v>
      </c>
      <c r="E51" s="9" t="s">
        <v>0</v>
      </c>
      <c r="F51" s="12">
        <v>45961</v>
      </c>
      <c r="G51" s="12">
        <v>45991</v>
      </c>
      <c r="H51" s="12">
        <v>46022</v>
      </c>
      <c r="I51" s="12">
        <v>46053</v>
      </c>
      <c r="J51" s="12">
        <v>46081</v>
      </c>
      <c r="K51" s="12">
        <v>46112</v>
      </c>
      <c r="L51" s="12">
        <v>46142</v>
      </c>
      <c r="M51" s="12">
        <v>46173</v>
      </c>
      <c r="N51" s="12">
        <v>46203</v>
      </c>
      <c r="O51" s="12">
        <v>46234</v>
      </c>
      <c r="P51" s="12">
        <v>46265</v>
      </c>
      <c r="Q51" s="12">
        <v>46295</v>
      </c>
      <c r="R51" s="12">
        <v>46326</v>
      </c>
      <c r="S51" s="12">
        <v>46356</v>
      </c>
      <c r="T51" s="12">
        <v>46387</v>
      </c>
      <c r="U51" s="12">
        <v>46418</v>
      </c>
      <c r="V51" s="12">
        <v>46446</v>
      </c>
      <c r="W51" s="12">
        <v>46477</v>
      </c>
      <c r="X51" s="12">
        <v>46507</v>
      </c>
      <c r="Y51" s="12">
        <v>46538</v>
      </c>
      <c r="Z51" s="12">
        <v>46568</v>
      </c>
      <c r="AA51" s="12">
        <v>46599</v>
      </c>
      <c r="AB51" s="12">
        <v>46630</v>
      </c>
      <c r="AC51" s="12">
        <v>46660</v>
      </c>
      <c r="AD51" s="12">
        <v>46691</v>
      </c>
      <c r="AE51" s="12">
        <v>46721</v>
      </c>
      <c r="AF51" s="12">
        <v>46752</v>
      </c>
    </row>
    <row r="52" spans="3:32" x14ac:dyDescent="0.3">
      <c r="C52" t="s">
        <v>83</v>
      </c>
      <c r="D52" t="s">
        <v>58</v>
      </c>
      <c r="E52" t="s">
        <v>18</v>
      </c>
      <c r="F52">
        <v>387941.62</v>
      </c>
      <c r="G52">
        <v>391174.46683333331</v>
      </c>
      <c r="H52">
        <v>394434.2540569444</v>
      </c>
      <c r="I52">
        <v>397721.20617408562</v>
      </c>
      <c r="J52">
        <v>401035.54955886968</v>
      </c>
      <c r="K52">
        <v>404377.51247186027</v>
      </c>
      <c r="L52">
        <v>407747.32507579244</v>
      </c>
      <c r="M52">
        <v>411145.21945142403</v>
      </c>
      <c r="N52">
        <v>414571.42961351923</v>
      </c>
      <c r="O52">
        <v>418026.19152696524</v>
      </c>
      <c r="P52">
        <v>421509.74312302331</v>
      </c>
      <c r="Q52">
        <v>425022.32431571517</v>
      </c>
      <c r="R52">
        <v>428564.17701834615</v>
      </c>
      <c r="S52">
        <v>432135.5451601657</v>
      </c>
      <c r="T52">
        <v>435736.67470316705</v>
      </c>
      <c r="U52">
        <v>439367.81365902675</v>
      </c>
      <c r="V52">
        <v>443029.21210618532</v>
      </c>
      <c r="W52">
        <v>446721.12220707018</v>
      </c>
      <c r="X52">
        <v>450443.79822546244</v>
      </c>
      <c r="Y52">
        <v>454197.49654400797</v>
      </c>
      <c r="Z52">
        <v>457982.47568187473</v>
      </c>
      <c r="AA52">
        <v>461798.99631255702</v>
      </c>
      <c r="AB52">
        <v>465647.32128182834</v>
      </c>
      <c r="AC52">
        <v>469527.71562584356</v>
      </c>
      <c r="AD52">
        <v>473440.44658939226</v>
      </c>
      <c r="AE52">
        <v>477385.78364430385</v>
      </c>
      <c r="AF52">
        <v>481363.99850800639</v>
      </c>
    </row>
    <row r="53" spans="3:32" x14ac:dyDescent="0.3">
      <c r="E53" t="s">
        <v>20</v>
      </c>
      <c r="F53">
        <v>60918.419999999991</v>
      </c>
      <c r="G53">
        <v>61179.309926456226</v>
      </c>
      <c r="H53">
        <v>61466.353291974658</v>
      </c>
      <c r="I53">
        <v>61778.509365262769</v>
      </c>
      <c r="J53">
        <v>62114.831596960736</v>
      </c>
      <c r="K53">
        <v>62474.458399990704</v>
      </c>
      <c r="L53">
        <v>62856.604991695123</v>
      </c>
      <c r="M53">
        <v>63260.556159448191</v>
      </c>
      <c r="N53">
        <v>63685.659831458863</v>
      </c>
      <c r="O53">
        <v>64131.321351336839</v>
      </c>
      <c r="P53">
        <v>64596.998369212306</v>
      </c>
      <c r="Q53">
        <v>65082.19627423209</v>
      </c>
      <c r="R53">
        <v>65586.464103465085</v>
      </c>
      <c r="S53">
        <v>66109.390870937146</v>
      </c>
      <c r="T53">
        <v>66650.602267927112</v>
      </c>
      <c r="U53">
        <v>67206.023953493175</v>
      </c>
      <c r="V53">
        <v>67766.074153105612</v>
      </c>
      <c r="W53">
        <v>68330.791437714826</v>
      </c>
      <c r="X53">
        <v>68900.214699695789</v>
      </c>
      <c r="Y53">
        <v>69474.383155526593</v>
      </c>
      <c r="Z53">
        <v>70053.33634848932</v>
      </c>
      <c r="AA53">
        <v>70637.114151393398</v>
      </c>
      <c r="AB53">
        <v>71225.75676932167</v>
      </c>
      <c r="AC53">
        <v>71819.304742399356</v>
      </c>
      <c r="AD53">
        <v>72417.798948586016</v>
      </c>
      <c r="AE53">
        <v>73021.280606490895</v>
      </c>
      <c r="AF53">
        <v>73629.791278211647</v>
      </c>
    </row>
    <row r="54" spans="3:32" x14ac:dyDescent="0.3">
      <c r="D54" t="s">
        <v>59</v>
      </c>
      <c r="E54" t="s">
        <v>18</v>
      </c>
      <c r="F54">
        <v>98748.520000000019</v>
      </c>
      <c r="G54">
        <v>94633.998333333351</v>
      </c>
      <c r="H54">
        <v>90690.915069444469</v>
      </c>
      <c r="I54">
        <v>86912.126941550945</v>
      </c>
      <c r="J54">
        <v>83290.788318986335</v>
      </c>
      <c r="K54">
        <v>79820.338805695239</v>
      </c>
      <c r="L54">
        <v>76494.491355457925</v>
      </c>
      <c r="M54">
        <v>73307.22088231385</v>
      </c>
      <c r="N54">
        <v>70252.753345550766</v>
      </c>
      <c r="O54">
        <v>67325.555289486147</v>
      </c>
      <c r="P54">
        <v>64520.323819090896</v>
      </c>
      <c r="Q54">
        <v>61831.976993295444</v>
      </c>
      <c r="R54">
        <v>59255.644618574806</v>
      </c>
      <c r="S54">
        <v>56786.659426134189</v>
      </c>
      <c r="T54">
        <v>54420.548616711931</v>
      </c>
      <c r="U54">
        <v>52153.02575768227</v>
      </c>
      <c r="V54">
        <v>49979.983017778839</v>
      </c>
      <c r="W54">
        <v>47897.483725371385</v>
      </c>
      <c r="X54">
        <v>45901.755236814242</v>
      </c>
      <c r="Y54">
        <v>43989.182101946986</v>
      </c>
      <c r="Z54">
        <v>42156.299514365863</v>
      </c>
      <c r="AA54">
        <v>40399.787034600624</v>
      </c>
      <c r="AB54">
        <v>38716.4625748256</v>
      </c>
      <c r="AC54">
        <v>37103.276634207868</v>
      </c>
      <c r="AD54">
        <v>35557.306774449207</v>
      </c>
      <c r="AE54">
        <v>34075.752325513822</v>
      </c>
      <c r="AF54">
        <v>32655.929311950746</v>
      </c>
    </row>
    <row r="55" spans="3:32" x14ac:dyDescent="0.3">
      <c r="E55" t="s">
        <v>20</v>
      </c>
      <c r="F55">
        <v>4571.8700000000008</v>
      </c>
      <c r="G55">
        <v>3890.4762007597105</v>
      </c>
      <c r="H55">
        <v>3312.9524147133538</v>
      </c>
      <c r="I55">
        <v>2823.0239472697604</v>
      </c>
      <c r="J55">
        <v>2407.0511553298202</v>
      </c>
      <c r="K55">
        <v>2053.5861775430612</v>
      </c>
      <c r="L55">
        <v>1753.0075241847467</v>
      </c>
      <c r="M55">
        <v>1497.2181893649347</v>
      </c>
      <c r="N55">
        <v>1279.3957233711133</v>
      </c>
      <c r="O55">
        <v>1093.7849128265084</v>
      </c>
      <c r="P55">
        <v>935.52548210540022</v>
      </c>
      <c r="Q55">
        <v>800.50864492678852</v>
      </c>
      <c r="R55">
        <v>685.25747326918429</v>
      </c>
      <c r="S55">
        <v>586.82696875271654</v>
      </c>
      <c r="T55">
        <v>502.72046414500397</v>
      </c>
      <c r="U55">
        <v>430.81958485956721</v>
      </c>
      <c r="V55">
        <v>369.32549002262044</v>
      </c>
      <c r="W55">
        <v>316.70951190674981</v>
      </c>
      <c r="X55">
        <v>271.67163877256763</v>
      </c>
      <c r="Y55">
        <v>233.10555337949356</v>
      </c>
      <c r="Z55">
        <v>200.06915878740131</v>
      </c>
      <c r="AA55">
        <v>171.72602795918613</v>
      </c>
      <c r="AB55">
        <v>147.39817399830142</v>
      </c>
      <c r="AC55">
        <v>126.51676601520872</v>
      </c>
      <c r="AD55">
        <v>108.59355749638749</v>
      </c>
      <c r="AE55">
        <v>93.209470184399251</v>
      </c>
      <c r="AF55">
        <v>80.004795241609358</v>
      </c>
    </row>
    <row r="56" spans="3:32" x14ac:dyDescent="0.3">
      <c r="D56" t="s">
        <v>60</v>
      </c>
      <c r="E56" t="s">
        <v>18</v>
      </c>
      <c r="F56">
        <v>832148.89999999991</v>
      </c>
      <c r="G56">
        <v>836992.16106489964</v>
      </c>
      <c r="H56">
        <v>843122.79015013343</v>
      </c>
      <c r="I56">
        <v>850148.81340138451</v>
      </c>
      <c r="J56">
        <v>857233.38684639602</v>
      </c>
      <c r="K56">
        <v>864376.99840344931</v>
      </c>
      <c r="L56">
        <v>871580.14005681139</v>
      </c>
      <c r="M56">
        <v>878843.3078906181</v>
      </c>
      <c r="N56">
        <v>886167.00212303991</v>
      </c>
      <c r="O56">
        <v>893551.72714073188</v>
      </c>
      <c r="P56">
        <v>900997.99153357127</v>
      </c>
      <c r="Q56">
        <v>908506.30812968442</v>
      </c>
      <c r="R56">
        <v>916077.19403076509</v>
      </c>
      <c r="S56">
        <v>923711.17064768809</v>
      </c>
      <c r="T56">
        <v>931408.7637364188</v>
      </c>
      <c r="U56">
        <v>939170.50343422231</v>
      </c>
      <c r="V56">
        <v>946996.9242961742</v>
      </c>
      <c r="W56">
        <v>954888.5653319757</v>
      </c>
      <c r="X56">
        <v>962845.9700430755</v>
      </c>
      <c r="Y56">
        <v>970869.68646010116</v>
      </c>
      <c r="Z56">
        <v>978960.26718060195</v>
      </c>
      <c r="AA56">
        <v>987118.26940710691</v>
      </c>
      <c r="AB56">
        <v>995344.25498549943</v>
      </c>
      <c r="AC56">
        <v>1003638.7904437119</v>
      </c>
      <c r="AD56">
        <v>1012002.4470307429</v>
      </c>
      <c r="AE56">
        <v>1020435.8007559991</v>
      </c>
      <c r="AF56">
        <v>1028939.4324289657</v>
      </c>
    </row>
    <row r="57" spans="3:32" x14ac:dyDescent="0.3">
      <c r="E57" t="s">
        <v>23</v>
      </c>
      <c r="F57">
        <v>3035583.9</v>
      </c>
      <c r="G57">
        <v>2715111.262278738</v>
      </c>
      <c r="H57">
        <v>2406116.2111242157</v>
      </c>
      <c r="I57">
        <v>2113772.0161231775</v>
      </c>
      <c r="J57">
        <v>1841733.7272478109</v>
      </c>
      <c r="K57">
        <v>1592296.1581320297</v>
      </c>
      <c r="L57">
        <v>1366588.7104331984</v>
      </c>
      <c r="M57">
        <v>1164785.1440520529</v>
      </c>
      <c r="N57">
        <v>988799.76769517886</v>
      </c>
      <c r="O57">
        <v>839355.30690198182</v>
      </c>
      <c r="P57">
        <v>712458.9520939322</v>
      </c>
      <c r="Q57">
        <v>604716.52444735344</v>
      </c>
      <c r="R57">
        <v>513243.15206062415</v>
      </c>
      <c r="S57">
        <v>435587.18413307273</v>
      </c>
      <c r="T57">
        <v>369665.40063604235</v>
      </c>
      <c r="U57">
        <v>313707.8557607095</v>
      </c>
      <c r="V57">
        <v>266210.93458599271</v>
      </c>
      <c r="W57">
        <v>225897.40930319089</v>
      </c>
      <c r="X57">
        <v>191682.4586634771</v>
      </c>
      <c r="Y57">
        <v>162644.76617590612</v>
      </c>
      <c r="Z57">
        <v>138001.94253561963</v>
      </c>
      <c r="AA57">
        <v>117089.62888865442</v>
      </c>
      <c r="AB57">
        <v>99343.732508829649</v>
      </c>
      <c r="AC57">
        <v>84285.32757676841</v>
      </c>
      <c r="AD57">
        <v>71507.822996486822</v>
      </c>
      <c r="AE57">
        <v>60666.058270012829</v>
      </c>
      <c r="AF57">
        <v>51467.038844226699</v>
      </c>
    </row>
    <row r="58" spans="3:32" x14ac:dyDescent="0.3">
      <c r="E58" t="s">
        <v>20</v>
      </c>
      <c r="F58">
        <v>2237190.62</v>
      </c>
      <c r="G58">
        <v>2019683.6883063931</v>
      </c>
      <c r="H58">
        <v>1820633.1519287699</v>
      </c>
      <c r="I58">
        <v>1638942.7315689446</v>
      </c>
      <c r="J58">
        <v>1473491.182291433</v>
      </c>
      <c r="K58">
        <v>1323155.4897727601</v>
      </c>
      <c r="L58">
        <v>1186829.0839276104</v>
      </c>
      <c r="M58">
        <v>1063435.8042339408</v>
      </c>
      <c r="N58">
        <v>951940.28460541344</v>
      </c>
      <c r="O58">
        <v>851355.35535193549</v>
      </c>
      <c r="P58">
        <v>760746.98945457058</v>
      </c>
      <c r="Q58">
        <v>679237.25266648619</v>
      </c>
      <c r="R58">
        <v>606005.65351204074</v>
      </c>
      <c r="S58">
        <v>540289.23106936796</v>
      </c>
      <c r="T58">
        <v>481381.66595547402</v>
      </c>
      <c r="U58">
        <v>428631.65329146368</v>
      </c>
      <c r="V58">
        <v>381440.73546419234</v>
      </c>
      <c r="W58">
        <v>339260.75691163365</v>
      </c>
      <c r="X58">
        <v>301591.07253634837</v>
      </c>
      <c r="Y58">
        <v>267975.61523726064</v>
      </c>
      <c r="Z58">
        <v>237999.90596957281</v>
      </c>
      <c r="AA58">
        <v>211300.57463059633</v>
      </c>
      <c r="AB58">
        <v>187534.2166067207</v>
      </c>
      <c r="AC58">
        <v>166389.23396592465</v>
      </c>
      <c r="AD58">
        <v>147585.31849128319</v>
      </c>
      <c r="AE58">
        <v>130870.62616374227</v>
      </c>
      <c r="AF58">
        <v>116019.14929271096</v>
      </c>
    </row>
    <row r="59" spans="3:32" x14ac:dyDescent="0.3">
      <c r="E59" t="s">
        <v>22</v>
      </c>
      <c r="F59">
        <v>3441726.03</v>
      </c>
      <c r="G59">
        <v>3092188.6351737124</v>
      </c>
      <c r="H59">
        <v>2764149.9899753025</v>
      </c>
      <c r="I59">
        <v>2459263.048054303</v>
      </c>
      <c r="J59">
        <v>2178349.6239651311</v>
      </c>
      <c r="K59">
        <v>1921548.6954128495</v>
      </c>
      <c r="L59">
        <v>1688455.8159232466</v>
      </c>
      <c r="M59">
        <v>1478320.5032480529</v>
      </c>
      <c r="N59">
        <v>1290202.4189259475</v>
      </c>
      <c r="O59">
        <v>1122648.2058593668</v>
      </c>
      <c r="P59">
        <v>974106.42367778136</v>
      </c>
      <c r="Q59">
        <v>842986.95339883934</v>
      </c>
      <c r="R59">
        <v>727707.45872735034</v>
      </c>
      <c r="S59">
        <v>626728.5487538107</v>
      </c>
      <c r="T59">
        <v>538579.30892455601</v>
      </c>
      <c r="U59">
        <v>461874.80234856991</v>
      </c>
      <c r="V59">
        <v>395327.02263820398</v>
      </c>
      <c r="W59">
        <v>337750.62650590279</v>
      </c>
      <c r="X59">
        <v>288064.6071484526</v>
      </c>
      <c r="Y59">
        <v>245290.9008408965</v>
      </c>
      <c r="Z59">
        <v>208550.75780338695</v>
      </c>
      <c r="AA59">
        <v>177133.44080145727</v>
      </c>
      <c r="AB59">
        <v>150447.88880408645</v>
      </c>
      <c r="AC59">
        <v>127781.67829750881</v>
      </c>
      <c r="AD59">
        <v>108529.60329204523</v>
      </c>
      <c r="AE59">
        <v>92177.548861007715</v>
      </c>
      <c r="AF59">
        <v>78288.788304502974</v>
      </c>
    </row>
    <row r="60" spans="3:32" x14ac:dyDescent="0.3">
      <c r="D60" t="s">
        <v>61</v>
      </c>
      <c r="E60" t="s">
        <v>18</v>
      </c>
      <c r="F60">
        <v>1301210.18</v>
      </c>
      <c r="G60">
        <v>1150045.438152978</v>
      </c>
      <c r="H60">
        <v>1013459.4465133422</v>
      </c>
      <c r="I60">
        <v>892984.30366517894</v>
      </c>
      <c r="J60">
        <v>789069.14989299991</v>
      </c>
      <c r="K60">
        <v>698076.94517265435</v>
      </c>
      <c r="L60">
        <v>618246.01116034319</v>
      </c>
      <c r="M60">
        <v>548077.79253334308</v>
      </c>
      <c r="N60">
        <v>486300.02621478576</v>
      </c>
      <c r="O60">
        <v>431827.73547353595</v>
      </c>
      <c r="P60">
        <v>383731.8750333839</v>
      </c>
      <c r="Q60">
        <v>341213.94578264962</v>
      </c>
      <c r="R60">
        <v>303585.30415032286</v>
      </c>
      <c r="S60">
        <v>270250.19123494177</v>
      </c>
      <c r="T60">
        <v>240691.73020427563</v>
      </c>
      <c r="U60">
        <v>214460.3082916151</v>
      </c>
      <c r="V60">
        <v>191163.88676104069</v>
      </c>
      <c r="W60">
        <v>170459.87913688426</v>
      </c>
      <c r="X60">
        <v>152048.31247340719</v>
      </c>
      <c r="Y60">
        <v>135666.04407400035</v>
      </c>
      <c r="Z60">
        <v>121081.85096239614</v>
      </c>
      <c r="AA60">
        <v>108092.2446003184</v>
      </c>
      <c r="AB60">
        <v>96517.891101455374</v>
      </c>
      <c r="AC60">
        <v>86200.539210308591</v>
      </c>
      <c r="AD60">
        <v>76987.376399896573</v>
      </c>
      <c r="AE60">
        <v>68758.921687006616</v>
      </c>
      <c r="AF60">
        <v>61409.928908374393</v>
      </c>
    </row>
    <row r="61" spans="3:32" x14ac:dyDescent="0.3">
      <c r="E61" t="s">
        <v>23</v>
      </c>
      <c r="F61">
        <v>194456.57</v>
      </c>
      <c r="G61">
        <v>179782.87240563918</v>
      </c>
      <c r="H61">
        <v>166004.6879921518</v>
      </c>
      <c r="I61">
        <v>153325.55562700855</v>
      </c>
      <c r="J61">
        <v>142292.75081524023</v>
      </c>
      <c r="K61">
        <v>132993.95270666378</v>
      </c>
      <c r="L61">
        <v>124300.00068588222</v>
      </c>
      <c r="M61">
        <v>116172.01554795854</v>
      </c>
      <c r="N61">
        <v>108573.53886219012</v>
      </c>
      <c r="O61">
        <v>101470.39625593758</v>
      </c>
      <c r="P61">
        <v>94830.565698138962</v>
      </c>
      <c r="Q61">
        <v>88624.051211471131</v>
      </c>
      <c r="R61">
        <v>82822.762260276329</v>
      </c>
      <c r="S61">
        <v>77400.398924704888</v>
      </c>
      <c r="T61">
        <v>72332.342869419401</v>
      </c>
      <c r="U61">
        <v>67595.554039615527</v>
      </c>
      <c r="V61">
        <v>63168.472961900763</v>
      </c>
      <c r="W61">
        <v>59030.928488036472</v>
      </c>
      <c r="X61">
        <v>55164.050792075061</v>
      </c>
      <c r="Y61">
        <v>51550.189413224587</v>
      </c>
      <c r="Z61">
        <v>48172.836125685993</v>
      </c>
      <c r="AA61">
        <v>45016.552411057091</v>
      </c>
      <c r="AB61">
        <v>42066.901307376284</v>
      </c>
      <c r="AC61">
        <v>39310.383410470778</v>
      </c>
      <c r="AD61">
        <v>36734.376807183908</v>
      </c>
      <c r="AE61">
        <v>34327.080725664317</v>
      </c>
      <c r="AF61">
        <v>32077.462694722602</v>
      </c>
    </row>
    <row r="62" spans="3:32" x14ac:dyDescent="0.3">
      <c r="E62" t="s">
        <v>20</v>
      </c>
      <c r="F62">
        <v>469898.68</v>
      </c>
      <c r="G62">
        <v>427230.06283332384</v>
      </c>
      <c r="H62">
        <v>388890.27074801782</v>
      </c>
      <c r="I62">
        <v>353998.17915132613</v>
      </c>
      <c r="J62">
        <v>322380.50126405864</v>
      </c>
      <c r="K62">
        <v>293407.10184694512</v>
      </c>
      <c r="L62">
        <v>267035.72820532898</v>
      </c>
      <c r="M62">
        <v>243033.072583323</v>
      </c>
      <c r="N62">
        <v>221212.37231076279</v>
      </c>
      <c r="O62">
        <v>201380.92365547986</v>
      </c>
      <c r="P62">
        <v>183351.86896139669</v>
      </c>
      <c r="Q62">
        <v>166956.91122113619</v>
      </c>
      <c r="R62">
        <v>152044.28517482293</v>
      </c>
      <c r="S62">
        <v>138476.98405413798</v>
      </c>
      <c r="T62">
        <v>126131.2037264715</v>
      </c>
      <c r="U62">
        <v>114894.97274489957</v>
      </c>
      <c r="V62">
        <v>104666.94219851687</v>
      </c>
      <c r="W62">
        <v>95355.313588285091</v>
      </c>
      <c r="X62">
        <v>86876.886456622189</v>
      </c>
      <c r="Y62">
        <v>79156.210350627254</v>
      </c>
      <c r="Z62">
        <v>72124.828034561957</v>
      </c>
      <c r="AA62">
        <v>65720.598791781536</v>
      </c>
      <c r="AB62">
        <v>59887.09225128925</v>
      </c>
      <c r="AC62">
        <v>54573.04450332647</v>
      </c>
      <c r="AD62">
        <v>49731.869382173936</v>
      </c>
      <c r="AE62">
        <v>45321.218732423251</v>
      </c>
      <c r="AF62">
        <v>41302.586269049942</v>
      </c>
    </row>
    <row r="63" spans="3:32" x14ac:dyDescent="0.3">
      <c r="E63" t="s">
        <v>22</v>
      </c>
      <c r="F63">
        <v>114921.47</v>
      </c>
      <c r="G63">
        <v>106568.73559745042</v>
      </c>
      <c r="H63">
        <v>97653.676430246633</v>
      </c>
      <c r="I63">
        <v>89208.141685932598</v>
      </c>
      <c r="J63">
        <v>80598.746481741284</v>
      </c>
      <c r="K63">
        <v>72559.417897599633</v>
      </c>
      <c r="L63">
        <v>65316.448657746347</v>
      </c>
      <c r="M63">
        <v>58791.974667619572</v>
      </c>
      <c r="N63">
        <v>52915.54895011989</v>
      </c>
      <c r="O63">
        <v>47623.474552357031</v>
      </c>
      <c r="P63">
        <v>42858.189005788408</v>
      </c>
      <c r="Q63">
        <v>38567.698339540912</v>
      </c>
      <c r="R63">
        <v>34705.058165815128</v>
      </c>
      <c r="S63">
        <v>31227.899076810281</v>
      </c>
      <c r="T63">
        <v>28097.993458279427</v>
      </c>
      <c r="U63">
        <v>25281.4013291753</v>
      </c>
      <c r="V63">
        <v>22746.887683855628</v>
      </c>
      <c r="W63">
        <v>20466.248777784054</v>
      </c>
      <c r="X63">
        <v>18414.092587748426</v>
      </c>
      <c r="Y63">
        <v>16567.560010973179</v>
      </c>
      <c r="Z63">
        <v>14906.073424666636</v>
      </c>
      <c r="AA63">
        <v>13411.109976626292</v>
      </c>
      <c r="AB63">
        <v>12065.997218825743</v>
      </c>
      <c r="AC63">
        <v>10855.728917526383</v>
      </c>
      <c r="AD63">
        <v>9766.7990764230472</v>
      </c>
      <c r="AE63">
        <v>8787.052394776616</v>
      </c>
      <c r="AF63">
        <v>7905.5495515851362</v>
      </c>
    </row>
    <row r="64" spans="3:32" x14ac:dyDescent="0.3">
      <c r="D64" t="s">
        <v>62</v>
      </c>
      <c r="E64" t="s">
        <v>18</v>
      </c>
      <c r="F64">
        <v>7243912.0899999999</v>
      </c>
      <c r="G64">
        <v>6669538.0762450965</v>
      </c>
      <c r="H64">
        <v>6174770.1756061558</v>
      </c>
      <c r="I64">
        <v>5743670.6214422984</v>
      </c>
      <c r="J64">
        <v>5345695.0482222242</v>
      </c>
      <c r="K64">
        <v>4971695.6288173124</v>
      </c>
      <c r="L64">
        <v>4624720.1147066616</v>
      </c>
      <c r="M64">
        <v>4302661.7015207307</v>
      </c>
      <c r="N64">
        <v>4003606.5873306002</v>
      </c>
      <c r="O64">
        <v>3725810.8637622902</v>
      </c>
      <c r="P64">
        <v>3467681.1526491218</v>
      </c>
      <c r="Q64">
        <v>3227758.2209635582</v>
      </c>
      <c r="R64">
        <v>3004702.9893106665</v>
      </c>
      <c r="S64">
        <v>2797284.4837971665</v>
      </c>
      <c r="T64">
        <v>2604369.381253446</v>
      </c>
      <c r="U64">
        <v>2424912.8730832161</v>
      </c>
      <c r="V64">
        <v>2257950.6301411288</v>
      </c>
      <c r="W64">
        <v>2102591.6947592334</v>
      </c>
      <c r="X64">
        <v>1958012.1597864931</v>
      </c>
      <c r="Y64">
        <v>1823449.5207598908</v>
      </c>
      <c r="Z64">
        <v>1698197.6079133325</v>
      </c>
      <c r="AA64">
        <v>1581602.020997358</v>
      </c>
      <c r="AB64">
        <v>1473056.0028304784</v>
      </c>
      <c r="AC64">
        <v>1371996.6978832197</v>
      </c>
      <c r="AD64">
        <v>1277901.750576383</v>
      </c>
      <c r="AE64">
        <v>1190286.2047874958</v>
      </c>
      <c r="AF64">
        <v>1108699.671634617</v>
      </c>
    </row>
    <row r="65" spans="4:32" x14ac:dyDescent="0.3">
      <c r="E65" t="s">
        <v>26</v>
      </c>
      <c r="F65">
        <v>1160678.27</v>
      </c>
      <c r="G65">
        <v>1132532.3261606661</v>
      </c>
      <c r="H65">
        <v>1106829.2815206216</v>
      </c>
      <c r="I65">
        <v>1089176.4104461374</v>
      </c>
      <c r="J65">
        <v>1081169.8850557911</v>
      </c>
      <c r="K65">
        <v>1075201.5471723804</v>
      </c>
      <c r="L65">
        <v>1069992.8227179344</v>
      </c>
      <c r="M65">
        <v>1065420.0013907468</v>
      </c>
      <c r="N65">
        <v>1061381.9856969109</v>
      </c>
      <c r="O65">
        <v>1057795.5047670912</v>
      </c>
      <c r="P65">
        <v>1054591.4811994417</v>
      </c>
      <c r="Q65">
        <v>1051712.2410589003</v>
      </c>
      <c r="R65">
        <v>1049109.3485303884</v>
      </c>
      <c r="S65">
        <v>1046741.9089203095</v>
      </c>
      <c r="T65">
        <v>1044575.2267057543</v>
      </c>
      <c r="U65">
        <v>1042579.7354961263</v>
      </c>
      <c r="V65">
        <v>1040730.1382136147</v>
      </c>
      <c r="W65">
        <v>1039004.7112284856</v>
      </c>
      <c r="X65">
        <v>1037384.7374159622</v>
      </c>
      <c r="Y65">
        <v>1035854.0413636043</v>
      </c>
      <c r="Z65">
        <v>1034398.6060970661</v>
      </c>
      <c r="AA65">
        <v>1033006.2552961598</v>
      </c>
      <c r="AB65">
        <v>1031666.3884563516</v>
      </c>
      <c r="AC65">
        <v>1030369.7591077477</v>
      </c>
      <c r="AD65">
        <v>1029108.2882460125</v>
      </c>
      <c r="AE65">
        <v>1027874.9067111382</v>
      </c>
      <c r="AF65">
        <v>1026663.4214830106</v>
      </c>
    </row>
    <row r="66" spans="4:32" x14ac:dyDescent="0.3">
      <c r="E66" t="s">
        <v>23</v>
      </c>
      <c r="F66">
        <v>11951897.25</v>
      </c>
      <c r="G66">
        <v>11391771.365653038</v>
      </c>
      <c r="H66">
        <v>10871488.544658825</v>
      </c>
      <c r="I66">
        <v>10371529.187428376</v>
      </c>
      <c r="J66">
        <v>9925336.7545869872</v>
      </c>
      <c r="K66">
        <v>9561971.8558002263</v>
      </c>
      <c r="L66">
        <v>9211750.7528982405</v>
      </c>
      <c r="M66">
        <v>8874224.3083512932</v>
      </c>
      <c r="N66">
        <v>8548954.0962773208</v>
      </c>
      <c r="O66">
        <v>8235513.0791766318</v>
      </c>
      <c r="P66">
        <v>7933486.0438051224</v>
      </c>
      <c r="Q66">
        <v>7642469.8526583407</v>
      </c>
      <c r="R66">
        <v>7362073.5540507184</v>
      </c>
      <c r="S66">
        <v>7091918.3837342355</v>
      </c>
      <c r="T66">
        <v>6831637.6834635343</v>
      </c>
      <c r="U66">
        <v>6580876.7562111467</v>
      </c>
      <c r="V66">
        <v>6339292.6733889505</v>
      </c>
      <c r="W66">
        <v>6106554.046094914</v>
      </c>
      <c r="X66">
        <v>5882340.7698264532</v>
      </c>
      <c r="Y66">
        <v>5666343.7500984427</v>
      </c>
      <c r="Z66">
        <v>5458264.6148385974</v>
      </c>
      <c r="AA66">
        <v>5257815.4182034023</v>
      </c>
      <c r="AB66">
        <v>5064718.33948752</v>
      </c>
      <c r="AC66">
        <v>4878705.3800305231</v>
      </c>
      <c r="AD66">
        <v>4699518.0604128866</v>
      </c>
      <c r="AE66">
        <v>4526907.1197444601</v>
      </c>
      <c r="AF66">
        <v>4360632.2184571298</v>
      </c>
    </row>
    <row r="67" spans="4:32" x14ac:dyDescent="0.3">
      <c r="E67" t="s">
        <v>20</v>
      </c>
      <c r="F67">
        <v>4875102.47</v>
      </c>
      <c r="G67">
        <v>4508803.4599442007</v>
      </c>
      <c r="H67">
        <v>4188110.4301183522</v>
      </c>
      <c r="I67">
        <v>3907592.3197469772</v>
      </c>
      <c r="J67">
        <v>3638368.8809755389</v>
      </c>
      <c r="K67">
        <v>3383961.8729916457</v>
      </c>
      <c r="L67">
        <v>3147399.7341949712</v>
      </c>
      <c r="M67">
        <v>2927419.0600508396</v>
      </c>
      <c r="N67">
        <v>2722848.3441654462</v>
      </c>
      <c r="O67">
        <v>2532600.7661192468</v>
      </c>
      <c r="P67">
        <v>2355667.662431472</v>
      </c>
      <c r="Q67">
        <v>2191112.5900716311</v>
      </c>
      <c r="R67">
        <v>2038065.9091555201</v>
      </c>
      <c r="S67">
        <v>1895719.8245356353</v>
      </c>
      <c r="T67">
        <v>1763323.8360549484</v>
      </c>
      <c r="U67">
        <v>1640180.5550781949</v>
      </c>
      <c r="V67">
        <v>1525641.8511150728</v>
      </c>
      <c r="W67">
        <v>1419105.2973140748</v>
      </c>
      <c r="X67">
        <v>1320010.887631136</v>
      </c>
      <c r="Y67">
        <v>1227838.001781729</v>
      </c>
      <c r="Z67">
        <v>1142102.5968296917</v>
      </c>
      <c r="AA67">
        <v>1062354.6065714285</v>
      </c>
      <c r="AB67">
        <v>988175.5318309539</v>
      </c>
      <c r="AC67">
        <v>919176.20645862888</v>
      </c>
      <c r="AD67">
        <v>854994.7252773525</v>
      </c>
      <c r="AE67">
        <v>795294.52148545824</v>
      </c>
      <c r="AF67">
        <v>739762.58213764022</v>
      </c>
    </row>
    <row r="68" spans="4:32" x14ac:dyDescent="0.3">
      <c r="D68" t="s">
        <v>63</v>
      </c>
      <c r="E68" t="s">
        <v>18</v>
      </c>
      <c r="F68">
        <v>1439613.0899999996</v>
      </c>
      <c r="G68">
        <v>1340329.5184336349</v>
      </c>
      <c r="H68">
        <v>1244959.5304763182</v>
      </c>
      <c r="I68">
        <v>1155405.9347845283</v>
      </c>
      <c r="J68">
        <v>1070763.5477878558</v>
      </c>
      <c r="K68">
        <v>990167.33916477731</v>
      </c>
      <c r="L68">
        <v>915484.19203977985</v>
      </c>
      <c r="M68">
        <v>846320.00961004139</v>
      </c>
      <c r="N68">
        <v>782296.0045970655</v>
      </c>
      <c r="O68">
        <v>723051.60156539979</v>
      </c>
      <c r="P68">
        <v>668245.91727080743</v>
      </c>
      <c r="Q68">
        <v>617558.30649392284</v>
      </c>
      <c r="R68">
        <v>570688.29590636725</v>
      </c>
      <c r="S68">
        <v>527355.12194392062</v>
      </c>
      <c r="T68">
        <v>487297.01863919868</v>
      </c>
      <c r="U68">
        <v>450270.35468128591</v>
      </c>
      <c r="V68">
        <v>416048.6874426232</v>
      </c>
      <c r="W68">
        <v>384421.78018540947</v>
      </c>
      <c r="X68">
        <v>355194.6138210565</v>
      </c>
      <c r="Y68">
        <v>328186.41428974835</v>
      </c>
      <c r="Z68">
        <v>303229.70942665642</v>
      </c>
      <c r="AA68">
        <v>280169.42413126701</v>
      </c>
      <c r="AB68">
        <v>258862.0191085166</v>
      </c>
      <c r="AC68">
        <v>239174.67596052351</v>
      </c>
      <c r="AD68">
        <v>220984.52966769857</v>
      </c>
      <c r="AE68">
        <v>204177.94829251157</v>
      </c>
      <c r="AF68">
        <v>188649.85891625885</v>
      </c>
    </row>
    <row r="69" spans="4:32" x14ac:dyDescent="0.3">
      <c r="E69" t="s">
        <v>26</v>
      </c>
      <c r="F69">
        <v>312423.2</v>
      </c>
      <c r="G69">
        <v>300310.45723187906</v>
      </c>
      <c r="H69">
        <v>286083.53299189161</v>
      </c>
      <c r="I69">
        <v>270037.42906253895</v>
      </c>
      <c r="J69">
        <v>254483.20425404151</v>
      </c>
      <c r="K69">
        <v>237706.32198455732</v>
      </c>
      <c r="L69">
        <v>222009.79380542348</v>
      </c>
      <c r="M69">
        <v>207330.82878110831</v>
      </c>
      <c r="N69">
        <v>193608.42025402063</v>
      </c>
      <c r="O69">
        <v>180783.89042752155</v>
      </c>
      <c r="P69">
        <v>168801.20287986018</v>
      </c>
      <c r="Q69">
        <v>157607.1203070833</v>
      </c>
      <c r="R69">
        <v>147151.25877845721</v>
      </c>
      <c r="S69">
        <v>137386.0729948034</v>
      </c>
      <c r="T69">
        <v>128266.79601042044</v>
      </c>
      <c r="U69">
        <v>119751.34952199127</v>
      </c>
      <c r="V69">
        <v>111800.23585211691</v>
      </c>
      <c r="W69">
        <v>104376.41934859703</v>
      </c>
      <c r="X69">
        <v>97445.202563210056</v>
      </c>
      <c r="Y69">
        <v>90974.100927179446</v>
      </c>
      <c r="Z69">
        <v>84932.718481365577</v>
      </c>
      <c r="AA69">
        <v>79292.62639799263</v>
      </c>
      <c r="AB69">
        <v>74027.245446103916</v>
      </c>
      <c r="AC69">
        <v>69111.733135482224</v>
      </c>
      <c r="AD69">
        <v>64522.875975353119</v>
      </c>
      <c r="AE69">
        <v>60238.987071131276</v>
      </c>
      <c r="AF69">
        <v>56239.809130993235</v>
      </c>
    </row>
    <row r="70" spans="4:32" x14ac:dyDescent="0.3">
      <c r="E70" t="s">
        <v>23</v>
      </c>
      <c r="F70">
        <v>2980564.9000000004</v>
      </c>
      <c r="G70">
        <v>2873008.6093503139</v>
      </c>
      <c r="H70">
        <v>2763970.4478951632</v>
      </c>
      <c r="I70">
        <v>2651975.4636608018</v>
      </c>
      <c r="J70">
        <v>2538874.7648867718</v>
      </c>
      <c r="K70">
        <v>2427412.5672468329</v>
      </c>
      <c r="L70">
        <v>2320487.3540968304</v>
      </c>
      <c r="M70">
        <v>2217994.6750228112</v>
      </c>
      <c r="N70">
        <v>2119811.6785130398</v>
      </c>
      <c r="O70">
        <v>2025803.8272477302</v>
      </c>
      <c r="P70">
        <v>1935829.666583006</v>
      </c>
      <c r="Q70">
        <v>1849744.234181803</v>
      </c>
      <c r="R70">
        <v>1767401.5078824188</v>
      </c>
      <c r="S70">
        <v>1688656.1644780138</v>
      </c>
      <c r="T70">
        <v>1613364.8394774925</v>
      </c>
      <c r="U70">
        <v>1541387.0221539792</v>
      </c>
      <c r="V70">
        <v>1472585.6819625692</v>
      </c>
      <c r="W70">
        <v>1406827.695838229</v>
      </c>
      <c r="X70">
        <v>1343984.1271755744</v>
      </c>
      <c r="Y70">
        <v>1283930.3939616792</v>
      </c>
      <c r="Z70">
        <v>1226546.353930362</v>
      </c>
      <c r="AA70">
        <v>1171716.3276188606</v>
      </c>
      <c r="AB70">
        <v>1119329.0750754985</v>
      </c>
      <c r="AC70">
        <v>1069277.7381646221</v>
      </c>
      <c r="AD70">
        <v>1021459.757575516</v>
      </c>
      <c r="AE70">
        <v>975776.77150573255</v>
      </c>
      <c r="AF70">
        <v>932134.50137117493</v>
      </c>
    </row>
    <row r="71" spans="4:32" x14ac:dyDescent="0.3">
      <c r="E71" t="s">
        <v>20</v>
      </c>
      <c r="F71">
        <v>1135465.04</v>
      </c>
      <c r="G71">
        <v>1080709.8363166358</v>
      </c>
      <c r="H71">
        <v>1027444.0733324961</v>
      </c>
      <c r="I71">
        <v>976285.90923516243</v>
      </c>
      <c r="J71">
        <v>926296.53528850956</v>
      </c>
      <c r="K71">
        <v>878624.83421461214</v>
      </c>
      <c r="L71">
        <v>833298.78516760888</v>
      </c>
      <c r="M71">
        <v>790228.33053159586</v>
      </c>
      <c r="N71">
        <v>749320.27694883698</v>
      </c>
      <c r="O71">
        <v>710480.5083002781</v>
      </c>
      <c r="P71">
        <v>673615.50107608631</v>
      </c>
      <c r="Q71">
        <v>638633.35770072136</v>
      </c>
      <c r="R71">
        <v>605444.50275369536</v>
      </c>
      <c r="S71">
        <v>573962.14112444001</v>
      </c>
      <c r="T71">
        <v>544102.54675617849</v>
      </c>
      <c r="U71">
        <v>515785.23018712801</v>
      </c>
      <c r="V71">
        <v>488933.01912907022</v>
      </c>
      <c r="W71">
        <v>463472.07664874941</v>
      </c>
      <c r="X71">
        <v>439331.8747322408</v>
      </c>
      <c r="Y71">
        <v>416445.13619865495</v>
      </c>
      <c r="Z71">
        <v>394747.7544785249</v>
      </c>
      <c r="AA71">
        <v>374178.69827445672</v>
      </c>
      <c r="AB71">
        <v>354679.90629806725</v>
      </c>
      <c r="AC71">
        <v>336196.17593542143</v>
      </c>
      <c r="AD71">
        <v>318675.04869888461</v>
      </c>
      <c r="AE71">
        <v>302066.69458190619</v>
      </c>
      <c r="AF71">
        <v>286323.79687740147</v>
      </c>
    </row>
    <row r="72" spans="4:32" x14ac:dyDescent="0.3">
      <c r="D72" t="s">
        <v>64</v>
      </c>
      <c r="E72" t="s">
        <v>18</v>
      </c>
      <c r="F72">
        <v>1749500.3</v>
      </c>
      <c r="G72">
        <v>1643442.2355591124</v>
      </c>
      <c r="H72">
        <v>1544884.0323986316</v>
      </c>
      <c r="I72">
        <v>1450614.0183973436</v>
      </c>
      <c r="J72">
        <v>1361548.439666864</v>
      </c>
      <c r="K72">
        <v>1275305.5843411328</v>
      </c>
      <c r="L72">
        <v>1194355.6353399041</v>
      </c>
      <c r="M72">
        <v>1118417.7285776827</v>
      </c>
      <c r="N72">
        <v>1047213.6533783178</v>
      </c>
      <c r="O72">
        <v>980471.9919090207</v>
      </c>
      <c r="P72">
        <v>917930.6918510719</v>
      </c>
      <c r="Q72">
        <v>859338.59550959745</v>
      </c>
      <c r="R72">
        <v>804456.2679024894</v>
      </c>
      <c r="S72">
        <v>753056.3518139564</v>
      </c>
      <c r="T72">
        <v>704923.60372260632</v>
      </c>
      <c r="U72">
        <v>659854.71576365503</v>
      </c>
      <c r="V72">
        <v>617657.99629114964</v>
      </c>
      <c r="W72">
        <v>578152.95950414881</v>
      </c>
      <c r="X72">
        <v>541169.85942299035</v>
      </c>
      <c r="Y72">
        <v>506549.19296153408</v>
      </c>
      <c r="Z72">
        <v>474141.18944928847</v>
      </c>
      <c r="AA72">
        <v>443805.2987290672</v>
      </c>
      <c r="AB72">
        <v>415409.68623142713</v>
      </c>
      <c r="AC72">
        <v>388830.74075875978</v>
      </c>
      <c r="AD72">
        <v>363952.59879196266</v>
      </c>
      <c r="AE72">
        <v>340666.68774757371</v>
      </c>
      <c r="AF72">
        <v>318871.28961335984</v>
      </c>
    </row>
    <row r="73" spans="4:32" x14ac:dyDescent="0.3">
      <c r="E73" t="s">
        <v>26</v>
      </c>
      <c r="F73">
        <v>474179.94</v>
      </c>
      <c r="G73">
        <v>459310.8291164579</v>
      </c>
      <c r="H73">
        <v>444956.25469290611</v>
      </c>
      <c r="I73">
        <v>432757.69592013519</v>
      </c>
      <c r="J73">
        <v>423959.98593915737</v>
      </c>
      <c r="K73">
        <v>418966.58151935483</v>
      </c>
      <c r="L73">
        <v>413996.12142025004</v>
      </c>
      <c r="M73">
        <v>409055.85765247984</v>
      </c>
      <c r="N73">
        <v>404151.28569573571</v>
      </c>
      <c r="O73">
        <v>399286.58517767699</v>
      </c>
      <c r="P73">
        <v>394464.93711447157</v>
      </c>
      <c r="Q73">
        <v>389688.75588162092</v>
      </c>
      <c r="R73">
        <v>384959.86123690772</v>
      </c>
      <c r="S73">
        <v>380279.60752231645</v>
      </c>
      <c r="T73">
        <v>375648.98183367262</v>
      </c>
      <c r="U73">
        <v>371068.67940289248</v>
      </c>
      <c r="V73">
        <v>366539.16204393102</v>
      </c>
      <c r="W73">
        <v>362060.70387068304</v>
      </c>
      <c r="X73">
        <v>357633.42735107004</v>
      </c>
      <c r="Y73">
        <v>353257.33195409668</v>
      </c>
      <c r="Z73">
        <v>348932.317069615</v>
      </c>
      <c r="AA73">
        <v>344658.20046336227</v>
      </c>
      <c r="AB73">
        <v>340434.73322498304</v>
      </c>
      <c r="AC73">
        <v>336261.61194172129</v>
      </c>
      <c r="AD73">
        <v>332138.48866280913</v>
      </c>
      <c r="AE73">
        <v>328064.97909355519</v>
      </c>
      <c r="AF73">
        <v>324040.66936262528</v>
      </c>
    </row>
    <row r="74" spans="4:32" x14ac:dyDescent="0.3">
      <c r="E74" t="s">
        <v>23</v>
      </c>
      <c r="F74">
        <v>2724042.47</v>
      </c>
      <c r="G74">
        <v>2652152.0154686845</v>
      </c>
      <c r="H74">
        <v>2585189.4359279415</v>
      </c>
      <c r="I74">
        <v>2526601.4984225538</v>
      </c>
      <c r="J74">
        <v>2470426.2501108223</v>
      </c>
      <c r="K74">
        <v>2421735.1176025704</v>
      </c>
      <c r="L74">
        <v>2373886.7547030053</v>
      </c>
      <c r="M74">
        <v>2326893.0732577397</v>
      </c>
      <c r="N74">
        <v>2280758.9519064855</v>
      </c>
      <c r="O74">
        <v>2235484.1485699466</v>
      </c>
      <c r="P74">
        <v>2191064.6640631021</v>
      </c>
      <c r="Q74">
        <v>2147493.7289500423</v>
      </c>
      <c r="R74">
        <v>2104762.5272366786</v>
      </c>
      <c r="S74">
        <v>2062860.7333367784</v>
      </c>
      <c r="T74">
        <v>2021776.9146489394</v>
      </c>
      <c r="U74">
        <v>1981498.8361553715</v>
      </c>
      <c r="V74">
        <v>1942013.6927431361</v>
      </c>
      <c r="W74">
        <v>1903308.2876311834</v>
      </c>
      <c r="X74">
        <v>1865369.1702140069</v>
      </c>
      <c r="Y74">
        <v>1828182.7430688918</v>
      </c>
      <c r="Z74">
        <v>1791735.3453386575</v>
      </c>
      <c r="AA74">
        <v>1756013.3178776775</v>
      </c>
      <c r="AB74">
        <v>1721003.0542223542</v>
      </c>
      <c r="AC74">
        <v>1686691.0404728022</v>
      </c>
      <c r="AD74">
        <v>1653063.886450096</v>
      </c>
      <c r="AE74">
        <v>1620108.3499532174</v>
      </c>
      <c r="AF74">
        <v>1587811.3555325626</v>
      </c>
    </row>
    <row r="75" spans="4:32" x14ac:dyDescent="0.3">
      <c r="E75" t="s">
        <v>20</v>
      </c>
      <c r="F75">
        <v>1006382.0399999999</v>
      </c>
      <c r="G75">
        <v>954375.41447368241</v>
      </c>
      <c r="H75">
        <v>905123.05658712238</v>
      </c>
      <c r="I75">
        <v>857665.0526973193</v>
      </c>
      <c r="J75">
        <v>812388.10464039154</v>
      </c>
      <c r="K75">
        <v>769079.15994088189</v>
      </c>
      <c r="L75">
        <v>728020.69344732049</v>
      </c>
      <c r="M75">
        <v>689110.08939836465</v>
      </c>
      <c r="N75">
        <v>652245.59472162789</v>
      </c>
      <c r="O75">
        <v>617327.54807527293</v>
      </c>
      <c r="P75">
        <v>584259.16326253384</v>
      </c>
      <c r="Q75">
        <v>552947.01326156675</v>
      </c>
      <c r="R75">
        <v>523301.31087167567</v>
      </c>
      <c r="S75">
        <v>495236.05011935887</v>
      </c>
      <c r="T75">
        <v>468669.05195181182</v>
      </c>
      <c r="U75">
        <v>443521.94415773102</v>
      </c>
      <c r="V75">
        <v>419720.09635014745</v>
      </c>
      <c r="W75">
        <v>397192.52465274232</v>
      </c>
      <c r="X75">
        <v>375871.77646108961</v>
      </c>
      <c r="Y75">
        <v>355693.8026701312</v>
      </c>
      <c r="Z75">
        <v>336597.82265633711</v>
      </c>
      <c r="AA75">
        <v>318526.18580455967</v>
      </c>
      <c r="AB75">
        <v>301424.23229253228</v>
      </c>
      <c r="AC75">
        <v>285240.15506590938</v>
      </c>
      <c r="AD75">
        <v>269924.86436813942</v>
      </c>
      <c r="AE75">
        <v>255431.85577279737</v>
      </c>
      <c r="AF75">
        <v>241717.08235943172</v>
      </c>
    </row>
    <row r="76" spans="4:32" x14ac:dyDescent="0.3">
      <c r="E76" t="s">
        <v>22</v>
      </c>
      <c r="F76">
        <v>4824.29</v>
      </c>
      <c r="G76">
        <v>4746.5900823767879</v>
      </c>
      <c r="H76">
        <v>4668.8270726743294</v>
      </c>
      <c r="I76">
        <v>4591.1396333808034</v>
      </c>
      <c r="J76">
        <v>4514.1758147235723</v>
      </c>
      <c r="K76">
        <v>4438.0406757576275</v>
      </c>
      <c r="L76">
        <v>4363.0871784472292</v>
      </c>
      <c r="M76">
        <v>4289.3145067360956</v>
      </c>
      <c r="N76">
        <v>4216.7179292444016</v>
      </c>
      <c r="O76">
        <v>4145.2898090167537</v>
      </c>
      <c r="P76">
        <v>4075.0203376638683</v>
      </c>
      <c r="Q76">
        <v>4005.8980774706974</v>
      </c>
      <c r="R76">
        <v>3937.9103672774681</v>
      </c>
      <c r="S76">
        <v>3871.0436301416821</v>
      </c>
      <c r="T76">
        <v>3805.2836091341806</v>
      </c>
      <c r="U76">
        <v>3740.6155498411554</v>
      </c>
      <c r="V76">
        <v>3677.0243428565204</v>
      </c>
      <c r="W76">
        <v>3614.494635897579</v>
      </c>
      <c r="X76">
        <v>3553.0109226175505</v>
      </c>
      <c r="Y76">
        <v>3492.5576133698451</v>
      </c>
      <c r="Z76">
        <v>3433.1190918701736</v>
      </c>
      <c r="AA76">
        <v>3374.679760749571</v>
      </c>
      <c r="AB76">
        <v>3317.2240782897989</v>
      </c>
      <c r="AC76">
        <v>3260.7365881108126</v>
      </c>
      <c r="AD76">
        <v>3205.2019431881617</v>
      </c>
      <c r="AE76">
        <v>3150.6049252813605</v>
      </c>
      <c r="AF76">
        <v>3096.9304606274741</v>
      </c>
    </row>
    <row r="77" spans="4:32" x14ac:dyDescent="0.3">
      <c r="D77" t="s">
        <v>65</v>
      </c>
      <c r="E77" t="s">
        <v>18</v>
      </c>
      <c r="F77">
        <v>2338555.8699999996</v>
      </c>
      <c r="G77">
        <v>2200351.2728458773</v>
      </c>
      <c r="H77">
        <v>2071762.1340414553</v>
      </c>
      <c r="I77">
        <v>1952894.253855088</v>
      </c>
      <c r="J77">
        <v>1841085.8110282265</v>
      </c>
      <c r="K77">
        <v>1733776.5194412405</v>
      </c>
      <c r="L77">
        <v>1632568.7451734198</v>
      </c>
      <c r="M77">
        <v>1537158.834610811</v>
      </c>
      <c r="N77">
        <v>1447245.5584022203</v>
      </c>
      <c r="O77">
        <v>1362534.5483221093</v>
      </c>
      <c r="P77">
        <v>1282741.0181246514</v>
      </c>
      <c r="Q77">
        <v>1207591.3653433956</v>
      </c>
      <c r="R77">
        <v>1136824.0350823407</v>
      </c>
      <c r="S77">
        <v>1070189.8937021981</v>
      </c>
      <c r="T77">
        <v>1007452.276362418</v>
      </c>
      <c r="U77">
        <v>948386.81839640811</v>
      </c>
      <c r="V77">
        <v>892781.14516032138</v>
      </c>
      <c r="W77">
        <v>840434.47149429529</v>
      </c>
      <c r="X77">
        <v>791157.14608176134</v>
      </c>
      <c r="Y77">
        <v>744770.16516265098</v>
      </c>
      <c r="Z77">
        <v>701104.67257535201</v>
      </c>
      <c r="AA77">
        <v>660001.45788419689</v>
      </c>
      <c r="AB77">
        <v>621310.46067928895</v>
      </c>
      <c r="AC77">
        <v>584890.28653658961</v>
      </c>
      <c r="AD77">
        <v>550607.73827597499</v>
      </c>
      <c r="AE77">
        <v>518337.36483292311</v>
      </c>
      <c r="AF77">
        <v>487961.02911316545</v>
      </c>
    </row>
    <row r="78" spans="4:32" x14ac:dyDescent="0.3">
      <c r="E78" t="s">
        <v>26</v>
      </c>
      <c r="F78">
        <v>263352.54000000004</v>
      </c>
      <c r="G78">
        <v>256413.72799543457</v>
      </c>
      <c r="H78">
        <v>249800.62436657521</v>
      </c>
      <c r="I78">
        <v>245672.85509193168</v>
      </c>
      <c r="J78">
        <v>241842.10731832765</v>
      </c>
      <c r="K78">
        <v>238091.78964623105</v>
      </c>
      <c r="L78">
        <v>234408.77413560177</v>
      </c>
      <c r="M78">
        <v>230789.78676189401</v>
      </c>
      <c r="N78">
        <v>227232.15181427964</v>
      </c>
      <c r="O78">
        <v>223733.63380573093</v>
      </c>
      <c r="P78">
        <v>220292.32667495555</v>
      </c>
      <c r="Q78">
        <v>216906.57473727575</v>
      </c>
      <c r="R78">
        <v>213574.91537951111</v>
      </c>
      <c r="S78">
        <v>210296.03691570021</v>
      </c>
      <c r="T78">
        <v>207068.7471855976</v>
      </c>
      <c r="U78">
        <v>203891.94987750158</v>
      </c>
      <c r="V78">
        <v>200764.62647948196</v>
      </c>
      <c r="W78">
        <v>197685.82238195636</v>
      </c>
      <c r="X78">
        <v>194654.63607650771</v>
      </c>
      <c r="Y78">
        <v>191670.21068780488</v>
      </c>
      <c r="Z78">
        <v>188731.72728029301</v>
      </c>
      <c r="AA78">
        <v>185838.39952680678</v>
      </c>
      <c r="AB78">
        <v>182989.46943081942</v>
      </c>
      <c r="AC78">
        <v>180184.20387000593</v>
      </c>
      <c r="AD78">
        <v>177421.89178455094</v>
      </c>
      <c r="AE78">
        <v>174701.84187493363</v>
      </c>
      <c r="AF78">
        <v>172023.38070479262</v>
      </c>
    </row>
    <row r="79" spans="4:32" x14ac:dyDescent="0.3">
      <c r="E79" t="s">
        <v>23</v>
      </c>
      <c r="F79">
        <v>2559981.8499999996</v>
      </c>
      <c r="G79">
        <v>2473658.660618098</v>
      </c>
      <c r="H79">
        <v>2399332.8873998919</v>
      </c>
      <c r="I79">
        <v>2329295.2407314745</v>
      </c>
      <c r="J79">
        <v>2263685.6039188276</v>
      </c>
      <c r="K79">
        <v>2199864.5232256656</v>
      </c>
      <c r="L79">
        <v>2137593.5549752191</v>
      </c>
      <c r="M79">
        <v>2076893.710803411</v>
      </c>
      <c r="N79">
        <v>2017769.1660792702</v>
      </c>
      <c r="O79">
        <v>1960212.1757238056</v>
      </c>
      <c r="P79">
        <v>1904206.5145789455</v>
      </c>
      <c r="Q79">
        <v>1849729.9234823424</v>
      </c>
      <c r="R79">
        <v>1796755.8724230391</v>
      </c>
      <c r="S79">
        <v>1745254.8465865201</v>
      </c>
      <c r="T79">
        <v>1695195.293936163</v>
      </c>
      <c r="U79">
        <v>1646544.329356102</v>
      </c>
      <c r="V79">
        <v>1599268.2615103405</v>
      </c>
      <c r="W79">
        <v>1553332.9891359988</v>
      </c>
      <c r="X79">
        <v>1508704.3001959817</v>
      </c>
      <c r="Y79">
        <v>1465348.0980940682</v>
      </c>
      <c r="Z79">
        <v>1423230.5726717697</v>
      </c>
      <c r="AA79">
        <v>1382318.3290918737</v>
      </c>
      <c r="AB79">
        <v>1342578.4843920583</v>
      </c>
      <c r="AC79">
        <v>1303978.7390757769</v>
      </c>
      <c r="AD79">
        <v>1266487.4293327061</v>
      </c>
      <c r="AE79">
        <v>1230073.5641652765</v>
      </c>
      <c r="AF79">
        <v>1194706.8507140311</v>
      </c>
    </row>
    <row r="80" spans="4:32" x14ac:dyDescent="0.3">
      <c r="E80" t="s">
        <v>20</v>
      </c>
      <c r="F80">
        <v>1206635.83</v>
      </c>
      <c r="G80">
        <v>1144568.3458928787</v>
      </c>
      <c r="H80">
        <v>1085863.950255174</v>
      </c>
      <c r="I80">
        <v>1030840.5728519711</v>
      </c>
      <c r="J80">
        <v>980025.4020632637</v>
      </c>
      <c r="K80">
        <v>931707.51161350915</v>
      </c>
      <c r="L80">
        <v>885715.81895674998</v>
      </c>
      <c r="M80">
        <v>841953.37536030565</v>
      </c>
      <c r="N80">
        <v>800323.02266460413</v>
      </c>
      <c r="O80">
        <v>760728.8602599455</v>
      </c>
      <c r="P80">
        <v>723077.18313391763</v>
      </c>
      <c r="Q80">
        <v>687277.07134592568</v>
      </c>
      <c r="R80">
        <v>653240.74646632629</v>
      </c>
      <c r="S80">
        <v>620883.77049864212</v>
      </c>
      <c r="T80">
        <v>590125.13752818189</v>
      </c>
      <c r="U80">
        <v>560887.29204842541</v>
      </c>
      <c r="V80">
        <v>533096.09722043551</v>
      </c>
      <c r="W80">
        <v>506680.76918099221</v>
      </c>
      <c r="X80">
        <v>481573.78867762367</v>
      </c>
      <c r="Y80">
        <v>457710.79798632633</v>
      </c>
      <c r="Z80">
        <v>435030.48875793861</v>
      </c>
      <c r="AA80">
        <v>413474.48481552704</v>
      </c>
      <c r="AB80">
        <v>392987.22277263901</v>
      </c>
      <c r="AC80">
        <v>373515.83251703501</v>
      </c>
      <c r="AD80">
        <v>355010.01900910429</v>
      </c>
      <c r="AE80">
        <v>337421.94641179952</v>
      </c>
      <c r="AF80">
        <v>320706.12525328202</v>
      </c>
    </row>
    <row r="81" spans="4:32" x14ac:dyDescent="0.3">
      <c r="D81" t="s">
        <v>66</v>
      </c>
      <c r="E81" t="s">
        <v>18</v>
      </c>
      <c r="F81">
        <v>2523024.3800000008</v>
      </c>
      <c r="G81">
        <v>2358217.8433575849</v>
      </c>
      <c r="H81">
        <v>2210507.4026962975</v>
      </c>
      <c r="I81">
        <v>2076434.9310938548</v>
      </c>
      <c r="J81">
        <v>1953599.3034566357</v>
      </c>
      <c r="K81">
        <v>1840267.9680819558</v>
      </c>
      <c r="L81">
        <v>1735147.7678292277</v>
      </c>
      <c r="M81">
        <v>1637244.016533423</v>
      </c>
      <c r="N81">
        <v>1545770.7515199268</v>
      </c>
      <c r="O81">
        <v>1460091.8241653976</v>
      </c>
      <c r="P81">
        <v>1379681.1974983811</v>
      </c>
      <c r="Q81">
        <v>1304095.5554007764</v>
      </c>
      <c r="R81">
        <v>1232955.0051431027</v>
      </c>
      <c r="S81">
        <v>1165929.2205518642</v>
      </c>
      <c r="T81">
        <v>1102727.3163445001</v>
      </c>
      <c r="U81">
        <v>1043090.3277199103</v>
      </c>
      <c r="V81">
        <v>986785.53897685418</v>
      </c>
      <c r="W81">
        <v>933602.14417516626</v>
      </c>
      <c r="X81">
        <v>883347.88069377141</v>
      </c>
      <c r="Y81">
        <v>835846.3825112239</v>
      </c>
      <c r="Z81">
        <v>790935.07232764282</v>
      </c>
      <c r="AA81">
        <v>748463.46169065975</v>
      </c>
      <c r="AB81">
        <v>708291.76339817327</v>
      </c>
      <c r="AC81">
        <v>670289.74539040646</v>
      </c>
      <c r="AD81">
        <v>634335.77326304116</v>
      </c>
      <c r="AE81">
        <v>600316.00154572248</v>
      </c>
      <c r="AF81">
        <v>568123.68343342876</v>
      </c>
    </row>
    <row r="82" spans="4:32" x14ac:dyDescent="0.3">
      <c r="E82" t="s">
        <v>26</v>
      </c>
      <c r="F82">
        <v>471704.42</v>
      </c>
      <c r="G82">
        <v>453196.04580264026</v>
      </c>
      <c r="H82">
        <v>434044.60783779947</v>
      </c>
      <c r="I82">
        <v>414769.76892628783</v>
      </c>
      <c r="J82">
        <v>395707.68830376148</v>
      </c>
      <c r="K82">
        <v>377074.35456590058</v>
      </c>
      <c r="L82">
        <v>359005.86163648538</v>
      </c>
      <c r="M82">
        <v>341584.54768177931</v>
      </c>
      <c r="N82">
        <v>324856.26941841625</v>
      </c>
      <c r="O82">
        <v>308842.00157882815</v>
      </c>
      <c r="P82">
        <v>293545.73426573072</v>
      </c>
      <c r="Q82">
        <v>278959.91350860655</v>
      </c>
      <c r="R82">
        <v>265069.22614332126</v>
      </c>
      <c r="S82">
        <v>251853.25340084507</v>
      </c>
      <c r="T82">
        <v>239288.34194111259</v>
      </c>
      <c r="U82">
        <v>227348.92764053986</v>
      </c>
      <c r="V82">
        <v>216008.47301931446</v>
      </c>
      <c r="W82">
        <v>205240.12964163377</v>
      </c>
      <c r="X82">
        <v>195017.20337793016</v>
      </c>
      <c r="Y82">
        <v>185313.47756230397</v>
      </c>
      <c r="Z82">
        <v>176103.43327770787</v>
      </c>
      <c r="AA82">
        <v>167362.39496157411</v>
      </c>
      <c r="AB82">
        <v>159066.62173536135</v>
      </c>
      <c r="AC82">
        <v>151193.35931620281</v>
      </c>
      <c r="AD82">
        <v>143720.86338837346</v>
      </c>
      <c r="AE82">
        <v>136628.40243346352</v>
      </c>
      <c r="AF82">
        <v>129896.24592172461</v>
      </c>
    </row>
    <row r="83" spans="4:32" x14ac:dyDescent="0.3">
      <c r="E83" t="s">
        <v>23</v>
      </c>
      <c r="F83">
        <v>4349482.1100000003</v>
      </c>
      <c r="G83">
        <v>4223800.4467606805</v>
      </c>
      <c r="H83">
        <v>4101174.5351992752</v>
      </c>
      <c r="I83">
        <v>3981753.9453713554</v>
      </c>
      <c r="J83">
        <v>3865597.5936004072</v>
      </c>
      <c r="K83">
        <v>3752708.9077576473</v>
      </c>
      <c r="L83">
        <v>3643056.8506054129</v>
      </c>
      <c r="M83">
        <v>3536588.8748291265</v>
      </c>
      <c r="N83">
        <v>3433239.1077810968</v>
      </c>
      <c r="O83">
        <v>3332933.6286495547</v>
      </c>
      <c r="P83">
        <v>3235593.9264193103</v>
      </c>
      <c r="Q83">
        <v>3141139.1935979733</v>
      </c>
      <c r="R83">
        <v>3049487.860193545</v>
      </c>
      <c r="S83">
        <v>2960558.623492938</v>
      </c>
      <c r="T83">
        <v>2874271.1383809419</v>
      </c>
      <c r="U83">
        <v>2790546.4763140855</v>
      </c>
      <c r="V83">
        <v>2709307.4250379819</v>
      </c>
      <c r="W83">
        <v>2630478.6777983536</v>
      </c>
      <c r="X83">
        <v>2553986.9454281125</v>
      </c>
      <c r="Y83">
        <v>2479761.01442322</v>
      </c>
      <c r="Z83">
        <v>2407731.7671650779</v>
      </c>
      <c r="AA83">
        <v>2337832.1756797698</v>
      </c>
      <c r="AB83">
        <v>2269997.2770206071</v>
      </c>
      <c r="AC83">
        <v>2204164.1360480865</v>
      </c>
      <c r="AD83">
        <v>2140271.7997485404</v>
      </c>
      <c r="AE83">
        <v>2078261.2460705242</v>
      </c>
      <c r="AF83">
        <v>2018075.3294248632</v>
      </c>
    </row>
    <row r="84" spans="4:32" x14ac:dyDescent="0.3">
      <c r="E84" t="s">
        <v>20</v>
      </c>
      <c r="F84">
        <v>1186959.49</v>
      </c>
      <c r="G84">
        <v>1110917.9656519445</v>
      </c>
      <c r="H84">
        <v>1035194.3552339746</v>
      </c>
      <c r="I84">
        <v>961622.438578901</v>
      </c>
      <c r="J84">
        <v>891268.01305373304</v>
      </c>
      <c r="K84">
        <v>824707.09250099119</v>
      </c>
      <c r="L84">
        <v>762202.62757147546</v>
      </c>
      <c r="M84">
        <v>703818.12143343093</v>
      </c>
      <c r="N84">
        <v>649491.44483749918</v>
      </c>
      <c r="O84">
        <v>599083.19184285356</v>
      </c>
      <c r="P84">
        <v>552408.53284142271</v>
      </c>
      <c r="Q84">
        <v>509258.24217431335</v>
      </c>
      <c r="R84">
        <v>469412.55059000506</v>
      </c>
      <c r="S84">
        <v>432650.20091596682</v>
      </c>
      <c r="T84">
        <v>398754.27558652463</v>
      </c>
      <c r="U84">
        <v>367515.84200638637</v>
      </c>
      <c r="V84">
        <v>338736.119983315</v>
      </c>
      <c r="W84">
        <v>312227.64933145943</v>
      </c>
      <c r="X84">
        <v>287814.78447329672</v>
      </c>
      <c r="Y84">
        <v>265333.74066466105</v>
      </c>
      <c r="Z84">
        <v>244632.3468005023</v>
      </c>
      <c r="AA84">
        <v>225569.61189654493</v>
      </c>
      <c r="AB84">
        <v>208015.17923545599</v>
      </c>
      <c r="AC84">
        <v>191848.71913546897</v>
      </c>
      <c r="AD84">
        <v>176959.29520529232</v>
      </c>
      <c r="AE84">
        <v>163244.727665554</v>
      </c>
      <c r="AF84">
        <v>150610.96939145611</v>
      </c>
    </row>
    <row r="85" spans="4:32" x14ac:dyDescent="0.3">
      <c r="E85" t="s">
        <v>22</v>
      </c>
      <c r="F85">
        <v>3074.04</v>
      </c>
      <c r="G85">
        <v>2906.2332594489612</v>
      </c>
      <c r="H85">
        <v>2741.8178753156517</v>
      </c>
      <c r="I85">
        <v>2582.9534594415813</v>
      </c>
      <c r="J85">
        <v>2430.8404673033606</v>
      </c>
      <c r="K85">
        <v>2286.0814464521991</v>
      </c>
      <c r="L85">
        <v>2148.9029031835353</v>
      </c>
      <c r="M85">
        <v>2019.2944916427227</v>
      </c>
      <c r="N85">
        <v>1897.0978779066641</v>
      </c>
      <c r="O85">
        <v>1782.0642678457202</v>
      </c>
      <c r="P85">
        <v>1673.892031415784</v>
      </c>
      <c r="Q85">
        <v>1572.2514655757982</v>
      </c>
      <c r="R85">
        <v>1476.8011230638938</v>
      </c>
      <c r="S85">
        <v>1387.1985414626658</v>
      </c>
      <c r="T85">
        <v>1303.1072168780559</v>
      </c>
      <c r="U85">
        <v>1224.2010396645906</v>
      </c>
      <c r="V85">
        <v>1150.1670060406836</v>
      </c>
      <c r="W85">
        <v>1080.7067556620652</v>
      </c>
      <c r="X85">
        <v>1015.5373104589873</v>
      </c>
      <c r="Y85">
        <v>954.3912728241628</v>
      </c>
      <c r="Z85">
        <v>897.01666174399099</v>
      </c>
      <c r="AA85">
        <v>843.17651102140974</v>
      </c>
      <c r="AB85">
        <v>792.64831612492378</v>
      </c>
      <c r="AC85">
        <v>745.22339001425087</v>
      </c>
      <c r="AD85">
        <v>700.70616994710576</v>
      </c>
      <c r="AE85">
        <v>658.91350434885794</v>
      </c>
      <c r="AF85">
        <v>619.67393968636554</v>
      </c>
    </row>
    <row r="86" spans="4:32" x14ac:dyDescent="0.3">
      <c r="D86" t="s">
        <v>67</v>
      </c>
      <c r="E86" t="s">
        <v>18</v>
      </c>
      <c r="F86">
        <v>2642668.7499999995</v>
      </c>
      <c r="G86">
        <v>2454420.1099735033</v>
      </c>
      <c r="H86">
        <v>2279202.016111529</v>
      </c>
      <c r="I86">
        <v>2116378.7678765329</v>
      </c>
      <c r="J86">
        <v>1965213.530431309</v>
      </c>
      <c r="K86">
        <v>1824942.8876224482</v>
      </c>
      <c r="L86">
        <v>1694814.8856435139</v>
      </c>
      <c r="M86">
        <v>1574108.1372990361</v>
      </c>
      <c r="N86">
        <v>1462140.8136776246</v>
      </c>
      <c r="O86">
        <v>1358274.1390099099</v>
      </c>
      <c r="P86">
        <v>1261912.8816281608</v>
      </c>
      <c r="Q86">
        <v>1172504.2219343006</v>
      </c>
      <c r="R86">
        <v>1089535.7766784136</v>
      </c>
      <c r="S86">
        <v>1012533.2244691888</v>
      </c>
      <c r="T86">
        <v>941057.78740168456</v>
      </c>
      <c r="U86">
        <v>874703.71375081909</v>
      </c>
      <c r="V86">
        <v>813095.84223182173</v>
      </c>
      <c r="W86">
        <v>755887.29023083416</v>
      </c>
      <c r="X86">
        <v>702757.28582684288</v>
      </c>
      <c r="Y86">
        <v>653409.1501034298</v>
      </c>
      <c r="Z86">
        <v>607568.42850751709</v>
      </c>
      <c r="AA86">
        <v>564981.16565716872</v>
      </c>
      <c r="AB86">
        <v>525412.31570448552</v>
      </c>
      <c r="AC86">
        <v>488644.27931192977</v>
      </c>
      <c r="AD86">
        <v>454475.5580017725</v>
      </c>
      <c r="AE86">
        <v>422719.51677971438</v>
      </c>
      <c r="AF86">
        <v>393203.24632338877</v>
      </c>
    </row>
    <row r="87" spans="4:32" x14ac:dyDescent="0.3">
      <c r="E87" t="s">
        <v>26</v>
      </c>
      <c r="F87">
        <v>570319.56000000006</v>
      </c>
      <c r="G87">
        <v>553341.04453334189</v>
      </c>
      <c r="H87">
        <v>531931.04409857036</v>
      </c>
      <c r="I87">
        <v>506951.70697231445</v>
      </c>
      <c r="J87">
        <v>478896.43370740424</v>
      </c>
      <c r="K87">
        <v>448301.89255412726</v>
      </c>
      <c r="L87">
        <v>419608.75932082091</v>
      </c>
      <c r="M87">
        <v>392715.15917536616</v>
      </c>
      <c r="N87">
        <v>367519.42578567017</v>
      </c>
      <c r="O87">
        <v>343922.15933690208</v>
      </c>
      <c r="P87">
        <v>321827.42988026625</v>
      </c>
      <c r="Q87">
        <v>301143.45055748365</v>
      </c>
      <c r="R87">
        <v>281782.91709529853</v>
      </c>
      <c r="S87">
        <v>263663.13531303522</v>
      </c>
      <c r="T87">
        <v>246706.01367378497</v>
      </c>
      <c r="U87">
        <v>230837.97046454044</v>
      </c>
      <c r="V87">
        <v>215989.78797512571</v>
      </c>
      <c r="W87">
        <v>202096.43503822683</v>
      </c>
      <c r="X87">
        <v>189096.8721347503</v>
      </c>
      <c r="Y87">
        <v>176933.84854455266</v>
      </c>
      <c r="Z87">
        <v>165553.69786453294</v>
      </c>
      <c r="AA87">
        <v>154906.13608189317</v>
      </c>
      <c r="AB87">
        <v>144944.06493519412</v>
      </c>
      <c r="AC87">
        <v>135623.38229679753</v>
      </c>
      <c r="AD87">
        <v>126902.80062123317</v>
      </c>
      <c r="AE87">
        <v>118743.67402780391</v>
      </c>
      <c r="AF87">
        <v>111109.8342569529</v>
      </c>
    </row>
    <row r="88" spans="4:32" x14ac:dyDescent="0.3">
      <c r="E88" t="s">
        <v>23</v>
      </c>
      <c r="F88">
        <v>2983355.65</v>
      </c>
      <c r="G88">
        <v>2896116.1318495353</v>
      </c>
      <c r="H88">
        <v>2815718.6544786473</v>
      </c>
      <c r="I88">
        <v>2740526.0303534148</v>
      </c>
      <c r="J88">
        <v>2669450.5066377176</v>
      </c>
      <c r="K88">
        <v>2601743.1713133305</v>
      </c>
      <c r="L88">
        <v>2536872.4290251932</v>
      </c>
      <c r="M88">
        <v>2474450.7012770041</v>
      </c>
      <c r="N88">
        <v>2414188.5413058824</v>
      </c>
      <c r="O88">
        <v>2355864.9881565338</v>
      </c>
      <c r="P88">
        <v>2299307.8844879693</v>
      </c>
      <c r="Q88">
        <v>2244380.4965815996</v>
      </c>
      <c r="R88">
        <v>2190972.227916827</v>
      </c>
      <c r="S88">
        <v>2138992.054656154</v>
      </c>
      <c r="T88">
        <v>2088363.8089469264</v>
      </c>
      <c r="U88">
        <v>2039022.7400995886</v>
      </c>
      <c r="V88">
        <v>1990912.97430841</v>
      </c>
      <c r="W88">
        <v>1943985.6157278491</v>
      </c>
      <c r="X88">
        <v>1898197.3115889393</v>
      </c>
      <c r="Y88">
        <v>1853509.1572320438</v>
      </c>
      <c r="Z88">
        <v>1809885.8529524924</v>
      </c>
      <c r="AA88">
        <v>1767295.0493226114</v>
      </c>
      <c r="AB88">
        <v>1725706.8349234445</v>
      </c>
      <c r="AC88">
        <v>1685093.3326179509</v>
      </c>
      <c r="AD88">
        <v>1645428.3792172156</v>
      </c>
      <c r="AE88">
        <v>1606687.2696935178</v>
      </c>
      <c r="AF88">
        <v>1568846.5516961189</v>
      </c>
    </row>
    <row r="89" spans="4:32" x14ac:dyDescent="0.3">
      <c r="E89" t="s">
        <v>20</v>
      </c>
      <c r="F89">
        <v>1318156.9200000002</v>
      </c>
      <c r="G89">
        <v>1256295.6625075485</v>
      </c>
      <c r="H89">
        <v>1195784.8367329279</v>
      </c>
      <c r="I89">
        <v>1137124.3886439272</v>
      </c>
      <c r="J89">
        <v>1080595.5145268377</v>
      </c>
      <c r="K89">
        <v>1026343.9252315349</v>
      </c>
      <c r="L89">
        <v>974429.51419814478</v>
      </c>
      <c r="M89">
        <v>924857.02551549301</v>
      </c>
      <c r="N89">
        <v>877595.54138164897</v>
      </c>
      <c r="O89">
        <v>832591.16294783913</v>
      </c>
      <c r="P89">
        <v>789775.42425009923</v>
      </c>
      <c r="Q89">
        <v>749070.96257420059</v>
      </c>
      <c r="R89">
        <v>710395.38540097827</v>
      </c>
      <c r="S89">
        <v>673663.92894968472</v>
      </c>
      <c r="T89">
        <v>638791.29342009011</v>
      </c>
      <c r="U89">
        <v>605692.90919220331</v>
      </c>
      <c r="V89">
        <v>574285.80487460212</v>
      </c>
      <c r="W89">
        <v>544489.19390828791</v>
      </c>
      <c r="X89">
        <v>516224.86057765351</v>
      </c>
      <c r="Y89">
        <v>489417.40216259629</v>
      </c>
      <c r="Z89">
        <v>463994.36750013405</v>
      </c>
      <c r="AA89">
        <v>439886.32082846941</v>
      </c>
      <c r="AB89">
        <v>417026.85180140368</v>
      </c>
      <c r="AC89">
        <v>395352.54690171947</v>
      </c>
      <c r="AD89">
        <v>374802.93342931726</v>
      </c>
      <c r="AE89">
        <v>355320.40430982382</v>
      </c>
      <c r="AF89">
        <v>336850.1298326489</v>
      </c>
    </row>
    <row r="90" spans="4:32" x14ac:dyDescent="0.3">
      <c r="D90" t="s">
        <v>68</v>
      </c>
      <c r="E90" t="s">
        <v>18</v>
      </c>
      <c r="F90">
        <v>2580823.2400000002</v>
      </c>
      <c r="G90">
        <v>2394384.4382409914</v>
      </c>
      <c r="H90">
        <v>2214387.6596541279</v>
      </c>
      <c r="I90">
        <v>2043669.6101713111</v>
      </c>
      <c r="J90">
        <v>1883497.3206693158</v>
      </c>
      <c r="K90">
        <v>1734256.4380903486</v>
      </c>
      <c r="L90">
        <v>1595835.3973756752</v>
      </c>
      <c r="M90">
        <v>1467846.1411499598</v>
      </c>
      <c r="N90">
        <v>1349753.6981694447</v>
      </c>
      <c r="O90">
        <v>1240953.3398824793</v>
      </c>
      <c r="P90">
        <v>1140816.7965836527</v>
      </c>
      <c r="Q90">
        <v>1048719.8238851647</v>
      </c>
      <c r="R90">
        <v>964058.34167748969</v>
      </c>
      <c r="S90">
        <v>886257.48795059312</v>
      </c>
      <c r="T90">
        <v>814776.24997935432</v>
      </c>
      <c r="U90">
        <v>749109.33241669752</v>
      </c>
      <c r="V90">
        <v>688787.31062627537</v>
      </c>
      <c r="W90">
        <v>633375.73834770557</v>
      </c>
      <c r="X90">
        <v>582473.63976238086</v>
      </c>
      <c r="Y90">
        <v>535711.66332977719</v>
      </c>
      <c r="Z90">
        <v>492750.07609964814</v>
      </c>
      <c r="AA90">
        <v>453276.71286285162</v>
      </c>
      <c r="AB90">
        <v>417004.95224842773</v>
      </c>
      <c r="AC90">
        <v>383671.76399749989</v>
      </c>
      <c r="AD90">
        <v>353035.85322037665</v>
      </c>
      <c r="AE90">
        <v>324875.91528604273</v>
      </c>
      <c r="AF90">
        <v>298989.00701916538</v>
      </c>
    </row>
    <row r="91" spans="4:32" x14ac:dyDescent="0.3">
      <c r="E91" t="s">
        <v>26</v>
      </c>
      <c r="F91">
        <v>604094.49</v>
      </c>
      <c r="G91">
        <v>590278.89402761054</v>
      </c>
      <c r="H91">
        <v>572311.58161254355</v>
      </c>
      <c r="I91">
        <v>551946.407086508</v>
      </c>
      <c r="J91">
        <v>530324.60612159327</v>
      </c>
      <c r="K91">
        <v>508195.32627942611</v>
      </c>
      <c r="L91">
        <v>486052.36104722804</v>
      </c>
      <c r="M91">
        <v>464220.50202551007</v>
      </c>
      <c r="N91">
        <v>442911.10817332735</v>
      </c>
      <c r="O91">
        <v>422258.51210253575</v>
      </c>
      <c r="P91">
        <v>402344.26833029586</v>
      </c>
      <c r="Q91">
        <v>383213.54545821779</v>
      </c>
      <c r="R91">
        <v>364886.35432284273</v>
      </c>
      <c r="S91">
        <v>347365.32756519341</v>
      </c>
      <c r="T91">
        <v>330641.16266884189</v>
      </c>
      <c r="U91">
        <v>314696.46100492671</v>
      </c>
      <c r="V91">
        <v>299508.45265161525</v>
      </c>
      <c r="W91">
        <v>285050.93896296079</v>
      </c>
      <c r="X91">
        <v>271295.68076346966</v>
      </c>
      <c r="Y91">
        <v>258213.39040924486</v>
      </c>
      <c r="Z91">
        <v>245774.43877003578</v>
      </c>
      <c r="AA91">
        <v>233949.35582674961</v>
      </c>
      <c r="AB91">
        <v>222709.18113945657</v>
      </c>
      <c r="AC91">
        <v>212025.70471970006</v>
      </c>
      <c r="AD91">
        <v>201871.62772133271</v>
      </c>
      <c r="AE91">
        <v>192220.66442984308</v>
      </c>
      <c r="AF91">
        <v>183047.60132270886</v>
      </c>
    </row>
    <row r="92" spans="4:32" x14ac:dyDescent="0.3">
      <c r="E92" t="s">
        <v>23</v>
      </c>
      <c r="F92">
        <v>3038266.7999999993</v>
      </c>
      <c r="G92">
        <v>2939200.4399032602</v>
      </c>
      <c r="H92">
        <v>2841662.8400865761</v>
      </c>
      <c r="I92">
        <v>2746244.9013285222</v>
      </c>
      <c r="J92">
        <v>2653278.6156913671</v>
      </c>
      <c r="K92">
        <v>2562942.9918128643</v>
      </c>
      <c r="L92">
        <v>2475323.4219063767</v>
      </c>
      <c r="M92">
        <v>2390446.4957927088</v>
      </c>
      <c r="N92">
        <v>2308301.1957438337</v>
      </c>
      <c r="O92">
        <v>2228852.2094524028</v>
      </c>
      <c r="P92">
        <v>2152048.5137794674</v>
      </c>
      <c r="Q92">
        <v>2077829.0314587024</v>
      </c>
      <c r="R92">
        <v>2006126.4267947837</v>
      </c>
      <c r="S92">
        <v>1936869.6900760285</v>
      </c>
      <c r="T92">
        <v>1869985.9172468397</v>
      </c>
      <c r="U92">
        <v>1805401.5452285646</v>
      </c>
      <c r="V92">
        <v>1743043.213168147</v>
      </c>
      <c r="W92">
        <v>1682838.36305888</v>
      </c>
      <c r="X92">
        <v>1624715.6565865113</v>
      </c>
      <c r="Y92">
        <v>1568605.2610549096</v>
      </c>
      <c r="Z92">
        <v>1514439.0412376889</v>
      </c>
      <c r="AA92">
        <v>1462150.6831594589</v>
      </c>
      <c r="AB92">
        <v>1411675.7683624027</v>
      </c>
      <c r="AC92">
        <v>1362951.8120316253</v>
      </c>
      <c r="AD92">
        <v>1315918.2747041881</v>
      </c>
      <c r="AE92">
        <v>1270516.5546900111</v>
      </c>
      <c r="AF92">
        <v>1226689.9664662064</v>
      </c>
    </row>
    <row r="93" spans="4:32" x14ac:dyDescent="0.3">
      <c r="E93" t="s">
        <v>20</v>
      </c>
      <c r="F93">
        <v>1203094.8800000004</v>
      </c>
      <c r="G93">
        <v>1131287.6891219758</v>
      </c>
      <c r="H93">
        <v>1054600.2087966788</v>
      </c>
      <c r="I93">
        <v>977347.98592627188</v>
      </c>
      <c r="J93">
        <v>902062.4948160497</v>
      </c>
      <c r="K93">
        <v>830177.54221807374</v>
      </c>
      <c r="L93">
        <v>762447.53523007885</v>
      </c>
      <c r="M93">
        <v>699205.43873238133</v>
      </c>
      <c r="N93">
        <v>640523.86592076661</v>
      </c>
      <c r="O93">
        <v>586316.79991874681</v>
      </c>
      <c r="P93">
        <v>536404.38289147336</v>
      </c>
      <c r="Q93">
        <v>490554.4019214366</v>
      </c>
      <c r="R93">
        <v>448508.882517597</v>
      </c>
      <c r="S93">
        <v>410001.06041218271</v>
      </c>
      <c r="T93">
        <v>374766.08214070566</v>
      </c>
      <c r="U93">
        <v>342547.59222891874</v>
      </c>
      <c r="V93">
        <v>313101.61289268697</v>
      </c>
      <c r="W93">
        <v>286198.64148782671</v>
      </c>
      <c r="X93">
        <v>261624.57973251236</v>
      </c>
      <c r="Y93">
        <v>239180.90488052391</v>
      </c>
      <c r="Z93">
        <v>218684.35811618256</v>
      </c>
      <c r="AA93">
        <v>199966.33534020008</v>
      </c>
      <c r="AB93">
        <v>182872.10486523047</v>
      </c>
      <c r="AC93">
        <v>167259.93544772067</v>
      </c>
      <c r="AD93">
        <v>153000.19010005193</v>
      </c>
      <c r="AE93">
        <v>139974.42200476205</v>
      </c>
      <c r="AF93">
        <v>128074.49576284453</v>
      </c>
    </row>
    <row r="94" spans="4:32" x14ac:dyDescent="0.3">
      <c r="E94" t="s">
        <v>22</v>
      </c>
      <c r="F94">
        <v>10148.720000000001</v>
      </c>
      <c r="G94">
        <v>9693.0652820859505</v>
      </c>
      <c r="H94">
        <v>9245.3792865518681</v>
      </c>
      <c r="I94">
        <v>8810.9592851228281</v>
      </c>
      <c r="J94">
        <v>8392.5499876614085</v>
      </c>
      <c r="K94">
        <v>7991.4406714452653</v>
      </c>
      <c r="L94">
        <v>7608.0703934053909</v>
      </c>
      <c r="M94">
        <v>7242.3750095440137</v>
      </c>
      <c r="N94">
        <v>6893.9924483604791</v>
      </c>
      <c r="O94">
        <v>6562.3871763288653</v>
      </c>
      <c r="P94">
        <v>6246.927106272733</v>
      </c>
      <c r="Q94">
        <v>5946.9317545388594</v>
      </c>
      <c r="R94">
        <v>5661.7026178646647</v>
      </c>
      <c r="S94">
        <v>5390.5423445515216</v>
      </c>
      <c r="T94">
        <v>5132.7667332862029</v>
      </c>
      <c r="U94">
        <v>4887.7120849164039</v>
      </c>
      <c r="V94">
        <v>4654.7395165492781</v>
      </c>
      <c r="W94">
        <v>4433.2372794266748</v>
      </c>
      <c r="X94">
        <v>4222.6217633773476</v>
      </c>
      <c r="Y94">
        <v>4022.337640417868</v>
      </c>
      <c r="Z94">
        <v>3831.8574501259918</v>
      </c>
      <c r="AA94">
        <v>3650.6808304887536</v>
      </c>
      <c r="AB94">
        <v>3478.3335319301291</v>
      </c>
      <c r="AC94">
        <v>3314.3663077599426</v>
      </c>
      <c r="AD94">
        <v>3158.3537440809819</v>
      </c>
      <c r="AE94">
        <v>3009.8930715322167</v>
      </c>
      <c r="AF94">
        <v>2868.602987040887</v>
      </c>
    </row>
    <row r="95" spans="4:32" x14ac:dyDescent="0.3">
      <c r="D95" t="s">
        <v>69</v>
      </c>
      <c r="E95" t="s">
        <v>18</v>
      </c>
      <c r="F95">
        <v>3386607.26</v>
      </c>
      <c r="G95">
        <v>3169221.519829738</v>
      </c>
      <c r="H95">
        <v>2954777.7300508176</v>
      </c>
      <c r="I95">
        <v>2752238.118890041</v>
      </c>
      <c r="J95">
        <v>2561589.1393365446</v>
      </c>
      <c r="K95">
        <v>2379052.6999749271</v>
      </c>
      <c r="L95">
        <v>2208840.2803076548</v>
      </c>
      <c r="M95">
        <v>2050378.1806212342</v>
      </c>
      <c r="N95">
        <v>1903019.0407368548</v>
      </c>
      <c r="O95">
        <v>1766090.2002468265</v>
      </c>
      <c r="P95">
        <v>1638921.6442716154</v>
      </c>
      <c r="Q95">
        <v>1520862.0508278287</v>
      </c>
      <c r="R95">
        <v>1411287.7427449136</v>
      </c>
      <c r="S95">
        <v>1309607.3373044385</v>
      </c>
      <c r="T95">
        <v>1215263.760708526</v>
      </c>
      <c r="U95">
        <v>1127734.6442878584</v>
      </c>
      <c r="V95">
        <v>1046531.7339503383</v>
      </c>
      <c r="W95">
        <v>971199.71061962051</v>
      </c>
      <c r="X95">
        <v>901314.67478101933</v>
      </c>
      <c r="Y95">
        <v>836482.45720146829</v>
      </c>
      <c r="Z95">
        <v>776336.8597163622</v>
      </c>
      <c r="AA95">
        <v>720537.89234547981</v>
      </c>
      <c r="AB95">
        <v>668770.04841543979</v>
      </c>
      <c r="AC95">
        <v>620740.64318590146</v>
      </c>
      <c r="AD95">
        <v>576178.23077965912</v>
      </c>
      <c r="AE95">
        <v>534831.10713640507</v>
      </c>
      <c r="AF95">
        <v>496465.90203739825</v>
      </c>
    </row>
    <row r="96" spans="4:32" x14ac:dyDescent="0.3">
      <c r="E96" t="s">
        <v>26</v>
      </c>
      <c r="F96">
        <v>463335.09</v>
      </c>
      <c r="G96">
        <v>452314.22289343725</v>
      </c>
      <c r="H96">
        <v>440995.8724034109</v>
      </c>
      <c r="I96">
        <v>432248.58647446474</v>
      </c>
      <c r="J96">
        <v>425767.02665562637</v>
      </c>
      <c r="K96">
        <v>419170.76168401167</v>
      </c>
      <c r="L96">
        <v>412588.5261121334</v>
      </c>
      <c r="M96">
        <v>406048.79923812527</v>
      </c>
      <c r="N96">
        <v>399570.59282086772</v>
      </c>
      <c r="O96">
        <v>393166.66645666183</v>
      </c>
      <c r="P96">
        <v>386845.55572943494</v>
      </c>
      <c r="Q96">
        <v>380612.8875410172</v>
      </c>
      <c r="R96">
        <v>374472.25386969518</v>
      </c>
      <c r="S96">
        <v>368425.80443559616</v>
      </c>
      <c r="T96">
        <v>362474.65609860636</v>
      </c>
      <c r="U96">
        <v>356619.18021653948</v>
      </c>
      <c r="V96">
        <v>350859.20719416562</v>
      </c>
      <c r="W96">
        <v>345194.17389177915</v>
      </c>
      <c r="X96">
        <v>339623.23100764555</v>
      </c>
      <c r="Y96">
        <v>334145.32204076863</v>
      </c>
      <c r="Z96">
        <v>328759.24182731821</v>
      </c>
      <c r="AA96">
        <v>323463.68023337953</v>
      </c>
      <c r="AB96">
        <v>318257.25495317212</v>
      </c>
      <c r="AC96">
        <v>313138.53623917315</v>
      </c>
      <c r="AD96">
        <v>308106.06560881366</v>
      </c>
      <c r="AE96">
        <v>303158.3700214788</v>
      </c>
      <c r="AF96">
        <v>298293.97262694832</v>
      </c>
    </row>
    <row r="97" spans="4:32" x14ac:dyDescent="0.3">
      <c r="E97" t="s">
        <v>23</v>
      </c>
      <c r="F97">
        <v>2948745.8099999991</v>
      </c>
      <c r="G97">
        <v>2853965.1538074086</v>
      </c>
      <c r="H97">
        <v>2751803.4679749855</v>
      </c>
      <c r="I97">
        <v>2648340.2520514484</v>
      </c>
      <c r="J97">
        <v>2541375.1708918232</v>
      </c>
      <c r="K97">
        <v>2432896.3421892682</v>
      </c>
      <c r="L97">
        <v>2328843.4786803331</v>
      </c>
      <c r="M97">
        <v>2229111.305647918</v>
      </c>
      <c r="N97">
        <v>2133569.4753668192</v>
      </c>
      <c r="O97">
        <v>2042074.3505887303</v>
      </c>
      <c r="P97">
        <v>1954476.1561384136</v>
      </c>
      <c r="Q97">
        <v>1870623.3965431356</v>
      </c>
      <c r="R97">
        <v>1790365.6118283037</v>
      </c>
      <c r="S97">
        <v>1713555.0979418415</v>
      </c>
      <c r="T97">
        <v>1640047.9687341105</v>
      </c>
      <c r="U97">
        <v>1569704.7921387954</v>
      </c>
      <c r="V97">
        <v>1502390.9473828475</v>
      </c>
      <c r="W97">
        <v>1437976.7977152073</v>
      </c>
      <c r="X97">
        <v>1376337.7405042036</v>
      </c>
      <c r="Y97">
        <v>1317354.1757890226</v>
      </c>
      <c r="Z97">
        <v>1260911.4209232391</v>
      </c>
      <c r="AA97">
        <v>1206899.5900993978</v>
      </c>
      <c r="AB97">
        <v>1155213.4516365614</v>
      </c>
      <c r="AC97">
        <v>1105752.2719186964</v>
      </c>
      <c r="AD97">
        <v>1058419.6521402041</v>
      </c>
      <c r="AE97">
        <v>1013123.3621278317</v>
      </c>
      <c r="AF97">
        <v>969775.17419300193</v>
      </c>
    </row>
    <row r="98" spans="4:32" x14ac:dyDescent="0.3">
      <c r="E98" t="s">
        <v>20</v>
      </c>
      <c r="F98">
        <v>1148959.1199999996</v>
      </c>
      <c r="G98">
        <v>1089058.30746615</v>
      </c>
      <c r="H98">
        <v>1032202.431458649</v>
      </c>
      <c r="I98">
        <v>980081.23152198386</v>
      </c>
      <c r="J98">
        <v>929667.26413774386</v>
      </c>
      <c r="K98">
        <v>882145.04776789108</v>
      </c>
      <c r="L98">
        <v>836953.18994026072</v>
      </c>
      <c r="M98">
        <v>794014.63984115596</v>
      </c>
      <c r="N98">
        <v>753241.03226471029</v>
      </c>
      <c r="O98">
        <v>714538.87523356138</v>
      </c>
      <c r="P98">
        <v>677813.24110926653</v>
      </c>
      <c r="Q98">
        <v>642969.99101306498</v>
      </c>
      <c r="R98">
        <v>609917.11337619065</v>
      </c>
      <c r="S98">
        <v>578565.51523364638</v>
      </c>
      <c r="T98">
        <v>548829.46938501787</v>
      </c>
      <c r="U98">
        <v>520626.84230925655</v>
      </c>
      <c r="V98">
        <v>493879.18126742024</v>
      </c>
      <c r="W98">
        <v>468511.71075914026</v>
      </c>
      <c r="X98">
        <v>444453.2709174559</v>
      </c>
      <c r="Y98">
        <v>421636.21927875315</v>
      </c>
      <c r="Z98">
        <v>399996.3101734753</v>
      </c>
      <c r="AA98">
        <v>379472.5612735718</v>
      </c>
      <c r="AB98">
        <v>360007.11370652867</v>
      </c>
      <c r="AC98">
        <v>341545.09004646121</v>
      </c>
      <c r="AD98">
        <v>324034.45306872454</v>
      </c>
      <c r="AE98">
        <v>307425.86718046566</v>
      </c>
      <c r="AF98">
        <v>291672.56376886525</v>
      </c>
    </row>
    <row r="99" spans="4:32" x14ac:dyDescent="0.3">
      <c r="D99" t="s">
        <v>70</v>
      </c>
      <c r="E99" t="s">
        <v>18</v>
      </c>
      <c r="F99">
        <v>3628698.04</v>
      </c>
      <c r="G99">
        <v>3382344.4577067625</v>
      </c>
      <c r="H99">
        <v>3137807.3158532935</v>
      </c>
      <c r="I99">
        <v>2902724.530953934</v>
      </c>
      <c r="J99">
        <v>2680572.2165497728</v>
      </c>
      <c r="K99">
        <v>2472710.2302966798</v>
      </c>
      <c r="L99">
        <v>2279390.1968027414</v>
      </c>
      <c r="M99">
        <v>2100278.6839718353</v>
      </c>
      <c r="N99">
        <v>1934739.6832542729</v>
      </c>
      <c r="O99">
        <v>1781991.5414501191</v>
      </c>
      <c r="P99">
        <v>1641195.7059242171</v>
      </c>
      <c r="Q99">
        <v>1511507.2052707465</v>
      </c>
      <c r="R99">
        <v>1392103.0931436073</v>
      </c>
      <c r="S99">
        <v>1282197.9506105268</v>
      </c>
      <c r="T99">
        <v>1181051.6883359416</v>
      </c>
      <c r="U99">
        <v>1087972.7398103005</v>
      </c>
      <c r="V99">
        <v>1002318.5036833078</v>
      </c>
      <c r="W99">
        <v>923494.16880162002</v>
      </c>
      <c r="X99">
        <v>850950.62102810526</v>
      </c>
      <c r="Y99">
        <v>784181.86563074403</v>
      </c>
      <c r="Z99">
        <v>722722.23462928983</v>
      </c>
      <c r="AA99">
        <v>666143.54536480596</v>
      </c>
      <c r="AB99">
        <v>614052.31126727106</v>
      </c>
      <c r="AC99">
        <v>566087.06420143717</v>
      </c>
      <c r="AD99">
        <v>521915.82119973429</v>
      </c>
      <c r="AE99">
        <v>481233.71144381847</v>
      </c>
      <c r="AF99">
        <v>443760.76862565015</v>
      </c>
    </row>
    <row r="100" spans="4:32" x14ac:dyDescent="0.3">
      <c r="E100" t="s">
        <v>26</v>
      </c>
      <c r="F100">
        <v>587145.59000000008</v>
      </c>
      <c r="G100">
        <v>569328.48138923384</v>
      </c>
      <c r="H100">
        <v>551221.5430306514</v>
      </c>
      <c r="I100">
        <v>530671.15448292869</v>
      </c>
      <c r="J100">
        <v>509357.84425290948</v>
      </c>
      <c r="K100">
        <v>486162.70998918457</v>
      </c>
      <c r="L100">
        <v>464034.55387637625</v>
      </c>
      <c r="M100">
        <v>442923.80459551624</v>
      </c>
      <c r="N100">
        <v>422782.89770408772</v>
      </c>
      <c r="O100">
        <v>403566.4006515962</v>
      </c>
      <c r="P100">
        <v>385231.01585520589</v>
      </c>
      <c r="Q100">
        <v>367735.52570135711</v>
      </c>
      <c r="R100">
        <v>351040.71102400374</v>
      </c>
      <c r="S100">
        <v>335109.25898168003</v>
      </c>
      <c r="T100">
        <v>319905.66843274713</v>
      </c>
      <c r="U100">
        <v>305396.15688794537</v>
      </c>
      <c r="V100">
        <v>291548.57101498928</v>
      </c>
      <c r="W100">
        <v>278332.30155760341</v>
      </c>
      <c r="X100">
        <v>265718.20294398937</v>
      </c>
      <c r="Y100">
        <v>253678.51755450419</v>
      </c>
      <c r="Z100">
        <v>242186.80446631435</v>
      </c>
      <c r="AA100">
        <v>231217.8724241234</v>
      </c>
      <c r="AB100">
        <v>220747.71676242055</v>
      </c>
      <c r="AC100">
        <v>210753.46000482576</v>
      </c>
      <c r="AD100">
        <v>201213.29587820149</v>
      </c>
      <c r="AE100">
        <v>192106.43649671655</v>
      </c>
      <c r="AF100">
        <v>183413.06249040109</v>
      </c>
    </row>
    <row r="101" spans="4:32" x14ac:dyDescent="0.3">
      <c r="E101" t="s">
        <v>23</v>
      </c>
      <c r="F101">
        <v>3285945.9</v>
      </c>
      <c r="G101">
        <v>3159862.2952745571</v>
      </c>
      <c r="H101">
        <v>3033465.4784434126</v>
      </c>
      <c r="I101">
        <v>2909340.7803989067</v>
      </c>
      <c r="J101">
        <v>2788770.4304240206</v>
      </c>
      <c r="K101">
        <v>2672373.9713896331</v>
      </c>
      <c r="L101">
        <v>2560416.7498236592</v>
      </c>
      <c r="M101">
        <v>2452968.3317642482</v>
      </c>
      <c r="N101">
        <v>2349988.0412785918</v>
      </c>
      <c r="O101">
        <v>2251373.0108977584</v>
      </c>
      <c r="P101">
        <v>2156986.0173284309</v>
      </c>
      <c r="Q101">
        <v>2066671.9837099977</v>
      </c>
      <c r="R101">
        <v>1980267.918881936</v>
      </c>
      <c r="S101">
        <v>1897608.9529221139</v>
      </c>
      <c r="T101">
        <v>1818531.9990979915</v>
      </c>
      <c r="U101">
        <v>1742877.9469582036</v>
      </c>
      <c r="V101">
        <v>1670492.9341480494</v>
      </c>
      <c r="W101">
        <v>1601229.0350687518</v>
      </c>
      <c r="X101">
        <v>1534944.5787384987</v>
      </c>
      <c r="Y101">
        <v>1471504.231134248</v>
      </c>
      <c r="Z101">
        <v>1410778.9291887118</v>
      </c>
      <c r="AA101">
        <v>1352645.7231151701</v>
      </c>
      <c r="AB101">
        <v>1296987.5641236373</v>
      </c>
      <c r="AC101">
        <v>1243693.0618350108</v>
      </c>
      <c r="AD101">
        <v>1192656.2273172713</v>
      </c>
      <c r="AE101">
        <v>1143776.2121146286</v>
      </c>
      <c r="AF101">
        <v>1096957.0499387572</v>
      </c>
    </row>
    <row r="102" spans="4:32" x14ac:dyDescent="0.3">
      <c r="E102" t="s">
        <v>20</v>
      </c>
      <c r="F102">
        <v>1289490.97</v>
      </c>
      <c r="G102">
        <v>1222973.1681356425</v>
      </c>
      <c r="H102">
        <v>1158347.217082513</v>
      </c>
      <c r="I102">
        <v>1096255.7656108243</v>
      </c>
      <c r="J102">
        <v>1036969.9119479805</v>
      </c>
      <c r="K102">
        <v>980572.36013257573</v>
      </c>
      <c r="L102">
        <v>927046.21819927753</v>
      </c>
      <c r="M102">
        <v>876320.94886172586</v>
      </c>
      <c r="N102">
        <v>828297.37054228946</v>
      </c>
      <c r="O102">
        <v>782861.78928933782</v>
      </c>
      <c r="P102">
        <v>739894.21222285554</v>
      </c>
      <c r="Q102">
        <v>699273.20756050397</v>
      </c>
      <c r="R102">
        <v>660878.80136414594</v>
      </c>
      <c r="S102">
        <v>624594.19370036619</v>
      </c>
      <c r="T102">
        <v>590306.74950811267</v>
      </c>
      <c r="U102">
        <v>557908.53653875168</v>
      </c>
      <c r="V102">
        <v>527296.57726963074</v>
      </c>
      <c r="W102">
        <v>498372.91919239098</v>
      </c>
      <c r="X102">
        <v>471044.58993034274</v>
      </c>
      <c r="Y102">
        <v>445223.48010137922</v>
      </c>
      <c r="Z102">
        <v>420826.18196416629</v>
      </c>
      <c r="AA102">
        <v>397773.80232210626</v>
      </c>
      <c r="AB102">
        <v>375991.761922292</v>
      </c>
      <c r="AC102">
        <v>355409.58946658694</v>
      </c>
      <c r="AD102">
        <v>335960.71560069826</v>
      </c>
      <c r="AE102">
        <v>317582.27039324085</v>
      </c>
      <c r="AF102">
        <v>300214.88655868324</v>
      </c>
    </row>
    <row r="103" spans="4:32" x14ac:dyDescent="0.3">
      <c r="D103" t="s">
        <v>71</v>
      </c>
      <c r="E103" t="s">
        <v>18</v>
      </c>
      <c r="F103">
        <v>3930024.3900000011</v>
      </c>
      <c r="G103">
        <v>3671757.9502527425</v>
      </c>
      <c r="H103">
        <v>3417087.9431695188</v>
      </c>
      <c r="I103">
        <v>3176939.5837629996</v>
      </c>
      <c r="J103">
        <v>2950834.7967978469</v>
      </c>
      <c r="K103">
        <v>2736296.7527157315</v>
      </c>
      <c r="L103">
        <v>2536951.2386361696</v>
      </c>
      <c r="M103">
        <v>2351947.8027356341</v>
      </c>
      <c r="N103">
        <v>2180378.7161512566</v>
      </c>
      <c r="O103">
        <v>2021336.3784192232</v>
      </c>
      <c r="P103">
        <v>1873942.2418332081</v>
      </c>
      <c r="Q103">
        <v>1737360.8956837144</v>
      </c>
      <c r="R103">
        <v>1610806.1946591432</v>
      </c>
      <c r="S103">
        <v>1493543.0516152454</v>
      </c>
      <c r="T103">
        <v>1384886.8625759711</v>
      </c>
      <c r="U103">
        <v>1284201.6617842626</v>
      </c>
      <c r="V103">
        <v>1190897.6310223548</v>
      </c>
      <c r="W103">
        <v>1104428.3223230306</v>
      </c>
      <c r="X103">
        <v>1024287.8013254177</v>
      </c>
      <c r="Y103">
        <v>950007.82988526067</v>
      </c>
      <c r="Z103">
        <v>881155.15406686533</v>
      </c>
      <c r="AA103">
        <v>817328.93227477185</v>
      </c>
      <c r="AB103">
        <v>758158.31945957406</v>
      </c>
      <c r="AC103">
        <v>703300.21207171178</v>
      </c>
      <c r="AD103">
        <v>652437.15178806672</v>
      </c>
      <c r="AE103">
        <v>605275.38222199958</v>
      </c>
      <c r="AF103">
        <v>561543.05076339724</v>
      </c>
    </row>
    <row r="104" spans="4:32" x14ac:dyDescent="0.3">
      <c r="E104" t="s">
        <v>26</v>
      </c>
      <c r="F104">
        <v>52967.3</v>
      </c>
      <c r="G104">
        <v>52609.415082062529</v>
      </c>
      <c r="H104">
        <v>52183.652507122977</v>
      </c>
      <c r="I104">
        <v>51719.345508978513</v>
      </c>
      <c r="J104">
        <v>51237.970268654193</v>
      </c>
      <c r="K104">
        <v>50746.673763670478</v>
      </c>
      <c r="L104">
        <v>50252.477042507839</v>
      </c>
      <c r="M104">
        <v>49758.592491683179</v>
      </c>
      <c r="N104">
        <v>49267.01144949338</v>
      </c>
      <c r="O104">
        <v>48778.985465069687</v>
      </c>
      <c r="P104">
        <v>48295.303638274359</v>
      </c>
      <c r="Q104">
        <v>47816.4586261199</v>
      </c>
      <c r="R104">
        <v>47342.749216719807</v>
      </c>
      <c r="S104">
        <v>46874.345431551556</v>
      </c>
      <c r="T104">
        <v>46411.330795173038</v>
      </c>
      <c r="U104">
        <v>45953.73031484714</v>
      </c>
      <c r="V104">
        <v>45501.529305804041</v>
      </c>
      <c r="W104">
        <v>45054.68623163124</v>
      </c>
      <c r="X104">
        <v>44613.141561569901</v>
      </c>
      <c r="Y104">
        <v>44176.823935206019</v>
      </c>
      <c r="Z104">
        <v>43745.654481851423</v>
      </c>
      <c r="AA104">
        <v>43319.54986009252</v>
      </c>
      <c r="AB104">
        <v>42898.424400470089</v>
      </c>
      <c r="AC104">
        <v>42482.191614075899</v>
      </c>
      <c r="AD104">
        <v>42070.765249523152</v>
      </c>
      <c r="AE104">
        <v>41664.060026315332</v>
      </c>
      <c r="AF104">
        <v>41261.992135292989</v>
      </c>
    </row>
    <row r="105" spans="4:32" x14ac:dyDescent="0.3">
      <c r="E105" t="s">
        <v>23</v>
      </c>
      <c r="F105">
        <v>2716445.1100000003</v>
      </c>
      <c r="G105">
        <v>2644475.13138938</v>
      </c>
      <c r="H105">
        <v>2574851.4871307537</v>
      </c>
      <c r="I105">
        <v>2511608.4277938218</v>
      </c>
      <c r="J105">
        <v>2451720.1387425172</v>
      </c>
      <c r="K105">
        <v>2399534.0149443434</v>
      </c>
      <c r="L105">
        <v>2348418.358931052</v>
      </c>
      <c r="M105">
        <v>2298381.3570143329</v>
      </c>
      <c r="N105">
        <v>2249417.3694092315</v>
      </c>
      <c r="O105">
        <v>2201513.0157167027</v>
      </c>
      <c r="P105">
        <v>2154650.5700225993</v>
      </c>
      <c r="Q105">
        <v>2108809.9192164945</v>
      </c>
      <c r="R105">
        <v>2063969.7218619229</v>
      </c>
      <c r="S105">
        <v>2020108.10683939</v>
      </c>
      <c r="T105">
        <v>1977203.0994442629</v>
      </c>
      <c r="U105">
        <v>1935232.8822630025</v>
      </c>
      <c r="V105">
        <v>1894175.9539591344</v>
      </c>
      <c r="W105">
        <v>1854011.2240180278</v>
      </c>
      <c r="X105">
        <v>1814718.0668656274</v>
      </c>
      <c r="Y105">
        <v>1776276.350029571</v>
      </c>
      <c r="Z105">
        <v>1738666.4456709994</v>
      </c>
      <c r="AA105">
        <v>1701869.2314936626</v>
      </c>
      <c r="AB105">
        <v>1665866.0849365671</v>
      </c>
      <c r="AC105">
        <v>1630638.873209219</v>
      </c>
      <c r="AD105">
        <v>1596169.9408536186</v>
      </c>
      <c r="AE105">
        <v>1562442.0959429659</v>
      </c>
      <c r="AF105">
        <v>1529438.5956468564</v>
      </c>
    </row>
    <row r="106" spans="4:32" x14ac:dyDescent="0.3">
      <c r="E106" t="s">
        <v>20</v>
      </c>
      <c r="F106">
        <v>1376252.91</v>
      </c>
      <c r="G106">
        <v>1302136.4064678999</v>
      </c>
      <c r="H106">
        <v>1231298.6753784167</v>
      </c>
      <c r="I106">
        <v>1165219.3082099177</v>
      </c>
      <c r="J106">
        <v>1103664.0979671036</v>
      </c>
      <c r="K106">
        <v>1045019.1945889663</v>
      </c>
      <c r="L106">
        <v>989426.57885573898</v>
      </c>
      <c r="M106">
        <v>936760.51229799981</v>
      </c>
      <c r="N106">
        <v>886885.91256782215</v>
      </c>
      <c r="O106">
        <v>839665.74032764498</v>
      </c>
      <c r="P106">
        <v>794964.91829880245</v>
      </c>
      <c r="Q106">
        <v>752652.41143141792</v>
      </c>
      <c r="R106">
        <v>712602.29624120321</v>
      </c>
      <c r="S106">
        <v>674694.25933518715</v>
      </c>
      <c r="T106">
        <v>638813.76775302296</v>
      </c>
      <c r="U106">
        <v>604852.0490797892</v>
      </c>
      <c r="V106">
        <v>572705.9617779369</v>
      </c>
      <c r="W106">
        <v>542277.80360998935</v>
      </c>
      <c r="X106">
        <v>513475.0870785162</v>
      </c>
      <c r="Y106">
        <v>486210.29953995923</v>
      </c>
      <c r="Z106">
        <v>460400.65881404845</v>
      </c>
      <c r="AA106">
        <v>435967.87089778943</v>
      </c>
      <c r="AB106">
        <v>412837.89376202942</v>
      </c>
      <c r="AC106">
        <v>390940.70954892057</v>
      </c>
      <c r="AD106">
        <v>370210.10643465159</v>
      </c>
      <c r="AE106">
        <v>350583.47075073974</v>
      </c>
      <c r="AF106">
        <v>332001.58953085908</v>
      </c>
    </row>
    <row r="107" spans="4:32" x14ac:dyDescent="0.3">
      <c r="D107" t="s">
        <v>72</v>
      </c>
      <c r="E107" t="s">
        <v>18</v>
      </c>
      <c r="F107">
        <v>4363554.3999999994</v>
      </c>
      <c r="G107">
        <v>4092363.7778888694</v>
      </c>
      <c r="H107">
        <v>3826882.6188749485</v>
      </c>
      <c r="I107">
        <v>3576325.6966917161</v>
      </c>
      <c r="J107">
        <v>3338252.7755803699</v>
      </c>
      <c r="K107">
        <v>3109869.6196860769</v>
      </c>
      <c r="L107">
        <v>2896938.2072048276</v>
      </c>
      <c r="M107">
        <v>2698553.5178166372</v>
      </c>
      <c r="N107">
        <v>2513790.6410409603</v>
      </c>
      <c r="O107">
        <v>2341746.2882927288</v>
      </c>
      <c r="P107">
        <v>2181557.6404857086</v>
      </c>
      <c r="Q107">
        <v>2032410.2103833635</v>
      </c>
      <c r="R107">
        <v>1893540.2100277646</v>
      </c>
      <c r="S107">
        <v>1764234.1332961181</v>
      </c>
      <c r="T107">
        <v>1643826.9430182846</v>
      </c>
      <c r="U107">
        <v>1531699.595328232</v>
      </c>
      <c r="V107">
        <v>1427276.2947034074</v>
      </c>
      <c r="W107">
        <v>1330021.6924333747</v>
      </c>
      <c r="X107">
        <v>1239438.1425859362</v>
      </c>
      <c r="Y107">
        <v>1155063.0746545948</v>
      </c>
      <c r="Z107">
        <v>1076466.5111744751</v>
      </c>
      <c r="AA107">
        <v>1003248.7411247563</v>
      </c>
      <c r="AB107">
        <v>935038.15011518029</v>
      </c>
      <c r="AC107">
        <v>871489.20294826047</v>
      </c>
      <c r="AD107">
        <v>812280.57131265197</v>
      </c>
      <c r="AE107">
        <v>757113.3980274318</v>
      </c>
      <c r="AF107">
        <v>705709.68879384478</v>
      </c>
    </row>
    <row r="108" spans="4:32" x14ac:dyDescent="0.3">
      <c r="E108" t="s">
        <v>26</v>
      </c>
      <c r="F108">
        <v>60436.42</v>
      </c>
      <c r="G108">
        <v>59517.320574221674</v>
      </c>
      <c r="H108">
        <v>58595.095811232655</v>
      </c>
      <c r="I108">
        <v>57671.609627562117</v>
      </c>
      <c r="J108">
        <v>56758.164969755322</v>
      </c>
      <c r="K108">
        <v>55854.380386622965</v>
      </c>
      <c r="L108">
        <v>54965.023730794303</v>
      </c>
      <c r="M108">
        <v>54089.985150159664</v>
      </c>
      <c r="N108">
        <v>53229.089614482022</v>
      </c>
      <c r="O108">
        <v>52382.130062780248</v>
      </c>
      <c r="P108">
        <v>51548.884439065834</v>
      </c>
      <c r="Q108">
        <v>50729.124752713127</v>
      </c>
      <c r="R108">
        <v>49922.622002793192</v>
      </c>
      <c r="S108">
        <v>49129.148877020489</v>
      </c>
      <c r="T108">
        <v>48348.481218612535</v>
      </c>
      <c r="U108">
        <v>47580.398796419802</v>
      </c>
      <c r="V108">
        <v>46824.685675569308</v>
      </c>
      <c r="W108">
        <v>46081.130357701019</v>
      </c>
      <c r="X108">
        <v>45349.525788835686</v>
      </c>
      <c r="Y108">
        <v>44629.669292541781</v>
      </c>
      <c r="Z108">
        <v>43921.362462640573</v>
      </c>
      <c r="AA108">
        <v>43224.411035854217</v>
      </c>
      <c r="AB108">
        <v>42538.624756518344</v>
      </c>
      <c r="AC108">
        <v>41863.817240469223</v>
      </c>
      <c r="AD108">
        <v>41199.805842163143</v>
      </c>
      <c r="AE108">
        <v>40546.411527221877</v>
      </c>
      <c r="AF108">
        <v>39903.458751463411</v>
      </c>
    </row>
    <row r="109" spans="4:32" x14ac:dyDescent="0.3">
      <c r="E109" t="s">
        <v>23</v>
      </c>
      <c r="F109">
        <v>4943312.7400000012</v>
      </c>
      <c r="G109">
        <v>4797553.3187512858</v>
      </c>
      <c r="H109">
        <v>4649616.5188455787</v>
      </c>
      <c r="I109">
        <v>4502893.87220087</v>
      </c>
      <c r="J109">
        <v>4361140.2136788992</v>
      </c>
      <c r="K109">
        <v>4217992.0341601139</v>
      </c>
      <c r="L109">
        <v>4079421.2444212707</v>
      </c>
      <c r="M109">
        <v>3945380.4066605177</v>
      </c>
      <c r="N109">
        <v>3815773.1925876187</v>
      </c>
      <c r="O109">
        <v>3690479.3709168532</v>
      </c>
      <c r="P109">
        <v>3569367.808818012</v>
      </c>
      <c r="Q109">
        <v>3452303.4709932883</v>
      </c>
      <c r="R109">
        <v>3339151.2675208091</v>
      </c>
      <c r="S109">
        <v>3229778.1837019231</v>
      </c>
      <c r="T109">
        <v>3124054.4449838139</v>
      </c>
      <c r="U109">
        <v>3021854.1274988111</v>
      </c>
      <c r="V109">
        <v>2923055.4450151026</v>
      </c>
      <c r="W109">
        <v>2827540.8453975841</v>
      </c>
      <c r="X109">
        <v>2735196.9949548384</v>
      </c>
      <c r="Y109">
        <v>2645914.6975936368</v>
      </c>
      <c r="Z109">
        <v>2559588.7772176685</v>
      </c>
      <c r="AA109">
        <v>2476117.9407381783</v>
      </c>
      <c r="AB109">
        <v>2395404.6323307576</v>
      </c>
      <c r="AC109">
        <v>2317354.8854238042</v>
      </c>
      <c r="AD109">
        <v>2241878.1763227656</v>
      </c>
      <c r="AE109">
        <v>2168887.2817573529</v>
      </c>
      <c r="AF109">
        <v>2098298.1416229517</v>
      </c>
    </row>
    <row r="110" spans="4:32" x14ac:dyDescent="0.3">
      <c r="E110" t="s">
        <v>20</v>
      </c>
      <c r="F110">
        <v>2185314.64</v>
      </c>
      <c r="G110">
        <v>2074624.8651143464</v>
      </c>
      <c r="H110">
        <v>1966680.7026017345</v>
      </c>
      <c r="I110">
        <v>1861571.6531837462</v>
      </c>
      <c r="J110">
        <v>1761214.1155429948</v>
      </c>
      <c r="K110">
        <v>1663500.8808247156</v>
      </c>
      <c r="L110">
        <v>1571181.8413969015</v>
      </c>
      <c r="M110">
        <v>1483992.362559773</v>
      </c>
      <c r="N110">
        <v>1401663.1256386172</v>
      </c>
      <c r="O110">
        <v>1323929.9437911739</v>
      </c>
      <c r="P110">
        <v>1250538.3127572814</v>
      </c>
      <c r="Q110">
        <v>1181245.4007953724</v>
      </c>
      <c r="R110">
        <v>1115820.7478624692</v>
      </c>
      <c r="S110">
        <v>1054046.3012133946</v>
      </c>
      <c r="T110">
        <v>995716.10967867414</v>
      </c>
      <c r="U110">
        <v>940635.84735142789</v>
      </c>
      <c r="V110">
        <v>888622.25913779228</v>
      </c>
      <c r="W110">
        <v>839502.5788746652</v>
      </c>
      <c r="X110">
        <v>793113.94786070136</v>
      </c>
      <c r="Y110">
        <v>749302.84887213144</v>
      </c>
      <c r="Z110">
        <v>707924.56348788878</v>
      </c>
      <c r="AA110">
        <v>668842.65640013968</v>
      </c>
      <c r="AB110">
        <v>631928.48800778645</v>
      </c>
      <c r="AC110">
        <v>597060.75523795816</v>
      </c>
      <c r="AD110">
        <v>564125.05978922581</v>
      </c>
      <c r="AE110">
        <v>533013.50259370566</v>
      </c>
      <c r="AF110">
        <v>503624.30310815549</v>
      </c>
    </row>
    <row r="111" spans="4:32" x14ac:dyDescent="0.3">
      <c r="D111" t="s">
        <v>73</v>
      </c>
      <c r="E111" t="s">
        <v>18</v>
      </c>
      <c r="F111">
        <v>5958651.75</v>
      </c>
      <c r="G111">
        <v>5565403.8677098257</v>
      </c>
      <c r="H111">
        <v>5175723.4808987919</v>
      </c>
      <c r="I111">
        <v>4805964.3766508168</v>
      </c>
      <c r="J111">
        <v>4460330.0905694207</v>
      </c>
      <c r="K111">
        <v>4139161.3978439006</v>
      </c>
      <c r="L111">
        <v>3841456.2354432009</v>
      </c>
      <c r="M111">
        <v>3565759.273326321</v>
      </c>
      <c r="N111">
        <v>3310505.4682075325</v>
      </c>
      <c r="O111">
        <v>3074158.2835425516</v>
      </c>
      <c r="P111">
        <v>2855264.275109252</v>
      </c>
      <c r="Q111">
        <v>2652471.8148678625</v>
      </c>
      <c r="R111">
        <v>2464534.0659539495</v>
      </c>
      <c r="S111">
        <v>2290305.117998085</v>
      </c>
      <c r="T111">
        <v>2128733.36443375</v>
      </c>
      <c r="U111">
        <v>1978854.0214472408</v>
      </c>
      <c r="V111">
        <v>1839781.6661841103</v>
      </c>
      <c r="W111">
        <v>1710703.1815112219</v>
      </c>
      <c r="X111">
        <v>1590871.2567848032</v>
      </c>
      <c r="Y111">
        <v>1479598.4793319586</v>
      </c>
      <c r="Z111">
        <v>1376251.9977251692</v>
      </c>
      <c r="AA111">
        <v>1280248.7148902602</v>
      </c>
      <c r="AB111">
        <v>1191050.9612908561</v>
      </c>
      <c r="AC111">
        <v>1108162.5980515713</v>
      </c>
      <c r="AD111">
        <v>1031125.5029036191</v>
      </c>
      <c r="AE111">
        <v>959516.39620836719</v>
      </c>
      <c r="AF111">
        <v>892943.96900725167</v>
      </c>
    </row>
    <row r="112" spans="4:32" x14ac:dyDescent="0.3">
      <c r="E112" t="s">
        <v>26</v>
      </c>
      <c r="F112">
        <v>127420.87</v>
      </c>
      <c r="G112">
        <v>125362.52817522649</v>
      </c>
      <c r="H112">
        <v>123121.79447356626</v>
      </c>
      <c r="I112">
        <v>120846.54327256985</v>
      </c>
      <c r="J112">
        <v>118589.08431423435</v>
      </c>
      <c r="K112">
        <v>116369.69593763932</v>
      </c>
      <c r="L112">
        <v>114196.21078064234</v>
      </c>
      <c r="M112">
        <v>112071.16326412398</v>
      </c>
      <c r="N112">
        <v>109994.71396368186</v>
      </c>
      <c r="O112">
        <v>107965.94566851876</v>
      </c>
      <c r="P112">
        <v>105983.47031100334</v>
      </c>
      <c r="Q112">
        <v>104045.72313543384</v>
      </c>
      <c r="R112">
        <v>102151.10725950284</v>
      </c>
      <c r="S112">
        <v>100298.06386072018</v>
      </c>
      <c r="T112">
        <v>98485.104417016715</v>
      </c>
      <c r="U112">
        <v>96710.823333226581</v>
      </c>
      <c r="V112">
        <v>94973.900453855909</v>
      </c>
      <c r="W112">
        <v>93273.098490181757</v>
      </c>
      <c r="X112">
        <v>91607.258055586339</v>
      </c>
      <c r="Y112">
        <v>89975.29175546825</v>
      </c>
      <c r="Z112">
        <v>88376.178099296478</v>
      </c>
      <c r="AA112">
        <v>86808.955628775875</v>
      </c>
      <c r="AB112">
        <v>85272.717449551652</v>
      </c>
      <c r="AC112">
        <v>83766.60624022159</v>
      </c>
      <c r="AD112">
        <v>82289.80975097073</v>
      </c>
      <c r="AE112">
        <v>80841.556772201147</v>
      </c>
      <c r="AF112">
        <v>79421.113538257865</v>
      </c>
    </row>
    <row r="113" spans="4:32" x14ac:dyDescent="0.3">
      <c r="E113" t="s">
        <v>23</v>
      </c>
      <c r="F113">
        <v>5151310.0399999963</v>
      </c>
      <c r="G113">
        <v>4973847.6449731374</v>
      </c>
      <c r="H113">
        <v>4795532.8550548181</v>
      </c>
      <c r="I113">
        <v>4621103.0117993802</v>
      </c>
      <c r="J113">
        <v>4452105.1773167783</v>
      </c>
      <c r="K113">
        <v>4289020.1907790778</v>
      </c>
      <c r="L113">
        <v>4131918.4218102526</v>
      </c>
      <c r="M113">
        <v>3980699.4658417646</v>
      </c>
      <c r="N113">
        <v>3835190.284450883</v>
      </c>
      <c r="O113">
        <v>3695188.6381415641</v>
      </c>
      <c r="P113">
        <v>3560483.3136413973</v>
      </c>
      <c r="Q113">
        <v>3430863.7999082236</v>
      </c>
      <c r="R113">
        <v>3306124.9117317754</v>
      </c>
      <c r="S113">
        <v>3186068.9025326613</v>
      </c>
      <c r="T113">
        <v>3070506.2997192121</v>
      </c>
      <c r="U113">
        <v>2959256.0843597441</v>
      </c>
      <c r="V113">
        <v>2852145.5377831608</v>
      </c>
      <c r="W113">
        <v>2749009.9258928462</v>
      </c>
      <c r="X113">
        <v>2649692.1125795064</v>
      </c>
      <c r="Y113">
        <v>2554042.151107695</v>
      </c>
      <c r="Z113">
        <v>2461916.8791917283</v>
      </c>
      <c r="AA113">
        <v>2373179.5307223601</v>
      </c>
      <c r="AB113">
        <v>2287699.370057696</v>
      </c>
      <c r="AC113">
        <v>2205351.3509220355</v>
      </c>
      <c r="AD113">
        <v>2126015.7998752482</v>
      </c>
      <c r="AE113">
        <v>2049578.1232461655</v>
      </c>
      <c r="AF113">
        <v>1975928.5359260605</v>
      </c>
    </row>
    <row r="114" spans="4:32" x14ac:dyDescent="0.3">
      <c r="E114" t="s">
        <v>20</v>
      </c>
      <c r="F114">
        <v>2387772.2100000004</v>
      </c>
      <c r="G114">
        <v>2268667.4668528945</v>
      </c>
      <c r="H114">
        <v>2149086.4827209911</v>
      </c>
      <c r="I114">
        <v>2033244.3878324495</v>
      </c>
      <c r="J114">
        <v>1922517.2256095498</v>
      </c>
      <c r="K114">
        <v>1817304.5740127545</v>
      </c>
      <c r="L114">
        <v>1717620.6805297122</v>
      </c>
      <c r="M114">
        <v>1623316.4105343362</v>
      </c>
      <c r="N114">
        <v>1534172.652951489</v>
      </c>
      <c r="O114">
        <v>1449942.8655272461</v>
      </c>
      <c r="P114">
        <v>1370373.5016213157</v>
      </c>
      <c r="Q114">
        <v>1295214.1028683905</v>
      </c>
      <c r="R114">
        <v>1224222.2915399473</v>
      </c>
      <c r="S114">
        <v>1157166.1398872747</v>
      </c>
      <c r="T114">
        <v>1093825.1507558776</v>
      </c>
      <c r="U114">
        <v>1033990.4905245173</v>
      </c>
      <c r="V114">
        <v>977464.81859947077</v>
      </c>
      <c r="W114">
        <v>924061.90318779845</v>
      </c>
      <c r="X114">
        <v>873606.12993100192</v>
      </c>
      <c r="Y114">
        <v>825931.96398071374</v>
      </c>
      <c r="Z114">
        <v>780883.40005873225</v>
      </c>
      <c r="AA114">
        <v>738313.42003097164</v>
      </c>
      <c r="AB114">
        <v>698083.46874952328</v>
      </c>
      <c r="AC114">
        <v>660062.95374181902</v>
      </c>
      <c r="AD114">
        <v>624128.771264115</v>
      </c>
      <c r="AE114">
        <v>590164.85943255317</v>
      </c>
      <c r="AF114">
        <v>558061.77809755178</v>
      </c>
    </row>
    <row r="115" spans="4:32" x14ac:dyDescent="0.3">
      <c r="D115" t="s">
        <v>74</v>
      </c>
      <c r="E115" t="s">
        <v>18</v>
      </c>
      <c r="F115">
        <v>7538149.3699999992</v>
      </c>
      <c r="G115">
        <v>7126361.3661180697</v>
      </c>
      <c r="H115">
        <v>6735487.8293556478</v>
      </c>
      <c r="I115">
        <v>6365943.5805349741</v>
      </c>
      <c r="J115">
        <v>6018388.4133299077</v>
      </c>
      <c r="K115">
        <v>5687293.0079775304</v>
      </c>
      <c r="L115">
        <v>5374742.5662483294</v>
      </c>
      <c r="M115">
        <v>5079637.3597534467</v>
      </c>
      <c r="N115">
        <v>4800953.1670100614</v>
      </c>
      <c r="O115">
        <v>4537735.90201608</v>
      </c>
      <c r="P115">
        <v>4289095.1954282438</v>
      </c>
      <c r="Q115">
        <v>4054198.4667276917</v>
      </c>
      <c r="R115">
        <v>3832265.7694487898</v>
      </c>
      <c r="S115">
        <v>3622565.3594373283</v>
      </c>
      <c r="T115">
        <v>3424409.8668322209</v>
      </c>
      <c r="U115">
        <v>3237152.9563937588</v>
      </c>
      <c r="V115">
        <v>3060186.3814463746</v>
      </c>
      <c r="W115">
        <v>2892937.3576505743</v>
      </c>
      <c r="X115">
        <v>2734866.200043031</v>
      </c>
      <c r="Y115">
        <v>2585464.1799930912</v>
      </c>
      <c r="Z115">
        <v>2444251.5685952287</v>
      </c>
      <c r="AA115">
        <v>2310775.840339506</v>
      </c>
      <c r="AB115">
        <v>2184610.0163430115</v>
      </c>
      <c r="AC115">
        <v>2065351.1304944667</v>
      </c>
      <c r="AD115">
        <v>1952618.8049358949</v>
      </c>
      <c r="AE115">
        <v>1846053.9236491683</v>
      </c>
      <c r="AF115">
        <v>1745317.39472515</v>
      </c>
    </row>
    <row r="116" spans="4:32" x14ac:dyDescent="0.3">
      <c r="E116" t="s">
        <v>26</v>
      </c>
      <c r="F116">
        <v>83860.81</v>
      </c>
      <c r="G116">
        <v>83516.08168233461</v>
      </c>
      <c r="H116">
        <v>83236.071883660552</v>
      </c>
      <c r="I116">
        <v>82952.037560701603</v>
      </c>
      <c r="J116">
        <v>82649.938252520806</v>
      </c>
      <c r="K116">
        <v>82331.982081057678</v>
      </c>
      <c r="L116">
        <v>81998.361969308418</v>
      </c>
      <c r="M116">
        <v>81651.338624489639</v>
      </c>
      <c r="N116">
        <v>81293.029691622956</v>
      </c>
      <c r="O116">
        <v>80925.270015663467</v>
      </c>
      <c r="P116">
        <v>80549.609168988405</v>
      </c>
      <c r="Q116">
        <v>80167.346615854171</v>
      </c>
      <c r="R116">
        <v>79779.572780558985</v>
      </c>
      <c r="S116">
        <v>79387.206344236969</v>
      </c>
      <c r="T116">
        <v>78991.025509344152</v>
      </c>
      <c r="U116">
        <v>78591.693404373145</v>
      </c>
      <c r="V116">
        <v>78189.778488555312</v>
      </c>
      <c r="W116">
        <v>77785.770898345494</v>
      </c>
      <c r="X116">
        <v>77380.095568250879</v>
      </c>
      <c r="Y116">
        <v>76973.122807632244</v>
      </c>
      <c r="Z116">
        <v>76565.176873433913</v>
      </c>
      <c r="AA116">
        <v>76156.54296050455</v>
      </c>
      <c r="AB116">
        <v>75747.472937133833</v>
      </c>
      <c r="AC116">
        <v>75338.190080336324</v>
      </c>
      <c r="AD116">
        <v>74928.893009153893</v>
      </c>
      <c r="AE116">
        <v>74519.758971076604</v>
      </c>
      <c r="AF116">
        <v>74110.946603532808</v>
      </c>
    </row>
    <row r="117" spans="4:32" x14ac:dyDescent="0.3">
      <c r="E117" t="s">
        <v>23</v>
      </c>
      <c r="F117">
        <v>6162266.5200000005</v>
      </c>
      <c r="G117">
        <v>6015457.0060793087</v>
      </c>
      <c r="H117">
        <v>5873203.8974394202</v>
      </c>
      <c r="I117">
        <v>5735005.2098395266</v>
      </c>
      <c r="J117">
        <v>5606146.9341768865</v>
      </c>
      <c r="K117">
        <v>5476605.2772259274</v>
      </c>
      <c r="L117">
        <v>5350150.8759742985</v>
      </c>
      <c r="M117">
        <v>5226688.6282621687</v>
      </c>
      <c r="N117">
        <v>5106132.5396165121</v>
      </c>
      <c r="O117">
        <v>4988403.1222973038</v>
      </c>
      <c r="P117">
        <v>4873425.7980421362</v>
      </c>
      <c r="Q117">
        <v>4761129.8700917484</v>
      </c>
      <c r="R117">
        <v>4651447.8335755942</v>
      </c>
      <c r="S117">
        <v>4544314.8954397812</v>
      </c>
      <c r="T117">
        <v>4439668.6288905665</v>
      </c>
      <c r="U117">
        <v>4337448.7169618942</v>
      </c>
      <c r="V117">
        <v>4237596.7568094125</v>
      </c>
      <c r="W117">
        <v>4140056.106431054</v>
      </c>
      <c r="X117">
        <v>4044771.761707054</v>
      </c>
      <c r="Y117">
        <v>3951690.2555588027</v>
      </c>
      <c r="Z117">
        <v>3860759.573553334</v>
      </c>
      <c r="AA117">
        <v>3771929.0819529523</v>
      </c>
      <c r="AB117">
        <v>3685149.4653395484</v>
      </c>
      <c r="AC117">
        <v>3600372.6717209457</v>
      </c>
      <c r="AD117">
        <v>3517551.8635711609</v>
      </c>
      <c r="AE117">
        <v>3436641.3736436907</v>
      </c>
      <c r="AF117">
        <v>3357596.6646762607</v>
      </c>
    </row>
    <row r="118" spans="4:32" x14ac:dyDescent="0.3">
      <c r="E118" t="s">
        <v>20</v>
      </c>
      <c r="F118">
        <v>2647482.4199999995</v>
      </c>
      <c r="G118">
        <v>2517288.8017620137</v>
      </c>
      <c r="H118">
        <v>2394798.5376334712</v>
      </c>
      <c r="I118">
        <v>2279174.3349979189</v>
      </c>
      <c r="J118">
        <v>2173589.4120377875</v>
      </c>
      <c r="K118">
        <v>2072781.8788897779</v>
      </c>
      <c r="L118">
        <v>1976674.1587945416</v>
      </c>
      <c r="M118">
        <v>1885043.2088123204</v>
      </c>
      <c r="N118">
        <v>1797676.9932804287</v>
      </c>
      <c r="O118">
        <v>1714374.1038921864</v>
      </c>
      <c r="P118">
        <v>1634943.1841853014</v>
      </c>
      <c r="Q118">
        <v>1559202.3394621955</v>
      </c>
      <c r="R118">
        <v>1486978.5820011701</v>
      </c>
      <c r="S118">
        <v>1418107.3214383507</v>
      </c>
      <c r="T118">
        <v>1352431.8982676903</v>
      </c>
      <c r="U118">
        <v>1289803.155456559</v>
      </c>
      <c r="V118">
        <v>1230079.0430611349</v>
      </c>
      <c r="W118">
        <v>1173124.2514007587</v>
      </c>
      <c r="X118">
        <v>1118809.8691377144</v>
      </c>
      <c r="Y118">
        <v>1067013.0633051069</v>
      </c>
      <c r="Z118">
        <v>1017616.7788888963</v>
      </c>
      <c r="AA118">
        <v>970509.45601055224</v>
      </c>
      <c r="AB118">
        <v>925584.76309695677</v>
      </c>
      <c r="AC118">
        <v>882741.34468668606</v>
      </c>
      <c r="AD118">
        <v>841882.58272542106</v>
      </c>
      <c r="AE118">
        <v>802916.37036260508</v>
      </c>
      <c r="AF118">
        <v>765754.89738755825</v>
      </c>
    </row>
    <row r="119" spans="4:32" x14ac:dyDescent="0.3">
      <c r="D119" t="s">
        <v>25</v>
      </c>
      <c r="E119" t="s">
        <v>18</v>
      </c>
      <c r="F119">
        <v>9246422.1400000006</v>
      </c>
      <c r="G119">
        <v>8650959.1708145756</v>
      </c>
      <c r="H119">
        <v>8148863.9081222303</v>
      </c>
      <c r="I119">
        <v>7653172.9999492764</v>
      </c>
      <c r="J119">
        <v>7139166.8273109039</v>
      </c>
      <c r="K119">
        <v>6599459.3425871357</v>
      </c>
      <c r="L119">
        <v>6133449.4094375689</v>
      </c>
      <c r="M119">
        <v>5680439.1777107297</v>
      </c>
      <c r="N119">
        <v>5323657.3332839832</v>
      </c>
      <c r="O119">
        <v>4947220.9740146371</v>
      </c>
      <c r="P119">
        <v>4615673.543671079</v>
      </c>
      <c r="Q119">
        <v>4326846.9338236451</v>
      </c>
      <c r="R119">
        <v>4008938.5480222059</v>
      </c>
      <c r="S119">
        <v>3714424.5604579956</v>
      </c>
      <c r="T119">
        <v>3441576.2125794054</v>
      </c>
      <c r="U119">
        <v>3188794.1371337147</v>
      </c>
      <c r="V119">
        <v>2954598.2448238321</v>
      </c>
      <c r="W119">
        <v>2737618.5267359558</v>
      </c>
      <c r="X119">
        <v>2536586.650342783</v>
      </c>
      <c r="Y119">
        <v>2350328.2551191528</v>
      </c>
      <c r="Z119">
        <v>2177755.8726254934</v>
      </c>
      <c r="AA119">
        <v>2017862.409014238</v>
      </c>
      <c r="AB119">
        <v>1869715.1374130461</v>
      </c>
      <c r="AC119">
        <v>1732450.1547906587</v>
      </c>
      <c r="AD119">
        <v>1605267.2634828305</v>
      </c>
      <c r="AE119">
        <v>1487425.2420284855</v>
      </c>
      <c r="AF119">
        <v>1378237.473650814</v>
      </c>
    </row>
    <row r="120" spans="4:32" x14ac:dyDescent="0.3">
      <c r="E120" t="s">
        <v>26</v>
      </c>
      <c r="F120">
        <v>62697.2</v>
      </c>
      <c r="G120">
        <v>62020.776820562831</v>
      </c>
      <c r="H120">
        <v>61430.964734856432</v>
      </c>
      <c r="I120">
        <v>57091.927384226081</v>
      </c>
      <c r="J120">
        <v>56445.108493337204</v>
      </c>
      <c r="K120">
        <v>55703.70688062891</v>
      </c>
      <c r="L120">
        <v>52747.342367187288</v>
      </c>
      <c r="M120">
        <v>50214.802850643813</v>
      </c>
      <c r="N120">
        <v>49531.096236083526</v>
      </c>
      <c r="O120">
        <v>48910.309130999245</v>
      </c>
      <c r="P120">
        <v>46198.476996295467</v>
      </c>
      <c r="Q120">
        <v>45536.462301322332</v>
      </c>
      <c r="R120">
        <v>42647.005313032518</v>
      </c>
      <c r="S120">
        <v>39940.984170542462</v>
      </c>
      <c r="T120">
        <v>37406.736754856371</v>
      </c>
      <c r="U120">
        <v>35033.346100485185</v>
      </c>
      <c r="V120">
        <v>32810.591826048796</v>
      </c>
      <c r="W120">
        <v>30728.905009849597</v>
      </c>
      <c r="X120">
        <v>28779.326176752853</v>
      </c>
      <c r="Y120">
        <v>26953.466124187245</v>
      </c>
      <c r="Z120">
        <v>25243.469357298487</v>
      </c>
      <c r="AA120">
        <v>23641.979933754814</v>
      </c>
      <c r="AB120">
        <v>22142.109541712867</v>
      </c>
      <c r="AC120">
        <v>20737.40765255001</v>
      </c>
      <c r="AD120">
        <v>19421.833604709685</v>
      </c>
      <c r="AE120">
        <v>18189.730487367182</v>
      </c>
      <c r="AF120">
        <v>17035.800703236964</v>
      </c>
    </row>
    <row r="121" spans="4:32" x14ac:dyDescent="0.3">
      <c r="E121" t="s">
        <v>23</v>
      </c>
      <c r="F121">
        <v>7795952.7999999989</v>
      </c>
      <c r="G121">
        <v>7522570.3685551248</v>
      </c>
      <c r="H121">
        <v>7256073.4123327378</v>
      </c>
      <c r="I121">
        <v>7057195.1142101251</v>
      </c>
      <c r="J121">
        <v>6837374.0906549562</v>
      </c>
      <c r="K121">
        <v>6595028.0805325797</v>
      </c>
      <c r="L121">
        <v>6398929.6720684916</v>
      </c>
      <c r="M121">
        <v>6209835.0422192374</v>
      </c>
      <c r="N121">
        <v>5995416.5324213402</v>
      </c>
      <c r="O121">
        <v>5816539.0461201156</v>
      </c>
      <c r="P121">
        <v>5629829.1863777889</v>
      </c>
      <c r="Q121">
        <v>5421189.9955374375</v>
      </c>
      <c r="R121">
        <v>5185439.4956302848</v>
      </c>
      <c r="S121">
        <v>4959982.211287789</v>
      </c>
      <c r="T121">
        <v>4744361.6926759947</v>
      </c>
      <c r="U121">
        <v>4538143.2002040371</v>
      </c>
      <c r="V121">
        <v>4340912.3112384286</v>
      </c>
      <c r="W121">
        <v>4152273.7128052167</v>
      </c>
      <c r="X121">
        <v>3971850.1325501511</v>
      </c>
      <c r="Y121">
        <v>3799281.3761826614</v>
      </c>
      <c r="Z121">
        <v>3634223.4496022272</v>
      </c>
      <c r="AA121">
        <v>3476347.7503200122</v>
      </c>
      <c r="AB121">
        <v>3325340.3170221425</v>
      </c>
      <c r="AC121">
        <v>3180901.1289819507</v>
      </c>
      <c r="AD121">
        <v>3042743.4490044871</v>
      </c>
      <c r="AE121">
        <v>2910593.2049794625</v>
      </c>
      <c r="AF121">
        <v>2784188.4061196214</v>
      </c>
    </row>
    <row r="122" spans="4:32" x14ac:dyDescent="0.3">
      <c r="E122" t="s">
        <v>20</v>
      </c>
      <c r="F122">
        <v>2373847.23</v>
      </c>
      <c r="G122">
        <v>2250073.1581414687</v>
      </c>
      <c r="H122">
        <v>2154060.0587852229</v>
      </c>
      <c r="I122">
        <v>2055023.9861734693</v>
      </c>
      <c r="J122">
        <v>1949664.8730433935</v>
      </c>
      <c r="K122">
        <v>1852647.4531374432</v>
      </c>
      <c r="L122">
        <v>1757609.8871593103</v>
      </c>
      <c r="M122">
        <v>1671591.7084795982</v>
      </c>
      <c r="N122">
        <v>1593024.9436907812</v>
      </c>
      <c r="O122">
        <v>1513497.5231794971</v>
      </c>
      <c r="P122">
        <v>1446693.4829571112</v>
      </c>
      <c r="Q122">
        <v>1373220.8690780024</v>
      </c>
      <c r="R122">
        <v>1302611.8424752725</v>
      </c>
      <c r="S122">
        <v>1235654.7261232322</v>
      </c>
      <c r="T122">
        <v>1172156.8611525199</v>
      </c>
      <c r="U122">
        <v>1111936.5589424109</v>
      </c>
      <c r="V122">
        <v>1054822.2769065534</v>
      </c>
      <c r="W122">
        <v>1000651.9095647957</v>
      </c>
      <c r="X122">
        <v>949272.16589900944</v>
      </c>
      <c r="Y122">
        <v>900538.01356496499</v>
      </c>
      <c r="Z122">
        <v>854312.17653327202</v>
      </c>
      <c r="AA122">
        <v>810464.67660483893</v>
      </c>
      <c r="AB122">
        <v>768872.41181213898</v>
      </c>
      <c r="AC122">
        <v>729418.76645950589</v>
      </c>
      <c r="AD122">
        <v>691993.24876529246</v>
      </c>
      <c r="AE122">
        <v>656491.15292673779</v>
      </c>
      <c r="AF122">
        <v>622813.24304938642</v>
      </c>
    </row>
    <row r="123" spans="4:32" x14ac:dyDescent="0.3">
      <c r="E123" t="s">
        <v>22</v>
      </c>
      <c r="F123">
        <v>4661.92</v>
      </c>
      <c r="G123">
        <v>4665.1916323126125</v>
      </c>
      <c r="H123">
        <v>4667.4326386401526</v>
      </c>
      <c r="I123">
        <v>4669.1580124110687</v>
      </c>
      <c r="J123">
        <v>4670.573883944965</v>
      </c>
      <c r="K123">
        <v>4671.7833621004029</v>
      </c>
      <c r="L123">
        <v>4672.8453846842276</v>
      </c>
      <c r="M123">
        <v>4673.7967969197007</v>
      </c>
      <c r="N123">
        <v>4674.662167265531</v>
      </c>
      <c r="O123">
        <v>4675.4586965831922</v>
      </c>
      <c r="P123">
        <v>4676.1988964322227</v>
      </c>
      <c r="Q123">
        <v>4676.8921516909486</v>
      </c>
      <c r="R123">
        <v>4677.5456823198783</v>
      </c>
      <c r="S123">
        <v>4678.1651617236103</v>
      </c>
      <c r="T123">
        <v>4678.7551290429965</v>
      </c>
      <c r="U123">
        <v>4679.3192726375673</v>
      </c>
      <c r="V123">
        <v>4679.8606302110466</v>
      </c>
      <c r="W123">
        <v>4680.3817333598527</v>
      </c>
      <c r="X123">
        <v>4680.8847140916287</v>
      </c>
      <c r="Y123">
        <v>4681.3713847204617</v>
      </c>
      <c r="Z123">
        <v>4681.8432987439173</v>
      </c>
      <c r="AA123">
        <v>4682.3017978876087</v>
      </c>
      <c r="AB123">
        <v>4682.7480489250693</v>
      </c>
      <c r="AC123">
        <v>4683.1830728285722</v>
      </c>
      <c r="AD123">
        <v>4683.6077680911176</v>
      </c>
      <c r="AE123">
        <v>4684.0229295644422</v>
      </c>
      <c r="AF123">
        <v>4684.4292638092857</v>
      </c>
    </row>
    <row r="124" spans="4:32" x14ac:dyDescent="0.3">
      <c r="D124" t="s">
        <v>27</v>
      </c>
      <c r="E124" t="s">
        <v>18</v>
      </c>
      <c r="F124">
        <v>9953254.1899999995</v>
      </c>
      <c r="G124">
        <v>9395149.632941613</v>
      </c>
      <c r="H124">
        <v>8808571.5105513483</v>
      </c>
      <c r="I124">
        <v>8312201.1701296037</v>
      </c>
      <c r="J124">
        <v>7819459.0350913918</v>
      </c>
      <c r="K124">
        <v>7305756.2557382612</v>
      </c>
      <c r="L124">
        <v>6763768.5521301953</v>
      </c>
      <c r="M124">
        <v>6295437.3149493495</v>
      </c>
      <c r="N124">
        <v>5838914.6613481287</v>
      </c>
      <c r="O124">
        <v>5479883.4519689139</v>
      </c>
      <c r="P124">
        <v>5099529.8022298971</v>
      </c>
      <c r="Q124">
        <v>4764332.7603541426</v>
      </c>
      <c r="R124">
        <v>4472270.4611634621</v>
      </c>
      <c r="S124">
        <v>4149324.4979751012</v>
      </c>
      <c r="T124">
        <v>3849698.7020363128</v>
      </c>
      <c r="U124">
        <v>3571709.1067937496</v>
      </c>
      <c r="V124">
        <v>3313793.3461664119</v>
      </c>
      <c r="W124">
        <v>3074501.8736854545</v>
      </c>
      <c r="X124">
        <v>2852489.8157064146</v>
      </c>
      <c r="Y124">
        <v>2646509.4129070169</v>
      </c>
      <c r="Z124">
        <v>2455403.0075900233</v>
      </c>
      <c r="AA124">
        <v>2278096.5373781412</v>
      </c>
      <c r="AB124">
        <v>2113593.4987340379</v>
      </c>
      <c r="AC124">
        <v>1960969.3463790503</v>
      </c>
      <c r="AD124">
        <v>1819366.2971340178</v>
      </c>
      <c r="AE124">
        <v>1687988.5089786174</v>
      </c>
      <c r="AF124">
        <v>1566097.6082343967</v>
      </c>
    </row>
    <row r="125" spans="4:32" x14ac:dyDescent="0.3">
      <c r="E125" t="s">
        <v>26</v>
      </c>
      <c r="F125">
        <v>16425.98</v>
      </c>
      <c r="G125">
        <v>16250.382790225985</v>
      </c>
      <c r="H125">
        <v>16078.398457125164</v>
      </c>
      <c r="I125">
        <v>15927.776592985478</v>
      </c>
      <c r="J125">
        <v>14804.510228707106</v>
      </c>
      <c r="K125">
        <v>14638.134383218348</v>
      </c>
      <c r="L125">
        <v>14447.013807890597</v>
      </c>
      <c r="M125">
        <v>13681.271235391896</v>
      </c>
      <c r="N125">
        <v>13025.25528371853</v>
      </c>
      <c r="O125">
        <v>12848.656262761893</v>
      </c>
      <c r="P125">
        <v>12688.304169063769</v>
      </c>
      <c r="Q125">
        <v>11985.432449101805</v>
      </c>
      <c r="R125">
        <v>11814.245476354125</v>
      </c>
      <c r="S125">
        <v>11065.11288609192</v>
      </c>
      <c r="T125">
        <v>10363.482240741574</v>
      </c>
      <c r="U125">
        <v>9706.3414770185118</v>
      </c>
      <c r="V125">
        <v>9090.869524349022</v>
      </c>
      <c r="W125">
        <v>8514.4241941633682</v>
      </c>
      <c r="X125">
        <v>7974.5308371198698</v>
      </c>
      <c r="Y125">
        <v>7468.8717195660502</v>
      </c>
      <c r="Z125">
        <v>6995.2760736305363</v>
      </c>
      <c r="AA125">
        <v>6551.7107782313033</v>
      </c>
      <c r="AB125">
        <v>6136.2716309942962</v>
      </c>
      <c r="AC125">
        <v>5747.1751736132674</v>
      </c>
      <c r="AD125">
        <v>5382.751035557505</v>
      </c>
      <c r="AE125">
        <v>5041.4347632594145</v>
      </c>
      <c r="AF125">
        <v>4721.7611039980238</v>
      </c>
    </row>
    <row r="126" spans="4:32" x14ac:dyDescent="0.3">
      <c r="E126" t="s">
        <v>23</v>
      </c>
      <c r="F126">
        <v>7268939.2999999989</v>
      </c>
      <c r="G126">
        <v>7114244.9915503552</v>
      </c>
      <c r="H126">
        <v>6870792.042252359</v>
      </c>
      <c r="I126">
        <v>6631548.3048099754</v>
      </c>
      <c r="J126">
        <v>6453006.9674387025</v>
      </c>
      <c r="K126">
        <v>6254672.2556653516</v>
      </c>
      <c r="L126">
        <v>6035263.2551233778</v>
      </c>
      <c r="M126">
        <v>5857804.8596393615</v>
      </c>
      <c r="N126">
        <v>5686486.9782562889</v>
      </c>
      <c r="O126">
        <v>5491758.7087929547</v>
      </c>
      <c r="P126">
        <v>5329384.2077488871</v>
      </c>
      <c r="Q126">
        <v>5159674.2835731339</v>
      </c>
      <c r="R126">
        <v>4969721.3329977104</v>
      </c>
      <c r="S126">
        <v>4754773.7653258387</v>
      </c>
      <c r="T126">
        <v>4549122.9879068285</v>
      </c>
      <c r="U126">
        <v>4352366.9012429211</v>
      </c>
      <c r="V126">
        <v>4164120.7972157123</v>
      </c>
      <c r="W126">
        <v>3984016.6068840837</v>
      </c>
      <c r="X126">
        <v>3811702.1808159468</v>
      </c>
      <c r="Y126">
        <v>3646840.6005466669</v>
      </c>
      <c r="Z126">
        <v>3489109.5198179008</v>
      </c>
      <c r="AA126">
        <v>3338200.5343087981</v>
      </c>
      <c r="AB126">
        <v>3193818.5786272301</v>
      </c>
      <c r="AC126">
        <v>3055681.3493820117</v>
      </c>
      <c r="AD126">
        <v>2923518.753208077</v>
      </c>
      <c r="AE126">
        <v>2797072.378665356</v>
      </c>
      <c r="AF126">
        <v>2676094.9909787835</v>
      </c>
    </row>
    <row r="127" spans="4:32" x14ac:dyDescent="0.3">
      <c r="E127" t="s">
        <v>20</v>
      </c>
      <c r="F127">
        <v>2437021.0699999998</v>
      </c>
      <c r="G127">
        <v>2313987.8631425272</v>
      </c>
      <c r="H127">
        <v>2196559.2249057507</v>
      </c>
      <c r="I127">
        <v>2104801.0027530631</v>
      </c>
      <c r="J127">
        <v>2009396.8073409698</v>
      </c>
      <c r="K127">
        <v>1907383.1579314661</v>
      </c>
      <c r="L127">
        <v>1813235.6581866816</v>
      </c>
      <c r="M127">
        <v>1720819.5183093795</v>
      </c>
      <c r="N127">
        <v>1637079.5477485361</v>
      </c>
      <c r="O127">
        <v>1560521.666600009</v>
      </c>
      <c r="P127">
        <v>1482933.9748206239</v>
      </c>
      <c r="Q127">
        <v>1417740.1866608961</v>
      </c>
      <c r="R127">
        <v>1345955.7817679476</v>
      </c>
      <c r="S127">
        <v>1276929.7575859069</v>
      </c>
      <c r="T127">
        <v>1211443.6654572962</v>
      </c>
      <c r="U127">
        <v>1149315.9634333882</v>
      </c>
      <c r="V127">
        <v>1090374.4197665132</v>
      </c>
      <c r="W127">
        <v>1034455.6354455153</v>
      </c>
      <c r="X127">
        <v>981404.5912175104</v>
      </c>
      <c r="Y127">
        <v>931074.21784018888</v>
      </c>
      <c r="Z127">
        <v>883324.98837330891</v>
      </c>
      <c r="AA127">
        <v>838024.53137912147</v>
      </c>
      <c r="AB127">
        <v>795047.26395943179</v>
      </c>
      <c r="AC127">
        <v>754274.04361199669</v>
      </c>
      <c r="AD127">
        <v>715591.83794112457</v>
      </c>
      <c r="AE127">
        <v>678893.41130684537</v>
      </c>
      <c r="AF127">
        <v>644077.02754396969</v>
      </c>
    </row>
    <row r="128" spans="4:32" x14ac:dyDescent="0.3">
      <c r="D128" t="s">
        <v>30</v>
      </c>
      <c r="E128" t="s">
        <v>18</v>
      </c>
      <c r="F128">
        <v>10973736.760000002</v>
      </c>
      <c r="G128">
        <v>10409199.125552779</v>
      </c>
      <c r="H128">
        <v>9824476.446732888</v>
      </c>
      <c r="I128">
        <v>9210100.6568163056</v>
      </c>
      <c r="J128">
        <v>8690172.8975181133</v>
      </c>
      <c r="K128">
        <v>8174146.4676320525</v>
      </c>
      <c r="L128">
        <v>7636316.1350305183</v>
      </c>
      <c r="M128">
        <v>7069033.5405932283</v>
      </c>
      <c r="N128">
        <v>6578850.8916489361</v>
      </c>
      <c r="O128">
        <v>6101111.13485293</v>
      </c>
      <c r="P128">
        <v>5725340.9544699583</v>
      </c>
      <c r="Q128">
        <v>5327371.6334919212</v>
      </c>
      <c r="R128">
        <v>4976659.85932237</v>
      </c>
      <c r="S128">
        <v>4671078.501970252</v>
      </c>
      <c r="T128">
        <v>4333304.3304856904</v>
      </c>
      <c r="U128">
        <v>4019955.2229074524</v>
      </c>
      <c r="V128">
        <v>3729264.9584963806</v>
      </c>
      <c r="W128">
        <v>3459595.0351433032</v>
      </c>
      <c r="X128">
        <v>3209425.433802898</v>
      </c>
      <c r="Y128">
        <v>2977346.0507681235</v>
      </c>
      <c r="Z128">
        <v>2762048.7494924446</v>
      </c>
      <c r="AA128">
        <v>2562319.9871592349</v>
      </c>
      <c r="AB128">
        <v>2377033.9744373369</v>
      </c>
      <c r="AC128">
        <v>2205146.3298671232</v>
      </c>
      <c r="AD128">
        <v>2045688.1931094304</v>
      </c>
      <c r="AE128">
        <v>1897760.7638761527</v>
      </c>
      <c r="AF128">
        <v>1760530.2357606867</v>
      </c>
    </row>
    <row r="129" spans="4:32" x14ac:dyDescent="0.3">
      <c r="E129" t="s">
        <v>26</v>
      </c>
      <c r="F129">
        <v>29971.3</v>
      </c>
      <c r="G129">
        <v>29570.360460034</v>
      </c>
      <c r="H129">
        <v>29234.774510859337</v>
      </c>
      <c r="I129">
        <v>28906.119604656691</v>
      </c>
      <c r="J129">
        <v>28616.292993523562</v>
      </c>
      <c r="K129">
        <v>26579.356681946447</v>
      </c>
      <c r="L129">
        <v>26263.15001326723</v>
      </c>
      <c r="M129">
        <v>25902.954512246841</v>
      </c>
      <c r="N129">
        <v>24512.949284673141</v>
      </c>
      <c r="O129">
        <v>23321.413021713921</v>
      </c>
      <c r="P129">
        <v>22989.859131839952</v>
      </c>
      <c r="Q129">
        <v>22687.804978652122</v>
      </c>
      <c r="R129">
        <v>21416.068201051225</v>
      </c>
      <c r="S129">
        <v>21096.081411137988</v>
      </c>
      <c r="T129">
        <v>19744.502366327364</v>
      </c>
      <c r="U129">
        <v>18479.51598670274</v>
      </c>
      <c r="V129">
        <v>17295.574472679025</v>
      </c>
      <c r="W129">
        <v>16187.485459859203</v>
      </c>
      <c r="X129">
        <v>15150.38924709188</v>
      </c>
      <c r="Y129">
        <v>14179.737483476556</v>
      </c>
      <c r="Z129">
        <v>13271.273220845102</v>
      </c>
      <c r="AA129">
        <v>12421.012244236414</v>
      </c>
      <c r="AB129">
        <v>11625.225598486049</v>
      </c>
      <c r="AC129">
        <v>10880.423234298445</v>
      </c>
      <c r="AD129">
        <v>10183.338702078909</v>
      </c>
      <c r="AE129">
        <v>9530.9148263977986</v>
      </c>
      <c r="AF129">
        <v>8920.2902982599335</v>
      </c>
    </row>
    <row r="130" spans="4:32" x14ac:dyDescent="0.3">
      <c r="E130" t="s">
        <v>23</v>
      </c>
      <c r="F130">
        <v>7085059.3200000003</v>
      </c>
      <c r="G130">
        <v>6892973.7983150035</v>
      </c>
      <c r="H130">
        <v>6746353.5345788533</v>
      </c>
      <c r="I130">
        <v>6515561.3756121965</v>
      </c>
      <c r="J130">
        <v>6288755.8356541144</v>
      </c>
      <c r="K130">
        <v>6119510.0321748303</v>
      </c>
      <c r="L130">
        <v>5931490.161963895</v>
      </c>
      <c r="M130">
        <v>5723480.8805873338</v>
      </c>
      <c r="N130">
        <v>5555250.5499034598</v>
      </c>
      <c r="O130">
        <v>5392839.9634153545</v>
      </c>
      <c r="P130">
        <v>5208224.3997962233</v>
      </c>
      <c r="Q130">
        <v>5054288.2344472548</v>
      </c>
      <c r="R130">
        <v>4893391.9841395849</v>
      </c>
      <c r="S130">
        <v>4713293.9561565509</v>
      </c>
      <c r="T130">
        <v>4509487.0981789352</v>
      </c>
      <c r="U130">
        <v>4314493.0228847442</v>
      </c>
      <c r="V130">
        <v>4127930.6580205904</v>
      </c>
      <c r="W130">
        <v>3949435.4092229344</v>
      </c>
      <c r="X130">
        <v>3778658.4475000463</v>
      </c>
      <c r="Y130">
        <v>3615266.0275238575</v>
      </c>
      <c r="Z130">
        <v>3458938.8353994582</v>
      </c>
      <c r="AA130">
        <v>3309371.3646375937</v>
      </c>
      <c r="AB130">
        <v>3166271.3191106468</v>
      </c>
      <c r="AC130">
        <v>3029359.0418253154</v>
      </c>
      <c r="AD130">
        <v>2898366.9683956411</v>
      </c>
      <c r="AE130">
        <v>2773039.1041483376</v>
      </c>
      <c r="AF130">
        <v>2653130.523838528</v>
      </c>
    </row>
    <row r="131" spans="4:32" x14ac:dyDescent="0.3">
      <c r="E131" t="s">
        <v>20</v>
      </c>
      <c r="F131">
        <v>2767480.4099999997</v>
      </c>
      <c r="G131">
        <v>2635306.6470911154</v>
      </c>
      <c r="H131">
        <v>2502111.1635436392</v>
      </c>
      <c r="I131">
        <v>2374991.6354244701</v>
      </c>
      <c r="J131">
        <v>2275642.8290927233</v>
      </c>
      <c r="K131">
        <v>2172363.80202336</v>
      </c>
      <c r="L131">
        <v>2061951.4519236367</v>
      </c>
      <c r="M131">
        <v>1960055.7530917984</v>
      </c>
      <c r="N131">
        <v>1860043.6421106053</v>
      </c>
      <c r="O131">
        <v>1769421.4775202125</v>
      </c>
      <c r="P131">
        <v>1686572.7058578827</v>
      </c>
      <c r="Q131">
        <v>1602620.7140681194</v>
      </c>
      <c r="R131">
        <v>1532072.8503157839</v>
      </c>
      <c r="S131">
        <v>1454411.1836444184</v>
      </c>
      <c r="T131">
        <v>1379739.3455151217</v>
      </c>
      <c r="U131">
        <v>1308901.2811303555</v>
      </c>
      <c r="V131">
        <v>1241700.1583042191</v>
      </c>
      <c r="W131">
        <v>1177949.2505357021</v>
      </c>
      <c r="X131">
        <v>1117471.4181663704</v>
      </c>
      <c r="Y131">
        <v>1060098.6161762588</v>
      </c>
      <c r="Z131">
        <v>1005671.4272503253</v>
      </c>
      <c r="AA131">
        <v>954038.61881803337</v>
      </c>
      <c r="AB131">
        <v>905056.72283524286</v>
      </c>
      <c r="AC131">
        <v>858589.6371407836</v>
      </c>
      <c r="AD131">
        <v>814508.24728003098</v>
      </c>
      <c r="AE131">
        <v>772690.06774467498</v>
      </c>
      <c r="AF131">
        <v>733018.90163182409</v>
      </c>
    </row>
    <row r="132" spans="4:32" x14ac:dyDescent="0.3">
      <c r="D132" t="s">
        <v>31</v>
      </c>
      <c r="E132" t="s">
        <v>18</v>
      </c>
      <c r="F132">
        <v>13508660.829999998</v>
      </c>
      <c r="G132">
        <v>12795648.918043299</v>
      </c>
      <c r="H132">
        <v>12026390.017579747</v>
      </c>
      <c r="I132">
        <v>11293515.915599318</v>
      </c>
      <c r="J132">
        <v>10620809.645191943</v>
      </c>
      <c r="K132">
        <v>9953343.557207197</v>
      </c>
      <c r="L132">
        <v>9296907.767987432</v>
      </c>
      <c r="M132">
        <v>8683923.5165581424</v>
      </c>
      <c r="N132">
        <v>8093616.2479313342</v>
      </c>
      <c r="O132">
        <v>7515519.9309644559</v>
      </c>
      <c r="P132">
        <v>6987153.7459507138</v>
      </c>
      <c r="Q132">
        <v>6570922.5543968957</v>
      </c>
      <c r="R132">
        <v>6155487.9909712672</v>
      </c>
      <c r="S132">
        <v>5825885.4947274318</v>
      </c>
      <c r="T132">
        <v>5451915.3346346272</v>
      </c>
      <c r="U132">
        <v>5101950.7408658443</v>
      </c>
      <c r="V132">
        <v>4774450.7690462861</v>
      </c>
      <c r="W132">
        <v>4467973.3897583857</v>
      </c>
      <c r="X132">
        <v>4181169.1390791489</v>
      </c>
      <c r="Y132">
        <v>3912775.1766966661</v>
      </c>
      <c r="Z132">
        <v>3661609.7254428281</v>
      </c>
      <c r="AA132">
        <v>3426566.8677587034</v>
      </c>
      <c r="AB132">
        <v>3206611.6761806761</v>
      </c>
      <c r="AC132">
        <v>3000775.6564061665</v>
      </c>
      <c r="AD132">
        <v>2808152.4828741048</v>
      </c>
      <c r="AE132">
        <v>2627894.0080833007</v>
      </c>
      <c r="AF132">
        <v>2459206.5280771707</v>
      </c>
    </row>
    <row r="133" spans="4:32" x14ac:dyDescent="0.3">
      <c r="E133" t="s">
        <v>26</v>
      </c>
      <c r="F133">
        <v>114199.52</v>
      </c>
      <c r="G133">
        <v>112869.08242404295</v>
      </c>
      <c r="H133">
        <v>111277.95872158835</v>
      </c>
      <c r="I133">
        <v>109389.95545987852</v>
      </c>
      <c r="J133">
        <v>108051.91313973744</v>
      </c>
      <c r="K133">
        <v>101277.96329076441</v>
      </c>
      <c r="L133">
        <v>99426.155323758241</v>
      </c>
      <c r="M133">
        <v>98237.802213336152</v>
      </c>
      <c r="N133">
        <v>94276.5406255829</v>
      </c>
      <c r="O133">
        <v>92473.102665472325</v>
      </c>
      <c r="P133">
        <v>91207.809475460643</v>
      </c>
      <c r="Q133">
        <v>87944.494579842896</v>
      </c>
      <c r="R133">
        <v>83102.992209974007</v>
      </c>
      <c r="S133">
        <v>77810.845793817338</v>
      </c>
      <c r="T133">
        <v>76897.754644251036</v>
      </c>
      <c r="U133">
        <v>75995.378394888045</v>
      </c>
      <c r="V133">
        <v>75103.591309008203</v>
      </c>
      <c r="W133">
        <v>74222.26912538083</v>
      </c>
      <c r="X133">
        <v>73351.289040950258</v>
      </c>
      <c r="Y133">
        <v>72490.529693724471</v>
      </c>
      <c r="Z133">
        <v>71639.871145864643</v>
      </c>
      <c r="AA133">
        <v>70799.194866972975</v>
      </c>
      <c r="AB133">
        <v>69968.383717576755</v>
      </c>
      <c r="AC133">
        <v>69147.321932806197</v>
      </c>
      <c r="AD133">
        <v>68335.895106263793</v>
      </c>
      <c r="AE133">
        <v>67533.990174082996</v>
      </c>
      <c r="AF133">
        <v>66741.49539917396</v>
      </c>
    </row>
    <row r="134" spans="4:32" x14ac:dyDescent="0.3">
      <c r="E134" t="s">
        <v>23</v>
      </c>
      <c r="F134">
        <v>8680064.7200000007</v>
      </c>
      <c r="G134">
        <v>8394033.3044564109</v>
      </c>
      <c r="H134">
        <v>8239675.2625659527</v>
      </c>
      <c r="I134">
        <v>8034141.9433848104</v>
      </c>
      <c r="J134">
        <v>7794412.1205998966</v>
      </c>
      <c r="K134">
        <v>7617238.8334746007</v>
      </c>
      <c r="L134">
        <v>7382551.5218186397</v>
      </c>
      <c r="M134">
        <v>7199728.9514821982</v>
      </c>
      <c r="N134">
        <v>6923906.6544433832</v>
      </c>
      <c r="O134">
        <v>6698589.4073280487</v>
      </c>
      <c r="P134">
        <v>6508867.6384638473</v>
      </c>
      <c r="Q134">
        <v>6269426.4052233538</v>
      </c>
      <c r="R134">
        <v>6120777.8568611993</v>
      </c>
      <c r="S134">
        <v>5899372.1501826756</v>
      </c>
      <c r="T134">
        <v>5777486.3096596627</v>
      </c>
      <c r="U134">
        <v>5658118.7300196392</v>
      </c>
      <c r="V134">
        <v>5541217.3819387108</v>
      </c>
      <c r="W134">
        <v>5426731.31106125</v>
      </c>
      <c r="X134">
        <v>5314610.6157901827</v>
      </c>
      <c r="Y134">
        <v>5204806.4255361315</v>
      </c>
      <c r="Z134">
        <v>5097270.8794159563</v>
      </c>
      <c r="AA134">
        <v>4991957.1053914018</v>
      </c>
      <c r="AB134">
        <v>4888819.1998387557</v>
      </c>
      <c r="AC134">
        <v>4787812.2075406117</v>
      </c>
      <c r="AD134">
        <v>4688892.1020910246</v>
      </c>
      <c r="AE134">
        <v>4592015.7667055065</v>
      </c>
      <c r="AF134">
        <v>4497140.9754275065</v>
      </c>
    </row>
    <row r="135" spans="4:32" x14ac:dyDescent="0.3">
      <c r="E135" t="s">
        <v>20</v>
      </c>
      <c r="F135">
        <v>3125154.64</v>
      </c>
      <c r="G135">
        <v>2971534.2497325446</v>
      </c>
      <c r="H135">
        <v>2826712.7917694966</v>
      </c>
      <c r="I135">
        <v>2662207.5820456431</v>
      </c>
      <c r="J135">
        <v>2516998.9065568461</v>
      </c>
      <c r="K135">
        <v>2394599.029660549</v>
      </c>
      <c r="L135">
        <v>2271959.7700966033</v>
      </c>
      <c r="M135">
        <v>2140386.4458066449</v>
      </c>
      <c r="N135">
        <v>2030743.6440209621</v>
      </c>
      <c r="O135">
        <v>1917855.5525657933</v>
      </c>
      <c r="P135">
        <v>1813171.0309013557</v>
      </c>
      <c r="Q135">
        <v>1724467.9551282772</v>
      </c>
      <c r="R135">
        <v>1635631.7820016558</v>
      </c>
      <c r="S135">
        <v>1553213.7098554296</v>
      </c>
      <c r="T135">
        <v>1470997.6275354803</v>
      </c>
      <c r="U135">
        <v>1393133.4796268428</v>
      </c>
      <c r="V135">
        <v>1319390.905686816</v>
      </c>
      <c r="W135">
        <v>1249551.7389154667</v>
      </c>
      <c r="X135">
        <v>1183409.3607109427</v>
      </c>
      <c r="Y135">
        <v>1120768.0893900339</v>
      </c>
      <c r="Z135">
        <v>1061442.6012655182</v>
      </c>
      <c r="AA135">
        <v>1005257.3823675538</v>
      </c>
      <c r="AB135">
        <v>952046.20918703882</v>
      </c>
      <c r="AC135">
        <v>901651.65690472431</v>
      </c>
      <c r="AD135">
        <v>853924.63365117775</v>
      </c>
      <c r="AE135">
        <v>808723.93941971078</v>
      </c>
      <c r="AF135">
        <v>765915.84832731809</v>
      </c>
    </row>
    <row r="136" spans="4:32" x14ac:dyDescent="0.3">
      <c r="E136" t="s">
        <v>22</v>
      </c>
      <c r="F136">
        <v>9843.27</v>
      </c>
      <c r="G136">
        <v>9673.4432933727567</v>
      </c>
      <c r="H136">
        <v>9501.9190876972698</v>
      </c>
      <c r="I136">
        <v>9325.4219900905046</v>
      </c>
      <c r="J136">
        <v>7924.2527701225872</v>
      </c>
      <c r="K136">
        <v>7814.3249907085792</v>
      </c>
      <c r="L136">
        <v>7706.0119278419506</v>
      </c>
      <c r="M136">
        <v>7596.6295352963398</v>
      </c>
      <c r="N136">
        <v>7478.347006829259</v>
      </c>
      <c r="O136">
        <v>7366.6883635256454</v>
      </c>
      <c r="P136">
        <v>7251.3901066909302</v>
      </c>
      <c r="Q136">
        <v>7137.4548051800075</v>
      </c>
      <c r="R136">
        <v>7019.9505846639859</v>
      </c>
      <c r="S136">
        <v>6903.7113742245228</v>
      </c>
      <c r="T136">
        <v>6786.3060487273988</v>
      </c>
      <c r="U136">
        <v>6670.8973319683737</v>
      </c>
      <c r="V136">
        <v>6557.4512693850265</v>
      </c>
      <c r="W136">
        <v>6445.9344838502093</v>
      </c>
      <c r="X136">
        <v>6336.3141658521126</v>
      </c>
      <c r="Y136">
        <v>6228.5580638413348</v>
      </c>
      <c r="Z136">
        <v>6122.6344747421072</v>
      </c>
      <c r="AA136">
        <v>6018.5122346248836</v>
      </c>
      <c r="AB136">
        <v>5916.1607095375648</v>
      </c>
      <c r="AC136">
        <v>5815.5497864926283</v>
      </c>
      <c r="AD136">
        <v>5716.6498646075552</v>
      </c>
      <c r="AE136">
        <v>5619.4318463959044</v>
      </c>
      <c r="AF136">
        <v>5523.8671292065046</v>
      </c>
    </row>
    <row r="137" spans="4:32" x14ac:dyDescent="0.3">
      <c r="D137" t="s">
        <v>32</v>
      </c>
      <c r="E137" t="s">
        <v>18</v>
      </c>
      <c r="F137">
        <v>10582346.66</v>
      </c>
      <c r="G137">
        <v>10104112.357547646</v>
      </c>
      <c r="H137">
        <v>9655701.144294573</v>
      </c>
      <c r="I137">
        <v>9156346.5894695297</v>
      </c>
      <c r="J137">
        <v>8675308.1058212835</v>
      </c>
      <c r="K137">
        <v>8231453.7265887456</v>
      </c>
      <c r="L137">
        <v>7783313.8949345155</v>
      </c>
      <c r="M137">
        <v>7335395.629186823</v>
      </c>
      <c r="N137">
        <v>6913379.6603991669</v>
      </c>
      <c r="O137">
        <v>6501520.1284675859</v>
      </c>
      <c r="P137">
        <v>6091771.881435805</v>
      </c>
      <c r="Q137">
        <v>5714687.6129884496</v>
      </c>
      <c r="R137">
        <v>5422277.5228609173</v>
      </c>
      <c r="S137">
        <v>5125026.0113878641</v>
      </c>
      <c r="T137">
        <v>4893665.0940596834</v>
      </c>
      <c r="U137">
        <v>4620655.4821740184</v>
      </c>
      <c r="V137">
        <v>4362876.632252926</v>
      </c>
      <c r="W137">
        <v>4119478.8448722027</v>
      </c>
      <c r="X137">
        <v>3889659.8239557603</v>
      </c>
      <c r="Y137">
        <v>3672662.0322199794</v>
      </c>
      <c r="Z137">
        <v>3467770.1941535138</v>
      </c>
      <c r="AA137">
        <v>3274308.9383017905</v>
      </c>
      <c r="AB137">
        <v>3091640.5710846223</v>
      </c>
      <c r="AC137">
        <v>2919162.9748089071</v>
      </c>
      <c r="AD137">
        <v>2756307.6229477851</v>
      </c>
      <c r="AE137">
        <v>2602537.7061441368</v>
      </c>
      <c r="AF137">
        <v>2457346.3627613005</v>
      </c>
    </row>
    <row r="138" spans="4:32" x14ac:dyDescent="0.3">
      <c r="E138" t="s">
        <v>26</v>
      </c>
      <c r="F138">
        <v>46868.77</v>
      </c>
      <c r="G138">
        <v>46135.531973679834</v>
      </c>
      <c r="H138">
        <v>45454.871157538291</v>
      </c>
      <c r="I138">
        <v>44673.026324428873</v>
      </c>
      <c r="J138">
        <v>43776.441281372609</v>
      </c>
      <c r="K138">
        <v>43105.118730120892</v>
      </c>
      <c r="L138">
        <v>40269.016864237252</v>
      </c>
      <c r="M138">
        <v>39407.751120541456</v>
      </c>
      <c r="N138">
        <v>38814.447419995959</v>
      </c>
      <c r="O138">
        <v>37128.86870421304</v>
      </c>
      <c r="P138">
        <v>36303.396544694224</v>
      </c>
      <c r="Q138">
        <v>35693.999960504938</v>
      </c>
      <c r="R138">
        <v>34306.135580322552</v>
      </c>
      <c r="S138">
        <v>32311.055886426013</v>
      </c>
      <c r="T138">
        <v>30153.156545797829</v>
      </c>
      <c r="U138">
        <v>29705.739660628569</v>
      </c>
      <c r="V138">
        <v>29264.961611722785</v>
      </c>
      <c r="W138">
        <v>28830.723891070626</v>
      </c>
      <c r="X138">
        <v>28402.929452338292</v>
      </c>
      <c r="Y138">
        <v>27981.482689179484</v>
      </c>
      <c r="Z138">
        <v>27566.289413868642</v>
      </c>
      <c r="AA138">
        <v>27157.256836251283</v>
      </c>
      <c r="AB138">
        <v>26754.293543006595</v>
      </c>
      <c r="AC138">
        <v>26357.309477217826</v>
      </c>
      <c r="AD138">
        <v>25966.215918245725</v>
      </c>
      <c r="AE138">
        <v>25580.925461900682</v>
      </c>
      <c r="AF138">
        <v>25201.352000909061</v>
      </c>
    </row>
    <row r="139" spans="4:32" x14ac:dyDescent="0.3">
      <c r="E139" t="s">
        <v>23</v>
      </c>
      <c r="F139">
        <v>7533596.4199999999</v>
      </c>
      <c r="G139">
        <v>7379346.9887590129</v>
      </c>
      <c r="H139">
        <v>7144121.3857973386</v>
      </c>
      <c r="I139">
        <v>7020438.4586488614</v>
      </c>
      <c r="J139">
        <v>6852875.5241079004</v>
      </c>
      <c r="K139">
        <v>6655770.3135605063</v>
      </c>
      <c r="L139">
        <v>6511644.0379385464</v>
      </c>
      <c r="M139">
        <v>6318029.7433031946</v>
      </c>
      <c r="N139">
        <v>6168370.337825154</v>
      </c>
      <c r="O139">
        <v>5938699.5764206992</v>
      </c>
      <c r="P139">
        <v>5751835.7186148558</v>
      </c>
      <c r="Q139">
        <v>5595120.2192124613</v>
      </c>
      <c r="R139">
        <v>5395315.9456392815</v>
      </c>
      <c r="S139">
        <v>5273200.5355145428</v>
      </c>
      <c r="T139">
        <v>5088130.5410803063</v>
      </c>
      <c r="U139">
        <v>4988482.853571713</v>
      </c>
      <c r="V139">
        <v>4890786.7004323024</v>
      </c>
      <c r="W139">
        <v>4795003.862146006</v>
      </c>
      <c r="X139">
        <v>4701096.8677008161</v>
      </c>
      <c r="Y139">
        <v>4609028.9799298355</v>
      </c>
      <c r="Z139">
        <v>4518764.1811393965</v>
      </c>
      <c r="AA139">
        <v>4430267.1590186553</v>
      </c>
      <c r="AB139">
        <v>4343503.2928251317</v>
      </c>
      <c r="AC139">
        <v>4258438.6398407975</v>
      </c>
      <c r="AD139">
        <v>4175039.9220934184</v>
      </c>
      <c r="AE139">
        <v>4093274.5133379395</v>
      </c>
      <c r="AF139">
        <v>4013110.4262928404</v>
      </c>
    </row>
    <row r="140" spans="4:32" x14ac:dyDescent="0.3">
      <c r="E140" t="s">
        <v>20</v>
      </c>
      <c r="F140">
        <v>3257214.8600000003</v>
      </c>
      <c r="G140">
        <v>3138390.510353623</v>
      </c>
      <c r="H140">
        <v>2993529.6950358218</v>
      </c>
      <c r="I140">
        <v>2856612.1070977156</v>
      </c>
      <c r="J140">
        <v>2698932.1673363098</v>
      </c>
      <c r="K140">
        <v>2559812.8890944552</v>
      </c>
      <c r="L140">
        <v>2443006.3810371063</v>
      </c>
      <c r="M140">
        <v>2325213.0896891872</v>
      </c>
      <c r="N140">
        <v>2197527.7236317182</v>
      </c>
      <c r="O140">
        <v>2091546.9207749143</v>
      </c>
      <c r="P140">
        <v>1981550.1301568716</v>
      </c>
      <c r="Q140">
        <v>1879330.4044377399</v>
      </c>
      <c r="R140">
        <v>1793025.7251404671</v>
      </c>
      <c r="S140">
        <v>1706034.0263340943</v>
      </c>
      <c r="T140">
        <v>1625183.8447249597</v>
      </c>
      <c r="U140">
        <v>1544031.1519096296</v>
      </c>
      <c r="V140">
        <v>1466930.7757430009</v>
      </c>
      <c r="W140">
        <v>1393680.3659437499</v>
      </c>
      <c r="X140">
        <v>1324087.6764844656</v>
      </c>
      <c r="Y140">
        <v>1257970.061041092</v>
      </c>
      <c r="Z140">
        <v>1195153.9936368368</v>
      </c>
      <c r="AA140">
        <v>1135474.6132224691</v>
      </c>
      <c r="AB140">
        <v>1078775.2909977622</v>
      </c>
      <c r="AC140">
        <v>1024907.219338506</v>
      </c>
      <c r="AD140">
        <v>973729.02125023492</v>
      </c>
      <c r="AE140">
        <v>925106.3793236746</v>
      </c>
      <c r="AF140">
        <v>878911.68321810151</v>
      </c>
    </row>
    <row r="141" spans="4:32" x14ac:dyDescent="0.3">
      <c r="E141" t="s">
        <v>22</v>
      </c>
      <c r="F141">
        <v>30052.62</v>
      </c>
      <c r="G141">
        <v>29622.636554257642</v>
      </c>
      <c r="H141">
        <v>29143.074217380217</v>
      </c>
      <c r="I141">
        <v>28657.334223749644</v>
      </c>
      <c r="J141">
        <v>28155.519623324573</v>
      </c>
      <c r="K141">
        <v>23955.036902549982</v>
      </c>
      <c r="L141">
        <v>23648.213776903791</v>
      </c>
      <c r="M141">
        <v>23345.592178511281</v>
      </c>
      <c r="N141">
        <v>23039.05534242827</v>
      </c>
      <c r="O141">
        <v>22704.842341690826</v>
      </c>
      <c r="P141">
        <v>22389.996625547315</v>
      </c>
      <c r="Q141">
        <v>22063.387641778805</v>
      </c>
      <c r="R141">
        <v>21740.199323640154</v>
      </c>
      <c r="S141">
        <v>21405.421691791918</v>
      </c>
      <c r="T141">
        <v>21073.757948983872</v>
      </c>
      <c r="U141">
        <v>20737.798226274565</v>
      </c>
      <c r="V141">
        <v>20407.194403331985</v>
      </c>
      <c r="W141">
        <v>20081.861095925895</v>
      </c>
      <c r="X141">
        <v>19761.714281029057</v>
      </c>
      <c r="Y141">
        <v>19446.671275116809</v>
      </c>
      <c r="Z141">
        <v>19136.650712812578</v>
      </c>
      <c r="AA141">
        <v>18831.57252587386</v>
      </c>
      <c r="AB141">
        <v>18531.357922513202</v>
      </c>
      <c r="AC141">
        <v>18235.929367048815</v>
      </c>
      <c r="AD141">
        <v>17945.210559879655</v>
      </c>
      <c r="AE141">
        <v>17659.126417779695</v>
      </c>
      <c r="AF141">
        <v>17377.603054506373</v>
      </c>
    </row>
    <row r="142" spans="4:32" x14ac:dyDescent="0.3">
      <c r="D142" t="s">
        <v>75</v>
      </c>
      <c r="E142" t="s">
        <v>18</v>
      </c>
      <c r="F142">
        <v>11481431.49</v>
      </c>
      <c r="G142">
        <v>11026327.179107221</v>
      </c>
      <c r="H142">
        <v>10493197.72346928</v>
      </c>
      <c r="I142">
        <v>10003901.600762473</v>
      </c>
      <c r="J142">
        <v>9456479.393979175</v>
      </c>
      <c r="K142">
        <v>8975723.7652111836</v>
      </c>
      <c r="L142">
        <v>8526158.8124289475</v>
      </c>
      <c r="M142">
        <v>8103450.0189360147</v>
      </c>
      <c r="N142">
        <v>7658813.9135092087</v>
      </c>
      <c r="O142">
        <v>7245889.4177941037</v>
      </c>
      <c r="P142">
        <v>6870554.9633066943</v>
      </c>
      <c r="Q142">
        <v>6474732.3868849333</v>
      </c>
      <c r="R142">
        <v>6124675.2807080252</v>
      </c>
      <c r="S142">
        <v>5855041.2833856493</v>
      </c>
      <c r="T142">
        <v>5583585.0601791237</v>
      </c>
      <c r="U142">
        <v>5382687.3007210474</v>
      </c>
      <c r="V142">
        <v>5128094.1520339139</v>
      </c>
      <c r="W142">
        <v>4885542.8827533256</v>
      </c>
      <c r="X142">
        <v>4654463.9297924945</v>
      </c>
      <c r="Y142">
        <v>4434314.669556288</v>
      </c>
      <c r="Z142">
        <v>4224578.143743122</v>
      </c>
      <c r="AA142">
        <v>4024761.8454145286</v>
      </c>
      <c r="AB142">
        <v>3834396.5624818453</v>
      </c>
      <c r="AC142">
        <v>3653035.2758942693</v>
      </c>
      <c r="AD142">
        <v>3480252.1099409899</v>
      </c>
      <c r="AE142">
        <v>3315641.3322024751</v>
      </c>
      <c r="AF142">
        <v>3158816.4008025862</v>
      </c>
    </row>
    <row r="143" spans="4:32" x14ac:dyDescent="0.3">
      <c r="E143" t="s">
        <v>26</v>
      </c>
      <c r="F143">
        <v>15353.37</v>
      </c>
      <c r="G143">
        <v>15233.85197741284</v>
      </c>
      <c r="H143">
        <v>15025.368575341547</v>
      </c>
      <c r="I143">
        <v>14848.733010583595</v>
      </c>
      <c r="J143">
        <v>14614.737364467375</v>
      </c>
      <c r="K143">
        <v>14376.246578498887</v>
      </c>
      <c r="L143">
        <v>14201.830490072927</v>
      </c>
      <c r="M143">
        <v>13287.000664089825</v>
      </c>
      <c r="N143">
        <v>13038.060876318144</v>
      </c>
      <c r="O143">
        <v>12890.62878513055</v>
      </c>
      <c r="P143">
        <v>12391.65435807426</v>
      </c>
      <c r="Q143">
        <v>12150.83279812651</v>
      </c>
      <c r="R143">
        <v>12007.696989942866</v>
      </c>
      <c r="S143">
        <v>11587.397998333687</v>
      </c>
      <c r="T143">
        <v>10986.840975906072</v>
      </c>
      <c r="U143">
        <v>10313.4357437987</v>
      </c>
      <c r="V143">
        <v>10220.048826029202</v>
      </c>
      <c r="W143">
        <v>10127.507515545884</v>
      </c>
      <c r="X143">
        <v>10035.804155476671</v>
      </c>
      <c r="Y143">
        <v>9944.9311582815499</v>
      </c>
      <c r="Z143">
        <v>9854.8810051247619</v>
      </c>
      <c r="AA143">
        <v>9765.6462452527048</v>
      </c>
      <c r="AB143">
        <v>9677.2194953774488</v>
      </c>
      <c r="AC143">
        <v>9589.5934390658476</v>
      </c>
      <c r="AD143">
        <v>9502.7608261341757</v>
      </c>
      <c r="AE143">
        <v>9416.7144720482465</v>
      </c>
      <c r="AF143">
        <v>9331.4472573289659</v>
      </c>
    </row>
    <row r="144" spans="4:32" x14ac:dyDescent="0.3">
      <c r="E144" t="s">
        <v>23</v>
      </c>
      <c r="F144">
        <v>8727304.4299999997</v>
      </c>
      <c r="G144">
        <v>8572348.1565074585</v>
      </c>
      <c r="H144">
        <v>8386107.8625625828</v>
      </c>
      <c r="I144">
        <v>8109608.1526576541</v>
      </c>
      <c r="J144">
        <v>7962450.2143581882</v>
      </c>
      <c r="K144">
        <v>7773357.932000149</v>
      </c>
      <c r="L144">
        <v>7545866.4338886384</v>
      </c>
      <c r="M144">
        <v>7387563.9283935018</v>
      </c>
      <c r="N144">
        <v>7166694.6673458386</v>
      </c>
      <c r="O144">
        <v>6998817.223418314</v>
      </c>
      <c r="P144">
        <v>6750164.5940754442</v>
      </c>
      <c r="Q144">
        <v>6538220.4229540499</v>
      </c>
      <c r="R144">
        <v>6368309.3239741204</v>
      </c>
      <c r="S144">
        <v>6142441.1458391538</v>
      </c>
      <c r="T144">
        <v>6012056.7154610455</v>
      </c>
      <c r="U144">
        <v>5808397.5726166964</v>
      </c>
      <c r="V144">
        <v>5701469.7510752054</v>
      </c>
      <c r="W144">
        <v>5596510.3827734701</v>
      </c>
      <c r="X144">
        <v>5493483.2301065233</v>
      </c>
      <c r="Y144">
        <v>5392352.7225738969</v>
      </c>
      <c r="Z144">
        <v>5293083.9444987765</v>
      </c>
      <c r="AA144">
        <v>5195642.622973239</v>
      </c>
      <c r="AB144">
        <v>5099995.1160254031</v>
      </c>
      <c r="AC144">
        <v>5006108.4010044187</v>
      </c>
      <c r="AD144">
        <v>4913950.0631792741</v>
      </c>
      <c r="AE144">
        <v>4823488.2845474929</v>
      </c>
      <c r="AF144">
        <v>4734691.832849849</v>
      </c>
    </row>
    <row r="145" spans="3:32" x14ac:dyDescent="0.3">
      <c r="E145" t="s">
        <v>20</v>
      </c>
      <c r="F145">
        <v>3314123.2199999997</v>
      </c>
      <c r="G145">
        <v>3193408.7531360202</v>
      </c>
      <c r="H145">
        <v>3064956.1846721969</v>
      </c>
      <c r="I145">
        <v>2913872.0708695641</v>
      </c>
      <c r="J145">
        <v>2770910.1842648741</v>
      </c>
      <c r="K145">
        <v>2613091.5995530779</v>
      </c>
      <c r="L145">
        <v>2471430.7902261619</v>
      </c>
      <c r="M145">
        <v>2357858.1913731075</v>
      </c>
      <c r="N145">
        <v>2240511.6991021065</v>
      </c>
      <c r="O145">
        <v>2114486.6670023836</v>
      </c>
      <c r="P145">
        <v>2015164.764736752</v>
      </c>
      <c r="Q145">
        <v>1908144.4659738003</v>
      </c>
      <c r="R145">
        <v>1811922.7877841841</v>
      </c>
      <c r="S145">
        <v>1729000.9891816671</v>
      </c>
      <c r="T145">
        <v>1645619.0560293647</v>
      </c>
      <c r="U145">
        <v>1568313.2920767751</v>
      </c>
      <c r="V145">
        <v>1490576.9292109006</v>
      </c>
      <c r="W145">
        <v>1416693.7136352672</v>
      </c>
      <c r="X145">
        <v>1346472.656943768</v>
      </c>
      <c r="Y145">
        <v>1279732.2374255774</v>
      </c>
      <c r="Z145">
        <v>1216299.9308308039</v>
      </c>
      <c r="AA145">
        <v>1156011.7643946218</v>
      </c>
      <c r="AB145">
        <v>1098711.8929670185</v>
      </c>
      <c r="AC145">
        <v>1044252.1961524647</v>
      </c>
      <c r="AD145">
        <v>992491.89541810064</v>
      </c>
      <c r="AE145">
        <v>943297.19018067024</v>
      </c>
      <c r="AF145">
        <v>896540.91193148051</v>
      </c>
    </row>
    <row r="146" spans="3:32" x14ac:dyDescent="0.3">
      <c r="E146" t="s">
        <v>22</v>
      </c>
      <c r="F146">
        <v>24414.84</v>
      </c>
      <c r="G146">
        <v>24689.303492999999</v>
      </c>
      <c r="H146">
        <v>24300.553680831756</v>
      </c>
      <c r="I146">
        <v>23906.790218688711</v>
      </c>
      <c r="J146">
        <v>23507.954087570899</v>
      </c>
      <c r="K146">
        <v>23103.759649900243</v>
      </c>
      <c r="L146">
        <v>19573.080727839857</v>
      </c>
      <c r="M146">
        <v>19328.323346575871</v>
      </c>
      <c r="N146">
        <v>19080.395609193682</v>
      </c>
      <c r="O146">
        <v>18829.260515830025</v>
      </c>
      <c r="P146">
        <v>18574.407647434407</v>
      </c>
      <c r="Q146">
        <v>18316.265544008471</v>
      </c>
      <c r="R146">
        <v>18054.637278430844</v>
      </c>
      <c r="S146">
        <v>17789.63935097502</v>
      </c>
      <c r="T146">
        <v>17521.072793266223</v>
      </c>
      <c r="U146">
        <v>17249.054464866847</v>
      </c>
      <c r="V146">
        <v>16973.542950662559</v>
      </c>
      <c r="W146">
        <v>16702.432059959905</v>
      </c>
      <c r="X146">
        <v>16435.651503546989</v>
      </c>
      <c r="Y146">
        <v>16173.132114910388</v>
      </c>
      <c r="Z146">
        <v>15914.805832302793</v>
      </c>
      <c r="AA146">
        <v>15660.605681097062</v>
      </c>
      <c r="AB146">
        <v>15410.465756422142</v>
      </c>
      <c r="AC146">
        <v>15164.321206076322</v>
      </c>
      <c r="AD146">
        <v>14922.108213713405</v>
      </c>
      <c r="AE146">
        <v>14683.76398229746</v>
      </c>
      <c r="AF146">
        <v>14449.226717821821</v>
      </c>
    </row>
    <row r="147" spans="3:32" x14ac:dyDescent="0.3">
      <c r="C147" t="s">
        <v>84</v>
      </c>
      <c r="D147" t="s">
        <v>58</v>
      </c>
      <c r="E147" t="s">
        <v>18</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row>
    <row r="148" spans="3:32" x14ac:dyDescent="0.3">
      <c r="E148" t="s">
        <v>20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row>
    <row r="149" spans="3:32" x14ac:dyDescent="0.3">
      <c r="D149" t="s">
        <v>59</v>
      </c>
      <c r="E149" t="s">
        <v>18</v>
      </c>
      <c r="F149">
        <v>-4937.4260000000013</v>
      </c>
      <c r="G149">
        <v>-4731.6999166666674</v>
      </c>
      <c r="H149">
        <v>-4534.5457534722236</v>
      </c>
      <c r="I149">
        <v>-4345.6063470775471</v>
      </c>
      <c r="J149">
        <v>-4164.5394159493171</v>
      </c>
      <c r="K149">
        <v>-3991.0169402847623</v>
      </c>
      <c r="L149">
        <v>-3824.7245677728965</v>
      </c>
      <c r="M149">
        <v>-3665.3610441156925</v>
      </c>
      <c r="N149">
        <v>-3512.6376672775386</v>
      </c>
      <c r="O149">
        <v>-3366.2777644743073</v>
      </c>
      <c r="P149">
        <v>-3226.016190954545</v>
      </c>
      <c r="Q149">
        <v>-3091.5988496647724</v>
      </c>
      <c r="R149">
        <v>-2962.7822309287403</v>
      </c>
      <c r="S149">
        <v>-2839.3329713067096</v>
      </c>
      <c r="T149">
        <v>-2721.0274308355965</v>
      </c>
      <c r="U149">
        <v>-2607.6512878841136</v>
      </c>
      <c r="V149">
        <v>-2498.999150888942</v>
      </c>
      <c r="W149">
        <v>-2394.8741862685692</v>
      </c>
      <c r="X149">
        <v>-2295.0877618407121</v>
      </c>
      <c r="Y149">
        <v>-2199.4591050973495</v>
      </c>
      <c r="Z149">
        <v>-2107.8149757182932</v>
      </c>
      <c r="AA149">
        <v>-2019.9893517300313</v>
      </c>
      <c r="AB149">
        <v>-1935.82312874128</v>
      </c>
      <c r="AC149">
        <v>-1855.1638317103934</v>
      </c>
      <c r="AD149">
        <v>-1777.8653387224604</v>
      </c>
      <c r="AE149">
        <v>-1703.7876162756911</v>
      </c>
      <c r="AF149">
        <v>-1632.7964655975375</v>
      </c>
    </row>
    <row r="150" spans="3:32" x14ac:dyDescent="0.3">
      <c r="E150" t="s">
        <v>20</v>
      </c>
      <c r="F150">
        <v>-685.78050000000007</v>
      </c>
      <c r="G150">
        <v>-583.57143011395658</v>
      </c>
      <c r="H150">
        <v>-496.94286220700303</v>
      </c>
      <c r="I150">
        <v>-423.45359209046404</v>
      </c>
      <c r="J150">
        <v>-361.05767329947304</v>
      </c>
      <c r="K150">
        <v>-308.03792663145919</v>
      </c>
      <c r="L150">
        <v>-262.95112862771197</v>
      </c>
      <c r="M150">
        <v>-224.58272840474021</v>
      </c>
      <c r="N150">
        <v>-191.90935850566697</v>
      </c>
      <c r="O150">
        <v>-164.06773692397624</v>
      </c>
      <c r="P150">
        <v>-140.32882231581002</v>
      </c>
      <c r="Q150">
        <v>-120.07629673901828</v>
      </c>
      <c r="R150">
        <v>-102.78862099037764</v>
      </c>
      <c r="S150">
        <v>-88.024045312907475</v>
      </c>
      <c r="T150">
        <v>-75.408069621750599</v>
      </c>
      <c r="U150">
        <v>-64.622937728935085</v>
      </c>
      <c r="V150">
        <v>-55.398823503393068</v>
      </c>
      <c r="W150">
        <v>-47.506426786012469</v>
      </c>
      <c r="X150">
        <v>-40.750745815885146</v>
      </c>
      <c r="Y150">
        <v>-34.965833006924029</v>
      </c>
      <c r="Z150">
        <v>-30.010373818110196</v>
      </c>
      <c r="AA150">
        <v>-25.758904193877918</v>
      </c>
      <c r="AB150">
        <v>-22.109726099745213</v>
      </c>
      <c r="AC150">
        <v>-18.977514902281307</v>
      </c>
      <c r="AD150">
        <v>-16.289033624458124</v>
      </c>
      <c r="AE150">
        <v>-13.981420527659887</v>
      </c>
      <c r="AF150">
        <v>-12.000719286241404</v>
      </c>
    </row>
    <row r="151" spans="3:32" x14ac:dyDescent="0.3">
      <c r="D151" t="s">
        <v>60</v>
      </c>
      <c r="E151" t="s">
        <v>18</v>
      </c>
      <c r="F151">
        <v>-2091.3131017669484</v>
      </c>
      <c r="G151">
        <v>-844.30559030694508</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row>
    <row r="152" spans="3:32" x14ac:dyDescent="0.3">
      <c r="E152" t="s">
        <v>23</v>
      </c>
      <c r="F152">
        <v>-318540.51445046824</v>
      </c>
      <c r="G152">
        <v>-307053.6692350076</v>
      </c>
      <c r="H152">
        <v>-290447.52828573366</v>
      </c>
      <c r="I152">
        <v>-270227.57394772064</v>
      </c>
      <c r="J152">
        <v>-247742.29020837348</v>
      </c>
      <c r="K152">
        <v>-224146.72883645428</v>
      </c>
      <c r="L152">
        <v>-200387.77337719567</v>
      </c>
      <c r="M152">
        <v>-174717.77160780792</v>
      </c>
      <c r="N152">
        <v>-148319.96515427681</v>
      </c>
      <c r="O152">
        <v>-125903.29603529727</v>
      </c>
      <c r="P152">
        <v>-106868.84281408983</v>
      </c>
      <c r="Q152">
        <v>-90707.478667103016</v>
      </c>
      <c r="R152">
        <v>-76986.472809093626</v>
      </c>
      <c r="S152">
        <v>-65338.07761996091</v>
      </c>
      <c r="T152">
        <v>-55449.810095406348</v>
      </c>
      <c r="U152">
        <v>-47056.178364106425</v>
      </c>
      <c r="V152">
        <v>-39931.640187898905</v>
      </c>
      <c r="W152">
        <v>-33884.611395478634</v>
      </c>
      <c r="X152">
        <v>-28752.368799521562</v>
      </c>
      <c r="Y152">
        <v>-24396.714926385917</v>
      </c>
      <c r="Z152">
        <v>-20700.291380342944</v>
      </c>
      <c r="AA152">
        <v>-17563.444333298161</v>
      </c>
      <c r="AB152">
        <v>-14901.559876324447</v>
      </c>
      <c r="AC152">
        <v>-12642.799136515261</v>
      </c>
      <c r="AD152">
        <v>-10726.173449473023</v>
      </c>
      <c r="AE152">
        <v>-9099.9087405019236</v>
      </c>
      <c r="AF152">
        <v>-7720.0558266340049</v>
      </c>
    </row>
    <row r="153" spans="3:32" x14ac:dyDescent="0.3">
      <c r="E153" t="s">
        <v>20</v>
      </c>
      <c r="F153">
        <v>-216278.01505248557</v>
      </c>
      <c r="G153">
        <v>-198133.73336915785</v>
      </c>
      <c r="H153">
        <v>-181026.85136554315</v>
      </c>
      <c r="I153">
        <v>-164991.86326004483</v>
      </c>
      <c r="J153">
        <v>-150038.72012056955</v>
      </c>
      <c r="K153">
        <v>-136157.9693069706</v>
      </c>
      <c r="L153">
        <v>-123325.14870548059</v>
      </c>
      <c r="M153">
        <v>-111504.50095043336</v>
      </c>
      <c r="N153">
        <v>-100652.07745231407</v>
      </c>
      <c r="O153">
        <v>-90718.302619666647</v>
      </c>
      <c r="P153">
        <v>-81650.066446869314</v>
      </c>
      <c r="Q153">
        <v>-73392.409613905897</v>
      </c>
      <c r="R153">
        <v>-65889.860139168086</v>
      </c>
      <c r="S153">
        <v>-59087.474979019113</v>
      </c>
      <c r="T153">
        <v>-52931.634162451199</v>
      </c>
      <c r="U153">
        <v>-47370.629351330972</v>
      </c>
      <c r="V153">
        <v>-42355.083301808016</v>
      </c>
      <c r="W153">
        <v>-37838.231678198696</v>
      </c>
      <c r="X153">
        <v>-33776.09409514389</v>
      </c>
      <c r="Y153">
        <v>-30127.557159576529</v>
      </c>
      <c r="Z153">
        <v>-26854.388648759337</v>
      </c>
      <c r="AA153">
        <v>-23922.61436141075</v>
      </c>
      <c r="AB153">
        <v>-21299.257266471079</v>
      </c>
      <c r="AC153">
        <v>-18953.872339626058</v>
      </c>
      <c r="AD153">
        <v>-16858.668928718304</v>
      </c>
      <c r="AE153">
        <v>-14988.343952429523</v>
      </c>
      <c r="AF153">
        <v>-13319.912325462787</v>
      </c>
    </row>
    <row r="154" spans="3:32" x14ac:dyDescent="0.3">
      <c r="E154" t="s">
        <v>22</v>
      </c>
      <c r="F154">
        <v>-352936.81182806188</v>
      </c>
      <c r="G154">
        <v>-330170.64176233695</v>
      </c>
      <c r="H154">
        <v>-306022.2170332942</v>
      </c>
      <c r="I154">
        <v>-281282.01107625879</v>
      </c>
      <c r="J154">
        <v>-256595.23712351924</v>
      </c>
      <c r="K154">
        <v>-232471.3420409103</v>
      </c>
      <c r="L154">
        <v>-209297.11634796136</v>
      </c>
      <c r="M154">
        <v>-187360.7213974341</v>
      </c>
      <c r="N154">
        <v>-166874.08802844267</v>
      </c>
      <c r="O154">
        <v>-147934.42408393853</v>
      </c>
      <c r="P154">
        <v>-130579.85324678113</v>
      </c>
      <c r="Q154">
        <v>-114802.29655522878</v>
      </c>
      <c r="R154">
        <v>-100558.71590709928</v>
      </c>
      <c r="S154">
        <v>-87780.697906430083</v>
      </c>
      <c r="T154">
        <v>-76382.442830417218</v>
      </c>
      <c r="U154">
        <v>-66267.279220887533</v>
      </c>
      <c r="V154">
        <v>-57332.856503575873</v>
      </c>
      <c r="W154">
        <v>-49475.182141444413</v>
      </c>
      <c r="X154">
        <v>-42591.671204998267</v>
      </c>
      <c r="Y154">
        <v>-36583.368999232247</v>
      </c>
      <c r="Z154">
        <v>-31282.613670508043</v>
      </c>
      <c r="AA154">
        <v>-26570.016120218588</v>
      </c>
      <c r="AB154">
        <v>-22567.183320612967</v>
      </c>
      <c r="AC154">
        <v>-19167.251744626323</v>
      </c>
      <c r="AD154">
        <v>-16279.440493806784</v>
      </c>
      <c r="AE154">
        <v>-13826.632329151156</v>
      </c>
      <c r="AF154">
        <v>-11743.318245675446</v>
      </c>
    </row>
    <row r="155" spans="3:32" x14ac:dyDescent="0.3">
      <c r="D155" t="s">
        <v>61</v>
      </c>
      <c r="E155" t="s">
        <v>18</v>
      </c>
      <c r="F155">
        <v>-146882.5845950603</v>
      </c>
      <c r="G155">
        <v>-132619.62552297718</v>
      </c>
      <c r="H155">
        <v>-118091.62737662659</v>
      </c>
      <c r="I155">
        <v>-102873.5481854969</v>
      </c>
      <c r="J155">
        <v>-90911.737173821282</v>
      </c>
      <c r="K155">
        <v>-80428.170047259133</v>
      </c>
      <c r="L155">
        <v>-71230.536490995975</v>
      </c>
      <c r="M155">
        <v>-63146.182096152261</v>
      </c>
      <c r="N155">
        <v>-56028.524466906434</v>
      </c>
      <c r="O155">
        <v>-49752.559198468283</v>
      </c>
      <c r="P155">
        <v>-44211.247357703993</v>
      </c>
      <c r="Q155">
        <v>-39312.590744729023</v>
      </c>
      <c r="R155">
        <v>-34977.248045359927</v>
      </c>
      <c r="S155">
        <v>-31136.579550800565</v>
      </c>
      <c r="T155">
        <v>-27731.033863395409</v>
      </c>
      <c r="U155">
        <v>-24708.809341067055</v>
      </c>
      <c r="V155">
        <v>-22024.737670586303</v>
      </c>
      <c r="W155">
        <v>-19639.348126682151</v>
      </c>
      <c r="X155">
        <v>-17518.079655223984</v>
      </c>
      <c r="Y155">
        <v>-15630.614558863506</v>
      </c>
      <c r="Z155">
        <v>-13950.312735843041</v>
      </c>
      <c r="AA155">
        <v>-12453.729477277244</v>
      </c>
      <c r="AB155">
        <v>-11120.203026029947</v>
      </c>
      <c r="AC155">
        <v>-9931.5006371645904</v>
      </c>
      <c r="AD155">
        <v>-8870.0161828890941</v>
      </c>
      <c r="AE155">
        <v>-7921.9837926906139</v>
      </c>
      <c r="AF155">
        <v>-7075.2776452332955</v>
      </c>
    </row>
    <row r="156" spans="3:32" x14ac:dyDescent="0.3">
      <c r="E156" t="s">
        <v>23</v>
      </c>
      <c r="F156">
        <v>-14497.909460228595</v>
      </c>
      <c r="G156">
        <v>-13609.615422100156</v>
      </c>
      <c r="H156">
        <v>-12518.516616116769</v>
      </c>
      <c r="I156">
        <v>-10880.369740663607</v>
      </c>
      <c r="J156">
        <v>-9153.9464803462615</v>
      </c>
      <c r="K156">
        <v>-8555.7382109174232</v>
      </c>
      <c r="L156">
        <v>-7996.4407692348987</v>
      </c>
      <c r="M156">
        <v>-7473.5529866927527</v>
      </c>
      <c r="N156">
        <v>-6984.7294274096948</v>
      </c>
      <c r="O156">
        <v>-6527.7715930339264</v>
      </c>
      <c r="P156">
        <v>-6100.6194491866499</v>
      </c>
      <c r="Q156">
        <v>-5701.3433011401394</v>
      </c>
      <c r="R156">
        <v>-5328.1360346279116</v>
      </c>
      <c r="S156">
        <v>-4979.305728892502</v>
      </c>
      <c r="T156">
        <v>-4653.26864250771</v>
      </c>
      <c r="U156">
        <v>-4348.5425676493514</v>
      </c>
      <c r="V156">
        <v>-4063.7405449365106</v>
      </c>
      <c r="W156">
        <v>-3797.5649284219021</v>
      </c>
      <c r="X156">
        <v>-3548.8017885425074</v>
      </c>
      <c r="Y156">
        <v>-3316.3156396708641</v>
      </c>
      <c r="Z156">
        <v>-3099.0444781941087</v>
      </c>
      <c r="AA156">
        <v>-2895.9951166843521</v>
      </c>
      <c r="AB156">
        <v>-2706.2387996260941</v>
      </c>
      <c r="AC156">
        <v>-2528.9070862687963</v>
      </c>
      <c r="AD156">
        <v>-2363.1879864242455</v>
      </c>
      <c r="AE156">
        <v>-2208.322335389144</v>
      </c>
      <c r="AF156">
        <v>-2063.6003946122651</v>
      </c>
    </row>
    <row r="157" spans="3:32" x14ac:dyDescent="0.3">
      <c r="E157" t="s">
        <v>20</v>
      </c>
      <c r="F157">
        <v>-42191.747605470424</v>
      </c>
      <c r="G157">
        <v>-37901.640141947508</v>
      </c>
      <c r="H157">
        <v>-34489.582935801496</v>
      </c>
      <c r="I157">
        <v>-31248.33073568331</v>
      </c>
      <c r="J157">
        <v>-28634.666689956121</v>
      </c>
      <c r="K157">
        <v>-26061.174707869828</v>
      </c>
      <c r="L157">
        <v>-23718.801358913934</v>
      </c>
      <c r="M157">
        <v>-21586.823647126163</v>
      </c>
      <c r="N157">
        <v>-19648.652830974956</v>
      </c>
      <c r="O157">
        <v>-17887.172468495242</v>
      </c>
      <c r="P157">
        <v>-16285.785381261947</v>
      </c>
      <c r="Q157">
        <v>-14829.542995486445</v>
      </c>
      <c r="R157">
        <v>-13504.965129784907</v>
      </c>
      <c r="S157">
        <v>-12299.882490016726</v>
      </c>
      <c r="T157">
        <v>-11203.298474159687</v>
      </c>
      <c r="U157">
        <v>-10205.267489819438</v>
      </c>
      <c r="V157">
        <v>-9296.7874656182648</v>
      </c>
      <c r="W157">
        <v>-8469.704622365758</v>
      </c>
      <c r="X157">
        <v>-7716.6288810652877</v>
      </c>
      <c r="Y157">
        <v>-7030.858538102797</v>
      </c>
      <c r="Z157">
        <v>-6406.3130454296379</v>
      </c>
      <c r="AA157">
        <v>-5837.4729044966716</v>
      </c>
      <c r="AB157">
        <v>-5319.3258243671125</v>
      </c>
      <c r="AC157">
        <v>-4847.3184125019989</v>
      </c>
      <c r="AD157">
        <v>-4417.3127656394918</v>
      </c>
      <c r="AE157">
        <v>-4025.5474115121956</v>
      </c>
      <c r="AF157">
        <v>-3668.6021226782486</v>
      </c>
    </row>
    <row r="158" spans="3:32" x14ac:dyDescent="0.3">
      <c r="E158" t="s">
        <v>22</v>
      </c>
      <c r="F158">
        <v>-8309.1856165961071</v>
      </c>
      <c r="G158">
        <v>-8862.4058089600258</v>
      </c>
      <c r="H158">
        <v>-8387.1807303285168</v>
      </c>
      <c r="I158">
        <v>-8547.7716676081382</v>
      </c>
      <c r="J158">
        <v>-7976.8689795894297</v>
      </c>
      <c r="K158">
        <v>-7181.2155284021492</v>
      </c>
      <c r="L158">
        <v>-6464.377870603158</v>
      </c>
      <c r="M158">
        <v>-5818.6497860879663</v>
      </c>
      <c r="N158">
        <v>-5237.0591278833272</v>
      </c>
      <c r="O158">
        <v>-4713.3017998365794</v>
      </c>
      <c r="P158">
        <v>-4241.6808365512479</v>
      </c>
      <c r="Q158">
        <v>-3817.0503876079647</v>
      </c>
      <c r="R158">
        <v>-3434.7643605158537</v>
      </c>
      <c r="S158">
        <v>-3090.6294491811764</v>
      </c>
      <c r="T158">
        <v>-2780.8622613855523</v>
      </c>
      <c r="U158">
        <v>-2502.1037525556881</v>
      </c>
      <c r="V158">
        <v>-2251.2625899046452</v>
      </c>
      <c r="W158">
        <v>-2025.5474449723558</v>
      </c>
      <c r="X158">
        <v>-1822.4452657433521</v>
      </c>
      <c r="Y158">
        <v>-1639.6936836847328</v>
      </c>
      <c r="Z158">
        <v>-1475.2561286501143</v>
      </c>
      <c r="AA158">
        <v>-1327.2993914197832</v>
      </c>
      <c r="AB158">
        <v>-1194.1733975288</v>
      </c>
      <c r="AC158">
        <v>-1074.3929779685243</v>
      </c>
      <c r="AD158">
        <v>-966.62144243460364</v>
      </c>
      <c r="AE158">
        <v>-869.65577914787298</v>
      </c>
      <c r="AF158">
        <v>-782.41332201031764</v>
      </c>
    </row>
    <row r="159" spans="3:32" x14ac:dyDescent="0.3">
      <c r="D159" t="s">
        <v>62</v>
      </c>
      <c r="E159" t="s">
        <v>18</v>
      </c>
      <c r="F159">
        <v>-562836.87138717889</v>
      </c>
      <c r="G159">
        <v>-486142.86559552368</v>
      </c>
      <c r="H159">
        <v>-424715.54620685242</v>
      </c>
      <c r="I159">
        <v>-393332.58410719223</v>
      </c>
      <c r="J159">
        <v>-370730.76308407262</v>
      </c>
      <c r="K159">
        <v>-344793.42679791583</v>
      </c>
      <c r="L159">
        <v>-320730.23277780256</v>
      </c>
      <c r="M159">
        <v>-298395.07145621302</v>
      </c>
      <c r="N159">
        <v>-277655.21823080833</v>
      </c>
      <c r="O159">
        <v>-258389.73083376326</v>
      </c>
      <c r="P159">
        <v>-240488.10645893455</v>
      </c>
      <c r="Q159">
        <v>-223849.14543650637</v>
      </c>
      <c r="R159">
        <v>-208379.9809041839</v>
      </c>
      <c r="S159">
        <v>-193995.24325395998</v>
      </c>
      <c r="T159">
        <v>-180616.33507994053</v>
      </c>
      <c r="U159">
        <v>-168170.79757467678</v>
      </c>
      <c r="V159">
        <v>-156591.75328318967</v>
      </c>
      <c r="W159">
        <v>-145817.41315594775</v>
      </c>
      <c r="X159">
        <v>-135790.63818220326</v>
      </c>
      <c r="Y159">
        <v>-126458.54770586207</v>
      </c>
      <c r="Z159">
        <v>-117772.16795384335</v>
      </c>
      <c r="AA159">
        <v>-109686.11543500957</v>
      </c>
      <c r="AB159">
        <v>-102158.31076569391</v>
      </c>
      <c r="AC159">
        <v>-95149.719197736267</v>
      </c>
      <c r="AD159">
        <v>-88624.114706133201</v>
      </c>
      <c r="AE159">
        <v>-82547.864965859699</v>
      </c>
      <c r="AF159">
        <v>-76889.734934067179</v>
      </c>
    </row>
    <row r="160" spans="3:32" x14ac:dyDescent="0.3">
      <c r="E160" t="s">
        <v>26</v>
      </c>
      <c r="F160">
        <v>-28828.302956348813</v>
      </c>
      <c r="G160">
        <v>-26975.486764455203</v>
      </c>
      <c r="H160">
        <v>-19388.385750928766</v>
      </c>
      <c r="I160">
        <v>-10274.096408567399</v>
      </c>
      <c r="J160">
        <v>-9088.0499368631772</v>
      </c>
      <c r="K160">
        <v>-9037.8815466090327</v>
      </c>
      <c r="L160">
        <v>-8994.0982812742568</v>
      </c>
      <c r="M160">
        <v>-8955.6602622836617</v>
      </c>
      <c r="N160">
        <v>-8921.7176888003796</v>
      </c>
      <c r="O160">
        <v>-8891.5706062388581</v>
      </c>
      <c r="P160">
        <v>-8864.6383668339622</v>
      </c>
      <c r="Q160">
        <v>-8840.4361775766174</v>
      </c>
      <c r="R160">
        <v>-8818.5568988375671</v>
      </c>
      <c r="S160">
        <v>-8798.6567798125216</v>
      </c>
      <c r="T160">
        <v>-8780.4441784116098</v>
      </c>
      <c r="U160">
        <v>-8763.6705667781935</v>
      </c>
      <c r="V160">
        <v>-8748.1233038559712</v>
      </c>
      <c r="W160">
        <v>-8733.6197861202218</v>
      </c>
      <c r="X160">
        <v>-8720.0026819924424</v>
      </c>
      <c r="Y160">
        <v>-8707.1360249071222</v>
      </c>
      <c r="Z160">
        <v>-8694.9019916020898</v>
      </c>
      <c r="AA160">
        <v>-8683.198230904376</v>
      </c>
      <c r="AB160">
        <v>-8671.9356375624466</v>
      </c>
      <c r="AC160">
        <v>-8661.0364880091765</v>
      </c>
      <c r="AD160">
        <v>-8650.4328721077254</v>
      </c>
      <c r="AE160">
        <v>-8640.0653682259799</v>
      </c>
      <c r="AF160">
        <v>-8629.8819193497402</v>
      </c>
    </row>
    <row r="161" spans="4:32" x14ac:dyDescent="0.3">
      <c r="E161" t="s">
        <v>23</v>
      </c>
      <c r="F161">
        <v>-551763.77625276404</v>
      </c>
      <c r="G161">
        <v>-511967.24710879673</v>
      </c>
      <c r="H161">
        <v>-491741.41763975791</v>
      </c>
      <c r="I161">
        <v>-438121.12450290576</v>
      </c>
      <c r="J161">
        <v>-355450.00711461331</v>
      </c>
      <c r="K161">
        <v>-342437.04251174838</v>
      </c>
      <c r="L161">
        <v>-329894.78862190759</v>
      </c>
      <c r="M161">
        <v>-317807.1607577813</v>
      </c>
      <c r="N161">
        <v>-306158.45784173836</v>
      </c>
      <c r="O161">
        <v>-294933.38664131163</v>
      </c>
      <c r="P161">
        <v>-284117.07737885817</v>
      </c>
      <c r="Q161">
        <v>-273695.09273780452</v>
      </c>
      <c r="R161">
        <v>-263653.43180484627</v>
      </c>
      <c r="S161">
        <v>-253978.53012791681</v>
      </c>
      <c r="T161">
        <v>-244657.25679980926</v>
      </c>
      <c r="U161">
        <v>-235676.90927308827</v>
      </c>
      <c r="V161">
        <v>-227025.20645622999</v>
      </c>
      <c r="W161">
        <v>-218690.28052142196</v>
      </c>
      <c r="X161">
        <v>-210660.66776213865</v>
      </c>
      <c r="Y161">
        <v>-202925.29876686758</v>
      </c>
      <c r="Z161">
        <v>-195473.48811930107</v>
      </c>
      <c r="AA161">
        <v>-188294.92379127757</v>
      </c>
      <c r="AB161">
        <v>-181379.6563600087</v>
      </c>
      <c r="AC161">
        <v>-174718.08815358553</v>
      </c>
      <c r="AD161">
        <v>-168300.96240684428</v>
      </c>
      <c r="AE161">
        <v>-162119.35249216837</v>
      </c>
      <c r="AF161">
        <v>-156164.65127578404</v>
      </c>
    </row>
    <row r="162" spans="4:32" x14ac:dyDescent="0.3">
      <c r="E162" t="s">
        <v>20</v>
      </c>
      <c r="F162">
        <v>-365218.51811305829</v>
      </c>
      <c r="G162">
        <v>-319838.52144863294</v>
      </c>
      <c r="H162">
        <v>-279837.91157897416</v>
      </c>
      <c r="I162">
        <v>-268678.43815800367</v>
      </c>
      <c r="J162">
        <v>-253970.32003953907</v>
      </c>
      <c r="K162">
        <v>-236211.85976471205</v>
      </c>
      <c r="L162">
        <v>-219699.03105908603</v>
      </c>
      <c r="M162">
        <v>-204343.64405942621</v>
      </c>
      <c r="N162">
        <v>-190063.92370017542</v>
      </c>
      <c r="O162">
        <v>-176784.00628009639</v>
      </c>
      <c r="P162">
        <v>-164433.48371375212</v>
      </c>
      <c r="Q162">
        <v>-152946.98914474825</v>
      </c>
      <c r="R162">
        <v>-142263.81879979078</v>
      </c>
      <c r="S162">
        <v>-132327.58587510881</v>
      </c>
      <c r="T162">
        <v>-123085.90294894669</v>
      </c>
      <c r="U162">
        <v>-114490.08996145231</v>
      </c>
      <c r="V162">
        <v>-106494.90523608479</v>
      </c>
      <c r="W162">
        <v>-99058.297363192483</v>
      </c>
      <c r="X162">
        <v>-92141.176047401867</v>
      </c>
      <c r="Y162">
        <v>-85707.200251119997</v>
      </c>
      <c r="Z162">
        <v>-79722.582158039178</v>
      </c>
      <c r="AA162">
        <v>-74155.905641453908</v>
      </c>
      <c r="AB162">
        <v>-68977.9580587932</v>
      </c>
      <c r="AC162">
        <v>-64161.574310858581</v>
      </c>
      <c r="AD162">
        <v>-59681.492205536175</v>
      </c>
      <c r="AE162">
        <v>-55514.218254086882</v>
      </c>
      <c r="AF162">
        <v>-51637.903105744881</v>
      </c>
    </row>
    <row r="163" spans="4:32" x14ac:dyDescent="0.3">
      <c r="D163" t="s">
        <v>63</v>
      </c>
      <c r="E163" t="s">
        <v>18</v>
      </c>
      <c r="F163">
        <v>-96786.691806587551</v>
      </c>
      <c r="G163">
        <v>-92506.780911731039</v>
      </c>
      <c r="H163">
        <v>-86505.86735357932</v>
      </c>
      <c r="I163">
        <v>-81531.040456523901</v>
      </c>
      <c r="J163">
        <v>-77505.074897282422</v>
      </c>
      <c r="K163">
        <v>-71671.279752991322</v>
      </c>
      <c r="L163">
        <v>-66265.48972264702</v>
      </c>
      <c r="M163">
        <v>-61259.178898468454</v>
      </c>
      <c r="N163">
        <v>-56624.929521931204</v>
      </c>
      <c r="O163">
        <v>-52336.642062295185</v>
      </c>
      <c r="P163">
        <v>-48369.642368642213</v>
      </c>
      <c r="Q163">
        <v>-44700.721178951993</v>
      </c>
      <c r="R163">
        <v>-41308.129333133358</v>
      </c>
      <c r="S163">
        <v>-38171.544322899332</v>
      </c>
      <c r="T163">
        <v>-35272.018742961794</v>
      </c>
      <c r="U163">
        <v>-32591.917828821319</v>
      </c>
      <c r="V163">
        <v>-30114.850984397952</v>
      </c>
      <c r="W163">
        <v>-27825.600644484995</v>
      </c>
      <c r="X163">
        <v>-25710.050742936317</v>
      </c>
      <c r="Y163">
        <v>-23755.116311483751</v>
      </c>
      <c r="Z163">
        <v>-21948.675212886941</v>
      </c>
      <c r="AA163">
        <v>-20279.502646577312</v>
      </c>
      <c r="AB163">
        <v>-18737.208808160063</v>
      </c>
      <c r="AC163">
        <v>-17312.179903911248</v>
      </c>
      <c r="AD163">
        <v>-15995.522595460136</v>
      </c>
      <c r="AE163">
        <v>-14779.011862588965</v>
      </c>
      <c r="AF163">
        <v>-13655.042212515849</v>
      </c>
    </row>
    <row r="164" spans="4:32" x14ac:dyDescent="0.3">
      <c r="E164" t="s">
        <v>26</v>
      </c>
      <c r="F164">
        <v>-11624.857626463434</v>
      </c>
      <c r="G164">
        <v>-13669.29088384943</v>
      </c>
      <c r="H164">
        <v>-15450.055150756285</v>
      </c>
      <c r="I164">
        <v>-14944.159681227935</v>
      </c>
      <c r="J164">
        <v>-16167.01043808266</v>
      </c>
      <c r="K164">
        <v>-15101.195381390457</v>
      </c>
      <c r="L164">
        <v>-14104.01391451302</v>
      </c>
      <c r="M164">
        <v>-13171.477005195224</v>
      </c>
      <c r="N164">
        <v>-12299.7089742033</v>
      </c>
      <c r="O164">
        <v>-11484.982092025493</v>
      </c>
      <c r="P164">
        <v>-10723.736432504733</v>
      </c>
      <c r="Q164">
        <v>-10012.589894055058</v>
      </c>
      <c r="R164">
        <v>-9348.3416464430138</v>
      </c>
      <c r="S164">
        <v>-8727.971194267524</v>
      </c>
      <c r="T164">
        <v>-8148.6345475664284</v>
      </c>
      <c r="U164">
        <v>-7607.6585225791832</v>
      </c>
      <c r="V164">
        <v>-7102.5338795912785</v>
      </c>
      <c r="W164">
        <v>-6630.9077883738655</v>
      </c>
      <c r="X164">
        <v>-6190.575961971278</v>
      </c>
      <c r="Y164">
        <v>-5779.4746949848568</v>
      </c>
      <c r="Z164">
        <v>-5395.6729688622136</v>
      </c>
      <c r="AA164">
        <v>-5037.3647345293393</v>
      </c>
      <c r="AB164">
        <v>-4702.8614455630122</v>
      </c>
      <c r="AC164">
        <v>-4390.5848885804407</v>
      </c>
      <c r="AD164">
        <v>-4099.0603385648792</v>
      </c>
      <c r="AE164">
        <v>-3826.9100533106762</v>
      </c>
      <c r="AF164">
        <v>-3572.8471115480479</v>
      </c>
    </row>
    <row r="165" spans="4:32" x14ac:dyDescent="0.3">
      <c r="E165" t="s">
        <v>23</v>
      </c>
      <c r="F165">
        <v>-107533.90920491992</v>
      </c>
      <c r="G165">
        <v>-107966.50837120766</v>
      </c>
      <c r="H165">
        <v>-110172.82026462998</v>
      </c>
      <c r="I165">
        <v>-110750.61590945575</v>
      </c>
      <c r="J165">
        <v>-108750.9419894907</v>
      </c>
      <c r="K165">
        <v>-103976.5359584383</v>
      </c>
      <c r="L165">
        <v>-99396.468515447094</v>
      </c>
      <c r="M165">
        <v>-95006.265599383507</v>
      </c>
      <c r="N165">
        <v>-90800.664950836086</v>
      </c>
      <c r="O165">
        <v>-86773.903756899716</v>
      </c>
      <c r="P165">
        <v>-82919.922905883257</v>
      </c>
      <c r="Q165">
        <v>-79232.513036487449</v>
      </c>
      <c r="R165">
        <v>-75705.41939055876</v>
      </c>
      <c r="S165">
        <v>-72332.417149191053</v>
      </c>
      <c r="T165">
        <v>-69107.36539371041</v>
      </c>
      <c r="U165">
        <v>-66024.245444456581</v>
      </c>
      <c r="V165">
        <v>-63077.187692953448</v>
      </c>
      <c r="W165">
        <v>-60260.489904918686</v>
      </c>
      <c r="X165">
        <v>-57568.629170169239</v>
      </c>
      <c r="Y165">
        <v>-54996.269104473788</v>
      </c>
      <c r="Z165">
        <v>-52538.263497077591</v>
      </c>
      <c r="AA165">
        <v>-50189.657298319195</v>
      </c>
      <c r="AB165">
        <v>-47945.685621919452</v>
      </c>
      <c r="AC165">
        <v>-45801.771273653467</v>
      </c>
      <c r="AD165">
        <v>-43753.521196484973</v>
      </c>
      <c r="AE165">
        <v>-41796.722130736925</v>
      </c>
      <c r="AF165">
        <v>-39927.33571856207</v>
      </c>
    </row>
    <row r="166" spans="4:32" x14ac:dyDescent="0.3">
      <c r="E166" t="s">
        <v>20</v>
      </c>
      <c r="F166">
        <v>-54177.733538041983</v>
      </c>
      <c r="G166">
        <v>-52379.110480660936</v>
      </c>
      <c r="H166">
        <v>-50065.444235755494</v>
      </c>
      <c r="I166">
        <v>-48763.884746642339</v>
      </c>
      <c r="J166">
        <v>-46367.507331271467</v>
      </c>
      <c r="K166">
        <v>-43981.211080741225</v>
      </c>
      <c r="L166">
        <v>-41712.330834060936</v>
      </c>
      <c r="M166">
        <v>-39556.358588656272</v>
      </c>
      <c r="N166">
        <v>-37508.629376524616</v>
      </c>
      <c r="O166">
        <v>-35564.43203911795</v>
      </c>
      <c r="P166">
        <v>-33719.085082052319</v>
      </c>
      <c r="Q166">
        <v>-31967.98840012895</v>
      </c>
      <c r="R166">
        <v>-30306.658127967861</v>
      </c>
      <c r="S166">
        <v>-28730.74957380753</v>
      </c>
      <c r="T166">
        <v>-27236.071673120005</v>
      </c>
      <c r="U166">
        <v>-25818.59537519946</v>
      </c>
      <c r="V166">
        <v>-24474.457676673421</v>
      </c>
      <c r="W166">
        <v>-23199.96253160667</v>
      </c>
      <c r="X166">
        <v>-21991.579528216233</v>
      </c>
      <c r="Y166">
        <v>-20845.940981253076</v>
      </c>
      <c r="Z166">
        <v>-19759.837916359094</v>
      </c>
      <c r="AA166">
        <v>-18730.215297677474</v>
      </c>
      <c r="AB166">
        <v>-17754.166758713032</v>
      </c>
      <c r="AC166">
        <v>-16828.929029272225</v>
      </c>
      <c r="AD166">
        <v>-15951.876201541178</v>
      </c>
      <c r="AE166">
        <v>-15120.513941247833</v>
      </c>
      <c r="AF166">
        <v>-14332.473722030429</v>
      </c>
    </row>
    <row r="167" spans="4:32" x14ac:dyDescent="0.3">
      <c r="D167" t="s">
        <v>64</v>
      </c>
      <c r="E167" t="s">
        <v>18</v>
      </c>
      <c r="F167">
        <v>-103641.37019033995</v>
      </c>
      <c r="G167">
        <v>-95684.252376970864</v>
      </c>
      <c r="H167">
        <v>-91135.624808996654</v>
      </c>
      <c r="I167">
        <v>-85808.480587195343</v>
      </c>
      <c r="J167">
        <v>-82955.581107006074</v>
      </c>
      <c r="K167">
        <v>-77701.029765722938</v>
      </c>
      <c r="L167">
        <v>-72768.961346899378</v>
      </c>
      <c r="M167">
        <v>-68142.263537270919</v>
      </c>
      <c r="N167">
        <v>-63803.985688856279</v>
      </c>
      <c r="O167">
        <v>-59737.591023832625</v>
      </c>
      <c r="P167">
        <v>-55927.113380625029</v>
      </c>
      <c r="Q167">
        <v>-52357.250378561032</v>
      </c>
      <c r="R167">
        <v>-49013.413871160177</v>
      </c>
      <c r="S167">
        <v>-45881.751578617084</v>
      </c>
      <c r="T167">
        <v>-42949.149276805445</v>
      </c>
      <c r="U167">
        <v>-40203.219949901642</v>
      </c>
      <c r="V167">
        <v>-37632.284327877453</v>
      </c>
      <c r="W167">
        <v>-35225.345883497794</v>
      </c>
      <c r="X167">
        <v>-32972.062438715097</v>
      </c>
      <c r="Y167">
        <v>-30862.715888162227</v>
      </c>
      <c r="Z167">
        <v>-28888.181097072444</v>
      </c>
      <c r="AA167">
        <v>-27039.894712410052</v>
      </c>
      <c r="AB167">
        <v>-25309.82439907809</v>
      </c>
      <c r="AC167">
        <v>-23690.438850491937</v>
      </c>
      <c r="AD167">
        <v>-22174.67880583043</v>
      </c>
      <c r="AE167">
        <v>-20755.929221889095</v>
      </c>
      <c r="AF167">
        <v>-19427.992686539201</v>
      </c>
    </row>
    <row r="168" spans="4:32" x14ac:dyDescent="0.3">
      <c r="E168" t="s">
        <v>26</v>
      </c>
      <c r="F168">
        <v>-15105.570660393161</v>
      </c>
      <c r="G168">
        <v>-14482.769040723748</v>
      </c>
      <c r="H168">
        <v>-12247.048794245369</v>
      </c>
      <c r="I168">
        <v>-8786.9964693139755</v>
      </c>
      <c r="J168">
        <v>-4937.7853102422941</v>
      </c>
      <c r="K168">
        <v>-4879.6280317020064</v>
      </c>
      <c r="L168">
        <v>-4821.7379815168761</v>
      </c>
      <c r="M168">
        <v>-4764.1996225437288</v>
      </c>
      <c r="N168">
        <v>-4707.0769596410246</v>
      </c>
      <c r="O168">
        <v>-4650.4186721764954</v>
      </c>
      <c r="P168">
        <v>-4594.2618088703657</v>
      </c>
      <c r="Q168">
        <v>-4538.6344895176162</v>
      </c>
      <c r="R168">
        <v>-4483.5579085081545</v>
      </c>
      <c r="S168">
        <v>-4429.047839618228</v>
      </c>
      <c r="T168">
        <v>-4375.1157793744633</v>
      </c>
      <c r="U168">
        <v>-4321.7698250173016</v>
      </c>
      <c r="V168">
        <v>-4269.0153552103866</v>
      </c>
      <c r="W168">
        <v>-4216.8555625086956</v>
      </c>
      <c r="X168">
        <v>-4165.291873273969</v>
      </c>
      <c r="Y168">
        <v>-4114.3242813218003</v>
      </c>
      <c r="Z168">
        <v>-4063.9516148639864</v>
      </c>
      <c r="AA168">
        <v>-4014.1717514510128</v>
      </c>
      <c r="AB168">
        <v>-3964.9817920689702</v>
      </c>
      <c r="AC168">
        <v>-3916.3782029243416</v>
      </c>
      <c r="AD168">
        <v>-3868.3569314974379</v>
      </c>
      <c r="AE168">
        <v>-3820.913501977464</v>
      </c>
      <c r="AF168">
        <v>-3774.0430940798128</v>
      </c>
    </row>
    <row r="169" spans="4:32" x14ac:dyDescent="0.3">
      <c r="E169" t="s">
        <v>23</v>
      </c>
      <c r="F169">
        <v>-71101.775214557449</v>
      </c>
      <c r="G169">
        <v>-65838.599121558771</v>
      </c>
      <c r="H169">
        <v>-57228.105132177814</v>
      </c>
      <c r="I169">
        <v>-54647.106852931603</v>
      </c>
      <c r="J169">
        <v>-47045.238106163844</v>
      </c>
      <c r="K169">
        <v>-46117.994913857765</v>
      </c>
      <c r="L169">
        <v>-45206.800894000182</v>
      </c>
      <c r="M169">
        <v>-44311.882888259854</v>
      </c>
      <c r="N169">
        <v>-43433.333802371926</v>
      </c>
      <c r="O169">
        <v>-42571.149026331084</v>
      </c>
      <c r="P169">
        <v>-41725.252402182188</v>
      </c>
      <c r="Q169">
        <v>-40895.515017060832</v>
      </c>
      <c r="R169">
        <v>-40081.768984740491</v>
      </c>
      <c r="S169">
        <v>-39283.81767127473</v>
      </c>
      <c r="T169">
        <v>-38501.443361419035</v>
      </c>
      <c r="U169">
        <v>-37734.413059217688</v>
      </c>
      <c r="V169">
        <v>-36982.482912182808</v>
      </c>
      <c r="W169">
        <v>-36245.401609146276</v>
      </c>
      <c r="X169">
        <v>-35522.913005267204</v>
      </c>
      <c r="Y169">
        <v>-34814.758159810488</v>
      </c>
      <c r="Z169">
        <v>-34120.676924035077</v>
      </c>
      <c r="AA169">
        <v>-33440.409181793693</v>
      </c>
      <c r="AB169">
        <v>-32773.695820182365</v>
      </c>
      <c r="AC169">
        <v>-32120.279489022014</v>
      </c>
      <c r="AD169">
        <v>-31479.905194197432</v>
      </c>
      <c r="AE169">
        <v>-30852.320759591268</v>
      </c>
      <c r="AF169">
        <v>-30237.277184594852</v>
      </c>
    </row>
    <row r="170" spans="4:32" x14ac:dyDescent="0.3">
      <c r="E170" t="s">
        <v>20</v>
      </c>
      <c r="F170">
        <v>-51415.466456865965</v>
      </c>
      <c r="G170">
        <v>-48495.823519755533</v>
      </c>
      <c r="H170">
        <v>-46598.234716953819</v>
      </c>
      <c r="I170">
        <v>-44357.626865773098</v>
      </c>
      <c r="J170">
        <v>-42360.364408174275</v>
      </c>
      <c r="K170">
        <v>-40102.105493345895</v>
      </c>
      <c r="L170">
        <v>-37961.193295378689</v>
      </c>
      <c r="M170">
        <v>-35932.277119180406</v>
      </c>
      <c r="N170">
        <v>-34010.051252861231</v>
      </c>
      <c r="O170">
        <v>-32189.319053666888</v>
      </c>
      <c r="P170">
        <v>-30465.033797573149</v>
      </c>
      <c r="Q170">
        <v>-28832.323918061171</v>
      </c>
      <c r="R170">
        <v>-27286.507639857591</v>
      </c>
      <c r="S170">
        <v>-25823.100352272031</v>
      </c>
      <c r="T170">
        <v>-24437.816991794032</v>
      </c>
      <c r="U170">
        <v>-23126.57099510328</v>
      </c>
      <c r="V170">
        <v>-21885.470908878538</v>
      </c>
      <c r="W170">
        <v>-20710.815419854891</v>
      </c>
      <c r="X170">
        <v>-19599.087345927568</v>
      </c>
      <c r="Y170">
        <v>-18546.946973707389</v>
      </c>
      <c r="Z170">
        <v>-17551.225018283629</v>
      </c>
      <c r="AA170">
        <v>-16608.915402816838</v>
      </c>
      <c r="AB170">
        <v>-15717.167999422967</v>
      </c>
      <c r="AC170">
        <v>-14873.281432135958</v>
      </c>
      <c r="AD170">
        <v>-14074.696013086974</v>
      </c>
      <c r="AE170">
        <v>-13318.986861312464</v>
      </c>
      <c r="AF170">
        <v>-12603.857237617549</v>
      </c>
    </row>
    <row r="171" spans="4:32" x14ac:dyDescent="0.3">
      <c r="E171" t="s">
        <v>22</v>
      </c>
      <c r="F171">
        <v>-77.89731383227992</v>
      </c>
      <c r="G171">
        <v>-77.714494218867401</v>
      </c>
      <c r="H171">
        <v>-77.448148777066123</v>
      </c>
      <c r="I171">
        <v>-76.574997674465436</v>
      </c>
      <c r="J171">
        <v>-75.628167812465819</v>
      </c>
      <c r="K171">
        <v>-74.352639055397574</v>
      </c>
      <c r="L171">
        <v>-73.096906911728482</v>
      </c>
      <c r="M171">
        <v>-71.860957709673485</v>
      </c>
      <c r="N171">
        <v>-70.644712182141078</v>
      </c>
      <c r="O171">
        <v>-69.448042383528829</v>
      </c>
      <c r="P171">
        <v>-68.270783989153529</v>
      </c>
      <c r="Q171">
        <v>-67.112745377450466</v>
      </c>
      <c r="R171">
        <v>-65.973714429894486</v>
      </c>
      <c r="S171">
        <v>-64.853463685410148</v>
      </c>
      <c r="T171">
        <v>-63.751754290777029</v>
      </c>
      <c r="U171">
        <v>-62.66833905817407</v>
      </c>
      <c r="V171">
        <v>-61.602964852423128</v>
      </c>
      <c r="W171">
        <v>-60.555374469316902</v>
      </c>
      <c r="X171">
        <v>-59.525308123538061</v>
      </c>
      <c r="Y171">
        <v>-58.512504634207346</v>
      </c>
      <c r="Z171">
        <v>-57.516702374171253</v>
      </c>
      <c r="AA171">
        <v>-56.53764003317383</v>
      </c>
      <c r="AB171">
        <v>-55.575057233302651</v>
      </c>
      <c r="AC171">
        <v>-54.628695026357242</v>
      </c>
      <c r="AD171">
        <v>-53.698296296224235</v>
      </c>
      <c r="AE171">
        <v>-52.78360608437022</v>
      </c>
      <c r="AF171">
        <v>-51.884371852763991</v>
      </c>
    </row>
    <row r="172" spans="4:32" x14ac:dyDescent="0.3">
      <c r="D172" t="s">
        <v>65</v>
      </c>
      <c r="E172" t="s">
        <v>18</v>
      </c>
      <c r="F172">
        <v>-134596.99192316382</v>
      </c>
      <c r="G172">
        <v>-124577.75496067031</v>
      </c>
      <c r="H172">
        <v>-114663.15110950184</v>
      </c>
      <c r="I172">
        <v>-107543.99843205872</v>
      </c>
      <c r="J172">
        <v>-103075.02636592236</v>
      </c>
      <c r="K172">
        <v>-97067.20859155168</v>
      </c>
      <c r="L172">
        <v>-91400.990353051558</v>
      </c>
      <c r="M172">
        <v>-86059.37129982622</v>
      </c>
      <c r="N172">
        <v>-81025.486806049696</v>
      </c>
      <c r="O172">
        <v>-76282.856372862632</v>
      </c>
      <c r="P172">
        <v>-71815.535958101755</v>
      </c>
      <c r="Q172">
        <v>-67608.20765465252</v>
      </c>
      <c r="R172">
        <v>-63646.228050654398</v>
      </c>
      <c r="S172">
        <v>-59915.649150699202</v>
      </c>
      <c r="T172">
        <v>-56403.221037518859</v>
      </c>
      <c r="U172">
        <v>-53096.382431358739</v>
      </c>
      <c r="V172">
        <v>-49983.243325852578</v>
      </c>
      <c r="W172">
        <v>-47052.562563460211</v>
      </c>
      <c r="X172">
        <v>-44293.722325968854</v>
      </c>
      <c r="Y172">
        <v>-41696.700909241677</v>
      </c>
      <c r="Z172">
        <v>-39252.044732567774</v>
      </c>
      <c r="AA172">
        <v>-36950.840240828838</v>
      </c>
      <c r="AB172">
        <v>-34784.686152230213</v>
      </c>
      <c r="AC172">
        <v>-32745.666358843369</v>
      </c>
      <c r="AD172">
        <v>-30826.32368362046</v>
      </c>
      <c r="AE172">
        <v>-29019.634623525511</v>
      </c>
      <c r="AF172">
        <v>-27318.985155445869</v>
      </c>
    </row>
    <row r="173" spans="4:32" x14ac:dyDescent="0.3">
      <c r="E173" t="s">
        <v>26</v>
      </c>
      <c r="F173">
        <v>-6840.522980390574</v>
      </c>
      <c r="G173">
        <v>-6546.3991372528426</v>
      </c>
      <c r="H173">
        <v>-4083.9116955390759</v>
      </c>
      <c r="I173">
        <v>-3803.3969584020128</v>
      </c>
      <c r="J173">
        <v>-3735.3445168238163</v>
      </c>
      <c r="K173">
        <v>-3677.4194155742875</v>
      </c>
      <c r="L173">
        <v>-3620.5338221366737</v>
      </c>
      <c r="M173">
        <v>-3564.637167940552</v>
      </c>
      <c r="N173">
        <v>-3509.6881256013689</v>
      </c>
      <c r="O173">
        <v>-3455.6521671607625</v>
      </c>
      <c r="P173">
        <v>-3402.4998527677662</v>
      </c>
      <c r="Q173">
        <v>-3350.2056097346817</v>
      </c>
      <c r="R173">
        <v>-3298.7468474374687</v>
      </c>
      <c r="S173">
        <v>-3248.1033063811278</v>
      </c>
      <c r="T173">
        <v>-3198.2565731913901</v>
      </c>
      <c r="U173">
        <v>-3149.1897149116708</v>
      </c>
      <c r="V173">
        <v>-3100.8870002328272</v>
      </c>
      <c r="W173">
        <v>-3053.3336848420981</v>
      </c>
      <c r="X173">
        <v>-3006.5158445946777</v>
      </c>
      <c r="Y173">
        <v>-2960.4202447209655</v>
      </c>
      <c r="Z173">
        <v>-2915.0342364458243</v>
      </c>
      <c r="AA173">
        <v>-2870.3456746432539</v>
      </c>
      <c r="AB173">
        <v>-2826.3428517648813</v>
      </c>
      <c r="AC173">
        <v>-2783.0144444539628</v>
      </c>
      <c r="AD173">
        <v>-2740.3494701177156</v>
      </c>
      <c r="AE173">
        <v>-2698.3372513687177</v>
      </c>
      <c r="AF173">
        <v>-2656.9673867229285</v>
      </c>
    </row>
    <row r="174" spans="4:32" x14ac:dyDescent="0.3">
      <c r="E174" t="s">
        <v>23</v>
      </c>
      <c r="F174">
        <v>-87085.286010210344</v>
      </c>
      <c r="G174">
        <v>-74260.574959608595</v>
      </c>
      <c r="H174">
        <v>-69389.281695709113</v>
      </c>
      <c r="I174">
        <v>-64545.780302890962</v>
      </c>
      <c r="J174">
        <v>-62459.974892609527</v>
      </c>
      <c r="K174">
        <v>-60699.013436295449</v>
      </c>
      <c r="L174">
        <v>-58980.822930189795</v>
      </c>
      <c r="M174">
        <v>-57305.983130708351</v>
      </c>
      <c r="N174">
        <v>-55674.609245300533</v>
      </c>
      <c r="O174">
        <v>-54086.487570509249</v>
      </c>
      <c r="P174">
        <v>-52541.170419180402</v>
      </c>
      <c r="Q174">
        <v>-51038.043612949761</v>
      </c>
      <c r="R174">
        <v>-49576.375131515822</v>
      </c>
      <c r="S174">
        <v>-48155.350597400371</v>
      </c>
      <c r="T174">
        <v>-46774.099421767285</v>
      </c>
      <c r="U174">
        <v>-45431.714233244966</v>
      </c>
      <c r="V174">
        <v>-44127.265415107118</v>
      </c>
      <c r="W174">
        <v>-42859.812039859411</v>
      </c>
      <c r="X174">
        <v>-41628.410123507645</v>
      </c>
      <c r="Y174">
        <v>-40432.118867320678</v>
      </c>
      <c r="Z174">
        <v>-39270.005376003021</v>
      </c>
      <c r="AA174">
        <v>-38141.148213870249</v>
      </c>
      <c r="AB174">
        <v>-37044.640068971661</v>
      </c>
      <c r="AC174">
        <v>-35979.589728437488</v>
      </c>
      <c r="AD174">
        <v>-34945.123519353787</v>
      </c>
      <c r="AE174">
        <v>-33940.386333163653</v>
      </c>
      <c r="AF174">
        <v>-32964.542324448514</v>
      </c>
    </row>
    <row r="175" spans="4:32" x14ac:dyDescent="0.3">
      <c r="E175" t="s">
        <v>20</v>
      </c>
      <c r="F175">
        <v>-61098.28468214842</v>
      </c>
      <c r="G175">
        <v>-57572.261889658432</v>
      </c>
      <c r="H175">
        <v>-53799.864977096368</v>
      </c>
      <c r="I175">
        <v>-49547.123304540313</v>
      </c>
      <c r="J175">
        <v>-47035.439514142556</v>
      </c>
      <c r="K175">
        <v>-44716.465731508208</v>
      </c>
      <c r="L175">
        <v>-42509.135723984196</v>
      </c>
      <c r="M175">
        <v>-40408.796524165416</v>
      </c>
      <c r="N175">
        <v>-38410.785113391095</v>
      </c>
      <c r="O175">
        <v>-36510.498827977812</v>
      </c>
      <c r="P175">
        <v>-34703.440379963227</v>
      </c>
      <c r="Q175">
        <v>-32985.246148407037</v>
      </c>
      <c r="R175">
        <v>-31351.703286367265</v>
      </c>
      <c r="S175">
        <v>-29798.759267993413</v>
      </c>
      <c r="T175">
        <v>-28322.526287119719</v>
      </c>
      <c r="U175">
        <v>-26919.282136823545</v>
      </c>
      <c r="V175">
        <v>-25585.468686064349</v>
      </c>
      <c r="W175">
        <v>-24317.68872686155</v>
      </c>
      <c r="X175">
        <v>-23112.701733297159</v>
      </c>
      <c r="Y175">
        <v>-21967.418914174265</v>
      </c>
      <c r="Z175">
        <v>-20878.897830304424</v>
      </c>
      <c r="AA175">
        <v>-19844.336769473401</v>
      </c>
      <c r="AB175">
        <v>-18861.06901682137</v>
      </c>
      <c r="AC175">
        <v>-17926.557118766908</v>
      </c>
      <c r="AD175">
        <v>-17038.387210028064</v>
      </c>
      <c r="AE175">
        <v>-16194.263452542569</v>
      </c>
      <c r="AF175">
        <v>-15392.002619940273</v>
      </c>
    </row>
    <row r="176" spans="4:32" x14ac:dyDescent="0.3">
      <c r="D176" t="s">
        <v>66</v>
      </c>
      <c r="E176" t="s">
        <v>18</v>
      </c>
      <c r="F176">
        <v>-161308.74398750681</v>
      </c>
      <c r="G176">
        <v>-143233.58962643787</v>
      </c>
      <c r="H176">
        <v>-129054.91148753921</v>
      </c>
      <c r="I176">
        <v>-117552.94303046099</v>
      </c>
      <c r="J176">
        <v>-107960.08434514355</v>
      </c>
      <c r="K176">
        <v>-99774.651639433461</v>
      </c>
      <c r="L176">
        <v>-92657.925902065705</v>
      </c>
      <c r="M176">
        <v>-86374.610867801763</v>
      </c>
      <c r="N176">
        <v>-80757.048262368495</v>
      </c>
      <c r="O176">
        <v>-75682.989191217901</v>
      </c>
      <c r="P176">
        <v>-71061.384325873922</v>
      </c>
      <c r="Q176">
        <v>-66823.068562801331</v>
      </c>
      <c r="R176">
        <v>-62914.516680806788</v>
      </c>
      <c r="S176">
        <v>-59293.573529732334</v>
      </c>
      <c r="T176">
        <v>-55926.48173460691</v>
      </c>
      <c r="U176">
        <v>-52785.778868273046</v>
      </c>
      <c r="V176">
        <v>-49848.787629105005</v>
      </c>
      <c r="W176">
        <v>-47096.516991574754</v>
      </c>
      <c r="X176">
        <v>-44512.852359232245</v>
      </c>
      <c r="Y176">
        <v>-42083.95168022767</v>
      </c>
      <c r="Z176">
        <v>-39797.790158939657</v>
      </c>
      <c r="AA176">
        <v>-37643.81339838064</v>
      </c>
      <c r="AB176">
        <v>-35612.670501918867</v>
      </c>
      <c r="AC176">
        <v>-33696.006720373203</v>
      </c>
      <c r="AD176">
        <v>-31886.300852004304</v>
      </c>
      <c r="AE176">
        <v>-30176.736570390323</v>
      </c>
      <c r="AF176">
        <v>-28561.099685523699</v>
      </c>
    </row>
    <row r="177" spans="4:32" x14ac:dyDescent="0.3">
      <c r="E177" t="s">
        <v>26</v>
      </c>
      <c r="F177">
        <v>-18222.731938280402</v>
      </c>
      <c r="G177">
        <v>-18753.988554656589</v>
      </c>
      <c r="H177">
        <v>-18809.063908929205</v>
      </c>
      <c r="I177">
        <v>-18557.213216965814</v>
      </c>
      <c r="J177">
        <v>-18109.201572029106</v>
      </c>
      <c r="K177">
        <v>-17538.604597825142</v>
      </c>
      <c r="L177">
        <v>-16894.867746367006</v>
      </c>
      <c r="M177">
        <v>-16211.494494403143</v>
      </c>
      <c r="N177">
        <v>-15511.28769392769</v>
      </c>
      <c r="O177">
        <v>-14809.768485510267</v>
      </c>
      <c r="P177">
        <v>-14117.44481609194</v>
      </c>
      <c r="Q177">
        <v>-13441.339931256347</v>
      </c>
      <c r="R177">
        <v>-12786.036502417694</v>
      </c>
      <c r="S177">
        <v>-12154.398659639612</v>
      </c>
      <c r="T177">
        <v>-11548.076715472176</v>
      </c>
      <c r="U177">
        <v>-10967.863329685522</v>
      </c>
      <c r="V177">
        <v>-10413.946888819781</v>
      </c>
      <c r="W177">
        <v>-9886.0929922845989</v>
      </c>
      <c r="X177">
        <v>-9383.7751548330543</v>
      </c>
      <c r="Y177">
        <v>-8906.2693175705263</v>
      </c>
      <c r="Z177">
        <v>-8452.7223616812607</v>
      </c>
      <c r="AA177">
        <v>-8022.2018163063703</v>
      </c>
      <c r="AB177">
        <v>-7613.7318793322402</v>
      </c>
      <c r="AC177">
        <v>-7226.3194245532695</v>
      </c>
      <c r="AD177">
        <v>-6858.9726512876841</v>
      </c>
      <c r="AE177">
        <v>-6510.7143100396916</v>
      </c>
      <c r="AF177">
        <v>-6180.5909205321805</v>
      </c>
    </row>
    <row r="178" spans="4:32" x14ac:dyDescent="0.3">
      <c r="E178" t="s">
        <v>23</v>
      </c>
      <c r="F178">
        <v>-124401.99838179992</v>
      </c>
      <c r="G178">
        <v>-120291.75854125398</v>
      </c>
      <c r="H178">
        <v>-116383.17387927389</v>
      </c>
      <c r="I178">
        <v>-112652.91949650492</v>
      </c>
      <c r="J178">
        <v>-109083.00490101571</v>
      </c>
      <c r="K178">
        <v>-105659.14374446911</v>
      </c>
      <c r="L178">
        <v>-102369.70305400371</v>
      </c>
      <c r="M178">
        <v>-99205.002786049779</v>
      </c>
      <c r="N178">
        <v>-96156.835090120003</v>
      </c>
      <c r="O178">
        <v>-93218.125830016841</v>
      </c>
      <c r="P178">
        <v>-90382.690821032054</v>
      </c>
      <c r="Q178">
        <v>-87645.056704326562</v>
      </c>
      <c r="R178">
        <v>-85000.326911045457</v>
      </c>
      <c r="S178">
        <v>-82444.07970554418</v>
      </c>
      <c r="T178">
        <v>-79972.289460237051</v>
      </c>
      <c r="U178">
        <v>-77581.265028006994</v>
      </c>
      <c r="V178">
        <v>-75267.600884015337</v>
      </c>
      <c r="W178">
        <v>-73028.137933699996</v>
      </c>
      <c r="X178">
        <v>-70859.931729164542</v>
      </c>
      <c r="Y178">
        <v>-68760.226428975409</v>
      </c>
      <c r="Z178">
        <v>-66726.433258190693</v>
      </c>
      <c r="AA178">
        <v>-64756.112529649159</v>
      </c>
      <c r="AB178">
        <v>-62846.95850969309</v>
      </c>
      <c r="AC178">
        <v>-60996.786575615588</v>
      </c>
      <c r="AD178">
        <v>-59203.522234682845</v>
      </c>
      <c r="AE178">
        <v>-57465.191667037965</v>
      </c>
      <c r="AF178">
        <v>-55779.913525198419</v>
      </c>
    </row>
    <row r="179" spans="4:32" x14ac:dyDescent="0.3">
      <c r="E179" t="s">
        <v>20</v>
      </c>
      <c r="F179">
        <v>-75382.590739609121</v>
      </c>
      <c r="G179">
        <v>-74646.652125082474</v>
      </c>
      <c r="H179">
        <v>-72255.795834172823</v>
      </c>
      <c r="I179">
        <v>-68916.351094790414</v>
      </c>
      <c r="J179">
        <v>-65077.655383905643</v>
      </c>
      <c r="K179">
        <v>-61025.944854622256</v>
      </c>
      <c r="L179">
        <v>-56942.710026700755</v>
      </c>
      <c r="M179">
        <v>-52941.481811004975</v>
      </c>
      <c r="N179">
        <v>-49091.348704206721</v>
      </c>
      <c r="O179">
        <v>-45432.190154500837</v>
      </c>
      <c r="P179">
        <v>-41984.661049160815</v>
      </c>
      <c r="Q179">
        <v>-38756.802772331197</v>
      </c>
      <c r="R179">
        <v>-35748.457275427878</v>
      </c>
      <c r="S179">
        <v>-32954.232925695644</v>
      </c>
      <c r="T179">
        <v>-30365.505302837541</v>
      </c>
      <c r="U179">
        <v>-27971.768761605639</v>
      </c>
      <c r="V179">
        <v>-25761.547655758979</v>
      </c>
      <c r="W179">
        <v>-23723.006903566071</v>
      </c>
      <c r="X179">
        <v>-21844.356215444848</v>
      </c>
      <c r="Y179">
        <v>-20114.112236510999</v>
      </c>
      <c r="Z179">
        <v>-18521.262713512788</v>
      </c>
      <c r="AA179">
        <v>-17055.363169015443</v>
      </c>
      <c r="AB179">
        <v>-15706.587265066453</v>
      </c>
      <c r="AC179">
        <v>-14465.745639087849</v>
      </c>
      <c r="AD179">
        <v>-13324.283559390738</v>
      </c>
      <c r="AE179">
        <v>-12274.264653852844</v>
      </c>
      <c r="AF179">
        <v>-11308.345795139472</v>
      </c>
    </row>
    <row r="180" spans="4:32" x14ac:dyDescent="0.3">
      <c r="E180" t="s">
        <v>22</v>
      </c>
      <c r="F180">
        <v>-166.77208781108243</v>
      </c>
      <c r="G180">
        <v>-163.25983938610565</v>
      </c>
      <c r="H180">
        <v>-157.65407925514677</v>
      </c>
      <c r="I180">
        <v>-150.89017241126803</v>
      </c>
      <c r="J180">
        <v>-143.55078534696381</v>
      </c>
      <c r="K180">
        <v>-136.00202052027407</v>
      </c>
      <c r="L180">
        <v>-128.47415817809201</v>
      </c>
      <c r="M180">
        <v>-121.1107964113198</v>
      </c>
      <c r="N180">
        <v>-113.9994445934892</v>
      </c>
      <c r="O180">
        <v>-107.19095141952799</v>
      </c>
      <c r="P180">
        <v>-100.7120560800756</v>
      </c>
      <c r="Q180">
        <v>-94.573616656858121</v>
      </c>
      <c r="R180">
        <v>-88.776071345409363</v>
      </c>
      <c r="S180">
        <v>-83.313099409152173</v>
      </c>
      <c r="T180">
        <v>-78.174094008576091</v>
      </c>
      <c r="U180">
        <v>-73.345840957807212</v>
      </c>
      <c r="V180">
        <v>-68.813660919705512</v>
      </c>
      <c r="W180">
        <v>-64.56218562743814</v>
      </c>
      <c r="X180">
        <v>-60.575882532718339</v>
      </c>
      <c r="Y180">
        <v>-56.839405449145467</v>
      </c>
      <c r="Z180">
        <v>-53.337824304256301</v>
      </c>
      <c r="AA180">
        <v>-50.056770685521379</v>
      </c>
      <c r="AB180">
        <v>-46.982524710453092</v>
      </c>
      <c r="AC180">
        <v>-44.102061102353851</v>
      </c>
      <c r="AD180">
        <v>-41.403067062219876</v>
      </c>
      <c r="AE180">
        <v>-38.873940837872311</v>
      </c>
      <c r="AF180">
        <v>-36.503777300280063</v>
      </c>
    </row>
    <row r="181" spans="4:32" x14ac:dyDescent="0.3">
      <c r="D181" t="s">
        <v>67</v>
      </c>
      <c r="E181" t="s">
        <v>18</v>
      </c>
      <c r="F181">
        <v>-183574.45687869089</v>
      </c>
      <c r="G181">
        <v>-169633.73366544861</v>
      </c>
      <c r="H181">
        <v>-156829.49414530705</v>
      </c>
      <c r="I181">
        <v>-145063.73629516549</v>
      </c>
      <c r="J181">
        <v>-134244.02658254915</v>
      </c>
      <c r="K181">
        <v>-124285.77103970239</v>
      </c>
      <c r="L181">
        <v>-115112.51336918864</v>
      </c>
      <c r="M181">
        <v>-106655.47104458713</v>
      </c>
      <c r="N181">
        <v>-98852.818051706869</v>
      </c>
      <c r="O181">
        <v>-91648.92720769516</v>
      </c>
      <c r="P181">
        <v>-84993.657031041017</v>
      </c>
      <c r="Q181">
        <v>-78841.712198876732</v>
      </c>
      <c r="R181">
        <v>-73152.082515695845</v>
      </c>
      <c r="S181">
        <v>-67887.555497229725</v>
      </c>
      <c r="T181">
        <v>-63014.294277670997</v>
      </c>
      <c r="U181">
        <v>-58501.471978870148</v>
      </c>
      <c r="V181">
        <v>-54320.954276069897</v>
      </c>
      <c r="W181">
        <v>-50447.022894325324</v>
      </c>
      <c r="X181">
        <v>-46856.133833081156</v>
      </c>
      <c r="Y181">
        <v>-43526.705102238244</v>
      </c>
      <c r="Z181">
        <v>-40438.929612799977</v>
      </c>
      <c r="AA181">
        <v>-37574.609591925393</v>
      </c>
      <c r="AB181">
        <v>-34917.009496399449</v>
      </c>
      <c r="AC181">
        <v>-32450.724896557549</v>
      </c>
      <c r="AD181">
        <v>-30161.565211690449</v>
      </c>
      <c r="AE181">
        <v>-28036.448513578111</v>
      </c>
      <c r="AF181">
        <v>-26063.306890551554</v>
      </c>
    </row>
    <row r="182" spans="4:32" x14ac:dyDescent="0.3">
      <c r="E182" t="s">
        <v>26</v>
      </c>
      <c r="F182">
        <v>-16785.895600694614</v>
      </c>
      <c r="G182">
        <v>-20980.135462888058</v>
      </c>
      <c r="H182">
        <v>-24402.115748690001</v>
      </c>
      <c r="I182">
        <v>-27393.143433173002</v>
      </c>
      <c r="J182">
        <v>-29892.004922649325</v>
      </c>
      <c r="K182">
        <v>-27982.339052557018</v>
      </c>
      <c r="L182">
        <v>-26191.356243985385</v>
      </c>
      <c r="M182">
        <v>-24512.697621050505</v>
      </c>
      <c r="N182">
        <v>-22940.017322130774</v>
      </c>
      <c r="O182">
        <v>-21467.110958249581</v>
      </c>
      <c r="P182">
        <v>-20087.990724320491</v>
      </c>
      <c r="Q182">
        <v>-18796.927420820608</v>
      </c>
      <c r="R182">
        <v>-17588.471644534031</v>
      </c>
      <c r="S182">
        <v>-16457.461747384379</v>
      </c>
      <c r="T182">
        <v>-15399.023371490925</v>
      </c>
      <c r="U182">
        <v>-14408.563655490296</v>
      </c>
      <c r="V182">
        <v>-13481.762132601614</v>
      </c>
      <c r="W182">
        <v>-12614.55965383848</v>
      </c>
      <c r="X182">
        <v>-11803.146222974583</v>
      </c>
      <c r="Y182">
        <v>-11043.948334993178</v>
      </c>
      <c r="Z182">
        <v>-10333.616212629784</v>
      </c>
      <c r="AA182">
        <v>-9669.0112024046703</v>
      </c>
      <c r="AB182">
        <v>-9047.1935007116736</v>
      </c>
      <c r="AC182">
        <v>-8465.4103181715618</v>
      </c>
      <c r="AD182">
        <v>-7921.0845474484431</v>
      </c>
      <c r="AE182">
        <v>-7411.8039700025065</v>
      </c>
      <c r="AF182">
        <v>-6935.3110167298291</v>
      </c>
    </row>
    <row r="183" spans="4:32" x14ac:dyDescent="0.3">
      <c r="E183" t="s">
        <v>23</v>
      </c>
      <c r="F183">
        <v>-87026.503604585509</v>
      </c>
      <c r="G183">
        <v>-79459.087872459029</v>
      </c>
      <c r="H183">
        <v>-73773.930260116031</v>
      </c>
      <c r="I183">
        <v>-69335.915204118428</v>
      </c>
      <c r="J183">
        <v>-65753.778063563848</v>
      </c>
      <c r="K183">
        <v>-62776.853714283629</v>
      </c>
      <c r="L183">
        <v>-60239.213607736907</v>
      </c>
      <c r="M183">
        <v>-58027.931028444371</v>
      </c>
      <c r="N183">
        <v>-56064.295979188078</v>
      </c>
      <c r="O183">
        <v>-54292.297318060191</v>
      </c>
      <c r="P183">
        <v>-52671.342512176845</v>
      </c>
      <c r="Q183">
        <v>-51171.531969916548</v>
      </c>
      <c r="R183">
        <v>-49770.518923108219</v>
      </c>
      <c r="S183">
        <v>-48451.379102114966</v>
      </c>
      <c r="T183">
        <v>-47201.138442666241</v>
      </c>
      <c r="U183">
        <v>-46009.738500862499</v>
      </c>
      <c r="V183">
        <v>-44869.298460117949</v>
      </c>
      <c r="W183">
        <v>-43773.581503797657</v>
      </c>
      <c r="X183">
        <v>-42717.604165716824</v>
      </c>
      <c r="Y183">
        <v>-41697.347109963688</v>
      </c>
      <c r="Z183">
        <v>-40709.538786582038</v>
      </c>
      <c r="AA183">
        <v>-39751.492063283993</v>
      </c>
      <c r="AB183">
        <v>-38820.979784122523</v>
      </c>
      <c r="AC183">
        <v>-37916.139217597505</v>
      </c>
      <c r="AD183">
        <v>-37035.398143077429</v>
      </c>
      <c r="AE183">
        <v>-36177.417283295646</v>
      </c>
      <c r="AF183">
        <v>-35341.045183309026</v>
      </c>
    </row>
    <row r="184" spans="4:32" x14ac:dyDescent="0.3">
      <c r="E184" t="s">
        <v>20</v>
      </c>
      <c r="F184">
        <v>-61023.959401593325</v>
      </c>
      <c r="G184">
        <v>-59317.400572029976</v>
      </c>
      <c r="H184">
        <v>-57258.634650310145</v>
      </c>
      <c r="I184">
        <v>-55013.349308949269</v>
      </c>
      <c r="J184">
        <v>-52684.119052811824</v>
      </c>
      <c r="K184">
        <v>-50335.730643912604</v>
      </c>
      <c r="L184">
        <v>-48009.561391150201</v>
      </c>
      <c r="M184">
        <v>-45732.072296146842</v>
      </c>
      <c r="N184">
        <v>-43519.997668767908</v>
      </c>
      <c r="O184">
        <v>-41383.609927602745</v>
      </c>
      <c r="P184">
        <v>-39328.825903803467</v>
      </c>
      <c r="Q184">
        <v>-37358.59573789467</v>
      </c>
      <c r="R184">
        <v>-35473.836209863395</v>
      </c>
      <c r="S184">
        <v>-33674.068252491787</v>
      </c>
      <c r="T184">
        <v>-31957.858526693049</v>
      </c>
      <c r="U184">
        <v>-30323.128892755401</v>
      </c>
      <c r="V184">
        <v>-28767.375391711961</v>
      </c>
      <c r="W184">
        <v>-27287.824357296697</v>
      </c>
      <c r="X184">
        <v>-25881.544292414193</v>
      </c>
      <c r="Y184">
        <v>-24545.526269482401</v>
      </c>
      <c r="Z184">
        <v>-23276.741710653772</v>
      </c>
      <c r="AA184">
        <v>-22072.183771208005</v>
      </c>
      <c r="AB184">
        <v>-20928.896749049491</v>
      </c>
      <c r="AC184">
        <v>-19843.996696302322</v>
      </c>
      <c r="AD184">
        <v>-18814.685535128239</v>
      </c>
      <c r="AE184">
        <v>-17838.260360764918</v>
      </c>
      <c r="AF184">
        <v>-16912.119171678685</v>
      </c>
    </row>
    <row r="185" spans="4:32" x14ac:dyDescent="0.3">
      <c r="D185" t="s">
        <v>68</v>
      </c>
      <c r="E185" t="s">
        <v>18</v>
      </c>
      <c r="F185">
        <v>-181349.14282360306</v>
      </c>
      <c r="G185">
        <v>-172108.37402542788</v>
      </c>
      <c r="H185">
        <v>-161450.07144360823</v>
      </c>
      <c r="I185">
        <v>-150362.2271772458</v>
      </c>
      <c r="J185">
        <v>-139385.9454153424</v>
      </c>
      <c r="K185">
        <v>-128814.05806169873</v>
      </c>
      <c r="L185">
        <v>-118797.83218176015</v>
      </c>
      <c r="M185">
        <v>-109406.39701588768</v>
      </c>
      <c r="N185">
        <v>-100660.8427718688</v>
      </c>
      <c r="O185">
        <v>-92554.266598204616</v>
      </c>
      <c r="P185">
        <v>-85063.782222341644</v>
      </c>
      <c r="Q185">
        <v>-78157.813141667735</v>
      </c>
      <c r="R185">
        <v>-71800.55614254906</v>
      </c>
      <c r="S185">
        <v>-65954.715631800442</v>
      </c>
      <c r="T185">
        <v>-60583.165431082591</v>
      </c>
      <c r="U185">
        <v>-55649.937725166812</v>
      </c>
      <c r="V185">
        <v>-51120.786681594494</v>
      </c>
      <c r="W185">
        <v>-46963.482301368625</v>
      </c>
      <c r="X185">
        <v>-43147.933480433152</v>
      </c>
      <c r="Y185">
        <v>-39646.203887802279</v>
      </c>
      <c r="Z185">
        <v>-36432.461835911796</v>
      </c>
      <c r="AA185">
        <v>-33482.890919502694</v>
      </c>
      <c r="AB185">
        <v>-30775.578857344502</v>
      </c>
      <c r="AC185">
        <v>-28290.395856446874</v>
      </c>
      <c r="AD185">
        <v>-26008.869788023549</v>
      </c>
      <c r="AE185">
        <v>-23914.062794481193</v>
      </c>
      <c r="AF185">
        <v>-21990.452172909696</v>
      </c>
    </row>
    <row r="186" spans="4:32" x14ac:dyDescent="0.3">
      <c r="E186" t="s">
        <v>26</v>
      </c>
      <c r="F186">
        <v>-13730.021057792123</v>
      </c>
      <c r="G186">
        <v>-17902.536686948773</v>
      </c>
      <c r="H186">
        <v>-20316.722938073661</v>
      </c>
      <c r="I186">
        <v>-21586.225993234948</v>
      </c>
      <c r="J186">
        <v>-22103.911264418235</v>
      </c>
      <c r="K186">
        <v>-22125.719795941535</v>
      </c>
      <c r="L186">
        <v>-21821.098775828003</v>
      </c>
      <c r="M186">
        <v>-21303.821182244516</v>
      </c>
      <c r="N186">
        <v>-20651.175688818526</v>
      </c>
      <c r="O186">
        <v>-19916.144351628263</v>
      </c>
      <c r="P186">
        <v>-19135.273018316038</v>
      </c>
      <c r="Q186">
        <v>-18333.845875871066</v>
      </c>
      <c r="R186">
        <v>-17529.341809070458</v>
      </c>
      <c r="S186">
        <v>-16733.776731757956</v>
      </c>
      <c r="T186">
        <v>-15955.311943377994</v>
      </c>
      <c r="U186">
        <v>-15199.371666517902</v>
      </c>
      <c r="V186">
        <v>-14469.427833116612</v>
      </c>
      <c r="W186">
        <v>-13767.556416100882</v>
      </c>
      <c r="X186">
        <v>-13094.835085748233</v>
      </c>
      <c r="Y186">
        <v>-12451.629482627908</v>
      </c>
      <c r="Z186">
        <v>-11837.800544658818</v>
      </c>
      <c r="AA186">
        <v>-11252.85538570344</v>
      </c>
      <c r="AB186">
        <v>-10696.05749037368</v>
      </c>
      <c r="AC186">
        <v>-10166.507377512569</v>
      </c>
      <c r="AD186">
        <v>-9663.2016916625453</v>
      </c>
      <c r="AE186">
        <v>-9185.0764491838454</v>
      </c>
      <c r="AF186">
        <v>-8731.0385901588561</v>
      </c>
    </row>
    <row r="187" spans="4:32" x14ac:dyDescent="0.3">
      <c r="E187" t="s">
        <v>23</v>
      </c>
      <c r="F187">
        <v>-97891.737391047733</v>
      </c>
      <c r="G187">
        <v>-95124.492407144586</v>
      </c>
      <c r="H187">
        <v>-92250.009113377586</v>
      </c>
      <c r="I187">
        <v>-89345.137247771578</v>
      </c>
      <c r="J187">
        <v>-86455.033799295357</v>
      </c>
      <c r="K187">
        <v>-83606.855496345772</v>
      </c>
      <c r="L187">
        <v>-80817.079967002355</v>
      </c>
      <c r="M187">
        <v>-78095.621136548871</v>
      </c>
      <c r="N187">
        <v>-75448.241593033134</v>
      </c>
      <c r="O187">
        <v>-72878.017769612867</v>
      </c>
      <c r="P187">
        <v>-70386.257247502479</v>
      </c>
      <c r="Q187">
        <v>-67973.088214200048</v>
      </c>
      <c r="R187">
        <v>-65637.846852036353</v>
      </c>
      <c r="S187">
        <v>-63379.3368995173</v>
      </c>
      <c r="T187">
        <v>-61196.006471438406</v>
      </c>
      <c r="U187">
        <v>-59086.07021798865</v>
      </c>
      <c r="V187">
        <v>-57047.59471138072</v>
      </c>
      <c r="W187">
        <v>-55078.558689891841</v>
      </c>
      <c r="X187">
        <v>-53176.895860303142</v>
      </c>
      <c r="Y187">
        <v>-51340.525443643906</v>
      </c>
      <c r="Z187">
        <v>-49567.374008303137</v>
      </c>
      <c r="AA187">
        <v>-47855.391046594683</v>
      </c>
      <c r="AB187">
        <v>-46202.560018409422</v>
      </c>
      <c r="AC187">
        <v>-44606.906085535724</v>
      </c>
      <c r="AD187">
        <v>-43066.501414409315</v>
      </c>
      <c r="AE187">
        <v>-41579.468683032159</v>
      </c>
      <c r="AF187">
        <v>-40143.983256545973</v>
      </c>
    </row>
    <row r="188" spans="4:32" x14ac:dyDescent="0.3">
      <c r="E188" t="s">
        <v>20</v>
      </c>
      <c r="F188">
        <v>-70018.37269579721</v>
      </c>
      <c r="G188">
        <v>-74292.323986879972</v>
      </c>
      <c r="H188">
        <v>-74574.078543185911</v>
      </c>
      <c r="I188">
        <v>-72520.474602991439</v>
      </c>
      <c r="J188">
        <v>-69150.774006936059</v>
      </c>
      <c r="K188">
        <v>-65095.59996377871</v>
      </c>
      <c r="L188">
        <v>-60745.828282069269</v>
      </c>
      <c r="M188">
        <v>-56342.590090618483</v>
      </c>
      <c r="N188">
        <v>-52032.454649006104</v>
      </c>
      <c r="O188">
        <v>-47901.769560040382</v>
      </c>
      <c r="P188">
        <v>-43998.3347816569</v>
      </c>
      <c r="Q188">
        <v>-40345.257032054193</v>
      </c>
      <c r="R188">
        <v>-36949.902239629664</v>
      </c>
      <c r="S188">
        <v>-33809.730805678686</v>
      </c>
      <c r="T188">
        <v>-30916.124682119396</v>
      </c>
      <c r="U188">
        <v>-28256.905692339973</v>
      </c>
      <c r="V188">
        <v>-25817.992368469972</v>
      </c>
      <c r="W188">
        <v>-23584.484994163337</v>
      </c>
      <c r="X188">
        <v>-21541.368657068739</v>
      </c>
      <c r="Y188">
        <v>-19673.95996163788</v>
      </c>
      <c r="Z188">
        <v>-17968.181341974985</v>
      </c>
      <c r="AA188">
        <v>-16410.719488629082</v>
      </c>
      <c r="AB188">
        <v>-14989.106184440503</v>
      </c>
      <c r="AC188">
        <v>-13691.74762928655</v>
      </c>
      <c r="AD188">
        <v>-12507.920075458514</v>
      </c>
      <c r="AE188">
        <v>-11427.743971746168</v>
      </c>
      <c r="AF188">
        <v>-10442.1449606756</v>
      </c>
    </row>
    <row r="189" spans="4:32" x14ac:dyDescent="0.3">
      <c r="E189" t="s">
        <v>22</v>
      </c>
      <c r="F189">
        <v>-452.26034687098098</v>
      </c>
      <c r="G189">
        <v>-443.89417337888489</v>
      </c>
      <c r="H189">
        <v>-430.45871633757395</v>
      </c>
      <c r="I189">
        <v>-414.41416749174778</v>
      </c>
      <c r="J189">
        <v>-397.16201453778439</v>
      </c>
      <c r="K189">
        <v>-379.51990529076016</v>
      </c>
      <c r="L189">
        <v>-361.97085310110333</v>
      </c>
      <c r="M189">
        <v>-344.80002398028415</v>
      </c>
      <c r="N189">
        <v>-328.17270013851595</v>
      </c>
      <c r="O189">
        <v>-312.18015049938424</v>
      </c>
      <c r="P189">
        <v>-296.86735288857744</v>
      </c>
      <c r="Q189">
        <v>-282.25013084127158</v>
      </c>
      <c r="R189">
        <v>-268.3259481797603</v>
      </c>
      <c r="S189">
        <v>-255.0808137949326</v>
      </c>
      <c r="T189">
        <v>-242.49375173078096</v>
      </c>
      <c r="U189">
        <v>-230.53972020142263</v>
      </c>
      <c r="V189">
        <v>-219.19152731244756</v>
      </c>
      <c r="W189">
        <v>-208.42108933725561</v>
      </c>
      <c r="X189">
        <v>-198.20025349763404</v>
      </c>
      <c r="Y189">
        <v>-188.50132975825633</v>
      </c>
      <c r="Z189">
        <v>-179.29742693349692</v>
      </c>
      <c r="AA189">
        <v>-170.56265665924479</v>
      </c>
      <c r="AB189">
        <v>-162.27224802404638</v>
      </c>
      <c r="AC189">
        <v>-154.40260191317577</v>
      </c>
      <c r="AD189">
        <v>-146.93130492322516</v>
      </c>
      <c r="AE189">
        <v>-139.83711648960283</v>
      </c>
      <c r="AF189">
        <v>-133.0999386319653</v>
      </c>
    </row>
    <row r="190" spans="4:32" x14ac:dyDescent="0.3">
      <c r="D190" t="s">
        <v>69</v>
      </c>
      <c r="E190" t="s">
        <v>18</v>
      </c>
      <c r="F190">
        <v>-208287.77893688317</v>
      </c>
      <c r="G190">
        <v>-201070.64831847747</v>
      </c>
      <c r="H190">
        <v>-187187.20617332836</v>
      </c>
      <c r="I190">
        <v>-174589.64399701892</v>
      </c>
      <c r="J190">
        <v>-166497.24917334964</v>
      </c>
      <c r="K190">
        <v>-154632.81136757461</v>
      </c>
      <c r="L190">
        <v>-143569.40575949155</v>
      </c>
      <c r="M190">
        <v>-133269.74322155016</v>
      </c>
      <c r="N190">
        <v>-123691.74686977979</v>
      </c>
      <c r="O190">
        <v>-114791.69536503658</v>
      </c>
      <c r="P190">
        <v>-106526.03932126382</v>
      </c>
      <c r="Q190">
        <v>-98852.444346542135</v>
      </c>
      <c r="R190">
        <v>-91730.372896550092</v>
      </c>
      <c r="S190">
        <v>-85121.386490145058</v>
      </c>
      <c r="T190">
        <v>-78989.276645057646</v>
      </c>
      <c r="U190">
        <v>-73300.090630477032</v>
      </c>
      <c r="V190">
        <v>-68022.093082607607</v>
      </c>
      <c r="W190">
        <v>-63125.689335956944</v>
      </c>
      <c r="X190">
        <v>-58583.326922396074</v>
      </c>
      <c r="Y190">
        <v>-54369.385771943234</v>
      </c>
      <c r="Z190">
        <v>-50460.063868060024</v>
      </c>
      <c r="AA190">
        <v>-46833.262664346446</v>
      </c>
      <c r="AB190">
        <v>-43468.474971570962</v>
      </c>
      <c r="AC190">
        <v>-40346.676972294073</v>
      </c>
      <c r="AD190">
        <v>-37450.225325060215</v>
      </c>
      <c r="AE190">
        <v>-34762.759859925092</v>
      </c>
      <c r="AF190">
        <v>-32269.112063381723</v>
      </c>
    </row>
    <row r="191" spans="4:32" x14ac:dyDescent="0.3">
      <c r="E191" t="s">
        <v>26</v>
      </c>
      <c r="F191">
        <v>-10801.174309829035</v>
      </c>
      <c r="G191">
        <v>-10640.643931420918</v>
      </c>
      <c r="H191">
        <v>-7794.1563557365207</v>
      </c>
      <c r="I191">
        <v>-5355.8583927645986</v>
      </c>
      <c r="J191">
        <v>-5358.5074620790101</v>
      </c>
      <c r="K191">
        <v>-5275.4899129045489</v>
      </c>
      <c r="L191">
        <v>-5192.6489312857448</v>
      </c>
      <c r="M191">
        <v>-5110.3429445361526</v>
      </c>
      <c r="N191">
        <v>-5028.8112258860847</v>
      </c>
      <c r="O191">
        <v>-4948.2143617307083</v>
      </c>
      <c r="P191">
        <v>-4868.6597769932914</v>
      </c>
      <c r="Q191">
        <v>-4790.2182892655164</v>
      </c>
      <c r="R191">
        <v>-4712.9351055297147</v>
      </c>
      <c r="S191">
        <v>-4636.837281172101</v>
      </c>
      <c r="T191">
        <v>-4561.938872476183</v>
      </c>
      <c r="U191">
        <v>-4488.2445531801577</v>
      </c>
      <c r="V191">
        <v>-4415.7521888366682</v>
      </c>
      <c r="W191">
        <v>-4344.4546920290604</v>
      </c>
      <c r="X191">
        <v>-4274.3413738373465</v>
      </c>
      <c r="Y191">
        <v>-4205.3989376271766</v>
      </c>
      <c r="Z191">
        <v>-4137.612215762324</v>
      </c>
      <c r="AA191">
        <v>-4070.9647195014845</v>
      </c>
      <c r="AB191">
        <v>-4005.4390517815332</v>
      </c>
      <c r="AC191">
        <v>-3941.0172184594517</v>
      </c>
      <c r="AD191">
        <v>-3877.6808637461827</v>
      </c>
      <c r="AE191">
        <v>-3815.4114486318149</v>
      </c>
      <c r="AF191">
        <v>-3754.1903861605019</v>
      </c>
    </row>
    <row r="192" spans="4:32" x14ac:dyDescent="0.3">
      <c r="E192" t="s">
        <v>23</v>
      </c>
      <c r="F192">
        <v>-92170.019211693143</v>
      </c>
      <c r="G192">
        <v>-98303.877059998893</v>
      </c>
      <c r="H192">
        <v>-98931.903340196281</v>
      </c>
      <c r="I192">
        <v>-102096.83488331533</v>
      </c>
      <c r="J192">
        <v>-103485.8261342371</v>
      </c>
      <c r="K192">
        <v>-99068.524299018944</v>
      </c>
      <c r="L192">
        <v>-94831.449558859094</v>
      </c>
      <c r="M192">
        <v>-90770.31508464436</v>
      </c>
      <c r="N192">
        <v>-86879.813064217771</v>
      </c>
      <c r="O192">
        <v>-83154.094530659844</v>
      </c>
      <c r="P192">
        <v>-79587.060578180724</v>
      </c>
      <c r="Q192">
        <v>-76172.542249779886</v>
      </c>
      <c r="R192">
        <v>-72904.41275436047</v>
      </c>
      <c r="S192">
        <v>-69776.657523106507</v>
      </c>
      <c r="T192">
        <v>-66783.417453735441</v>
      </c>
      <c r="U192">
        <v>-63919.014816041388</v>
      </c>
      <c r="V192">
        <v>-61177.967797628706</v>
      </c>
      <c r="W192">
        <v>-58554.997537495525</v>
      </c>
      <c r="X192">
        <v>-56045.030166020115</v>
      </c>
      <c r="Y192">
        <v>-53643.195524363982</v>
      </c>
      <c r="Z192">
        <v>-51344.82368872191</v>
      </c>
      <c r="AA192">
        <v>-49145.44006451407</v>
      </c>
      <c r="AB192">
        <v>-47040.759575077245</v>
      </c>
      <c r="AC192">
        <v>-45026.680306772665</v>
      </c>
      <c r="AD192">
        <v>-43099.276861197919</v>
      </c>
      <c r="AE192">
        <v>-41254.793588347893</v>
      </c>
      <c r="AF192">
        <v>-39489.63782101433</v>
      </c>
    </row>
    <row r="193" spans="4:32" x14ac:dyDescent="0.3">
      <c r="E193" t="s">
        <v>20</v>
      </c>
      <c r="F193">
        <v>-58340.836962077694</v>
      </c>
      <c r="G193">
        <v>-54694.55966717071</v>
      </c>
      <c r="H193">
        <v>-49664.106430754116</v>
      </c>
      <c r="I193">
        <v>-47829.376344297314</v>
      </c>
      <c r="J193">
        <v>-44913.369467512988</v>
      </c>
      <c r="K193">
        <v>-42617.512719546387</v>
      </c>
      <c r="L193">
        <v>-40434.238460214234</v>
      </c>
      <c r="M193">
        <v>-38359.824269897348</v>
      </c>
      <c r="N193">
        <v>-36390.001116768704</v>
      </c>
      <c r="O193">
        <v>-34520.252288361909</v>
      </c>
      <c r="P193">
        <v>-32745.991713657237</v>
      </c>
      <c r="Q193">
        <v>-31062.671427585734</v>
      </c>
      <c r="R193">
        <v>-29465.846238041915</v>
      </c>
      <c r="S193">
        <v>-27951.211954259656</v>
      </c>
      <c r="T193">
        <v>-26514.62698970133</v>
      </c>
      <c r="U193">
        <v>-25152.12337290142</v>
      </c>
      <c r="V193">
        <v>-23859.910955507097</v>
      </c>
      <c r="W193">
        <v>-22634.377241085796</v>
      </c>
      <c r="X193">
        <v>-21472.084408903847</v>
      </c>
      <c r="Y193">
        <v>-20369.764568311351</v>
      </c>
      <c r="Z193">
        <v>-19324.313931959012</v>
      </c>
      <c r="AA193">
        <v>-18332.786368541168</v>
      </c>
      <c r="AB193">
        <v>-17392.386644732484</v>
      </c>
      <c r="AC193">
        <v>-16500.463564562888</v>
      </c>
      <c r="AD193">
        <v>-15654.503145679026</v>
      </c>
      <c r="AE193">
        <v>-14852.121924883699</v>
      </c>
      <c r="AF193">
        <v>-14091.060452943766</v>
      </c>
    </row>
    <row r="194" spans="4:32" x14ac:dyDescent="0.3">
      <c r="D194" t="s">
        <v>70</v>
      </c>
      <c r="E194" t="s">
        <v>18</v>
      </c>
      <c r="F194">
        <v>-238424.50224738734</v>
      </c>
      <c r="G194">
        <v>-231544.87032499802</v>
      </c>
      <c r="H194">
        <v>-219942.0682472277</v>
      </c>
      <c r="I194">
        <v>-206390.29246295619</v>
      </c>
      <c r="J194">
        <v>-192290.93873871031</v>
      </c>
      <c r="K194">
        <v>-178367.28725743652</v>
      </c>
      <c r="L194">
        <v>-164990.38798941337</v>
      </c>
      <c r="M194">
        <v>-152341.39164317722</v>
      </c>
      <c r="N194">
        <v>-140496.4561223925</v>
      </c>
      <c r="O194">
        <v>-129472.94782792641</v>
      </c>
      <c r="P194">
        <v>-119255.38799501101</v>
      </c>
      <c r="Q194">
        <v>-109810.38294854401</v>
      </c>
      <c r="R194">
        <v>-101095.36556702317</v>
      </c>
      <c r="S194">
        <v>-93063.764295810339</v>
      </c>
      <c r="T194">
        <v>-85668.063347985066</v>
      </c>
      <c r="U194">
        <v>-78861.595618618521</v>
      </c>
      <c r="V194">
        <v>-72599.563726264925</v>
      </c>
      <c r="W194">
        <v>-66839.586808266613</v>
      </c>
      <c r="X194">
        <v>-61541.954965312099</v>
      </c>
      <c r="Y194">
        <v>-56669.704105019548</v>
      </c>
      <c r="Z194">
        <v>-52188.581856620345</v>
      </c>
      <c r="AA194">
        <v>-48066.949208854683</v>
      </c>
      <c r="AB194">
        <v>-44275.64620843513</v>
      </c>
      <c r="AC194">
        <v>-40787.839706167986</v>
      </c>
      <c r="AD194">
        <v>-37578.864508147133</v>
      </c>
      <c r="AE194">
        <v>-34626.065011516366</v>
      </c>
      <c r="AF194">
        <v>-31908.641630281902</v>
      </c>
    </row>
    <row r="195" spans="4:32" x14ac:dyDescent="0.3">
      <c r="E195" t="s">
        <v>26</v>
      </c>
      <c r="F195">
        <v>-17283.137505275536</v>
      </c>
      <c r="G195">
        <v>-17579.498366093881</v>
      </c>
      <c r="H195">
        <v>-20042.99794515012</v>
      </c>
      <c r="I195">
        <v>-20833.456857140252</v>
      </c>
      <c r="J195">
        <v>-22745.048619713005</v>
      </c>
      <c r="K195">
        <v>-21709.284740699808</v>
      </c>
      <c r="L195">
        <v>-20721.166088303988</v>
      </c>
      <c r="M195">
        <v>-19778.479086995496</v>
      </c>
      <c r="N195">
        <v>-18879.099777028114</v>
      </c>
      <c r="O195">
        <v>-18020.999396929779</v>
      </c>
      <c r="P195">
        <v>-17202.244520843149</v>
      </c>
      <c r="Q195">
        <v>-16420.994602608032</v>
      </c>
      <c r="R195">
        <v>-15675.498335459237</v>
      </c>
      <c r="S195">
        <v>-14964.089538335938</v>
      </c>
      <c r="T195">
        <v>-14285.182930473851</v>
      </c>
      <c r="U195">
        <v>-13637.269976430996</v>
      </c>
      <c r="V195">
        <v>-13018.91488972765</v>
      </c>
      <c r="W195">
        <v>-12428.750833610333</v>
      </c>
      <c r="X195">
        <v>-11865.476331219343</v>
      </c>
      <c r="Y195">
        <v>-11327.851883810385</v>
      </c>
      <c r="Z195">
        <v>-10814.696788892697</v>
      </c>
      <c r="AA195">
        <v>-10324.88614707978</v>
      </c>
      <c r="AB195">
        <v>-9857.3480453927677</v>
      </c>
      <c r="AC195">
        <v>-9411.0609047621838</v>
      </c>
      <c r="AD195">
        <v>-8985.0509800139389</v>
      </c>
      <c r="AE195">
        <v>-8578.3900014074788</v>
      </c>
      <c r="AF195">
        <v>-8190.1929476583364</v>
      </c>
    </row>
    <row r="196" spans="4:32" x14ac:dyDescent="0.3">
      <c r="E196" t="s">
        <v>23</v>
      </c>
      <c r="F196">
        <v>-122424.14093261301</v>
      </c>
      <c r="G196">
        <v>-121140.64540444608</v>
      </c>
      <c r="H196">
        <v>-118099.97035167534</v>
      </c>
      <c r="I196">
        <v>-114224.27343246285</v>
      </c>
      <c r="J196">
        <v>-109979.72248456007</v>
      </c>
      <c r="K196">
        <v>-105613.22598798938</v>
      </c>
      <c r="L196">
        <v>-101259.38562119032</v>
      </c>
      <c r="M196">
        <v>-96992.377471023865</v>
      </c>
      <c r="N196">
        <v>-92852.600528237104</v>
      </c>
      <c r="O196">
        <v>-88861.018333441432</v>
      </c>
      <c r="P196">
        <v>-85027.179176220045</v>
      </c>
      <c r="Q196">
        <v>-81353.845133846073</v>
      </c>
      <c r="R196">
        <v>-77839.733787066842</v>
      </c>
      <c r="S196">
        <v>-74481.176163623677</v>
      </c>
      <c r="T196">
        <v>-71273.135487133215</v>
      </c>
      <c r="U196">
        <v>-68209.840253972652</v>
      </c>
      <c r="V196">
        <v>-65285.180076380486</v>
      </c>
      <c r="W196">
        <v>-62492.953231903572</v>
      </c>
      <c r="X196">
        <v>-59827.020296572555</v>
      </c>
      <c r="Y196">
        <v>-57281.397698697096</v>
      </c>
      <c r="Z196">
        <v>-54850.312572827534</v>
      </c>
      <c r="AA196">
        <v>-52528.232600484902</v>
      </c>
      <c r="AB196">
        <v>-50309.879696437107</v>
      </c>
      <c r="AC196">
        <v>-48190.233325905661</v>
      </c>
      <c r="AD196">
        <v>-46164.527256716217</v>
      </c>
      <c r="AE196">
        <v>-44228.242258862578</v>
      </c>
      <c r="AF196">
        <v>-42377.096414023326</v>
      </c>
    </row>
    <row r="197" spans="4:32" x14ac:dyDescent="0.3">
      <c r="E197" t="s">
        <v>20</v>
      </c>
      <c r="F197">
        <v>-65181.638862521504</v>
      </c>
      <c r="G197">
        <v>-62819.016886768906</v>
      </c>
      <c r="H197">
        <v>-60079.654734545322</v>
      </c>
      <c r="I197">
        <v>-57209.712284044574</v>
      </c>
      <c r="J197">
        <v>-54333.665671412738</v>
      </c>
      <c r="K197">
        <v>-51516.637002439245</v>
      </c>
      <c r="L197">
        <v>-48792.878432190511</v>
      </c>
      <c r="M197">
        <v>-46179.785514587311</v>
      </c>
      <c r="N197">
        <v>-43685.211030952705</v>
      </c>
      <c r="O197">
        <v>-41311.469977868612</v>
      </c>
      <c r="P197">
        <v>-39057.620534039437</v>
      </c>
      <c r="Q197">
        <v>-36920.805508941179</v>
      </c>
      <c r="R197">
        <v>-34897.061934989972</v>
      </c>
      <c r="S197">
        <v>-32981.819639658344</v>
      </c>
      <c r="T197">
        <v>-31170.21281004023</v>
      </c>
      <c r="U197">
        <v>-29457.276408069327</v>
      </c>
      <c r="V197">
        <v>-27838.070234307033</v>
      </c>
      <c r="W197">
        <v>-26307.756754275786</v>
      </c>
      <c r="X197">
        <v>-24861.6489648278</v>
      </c>
      <c r="Y197">
        <v>-23495.238639385821</v>
      </c>
      <c r="Z197">
        <v>-22204.211628427791</v>
      </c>
      <c r="AA197">
        <v>-20984.454589293262</v>
      </c>
      <c r="AB197">
        <v>-19832.056047006423</v>
      </c>
      <c r="AC197">
        <v>-18743.303731475902</v>
      </c>
      <c r="AD197">
        <v>-17714.679506560762</v>
      </c>
      <c r="AE197">
        <v>-16742.852786424071</v>
      </c>
      <c r="AF197">
        <v>-15824.6730513079</v>
      </c>
    </row>
    <row r="198" spans="4:32" x14ac:dyDescent="0.3">
      <c r="D198" t="s">
        <v>71</v>
      </c>
      <c r="E198" t="s">
        <v>18</v>
      </c>
      <c r="F198">
        <v>-245218.903221199</v>
      </c>
      <c r="G198">
        <v>-236236.4766029384</v>
      </c>
      <c r="H198">
        <v>-219896.93185349609</v>
      </c>
      <c r="I198">
        <v>-205689.03007612764</v>
      </c>
      <c r="J198">
        <v>-194758.70622008623</v>
      </c>
      <c r="K198">
        <v>-180598.93287534922</v>
      </c>
      <c r="L198">
        <v>-167441.88509516025</v>
      </c>
      <c r="M198">
        <v>-155231.43201884479</v>
      </c>
      <c r="N198">
        <v>-143907.66243106721</v>
      </c>
      <c r="O198">
        <v>-133410.67359098649</v>
      </c>
      <c r="P198">
        <v>-123682.4802752949</v>
      </c>
      <c r="Q198">
        <v>-114667.94435524305</v>
      </c>
      <c r="R198">
        <v>-106315.17927860706</v>
      </c>
      <c r="S198">
        <v>-98575.668394665481</v>
      </c>
      <c r="T198">
        <v>-91404.227003551947</v>
      </c>
      <c r="U198">
        <v>-84758.880587350621</v>
      </c>
      <c r="V198">
        <v>-78600.700422189315</v>
      </c>
      <c r="W198">
        <v>-72893.620273785011</v>
      </c>
      <c r="X198">
        <v>-67604.247855432041</v>
      </c>
      <c r="Y198">
        <v>-62701.678876833605</v>
      </c>
      <c r="Z198">
        <v>-58157.31804825268</v>
      </c>
      <c r="AA198">
        <v>-53944.709334056337</v>
      </c>
      <c r="AB198">
        <v>-50039.376507344707</v>
      </c>
      <c r="AC198">
        <v>-46418.674314142751</v>
      </c>
      <c r="AD198">
        <v>-43061.650116791323</v>
      </c>
      <c r="AE198">
        <v>-39948.915634432451</v>
      </c>
      <c r="AF198">
        <v>-37062.528262252883</v>
      </c>
    </row>
    <row r="199" spans="4:32" x14ac:dyDescent="0.3">
      <c r="E199" t="s">
        <v>26</v>
      </c>
      <c r="F199">
        <v>-445.47275378714386</v>
      </c>
      <c r="G199">
        <v>-445.23500216790256</v>
      </c>
      <c r="H199">
        <v>-446.46121419840341</v>
      </c>
      <c r="I199">
        <v>-442.24043154201655</v>
      </c>
      <c r="J199">
        <v>-439.80583920454899</v>
      </c>
      <c r="K199">
        <v>-435.58875038273021</v>
      </c>
      <c r="L199">
        <v>-431.34676728809461</v>
      </c>
      <c r="M199">
        <v>-427.10746373632054</v>
      </c>
      <c r="N199">
        <v>-422.88793256317416</v>
      </c>
      <c r="O199">
        <v>-418.69891655594961</v>
      </c>
      <c r="P199">
        <v>-414.54718902602741</v>
      </c>
      <c r="Q199">
        <v>-410.43697874027094</v>
      </c>
      <c r="R199">
        <v>-406.37085037398487</v>
      </c>
      <c r="S199">
        <v>-402.35026332218786</v>
      </c>
      <c r="T199">
        <v>-398.37593452561919</v>
      </c>
      <c r="U199">
        <v>-394.4480786364241</v>
      </c>
      <c r="V199">
        <v>-390.56656960652771</v>
      </c>
      <c r="W199">
        <v>-386.73105090430585</v>
      </c>
      <c r="X199">
        <v>-382.94101154200456</v>
      </c>
      <c r="Y199">
        <v>-379.19583899093459</v>
      </c>
      <c r="Z199">
        <v>-375.4948562572763</v>
      </c>
      <c r="AA199">
        <v>-371.8373479723266</v>
      </c>
      <c r="AB199">
        <v>-368.22257878438796</v>
      </c>
      <c r="AC199">
        <v>-364.64980630794707</v>
      </c>
      <c r="AD199">
        <v>-361.11829019627754</v>
      </c>
      <c r="AE199">
        <v>-357.62729843637919</v>
      </c>
      <c r="AF199">
        <v>-354.17611164460914</v>
      </c>
    </row>
    <row r="200" spans="4:32" x14ac:dyDescent="0.3">
      <c r="E200" t="s">
        <v>23</v>
      </c>
      <c r="F200">
        <v>-69858.346736635445</v>
      </c>
      <c r="G200">
        <v>-66809.593576428146</v>
      </c>
      <c r="H200">
        <v>-60125.086221914367</v>
      </c>
      <c r="I200">
        <v>-56655.373582865737</v>
      </c>
      <c r="J200">
        <v>-48936.522972100269</v>
      </c>
      <c r="K200">
        <v>-47894.883918066946</v>
      </c>
      <c r="L200">
        <v>-46874.611483542103</v>
      </c>
      <c r="M200">
        <v>-45875.869067938154</v>
      </c>
      <c r="N200">
        <v>-44898.544100712636</v>
      </c>
      <c r="O200">
        <v>-43942.36950806911</v>
      </c>
      <c r="P200">
        <v>-43006.991479394717</v>
      </c>
      <c r="Q200">
        <v>-42092.008555454813</v>
      </c>
      <c r="R200">
        <v>-41196.994759532347</v>
      </c>
      <c r="S200">
        <v>-40321.513542396155</v>
      </c>
      <c r="T200">
        <v>-39465.126287247753</v>
      </c>
      <c r="U200">
        <v>-38627.397516830984</v>
      </c>
      <c r="V200">
        <v>-37807.898062812303</v>
      </c>
      <c r="W200">
        <v>-37006.206956893795</v>
      </c>
      <c r="X200">
        <v>-36221.912511027302</v>
      </c>
      <c r="Y200">
        <v>-35454.612879512453</v>
      </c>
      <c r="Z200">
        <v>-34703.916289172535</v>
      </c>
      <c r="AA200">
        <v>-33969.44105750024</v>
      </c>
      <c r="AB200">
        <v>-33250.815476742537</v>
      </c>
      <c r="AC200">
        <v>-32547.677615003311</v>
      </c>
      <c r="AD200">
        <v>-31859.675067979832</v>
      </c>
      <c r="AE200">
        <v>-31186.464683487851</v>
      </c>
      <c r="AF200">
        <v>-30527.712273341782</v>
      </c>
    </row>
    <row r="201" spans="4:32" x14ac:dyDescent="0.3">
      <c r="E201" t="s">
        <v>20</v>
      </c>
      <c r="F201">
        <v>-72143.735786185309</v>
      </c>
      <c r="G201">
        <v>-68115.198565023529</v>
      </c>
      <c r="H201">
        <v>-63070.059717116492</v>
      </c>
      <c r="I201">
        <v>-58477.84061261575</v>
      </c>
      <c r="J201">
        <v>-55607.603780798039</v>
      </c>
      <c r="K201">
        <v>-52652.807519126181</v>
      </c>
      <c r="L201">
        <v>-49851.799355024785</v>
      </c>
      <c r="M201">
        <v>-47198.24401401994</v>
      </c>
      <c r="N201">
        <v>-44685.335434652268</v>
      </c>
      <c r="O201">
        <v>-42306.168953447159</v>
      </c>
      <c r="P201">
        <v>-40053.938764357561</v>
      </c>
      <c r="Q201">
        <v>-37922.042727159525</v>
      </c>
      <c r="R201">
        <v>-35904.136245490896</v>
      </c>
      <c r="S201">
        <v>-33994.157384838996</v>
      </c>
      <c r="T201">
        <v>-32186.335455108423</v>
      </c>
      <c r="U201">
        <v>-30475.190008613703</v>
      </c>
      <c r="V201">
        <v>-28855.524306814616</v>
      </c>
      <c r="W201">
        <v>-27322.415667782745</v>
      </c>
      <c r="X201">
        <v>-25871.20415184872</v>
      </c>
      <c r="Y201">
        <v>-24497.480475048545</v>
      </c>
      <c r="Z201">
        <v>-23197.073695617386</v>
      </c>
      <c r="AA201">
        <v>-21966.039006521161</v>
      </c>
      <c r="AB201">
        <v>-20800.645834456049</v>
      </c>
      <c r="AC201">
        <v>-19697.366362123339</v>
      </c>
      <c r="AD201">
        <v>-18652.864537484293</v>
      </c>
      <c r="AE201">
        <v>-17663.985599887852</v>
      </c>
      <c r="AF201">
        <v>-16727.746131484149</v>
      </c>
    </row>
    <row r="202" spans="4:32" x14ac:dyDescent="0.3">
      <c r="D202" t="s">
        <v>72</v>
      </c>
      <c r="E202" t="s">
        <v>18</v>
      </c>
      <c r="F202">
        <v>-260278.57757776356</v>
      </c>
      <c r="G202">
        <v>-249942.88251504017</v>
      </c>
      <c r="H202">
        <v>-233718.48502913033</v>
      </c>
      <c r="I202">
        <v>-221296.18793525244</v>
      </c>
      <c r="J202">
        <v>-212266.87394659978</v>
      </c>
      <c r="K202">
        <v>-197744.85245129454</v>
      </c>
      <c r="L202">
        <v>-184205.34890529033</v>
      </c>
      <c r="M202">
        <v>-171590.81648781119</v>
      </c>
      <c r="N202">
        <v>-159842.44363796449</v>
      </c>
      <c r="O202">
        <v>-148902.7936494509</v>
      </c>
      <c r="P202">
        <v>-138717.00311840957</v>
      </c>
      <c r="Q202">
        <v>-129233.28188058638</v>
      </c>
      <c r="R202">
        <v>-120403.06354718847</v>
      </c>
      <c r="S202">
        <v>-112180.97896123202</v>
      </c>
      <c r="T202">
        <v>-104524.74092319857</v>
      </c>
      <c r="U202">
        <v>-97394.986773903191</v>
      </c>
      <c r="V202">
        <v>-90755.103852825123</v>
      </c>
      <c r="W202">
        <v>-84571.051359319536</v>
      </c>
      <c r="X202">
        <v>-78811.185869876819</v>
      </c>
      <c r="Y202">
        <v>-73446.094274707211</v>
      </c>
      <c r="Z202">
        <v>-68448.435932321794</v>
      </c>
      <c r="AA202">
        <v>-63792.794729988702</v>
      </c>
      <c r="AB202">
        <v>-59455.541113496001</v>
      </c>
      <c r="AC202">
        <v>-55414.703805909397</v>
      </c>
      <c r="AD202">
        <v>-51649.85075467173</v>
      </c>
      <c r="AE202">
        <v>-48141.978761458689</v>
      </c>
      <c r="AF202">
        <v>-44873.411219752234</v>
      </c>
    </row>
    <row r="203" spans="4:32" x14ac:dyDescent="0.3">
      <c r="E203" t="s">
        <v>26</v>
      </c>
      <c r="F203">
        <v>-888.48297442945807</v>
      </c>
      <c r="G203">
        <v>-887.63132147307579</v>
      </c>
      <c r="H203">
        <v>-887.58719320653699</v>
      </c>
      <c r="I203">
        <v>-877.38319932933211</v>
      </c>
      <c r="J203">
        <v>-868.08193597382592</v>
      </c>
      <c r="K203">
        <v>-854.25909531210084</v>
      </c>
      <c r="L203">
        <v>-840.65692110554664</v>
      </c>
      <c r="M203">
        <v>-827.27373323233269</v>
      </c>
      <c r="N203">
        <v>-814.10685471044076</v>
      </c>
      <c r="O203">
        <v>-801.15311866692025</v>
      </c>
      <c r="P203">
        <v>-788.40912888921753</v>
      </c>
      <c r="Q203">
        <v>-775.87139839807935</v>
      </c>
      <c r="R203">
        <v>-763.53642476227242</v>
      </c>
      <c r="S203">
        <v>-751.40073137734691</v>
      </c>
      <c r="T203">
        <v>-739.46088990037094</v>
      </c>
      <c r="U203">
        <v>-727.71353202860348</v>
      </c>
      <c r="V203">
        <v>-716.15535516826458</v>
      </c>
      <c r="W203">
        <v>-704.78312457936715</v>
      </c>
      <c r="X203">
        <v>-693.5936734960502</v>
      </c>
      <c r="Y203">
        <v>-682.58390210440746</v>
      </c>
      <c r="Z203">
        <v>-671.75077590147669</v>
      </c>
      <c r="AA203">
        <v>-661.09132374746832</v>
      </c>
      <c r="AB203">
        <v>-650.60263579662637</v>
      </c>
      <c r="AC203">
        <v>-640.28186141546462</v>
      </c>
      <c r="AD203">
        <v>-630.12620715043704</v>
      </c>
      <c r="AE203">
        <v>-620.13293477859861</v>
      </c>
      <c r="AF203">
        <v>-610.29935945745194</v>
      </c>
    </row>
    <row r="204" spans="4:32" x14ac:dyDescent="0.3">
      <c r="E204" t="s">
        <v>23</v>
      </c>
      <c r="F204">
        <v>-140138.92383131021</v>
      </c>
      <c r="G204">
        <v>-139214.98687601311</v>
      </c>
      <c r="H204">
        <v>-136798.23454393799</v>
      </c>
      <c r="I204">
        <v>-131456.17225609205</v>
      </c>
      <c r="J204">
        <v>-132863.77391378165</v>
      </c>
      <c r="K204">
        <v>-128502.71088258196</v>
      </c>
      <c r="L204">
        <v>-124281.09974951891</v>
      </c>
      <c r="M204">
        <v>-120197.49530414947</v>
      </c>
      <c r="N204">
        <v>-116248.96286894706</v>
      </c>
      <c r="O204">
        <v>-112431.83955265371</v>
      </c>
      <c r="P204">
        <v>-108742.13034436588</v>
      </c>
      <c r="Q204">
        <v>-105175.72134303955</v>
      </c>
      <c r="R204">
        <v>-101728.49698348802</v>
      </c>
      <c r="S204">
        <v>-98396.404922979113</v>
      </c>
      <c r="T204">
        <v>-95175.491531039996</v>
      </c>
      <c r="U204">
        <v>-92061.92048976646</v>
      </c>
      <c r="V204">
        <v>-89051.981535884101</v>
      </c>
      <c r="W204">
        <v>-86142.093399464342</v>
      </c>
      <c r="X204">
        <v>-83328.80332704926</v>
      </c>
      <c r="Y204">
        <v>-80608.784618663136</v>
      </c>
      <c r="Z204">
        <v>-77978.83304504554</v>
      </c>
      <c r="AA204">
        <v>-75435.862674219083</v>
      </c>
      <c r="AB204">
        <v>-72976.901431367733</v>
      </c>
      <c r="AC204">
        <v>-70599.086589609724</v>
      </c>
      <c r="AD204">
        <v>-68299.660310605206</v>
      </c>
      <c r="AE204">
        <v>-66075.965304678553</v>
      </c>
      <c r="AF204">
        <v>-63925.440649183984</v>
      </c>
    </row>
    <row r="205" spans="4:32" x14ac:dyDescent="0.3">
      <c r="E205" t="s">
        <v>20</v>
      </c>
      <c r="F205">
        <v>-106757.72159563153</v>
      </c>
      <c r="G205">
        <v>-102933.49174591087</v>
      </c>
      <c r="H205">
        <v>-99812.604053262097</v>
      </c>
      <c r="I205">
        <v>-95107.05061974471</v>
      </c>
      <c r="J205">
        <v>-92650.611868544525</v>
      </c>
      <c r="K205">
        <v>-87510.299339586563</v>
      </c>
      <c r="L205">
        <v>-82653.754405828644</v>
      </c>
      <c r="M205">
        <v>-78067.055666891436</v>
      </c>
      <c r="N205">
        <v>-73736.035316725931</v>
      </c>
      <c r="O205">
        <v>-69646.795514991754</v>
      </c>
      <c r="P205">
        <v>-65785.947784263582</v>
      </c>
      <c r="Q205">
        <v>-62140.717692836166</v>
      </c>
      <c r="R205">
        <v>-58698.981635859462</v>
      </c>
      <c r="S205">
        <v>-55449.268708074451</v>
      </c>
      <c r="T205">
        <v>-52380.744620964775</v>
      </c>
      <c r="U205">
        <v>-49483.186645780166</v>
      </c>
      <c r="V205">
        <v>-46746.954446104603</v>
      </c>
      <c r="W205">
        <v>-44162.959467298242</v>
      </c>
      <c r="X205">
        <v>-41722.63434767881</v>
      </c>
      <c r="Y205">
        <v>-39417.9031442993</v>
      </c>
      <c r="Z205">
        <v>-37241.152784937476</v>
      </c>
      <c r="AA205">
        <v>-35185.205939682266</v>
      </c>
      <c r="AB205">
        <v>-33243.29538037724</v>
      </c>
      <c r="AC205">
        <v>-31409.03982502842</v>
      </c>
      <c r="AD205">
        <v>-29676.421224762267</v>
      </c>
      <c r="AE205">
        <v>-28039.76343005713</v>
      </c>
      <c r="AF205">
        <v>-26493.71216313128</v>
      </c>
    </row>
    <row r="206" spans="4:32" x14ac:dyDescent="0.3">
      <c r="D206" t="s">
        <v>73</v>
      </c>
      <c r="E206" t="s">
        <v>18</v>
      </c>
      <c r="F206">
        <v>-384066.23323065246</v>
      </c>
      <c r="G206">
        <v>-374726.67416555254</v>
      </c>
      <c r="H206">
        <v>-353553.57072394685</v>
      </c>
      <c r="I206">
        <v>-329720.55006964592</v>
      </c>
      <c r="J206">
        <v>-306102.3922353934</v>
      </c>
      <c r="K206">
        <v>-283666.92724870145</v>
      </c>
      <c r="L206">
        <v>-262714.00979698158</v>
      </c>
      <c r="M206">
        <v>-243289.09402613778</v>
      </c>
      <c r="N206">
        <v>-225337.94992525529</v>
      </c>
      <c r="O206">
        <v>-208769.16246039895</v>
      </c>
      <c r="P206">
        <v>-193480.57592615738</v>
      </c>
      <c r="Q206">
        <v>-179370.64718473653</v>
      </c>
      <c r="R206">
        <v>-166343.17126776604</v>
      </c>
      <c r="S206">
        <v>-154309.00962223296</v>
      </c>
      <c r="T206">
        <v>-143186.45155940455</v>
      </c>
      <c r="U206">
        <v>-132900.96592558688</v>
      </c>
      <c r="V206">
        <v>-123384.7015710963</v>
      </c>
      <c r="W206">
        <v>-114575.90726546528</v>
      </c>
      <c r="X206">
        <v>-106418.35089738682</v>
      </c>
      <c r="Y206">
        <v>-98860.773282237395</v>
      </c>
      <c r="Z206">
        <v>-91856.390023118933</v>
      </c>
      <c r="AA206">
        <v>-85362.444271752247</v>
      </c>
      <c r="AB206">
        <v>-79339.80831392562</v>
      </c>
      <c r="AC206">
        <v>-73752.629844560215</v>
      </c>
      <c r="AD206">
        <v>-68568.018162810127</v>
      </c>
      <c r="AE206">
        <v>-63755.765568673152</v>
      </c>
      <c r="AF206">
        <v>-59288.099598910994</v>
      </c>
    </row>
    <row r="207" spans="4:32" x14ac:dyDescent="0.3">
      <c r="E207" t="s">
        <v>26</v>
      </c>
      <c r="F207">
        <v>-1737.2936333979076</v>
      </c>
      <c r="G207">
        <v>-1795.4601064391832</v>
      </c>
      <c r="H207">
        <v>-1793.4751546839352</v>
      </c>
      <c r="I207">
        <v>-1770.3548682633764</v>
      </c>
      <c r="J207">
        <v>-1739.2214360041351</v>
      </c>
      <c r="K207">
        <v>-1705.1855780907583</v>
      </c>
      <c r="L207">
        <v>-1670.4243383488786</v>
      </c>
      <c r="M207">
        <v>-1635.9106884082723</v>
      </c>
      <c r="N207">
        <v>-1602.0825105170488</v>
      </c>
      <c r="O207">
        <v>-1569.1265837370438</v>
      </c>
      <c r="P207">
        <v>-1537.1078459566022</v>
      </c>
      <c r="Q207">
        <v>-1506.0313945026485</v>
      </c>
      <c r="R207">
        <v>-1475.8733852511989</v>
      </c>
      <c r="S207">
        <v>-1446.5968304591941</v>
      </c>
      <c r="T207">
        <v>-1418.1597771099268</v>
      </c>
      <c r="U207">
        <v>-1390.5195262372729</v>
      </c>
      <c r="V207">
        <v>-1363.6347517808344</v>
      </c>
      <c r="W207">
        <v>-1337.4664914732534</v>
      </c>
      <c r="X207">
        <v>-1311.9785308980543</v>
      </c>
      <c r="Y207">
        <v>-1287.1374649976706</v>
      </c>
      <c r="Z207">
        <v>-1262.9125939074781</v>
      </c>
      <c r="AA207">
        <v>-1239.275740071236</v>
      </c>
      <c r="AB207">
        <v>-1216.2010346163827</v>
      </c>
      <c r="AC207">
        <v>-1193.6646990000847</v>
      </c>
      <c r="AD207">
        <v>-1171.6448354837103</v>
      </c>
      <c r="AE207">
        <v>-1150.1212329369996</v>
      </c>
      <c r="AF207">
        <v>-1129.0751905101231</v>
      </c>
    </row>
    <row r="208" spans="4:32" x14ac:dyDescent="0.3">
      <c r="E208" t="s">
        <v>23</v>
      </c>
      <c r="F208">
        <v>-172844.66289994647</v>
      </c>
      <c r="G208">
        <v>-171340.00530299323</v>
      </c>
      <c r="H208">
        <v>-166795.34178695694</v>
      </c>
      <c r="I208">
        <v>-161307.02287630425</v>
      </c>
      <c r="J208">
        <v>-155574.84744784047</v>
      </c>
      <c r="K208">
        <v>-149866.69705920934</v>
      </c>
      <c r="L208">
        <v>-144292.41173239399</v>
      </c>
      <c r="M208">
        <v>-138897.12924054841</v>
      </c>
      <c r="N208">
        <v>-133697.40745210991</v>
      </c>
      <c r="O208">
        <v>-128696.56006851971</v>
      </c>
      <c r="P208">
        <v>-123891.63122894095</v>
      </c>
      <c r="Q208">
        <v>-119276.73283662258</v>
      </c>
      <c r="R208">
        <v>-114844.69947455674</v>
      </c>
      <c r="S208">
        <v>-110587.92666305551</v>
      </c>
      <c r="T208">
        <v>-106498.79756088108</v>
      </c>
      <c r="U208">
        <v>-102569.8963756794</v>
      </c>
      <c r="V208">
        <v>-98794.109140033004</v>
      </c>
      <c r="W208">
        <v>-95164.664483091648</v>
      </c>
      <c r="X208">
        <v>-91675.142554435472</v>
      </c>
      <c r="Y208">
        <v>-88319.46741453174</v>
      </c>
      <c r="Z208">
        <v>-85091.891302016127</v>
      </c>
      <c r="AA208">
        <v>-81986.97540347607</v>
      </c>
      <c r="AB208">
        <v>-78999.569646139862</v>
      </c>
      <c r="AC208">
        <v>-76124.792851336329</v>
      </c>
      <c r="AD208">
        <v>-73358.013919719218</v>
      </c>
      <c r="AE208">
        <v>-70694.834344415751</v>
      </c>
      <c r="AF208">
        <v>-68131.072140390432</v>
      </c>
    </row>
    <row r="209" spans="4:32" x14ac:dyDescent="0.3">
      <c r="E209" t="s">
        <v>20</v>
      </c>
      <c r="F209">
        <v>-118698.88316359071</v>
      </c>
      <c r="G209">
        <v>-119031.87633426361</v>
      </c>
      <c r="H209">
        <v>-115258.94891558851</v>
      </c>
      <c r="I209">
        <v>-110149.21528644474</v>
      </c>
      <c r="J209">
        <v>-104655.29375318989</v>
      </c>
      <c r="K209">
        <v>-99153.088901021722</v>
      </c>
      <c r="L209">
        <v>-93801.894374670199</v>
      </c>
      <c r="M209">
        <v>-88669.815711256582</v>
      </c>
      <c r="N209">
        <v>-83783.413450562046</v>
      </c>
      <c r="O209">
        <v>-79149.299698736009</v>
      </c>
      <c r="P209">
        <v>-74764.231851830322</v>
      </c>
      <c r="Q209">
        <v>-70620.095875364699</v>
      </c>
      <c r="R209">
        <v>-66706.469908956438</v>
      </c>
      <c r="S209">
        <v>-63011.981875856676</v>
      </c>
      <c r="T209">
        <v>-59525.040518647416</v>
      </c>
      <c r="U209">
        <v>-56234.229861146436</v>
      </c>
      <c r="V209">
        <v>-53128.518100596004</v>
      </c>
      <c r="W209">
        <v>-50197.362215052133</v>
      </c>
      <c r="X209">
        <v>-47430.753273910472</v>
      </c>
      <c r="Y209">
        <v>-44819.227927624961</v>
      </c>
      <c r="Z209">
        <v>-42353.860770397208</v>
      </c>
      <c r="AA209">
        <v>-40026.246168392994</v>
      </c>
      <c r="AB209">
        <v>-37828.474623176058</v>
      </c>
      <c r="AC209">
        <v>-35753.106671198053</v>
      </c>
      <c r="AD209">
        <v>-33793.146088393529</v>
      </c>
      <c r="AE209">
        <v>-31942.01342777269</v>
      </c>
      <c r="AF209">
        <v>-30193.520468823077</v>
      </c>
    </row>
    <row r="210" spans="4:32" x14ac:dyDescent="0.3">
      <c r="D210" t="s">
        <v>74</v>
      </c>
      <c r="E210" t="s">
        <v>18</v>
      </c>
      <c r="F210">
        <v>-410276.59503526066</v>
      </c>
      <c r="G210">
        <v>-388467.17956928961</v>
      </c>
      <c r="H210">
        <v>-367540.01142787957</v>
      </c>
      <c r="I210">
        <v>-346090.84685970069</v>
      </c>
      <c r="J210">
        <v>-330106.61606678402</v>
      </c>
      <c r="K210">
        <v>-311946.14247321268</v>
      </c>
      <c r="L210">
        <v>-294802.8540073359</v>
      </c>
      <c r="M210">
        <v>-278616.43093036202</v>
      </c>
      <c r="N210">
        <v>-263330.69503234909</v>
      </c>
      <c r="O210">
        <v>-248893.31501130087</v>
      </c>
      <c r="P210">
        <v>-235255.45440290723</v>
      </c>
      <c r="Q210">
        <v>-222371.44644078333</v>
      </c>
      <c r="R210">
        <v>-210198.51131897428</v>
      </c>
      <c r="S210">
        <v>-198696.51311238128</v>
      </c>
      <c r="T210">
        <v>-187827.7498112226</v>
      </c>
      <c r="U210">
        <v>-177556.77014114178</v>
      </c>
      <c r="V210">
        <v>-167850.21197294141</v>
      </c>
      <c r="W210">
        <v>-158676.65827484141</v>
      </c>
      <c r="X210">
        <v>-150006.50750490886</v>
      </c>
      <c r="Y210">
        <v>-141811.85606583033</v>
      </c>
      <c r="Z210">
        <v>-134066.3909856345</v>
      </c>
      <c r="AA210">
        <v>-126745.2913896103</v>
      </c>
      <c r="AB210">
        <v>-119825.13762709885</v>
      </c>
      <c r="AC210">
        <v>-113283.82714003176</v>
      </c>
      <c r="AD210">
        <v>-107100.49632857135</v>
      </c>
      <c r="AE210">
        <v>-101255.44779777099</v>
      </c>
      <c r="AF210">
        <v>-95730.082468446475</v>
      </c>
    </row>
    <row r="211" spans="4:32" x14ac:dyDescent="0.3">
      <c r="E211" t="s">
        <v>26</v>
      </c>
      <c r="F211">
        <v>-824.54719867512654</v>
      </c>
      <c r="G211">
        <v>-821.12625815325339</v>
      </c>
      <c r="H211">
        <v>-818.35231320782339</v>
      </c>
      <c r="I211">
        <v>-817.05823549628406</v>
      </c>
      <c r="J211">
        <v>-812.48584984324168</v>
      </c>
      <c r="K211">
        <v>-809.36019850403761</v>
      </c>
      <c r="L211">
        <v>-806.08056362770867</v>
      </c>
      <c r="M211">
        <v>-802.66916897706687</v>
      </c>
      <c r="N211">
        <v>-799.14683194957695</v>
      </c>
      <c r="O211">
        <v>-795.53158989159624</v>
      </c>
      <c r="P211">
        <v>-791.83867579248238</v>
      </c>
      <c r="Q211">
        <v>-788.08086396692977</v>
      </c>
      <c r="R211">
        <v>-784.26887377337187</v>
      </c>
      <c r="S211">
        <v>-780.41173625814406</v>
      </c>
      <c r="T211">
        <v>-776.5171014993615</v>
      </c>
      <c r="U211">
        <v>-772.59148834662381</v>
      </c>
      <c r="V211">
        <v>-768.64048500836088</v>
      </c>
      <c r="W211">
        <v>-764.66890974508806</v>
      </c>
      <c r="X211">
        <v>-760.68093985301971</v>
      </c>
      <c r="Y211">
        <v>-756.68021563875573</v>
      </c>
      <c r="Z211">
        <v>-752.66992469304989</v>
      </c>
      <c r="AA211">
        <v>-748.65287060878927</v>
      </c>
      <c r="AB211">
        <v>-744.63152936388383</v>
      </c>
      <c r="AC211">
        <v>-740.60809587122469</v>
      </c>
      <c r="AD211">
        <v>-736.58452264480593</v>
      </c>
      <c r="AE211">
        <v>-732.56255210671077</v>
      </c>
      <c r="AF211">
        <v>-728.54374373379449</v>
      </c>
    </row>
    <row r="212" spans="4:32" x14ac:dyDescent="0.3">
      <c r="E212" t="s">
        <v>23</v>
      </c>
      <c r="F212">
        <v>-143582.76095259172</v>
      </c>
      <c r="G212">
        <v>-139493.68224993409</v>
      </c>
      <c r="H212">
        <v>-135759.90204885908</v>
      </c>
      <c r="I212">
        <v>-126651.80264202337</v>
      </c>
      <c r="J212">
        <v>-127510.53566461743</v>
      </c>
      <c r="K212">
        <v>-124564.14017005765</v>
      </c>
      <c r="L212">
        <v>-121687.96360350266</v>
      </c>
      <c r="M212">
        <v>-118879.84288797904</v>
      </c>
      <c r="N212">
        <v>-116137.8220987762</v>
      </c>
      <c r="O212">
        <v>-113460.09330534429</v>
      </c>
      <c r="P212">
        <v>-110844.96024208408</v>
      </c>
      <c r="Q212">
        <v>-108290.81492730175</v>
      </c>
      <c r="R212">
        <v>-105796.12197808556</v>
      </c>
      <c r="S212">
        <v>-103359.40769117622</v>
      </c>
      <c r="T212">
        <v>-100979.25218336275</v>
      </c>
      <c r="U212">
        <v>-98654.283558984607</v>
      </c>
      <c r="V212">
        <v>-96383.173458643578</v>
      </c>
      <c r="W212">
        <v>-94164.633572898369</v>
      </c>
      <c r="X212">
        <v>-91997.412845567727</v>
      </c>
      <c r="Y212">
        <v>-89880.295180121539</v>
      </c>
      <c r="Z212">
        <v>-87812.097520124124</v>
      </c>
      <c r="AA212">
        <v>-85791.668212739401</v>
      </c>
      <c r="AB212">
        <v>-83817.885590010133</v>
      </c>
      <c r="AC212">
        <v>-81889.656720314291</v>
      </c>
      <c r="AD212">
        <v>-80005.916294786875</v>
      </c>
      <c r="AE212">
        <v>-78165.625622303254</v>
      </c>
      <c r="AF212">
        <v>-76367.771712972812</v>
      </c>
    </row>
    <row r="213" spans="4:32" x14ac:dyDescent="0.3">
      <c r="E213" t="s">
        <v>20</v>
      </c>
      <c r="F213">
        <v>-127952.80725344438</v>
      </c>
      <c r="G213">
        <v>-120242.11221119971</v>
      </c>
      <c r="H213">
        <v>-113491.56741180124</v>
      </c>
      <c r="I213">
        <v>-103582.36484915334</v>
      </c>
      <c r="J213">
        <v>-98925.705853829641</v>
      </c>
      <c r="K213">
        <v>-94337.692903076095</v>
      </c>
      <c r="L213">
        <v>-89963.580664688794</v>
      </c>
      <c r="M213">
        <v>-85793.217874528767</v>
      </c>
      <c r="N213">
        <v>-81816.954238257458</v>
      </c>
      <c r="O213">
        <v>-78025.623140141077</v>
      </c>
      <c r="P213">
        <v>-74410.515450020495</v>
      </c>
      <c r="Q213">
        <v>-70963.352667250976</v>
      </c>
      <c r="R213">
        <v>-67676.261670819702</v>
      </c>
      <c r="S213">
        <v>-64541.751525303094</v>
      </c>
      <c r="T213">
        <v>-61552.692249238869</v>
      </c>
      <c r="U213">
        <v>-58702.29531823771</v>
      </c>
      <c r="V213">
        <v>-55984.095670001625</v>
      </c>
      <c r="W213">
        <v>-53391.935009135028</v>
      </c>
      <c r="X213">
        <v>-50919.946245466454</v>
      </c>
      <c r="Y213">
        <v>-48562.538931285366</v>
      </c>
      <c r="Z213">
        <v>-46314.38558853932</v>
      </c>
      <c r="AA213">
        <v>-44170.408837081246</v>
      </c>
      <c r="AB213">
        <v>-42125.76925053788</v>
      </c>
      <c r="AC213">
        <v>-40175.853878317939</v>
      </c>
      <c r="AD213">
        <v>-38316.265381545541</v>
      </c>
      <c r="AE213">
        <v>-36542.811737957963</v>
      </c>
      <c r="AF213">
        <v>-34851.496476545282</v>
      </c>
    </row>
    <row r="214" spans="4:32" x14ac:dyDescent="0.3">
      <c r="D214" t="s">
        <v>25</v>
      </c>
      <c r="E214" t="s">
        <v>18</v>
      </c>
      <c r="F214">
        <v>-578885.20398144959</v>
      </c>
      <c r="G214">
        <v>-488978.93677824078</v>
      </c>
      <c r="H214">
        <v>-484463.29719725356</v>
      </c>
      <c r="I214">
        <v>-504096.85350852978</v>
      </c>
      <c r="J214">
        <v>-530858.80190259998</v>
      </c>
      <c r="K214">
        <v>-458091.07455171348</v>
      </c>
      <c r="L214">
        <v>-445832.39445200184</v>
      </c>
      <c r="M214">
        <v>-350265.14296398178</v>
      </c>
      <c r="N214">
        <v>-370427.17308720306</v>
      </c>
      <c r="O214">
        <v>-326037.82521969359</v>
      </c>
      <c r="P214">
        <v>-283744.29695818352</v>
      </c>
      <c r="Q214">
        <v>-313190.14956000337</v>
      </c>
      <c r="R214">
        <v>-290178.987755963</v>
      </c>
      <c r="S214">
        <v>-268861.18261437083</v>
      </c>
      <c r="T214">
        <v>-249111.60140980067</v>
      </c>
      <c r="U214">
        <v>-230814.47714685331</v>
      </c>
      <c r="V214">
        <v>-213862.67652605972</v>
      </c>
      <c r="W214">
        <v>-198157.03419602782</v>
      </c>
      <c r="X214">
        <v>-183605.74444696639</v>
      </c>
      <c r="Y214">
        <v>-170123.80354425346</v>
      </c>
      <c r="Z214">
        <v>-157632.49726285631</v>
      </c>
      <c r="AA214">
        <v>-146058.92913161142</v>
      </c>
      <c r="AB214">
        <v>-135335.58558391593</v>
      </c>
      <c r="AC214">
        <v>-125399.93472906438</v>
      </c>
      <c r="AD214">
        <v>-116194.05586175433</v>
      </c>
      <c r="AE214">
        <v>-107664.29715103316</v>
      </c>
      <c r="AF214">
        <v>-99760.959216657371</v>
      </c>
    </row>
    <row r="215" spans="4:32" x14ac:dyDescent="0.3">
      <c r="E215" t="s">
        <v>26</v>
      </c>
      <c r="F215">
        <v>-671.04381940320525</v>
      </c>
      <c r="G215">
        <v>-588.42172604993357</v>
      </c>
      <c r="H215">
        <v>-4339.607003568367</v>
      </c>
      <c r="I215">
        <v>-648.4338776337969</v>
      </c>
      <c r="J215">
        <v>-743.71381662210968</v>
      </c>
      <c r="K215">
        <v>-2959.1507152073805</v>
      </c>
      <c r="L215">
        <v>-2535.5360462051244</v>
      </c>
      <c r="M215">
        <v>-686.82449662738179</v>
      </c>
      <c r="N215">
        <v>-624.07182522366759</v>
      </c>
      <c r="O215">
        <v>-2715.2447776562062</v>
      </c>
      <c r="P215">
        <v>-665.37122049462505</v>
      </c>
      <c r="Q215">
        <v>-2892.876421832244</v>
      </c>
      <c r="R215">
        <v>-2709.3127111071954</v>
      </c>
      <c r="S215">
        <v>-2537.4024579942366</v>
      </c>
      <c r="T215">
        <v>-2376.4047821665581</v>
      </c>
      <c r="U215">
        <v>-2225.6261419991592</v>
      </c>
      <c r="V215">
        <v>-2084.4172490136989</v>
      </c>
      <c r="W215">
        <v>-1952.1702011782149</v>
      </c>
      <c r="X215">
        <v>-1828.3158138644026</v>
      </c>
      <c r="Y215">
        <v>-1712.3211311707705</v>
      </c>
      <c r="Z215">
        <v>-1603.687103002135</v>
      </c>
      <c r="AA215">
        <v>-1501.9464152313885</v>
      </c>
      <c r="AB215">
        <v>-1406.6614617312473</v>
      </c>
      <c r="AC215">
        <v>-1317.4224482134046</v>
      </c>
      <c r="AD215">
        <v>-1233.845618748961</v>
      </c>
      <c r="AE215">
        <v>-1155.571596629271</v>
      </c>
      <c r="AF215">
        <v>-1082.263831900623</v>
      </c>
    </row>
    <row r="216" spans="4:32" x14ac:dyDescent="0.3">
      <c r="E216" t="s">
        <v>23</v>
      </c>
      <c r="F216">
        <v>-263529.43508914992</v>
      </c>
      <c r="G216">
        <v>-258801.06576005573</v>
      </c>
      <c r="H216">
        <v>-192328.75007906646</v>
      </c>
      <c r="I216">
        <v>-213960.84402344708</v>
      </c>
      <c r="J216">
        <v>-236997.6822551394</v>
      </c>
      <c r="K216">
        <v>-191166.53660706949</v>
      </c>
      <c r="L216">
        <v>-184474.51004296663</v>
      </c>
      <c r="M216">
        <v>-210059.54031386747</v>
      </c>
      <c r="N216">
        <v>-174765.28164070629</v>
      </c>
      <c r="O216">
        <v>-182796.74969110341</v>
      </c>
      <c r="P216">
        <v>-204913.31718792208</v>
      </c>
      <c r="Q216">
        <v>-232212.91844420385</v>
      </c>
      <c r="R216">
        <v>-222114.70907445592</v>
      </c>
      <c r="S216">
        <v>-212457.40246377231</v>
      </c>
      <c r="T216">
        <v>-203221.44689967777</v>
      </c>
      <c r="U216">
        <v>-194388.22061292225</v>
      </c>
      <c r="V216">
        <v>-185939.9720970522</v>
      </c>
      <c r="W216">
        <v>-177859.76839464394</v>
      </c>
      <c r="X216">
        <v>-170131.44930572269</v>
      </c>
      <c r="Y216">
        <v>-162739.5861573423</v>
      </c>
      <c r="Z216">
        <v>-155669.44420047625</v>
      </c>
      <c r="AA216">
        <v>-148906.94797512339</v>
      </c>
      <c r="AB216">
        <v>-142438.6491658708</v>
      </c>
      <c r="AC216">
        <v>-136251.69659270262</v>
      </c>
      <c r="AD216">
        <v>-130333.80806648306</v>
      </c>
      <c r="AE216">
        <v>-124673.24389820539</v>
      </c>
      <c r="AF216">
        <v>-119258.7818939667</v>
      </c>
    </row>
    <row r="217" spans="4:32" x14ac:dyDescent="0.3">
      <c r="E217" t="s">
        <v>20</v>
      </c>
      <c r="F217">
        <v>-117553.27656770214</v>
      </c>
      <c r="G217">
        <v>-91232.518858377472</v>
      </c>
      <c r="H217">
        <v>-94993.606365870641</v>
      </c>
      <c r="I217">
        <v>-101808.24395836926</v>
      </c>
      <c r="J217">
        <v>-93841.97627997915</v>
      </c>
      <c r="K217">
        <v>-92151.388190283949</v>
      </c>
      <c r="L217">
        <v>-83373.446252647802</v>
      </c>
      <c r="M217">
        <v>-76120.548124389941</v>
      </c>
      <c r="N217">
        <v>-77248.846506310685</v>
      </c>
      <c r="O217">
        <v>-64680.158253973059</v>
      </c>
      <c r="P217">
        <v>-71475.088773956217</v>
      </c>
      <c r="Q217">
        <v>-68739.141612569394</v>
      </c>
      <c r="R217">
        <v>-65204.674588317503</v>
      </c>
      <c r="S217">
        <v>-61853.010768947781</v>
      </c>
      <c r="T217">
        <v>-58674.506254049047</v>
      </c>
      <c r="U217">
        <v>-55660.066279544641</v>
      </c>
      <c r="V217">
        <v>-52801.103960104367</v>
      </c>
      <c r="W217">
        <v>-50089.504802417461</v>
      </c>
      <c r="X217">
        <v>-47517.595537572619</v>
      </c>
      <c r="Y217">
        <v>-45078.116300042821</v>
      </c>
      <c r="Z217">
        <v>-42764.195481162082</v>
      </c>
      <c r="AA217">
        <v>-40569.326778823357</v>
      </c>
      <c r="AB217">
        <v>-38487.348093564615</v>
      </c>
      <c r="AC217">
        <v>-36512.422008405701</v>
      </c>
      <c r="AD217">
        <v>-34639.017650348185</v>
      </c>
      <c r="AE217">
        <v>-32861.893774399578</v>
      </c>
      <c r="AF217">
        <v>-31176.082942068635</v>
      </c>
    </row>
    <row r="218" spans="4:32" x14ac:dyDescent="0.3">
      <c r="E218" t="s">
        <v>22</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row>
    <row r="219" spans="4:32" x14ac:dyDescent="0.3">
      <c r="D219" t="s">
        <v>27</v>
      </c>
      <c r="E219" t="s">
        <v>18</v>
      </c>
      <c r="F219">
        <v>-559819.06865230924</v>
      </c>
      <c r="G219">
        <v>-588196.49691027903</v>
      </c>
      <c r="H219">
        <v>-497887.67311439448</v>
      </c>
      <c r="I219">
        <v>-494173.96476999234</v>
      </c>
      <c r="J219">
        <v>-515049.73110558715</v>
      </c>
      <c r="K219">
        <v>-543246.16677636583</v>
      </c>
      <c r="L219">
        <v>-469496.33950616291</v>
      </c>
      <c r="M219">
        <v>-457607.08288025513</v>
      </c>
      <c r="N219">
        <v>-360036.99971589405</v>
      </c>
      <c r="O219">
        <v>-381297.59465717035</v>
      </c>
      <c r="P219">
        <v>-336075.46844887116</v>
      </c>
      <c r="Q219">
        <v>-292882.98593282478</v>
      </c>
      <c r="R219">
        <v>-323716.34033441381</v>
      </c>
      <c r="S219">
        <v>-300340.54358040635</v>
      </c>
      <c r="T219">
        <v>-278652.73042747425</v>
      </c>
      <c r="U219">
        <v>-258531.01032927682</v>
      </c>
      <c r="V219">
        <v>-239862.29454612447</v>
      </c>
      <c r="W219">
        <v>-222541.66055999993</v>
      </c>
      <c r="X219">
        <v>-206471.76238564181</v>
      </c>
      <c r="Y219">
        <v>-191562.28346350102</v>
      </c>
      <c r="Z219">
        <v>-177729.42905970267</v>
      </c>
      <c r="AA219">
        <v>-164895.45532018258</v>
      </c>
      <c r="AB219">
        <v>-152988.23233217344</v>
      </c>
      <c r="AC219">
        <v>-141940.83873734481</v>
      </c>
      <c r="AD219">
        <v>-131691.18561822851</v>
      </c>
      <c r="AE219">
        <v>-122181.66754408411</v>
      </c>
      <c r="AF219">
        <v>-113358.83881500064</v>
      </c>
    </row>
    <row r="220" spans="4:32" x14ac:dyDescent="0.3">
      <c r="E220" t="s">
        <v>26</v>
      </c>
      <c r="F220">
        <v>-177.56059501044635</v>
      </c>
      <c r="G220">
        <v>-173.92672933268727</v>
      </c>
      <c r="H220">
        <v>-152.5437032114607</v>
      </c>
      <c r="I220">
        <v>-1125.1701996301656</v>
      </c>
      <c r="J220">
        <v>-168.14541764309169</v>
      </c>
      <c r="K220">
        <v>-192.87026070037061</v>
      </c>
      <c r="L220">
        <v>-767.46941337035287</v>
      </c>
      <c r="M220">
        <v>-657.65126390187163</v>
      </c>
      <c r="N220">
        <v>-178.15592008380105</v>
      </c>
      <c r="O220">
        <v>-161.887884074971</v>
      </c>
      <c r="P220">
        <v>-704.38834357169014</v>
      </c>
      <c r="Q220">
        <v>-172.61958262074799</v>
      </c>
      <c r="R220">
        <v>-750.54473828307528</v>
      </c>
      <c r="S220">
        <v>-702.95325010695683</v>
      </c>
      <c r="T220">
        <v>-658.37950308774634</v>
      </c>
      <c r="U220">
        <v>-616.63214448487838</v>
      </c>
      <c r="V220">
        <v>-577.53195509390514</v>
      </c>
      <c r="W220">
        <v>-540.91107986792258</v>
      </c>
      <c r="X220">
        <v>-506.61230732472399</v>
      </c>
      <c r="Y220">
        <v>-474.48839464621392</v>
      </c>
      <c r="Z220">
        <v>-444.40143557277105</v>
      </c>
      <c r="AA220">
        <v>-416.22226837896307</v>
      </c>
      <c r="AB220">
        <v>-389.82992138908435</v>
      </c>
      <c r="AC220">
        <v>-365.11109365214469</v>
      </c>
      <c r="AD220">
        <v>-341.95966854687384</v>
      </c>
      <c r="AE220">
        <v>-320.27625822867378</v>
      </c>
      <c r="AF220">
        <v>-299.96777696285403</v>
      </c>
    </row>
    <row r="221" spans="4:32" x14ac:dyDescent="0.3">
      <c r="E221" t="s">
        <v>23</v>
      </c>
      <c r="F221">
        <v>-151662.24970958766</v>
      </c>
      <c r="G221">
        <v>-240485.41747316369</v>
      </c>
      <c r="H221">
        <v>-236377.75601056381</v>
      </c>
      <c r="I221">
        <v>-175775.15056356319</v>
      </c>
      <c r="J221">
        <v>-195642.99908079032</v>
      </c>
      <c r="K221">
        <v>-216800.0182824893</v>
      </c>
      <c r="L221">
        <v>-174940.93427736769</v>
      </c>
      <c r="M221">
        <v>-168874.44256907495</v>
      </c>
      <c r="N221">
        <v>-192356.29167798717</v>
      </c>
      <c r="O221">
        <v>-160083.74935333894</v>
      </c>
      <c r="P221">
        <v>-167486.90300315659</v>
      </c>
      <c r="Q221">
        <v>-187800.71971178934</v>
      </c>
      <c r="R221">
        <v>-212874.57099636493</v>
      </c>
      <c r="S221">
        <v>-203667.44081965912</v>
      </c>
      <c r="T221">
        <v>-194858.5322139659</v>
      </c>
      <c r="U221">
        <v>-186430.62152581499</v>
      </c>
      <c r="V221">
        <v>-178367.23004942463</v>
      </c>
      <c r="W221">
        <v>-170652.59180664676</v>
      </c>
      <c r="X221">
        <v>-163271.62272047601</v>
      </c>
      <c r="Y221">
        <v>-156209.89112184796</v>
      </c>
      <c r="Z221">
        <v>-149453.58953206131</v>
      </c>
      <c r="AA221">
        <v>-142989.50766565022</v>
      </c>
      <c r="AB221">
        <v>-136805.00660092139</v>
      </c>
      <c r="AC221">
        <v>-130887.99406765225</v>
      </c>
      <c r="AD221">
        <v>-125226.9008036318</v>
      </c>
      <c r="AE221">
        <v>-119810.65793381457</v>
      </c>
      <c r="AF221">
        <v>-114628.67532785908</v>
      </c>
    </row>
    <row r="222" spans="4:32" x14ac:dyDescent="0.3">
      <c r="E222" t="s">
        <v>20</v>
      </c>
      <c r="F222">
        <v>-120042.62020991484</v>
      </c>
      <c r="G222">
        <v>-114589.0315992658</v>
      </c>
      <c r="H222">
        <v>-89062.717887485385</v>
      </c>
      <c r="I222">
        <v>-92821.292107691494</v>
      </c>
      <c r="J222">
        <v>-99547.821216364769</v>
      </c>
      <c r="K222">
        <v>-91806.857444188325</v>
      </c>
      <c r="L222">
        <v>-90191.030535818718</v>
      </c>
      <c r="M222">
        <v>-81628.269542881855</v>
      </c>
      <c r="N222">
        <v>-74548.941506291216</v>
      </c>
      <c r="O222">
        <v>-75672.700022929232</v>
      </c>
      <c r="P222">
        <v>-63374.008019579567</v>
      </c>
      <c r="Q222">
        <v>-70044.62720939549</v>
      </c>
      <c r="R222">
        <v>-67374.336620242655</v>
      </c>
      <c r="S222">
        <v>-63919.109745932445</v>
      </c>
      <c r="T222">
        <v>-60641.080798189563</v>
      </c>
      <c r="U222">
        <v>-57531.16235487879</v>
      </c>
      <c r="V222">
        <v>-54580.733033409873</v>
      </c>
      <c r="W222">
        <v>-51781.613590355839</v>
      </c>
      <c r="X222">
        <v>-49126.044246778984</v>
      </c>
      <c r="Y222">
        <v>-46606.663176405309</v>
      </c>
      <c r="Z222">
        <v>-44216.486097011904</v>
      </c>
      <c r="AA222">
        <v>-41948.886908449997</v>
      </c>
      <c r="AB222">
        <v>-39797.57932362803</v>
      </c>
      <c r="AC222">
        <v>-37756.599441531849</v>
      </c>
      <c r="AD222">
        <v>-35820.289213970362</v>
      </c>
      <c r="AE222">
        <v>-33983.280760213085</v>
      </c>
      <c r="AF222">
        <v>-32240.481486036068</v>
      </c>
    </row>
    <row r="223" spans="4:32" x14ac:dyDescent="0.3">
      <c r="D223" t="s">
        <v>30</v>
      </c>
      <c r="E223" t="s">
        <v>18</v>
      </c>
      <c r="F223">
        <v>-565318.75289074401</v>
      </c>
      <c r="G223">
        <v>-585463.61307018821</v>
      </c>
      <c r="H223">
        <v>-615075.10318774113</v>
      </c>
      <c r="I223">
        <v>-520583.34086052096</v>
      </c>
      <c r="J223">
        <v>-516645.00261803687</v>
      </c>
      <c r="K223">
        <v>-538412.17420258117</v>
      </c>
      <c r="L223">
        <v>-567826.15288999106</v>
      </c>
      <c r="M223">
        <v>-490685.82781555329</v>
      </c>
      <c r="N223">
        <v>-478208.04411517782</v>
      </c>
      <c r="O223">
        <v>-376204.46184402879</v>
      </c>
      <c r="P223">
        <v>-398376.85484847554</v>
      </c>
      <c r="Q223">
        <v>-351090.98029864021</v>
      </c>
      <c r="R223">
        <v>-305935.59956589236</v>
      </c>
      <c r="S223">
        <v>-338106.66219841986</v>
      </c>
      <c r="T223">
        <v>-313657.55528460734</v>
      </c>
      <c r="U223">
        <v>-290976.40770349861</v>
      </c>
      <c r="V223">
        <v>-269935.37510425039</v>
      </c>
      <c r="W223">
        <v>-250415.85779325801</v>
      </c>
      <c r="X223">
        <v>-232307.8322361974</v>
      </c>
      <c r="Y223">
        <v>-215509.23090036912</v>
      </c>
      <c r="Z223">
        <v>-199925.36694176871</v>
      </c>
      <c r="AA223">
        <v>-185468.40049408021</v>
      </c>
      <c r="AB223">
        <v>-172056.84355128193</v>
      </c>
      <c r="AC223">
        <v>-159615.10065309046</v>
      </c>
      <c r="AD223">
        <v>-148073.04278427453</v>
      </c>
      <c r="AE223">
        <v>-137365.61208608348</v>
      </c>
      <c r="AF223">
        <v>-127432.45515171044</v>
      </c>
    </row>
    <row r="224" spans="4:32" x14ac:dyDescent="0.3">
      <c r="E224" t="s">
        <v>26</v>
      </c>
      <c r="F224">
        <v>-384.78543793529576</v>
      </c>
      <c r="G224">
        <v>-319.64794782150068</v>
      </c>
      <c r="H224">
        <v>-312.89778087631538</v>
      </c>
      <c r="I224">
        <v>-274.24662610060415</v>
      </c>
      <c r="J224">
        <v>-2021.5125389427023</v>
      </c>
      <c r="K224">
        <v>-301.88077558313694</v>
      </c>
      <c r="L224">
        <v>-346.04003879612662</v>
      </c>
      <c r="M224">
        <v>-1376.0439055727356</v>
      </c>
      <c r="N224">
        <v>-1178.3241338951491</v>
      </c>
      <c r="O224">
        <v>-318.98398181349353</v>
      </c>
      <c r="P224">
        <v>-289.66294793189536</v>
      </c>
      <c r="Q224">
        <v>-1259.5083752133523</v>
      </c>
      <c r="R224">
        <v>-308.44383545960233</v>
      </c>
      <c r="S224">
        <v>-1340.2085586600867</v>
      </c>
      <c r="T224">
        <v>-1254.3443752480684</v>
      </c>
      <c r="U224">
        <v>-1173.9813192131085</v>
      </c>
      <c r="V224">
        <v>-1098.7669455517598</v>
      </c>
      <c r="W224">
        <v>-1028.3713896285508</v>
      </c>
      <c r="X224">
        <v>-962.48592050200034</v>
      </c>
      <c r="Y224">
        <v>-900.82158693581744</v>
      </c>
      <c r="Z224">
        <v>-843.10795015715541</v>
      </c>
      <c r="AA224">
        <v>-789.0918978042281</v>
      </c>
      <c r="AB224">
        <v>-738.53653386166411</v>
      </c>
      <c r="AC224">
        <v>-691.22013971523813</v>
      </c>
      <c r="AD224">
        <v>-646.93520176951426</v>
      </c>
      <c r="AE224">
        <v>-605.48750136386616</v>
      </c>
      <c r="AF224">
        <v>-566.69526299555594</v>
      </c>
    </row>
    <row r="225" spans="4:32" x14ac:dyDescent="0.3">
      <c r="E225" t="s">
        <v>23</v>
      </c>
      <c r="F225">
        <v>-189205.11127011743</v>
      </c>
      <c r="G225">
        <v>-143817.94513563969</v>
      </c>
      <c r="H225">
        <v>-228049.44841113649</v>
      </c>
      <c r="I225">
        <v>-224156.65728858707</v>
      </c>
      <c r="J225">
        <v>-166689.12794736304</v>
      </c>
      <c r="K225">
        <v>-185532.00107187708</v>
      </c>
      <c r="L225">
        <v>-205597.85117300009</v>
      </c>
      <c r="M225">
        <v>-165903.46605321867</v>
      </c>
      <c r="N225">
        <v>-160152.11541277784</v>
      </c>
      <c r="O225">
        <v>-182423.12009892668</v>
      </c>
      <c r="P225">
        <v>-151818.77675324428</v>
      </c>
      <c r="Q225">
        <v>-158841.44401561789</v>
      </c>
      <c r="R225">
        <v>-178108.63359710158</v>
      </c>
      <c r="S225">
        <v>-201890.68192509207</v>
      </c>
      <c r="T225">
        <v>-193160.75633147088</v>
      </c>
      <c r="U225">
        <v>-184808.32017987571</v>
      </c>
      <c r="V225">
        <v>-176817.05050428436</v>
      </c>
      <c r="W225">
        <v>-169171.33015767272</v>
      </c>
      <c r="X225">
        <v>-161856.21729179824</v>
      </c>
      <c r="Y225">
        <v>-154857.41615670346</v>
      </c>
      <c r="Z225">
        <v>-148161.24916287433</v>
      </c>
      <c r="AA225">
        <v>-141754.63015145421</v>
      </c>
      <c r="AB225">
        <v>-135625.03882027703</v>
      </c>
      <c r="AC225">
        <v>-129760.49625574051</v>
      </c>
      <c r="AD225">
        <v>-124149.54152270193</v>
      </c>
      <c r="AE225">
        <v>-118781.20926664711</v>
      </c>
      <c r="AF225">
        <v>-113645.00828436043</v>
      </c>
    </row>
    <row r="226" spans="4:32" x14ac:dyDescent="0.3">
      <c r="E226" t="s">
        <v>20</v>
      </c>
      <c r="F226">
        <v>-128618.22619357218</v>
      </c>
      <c r="G226">
        <v>-129809.7578505642</v>
      </c>
      <c r="H226">
        <v>-123904.92610224981</v>
      </c>
      <c r="I226">
        <v>-96297.521875388135</v>
      </c>
      <c r="J226">
        <v>-100355.3815756</v>
      </c>
      <c r="K226">
        <v>-107621.39294273707</v>
      </c>
      <c r="L226">
        <v>-99246.594590300039</v>
      </c>
      <c r="M226">
        <v>-97493.917837352186</v>
      </c>
      <c r="N226">
        <v>-88232.462593692428</v>
      </c>
      <c r="O226">
        <v>-80575.497023979391</v>
      </c>
      <c r="P226">
        <v>-81785.157597531099</v>
      </c>
      <c r="Q226">
        <v>-68488.887374761645</v>
      </c>
      <c r="R226">
        <v>-75693.327076206362</v>
      </c>
      <c r="S226">
        <v>-72803.274816645338</v>
      </c>
      <c r="T226">
        <v>-69065.43615483788</v>
      </c>
      <c r="U226">
        <v>-65519.504215590496</v>
      </c>
      <c r="V226">
        <v>-62155.626195319113</v>
      </c>
      <c r="W226">
        <v>-58964.455149417226</v>
      </c>
      <c r="X226">
        <v>-55937.124020632444</v>
      </c>
      <c r="Y226">
        <v>-53065.221000868354</v>
      </c>
      <c r="Z226">
        <v>-50340.766157951679</v>
      </c>
      <c r="AA226">
        <v>-47756.189262419241</v>
      </c>
      <c r="AB226">
        <v>-45304.308752713754</v>
      </c>
      <c r="AC226">
        <v>-42978.311780340766</v>
      </c>
      <c r="AD226">
        <v>-40771.735279539687</v>
      </c>
      <c r="AE226">
        <v>-38678.448008868734</v>
      </c>
      <c r="AF226">
        <v>-36692.633514804184</v>
      </c>
    </row>
    <row r="227" spans="4:32" x14ac:dyDescent="0.3">
      <c r="D227" t="s">
        <v>31</v>
      </c>
      <c r="E227" t="s">
        <v>18</v>
      </c>
      <c r="F227">
        <v>-668923.0696638599</v>
      </c>
      <c r="G227">
        <v>-727497.14818613289</v>
      </c>
      <c r="H227">
        <v>-693623.01562109997</v>
      </c>
      <c r="I227">
        <v>-635847.09921338561</v>
      </c>
      <c r="J227">
        <v>-632802.45941623452</v>
      </c>
      <c r="K227">
        <v>-623950.60065054684</v>
      </c>
      <c r="L227">
        <v>-582641.50276218599</v>
      </c>
      <c r="M227">
        <v>-561965.14506454335</v>
      </c>
      <c r="N227">
        <v>-551680.80658991192</v>
      </c>
      <c r="O227">
        <v>-503837.43437332986</v>
      </c>
      <c r="P227">
        <v>-393426.89411399333</v>
      </c>
      <c r="Q227">
        <v>-393988.73901231051</v>
      </c>
      <c r="R227">
        <v>-309512.54486488766</v>
      </c>
      <c r="S227">
        <v>-354955.94765342341</v>
      </c>
      <c r="T227">
        <v>-332170.92506930645</v>
      </c>
      <c r="U227">
        <v>-310848.49878084479</v>
      </c>
      <c r="V227">
        <v>-290894.78308236634</v>
      </c>
      <c r="W227">
        <v>-272221.9188975264</v>
      </c>
      <c r="X227">
        <v>-254747.68692317457</v>
      </c>
      <c r="Y227">
        <v>-238395.14560595312</v>
      </c>
      <c r="Z227">
        <v>-223092.2923575858</v>
      </c>
      <c r="AA227">
        <v>-208771.74651713917</v>
      </c>
      <c r="AB227">
        <v>-195370.45266429428</v>
      </c>
      <c r="AC227">
        <v>-182829.40297727357</v>
      </c>
      <c r="AD227">
        <v>-171093.377412926</v>
      </c>
      <c r="AE227">
        <v>-160110.70056494515</v>
      </c>
      <c r="AF227">
        <v>-149833.01412963268</v>
      </c>
    </row>
    <row r="228" spans="4:32" x14ac:dyDescent="0.3">
      <c r="E228" t="s">
        <v>26</v>
      </c>
      <c r="F228">
        <v>-1320.3954426551543</v>
      </c>
      <c r="G228">
        <v>-1581.1985611635973</v>
      </c>
      <c r="H228">
        <v>-1878.2180358608473</v>
      </c>
      <c r="I228">
        <v>-1328.4231158342889</v>
      </c>
      <c r="J228">
        <v>-6764.448305400213</v>
      </c>
      <c r="K228">
        <v>-1842.902090624975</v>
      </c>
      <c r="L228">
        <v>-1179.6100727503338</v>
      </c>
      <c r="M228">
        <v>-3952.6230478967664</v>
      </c>
      <c r="N228">
        <v>-1795.1477537401536</v>
      </c>
      <c r="O228">
        <v>-1257.1615689347486</v>
      </c>
      <c r="P228">
        <v>-3255.2945380809811</v>
      </c>
      <c r="Q228">
        <v>-4833.7689718849178</v>
      </c>
      <c r="R228">
        <v>-5284.8387556204334</v>
      </c>
      <c r="S228">
        <v>-906.24885385617085</v>
      </c>
      <c r="T228">
        <v>-895.61424631118473</v>
      </c>
      <c r="U228">
        <v>-885.1044332717637</v>
      </c>
      <c r="V228">
        <v>-874.71795030505939</v>
      </c>
      <c r="W228">
        <v>-864.4533501629827</v>
      </c>
      <c r="X228">
        <v>-854.30920258054539</v>
      </c>
      <c r="Y228">
        <v>-844.28409407656693</v>
      </c>
      <c r="Z228">
        <v>-834.37662775672163</v>
      </c>
      <c r="AA228">
        <v>-824.58542311889482</v>
      </c>
      <c r="AB228">
        <v>-814.90911586082518</v>
      </c>
      <c r="AC228">
        <v>-805.34635769000295</v>
      </c>
      <c r="AD228">
        <v>-795.89581613579924</v>
      </c>
      <c r="AE228">
        <v>-786.55617436380089</v>
      </c>
      <c r="AF228">
        <v>-777.32613099232299</v>
      </c>
    </row>
    <row r="229" spans="4:32" x14ac:dyDescent="0.3">
      <c r="E229" t="s">
        <v>23</v>
      </c>
      <c r="F229">
        <v>-271991.87185206532</v>
      </c>
      <c r="G229">
        <v>-140781.1388226166</v>
      </c>
      <c r="H229">
        <v>-192206.08204819457</v>
      </c>
      <c r="I229">
        <v>-226735.02487998916</v>
      </c>
      <c r="J229">
        <v>-164566.23947681772</v>
      </c>
      <c r="K229">
        <v>-222366.83238984004</v>
      </c>
      <c r="L229">
        <v>-170881.68533282058</v>
      </c>
      <c r="M229">
        <v>-264177.11783311545</v>
      </c>
      <c r="N229">
        <v>-214118.19582633686</v>
      </c>
      <c r="O229">
        <v>-178887.15625594824</v>
      </c>
      <c r="P229">
        <v>-228913.48551736801</v>
      </c>
      <c r="Q229">
        <v>-138508.08411721344</v>
      </c>
      <c r="R229">
        <v>-211505.67356592222</v>
      </c>
      <c r="S229">
        <v>-112343.9193822384</v>
      </c>
      <c r="T229">
        <v>-110022.80237301061</v>
      </c>
      <c r="U229">
        <v>-107749.64153444298</v>
      </c>
      <c r="V229">
        <v>-105523.44605293364</v>
      </c>
      <c r="W229">
        <v>-103343.24558589776</v>
      </c>
      <c r="X229">
        <v>-101208.08983881996</v>
      </c>
      <c r="Y229">
        <v>-99117.048151044568</v>
      </c>
      <c r="Z229">
        <v>-97069.209090124175</v>
      </c>
      <c r="AA229">
        <v>-95063.680054549186</v>
      </c>
      <c r="AB229">
        <v>-93099.586884685239</v>
      </c>
      <c r="AC229">
        <v>-91176.073481749016</v>
      </c>
      <c r="AD229">
        <v>-89292.301434656372</v>
      </c>
      <c r="AE229">
        <v>-87447.449654580036</v>
      </c>
      <c r="AF229">
        <v>-85640.714017057602</v>
      </c>
    </row>
    <row r="230" spans="4:32" x14ac:dyDescent="0.3">
      <c r="E230" t="s">
        <v>20</v>
      </c>
      <c r="F230">
        <v>-151151.92234314015</v>
      </c>
      <c r="G230">
        <v>-142474.33027612188</v>
      </c>
      <c r="H230">
        <v>-162272.47225594526</v>
      </c>
      <c r="I230">
        <v>-143105.87585768857</v>
      </c>
      <c r="J230">
        <v>-120411.77333596478</v>
      </c>
      <c r="K230">
        <v>-120747.83607383807</v>
      </c>
      <c r="L230">
        <v>-129778.76995141919</v>
      </c>
      <c r="M230">
        <v>-107952.17335421634</v>
      </c>
      <c r="N230">
        <v>-111284.06665472785</v>
      </c>
      <c r="O230">
        <v>-103169.66385407998</v>
      </c>
      <c r="P230">
        <v>-87270.905193808343</v>
      </c>
      <c r="Q230">
        <v>-87474.066503397014</v>
      </c>
      <c r="R230">
        <v>-81126.134608740962</v>
      </c>
      <c r="S230">
        <v>-80989.244398614974</v>
      </c>
      <c r="T230">
        <v>-76702.250057619371</v>
      </c>
      <c r="U230">
        <v>-72642.17869406598</v>
      </c>
      <c r="V230">
        <v>-68797.018620139221</v>
      </c>
      <c r="W230">
        <v>-65155.393961310452</v>
      </c>
      <c r="X230">
        <v>-61706.531000906616</v>
      </c>
      <c r="Y230">
        <v>-58440.226306157791</v>
      </c>
      <c r="Z230">
        <v>-55346.816541425062</v>
      </c>
      <c r="AA230">
        <v>-52417.149879301367</v>
      </c>
      <c r="AB230">
        <v>-49642.558925005142</v>
      </c>
      <c r="AC230">
        <v>-47014.835073964037</v>
      </c>
      <c r="AD230">
        <v>-44526.204226725611</v>
      </c>
      <c r="AE230">
        <v>-42169.303789347883</v>
      </c>
      <c r="AF230">
        <v>-39937.160891225598</v>
      </c>
    </row>
    <row r="231" spans="4:32" x14ac:dyDescent="0.3">
      <c r="E231" t="s">
        <v>22</v>
      </c>
      <c r="F231">
        <v>-167.33995900354117</v>
      </c>
      <c r="G231">
        <v>-169.08036210289245</v>
      </c>
      <c r="H231">
        <v>-174.09658693176249</v>
      </c>
      <c r="I231">
        <v>-1398.8132985135755</v>
      </c>
      <c r="J231">
        <v>-107.92584136438487</v>
      </c>
      <c r="K231">
        <v>-106.33889634458113</v>
      </c>
      <c r="L231">
        <v>-107.43558961835406</v>
      </c>
      <c r="M231">
        <v>-116.36335928397018</v>
      </c>
      <c r="N231">
        <v>-109.76935634425527</v>
      </c>
      <c r="O231">
        <v>-113.43717867851808</v>
      </c>
      <c r="P231">
        <v>-112.10335164910457</v>
      </c>
      <c r="Q231">
        <v>-115.70105461931568</v>
      </c>
      <c r="R231">
        <v>-114.46573013922526</v>
      </c>
      <c r="S231">
        <v>-115.66121120841926</v>
      </c>
      <c r="T231">
        <v>-113.69426308251482</v>
      </c>
      <c r="U231">
        <v>-111.76076510718013</v>
      </c>
      <c r="V231">
        <v>-109.86014842523056</v>
      </c>
      <c r="W231">
        <v>-107.99185385353357</v>
      </c>
      <c r="X231">
        <v>-106.1553317184905</v>
      </c>
      <c r="Y231">
        <v>-104.35004169431643</v>
      </c>
      <c r="Z231">
        <v>-102.57545264407015</v>
      </c>
      <c r="AA231">
        <v>-100.83104246338749</v>
      </c>
      <c r="AB231">
        <v>-99.116297926872448</v>
      </c>
      <c r="AC231">
        <v>-97.430714537100229</v>
      </c>
      <c r="AD231">
        <v>-95.773796376188486</v>
      </c>
      <c r="AE231">
        <v>-94.145055959892517</v>
      </c>
      <c r="AF231">
        <v>-92.544014094181904</v>
      </c>
    </row>
    <row r="232" spans="4:32" x14ac:dyDescent="0.3">
      <c r="D232" t="s">
        <v>32</v>
      </c>
      <c r="E232" t="s">
        <v>18</v>
      </c>
      <c r="F232">
        <v>-532617.07477089274</v>
      </c>
      <c r="G232">
        <v>-500336.33529603638</v>
      </c>
      <c r="H232">
        <v>-548975.28770944604</v>
      </c>
      <c r="I232">
        <v>-528093.02909485612</v>
      </c>
      <c r="J232">
        <v>-488436.86369180674</v>
      </c>
      <c r="K232">
        <v>-490441.34456494631</v>
      </c>
      <c r="L232">
        <v>-487916.78413226531</v>
      </c>
      <c r="M232">
        <v>-459712.63127522497</v>
      </c>
      <c r="N232">
        <v>-447387.45065344899</v>
      </c>
      <c r="O232">
        <v>-443159.61600604607</v>
      </c>
      <c r="P232">
        <v>-408389.93758564017</v>
      </c>
      <c r="Q232">
        <v>-321777.91990232462</v>
      </c>
      <c r="R232">
        <v>-325116.64322953607</v>
      </c>
      <c r="S232">
        <v>-257698.47095958813</v>
      </c>
      <c r="T232">
        <v>-298158.19973332703</v>
      </c>
      <c r="U232">
        <v>-281524.43897831865</v>
      </c>
      <c r="V232">
        <v>-265818.64866686118</v>
      </c>
      <c r="W232">
        <v>-250989.05883804266</v>
      </c>
      <c r="X232">
        <v>-236986.78769282266</v>
      </c>
      <c r="Y232">
        <v>-223765.68046818126</v>
      </c>
      <c r="Z232">
        <v>-211282.15730021746</v>
      </c>
      <c r="AA232">
        <v>-199495.06957471752</v>
      </c>
      <c r="AB232">
        <v>-188365.56429169152</v>
      </c>
      <c r="AC232">
        <v>-177856.9559967914</v>
      </c>
      <c r="AD232">
        <v>-167934.60585746708</v>
      </c>
      <c r="AE232">
        <v>-158565.80748526691</v>
      </c>
      <c r="AF232">
        <v>-149719.67912792618</v>
      </c>
    </row>
    <row r="233" spans="4:32" x14ac:dyDescent="0.3">
      <c r="E233" t="s">
        <v>26</v>
      </c>
      <c r="F233">
        <v>-583.66454916006956</v>
      </c>
      <c r="G233">
        <v>-533.42733982172615</v>
      </c>
      <c r="H233">
        <v>-636.78356666489651</v>
      </c>
      <c r="I233">
        <v>-754.01889756943126</v>
      </c>
      <c r="J233">
        <v>-531.6177000224402</v>
      </c>
      <c r="K233">
        <v>-2698.5394230915117</v>
      </c>
      <c r="L233">
        <v>-732.75422367505905</v>
      </c>
      <c r="M233">
        <v>-467.54075941947849</v>
      </c>
      <c r="N233">
        <v>-1561.7091995857579</v>
      </c>
      <c r="O233">
        <v>-706.98187280743809</v>
      </c>
      <c r="P233">
        <v>-493.54064741280644</v>
      </c>
      <c r="Q233">
        <v>-1273.953225956561</v>
      </c>
      <c r="R233">
        <v>-1885.5976659560963</v>
      </c>
      <c r="S233">
        <v>-2054.784260380789</v>
      </c>
      <c r="T233">
        <v>-351.18836302311797</v>
      </c>
      <c r="U233">
        <v>-345.97737944821955</v>
      </c>
      <c r="V233">
        <v>-340.84371719907369</v>
      </c>
      <c r="W233">
        <v>-335.78622897069869</v>
      </c>
      <c r="X233">
        <v>-330.80378448198928</v>
      </c>
      <c r="Y233">
        <v>-325.89527022311449</v>
      </c>
      <c r="Z233">
        <v>-321.05958920666245</v>
      </c>
      <c r="AA233">
        <v>-316.29566072247906</v>
      </c>
      <c r="AB233">
        <v>-311.60242009614308</v>
      </c>
      <c r="AC233">
        <v>-306.97881845102614</v>
      </c>
      <c r="AD233">
        <v>-302.4238224738823</v>
      </c>
      <c r="AE233">
        <v>-297.93641418391667</v>
      </c>
      <c r="AF233">
        <v>-293.51559070528009</v>
      </c>
    </row>
    <row r="234" spans="4:32" x14ac:dyDescent="0.3">
      <c r="E234" t="s">
        <v>23</v>
      </c>
      <c r="F234">
        <v>-150173.95897169152</v>
      </c>
      <c r="G234">
        <v>-231233.57547021439</v>
      </c>
      <c r="H234">
        <v>-119818.15035754032</v>
      </c>
      <c r="I234">
        <v>-163765.06687438919</v>
      </c>
      <c r="J234">
        <v>-193397.98990450223</v>
      </c>
      <c r="K234">
        <v>-140525.68357647883</v>
      </c>
      <c r="L234">
        <v>-190091.67101382447</v>
      </c>
      <c r="M234">
        <v>-146241.5219626638</v>
      </c>
      <c r="N234">
        <v>-226333.83958689976</v>
      </c>
      <c r="O234">
        <v>-183651.18166949847</v>
      </c>
      <c r="P234">
        <v>-153603.91156812554</v>
      </c>
      <c r="Q234">
        <v>-196777.46459304323</v>
      </c>
      <c r="R234">
        <v>-119196.68986224037</v>
      </c>
      <c r="S234">
        <v>-182217.33531171299</v>
      </c>
      <c r="T234">
        <v>-96895.146256492837</v>
      </c>
      <c r="U234">
        <v>-94997.518595938265</v>
      </c>
      <c r="V234">
        <v>-93137.054724048299</v>
      </c>
      <c r="W234">
        <v>-91313.02681248411</v>
      </c>
      <c r="X234">
        <v>-89524.721286945758</v>
      </c>
      <c r="Y234">
        <v>-87771.438548016376</v>
      </c>
      <c r="Z234">
        <v>-86052.492697473092</v>
      </c>
      <c r="AA234">
        <v>-84367.211269958338</v>
      </c>
      <c r="AB234">
        <v>-82714.934969905837</v>
      </c>
      <c r="AC234">
        <v>-81095.017413619076</v>
      </c>
      <c r="AD234">
        <v>-79506.824876400773</v>
      </c>
      <c r="AE234">
        <v>-77949.736044634687</v>
      </c>
      <c r="AF234">
        <v>-76423.141772722811</v>
      </c>
    </row>
    <row r="235" spans="4:32" x14ac:dyDescent="0.3">
      <c r="E235" t="s">
        <v>20</v>
      </c>
      <c r="F235">
        <v>-126018.05461281944</v>
      </c>
      <c r="G235">
        <v>-151792.09138381027</v>
      </c>
      <c r="H235">
        <v>-143528.93240261311</v>
      </c>
      <c r="I235">
        <v>-163988.89559799727</v>
      </c>
      <c r="J235">
        <v>-145079.99086621578</v>
      </c>
      <c r="K235">
        <v>-122459.96952210489</v>
      </c>
      <c r="L235">
        <v>-123188.78040580575</v>
      </c>
      <c r="M235">
        <v>-132820.70335337441</v>
      </c>
      <c r="N235">
        <v>-110834.14130049018</v>
      </c>
      <c r="O235">
        <v>-114616.06570986946</v>
      </c>
      <c r="P235">
        <v>-106596.06797018128</v>
      </c>
      <c r="Q235">
        <v>-90455.264703846013</v>
      </c>
      <c r="R235">
        <v>-90951.676461608615</v>
      </c>
      <c r="S235">
        <v>-84618.034199663132</v>
      </c>
      <c r="T235">
        <v>-84741.984157068553</v>
      </c>
      <c r="U235">
        <v>-80510.43815002343</v>
      </c>
      <c r="V235">
        <v>-76490.192147195237</v>
      </c>
      <c r="W235">
        <v>-72670.694995008482</v>
      </c>
      <c r="X235">
        <v>-69041.922406142068</v>
      </c>
      <c r="Y235">
        <v>-65594.350650742461</v>
      </c>
      <c r="Z235">
        <v>-62318.931561352219</v>
      </c>
      <c r="AA235">
        <v>-59207.068785954092</v>
      </c>
      <c r="AB235">
        <v>-56250.595226806829</v>
      </c>
      <c r="AC235">
        <v>-53441.751605860627</v>
      </c>
      <c r="AD235">
        <v>-50773.16610049735</v>
      </c>
      <c r="AE235">
        <v>-48237.834996149148</v>
      </c>
      <c r="AF235">
        <v>-45829.104305018285</v>
      </c>
    </row>
    <row r="236" spans="4:32" x14ac:dyDescent="0.3">
      <c r="E236" t="s">
        <v>22</v>
      </c>
      <c r="F236">
        <v>-454.36796453396875</v>
      </c>
      <c r="G236">
        <v>-503.59796963471223</v>
      </c>
      <c r="H236">
        <v>-509.38651233340505</v>
      </c>
      <c r="I236">
        <v>-525.06699255915157</v>
      </c>
      <c r="J236">
        <v>-4223.3279434986862</v>
      </c>
      <c r="K236">
        <v>-326.26010144078225</v>
      </c>
      <c r="L236">
        <v>-321.8096197108178</v>
      </c>
      <c r="M236">
        <v>-325.4793120194916</v>
      </c>
      <c r="N236">
        <v>-352.90675449130919</v>
      </c>
      <c r="O236">
        <v>-333.26829143782976</v>
      </c>
      <c r="P236">
        <v>-344.77609510388862</v>
      </c>
      <c r="Q236">
        <v>-341.09042086904486</v>
      </c>
      <c r="R236">
        <v>-352.41750148158894</v>
      </c>
      <c r="S236">
        <v>-349.0319758434955</v>
      </c>
      <c r="T236">
        <v>-353.05884573807475</v>
      </c>
      <c r="U236">
        <v>-347.43035023189236</v>
      </c>
      <c r="V236">
        <v>-341.89158470145071</v>
      </c>
      <c r="W236">
        <v>-336.44111866349937</v>
      </c>
      <c r="X236">
        <v>-331.077544439679</v>
      </c>
      <c r="Y236">
        <v>-325.79947679296419</v>
      </c>
      <c r="Z236">
        <v>-320.60555256990085</v>
      </c>
      <c r="AA236">
        <v>-315.49443034854869</v>
      </c>
      <c r="AB236">
        <v>-310.46479009203529</v>
      </c>
      <c r="AC236">
        <v>-305.51533280763329</v>
      </c>
      <c r="AD236">
        <v>-300.64478021127292</v>
      </c>
      <c r="AE236">
        <v>-295.85187439740264</v>
      </c>
      <c r="AF236">
        <v>-291.13537751411315</v>
      </c>
    </row>
    <row r="237" spans="4:32" x14ac:dyDescent="0.3">
      <c r="D237" t="s">
        <v>75</v>
      </c>
      <c r="E237" t="s">
        <v>18</v>
      </c>
      <c r="F237">
        <v>-554387.05619308492</v>
      </c>
      <c r="G237">
        <v>-554962.93178538501</v>
      </c>
      <c r="H237">
        <v>-519603.09908623993</v>
      </c>
      <c r="I237">
        <v>-568772.2390559545</v>
      </c>
      <c r="J237">
        <v>-545403.21283631888</v>
      </c>
      <c r="K237">
        <v>-505350.85460561042</v>
      </c>
      <c r="L237">
        <v>-508000.27927446505</v>
      </c>
      <c r="M237">
        <v>-507985.32951227843</v>
      </c>
      <c r="N237">
        <v>-479981.40449541528</v>
      </c>
      <c r="O237">
        <v>-468905.24657755258</v>
      </c>
      <c r="P237">
        <v>-468313.93875959271</v>
      </c>
      <c r="Q237">
        <v>-434063.45589231589</v>
      </c>
      <c r="R237">
        <v>-344863.16757265548</v>
      </c>
      <c r="S237">
        <v>-351064.90953276207</v>
      </c>
      <c r="T237">
        <v>-280755.90822051436</v>
      </c>
      <c r="U237">
        <v>-327953.04224201484</v>
      </c>
      <c r="V237">
        <v>-312441.34836473269</v>
      </c>
      <c r="W237">
        <v>-297663.33466708107</v>
      </c>
      <c r="X237">
        <v>-283584.29916162783</v>
      </c>
      <c r="Y237">
        <v>-270171.18121362414</v>
      </c>
      <c r="Z237">
        <v>-257392.48390745057</v>
      </c>
      <c r="AA237">
        <v>-245218.20008501451</v>
      </c>
      <c r="AB237">
        <v>-233619.74188242259</v>
      </c>
      <c r="AC237">
        <v>-222569.87359946402</v>
      </c>
      <c r="AD237">
        <v>-212042.64774426818</v>
      </c>
      <c r="AE237">
        <v>-202013.34410295531</v>
      </c>
      <c r="AF237">
        <v>-192458.41169120269</v>
      </c>
    </row>
    <row r="238" spans="4:32" x14ac:dyDescent="0.3">
      <c r="E238" t="s">
        <v>26</v>
      </c>
      <c r="F238">
        <v>-171.34359337188425</v>
      </c>
      <c r="G238">
        <v>-189.70967973701676</v>
      </c>
      <c r="H238">
        <v>-173.72602083699604</v>
      </c>
      <c r="I238">
        <v>-208.01795112702916</v>
      </c>
      <c r="J238">
        <v>-246.67655322461184</v>
      </c>
      <c r="K238">
        <v>-174.58402093248952</v>
      </c>
      <c r="L238">
        <v>-889.08697125904791</v>
      </c>
      <c r="M238">
        <v>-241.77659686625549</v>
      </c>
      <c r="N238">
        <v>-154.68593639929131</v>
      </c>
      <c r="O238">
        <v>-518.65773958725231</v>
      </c>
      <c r="P238">
        <v>-235.95318982233661</v>
      </c>
      <c r="Q238">
        <v>-165.18922350444856</v>
      </c>
      <c r="R238">
        <v>-428.56626697968431</v>
      </c>
      <c r="S238">
        <v>-636.88813241601815</v>
      </c>
      <c r="T238">
        <v>-698.69545544881407</v>
      </c>
      <c r="U238">
        <v>-120.11872158417651</v>
      </c>
      <c r="V238">
        <v>-119.0310610359539</v>
      </c>
      <c r="W238">
        <v>-117.95324912291954</v>
      </c>
      <c r="X238">
        <v>-116.88519666686867</v>
      </c>
      <c r="Y238">
        <v>-115.8268152970944</v>
      </c>
      <c r="Z238">
        <v>-114.77801744307601</v>
      </c>
      <c r="AA238">
        <v>-113.73871632723326</v>
      </c>
      <c r="AB238">
        <v>-112.70882595774644</v>
      </c>
      <c r="AC238">
        <v>-111.68826112144139</v>
      </c>
      <c r="AD238">
        <v>-110.67693737673899</v>
      </c>
      <c r="AE238">
        <v>-109.67477104666844</v>
      </c>
      <c r="AF238">
        <v>-108.68167921194382</v>
      </c>
    </row>
    <row r="239" spans="4:32" x14ac:dyDescent="0.3">
      <c r="E239" t="s">
        <v>23</v>
      </c>
      <c r="F239">
        <v>-163554.74243719684</v>
      </c>
      <c r="G239">
        <v>-170880.33239062288</v>
      </c>
      <c r="H239">
        <v>-262780.66450773185</v>
      </c>
      <c r="I239">
        <v>-136010.88174503669</v>
      </c>
      <c r="J239">
        <v>-185739.28103193184</v>
      </c>
      <c r="K239">
        <v>-219375.32552114344</v>
      </c>
      <c r="L239">
        <v>-159318.60458564301</v>
      </c>
      <c r="M239">
        <v>-215662.03000162024</v>
      </c>
      <c r="N239">
        <v>-165885.31206350581</v>
      </c>
      <c r="O239">
        <v>-256805.134579793</v>
      </c>
      <c r="P239">
        <v>-208745.31338268638</v>
      </c>
      <c r="Q239">
        <v>-174604.47077966938</v>
      </c>
      <c r="R239">
        <v>-223970.12278893442</v>
      </c>
      <c r="S239">
        <v>-135702.64645009622</v>
      </c>
      <c r="T239">
        <v>-207748.7755407932</v>
      </c>
      <c r="U239">
        <v>-110611.45695272561</v>
      </c>
      <c r="V239">
        <v>-108575.19101506923</v>
      </c>
      <c r="W239">
        <v>-106576.41105836898</v>
      </c>
      <c r="X239">
        <v>-104614.42699655001</v>
      </c>
      <c r="Y239">
        <v>-102688.56144745453</v>
      </c>
      <c r="Z239">
        <v>-100798.14949897297</v>
      </c>
      <c r="AA239">
        <v>-98942.538479480878</v>
      </c>
      <c r="AB239">
        <v>-97121.087732501459</v>
      </c>
      <c r="AC239">
        <v>-95333.168395516754</v>
      </c>
      <c r="AD239">
        <v>-93578.163182850432</v>
      </c>
      <c r="AE239">
        <v>-91855.466172547734</v>
      </c>
      <c r="AF239">
        <v>-90164.482597178605</v>
      </c>
    </row>
    <row r="240" spans="4:32" x14ac:dyDescent="0.3">
      <c r="E240" t="s">
        <v>20</v>
      </c>
      <c r="F240">
        <v>-128433.77310750607</v>
      </c>
      <c r="G240">
        <v>-123549.46663044223</v>
      </c>
      <c r="H240">
        <v>-148240.35050332706</v>
      </c>
      <c r="I240">
        <v>-139709.63714949731</v>
      </c>
      <c r="J240">
        <v>-159069.02438374923</v>
      </c>
      <c r="K240">
        <v>-140465.66637867849</v>
      </c>
      <c r="L240">
        <v>-118231.82098053722</v>
      </c>
      <c r="M240">
        <v>-118895.17654136667</v>
      </c>
      <c r="N240">
        <v>-127982.39484622216</v>
      </c>
      <c r="O240">
        <v>-106645.89643548928</v>
      </c>
      <c r="P240">
        <v>-110430.34932522917</v>
      </c>
      <c r="Q240">
        <v>-102647.26291621299</v>
      </c>
      <c r="R240">
        <v>-87210.825198661201</v>
      </c>
      <c r="S240">
        <v>-87704.005784709385</v>
      </c>
      <c r="T240">
        <v>-81621.49606237741</v>
      </c>
      <c r="U240">
        <v>-81776.582127532747</v>
      </c>
      <c r="V240">
        <v>-77723.173861268006</v>
      </c>
      <c r="W240">
        <v>-73870.68030855048</v>
      </c>
      <c r="X240">
        <v>-70209.142758224465</v>
      </c>
      <c r="Y240">
        <v>-66729.096121159979</v>
      </c>
      <c r="Z240">
        <v>-63421.544462959537</v>
      </c>
      <c r="AA240">
        <v>-60277.937749432138</v>
      </c>
      <c r="AB240">
        <v>-57290.149744720715</v>
      </c>
      <c r="AC240">
        <v>-54450.45700495028</v>
      </c>
      <c r="AD240">
        <v>-51751.518913094646</v>
      </c>
      <c r="AE240">
        <v>-49186.35870345233</v>
      </c>
      <c r="AF240">
        <v>-46748.3454266794</v>
      </c>
    </row>
    <row r="241" spans="3:32" x14ac:dyDescent="0.3">
      <c r="E241" t="s">
        <v>22</v>
      </c>
      <c r="F241">
        <v>0</v>
      </c>
      <c r="G241">
        <v>-373.27955345909322</v>
      </c>
      <c r="H241">
        <v>-413.12019854314036</v>
      </c>
      <c r="I241">
        <v>-417.86245334823542</v>
      </c>
      <c r="J241">
        <v>-430.71873530197547</v>
      </c>
      <c r="K241">
        <v>-3465.5639474850364</v>
      </c>
      <c r="L241">
        <v>-266.57923048717487</v>
      </c>
      <c r="M241">
        <v>-263.02368730631792</v>
      </c>
      <c r="N241">
        <v>-266.014842907108</v>
      </c>
      <c r="O241">
        <v>-288.4221214519884</v>
      </c>
      <c r="P241">
        <v>-272.64056750412283</v>
      </c>
      <c r="Q241">
        <v>-282.04606801698321</v>
      </c>
      <c r="R241">
        <v>-279.11687579094848</v>
      </c>
      <c r="S241">
        <v>-288.37731241552547</v>
      </c>
      <c r="T241">
        <v>-285.69465923095674</v>
      </c>
      <c r="U241">
        <v>-288.98174090173205</v>
      </c>
      <c r="V241">
        <v>-284.36596342967442</v>
      </c>
      <c r="W241">
        <v>-279.82391172868131</v>
      </c>
      <c r="X241">
        <v>-275.35440820963538</v>
      </c>
      <c r="Y241">
        <v>-270.95629409252922</v>
      </c>
      <c r="Z241">
        <v>-266.62842910603575</v>
      </c>
      <c r="AA241">
        <v>-262.36969119187717</v>
      </c>
      <c r="AB241">
        <v>-258.17897621391592</v>
      </c>
      <c r="AC241">
        <v>-254.05519767189261</v>
      </c>
      <c r="AD241">
        <v>-249.99728641973553</v>
      </c>
      <c r="AE241">
        <v>-246.00419038837015</v>
      </c>
      <c r="AF241">
        <v>-242.07487431295573</v>
      </c>
    </row>
    <row r="242" spans="3:32" x14ac:dyDescent="0.3">
      <c r="C242" t="s">
        <v>85</v>
      </c>
      <c r="D242" t="s">
        <v>58</v>
      </c>
      <c r="E242" t="s">
        <v>18</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row>
    <row r="243" spans="3:32" x14ac:dyDescent="0.3">
      <c r="E243" t="s">
        <v>20</v>
      </c>
      <c r="F243">
        <v>-246.76357354376577</v>
      </c>
      <c r="G243">
        <v>-222.7842172020388</v>
      </c>
      <c r="H243">
        <v>-200.06353747834822</v>
      </c>
      <c r="I243">
        <v>-178.49867967921841</v>
      </c>
      <c r="J243">
        <v>-157.99679361136847</v>
      </c>
      <c r="K243">
        <v>-138.47389496216857</v>
      </c>
      <c r="L243">
        <v>-119.85387384439086</v>
      </c>
      <c r="M243">
        <v>-102.06762931806556</v>
      </c>
      <c r="N243">
        <v>-85.052312050844264</v>
      </c>
      <c r="O243">
        <v>-68.750660052340322</v>
      </c>
      <c r="P243">
        <v>-53.110414723656824</v>
      </c>
      <c r="Q243">
        <v>-38.083806385608796</v>
      </c>
      <c r="R243">
        <v>-23.627100056813791</v>
      </c>
      <c r="S243">
        <v>-9.7001936011816952</v>
      </c>
      <c r="T243">
        <v>0</v>
      </c>
      <c r="U243">
        <v>0</v>
      </c>
      <c r="V243">
        <v>0</v>
      </c>
      <c r="W243">
        <v>0</v>
      </c>
      <c r="X243">
        <v>0</v>
      </c>
      <c r="Y243">
        <v>0</v>
      </c>
      <c r="Z243">
        <v>0</v>
      </c>
      <c r="AA243">
        <v>0</v>
      </c>
      <c r="AB243">
        <v>0</v>
      </c>
      <c r="AC243">
        <v>0</v>
      </c>
      <c r="AD243">
        <v>0</v>
      </c>
      <c r="AE243">
        <v>0</v>
      </c>
      <c r="AF243">
        <v>0</v>
      </c>
    </row>
    <row r="244" spans="3:32" x14ac:dyDescent="0.3">
      <c r="D244" t="s">
        <v>59</v>
      </c>
      <c r="E244" t="s">
        <v>18</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row>
    <row r="245" spans="3:32" x14ac:dyDescent="0.3">
      <c r="E245" t="s">
        <v>20</v>
      </c>
      <c r="F245">
        <v>-33.712215906957034</v>
      </c>
      <c r="G245">
        <v>-26.372990938731007</v>
      </c>
      <c r="H245">
        <v>-20.593542025868238</v>
      </c>
      <c r="I245">
        <v>-16.044399410057565</v>
      </c>
      <c r="J245">
        <v>-12.46606411503452</v>
      </c>
      <c r="K245">
        <v>-9.6539448730475552</v>
      </c>
      <c r="L245">
        <v>-7.4466022269728258</v>
      </c>
      <c r="M245">
        <v>-5.7165558337890463</v>
      </c>
      <c r="N245">
        <v>-4.3630830670306935</v>
      </c>
      <c r="O245">
        <v>-3.3065680706861889</v>
      </c>
      <c r="P245">
        <v>-2.4840605470132733</v>
      </c>
      <c r="Q245">
        <v>-1.8457802929758367</v>
      </c>
      <c r="R245">
        <v>-1.3523624699999619</v>
      </c>
      <c r="S245">
        <v>-0.97268403441111284</v>
      </c>
      <c r="T245">
        <v>-0.68214686489452547</v>
      </c>
      <c r="U245">
        <v>-0.46132031517473693</v>
      </c>
      <c r="V245">
        <v>-0.29486702933270614</v>
      </c>
      <c r="W245">
        <v>-0.17069228072597498</v>
      </c>
      <c r="X245">
        <v>-7.9269900293641504E-2</v>
      </c>
      <c r="Y245">
        <v>-1.3107863330652123E-2</v>
      </c>
      <c r="Z245">
        <v>0</v>
      </c>
      <c r="AA245">
        <v>0</v>
      </c>
      <c r="AB245">
        <v>0</v>
      </c>
      <c r="AC245">
        <v>0</v>
      </c>
      <c r="AD245">
        <v>0</v>
      </c>
      <c r="AE245">
        <v>0</v>
      </c>
      <c r="AF245">
        <v>0</v>
      </c>
    </row>
    <row r="246" spans="3:32" x14ac:dyDescent="0.3">
      <c r="D246" t="s">
        <v>60</v>
      </c>
      <c r="E246" t="s">
        <v>18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row>
    <row r="247" spans="3:32" x14ac:dyDescent="0.3">
      <c r="E247" t="s">
        <v>23</v>
      </c>
      <c r="F247">
        <v>-32919.725034932722</v>
      </c>
      <c r="G247">
        <v>-30005.821625109373</v>
      </c>
      <c r="H247">
        <v>-27058.006982917876</v>
      </c>
      <c r="I247">
        <v>-24155.885925048133</v>
      </c>
      <c r="J247">
        <v>-21362.870848254599</v>
      </c>
      <c r="K247">
        <v>-18726.536358877333</v>
      </c>
      <c r="L247">
        <v>-16279.814180395892</v>
      </c>
      <c r="M247">
        <v>-14042.730281988717</v>
      </c>
      <c r="N247">
        <v>-12054.764073160712</v>
      </c>
      <c r="O247">
        <v>-10340.030920591887</v>
      </c>
      <c r="P247">
        <v>-8862.7730571751526</v>
      </c>
      <c r="Q247">
        <v>-7591.503123721719</v>
      </c>
      <c r="R247">
        <v>-6498.592873488994</v>
      </c>
      <c r="S247">
        <v>-5559.8752116141404</v>
      </c>
      <c r="T247">
        <v>-4754.2678561115117</v>
      </c>
      <c r="U247">
        <v>-4063.4234524106432</v>
      </c>
      <c r="V247">
        <v>-3471.4085184862975</v>
      </c>
      <c r="W247">
        <v>-2964.4118861360239</v>
      </c>
      <c r="X247">
        <v>-2530.4821418837491</v>
      </c>
      <c r="Y247">
        <v>-2159.292811840804</v>
      </c>
      <c r="Z247">
        <v>-1841.9335683607246</v>
      </c>
      <c r="AA247">
        <v>-1570.7254797672142</v>
      </c>
      <c r="AB247">
        <v>-1339.0582160549177</v>
      </c>
      <c r="AC247">
        <v>-1141.2471173985593</v>
      </c>
      <c r="AD247">
        <v>-972.40809473428362</v>
      </c>
      <c r="AE247">
        <v>-828.34843786431384</v>
      </c>
      <c r="AF247">
        <v>-705.47173859004727</v>
      </c>
    </row>
    <row r="248" spans="3:32" x14ac:dyDescent="0.3">
      <c r="E248" t="s">
        <v>20</v>
      </c>
      <c r="F248">
        <v>-25048.17849786485</v>
      </c>
      <c r="G248">
        <v>-22002.561985816417</v>
      </c>
      <c r="H248">
        <v>-19320.122019579827</v>
      </c>
      <c r="I248">
        <v>-16959.470453347323</v>
      </c>
      <c r="J248">
        <v>-14883.463971024537</v>
      </c>
      <c r="K248">
        <v>-13058.88316573506</v>
      </c>
      <c r="L248">
        <v>-11456.106197092766</v>
      </c>
      <c r="M248">
        <v>-10048.787138883217</v>
      </c>
      <c r="N248">
        <v>-8813.5460256047754</v>
      </c>
      <c r="O248">
        <v>-7729.6752179138548</v>
      </c>
      <c r="P248">
        <v>-6778.8648957799141</v>
      </c>
      <c r="Q248">
        <v>-5944.9491371169479</v>
      </c>
      <c r="R248">
        <v>-5213.6730516105281</v>
      </c>
      <c r="S248">
        <v>-4572.4807346532525</v>
      </c>
      <c r="T248">
        <v>-4010.3233200523696</v>
      </c>
      <c r="U248">
        <v>-3517.4860905535802</v>
      </c>
      <c r="V248">
        <v>-3085.4334109485571</v>
      </c>
      <c r="W248">
        <v>-2706.6701470786184</v>
      </c>
      <c r="X248">
        <v>-2374.6182000320546</v>
      </c>
      <c r="Y248">
        <v>-2083.5067986372383</v>
      </c>
      <c r="Z248">
        <v>-1828.2752399635926</v>
      </c>
      <c r="AA248">
        <v>-1604.5817843865093</v>
      </c>
      <c r="AB248">
        <v>-1408.5105127143065</v>
      </c>
      <c r="AC248">
        <v>-1236.6200847314637</v>
      </c>
      <c r="AD248">
        <v>-1085.901052916636</v>
      </c>
      <c r="AE248">
        <v>-953.72146996630056</v>
      </c>
      <c r="AF248">
        <v>-837.77931714154943</v>
      </c>
    </row>
    <row r="249" spans="3:32" x14ac:dyDescent="0.3">
      <c r="E249" t="s">
        <v>22</v>
      </c>
      <c r="F249">
        <v>-25281.633248225538</v>
      </c>
      <c r="G249">
        <v>-23636.242062520363</v>
      </c>
      <c r="H249">
        <v>-21899.308137499575</v>
      </c>
      <c r="I249">
        <v>-20125.271746698578</v>
      </c>
      <c r="J249">
        <v>-18358.604961805122</v>
      </c>
      <c r="K249">
        <v>-16634.443243799724</v>
      </c>
      <c r="L249">
        <v>-14979.470257439669</v>
      </c>
      <c r="M249">
        <v>-13413.583611120399</v>
      </c>
      <c r="N249">
        <v>-11951.448144882726</v>
      </c>
      <c r="O249">
        <v>-10599.69300334844</v>
      </c>
      <c r="P249">
        <v>-9360.8519511220456</v>
      </c>
      <c r="Q249">
        <v>-8234.2507981611798</v>
      </c>
      <c r="R249">
        <v>-7216.7838988252679</v>
      </c>
      <c r="S249">
        <v>-6303.5775968028083</v>
      </c>
      <c r="T249">
        <v>-5488.544540376658</v>
      </c>
      <c r="U249">
        <v>-4764.8367381318631</v>
      </c>
      <c r="V249">
        <v>-4125.2075263109109</v>
      </c>
      <c r="W249">
        <v>-3562.2936842405202</v>
      </c>
      <c r="X249">
        <v>-3068.8291092951549</v>
      </c>
      <c r="Y249">
        <v>-2637.8010293779585</v>
      </c>
      <c r="Z249">
        <v>-2262.5589106045122</v>
      </c>
      <c r="AA249">
        <v>-1937.6933772624125</v>
      </c>
      <c r="AB249">
        <v>-1658.643640366025</v>
      </c>
      <c r="AC249">
        <v>-1419.1223949526193</v>
      </c>
      <c r="AD249">
        <v>-1213.6676211942188</v>
      </c>
      <c r="AE249">
        <v>-1037.5426370224577</v>
      </c>
      <c r="AF249">
        <v>-886.64628197543107</v>
      </c>
    </row>
    <row r="250" spans="3:32" x14ac:dyDescent="0.3">
      <c r="D250" t="s">
        <v>61</v>
      </c>
      <c r="E250" t="s">
        <v>18</v>
      </c>
      <c r="F250">
        <v>-17549.275104020766</v>
      </c>
      <c r="G250">
        <v>-13809.630596851131</v>
      </c>
      <c r="H250">
        <v>-10829.010859147871</v>
      </c>
      <c r="I250">
        <v>-8483.1414505585562</v>
      </c>
      <c r="J250">
        <v>-6656.0437956325804</v>
      </c>
      <c r="K250">
        <v>-5220.0718414908943</v>
      </c>
      <c r="L250">
        <v>-4089.7322290069301</v>
      </c>
      <c r="M250">
        <v>-3198.8991601828925</v>
      </c>
      <c r="N250">
        <v>-2496.2664927999263</v>
      </c>
      <c r="O250">
        <v>-1941.8657039632849</v>
      </c>
      <c r="P250">
        <v>-1504.4475183084896</v>
      </c>
      <c r="Q250">
        <v>-1159.5004357864909</v>
      </c>
      <c r="R250">
        <v>-887.74240460719466</v>
      </c>
      <c r="S250">
        <v>-673.96640682341831</v>
      </c>
      <c r="T250">
        <v>-506.15246763408209</v>
      </c>
      <c r="U250">
        <v>-374.78142527084458</v>
      </c>
      <c r="V250">
        <v>-272.30234324545586</v>
      </c>
      <c r="W250">
        <v>-192.71752960228295</v>
      </c>
      <c r="X250">
        <v>-131.25801479458184</v>
      </c>
      <c r="Y250">
        <v>-84.128920024028901</v>
      </c>
      <c r="Z250">
        <v>-48.309050921330638</v>
      </c>
      <c r="AA250">
        <v>-21.39272658844304</v>
      </c>
      <c r="AB250">
        <v>-1.4646242956293716</v>
      </c>
      <c r="AC250">
        <v>0</v>
      </c>
      <c r="AD250">
        <v>0</v>
      </c>
      <c r="AE250">
        <v>0</v>
      </c>
      <c r="AF250">
        <v>0</v>
      </c>
    </row>
    <row r="251" spans="3:32" x14ac:dyDescent="0.3">
      <c r="E251" t="s">
        <v>23</v>
      </c>
      <c r="F251">
        <v>-2365.65235366973</v>
      </c>
      <c r="G251">
        <v>-2206.2685205482385</v>
      </c>
      <c r="H251">
        <v>-2053.192245571212</v>
      </c>
      <c r="I251">
        <v>-1909.8067224948386</v>
      </c>
      <c r="J251">
        <v>-1783.7375882806468</v>
      </c>
      <c r="K251">
        <v>-1676.8576426637987</v>
      </c>
      <c r="L251">
        <v>-1575.5213667432392</v>
      </c>
      <c r="M251">
        <v>-1479.5921823430667</v>
      </c>
      <c r="N251">
        <v>-1388.9048343135489</v>
      </c>
      <c r="O251">
        <v>-1303.2739641833844</v>
      </c>
      <c r="P251">
        <v>-1222.5008445675821</v>
      </c>
      <c r="Q251">
        <v>-1146.3786559354194</v>
      </c>
      <c r="R251">
        <v>-1074.6966053374765</v>
      </c>
      <c r="S251">
        <v>-1007.2431233052952</v>
      </c>
      <c r="T251">
        <v>-943.80832588749001</v>
      </c>
      <c r="U251">
        <v>-884.18589033136311</v>
      </c>
      <c r="V251">
        <v>-828.17446275407701</v>
      </c>
      <c r="W251">
        <v>-775.578692382393</v>
      </c>
      <c r="X251">
        <v>-726.20996814072976</v>
      </c>
      <c r="Y251">
        <v>-679.88691843961385</v>
      </c>
      <c r="Z251">
        <v>-636.4357231210073</v>
      </c>
      <c r="AA251">
        <v>-595.69027700637048</v>
      </c>
      <c r="AB251">
        <v>-557.49223686625874</v>
      </c>
      <c r="AC251">
        <v>-521.69097749655089</v>
      </c>
      <c r="AD251">
        <v>-488.14347764103979</v>
      </c>
      <c r="AE251">
        <v>-456.71415250361372</v>
      </c>
      <c r="AF251">
        <v>-427.27464635690916</v>
      </c>
    </row>
    <row r="252" spans="3:32" x14ac:dyDescent="0.3">
      <c r="E252" t="s">
        <v>20</v>
      </c>
      <c r="F252">
        <v>-5089.444933642184</v>
      </c>
      <c r="G252">
        <v>-4498.0766846271517</v>
      </c>
      <c r="H252">
        <v>-3989.9290840557774</v>
      </c>
      <c r="I252">
        <v>-3547.3090176286773</v>
      </c>
      <c r="J252">
        <v>-3161.7876581036207</v>
      </c>
      <c r="K252">
        <v>-2821.8367934283924</v>
      </c>
      <c r="L252">
        <v>-2522.8446997496585</v>
      </c>
      <c r="M252">
        <v>-2259.1522302951034</v>
      </c>
      <c r="N252">
        <v>-2026.2322602309798</v>
      </c>
      <c r="O252">
        <v>-1820.0565893836133</v>
      </c>
      <c r="P252">
        <v>-1637.1046003434988</v>
      </c>
      <c r="Q252">
        <v>-1474.3906443362907</v>
      </c>
      <c r="R252">
        <v>-1329.3717006902205</v>
      </c>
      <c r="S252">
        <v>-1199.8727047675611</v>
      </c>
      <c r="T252">
        <v>-1084.0258717994964</v>
      </c>
      <c r="U252">
        <v>-980.22116277075543</v>
      </c>
      <c r="V252">
        <v>-887.06566293448179</v>
      </c>
      <c r="W252">
        <v>-803.35012253286834</v>
      </c>
      <c r="X252">
        <v>-728.0212787348313</v>
      </c>
      <c r="Y252">
        <v>-660.15886421771745</v>
      </c>
      <c r="Z252">
        <v>-598.95643097213588</v>
      </c>
      <c r="AA252">
        <v>-543.70529259378634</v>
      </c>
      <c r="AB252">
        <v>-493.78102568974595</v>
      </c>
      <c r="AC252">
        <v>-448.63207951158927</v>
      </c>
      <c r="AD252">
        <v>-407.77012896264461</v>
      </c>
      <c r="AE252">
        <v>-370.76187463130054</v>
      </c>
      <c r="AF252">
        <v>-337.22204825972256</v>
      </c>
    </row>
    <row r="253" spans="3:32" x14ac:dyDescent="0.3">
      <c r="E253" t="s">
        <v>22</v>
      </c>
      <c r="F253">
        <v>-1067.5120541728331</v>
      </c>
      <c r="G253">
        <v>-994.20585293153545</v>
      </c>
      <c r="H253">
        <v>-914.55770852612977</v>
      </c>
      <c r="I253">
        <v>-838.35753303467595</v>
      </c>
      <c r="J253">
        <v>-759.80634996099229</v>
      </c>
      <c r="K253">
        <v>-685.93678109788698</v>
      </c>
      <c r="L253">
        <v>-619.02756657103055</v>
      </c>
      <c r="M253">
        <v>-558.46701885912921</v>
      </c>
      <c r="N253">
        <v>-503.68781127925672</v>
      </c>
      <c r="O253">
        <v>-454.16597439589611</v>
      </c>
      <c r="P253">
        <v>-409.41926700216533</v>
      </c>
      <c r="Q253">
        <v>-369.00514410619013</v>
      </c>
      <c r="R253">
        <v>-332.51848528666045</v>
      </c>
      <c r="S253">
        <v>-299.58920249977064</v>
      </c>
      <c r="T253">
        <v>-269.87981320423484</v>
      </c>
      <c r="U253">
        <v>-243.08823717377484</v>
      </c>
      <c r="V253">
        <v>-218.93371353239564</v>
      </c>
      <c r="W253">
        <v>-197.16081821147324</v>
      </c>
      <c r="X253">
        <v>-177.53808259646678</v>
      </c>
      <c r="Y253">
        <v>-159.85590271325225</v>
      </c>
      <c r="Z253">
        <v>-143.92459792911725</v>
      </c>
      <c r="AA253">
        <v>-129.57261618598497</v>
      </c>
      <c r="AB253">
        <v>-116.64488059410715</v>
      </c>
      <c r="AC253">
        <v>-105.00127078086601</v>
      </c>
      <c r="AD253">
        <v>-94.51523151535288</v>
      </c>
      <c r="AE253">
        <v>-85.07250066674537</v>
      </c>
      <c r="AF253">
        <v>-76.56994839102903</v>
      </c>
    </row>
    <row r="254" spans="3:32" x14ac:dyDescent="0.3">
      <c r="D254" t="s">
        <v>62</v>
      </c>
      <c r="E254" t="s">
        <v>18</v>
      </c>
      <c r="F254">
        <v>-123443.16762491393</v>
      </c>
      <c r="G254">
        <v>-109212.03675390268</v>
      </c>
      <c r="H254">
        <v>-97625.619701569478</v>
      </c>
      <c r="I254">
        <v>-88056.049406260543</v>
      </c>
      <c r="J254">
        <v>-79772.383457855496</v>
      </c>
      <c r="K254">
        <v>-72460.001935305976</v>
      </c>
      <c r="L254">
        <v>-66027.58437867355</v>
      </c>
      <c r="M254">
        <v>-60335.900478990632</v>
      </c>
      <c r="N254">
        <v>-55272.495038827517</v>
      </c>
      <c r="O254">
        <v>-50745.853155631456</v>
      </c>
      <c r="P254">
        <v>-46680.957000148206</v>
      </c>
      <c r="Q254">
        <v>-43015.876164752481</v>
      </c>
      <c r="R254">
        <v>-39699.132202593755</v>
      </c>
      <c r="S254">
        <v>-36687.647673622814</v>
      </c>
      <c r="T254">
        <v>-33945.139762879313</v>
      </c>
      <c r="U254">
        <v>-31440.854390463628</v>
      </c>
      <c r="V254">
        <v>-29148.562805402129</v>
      </c>
      <c r="W254">
        <v>-27045.761775730309</v>
      </c>
      <c r="X254">
        <v>-25113.032619781672</v>
      </c>
      <c r="Y254">
        <v>-23333.524847726669</v>
      </c>
      <c r="Z254">
        <v>-21692.538074284552</v>
      </c>
      <c r="AA254">
        <v>-20177.181820737158</v>
      </c>
      <c r="AB254">
        <v>-18776.097349295418</v>
      </c>
      <c r="AC254">
        <v>-17479.229130182768</v>
      </c>
      <c r="AD254">
        <v>-16277.636198179827</v>
      </c>
      <c r="AE254">
        <v>-15163.335707199753</v>
      </c>
      <c r="AF254">
        <v>-14129.172584307093</v>
      </c>
    </row>
    <row r="255" spans="3:32" x14ac:dyDescent="0.3">
      <c r="E255" t="s">
        <v>26</v>
      </c>
      <c r="F255">
        <v>-11326.199966842174</v>
      </c>
      <c r="G255">
        <v>-9473.0836435066722</v>
      </c>
      <c r="H255">
        <v>-7981.8012319102199</v>
      </c>
      <c r="I255">
        <v>-6808.8990688300346</v>
      </c>
      <c r="J255">
        <v>-5890.0369886792769</v>
      </c>
      <c r="K255">
        <v>-5130.8558009398903</v>
      </c>
      <c r="L255">
        <v>-4495.3299018960224</v>
      </c>
      <c r="M255">
        <v>-3960.8554431417901</v>
      </c>
      <c r="N255">
        <v>-3509.6131218269852</v>
      </c>
      <c r="O255">
        <v>-3127.4155011364646</v>
      </c>
      <c r="P255">
        <v>-2802.8641170361852</v>
      </c>
      <c r="Q255">
        <v>-2526.725026425866</v>
      </c>
      <c r="R255">
        <v>-2291.4606156612022</v>
      </c>
      <c r="S255">
        <v>-2090.874675745295</v>
      </c>
      <c r="T255">
        <v>-1919.8405870975998</v>
      </c>
      <c r="U255">
        <v>-1774.0911782012406</v>
      </c>
      <c r="V255">
        <v>-1650.0548330532313</v>
      </c>
      <c r="W255">
        <v>-1544.7266199738733</v>
      </c>
      <c r="X255">
        <v>-1455.566182165081</v>
      </c>
      <c r="Y255">
        <v>-1380.4162529944115</v>
      </c>
      <c r="Z255">
        <v>-1317.4371934464464</v>
      </c>
      <c r="AA255">
        <v>-1265.0540697050899</v>
      </c>
      <c r="AB255">
        <v>-1221.9136148444666</v>
      </c>
      <c r="AC255">
        <v>-1186.8490329572469</v>
      </c>
      <c r="AD255">
        <v>-1158.8510648166841</v>
      </c>
      <c r="AE255">
        <v>-1137.0440824943421</v>
      </c>
      <c r="AF255">
        <v>-1120.6662456511731</v>
      </c>
    </row>
    <row r="256" spans="3:32" x14ac:dyDescent="0.3">
      <c r="E256" t="s">
        <v>23</v>
      </c>
      <c r="F256">
        <v>-171232.8228132521</v>
      </c>
      <c r="G256">
        <v>-164103.47284829337</v>
      </c>
      <c r="H256">
        <v>-157365.15619431122</v>
      </c>
      <c r="I256">
        <v>-150770.33844909348</v>
      </c>
      <c r="J256">
        <v>-144833.15477381786</v>
      </c>
      <c r="K256">
        <v>-140005.48507615231</v>
      </c>
      <c r="L256">
        <v>-135289.44870407783</v>
      </c>
      <c r="M256">
        <v>-130690.99435785951</v>
      </c>
      <c r="N256">
        <v>-126214.10889281386</v>
      </c>
      <c r="O256">
        <v>-121861.22849197885</v>
      </c>
      <c r="P256">
        <v>-117633.56165116854</v>
      </c>
      <c r="Q256">
        <v>-113531.34446899597</v>
      </c>
      <c r="R256">
        <v>-109554.04356568083</v>
      </c>
      <c r="S256">
        <v>-105700.51819019939</v>
      </c>
      <c r="T256">
        <v>-101969.15030768412</v>
      </c>
      <c r="U256">
        <v>-98357.949405769847</v>
      </c>
      <c r="V256">
        <v>-94864.637222491117</v>
      </c>
      <c r="W256">
        <v>-91486.716439941098</v>
      </c>
      <c r="X256">
        <v>-88221.526507758928</v>
      </c>
      <c r="Y256">
        <v>-85066.289087006953</v>
      </c>
      <c r="Z256">
        <v>-82018.145086148827</v>
      </c>
      <c r="AA256">
        <v>-79074.184858564724</v>
      </c>
      <c r="AB256">
        <v>-76231.472817262998</v>
      </c>
      <c r="AC256">
        <v>-73487.067476279597</v>
      </c>
      <c r="AD256">
        <v>-70838.037734077559</v>
      </c>
      <c r="AE256">
        <v>-68281.476060284389</v>
      </c>
      <c r="AF256">
        <v>-65814.509124405522</v>
      </c>
    </row>
    <row r="257" spans="4:32" x14ac:dyDescent="0.3">
      <c r="E257" t="s">
        <v>20</v>
      </c>
      <c r="F257">
        <v>-74487.259864995067</v>
      </c>
      <c r="G257">
        <v>-68500.828829041726</v>
      </c>
      <c r="H257">
        <v>-63333.445232231985</v>
      </c>
      <c r="I257">
        <v>-58867.327125810647</v>
      </c>
      <c r="J257">
        <v>-54642.491294997562</v>
      </c>
      <c r="K257">
        <v>-50695.149714168372</v>
      </c>
      <c r="L257">
        <v>-47057.317549091604</v>
      </c>
      <c r="M257">
        <v>-43699.586185701111</v>
      </c>
      <c r="N257">
        <v>-40596.386275265315</v>
      </c>
      <c r="O257">
        <v>-37725.296580282091</v>
      </c>
      <c r="P257">
        <v>-35066.506441759753</v>
      </c>
      <c r="Q257">
        <v>-32602.393392525006</v>
      </c>
      <c r="R257">
        <v>-30317.187863766732</v>
      </c>
      <c r="S257">
        <v>-28196.704347537601</v>
      </c>
      <c r="T257">
        <v>-26228.123704082474</v>
      </c>
      <c r="U257">
        <v>-24399.81516243907</v>
      </c>
      <c r="V257">
        <v>-22701.189383057383</v>
      </c>
      <c r="W257">
        <v>-21122.576028389227</v>
      </c>
      <c r="X257">
        <v>-19655.12082878298</v>
      </c>
      <c r="Y257">
        <v>-18290.698282960726</v>
      </c>
      <c r="Z257">
        <v>-17021.836999111114</v>
      </c>
      <c r="AA257">
        <v>-15841.655339058743</v>
      </c>
      <c r="AB257">
        <v>-14743.8055282274</v>
      </c>
      <c r="AC257">
        <v>-13722.424777666669</v>
      </c>
      <c r="AD257">
        <v>-12772.092260216521</v>
      </c>
      <c r="AE257">
        <v>-11887.791012327991</v>
      </c>
      <c r="AF257">
        <v>-11064.874012031323</v>
      </c>
    </row>
    <row r="258" spans="4:32" x14ac:dyDescent="0.3">
      <c r="D258" t="s">
        <v>63</v>
      </c>
      <c r="E258" t="s">
        <v>18</v>
      </c>
      <c r="F258">
        <v>-31833.672638049462</v>
      </c>
      <c r="G258">
        <v>-29327.80896768895</v>
      </c>
      <c r="H258">
        <v>-27045.081052608926</v>
      </c>
      <c r="I258">
        <v>-24979.211293880609</v>
      </c>
      <c r="J258">
        <v>-23078.916702413127</v>
      </c>
      <c r="K258">
        <v>-21304.59594660002</v>
      </c>
      <c r="L258">
        <v>-19682.340568996089</v>
      </c>
      <c r="M258">
        <v>-18194.159309308026</v>
      </c>
      <c r="N258">
        <v>-16825.583304740485</v>
      </c>
      <c r="O258">
        <v>-15564.677807840268</v>
      </c>
      <c r="P258">
        <v>-14401.377662247829</v>
      </c>
      <c r="Q258">
        <v>-13327.032369990822</v>
      </c>
      <c r="R258">
        <v>-12334.089034052618</v>
      </c>
      <c r="S258">
        <v>-11415.867358043915</v>
      </c>
      <c r="T258">
        <v>-10566.3969783715</v>
      </c>
      <c r="U258">
        <v>-9780.2975734536212</v>
      </c>
      <c r="V258">
        <v>-9052.6887184417046</v>
      </c>
      <c r="W258">
        <v>-8379.120697571514</v>
      </c>
      <c r="X258">
        <v>-7755.5202818333655</v>
      </c>
      <c r="Y258">
        <v>-7178.1473427667106</v>
      </c>
      <c r="Z258">
        <v>-6643.5594282024931</v>
      </c>
      <c r="AA258">
        <v>-6148.5822795610338</v>
      </c>
      <c r="AB258">
        <v>-5690.2848564927062</v>
      </c>
      <c r="AC258">
        <v>-5265.9578405671364</v>
      </c>
      <c r="AD258">
        <v>-4873.094873092381</v>
      </c>
      <c r="AE258">
        <v>-4509.3759815063513</v>
      </c>
      <c r="AF258">
        <v>-4172.6527900894316</v>
      </c>
    </row>
    <row r="259" spans="4:32" x14ac:dyDescent="0.3">
      <c r="E259" t="s">
        <v>26</v>
      </c>
      <c r="F259">
        <v>-4559.4042925464328</v>
      </c>
      <c r="G259">
        <v>-4443.3189618716042</v>
      </c>
      <c r="H259">
        <v>-4277.692060129405</v>
      </c>
      <c r="I259">
        <v>-4071.0096073102486</v>
      </c>
      <c r="J259">
        <v>-3861.3482230885397</v>
      </c>
      <c r="K259">
        <v>-3625.3106502993455</v>
      </c>
      <c r="L259">
        <v>-3399.8242354134031</v>
      </c>
      <c r="M259">
        <v>-3185.5226416472869</v>
      </c>
      <c r="N259">
        <v>-2982.6287565299831</v>
      </c>
      <c r="O259">
        <v>-2791.0911048183293</v>
      </c>
      <c r="P259">
        <v>-2610.6765599017463</v>
      </c>
      <c r="Q259">
        <v>-2441.0340095133756</v>
      </c>
      <c r="R259">
        <v>-2281.7384176480809</v>
      </c>
      <c r="S259">
        <v>-2132.3214749755575</v>
      </c>
      <c r="T259">
        <v>-1992.2929647995661</v>
      </c>
      <c r="U259">
        <v>-1861.155635558277</v>
      </c>
      <c r="V259">
        <v>-1738.4154923862925</v>
      </c>
      <c r="W259">
        <v>-1623.5888339996961</v>
      </c>
      <c r="X259">
        <v>-1516.2069645462495</v>
      </c>
      <c r="Y259">
        <v>-1415.8192383565938</v>
      </c>
      <c r="Z259">
        <v>-1321.9949072421534</v>
      </c>
      <c r="AA259">
        <v>-1234.3241081131328</v>
      </c>
      <c r="AB259">
        <v>-1152.4182354286918</v>
      </c>
      <c r="AC259">
        <v>-1075.9098764458599</v>
      </c>
      <c r="AD259">
        <v>-1004.4524393629142</v>
      </c>
      <c r="AE259">
        <v>-937.71956976044873</v>
      </c>
      <c r="AF259">
        <v>-875.40442543288043</v>
      </c>
    </row>
    <row r="260" spans="4:32" x14ac:dyDescent="0.3">
      <c r="E260" t="s">
        <v>23</v>
      </c>
      <c r="F260">
        <v>-43089.040920711057</v>
      </c>
      <c r="G260">
        <v>-42384.386316922399</v>
      </c>
      <c r="H260">
        <v>-41427.575251559443</v>
      </c>
      <c r="I260">
        <v>-40253.829861772378</v>
      </c>
      <c r="J260">
        <v>-38931.805018059989</v>
      </c>
      <c r="K260">
        <v>-37533.898599033848</v>
      </c>
      <c r="L260">
        <v>-36128.2152922358</v>
      </c>
      <c r="M260">
        <v>-34731.044824928853</v>
      </c>
      <c r="N260">
        <v>-33353.939089886677</v>
      </c>
      <c r="O260">
        <v>-32005.035956160064</v>
      </c>
      <c r="P260">
        <v>-30689.986942448028</v>
      </c>
      <c r="Q260">
        <v>-29412.616921811936</v>
      </c>
      <c r="R260">
        <v>-28175.399480973221</v>
      </c>
      <c r="S260">
        <v>-26979.803507853587</v>
      </c>
      <c r="T260">
        <v>-25826.548565794423</v>
      </c>
      <c r="U260">
        <v>-24715.79483117336</v>
      </c>
      <c r="V260">
        <v>-23647.285537054868</v>
      </c>
      <c r="W260">
        <v>-22620.454576087111</v>
      </c>
      <c r="X260">
        <v>-21634.508293728362</v>
      </c>
      <c r="Y260">
        <v>-20688.487989823341</v>
      </c>
      <c r="Z260">
        <v>-19781.31788164048</v>
      </c>
      <c r="AA260">
        <v>-18911.842027888273</v>
      </c>
      <c r="AB260">
        <v>-18078.852813364654</v>
      </c>
      <c r="AC260">
        <v>-17281.112941538962</v>
      </c>
      <c r="AD260">
        <v>-16517.372405051112</v>
      </c>
      <c r="AE260">
        <v>-15786.381551830415</v>
      </c>
      <c r="AF260">
        <v>-15086.901102409796</v>
      </c>
    </row>
    <row r="261" spans="4:32" x14ac:dyDescent="0.3">
      <c r="E261" t="s">
        <v>20</v>
      </c>
      <c r="F261">
        <v>-18420.506499495459</v>
      </c>
      <c r="G261">
        <v>-17631.441324154453</v>
      </c>
      <c r="H261">
        <v>-16844.486958298236</v>
      </c>
      <c r="I261">
        <v>-16074.223444135796</v>
      </c>
      <c r="J261">
        <v>-15308.638085712471</v>
      </c>
      <c r="K261">
        <v>-14569.365575292384</v>
      </c>
      <c r="L261">
        <v>-13859.092319426782</v>
      </c>
      <c r="M261">
        <v>-13178.105142868633</v>
      </c>
      <c r="N261">
        <v>-12526.289083741962</v>
      </c>
      <c r="O261">
        <v>-11903.242002752691</v>
      </c>
      <c r="P261">
        <v>-11308.358009232221</v>
      </c>
      <c r="Q261">
        <v>-10740.88877752282</v>
      </c>
      <c r="R261">
        <v>-10199.988966152379</v>
      </c>
      <c r="S261">
        <v>-9684.750062974601</v>
      </c>
      <c r="T261">
        <v>-9194.2257094427168</v>
      </c>
      <c r="U261">
        <v>-8727.4506894353999</v>
      </c>
      <c r="V261">
        <v>-8283.455166230995</v>
      </c>
      <c r="W261">
        <v>-7861.2753280639563</v>
      </c>
      <c r="X261">
        <v>-7459.9613013666749</v>
      </c>
      <c r="Y261">
        <v>-7078.5829736995029</v>
      </c>
      <c r="Z261">
        <v>-6716.2342102540188</v>
      </c>
      <c r="AA261">
        <v>-6372.0358314925643</v>
      </c>
      <c r="AB261">
        <v>-6045.1376331115325</v>
      </c>
      <c r="AC261">
        <v>-5734.7196648193622</v>
      </c>
      <c r="AD261">
        <v>-5439.9929355698223</v>
      </c>
      <c r="AE261">
        <v>-5160.1996757290726</v>
      </c>
      <c r="AF261">
        <v>-4894.6132581869906</v>
      </c>
    </row>
    <row r="262" spans="4:32" x14ac:dyDescent="0.3">
      <c r="D262" t="s">
        <v>64</v>
      </c>
      <c r="E262" t="s">
        <v>18</v>
      </c>
      <c r="F262">
        <v>-38184.252163052683</v>
      </c>
      <c r="G262">
        <v>-35635.749744153843</v>
      </c>
      <c r="H262">
        <v>-33374.019740360091</v>
      </c>
      <c r="I262">
        <v>-31281.422736492739</v>
      </c>
      <c r="J262">
        <v>-29347.577516863268</v>
      </c>
      <c r="K262">
        <v>-27501.866445900439</v>
      </c>
      <c r="L262">
        <v>-25785.165117938657</v>
      </c>
      <c r="M262">
        <v>-24183.562192554287</v>
      </c>
      <c r="N262">
        <v>-22686.133977461719</v>
      </c>
      <c r="O262">
        <v>-21284.00969851542</v>
      </c>
      <c r="P262">
        <v>-19969.765116796498</v>
      </c>
      <c r="Q262">
        <v>-18737.02272218795</v>
      </c>
      <c r="R262">
        <v>-17580.184026343697</v>
      </c>
      <c r="S262">
        <v>-16494.247560852091</v>
      </c>
      <c r="T262">
        <v>-15474.683205046771</v>
      </c>
      <c r="U262">
        <v>-14517.343971675195</v>
      </c>
      <c r="V262">
        <v>-13618.402968844679</v>
      </c>
      <c r="W262">
        <v>-12774.307453039706</v>
      </c>
      <c r="X262">
        <v>-11981.744595862567</v>
      </c>
      <c r="Y262">
        <v>-11237.615355508498</v>
      </c>
      <c r="Z262">
        <v>-10539.014011257213</v>
      </c>
      <c r="AA262">
        <v>-9883.2116971814175</v>
      </c>
      <c r="AB262">
        <v>-9267.6427941444836</v>
      </c>
      <c r="AC262">
        <v>-8689.8933932539985</v>
      </c>
      <c r="AD262">
        <v>-8147.691285312133</v>
      </c>
      <c r="AE262">
        <v>-7638.8970962719204</v>
      </c>
      <c r="AF262">
        <v>-7161.4963026821579</v>
      </c>
    </row>
    <row r="263" spans="4:32" x14ac:dyDescent="0.3">
      <c r="E263" t="s">
        <v>26</v>
      </c>
      <c r="F263">
        <v>-5878.5808640534769</v>
      </c>
      <c r="G263">
        <v>-5589.5311228684259</v>
      </c>
      <c r="H263">
        <v>-5341.8430711088067</v>
      </c>
      <c r="I263">
        <v>-5144.1479306373967</v>
      </c>
      <c r="J263">
        <v>-5003.4204798749925</v>
      </c>
      <c r="K263">
        <v>-4918.9989408303027</v>
      </c>
      <c r="L263">
        <v>-4842.9907578624807</v>
      </c>
      <c r="M263">
        <v>-4773.3647931435762</v>
      </c>
      <c r="N263">
        <v>-4708.642871626259</v>
      </c>
      <c r="O263">
        <v>-4647.7362775628189</v>
      </c>
      <c r="P263">
        <v>-4589.8346757476129</v>
      </c>
      <c r="Q263">
        <v>-4534.3293496762335</v>
      </c>
      <c r="R263">
        <v>-4480.7593340966559</v>
      </c>
      <c r="S263">
        <v>-4428.773085921338</v>
      </c>
      <c r="T263">
        <v>-4378.1008665862309</v>
      </c>
      <c r="U263">
        <v>-4328.5346139697449</v>
      </c>
      <c r="V263">
        <v>-4279.9131194945876</v>
      </c>
      <c r="W263">
        <v>-4232.11100810075</v>
      </c>
      <c r="X263">
        <v>-4185.0304741764949</v>
      </c>
      <c r="Y263">
        <v>-4138.5950349700142</v>
      </c>
      <c r="Z263">
        <v>-4092.7447746837656</v>
      </c>
      <c r="AA263">
        <v>-4047.4326995205824</v>
      </c>
      <c r="AB263">
        <v>-4002.6219272982207</v>
      </c>
      <c r="AC263">
        <v>-3958.283508648788</v>
      </c>
      <c r="AD263">
        <v>-3914.3947294687114</v>
      </c>
      <c r="AE263">
        <v>-3870.9377824014609</v>
      </c>
      <c r="AF263">
        <v>-3827.8987229711479</v>
      </c>
    </row>
    <row r="264" spans="4:32" x14ac:dyDescent="0.3">
      <c r="E264" t="s">
        <v>23</v>
      </c>
      <c r="F264">
        <v>-40205.161413967813</v>
      </c>
      <c r="G264">
        <v>-39027.298287499863</v>
      </c>
      <c r="H264">
        <v>-37967.203085971923</v>
      </c>
      <c r="I264">
        <v>-37060.418554267439</v>
      </c>
      <c r="J264">
        <v>-36209.588295129397</v>
      </c>
      <c r="K264">
        <v>-35482.528970322383</v>
      </c>
      <c r="L264">
        <v>-34777.479101248668</v>
      </c>
      <c r="M264">
        <v>-34091.575864789927</v>
      </c>
      <c r="N264">
        <v>-33422.745737447767</v>
      </c>
      <c r="O264">
        <v>-32769.458475536441</v>
      </c>
      <c r="P264">
        <v>-32130.562996025634</v>
      </c>
      <c r="Q264">
        <v>-31505.176106750703</v>
      </c>
      <c r="R264">
        <v>-30892.605975603699</v>
      </c>
      <c r="S264">
        <v>-30292.298816169619</v>
      </c>
      <c r="T264">
        <v>-29703.801322488474</v>
      </c>
      <c r="U264">
        <v>-29126.733932237825</v>
      </c>
      <c r="V264">
        <v>-28560.77162620442</v>
      </c>
      <c r="W264">
        <v>-28005.630030824992</v>
      </c>
      <c r="X264">
        <v>-27461.055289634212</v>
      </c>
      <c r="Y264">
        <v>-26926.816637439108</v>
      </c>
      <c r="Z264">
        <v>-26402.700928379498</v>
      </c>
      <c r="AA264">
        <v>-25888.508586788907</v>
      </c>
      <c r="AB264">
        <v>-25384.050600837149</v>
      </c>
      <c r="AC264">
        <v>-24889.146284805003</v>
      </c>
      <c r="AD264">
        <v>-24403.621610734957</v>
      </c>
      <c r="AE264">
        <v>-23927.30796364649</v>
      </c>
      <c r="AF264">
        <v>-23460.041212950531</v>
      </c>
    </row>
    <row r="265" spans="4:32" x14ac:dyDescent="0.3">
      <c r="E265" t="s">
        <v>20</v>
      </c>
      <c r="F265">
        <v>-16989.578762632271</v>
      </c>
      <c r="G265">
        <v>-16122.589678937942</v>
      </c>
      <c r="H265">
        <v>-15307.242256065845</v>
      </c>
      <c r="I265">
        <v>-14523.928500778849</v>
      </c>
      <c r="J265">
        <v>-13777.261129513494</v>
      </c>
      <c r="K265">
        <v>-13062.576222614687</v>
      </c>
      <c r="L265">
        <v>-12384.143567636585</v>
      </c>
      <c r="M265">
        <v>-11740.020090292956</v>
      </c>
      <c r="N265">
        <v>-11128.458546335256</v>
      </c>
      <c r="O265">
        <v>-10547.850760754196</v>
      </c>
      <c r="P265">
        <v>-9996.6932946639154</v>
      </c>
      <c r="Q265">
        <v>-9473.5664393110583</v>
      </c>
      <c r="R265">
        <v>-8977.1211892428182</v>
      </c>
      <c r="S265">
        <v>-8506.0710094304941</v>
      </c>
      <c r="T265">
        <v>-8059.186479900899</v>
      </c>
      <c r="U265">
        <v>-7635.2916569747867</v>
      </c>
      <c r="V265">
        <v>-7233.2614457539039</v>
      </c>
      <c r="W265">
        <v>-6852.0195558646201</v>
      </c>
      <c r="X265">
        <v>-6490.5367825506009</v>
      </c>
      <c r="Y265">
        <v>-6147.8294599391329</v>
      </c>
      <c r="Z265">
        <v>-5822.9579978443171</v>
      </c>
      <c r="AA265">
        <v>-5515.0254531028913</v>
      </c>
      <c r="AB265">
        <v>-5223.1761105579908</v>
      </c>
      <c r="AC265">
        <v>-4946.5940632372249</v>
      </c>
      <c r="AD265">
        <v>-4684.501789654526</v>
      </c>
      <c r="AE265">
        <v>-4436.1587307882728</v>
      </c>
      <c r="AF265">
        <v>-4200.8598715953003</v>
      </c>
    </row>
    <row r="266" spans="4:32" x14ac:dyDescent="0.3">
      <c r="E266" t="s">
        <v>22</v>
      </c>
      <c r="F266">
        <v>-48.406299215108611</v>
      </c>
      <c r="G266">
        <v>-47.851692451604251</v>
      </c>
      <c r="H266">
        <v>-47.249037004695793</v>
      </c>
      <c r="I266">
        <v>-46.611058539941212</v>
      </c>
      <c r="J266">
        <v>-45.952447765511238</v>
      </c>
      <c r="K266">
        <v>-45.280234397165636</v>
      </c>
      <c r="L266">
        <v>-44.602471744364266</v>
      </c>
      <c r="M266">
        <v>-43.922540128881849</v>
      </c>
      <c r="N266">
        <v>-43.24300046393931</v>
      </c>
      <c r="O266">
        <v>-42.565811865167426</v>
      </c>
      <c r="P266">
        <v>-41.892484526740255</v>
      </c>
      <c r="Q266">
        <v>-41.224189057885134</v>
      </c>
      <c r="R266">
        <v>-40.561835953631082</v>
      </c>
      <c r="S266">
        <v>-39.906134211080683</v>
      </c>
      <c r="T266">
        <v>-39.257635145546473</v>
      </c>
      <c r="U266">
        <v>-38.616765546446302</v>
      </c>
      <c r="V266">
        <v>-37.983853049739977</v>
      </c>
      <c r="W266">
        <v>-37.359145755768495</v>
      </c>
      <c r="X266">
        <v>-36.742827543019871</v>
      </c>
      <c r="Y266">
        <v>-36.135030128041208</v>
      </c>
      <c r="Z266">
        <v>-35.535842640845281</v>
      </c>
      <c r="AA266">
        <v>-34.94531928558046</v>
      </c>
      <c r="AB266">
        <v>-34.36348551273808</v>
      </c>
      <c r="AC266">
        <v>-33.790343024861549</v>
      </c>
      <c r="AD266">
        <v>-33.225873861110692</v>
      </c>
      <c r="AE266">
        <v>-32.670043749224327</v>
      </c>
      <c r="AF266">
        <v>-32.122804870911295</v>
      </c>
    </row>
    <row r="267" spans="4:32" x14ac:dyDescent="0.3">
      <c r="D267" t="s">
        <v>65</v>
      </c>
      <c r="E267" t="s">
        <v>18</v>
      </c>
      <c r="F267">
        <v>-55180.541923644676</v>
      </c>
      <c r="G267">
        <v>-51387.042595894018</v>
      </c>
      <c r="H267">
        <v>-48068.424209264442</v>
      </c>
      <c r="I267">
        <v>-45131.610363830354</v>
      </c>
      <c r="J267">
        <v>-42455.940645486378</v>
      </c>
      <c r="K267">
        <v>-39945.287795463868</v>
      </c>
      <c r="L267">
        <v>-37612.747786598004</v>
      </c>
      <c r="M267">
        <v>-35435.825705535615</v>
      </c>
      <c r="N267">
        <v>-33397.533414992053</v>
      </c>
      <c r="O267">
        <v>-31484.599797982035</v>
      </c>
      <c r="P267">
        <v>-29686.320812229191</v>
      </c>
      <c r="Q267">
        <v>-27993.807040531297</v>
      </c>
      <c r="R267">
        <v>-26399.483030022082</v>
      </c>
      <c r="S267">
        <v>-24896.748899513961</v>
      </c>
      <c r="T267">
        <v>-23479.748148544106</v>
      </c>
      <c r="U267">
        <v>-22143.205945663372</v>
      </c>
      <c r="V267">
        <v>-20882.314781991492</v>
      </c>
      <c r="W267">
        <v>-19692.652325574611</v>
      </c>
      <c r="X267">
        <v>-18570.121402591732</v>
      </c>
      <c r="Y267">
        <v>-17510.905337407268</v>
      </c>
      <c r="Z267">
        <v>-16511.434058067778</v>
      </c>
      <c r="AA267">
        <v>-15568.357820947587</v>
      </c>
      <c r="AB267">
        <v>-14678.526381426269</v>
      </c>
      <c r="AC267">
        <v>-13838.972098218897</v>
      </c>
      <c r="AD267">
        <v>-13046.895911478176</v>
      </c>
      <c r="AE267">
        <v>-12299.655447100115</v>
      </c>
      <c r="AF267">
        <v>-11594.754716739446</v>
      </c>
    </row>
    <row r="268" spans="4:32" x14ac:dyDescent="0.3">
      <c r="E268" t="s">
        <v>26</v>
      </c>
      <c r="F268">
        <v>-4072.557312329393</v>
      </c>
      <c r="G268">
        <v>-3924.0048238867384</v>
      </c>
      <c r="H268">
        <v>-3792.4883942570341</v>
      </c>
      <c r="I268">
        <v>-3706.9620920526645</v>
      </c>
      <c r="J268">
        <v>-3631.6703462012169</v>
      </c>
      <c r="K268">
        <v>-3561.8162711431287</v>
      </c>
      <c r="L268">
        <v>-3496.1404908505938</v>
      </c>
      <c r="M268">
        <v>-3433.8311509641253</v>
      </c>
      <c r="N268">
        <v>-3374.2905933545971</v>
      </c>
      <c r="O268">
        <v>-3317.0715146337839</v>
      </c>
      <c r="P268">
        <v>-3261.8340564175041</v>
      </c>
      <c r="Q268">
        <v>-3208.316381311794</v>
      </c>
      <c r="R268">
        <v>-3156.3141306429325</v>
      </c>
      <c r="S268">
        <v>-3105.6658486558727</v>
      </c>
      <c r="T268">
        <v>-3056.2424871720614</v>
      </c>
      <c r="U268">
        <v>-3007.9397466195524</v>
      </c>
      <c r="V268">
        <v>-2960.6724181327986</v>
      </c>
      <c r="W268">
        <v>-2914.3701567368685</v>
      </c>
      <c r="X268">
        <v>-2868.974290856986</v>
      </c>
      <c r="Y268">
        <v>-2824.4353909875881</v>
      </c>
      <c r="Z268">
        <v>-2780.7114004446535</v>
      </c>
      <c r="AA268">
        <v>-2737.7661864218644</v>
      </c>
      <c r="AB268">
        <v>-2695.5684082369207</v>
      </c>
      <c r="AC268">
        <v>-2654.0906270115761</v>
      </c>
      <c r="AD268">
        <v>-2613.3086005991172</v>
      </c>
      <c r="AE268">
        <v>-2573.2007217171695</v>
      </c>
      <c r="AF268">
        <v>-2533.7475675652458</v>
      </c>
    </row>
    <row r="269" spans="4:32" x14ac:dyDescent="0.3">
      <c r="E269" t="s">
        <v>23</v>
      </c>
      <c r="F269">
        <v>-35604.601918706721</v>
      </c>
      <c r="G269">
        <v>-34720.492229676798</v>
      </c>
      <c r="H269">
        <v>-33929.24321536153</v>
      </c>
      <c r="I269">
        <v>-33142.929931892701</v>
      </c>
      <c r="J269">
        <v>-32377.167775111728</v>
      </c>
      <c r="K269">
        <v>-31603.9201700132</v>
      </c>
      <c r="L269">
        <v>-30826.628969786401</v>
      </c>
      <c r="M269">
        <v>-30050.760732201379</v>
      </c>
      <c r="N269">
        <v>-29280.345493335903</v>
      </c>
      <c r="O269">
        <v>-28518.367703187214</v>
      </c>
      <c r="P269">
        <v>-27767.039120371614</v>
      </c>
      <c r="Q269">
        <v>-27027.992874717653</v>
      </c>
      <c r="R269">
        <v>-26302.423780439218</v>
      </c>
      <c r="S269">
        <v>-25591.191311646555</v>
      </c>
      <c r="T269">
        <v>-24894.896199282517</v>
      </c>
      <c r="U269">
        <v>-24213.938103870256</v>
      </c>
      <c r="V269">
        <v>-23548.559520586568</v>
      </c>
      <c r="W269">
        <v>-22898.879538975219</v>
      </c>
      <c r="X269">
        <v>-22264.920038107866</v>
      </c>
      <c r="Y269">
        <v>-21646.626180060983</v>
      </c>
      <c r="Z269">
        <v>-21043.882562642895</v>
      </c>
      <c r="AA269">
        <v>-20456.526036767955</v>
      </c>
      <c r="AB269">
        <v>-19884.355938960001</v>
      </c>
      <c r="AC269">
        <v>-19327.142304620043</v>
      </c>
      <c r="AD269">
        <v>-18784.632492233446</v>
      </c>
      <c r="AE269">
        <v>-18256.556548440622</v>
      </c>
      <c r="AF269">
        <v>-17742.631569012596</v>
      </c>
    </row>
    <row r="270" spans="4:32" x14ac:dyDescent="0.3">
      <c r="E270" t="s">
        <v>20</v>
      </c>
      <c r="F270">
        <v>-20991.443531363631</v>
      </c>
      <c r="G270">
        <v>-19838.980954124334</v>
      </c>
      <c r="H270">
        <v>-18780.643183611355</v>
      </c>
      <c r="I270">
        <v>-17808.155676903207</v>
      </c>
      <c r="J270">
        <v>-16922.068170402916</v>
      </c>
      <c r="K270">
        <v>-16087.462785953794</v>
      </c>
      <c r="L270">
        <v>-15297.970802822296</v>
      </c>
      <c r="M270">
        <v>-14549.715881861839</v>
      </c>
      <c r="N270">
        <v>-13839.599315904445</v>
      </c>
      <c r="O270">
        <v>-13165.054379857835</v>
      </c>
      <c r="P270">
        <v>-12523.888743205618</v>
      </c>
      <c r="Q270">
        <v>-11914.181430566185</v>
      </c>
      <c r="R270">
        <v>-11334.214235402571</v>
      </c>
      <c r="S270">
        <v>-10782.425274871292</v>
      </c>
      <c r="T270">
        <v>-10257.376995715918</v>
      </c>
      <c r="U270">
        <v>-9757.733744680545</v>
      </c>
      <c r="V270">
        <v>-9282.2457502494326</v>
      </c>
      <c r="W270">
        <v>-8829.7374527518004</v>
      </c>
      <c r="X270">
        <v>-8399.0988163417132</v>
      </c>
      <c r="Y270">
        <v>-7989.278707585313</v>
      </c>
      <c r="Z270">
        <v>-7599.2797214613074</v>
      </c>
      <c r="AA270">
        <v>-7228.1540321006532</v>
      </c>
      <c r="AB270">
        <v>-6874.9999773947584</v>
      </c>
      <c r="AC270">
        <v>-6538.9591758327833</v>
      </c>
      <c r="AD270">
        <v>-6219.2140348488747</v>
      </c>
      <c r="AE270">
        <v>-5914.9855518659042</v>
      </c>
      <c r="AF270">
        <v>-5625.5313382416416</v>
      </c>
    </row>
    <row r="271" spans="4:32" x14ac:dyDescent="0.3">
      <c r="D271" t="s">
        <v>66</v>
      </c>
      <c r="E271" t="s">
        <v>18</v>
      </c>
      <c r="F271">
        <v>-61000.34617108629</v>
      </c>
      <c r="G271">
        <v>-57127.129441263198</v>
      </c>
      <c r="H271">
        <v>-53695.026996725879</v>
      </c>
      <c r="I271">
        <v>-50594.737856645668</v>
      </c>
      <c r="J271">
        <v>-47756.020293807458</v>
      </c>
      <c r="K271">
        <v>-45131.712458140406</v>
      </c>
      <c r="L271">
        <v>-42688.85912326027</v>
      </c>
      <c r="M271">
        <v>-40403.562186135096</v>
      </c>
      <c r="N271">
        <v>-38257.878707286232</v>
      </c>
      <c r="O271">
        <v>-36237.891728350216</v>
      </c>
      <c r="P271">
        <v>-34332.476777428834</v>
      </c>
      <c r="Q271">
        <v>-32532.493774593535</v>
      </c>
      <c r="R271">
        <v>-30830.246054061419</v>
      </c>
      <c r="S271">
        <v>-29219.111076180674</v>
      </c>
      <c r="T271">
        <v>-27693.283800432622</v>
      </c>
      <c r="U271">
        <v>-26247.595362122192</v>
      </c>
      <c r="V271">
        <v>-24877.382923246885</v>
      </c>
      <c r="W271">
        <v>-23578.394824096707</v>
      </c>
      <c r="X271">
        <v>-22346.720419753008</v>
      </c>
      <c r="Y271">
        <v>-21178.737395272834</v>
      </c>
      <c r="Z271">
        <v>-20071.071601342941</v>
      </c>
      <c r="AA271">
        <v>-19020.565956770926</v>
      </c>
      <c r="AB271">
        <v>-18024.255985108968</v>
      </c>
      <c r="AC271">
        <v>-17079.350254197401</v>
      </c>
      <c r="AD271">
        <v>-16183.214474985914</v>
      </c>
      <c r="AE271">
        <v>-15333.358358464382</v>
      </c>
      <c r="AF271">
        <v>-14527.424572428114</v>
      </c>
    </row>
    <row r="272" spans="4:32" x14ac:dyDescent="0.3">
      <c r="E272" t="s">
        <v>26</v>
      </c>
      <c r="F272">
        <v>-7177.2585070238601</v>
      </c>
      <c r="G272">
        <v>-6946.7176070733267</v>
      </c>
      <c r="H272">
        <v>-6687.6565252394776</v>
      </c>
      <c r="I272">
        <v>-6414.2255215672467</v>
      </c>
      <c r="J272">
        <v>-6135.620229128238</v>
      </c>
      <c r="K272">
        <v>-5857.8414000297762</v>
      </c>
      <c r="L272">
        <v>-5584.792602142209</v>
      </c>
      <c r="M272">
        <v>-5318.9799797815213</v>
      </c>
      <c r="N272">
        <v>-5061.9672044587824</v>
      </c>
      <c r="O272">
        <v>-4814.6765117918158</v>
      </c>
      <c r="P272">
        <v>-4577.5910174324508</v>
      </c>
      <c r="Q272">
        <v>-4350.8925468633906</v>
      </c>
      <c r="R272">
        <v>-4134.5566382593197</v>
      </c>
      <c r="S272">
        <v>-3928.4186737625778</v>
      </c>
      <c r="T272">
        <v>-3732.2202829435223</v>
      </c>
      <c r="U272">
        <v>-3545.6421025207578</v>
      </c>
      <c r="V272">
        <v>-3368.3269980461591</v>
      </c>
      <c r="W272">
        <v>-3199.8965541748844</v>
      </c>
      <c r="X272">
        <v>-3039.9627748433463</v>
      </c>
      <c r="Y272">
        <v>-2888.1363506622761</v>
      </c>
      <c r="Z272">
        <v>-2744.0324518225807</v>
      </c>
      <c r="AA272">
        <v>-2607.2747291096725</v>
      </c>
      <c r="AB272">
        <v>-2477.4980131255729</v>
      </c>
      <c r="AC272">
        <v>-2354.3500661170419</v>
      </c>
      <c r="AD272">
        <v>-2237.4926442926535</v>
      </c>
      <c r="AE272">
        <v>-2126.6020593040876</v>
      </c>
      <c r="AF272">
        <v>-2021.3693775674292</v>
      </c>
    </row>
    <row r="273" spans="4:32" x14ac:dyDescent="0.3">
      <c r="E273" t="s">
        <v>23</v>
      </c>
      <c r="F273">
        <v>-63841.776806751841</v>
      </c>
      <c r="G273">
        <v>-62518.077643971483</v>
      </c>
      <c r="H273">
        <v>-61104.708712475025</v>
      </c>
      <c r="I273">
        <v>-59641.351416241298</v>
      </c>
      <c r="J273">
        <v>-58154.25161458728</v>
      </c>
      <c r="K273">
        <v>-56661.158979150227</v>
      </c>
      <c r="L273">
        <v>-55174.275453801311</v>
      </c>
      <c r="M273">
        <v>-53702.080621042078</v>
      </c>
      <c r="N273">
        <v>-52250.497827280662</v>
      </c>
      <c r="O273">
        <v>-50823.659787699005</v>
      </c>
      <c r="P273">
        <v>-49424.423417085047</v>
      </c>
      <c r="Q273">
        <v>-48054.72342025792</v>
      </c>
      <c r="R273">
        <v>-46715.819734928707</v>
      </c>
      <c r="S273">
        <v>-45408.47360657961</v>
      </c>
      <c r="T273">
        <v>-44133.074761340125</v>
      </c>
      <c r="U273">
        <v>-42889.734492428637</v>
      </c>
      <c r="V273">
        <v>-41678.354615586919</v>
      </c>
      <c r="W273">
        <v>-40498.679098364351</v>
      </c>
      <c r="X273">
        <v>-39350.333087760184</v>
      </c>
      <c r="Y273">
        <v>-38232.85266367306</v>
      </c>
      <c r="Z273">
        <v>-37145.707692738069</v>
      </c>
      <c r="AA273">
        <v>-36088.319497856246</v>
      </c>
      <c r="AB273">
        <v>-35060.07459650113</v>
      </c>
      <c r="AC273">
        <v>-34060.335432817556</v>
      </c>
      <c r="AD273">
        <v>-33088.448793002608</v>
      </c>
      <c r="AE273">
        <v>-32143.75242256073</v>
      </c>
      <c r="AF273">
        <v>-31225.580238783121</v>
      </c>
    </row>
    <row r="274" spans="4:32" x14ac:dyDescent="0.3">
      <c r="E274" t="s">
        <v>20</v>
      </c>
      <c r="F274">
        <v>-20657.003582867575</v>
      </c>
      <c r="G274">
        <v>-19575.417301828875</v>
      </c>
      <c r="H274">
        <v>-18417.638316751421</v>
      </c>
      <c r="I274">
        <v>-17239.89596733627</v>
      </c>
      <c r="J274">
        <v>-16077.623981295892</v>
      </c>
      <c r="K274">
        <v>-14952.700842983022</v>
      </c>
      <c r="L274">
        <v>-13878.108841341626</v>
      </c>
      <c r="M274">
        <v>-12860.967162019886</v>
      </c>
      <c r="N274">
        <v>-11904.529046318768</v>
      </c>
      <c r="O274">
        <v>-11009.51038389243</v>
      </c>
      <c r="P274">
        <v>-10174.981199938018</v>
      </c>
      <c r="Q274">
        <v>-9398.9678144033096</v>
      </c>
      <c r="R274">
        <v>-8678.8613030676988</v>
      </c>
      <c r="S274">
        <v>-8011.6949604601778</v>
      </c>
      <c r="T274">
        <v>-7394.3323866246046</v>
      </c>
      <c r="U274">
        <v>-6823.5941475185828</v>
      </c>
      <c r="V274">
        <v>-6296.3419765670315</v>
      </c>
      <c r="W274">
        <v>-5809.5335122758443</v>
      </c>
      <c r="X274">
        <v>-5360.2565504109261</v>
      </c>
      <c r="Y274">
        <v>-4945.7490599636767</v>
      </c>
      <c r="Z274">
        <v>-4563.4093395484151</v>
      </c>
      <c r="AA274">
        <v>-4210.7993947541008</v>
      </c>
      <c r="AB274">
        <v>-3885.6437126858227</v>
      </c>
      <c r="AC274">
        <v>-3585.8249745222538</v>
      </c>
      <c r="AD274">
        <v>-3309.3777976348542</v>
      </c>
      <c r="AE274">
        <v>-3054.4812794282893</v>
      </c>
      <c r="AF274">
        <v>-2819.4508870005052</v>
      </c>
    </row>
    <row r="275" spans="4:32" x14ac:dyDescent="0.3">
      <c r="E275" t="s">
        <v>22</v>
      </c>
      <c r="F275">
        <v>-31.875503919419039</v>
      </c>
      <c r="G275">
        <v>-30.286455951998516</v>
      </c>
      <c r="H275">
        <v>-28.676169139436531</v>
      </c>
      <c r="I275">
        <v>-27.086189041888119</v>
      </c>
      <c r="J275">
        <v>-25.541330475771758</v>
      </c>
      <c r="K275">
        <v>-24.055989037274575</v>
      </c>
      <c r="L275">
        <v>-22.637972887105409</v>
      </c>
      <c r="M275">
        <v>-21.290884683807434</v>
      </c>
      <c r="N275">
        <v>-20.015632429623128</v>
      </c>
      <c r="O275">
        <v>-18.811404120495059</v>
      </c>
      <c r="P275">
        <v>-17.676305184141903</v>
      </c>
      <c r="Q275">
        <v>-16.607779800527737</v>
      </c>
      <c r="R275">
        <v>-15.602891403705511</v>
      </c>
      <c r="S275">
        <v>-14.658510103862664</v>
      </c>
      <c r="T275">
        <v>-13.771437826902496</v>
      </c>
      <c r="U275">
        <v>-12.938491351869736</v>
      </c>
      <c r="V275">
        <v>-12.156556655079845</v>
      </c>
      <c r="W275">
        <v>-11.422623581446949</v>
      </c>
      <c r="X275">
        <v>-10.733806977880093</v>
      </c>
      <c r="Y275">
        <v>-10.08735850088609</v>
      </c>
      <c r="Z275">
        <v>-9.4806720139162071</v>
      </c>
      <c r="AA275">
        <v>-8.9112846060870101</v>
      </c>
      <c r="AB275">
        <v>-8.3768746554211972</v>
      </c>
      <c r="AC275">
        <v>-7.8752579371959284</v>
      </c>
      <c r="AD275">
        <v>-7.4043824822659516</v>
      </c>
      <c r="AE275">
        <v>-6.9623226818745882</v>
      </c>
      <c r="AF275">
        <v>-6.5472729878224545</v>
      </c>
    </row>
    <row r="276" spans="4:32" x14ac:dyDescent="0.3">
      <c r="D276" t="s">
        <v>67</v>
      </c>
      <c r="E276" t="s">
        <v>18</v>
      </c>
      <c r="F276">
        <v>-62677.840562816593</v>
      </c>
      <c r="G276">
        <v>-57689.704962022261</v>
      </c>
      <c r="H276">
        <v>-53330.794444585437</v>
      </c>
      <c r="I276">
        <v>-49437.66181886202</v>
      </c>
      <c r="J276">
        <v>-45910.371418356895</v>
      </c>
      <c r="K276">
        <v>-42684.296777819647</v>
      </c>
      <c r="L276">
        <v>-39715.272685070129</v>
      </c>
      <c r="M276">
        <v>-36971.453864131341</v>
      </c>
      <c r="N276">
        <v>-34428.692409155337</v>
      </c>
      <c r="O276">
        <v>-32067.831427722729</v>
      </c>
      <c r="P276">
        <v>-29873.076159274184</v>
      </c>
      <c r="Q276">
        <v>-27830.988056206494</v>
      </c>
      <c r="R276">
        <v>-25929.847963374865</v>
      </c>
      <c r="S276">
        <v>-24159.242799409734</v>
      </c>
      <c r="T276">
        <v>-22509.790269339919</v>
      </c>
      <c r="U276">
        <v>-20972.950389560854</v>
      </c>
      <c r="V276">
        <v>-19540.892563914709</v>
      </c>
      <c r="W276">
        <v>-18206.398815082805</v>
      </c>
      <c r="X276">
        <v>-16962.790957775978</v>
      </c>
      <c r="Y276">
        <v>-15803.873918220908</v>
      </c>
      <c r="Z276">
        <v>-14723.890161534207</v>
      </c>
      <c r="AA276">
        <v>-13717.481931567872</v>
      </c>
      <c r="AB276">
        <v>-12779.659122599209</v>
      </c>
      <c r="AC276">
        <v>-11905.771322763074</v>
      </c>
      <c r="AD276">
        <v>-11091.483039277391</v>
      </c>
      <c r="AE276">
        <v>-10332.751424979693</v>
      </c>
      <c r="AF276">
        <v>-9625.8060310479868</v>
      </c>
    </row>
    <row r="277" spans="4:32" x14ac:dyDescent="0.3">
      <c r="E277" t="s">
        <v>26</v>
      </c>
      <c r="F277">
        <v>-8910.0211705713209</v>
      </c>
      <c r="G277">
        <v>-8879.1682003630485</v>
      </c>
      <c r="H277">
        <v>-8693.7844670335071</v>
      </c>
      <c r="I277">
        <v>-8393.5460156681547</v>
      </c>
      <c r="J277">
        <v>-8003.3219575965386</v>
      </c>
      <c r="K277">
        <v>-7543.2445589547351</v>
      </c>
      <c r="L277">
        <v>-7096.0429716693789</v>
      </c>
      <c r="M277">
        <v>-6666.092710044778</v>
      </c>
      <c r="N277">
        <v>-6255.7738955583554</v>
      </c>
      <c r="O277">
        <v>-5866.2036414818276</v>
      </c>
      <c r="P277">
        <v>-5497.6935935127885</v>
      </c>
      <c r="Q277">
        <v>-5150.0417393792904</v>
      </c>
      <c r="R277">
        <v>-4822.7217172961919</v>
      </c>
      <c r="S277">
        <v>-4515.0073087432038</v>
      </c>
      <c r="T277">
        <v>-4226.0551432496786</v>
      </c>
      <c r="U277">
        <v>-3954.9600021998349</v>
      </c>
      <c r="V277">
        <v>-3700.7918904477128</v>
      </c>
      <c r="W277">
        <v>-3462.6208238101135</v>
      </c>
      <c r="X277">
        <v>-3239.5332531287086</v>
      </c>
      <c r="Y277">
        <v>-3030.6427463971136</v>
      </c>
      <c r="Z277">
        <v>-2835.0967042518232</v>
      </c>
      <c r="AA277">
        <v>-2652.080324756178</v>
      </c>
      <c r="AB277">
        <v>-2480.8186586135039</v>
      </c>
      <c r="AC277">
        <v>-2320.5773417115756</v>
      </c>
      <c r="AD277">
        <v>-2170.6624174990707</v>
      </c>
      <c r="AE277">
        <v>-2030.419540830864</v>
      </c>
      <c r="AF277">
        <v>-1899.2327703808826</v>
      </c>
    </row>
    <row r="278" spans="4:32" x14ac:dyDescent="0.3">
      <c r="E278" t="s">
        <v>23</v>
      </c>
      <c r="F278">
        <v>-46058.834761749589</v>
      </c>
      <c r="G278">
        <v>-45099.927847058621</v>
      </c>
      <c r="H278">
        <v>-44144.195988875785</v>
      </c>
      <c r="I278">
        <v>-43197.167108308007</v>
      </c>
      <c r="J278">
        <v>-42261.937678900111</v>
      </c>
      <c r="K278">
        <v>-41340.307685801738</v>
      </c>
      <c r="L278">
        <v>-40433.349030157646</v>
      </c>
      <c r="M278">
        <v>-39541.704916058472</v>
      </c>
      <c r="N278">
        <v>-38665.754664436638</v>
      </c>
      <c r="O278">
        <v>-37805.708141015726</v>
      </c>
      <c r="P278">
        <v>-36961.661910272254</v>
      </c>
      <c r="Q278">
        <v>-36133.633842505864</v>
      </c>
      <c r="R278">
        <v>-35321.585200830639</v>
      </c>
      <c r="S278">
        <v>-34525.43523500616</v>
      </c>
      <c r="T278">
        <v>-33745.071162101769</v>
      </c>
      <c r="U278">
        <v>-32980.35522749248</v>
      </c>
      <c r="V278">
        <v>-32231.129866490664</v>
      </c>
      <c r="W278">
        <v>-31497.221595696592</v>
      </c>
      <c r="X278">
        <v>-30778.444030718787</v>
      </c>
      <c r="Y278">
        <v>-30074.600285943347</v>
      </c>
      <c r="Z278">
        <v>-29385.484924844524</v>
      </c>
      <c r="AA278">
        <v>-28710.885574384218</v>
      </c>
      <c r="AB278">
        <v>-28050.584281781412</v>
      </c>
      <c r="AC278">
        <v>-27404.358668882145</v>
      </c>
      <c r="AD278">
        <v>-26771.982924016986</v>
      </c>
      <c r="AE278">
        <v>-26153.228660830344</v>
      </c>
      <c r="AF278">
        <v>-25547.865666377598</v>
      </c>
    </row>
    <row r="279" spans="4:32" x14ac:dyDescent="0.3">
      <c r="E279" t="s">
        <v>20</v>
      </c>
      <c r="F279">
        <v>-23623.734058273316</v>
      </c>
      <c r="G279">
        <v>-22738.355082804705</v>
      </c>
      <c r="H279">
        <v>-21809.354860893734</v>
      </c>
      <c r="I279">
        <v>-20866.049599292259</v>
      </c>
      <c r="J279">
        <v>-19926.985938260754</v>
      </c>
      <c r="K279">
        <v>-19004.016343830361</v>
      </c>
      <c r="L279">
        <v>-18104.700934932673</v>
      </c>
      <c r="M279">
        <v>-17233.777699036833</v>
      </c>
      <c r="N279">
        <v>-16394.091917834041</v>
      </c>
      <c r="O279">
        <v>-15587.20013374299</v>
      </c>
      <c r="P279">
        <v>-14813.772009470978</v>
      </c>
      <c r="Q279">
        <v>-14073.863189927384</v>
      </c>
      <c r="R279">
        <v>-13367.103816815626</v>
      </c>
      <c r="S279">
        <v>-12692.830700721059</v>
      </c>
      <c r="T279">
        <v>-12050.181137471996</v>
      </c>
      <c r="U279">
        <v>-11438.160169904117</v>
      </c>
      <c r="V279">
        <v>-10855.689187737917</v>
      </c>
      <c r="W279">
        <v>-10301.641236650457</v>
      </c>
      <c r="X279">
        <v>-9774.8667495653826</v>
      </c>
      <c r="Y279">
        <v>-9274.2123039212256</v>
      </c>
      <c r="Z279">
        <v>-8798.5342547123528</v>
      </c>
      <c r="AA279">
        <v>-8346.7085731180578</v>
      </c>
      <c r="AB279">
        <v>-7917.6378570939532</v>
      </c>
      <c r="AC279">
        <v>-7510.2562231146712</v>
      </c>
      <c r="AD279">
        <v>-7123.5326041746684</v>
      </c>
      <c r="AE279">
        <v>-6756.4728459979306</v>
      </c>
      <c r="AF279">
        <v>-6408.1208961429729</v>
      </c>
    </row>
    <row r="280" spans="4:32" x14ac:dyDescent="0.3">
      <c r="D280" t="s">
        <v>68</v>
      </c>
      <c r="E280" t="s">
        <v>18</v>
      </c>
      <c r="F280">
        <v>-64105.677541180499</v>
      </c>
      <c r="G280">
        <v>-61362.095349318188</v>
      </c>
      <c r="H280">
        <v>-58042.68230286528</v>
      </c>
      <c r="I280">
        <v>-54479.785943252842</v>
      </c>
      <c r="J280">
        <v>-50868.192460879778</v>
      </c>
      <c r="K280">
        <v>-47322.327531285737</v>
      </c>
      <c r="L280">
        <v>-43908.357831310183</v>
      </c>
      <c r="M280">
        <v>-40662.858162360528</v>
      </c>
      <c r="N280">
        <v>-37603.998975077018</v>
      </c>
      <c r="O280">
        <v>-34738.423382486893</v>
      </c>
      <c r="P280">
        <v>-32065.563980326406</v>
      </c>
      <c r="Q280">
        <v>-29580.398581108075</v>
      </c>
      <c r="R280">
        <v>-27275.232094672097</v>
      </c>
      <c r="S280">
        <v>-25140.858790038976</v>
      </c>
      <c r="T280">
        <v>-23167.323612841818</v>
      </c>
      <c r="U280">
        <v>-21344.42034623936</v>
      </c>
      <c r="V280">
        <v>-19662.015030440041</v>
      </c>
      <c r="W280">
        <v>-18110.252294955924</v>
      </c>
      <c r="X280">
        <v>-16679.682734603612</v>
      </c>
      <c r="Y280">
        <v>-15361.336860794623</v>
      </c>
      <c r="Z280">
        <v>-14146.762904925718</v>
      </c>
      <c r="AA280">
        <v>-13028.040268541885</v>
      </c>
      <c r="AB280">
        <v>-11997.776729512592</v>
      </c>
      <c r="AC280">
        <v>-11049.095008804661</v>
      </c>
      <c r="AD280">
        <v>-10175.612583801738</v>
      </c>
      <c r="AE280">
        <v>-9371.4174449073253</v>
      </c>
      <c r="AF280">
        <v>-8631.0416633759905</v>
      </c>
    </row>
    <row r="281" spans="4:32" x14ac:dyDescent="0.3">
      <c r="E281" t="s">
        <v>26</v>
      </c>
      <c r="F281">
        <v>-9283.5510959679013</v>
      </c>
      <c r="G281">
        <v>-8987.2376618123435</v>
      </c>
      <c r="H281">
        <v>-8658.7687510481737</v>
      </c>
      <c r="I281">
        <v>-8314.0639446034511</v>
      </c>
      <c r="J281">
        <v>-7963.6373843789515</v>
      </c>
      <c r="K281">
        <v>-7614.4491805391035</v>
      </c>
      <c r="L281">
        <v>-7271.0872132902723</v>
      </c>
      <c r="M281">
        <v>-6936.535381766822</v>
      </c>
      <c r="N281">
        <v>-6612.6815733151188</v>
      </c>
      <c r="O281">
        <v>-6300.6587820026552</v>
      </c>
      <c r="P281">
        <v>-6001.0773908230176</v>
      </c>
      <c r="Q281">
        <v>-5714.1852998885006</v>
      </c>
      <c r="R281">
        <v>-5439.9794992903526</v>
      </c>
      <c r="S281">
        <v>-5178.2845175480752</v>
      </c>
      <c r="T281">
        <v>-4928.8079903203461</v>
      </c>
      <c r="U281">
        <v>-4691.1802475121176</v>
      </c>
      <c r="V281">
        <v>-4464.9826245308632</v>
      </c>
      <c r="W281">
        <v>-4249.767746661958</v>
      </c>
      <c r="X281">
        <v>-4045.0740546404586</v>
      </c>
      <c r="Y281">
        <v>-3850.4361708430451</v>
      </c>
      <c r="Z281">
        <v>-3665.3922444622094</v>
      </c>
      <c r="AA281">
        <v>-3489.4890927027845</v>
      </c>
      <c r="AB281">
        <v>-3322.285728883493</v>
      </c>
      <c r="AC281">
        <v>-3163.3557076857351</v>
      </c>
      <c r="AD281">
        <v>-3012.2886027187278</v>
      </c>
      <c r="AE281">
        <v>-2868.6908484923893</v>
      </c>
      <c r="AF281">
        <v>-2732.1861184783252</v>
      </c>
    </row>
    <row r="282" spans="4:32" x14ac:dyDescent="0.3">
      <c r="E282" t="s">
        <v>23</v>
      </c>
      <c r="F282">
        <v>-47666.251910218525</v>
      </c>
      <c r="G282">
        <v>-46861.47836939073</v>
      </c>
      <c r="H282">
        <v>-45823.207186012587</v>
      </c>
      <c r="I282">
        <v>-44651.810568068198</v>
      </c>
      <c r="J282">
        <v>-43407.741262367817</v>
      </c>
      <c r="K282">
        <v>-42128.720493060748</v>
      </c>
      <c r="L282">
        <v>-40838.921574101158</v>
      </c>
      <c r="M282">
        <v>-39554.132151497768</v>
      </c>
      <c r="N282">
        <v>-38284.782515474399</v>
      </c>
      <c r="O282">
        <v>-37037.787911546729</v>
      </c>
      <c r="P282">
        <v>-35817.705013259678</v>
      </c>
      <c r="Q282">
        <v>-34627.477910063404</v>
      </c>
      <c r="R282">
        <v>-33468.93090591189</v>
      </c>
      <c r="S282">
        <v>-32343.100947167433</v>
      </c>
      <c r="T282">
        <v>-31250.466047409845</v>
      </c>
      <c r="U282">
        <v>-30191.104828541076</v>
      </c>
      <c r="V282">
        <v>-29164.809567544296</v>
      </c>
      <c r="W282">
        <v>-28171.167321404711</v>
      </c>
      <c r="X282">
        <v>-27209.618794715181</v>
      </c>
      <c r="Y282">
        <v>-26279.501469943643</v>
      </c>
      <c r="Z282">
        <v>-25380.081468107364</v>
      </c>
      <c r="AA282">
        <v>-24510.577245418728</v>
      </c>
      <c r="AB282">
        <v>-23670.177313158667</v>
      </c>
      <c r="AC282">
        <v>-22858.053540028843</v>
      </c>
      <c r="AD282">
        <v>-22073.371161034094</v>
      </c>
      <c r="AE282">
        <v>-21315.296311632621</v>
      </c>
      <c r="AF282">
        <v>-20583.001689241093</v>
      </c>
    </row>
    <row r="283" spans="4:32" x14ac:dyDescent="0.3">
      <c r="E283" t="s">
        <v>20</v>
      </c>
      <c r="F283">
        <v>-22085.521981710237</v>
      </c>
      <c r="G283">
        <v>-21319.30737382163</v>
      </c>
      <c r="H283">
        <v>-20236.61350028211</v>
      </c>
      <c r="I283">
        <v>-18998.034905334214</v>
      </c>
      <c r="J283">
        <v>-17701.919794953512</v>
      </c>
      <c r="K283">
        <v>-16408.060632995701</v>
      </c>
      <c r="L283">
        <v>-15152.15141785048</v>
      </c>
      <c r="M283">
        <v>-13954.69965588969</v>
      </c>
      <c r="N283">
        <v>-12826.591240252841</v>
      </c>
      <c r="O283">
        <v>-11772.610746813631</v>
      </c>
      <c r="P283">
        <v>-10793.694683184607</v>
      </c>
      <c r="Q283">
        <v>-9888.3878785357083</v>
      </c>
      <c r="R283">
        <v>-9053.7916292633381</v>
      </c>
      <c r="S283">
        <v>-8286.1834989079198</v>
      </c>
      <c r="T283">
        <v>-7581.4225868151152</v>
      </c>
      <c r="U283">
        <v>-6935.2132858162613</v>
      </c>
      <c r="V283">
        <v>-6343.2749836988987</v>
      </c>
      <c r="W283">
        <v>-5801.4489094045875</v>
      </c>
      <c r="X283">
        <v>-5305.7628508353382</v>
      </c>
      <c r="Y283">
        <v>-4852.4676367083139</v>
      </c>
      <c r="Z283">
        <v>-4438.0547639002934</v>
      </c>
      <c r="AA283">
        <v>-4059.2615431057916</v>
      </c>
      <c r="AB283">
        <v>-3713.0681101721129</v>
      </c>
      <c r="AC283">
        <v>-3396.6892755658146</v>
      </c>
      <c r="AD283">
        <v>-3107.5632444067342</v>
      </c>
      <c r="AE283">
        <v>-2843.3385929434685</v>
      </c>
      <c r="AF283">
        <v>-2601.8604404919643</v>
      </c>
    </row>
    <row r="284" spans="4:32" x14ac:dyDescent="0.3">
      <c r="E284" t="s">
        <v>22</v>
      </c>
      <c r="F284">
        <v>-105.47500815487558</v>
      </c>
      <c r="G284">
        <v>-101.2441937508854</v>
      </c>
      <c r="H284">
        <v>-96.886961463264271</v>
      </c>
      <c r="I284">
        <v>-92.5399876988876</v>
      </c>
      <c r="J284">
        <v>-88.279707506334518</v>
      </c>
      <c r="K284">
        <v>-84.148651138686631</v>
      </c>
      <c r="L284">
        <v>-80.16960896059912</v>
      </c>
      <c r="M284">
        <v>-76.35358630485797</v>
      </c>
      <c r="N284">
        <v>-72.70443354914849</v>
      </c>
      <c r="O284">
        <v>-69.221622014048194</v>
      </c>
      <c r="P284">
        <v>-65.901949175001334</v>
      </c>
      <c r="Q284">
        <v>-62.740606869395137</v>
      </c>
      <c r="R284">
        <v>-59.731860658897432</v>
      </c>
      <c r="S284">
        <v>-56.869486533871402</v>
      </c>
      <c r="T284">
        <v>-54.14705330135844</v>
      </c>
      <c r="U284">
        <v>-51.558105255489266</v>
      </c>
      <c r="V284">
        <v>-49.096279550720674</v>
      </c>
      <c r="W284">
        <v>-46.755380360209095</v>
      </c>
      <c r="X284">
        <v>-44.529424205778689</v>
      </c>
      <c r="Y284">
        <v>-42.412665959046649</v>
      </c>
      <c r="Z284">
        <v>-40.399611859788543</v>
      </c>
      <c r="AA284">
        <v>-38.485023833103718</v>
      </c>
      <c r="AB284">
        <v>-36.663918017716746</v>
      </c>
      <c r="AC284">
        <v>-34.931559499086923</v>
      </c>
      <c r="AD284">
        <v>-33.283454618264543</v>
      </c>
      <c r="AE284">
        <v>-31.715341801468089</v>
      </c>
      <c r="AF284">
        <v>-30.223181561698301</v>
      </c>
    </row>
    <row r="285" spans="4:32" x14ac:dyDescent="0.3">
      <c r="D285" t="s">
        <v>69</v>
      </c>
      <c r="E285" t="s">
        <v>18</v>
      </c>
      <c r="F285">
        <v>-87730.055231664475</v>
      </c>
      <c r="G285">
        <v>-84299.017361737962</v>
      </c>
      <c r="H285">
        <v>-80085.759952974622</v>
      </c>
      <c r="I285">
        <v>-75643.163393034542</v>
      </c>
      <c r="J285">
        <v>-71160.078998865793</v>
      </c>
      <c r="K285">
        <v>-66648.422668179104</v>
      </c>
      <c r="L285">
        <v>-62301.36895336923</v>
      </c>
      <c r="M285">
        <v>-58154.826994401083</v>
      </c>
      <c r="N285">
        <v>-54226.385474018723</v>
      </c>
      <c r="O285">
        <v>-50522.296756461161</v>
      </c>
      <c r="P285">
        <v>-47041.749587233702</v>
      </c>
      <c r="Q285">
        <v>-43779.549420983785</v>
      </c>
      <c r="R285">
        <v>-40727.833835183257</v>
      </c>
      <c r="S285">
        <v>-37877.187296872005</v>
      </c>
      <c r="T285">
        <v>-35217.373289702897</v>
      </c>
      <c r="U285">
        <v>-32737.817813492777</v>
      </c>
      <c r="V285">
        <v>-30427.928605108995</v>
      </c>
      <c r="W285">
        <v>-28277.304292369954</v>
      </c>
      <c r="X285">
        <v>-26275.868973940262</v>
      </c>
      <c r="Y285">
        <v>-24413.955845851964</v>
      </c>
      <c r="Z285">
        <v>-22682.355821826688</v>
      </c>
      <c r="AA285">
        <v>-21072.342049754017</v>
      </c>
      <c r="AB285">
        <v>-19575.677858549738</v>
      </c>
      <c r="AC285">
        <v>-18184.613389404836</v>
      </c>
      <c r="AD285">
        <v>-16891.874602251952</v>
      </c>
      <c r="AE285">
        <v>-15690.647264501085</v>
      </c>
      <c r="AF285">
        <v>-14574.557770105394</v>
      </c>
    </row>
    <row r="286" spans="4:32" x14ac:dyDescent="0.3">
      <c r="E286" t="s">
        <v>26</v>
      </c>
      <c r="F286">
        <v>-7756.8498634155285</v>
      </c>
      <c r="G286">
        <v>-7952.6724800649918</v>
      </c>
      <c r="H286">
        <v>-7991.2818108668207</v>
      </c>
      <c r="I286">
        <v>-7986.5010359731596</v>
      </c>
      <c r="J286">
        <v>-7968.748757159733</v>
      </c>
      <c r="K286">
        <v>-7913.7850541120497</v>
      </c>
      <c r="L286">
        <v>-7835.7141170697796</v>
      </c>
      <c r="M286">
        <v>-7742.556047727232</v>
      </c>
      <c r="N286">
        <v>-7639.5854530683027</v>
      </c>
      <c r="O286">
        <v>-7530.348533844136</v>
      </c>
      <c r="P286">
        <v>-7417.2729998144659</v>
      </c>
      <c r="Q286">
        <v>-7302.0453835907465</v>
      </c>
      <c r="R286">
        <v>-7185.8508719079782</v>
      </c>
      <c r="S286">
        <v>-7069.5294158798415</v>
      </c>
      <c r="T286">
        <v>-6953.6795000913817</v>
      </c>
      <c r="U286">
        <v>-6838.7284156080623</v>
      </c>
      <c r="V286">
        <v>-6724.9806451519216</v>
      </c>
      <c r="W286">
        <v>-6612.6516754854556</v>
      </c>
      <c r="X286">
        <v>-6501.8919421365144</v>
      </c>
      <c r="Y286">
        <v>-6392.8039895824695</v>
      </c>
      <c r="Z286">
        <v>-6285.4549015491411</v>
      </c>
      <c r="AA286">
        <v>-6179.885391942571</v>
      </c>
      <c r="AB286">
        <v>-6076.1165108284094</v>
      </c>
      <c r="AC286">
        <v>-5974.1546290770548</v>
      </c>
      <c r="AD286">
        <v>-5873.9951686257773</v>
      </c>
      <c r="AE286">
        <v>-5775.6254105538446</v>
      </c>
      <c r="AF286">
        <v>-5679.0266197098508</v>
      </c>
    </row>
    <row r="287" spans="4:32" x14ac:dyDescent="0.3">
      <c r="E287" t="s">
        <v>23</v>
      </c>
      <c r="F287">
        <v>-45960.394271961064</v>
      </c>
      <c r="G287">
        <v>-45382.907503966744</v>
      </c>
      <c r="H287">
        <v>-44348.568006122514</v>
      </c>
      <c r="I287">
        <v>-43082.260974092882</v>
      </c>
      <c r="J287">
        <v>-41622.264271406224</v>
      </c>
      <c r="K287">
        <v>-40045.511676743808</v>
      </c>
      <c r="L287">
        <v>-38478.370895741136</v>
      </c>
      <c r="M287">
        <v>-36938.357677578446</v>
      </c>
      <c r="N287">
        <v>-35436.14593411344</v>
      </c>
      <c r="O287">
        <v>-33978.122282235403</v>
      </c>
      <c r="P287">
        <v>-32567.922453977899</v>
      </c>
      <c r="Q287">
        <v>-31207.384419709902</v>
      </c>
      <c r="R287">
        <v>-29897.155601241644</v>
      </c>
      <c r="S287">
        <v>-28637.088673534545</v>
      </c>
      <c r="T287">
        <v>-27426.504691721704</v>
      </c>
      <c r="U287">
        <v>-26264.370985707679</v>
      </c>
      <c r="V287">
        <v>-25149.423151556814</v>
      </c>
      <c r="W287">
        <v>-24080.249692517809</v>
      </c>
      <c r="X287">
        <v>-23055.351290675753</v>
      </c>
      <c r="Y287">
        <v>-22073.182592000943</v>
      </c>
      <c r="Z287">
        <v>-21132.181779650495</v>
      </c>
      <c r="AA287">
        <v>-20230.791519948951</v>
      </c>
      <c r="AB287">
        <v>-19367.473751129237</v>
      </c>
      <c r="AC287">
        <v>-18540.720038888412</v>
      </c>
      <c r="AD287">
        <v>-17749.058716216823</v>
      </c>
      <c r="AE287">
        <v>-16991.059676413246</v>
      </c>
      <c r="AF287">
        <v>-16265.33744547346</v>
      </c>
    </row>
    <row r="288" spans="4:32" x14ac:dyDescent="0.3">
      <c r="E288" t="s">
        <v>20</v>
      </c>
      <c r="F288">
        <v>-21132.86923907623</v>
      </c>
      <c r="G288">
        <v>-20553.4194668237</v>
      </c>
      <c r="H288">
        <v>-19814.366994234842</v>
      </c>
      <c r="I288">
        <v>-19035.786247676959</v>
      </c>
      <c r="J288">
        <v>-18208.341110261023</v>
      </c>
      <c r="K288">
        <v>-17383.821293459565</v>
      </c>
      <c r="L288">
        <v>-16569.100175541669</v>
      </c>
      <c r="M288">
        <v>-15774.062700318711</v>
      </c>
      <c r="N288">
        <v>-15004.48490877674</v>
      </c>
      <c r="O288">
        <v>-14263.599335783514</v>
      </c>
      <c r="P288">
        <v>-13553.031114855225</v>
      </c>
      <c r="Q288">
        <v>-12873.374812221484</v>
      </c>
      <c r="R288">
        <v>-12224.559043481117</v>
      </c>
      <c r="S288">
        <v>-11606.081966874252</v>
      </c>
      <c r="T288">
        <v>-11017.166148284934</v>
      </c>
      <c r="U288">
        <v>-10456.861919478408</v>
      </c>
      <c r="V288">
        <v>-9924.1171659380652</v>
      </c>
      <c r="W288">
        <v>-9417.824844422852</v>
      </c>
      <c r="X288">
        <v>-8936.855495424652</v>
      </c>
      <c r="Y288">
        <v>-8480.0795076150134</v>
      </c>
      <c r="Z288">
        <v>-8046.382300856867</v>
      </c>
      <c r="AA288">
        <v>-7634.6745672103179</v>
      </c>
      <c r="AB288">
        <v>-7243.8990349354508</v>
      </c>
      <c r="AC288">
        <v>-6873.0347708927593</v>
      </c>
      <c r="AD288">
        <v>-6521.0997328182739</v>
      </c>
      <c r="AE288">
        <v>-6187.1520748628991</v>
      </c>
      <c r="AF288">
        <v>-5870.2905656327284</v>
      </c>
    </row>
    <row r="289" spans="4:32" x14ac:dyDescent="0.3">
      <c r="D289" t="s">
        <v>70</v>
      </c>
      <c r="E289" t="s">
        <v>18</v>
      </c>
      <c r="F289">
        <v>-97876.280922953432</v>
      </c>
      <c r="G289">
        <v>-94395.374847065556</v>
      </c>
      <c r="H289">
        <v>-89540.436423749838</v>
      </c>
      <c r="I289">
        <v>-84115.921894473533</v>
      </c>
      <c r="J289">
        <v>-78546.149995729793</v>
      </c>
      <c r="K289">
        <v>-73059.64052509499</v>
      </c>
      <c r="L289">
        <v>-67778.957071162018</v>
      </c>
      <c r="M289">
        <v>-62767.157617180943</v>
      </c>
      <c r="N289">
        <v>-58052.999164511733</v>
      </c>
      <c r="O289">
        <v>-53645.164429845245</v>
      </c>
      <c r="P289">
        <v>-49540.552779507983</v>
      </c>
      <c r="Q289">
        <v>-45729.235923687062</v>
      </c>
      <c r="R289">
        <v>-42197.477440043149</v>
      </c>
      <c r="S289">
        <v>-38929.596820522129</v>
      </c>
      <c r="T289">
        <v>-35909.12772688039</v>
      </c>
      <c r="U289">
        <v>-33119.536744629615</v>
      </c>
      <c r="V289">
        <v>-30544.664176939019</v>
      </c>
      <c r="W289">
        <v>-28168.986958067413</v>
      </c>
      <c r="X289">
        <v>-25977.766828345484</v>
      </c>
      <c r="Y289">
        <v>-23957.124235434614</v>
      </c>
      <c r="Z289">
        <v>-22094.06423721516</v>
      </c>
      <c r="AA289">
        <v>-20376.47165199013</v>
      </c>
      <c r="AB289">
        <v>-18793.086868840055</v>
      </c>
      <c r="AC289">
        <v>-17333.469913190824</v>
      </c>
      <c r="AD289">
        <v>-15987.957835014442</v>
      </c>
      <c r="AE289">
        <v>-14747.618797153587</v>
      </c>
      <c r="AF289">
        <v>-13604.205102229902</v>
      </c>
    </row>
    <row r="290" spans="4:32" x14ac:dyDescent="0.3">
      <c r="E290" t="s">
        <v>26</v>
      </c>
      <c r="F290">
        <v>-8830.2480155247613</v>
      </c>
      <c r="G290">
        <v>-8536.9204940925192</v>
      </c>
      <c r="H290">
        <v>-8248.1151658710478</v>
      </c>
      <c r="I290">
        <v>-7928.3357684881075</v>
      </c>
      <c r="J290">
        <v>-7600.9072821484642</v>
      </c>
      <c r="K290">
        <v>-7248.0221730656767</v>
      </c>
      <c r="L290">
        <v>-6912.9342329193396</v>
      </c>
      <c r="M290">
        <v>-6594.3766834056069</v>
      </c>
      <c r="N290">
        <v>-6291.2815554122481</v>
      </c>
      <c r="O290">
        <v>-6002.7203159187729</v>
      </c>
      <c r="P290">
        <v>-5727.8672493264248</v>
      </c>
      <c r="Q290">
        <v>-5465.9758417435114</v>
      </c>
      <c r="R290">
        <v>-5216.3629242031266</v>
      </c>
      <c r="S290">
        <v>-4978.397625078218</v>
      </c>
      <c r="T290">
        <v>-4751.4934061259037</v>
      </c>
      <c r="U290">
        <v>-4535.1021372013938</v>
      </c>
      <c r="V290">
        <v>-4328.7095570506253</v>
      </c>
      <c r="W290">
        <v>-4131.8317011948438</v>
      </c>
      <c r="X290">
        <v>-3944.0120210714254</v>
      </c>
      <c r="Y290">
        <v>-3764.8190086285972</v>
      </c>
      <c r="Z290">
        <v>-3593.8441985495515</v>
      </c>
      <c r="AA290">
        <v>-3430.7004584294064</v>
      </c>
      <c r="AB290">
        <v>-3275.0205028298483</v>
      </c>
      <c r="AC290">
        <v>-3126.455584633482</v>
      </c>
      <c r="AD290">
        <v>-2984.6743292821602</v>
      </c>
      <c r="AE290">
        <v>-2849.3616860715479</v>
      </c>
      <c r="AF290">
        <v>-2720.2179768284232</v>
      </c>
    </row>
    <row r="291" spans="4:32" x14ac:dyDescent="0.3">
      <c r="E291" t="s">
        <v>23</v>
      </c>
      <c r="F291">
        <v>-54920.643163338602</v>
      </c>
      <c r="G291">
        <v>-54057.852154055618</v>
      </c>
      <c r="H291">
        <v>-52631.356511837774</v>
      </c>
      <c r="I291">
        <v>-50931.068883718981</v>
      </c>
      <c r="J291">
        <v>-49107.986692858518</v>
      </c>
      <c r="K291">
        <v>-47244.656370573699</v>
      </c>
      <c r="L291">
        <v>-45387.655816170416</v>
      </c>
      <c r="M291">
        <v>-43563.681641800649</v>
      </c>
      <c r="N291">
        <v>-41787.992292148134</v>
      </c>
      <c r="O291">
        <v>-40069.055515801883</v>
      </c>
      <c r="P291">
        <v>-38411.209824477795</v>
      </c>
      <c r="Q291">
        <v>-36816.239917768711</v>
      </c>
      <c r="R291">
        <v>-35284.335463686766</v>
      </c>
      <c r="S291">
        <v>-33814.688258601876</v>
      </c>
      <c r="T291">
        <v>-32405.871318590278</v>
      </c>
      <c r="U291">
        <v>-31056.083246702892</v>
      </c>
      <c r="V291">
        <v>-29763.307599304848</v>
      </c>
      <c r="W291">
        <v>-28525.41763769199</v>
      </c>
      <c r="X291">
        <v>-27340.245434063778</v>
      </c>
      <c r="Y291">
        <v>-26205.627399878598</v>
      </c>
      <c r="Z291">
        <v>-25119.434044506153</v>
      </c>
      <c r="AA291">
        <v>-24079.589091914171</v>
      </c>
      <c r="AB291">
        <v>-23084.081367823575</v>
      </c>
      <c r="AC291">
        <v>-22130.971754859016</v>
      </c>
      <c r="AD291">
        <v>-21218.396778344213</v>
      </c>
      <c r="AE291">
        <v>-20344.569894839311</v>
      </c>
      <c r="AF291">
        <v>-19507.781224301089</v>
      </c>
    </row>
    <row r="292" spans="4:32" x14ac:dyDescent="0.3">
      <c r="E292" t="s">
        <v>20</v>
      </c>
      <c r="F292">
        <v>-24569.057356672824</v>
      </c>
      <c r="G292">
        <v>-23742.767872273344</v>
      </c>
      <c r="H292">
        <v>-22754.812416095236</v>
      </c>
      <c r="I292">
        <v>-21703.913144926501</v>
      </c>
      <c r="J292">
        <v>-20640.916864907438</v>
      </c>
      <c r="K292">
        <v>-19593.048176587145</v>
      </c>
      <c r="L292">
        <v>-18575.092353079035</v>
      </c>
      <c r="M292">
        <v>-17594.94838864405</v>
      </c>
      <c r="N292">
        <v>-16656.555670378257</v>
      </c>
      <c r="O292">
        <v>-15761.513265804402</v>
      </c>
      <c r="P292">
        <v>-14910.012441552315</v>
      </c>
      <c r="Q292">
        <v>-14101.391727583507</v>
      </c>
      <c r="R292">
        <v>-13334.476393804176</v>
      </c>
      <c r="S292">
        <v>-12607.790664049404</v>
      </c>
      <c r="T292">
        <v>-11919.692642230795</v>
      </c>
      <c r="U292">
        <v>-11268.461136313163</v>
      </c>
      <c r="V292">
        <v>-10652.351905953523</v>
      </c>
      <c r="W292">
        <v>-10069.634120061632</v>
      </c>
      <c r="X292">
        <v>-9518.6138090478235</v>
      </c>
      <c r="Y292">
        <v>-8997.6486629859246</v>
      </c>
      <c r="Z292">
        <v>-8505.1570146584927</v>
      </c>
      <c r="AA292">
        <v>-8039.622888223751</v>
      </c>
      <c r="AB292">
        <v>-7599.5983762891719</v>
      </c>
      <c r="AC292">
        <v>-7183.7042032565269</v>
      </c>
      <c r="AD292">
        <v>-6790.6290636123358</v>
      </c>
      <c r="AE292">
        <v>-6419.1281425208326</v>
      </c>
      <c r="AF292">
        <v>-6068.0211024934233</v>
      </c>
    </row>
    <row r="293" spans="4:32" x14ac:dyDescent="0.3">
      <c r="D293" t="s">
        <v>71</v>
      </c>
      <c r="E293" t="s">
        <v>18</v>
      </c>
      <c r="F293">
        <v>-110770.40467034021</v>
      </c>
      <c r="G293">
        <v>-107304.41915923817</v>
      </c>
      <c r="H293">
        <v>-102108.77272753068</v>
      </c>
      <c r="I293">
        <v>-96343.222712488277</v>
      </c>
      <c r="J293">
        <v>-90415.117751053112</v>
      </c>
      <c r="K293">
        <v>-84475.705287621706</v>
      </c>
      <c r="L293">
        <v>-78767.860706248961</v>
      </c>
      <c r="M293">
        <v>-73346.060876532734</v>
      </c>
      <c r="N293">
        <v>-68233.178090283298</v>
      </c>
      <c r="O293">
        <v>-63434.346354113724</v>
      </c>
      <c r="P293">
        <v>-58944.629261838105</v>
      </c>
      <c r="Q293">
        <v>-54753.417145736654</v>
      </c>
      <c r="R293">
        <v>-50847.020476142934</v>
      </c>
      <c r="S293">
        <v>-47210.231006450631</v>
      </c>
      <c r="T293">
        <v>-43827.273528812948</v>
      </c>
      <c r="U293">
        <v>-40682.388420267554</v>
      </c>
      <c r="V293">
        <v>-37760.185672022213</v>
      </c>
      <c r="W293">
        <v>-35045.855057309403</v>
      </c>
      <c r="X293">
        <v>-32525.284576836937</v>
      </c>
      <c r="Y293">
        <v>-30185.119949163156</v>
      </c>
      <c r="Z293">
        <v>-28012.786099125766</v>
      </c>
      <c r="AA293">
        <v>-25996.484240448412</v>
      </c>
      <c r="AB293">
        <v>-24125.173481311525</v>
      </c>
      <c r="AC293">
        <v>-22388.542871345322</v>
      </c>
      <c r="AD293">
        <v>-20776.97783831066</v>
      </c>
      <c r="AE293">
        <v>-19281.523656645448</v>
      </c>
      <c r="AF293">
        <v>-17893.847714566888</v>
      </c>
    </row>
    <row r="294" spans="4:32" x14ac:dyDescent="0.3">
      <c r="E294" t="s">
        <v>26</v>
      </c>
      <c r="F294">
        <v>-568.35890694498755</v>
      </c>
      <c r="G294">
        <v>-577.22728815419794</v>
      </c>
      <c r="H294">
        <v>-581.9970962713569</v>
      </c>
      <c r="I294">
        <v>-584.08940012016114</v>
      </c>
      <c r="J294">
        <v>-584.41112416184342</v>
      </c>
      <c r="K294">
        <v>-583.4707915273251</v>
      </c>
      <c r="L294">
        <v>-581.63512222238614</v>
      </c>
      <c r="M294">
        <v>-579.14026688430431</v>
      </c>
      <c r="N294">
        <v>-576.15189065910602</v>
      </c>
      <c r="O294">
        <v>-572.78930911587759</v>
      </c>
      <c r="P294">
        <v>-569.14039481905183</v>
      </c>
      <c r="Q294">
        <v>-565.27111340001989</v>
      </c>
      <c r="R294">
        <v>-561.23181123645475</v>
      </c>
      <c r="S294">
        <v>-557.06147162592526</v>
      </c>
      <c r="T294">
        <v>-552.79066297396196</v>
      </c>
      <c r="U294">
        <v>-548.44362300304533</v>
      </c>
      <c r="V294">
        <v>-544.03975916672789</v>
      </c>
      <c r="W294">
        <v>-539.5947465140647</v>
      </c>
      <c r="X294">
        <v>-535.12134287859999</v>
      </c>
      <c r="Y294">
        <v>-530.63000227570126</v>
      </c>
      <c r="Z294">
        <v>-526.12934207957539</v>
      </c>
      <c r="AA294">
        <v>-521.62650279357229</v>
      </c>
      <c r="AB294">
        <v>-517.12742793348013</v>
      </c>
      <c r="AC294">
        <v>-512.6370838067146</v>
      </c>
      <c r="AD294">
        <v>-508.15963359022095</v>
      </c>
      <c r="AE294">
        <v>-503.69857631658886</v>
      </c>
      <c r="AF294">
        <v>-499.25685866895691</v>
      </c>
    </row>
    <row r="295" spans="4:32" x14ac:dyDescent="0.3">
      <c r="E295" t="s">
        <v>23</v>
      </c>
      <c r="F295">
        <v>-43290.709193969087</v>
      </c>
      <c r="G295">
        <v>-42661.17742685735</v>
      </c>
      <c r="H295">
        <v>-41856.131706141678</v>
      </c>
      <c r="I295">
        <v>-41037.071863392928</v>
      </c>
      <c r="J295">
        <v>-40202.823066436205</v>
      </c>
      <c r="K295">
        <v>-39450.803035417579</v>
      </c>
      <c r="L295">
        <v>-38687.297896627781</v>
      </c>
      <c r="M295">
        <v>-37921.455235554407</v>
      </c>
      <c r="N295">
        <v>-37158.977793072991</v>
      </c>
      <c r="O295">
        <v>-36403.509051540976</v>
      </c>
      <c r="P295">
        <v>-35657.41288508998</v>
      </c>
      <c r="Q295">
        <v>-34922.231865524351</v>
      </c>
      <c r="R295">
        <v>-34198.9668698471</v>
      </c>
      <c r="S295">
        <v>-33488.253203007698</v>
      </c>
      <c r="T295">
        <v>-32790.474654761252</v>
      </c>
      <c r="U295">
        <v>-32105.839175298217</v>
      </c>
      <c r="V295">
        <v>-31434.430167914375</v>
      </c>
      <c r="W295">
        <v>-30776.241916951196</v>
      </c>
      <c r="X295">
        <v>-30131.204470840159</v>
      </c>
      <c r="Y295">
        <v>-29499.201380760147</v>
      </c>
      <c r="Z295">
        <v>-28880.082514556372</v>
      </c>
      <c r="AA295">
        <v>-28273.673422501251</v>
      </c>
      <c r="AB295">
        <v>-27679.782254240072</v>
      </c>
      <c r="AC295">
        <v>-27098.204913998641</v>
      </c>
      <c r="AD295">
        <v>-26528.728933294697</v>
      </c>
      <c r="AE295">
        <v>-25971.1363998864</v>
      </c>
      <c r="AF295">
        <v>-25425.20618531786</v>
      </c>
    </row>
    <row r="296" spans="4:32" x14ac:dyDescent="0.3">
      <c r="E296" t="s">
        <v>20</v>
      </c>
      <c r="F296">
        <v>-26410.25314374076</v>
      </c>
      <c r="G296">
        <v>-25590.228672700399</v>
      </c>
      <c r="H296">
        <v>-24545.570483680327</v>
      </c>
      <c r="I296">
        <v>-23442.18164646755</v>
      </c>
      <c r="J296">
        <v>-22342.06836871244</v>
      </c>
      <c r="K296">
        <v>-21247.6676201183</v>
      </c>
      <c r="L296">
        <v>-20181.493067674022</v>
      </c>
      <c r="M296">
        <v>-19152.715791941358</v>
      </c>
      <c r="N296">
        <v>-18165.875165651501</v>
      </c>
      <c r="O296">
        <v>-17222.868917605374</v>
      </c>
      <c r="P296">
        <v>-16324.048967495295</v>
      </c>
      <c r="Q296">
        <v>-15468.850077211346</v>
      </c>
      <c r="R296">
        <v>-14656.162811618193</v>
      </c>
      <c r="S296">
        <v>-13884.560928075896</v>
      </c>
      <c r="T296">
        <v>-13152.443042730178</v>
      </c>
      <c r="U296">
        <v>-12458.122329411734</v>
      </c>
      <c r="V296">
        <v>-11799.883916964713</v>
      </c>
      <c r="W296">
        <v>-11176.021772881148</v>
      </c>
      <c r="X296">
        <v>-10584.862318920726</v>
      </c>
      <c r="Y296">
        <v>-10024.779332841768</v>
      </c>
      <c r="Z296">
        <v>-9494.2030559031809</v>
      </c>
      <c r="AA296">
        <v>-8991.6254111570361</v>
      </c>
      <c r="AB296">
        <v>-8515.6025950435778</v>
      </c>
      <c r="AC296">
        <v>-8064.7558905565947</v>
      </c>
      <c r="AD296">
        <v>-7637.7712787803002</v>
      </c>
      <c r="AE296">
        <v>-7233.398245045264</v>
      </c>
      <c r="AF296">
        <v>-6850.4480542400079</v>
      </c>
    </row>
    <row r="297" spans="4:32" x14ac:dyDescent="0.3">
      <c r="D297" t="s">
        <v>72</v>
      </c>
      <c r="E297" t="s">
        <v>18</v>
      </c>
      <c r="F297">
        <v>-123098.87646564613</v>
      </c>
      <c r="G297">
        <v>-118886.2493889779</v>
      </c>
      <c r="H297">
        <v>-113141.42331195211</v>
      </c>
      <c r="I297">
        <v>-106959.22346246197</v>
      </c>
      <c r="J297">
        <v>-100649.10135718388</v>
      </c>
      <c r="K297">
        <v>-94322.489840710419</v>
      </c>
      <c r="L297">
        <v>-88264.075489911091</v>
      </c>
      <c r="M297">
        <v>-82513.645907240993</v>
      </c>
      <c r="N297">
        <v>-77085.293802836197</v>
      </c>
      <c r="O297">
        <v>-71979.103807613137</v>
      </c>
      <c r="P297">
        <v>-67187.409017945683</v>
      </c>
      <c r="Q297">
        <v>-62698.293403110285</v>
      </c>
      <c r="R297">
        <v>-58497.620771115369</v>
      </c>
      <c r="S297">
        <v>-54570.239842497751</v>
      </c>
      <c r="T297">
        <v>-50900.711383676578</v>
      </c>
      <c r="U297">
        <v>-47473.749489655682</v>
      </c>
      <c r="V297">
        <v>-44274.487558185385</v>
      </c>
      <c r="W297">
        <v>-41288.634565287597</v>
      </c>
      <c r="X297">
        <v>-38502.561639496242</v>
      </c>
      <c r="Y297">
        <v>-35903.343889220843</v>
      </c>
      <c r="Z297">
        <v>-33478.773365622568</v>
      </c>
      <c r="AA297">
        <v>-31217.353442206928</v>
      </c>
      <c r="AB297">
        <v>-29108.281361020996</v>
      </c>
      <c r="AC297">
        <v>-27141.423427186968</v>
      </c>
      <c r="AD297">
        <v>-25307.285852412457</v>
      </c>
      <c r="AE297">
        <v>-23596.983266767606</v>
      </c>
      <c r="AF297">
        <v>-22002.206259444971</v>
      </c>
    </row>
    <row r="298" spans="4:32" x14ac:dyDescent="0.3">
      <c r="E298" t="s">
        <v>26</v>
      </c>
      <c r="F298">
        <v>-1066.1368347436041</v>
      </c>
      <c r="G298">
        <v>-1052.2304866908894</v>
      </c>
      <c r="H298">
        <v>-1036.5776048274317</v>
      </c>
      <c r="I298">
        <v>-1020.2437643067341</v>
      </c>
      <c r="J298">
        <v>-1003.8255374034532</v>
      </c>
      <c r="K298">
        <v>-987.48314341668492</v>
      </c>
      <c r="L298">
        <v>-971.37478975368992</v>
      </c>
      <c r="M298">
        <v>-955.53158118055023</v>
      </c>
      <c r="N298">
        <v>-939.96458597156686</v>
      </c>
      <c r="O298">
        <v>-924.67528310760849</v>
      </c>
      <c r="P298">
        <v>-909.66053350324808</v>
      </c>
      <c r="Q298">
        <v>-894.91503551638243</v>
      </c>
      <c r="R298">
        <v>-880.4325671219965</v>
      </c>
      <c r="S298">
        <v>-866.20662030964286</v>
      </c>
      <c r="T298">
        <v>-852.23072225643762</v>
      </c>
      <c r="U298">
        <v>-838.49859191001144</v>
      </c>
      <c r="V298">
        <v>-825.00420923151023</v>
      </c>
      <c r="W298">
        <v>-811.74183817991923</v>
      </c>
      <c r="X298">
        <v>-798.70602564830119</v>
      </c>
      <c r="Y298">
        <v>-785.89158847656677</v>
      </c>
      <c r="Z298">
        <v>-773.29359516971522</v>
      </c>
      <c r="AA298">
        <v>-760.90734591230262</v>
      </c>
      <c r="AB298">
        <v>-748.72835277448542</v>
      </c>
      <c r="AC298">
        <v>-736.75232105558291</v>
      </c>
      <c r="AD298">
        <v>-724.97513218161032</v>
      </c>
      <c r="AE298">
        <v>-713.39282828218199</v>
      </c>
      <c r="AF298">
        <v>-702.00159841723496</v>
      </c>
    </row>
    <row r="299" spans="4:32" x14ac:dyDescent="0.3">
      <c r="E299" t="s">
        <v>23</v>
      </c>
      <c r="F299">
        <v>-83080.951074903758</v>
      </c>
      <c r="G299">
        <v>-82851.959351610189</v>
      </c>
      <c r="H299">
        <v>-81383.531343493552</v>
      </c>
      <c r="I299">
        <v>-79386.12181071435</v>
      </c>
      <c r="J299">
        <v>-77199.427071798636</v>
      </c>
      <c r="K299">
        <v>-74839.021565252508</v>
      </c>
      <c r="L299">
        <v>-72475.758543021366</v>
      </c>
      <c r="M299">
        <v>-70144.17318134394</v>
      </c>
      <c r="N299">
        <v>-67862.556960679256</v>
      </c>
      <c r="O299">
        <v>-65640.496706846723</v>
      </c>
      <c r="P299">
        <v>-63482.722591687118</v>
      </c>
      <c r="Q299">
        <v>-61391.172259808278</v>
      </c>
      <c r="R299">
        <v>-59366.144155063645</v>
      </c>
      <c r="S299">
        <v>-57406.963992178353</v>
      </c>
      <c r="T299">
        <v>-55512.38070459813</v>
      </c>
      <c r="U299">
        <v>-53680.807028700809</v>
      </c>
      <c r="V299">
        <v>-51910.468302964058</v>
      </c>
      <c r="W299">
        <v>-50199.495711279596</v>
      </c>
      <c r="X299">
        <v>-48545.985193410328</v>
      </c>
      <c r="Y299">
        <v>-46948.034760024733</v>
      </c>
      <c r="Z299">
        <v>-45403.768021671807</v>
      </c>
      <c r="AA299">
        <v>-43911.3488103114</v>
      </c>
      <c r="AB299">
        <v>-42468.989991776107</v>
      </c>
      <c r="AC299">
        <v>-41074.958465473464</v>
      </c>
      <c r="AD299">
        <v>-39727.577653715678</v>
      </c>
      <c r="AE299">
        <v>-38425.228339438057</v>
      </c>
      <c r="AF299">
        <v>-37166.348423572366</v>
      </c>
    </row>
    <row r="300" spans="4:32" x14ac:dyDescent="0.3">
      <c r="E300" t="s">
        <v>20</v>
      </c>
      <c r="F300">
        <v>-43030.343776248883</v>
      </c>
      <c r="G300">
        <v>-41950.618499527562</v>
      </c>
      <c r="H300">
        <v>-40322.002896441656</v>
      </c>
      <c r="I300">
        <v>-38470.151030430512</v>
      </c>
      <c r="J300">
        <v>-36571.878643992299</v>
      </c>
      <c r="K300">
        <v>-34648.706477576183</v>
      </c>
      <c r="L300">
        <v>-32791.466060746978</v>
      </c>
      <c r="M300">
        <v>-31013.276648954728</v>
      </c>
      <c r="N300">
        <v>-29319.236762299581</v>
      </c>
      <c r="O300">
        <v>-27710.240839628525</v>
      </c>
      <c r="P300">
        <v>-26184.929068408852</v>
      </c>
      <c r="Q300">
        <v>-24740.731704275204</v>
      </c>
      <c r="R300">
        <v>-23374.449530045506</v>
      </c>
      <c r="S300">
        <v>-22082.585677875555</v>
      </c>
      <c r="T300">
        <v>-20861.539028701351</v>
      </c>
      <c r="U300">
        <v>-19707.718062576369</v>
      </c>
      <c r="V300">
        <v>-18617.60777042502</v>
      </c>
      <c r="W300">
        <v>-17587.808265911586</v>
      </c>
      <c r="X300">
        <v>-16615.0560443262</v>
      </c>
      <c r="Y300">
        <v>-15696.234471472297</v>
      </c>
      <c r="Z300">
        <v>-14828.377542921551</v>
      </c>
      <c r="AA300">
        <v>-14008.6694371662</v>
      </c>
      <c r="AB300">
        <v>-13234.441462116796</v>
      </c>
      <c r="AC300">
        <v>-12503.167420822288</v>
      </c>
      <c r="AD300">
        <v>-11812.458060333702</v>
      </c>
      <c r="AE300">
        <v>-11160.055035855125</v>
      </c>
      <c r="AF300">
        <v>-10543.824671999389</v>
      </c>
    </row>
    <row r="301" spans="4:32" x14ac:dyDescent="0.3">
      <c r="D301" t="s">
        <v>73</v>
      </c>
      <c r="E301" t="s">
        <v>18</v>
      </c>
      <c r="F301">
        <v>-171550.84292121234</v>
      </c>
      <c r="G301">
        <v>-162224.73759653262</v>
      </c>
      <c r="H301">
        <v>-152522.28860420853</v>
      </c>
      <c r="I301">
        <v>-142891.21227850852</v>
      </c>
      <c r="J301">
        <v>-133572.88285907143</v>
      </c>
      <c r="K301">
        <v>-124686.30534574371</v>
      </c>
      <c r="L301">
        <v>-116283.62635372911</v>
      </c>
      <c r="M301">
        <v>-108380.49926755845</v>
      </c>
      <c r="N301">
        <v>-100972.52445614677</v>
      </c>
      <c r="O301">
        <v>-94044.339286789589</v>
      </c>
      <c r="P301">
        <v>-87574.772150078003</v>
      </c>
      <c r="Q301">
        <v>-81539.828681473606</v>
      </c>
      <c r="R301">
        <v>-75914.448219336424</v>
      </c>
      <c r="S301">
        <v>-70673.543429825164</v>
      </c>
      <c r="T301">
        <v>-65792.612176411421</v>
      </c>
      <c r="U301">
        <v>-61248.089188186983</v>
      </c>
      <c r="V301">
        <v>-57017.537125034272</v>
      </c>
      <c r="W301">
        <v>-53079.737573670493</v>
      </c>
      <c r="X301">
        <v>-49414.719480392923</v>
      </c>
      <c r="Y301">
        <v>-46003.748639232515</v>
      </c>
      <c r="Z301">
        <v>-42829.293307331202</v>
      </c>
      <c r="AA301">
        <v>-39874.97566296158</v>
      </c>
      <c r="AB301">
        <v>-37125.515410652828</v>
      </c>
      <c r="AC301">
        <v>-34566.669635348466</v>
      </c>
      <c r="AD301">
        <v>-32185.171568283455</v>
      </c>
      <c r="AE301">
        <v>-29968.669977515263</v>
      </c>
      <c r="AF301">
        <v>-27905.670264471039</v>
      </c>
    </row>
    <row r="302" spans="4:32" x14ac:dyDescent="0.3">
      <c r="E302" t="s">
        <v>26</v>
      </c>
      <c r="F302">
        <v>-2295.4761448983527</v>
      </c>
      <c r="G302">
        <v>-2408.4516181549534</v>
      </c>
      <c r="H302">
        <v>-2422.1869000435599</v>
      </c>
      <c r="I302">
        <v>-2399.7936339880816</v>
      </c>
      <c r="J302">
        <v>-2362.8688421638431</v>
      </c>
      <c r="K302">
        <v>-2320.0149292252559</v>
      </c>
      <c r="L302">
        <v>-2275.0091566844744</v>
      </c>
      <c r="M302">
        <v>-2229.6144172924169</v>
      </c>
      <c r="N302">
        <v>-2184.6791677560559</v>
      </c>
      <c r="O302">
        <v>-2140.6108292398121</v>
      </c>
      <c r="P302">
        <v>-2097.5948473719932</v>
      </c>
      <c r="Q302">
        <v>-2055.7018982620375</v>
      </c>
      <c r="R302">
        <v>-2014.9426722982328</v>
      </c>
      <c r="S302">
        <v>-1975.2967974752673</v>
      </c>
      <c r="T302">
        <v>-1936.7284648341113</v>
      </c>
      <c r="U302">
        <v>-1899.1949832021301</v>
      </c>
      <c r="V302">
        <v>-1862.6514734384496</v>
      </c>
      <c r="W302">
        <v>-1827.0534122551073</v>
      </c>
      <c r="X302">
        <v>-1792.3579617609325</v>
      </c>
      <c r="Y302">
        <v>-1758.5246087969942</v>
      </c>
      <c r="Z302">
        <v>-1725.5154127058613</v>
      </c>
      <c r="AA302">
        <v>-1693.2950339826752</v>
      </c>
      <c r="AB302">
        <v>-1661.8306442273044</v>
      </c>
      <c r="AC302">
        <v>-1631.0917760418756</v>
      </c>
      <c r="AD302">
        <v>-1601.0501469817773</v>
      </c>
      <c r="AE302">
        <v>-1571.6794771251291</v>
      </c>
      <c r="AF302">
        <v>-1542.9553111603352</v>
      </c>
    </row>
    <row r="303" spans="4:32" x14ac:dyDescent="0.3">
      <c r="E303" t="s">
        <v>23</v>
      </c>
      <c r="F303">
        <v>-85794.142063733656</v>
      </c>
      <c r="G303">
        <v>-85017.010556362773</v>
      </c>
      <c r="H303">
        <v>-82984.737854863721</v>
      </c>
      <c r="I303">
        <v>-80506.519578488442</v>
      </c>
      <c r="J303">
        <v>-77876.155191178943</v>
      </c>
      <c r="K303">
        <v>-75217.672120896546</v>
      </c>
      <c r="L303">
        <v>-72588.533009243925</v>
      </c>
      <c r="M303">
        <v>-70016.757854921321</v>
      </c>
      <c r="N303">
        <v>-67516.152670862255</v>
      </c>
      <c r="O303">
        <v>-65093.201325797199</v>
      </c>
      <c r="P303">
        <v>-62750.430868754258</v>
      </c>
      <c r="Q303">
        <v>-60488.156970001568</v>
      </c>
      <c r="R303">
        <v>-58305.434227568512</v>
      </c>
      <c r="S303">
        <v>-56200.594314064139</v>
      </c>
      <c r="T303">
        <v>-54171.560552298019</v>
      </c>
      <c r="U303">
        <v>-52216.036488245183</v>
      </c>
      <c r="V303">
        <v>-50331.621108684303</v>
      </c>
      <c r="W303">
        <v>-48515.880158735323</v>
      </c>
      <c r="X303">
        <v>-46766.390564264111</v>
      </c>
      <c r="Y303">
        <v>-45080.768048661295</v>
      </c>
      <c r="Z303">
        <v>-43456.684075403173</v>
      </c>
      <c r="AA303">
        <v>-41891.875921460778</v>
      </c>
      <c r="AB303">
        <v>-40384.152286714372</v>
      </c>
      <c r="AC303">
        <v>-38931.395984217103</v>
      </c>
      <c r="AD303">
        <v>-37531.564717419555</v>
      </c>
      <c r="AE303">
        <v>-36182.690607392804</v>
      </c>
      <c r="AF303">
        <v>-34882.878911306012</v>
      </c>
    </row>
    <row r="304" spans="4:32" x14ac:dyDescent="0.3">
      <c r="E304" t="s">
        <v>20</v>
      </c>
      <c r="F304">
        <v>-43062.123517580585</v>
      </c>
      <c r="G304">
        <v>-40325.493934805723</v>
      </c>
      <c r="H304">
        <v>-38171.921882251663</v>
      </c>
      <c r="I304">
        <v>-36234.772978385532</v>
      </c>
      <c r="J304">
        <v>-34412.779556647911</v>
      </c>
      <c r="K304">
        <v>-32675.322748962499</v>
      </c>
      <c r="L304">
        <v>-31012.886422109532</v>
      </c>
      <c r="M304">
        <v>-29422.394835832074</v>
      </c>
      <c r="N304">
        <v>-27902.50883510886</v>
      </c>
      <c r="O304">
        <v>-26452.095981765971</v>
      </c>
      <c r="P304">
        <v>-25069.778590847771</v>
      </c>
      <c r="Q304">
        <v>-23753.853832116969</v>
      </c>
      <c r="R304">
        <v>-22502.335226343752</v>
      </c>
      <c r="S304">
        <v>-21313.024812449108</v>
      </c>
      <c r="T304">
        <v>-20183.584122966149</v>
      </c>
      <c r="U304">
        <v>-19111.594216652378</v>
      </c>
      <c r="V304">
        <v>-18094.603207472937</v>
      </c>
      <c r="W304">
        <v>-17130.162532515631</v>
      </c>
      <c r="X304">
        <v>-16215.85392863995</v>
      </c>
      <c r="Y304">
        <v>-15349.309051380962</v>
      </c>
      <c r="Z304">
        <v>-14528.223391325839</v>
      </c>
      <c r="AA304">
        <v>-13750.365824407723</v>
      </c>
      <c r="AB304">
        <v>-13013.584844646037</v>
      </c>
      <c r="AC304">
        <v>-12315.812289947593</v>
      </c>
      <c r="AD304">
        <v>-11655.065183017665</v>
      </c>
      <c r="AE304">
        <v>-11029.446163110346</v>
      </c>
      <c r="AF304">
        <v>-10437.14287202243</v>
      </c>
    </row>
    <row r="305" spans="4:32" x14ac:dyDescent="0.3">
      <c r="D305" t="s">
        <v>74</v>
      </c>
      <c r="E305" t="s">
        <v>18</v>
      </c>
      <c r="F305">
        <v>-263561.50786783593</v>
      </c>
      <c r="G305">
        <v>-249904.3087672531</v>
      </c>
      <c r="H305">
        <v>-236330.16330837554</v>
      </c>
      <c r="I305">
        <v>-223357.12296025021</v>
      </c>
      <c r="J305">
        <v>-211121.53118850265</v>
      </c>
      <c r="K305">
        <v>-199460.39889561251</v>
      </c>
      <c r="L305">
        <v>-188455.59996442631</v>
      </c>
      <c r="M305">
        <v>-178070.40273693402</v>
      </c>
      <c r="N305">
        <v>-168268.54114379667</v>
      </c>
      <c r="O305">
        <v>-159015.58288636824</v>
      </c>
      <c r="P305">
        <v>-150279.24240928408</v>
      </c>
      <c r="Q305">
        <v>-142029.35204337558</v>
      </c>
      <c r="R305">
        <v>-134237.72881336656</v>
      </c>
      <c r="S305">
        <v>-126878.01891479066</v>
      </c>
      <c r="T305">
        <v>-119925.54765398699</v>
      </c>
      <c r="U305">
        <v>-113357.1830777523</v>
      </c>
      <c r="V305">
        <v>-107151.21447565425</v>
      </c>
      <c r="W305">
        <v>-101287.2445714753</v>
      </c>
      <c r="X305">
        <v>-95746.09360958077</v>
      </c>
      <c r="Y305">
        <v>-90509.713565954182</v>
      </c>
      <c r="Z305">
        <v>-85561.110937640944</v>
      </c>
      <c r="AA305">
        <v>-80884.276823366701</v>
      </c>
      <c r="AB305">
        <v>-76464.123244312825</v>
      </c>
      <c r="AC305">
        <v>-72286.424851772375</v>
      </c>
      <c r="AD305">
        <v>-68337.765327830319</v>
      </c>
      <c r="AE305">
        <v>-64605.487911592325</v>
      </c>
      <c r="AF305">
        <v>-61077.649583068785</v>
      </c>
    </row>
    <row r="306" spans="4:32" x14ac:dyDescent="0.3">
      <c r="E306" t="s">
        <v>26</v>
      </c>
      <c r="F306">
        <v>-1014.9466929685681</v>
      </c>
      <c r="G306">
        <v>-937.16026154609062</v>
      </c>
      <c r="H306">
        <v>-933.11151344521545</v>
      </c>
      <c r="I306">
        <v>-943.64721263635715</v>
      </c>
      <c r="J306">
        <v>-956.09052847020189</v>
      </c>
      <c r="K306">
        <v>-967.32267368163173</v>
      </c>
      <c r="L306">
        <v>-976.63824558367241</v>
      </c>
      <c r="M306">
        <v>-984.05543614478415</v>
      </c>
      <c r="N306">
        <v>-989.78397107626972</v>
      </c>
      <c r="O306">
        <v>-994.06420866290466</v>
      </c>
      <c r="P306">
        <v>-997.11758578407796</v>
      </c>
      <c r="Q306">
        <v>-999.13428976468151</v>
      </c>
      <c r="R306">
        <v>-1000.273375593947</v>
      </c>
      <c r="S306">
        <v>-1000.6666264773839</v>
      </c>
      <c r="T306">
        <v>-1000.4230747426965</v>
      </c>
      <c r="U306">
        <v>-999.63315051414918</v>
      </c>
      <c r="V306">
        <v>-998.37218409016521</v>
      </c>
      <c r="W306">
        <v>-996.70326032880666</v>
      </c>
      <c r="X306">
        <v>-994.67950973855807</v>
      </c>
      <c r="Y306">
        <v>-992.34593723948626</v>
      </c>
      <c r="Z306">
        <v>-989.74088122399917</v>
      </c>
      <c r="AA306">
        <v>-986.8971804047801</v>
      </c>
      <c r="AB306">
        <v>-983.84311065343911</v>
      </c>
      <c r="AC306">
        <v>-980.60314079361592</v>
      </c>
      <c r="AD306">
        <v>-977.19854554983135</v>
      </c>
      <c r="AE306">
        <v>-973.64790536709722</v>
      </c>
      <c r="AF306">
        <v>-969.96751622428849</v>
      </c>
    </row>
    <row r="307" spans="4:32" x14ac:dyDescent="0.3">
      <c r="E307" t="s">
        <v>23</v>
      </c>
      <c r="F307">
        <v>-106935.47138576802</v>
      </c>
      <c r="G307">
        <v>-104100.96256834637</v>
      </c>
      <c r="H307">
        <v>-101367.48667012434</v>
      </c>
      <c r="I307">
        <v>-98771.663188684513</v>
      </c>
      <c r="J307">
        <v>-96391.201873126323</v>
      </c>
      <c r="K307">
        <v>-94038.882647697508</v>
      </c>
      <c r="L307">
        <v>-91768.807642244443</v>
      </c>
      <c r="M307">
        <v>-89571.760517572606</v>
      </c>
      <c r="N307">
        <v>-87440.951865832205</v>
      </c>
      <c r="O307">
        <v>-85371.233393588875</v>
      </c>
      <c r="P307">
        <v>-83358.576730840505</v>
      </c>
      <c r="Q307">
        <v>-81399.733071749361</v>
      </c>
      <c r="R307">
        <v>-79492.008792557448</v>
      </c>
      <c r="S307">
        <v>-77633.114918212828</v>
      </c>
      <c r="T307">
        <v>-75821.064118268609</v>
      </c>
      <c r="U307">
        <v>-74054.098814212935</v>
      </c>
      <c r="V307">
        <v>-72330.640036553843</v>
      </c>
      <c r="W307">
        <v>-70649.250383026854</v>
      </c>
      <c r="X307">
        <v>-69008.606734072426</v>
      </c>
      <c r="Y307">
        <v>-67407.479835751481</v>
      </c>
      <c r="Z307">
        <v>-65844.718793717402</v>
      </c>
      <c r="AA307">
        <v>-64319.239131682414</v>
      </c>
      <c r="AB307">
        <v>-62830.013473012114</v>
      </c>
      <c r="AC307">
        <v>-61376.064177699845</v>
      </c>
      <c r="AD307">
        <v>-59956.457454573843</v>
      </c>
      <c r="AE307">
        <v>-58570.298599078385</v>
      </c>
      <c r="AF307">
        <v>-57216.728098957668</v>
      </c>
    </row>
    <row r="308" spans="4:32" x14ac:dyDescent="0.3">
      <c r="E308" t="s">
        <v>20</v>
      </c>
      <c r="F308">
        <v>-58643.78510631917</v>
      </c>
      <c r="G308">
        <v>-55928.036621888074</v>
      </c>
      <c r="H308">
        <v>-53192.887755822063</v>
      </c>
      <c r="I308">
        <v>-50581.163005470844</v>
      </c>
      <c r="J308">
        <v>-48194.089284648529</v>
      </c>
      <c r="K308">
        <v>-45920.780139103619</v>
      </c>
      <c r="L308">
        <v>-43759.706431416344</v>
      </c>
      <c r="M308">
        <v>-41704.793995893619</v>
      </c>
      <c r="N308">
        <v>-39750.066797068052</v>
      </c>
      <c r="O308">
        <v>-37889.937207885036</v>
      </c>
      <c r="P308">
        <v>-36119.243901306378</v>
      </c>
      <c r="Q308">
        <v>-34433.22051720319</v>
      </c>
      <c r="R308">
        <v>-32827.450409493613</v>
      </c>
      <c r="S308">
        <v>-31297.823767102924</v>
      </c>
      <c r="T308">
        <v>-29840.501034059213</v>
      </c>
      <c r="U308">
        <v>-28451.882706735927</v>
      </c>
      <c r="V308">
        <v>-27128.584548928935</v>
      </c>
      <c r="W308">
        <v>-25867.417141264552</v>
      </c>
      <c r="X308">
        <v>-24665.368824097255</v>
      </c>
      <c r="Y308">
        <v>-23519.591284822312</v>
      </c>
      <c r="Z308">
        <v>-22427.387213736463</v>
      </c>
      <c r="AA308">
        <v>-21386.199591703786</v>
      </c>
      <c r="AB308">
        <v>-20393.602279401308</v>
      </c>
      <c r="AC308">
        <v>-19447.291657788999</v>
      </c>
      <c r="AD308">
        <v>-18545.079128860409</v>
      </c>
      <c r="AE308">
        <v>-17684.884329870965</v>
      </c>
      <c r="AF308">
        <v>-16864.728947124178</v>
      </c>
    </row>
    <row r="309" spans="4:32" x14ac:dyDescent="0.3">
      <c r="D309" t="s">
        <v>25</v>
      </c>
      <c r="E309" t="s">
        <v>18</v>
      </c>
      <c r="F309">
        <v>-346063.76631041459</v>
      </c>
      <c r="G309">
        <v>-323777.50739917147</v>
      </c>
      <c r="H309">
        <v>-304985.70068484708</v>
      </c>
      <c r="I309">
        <v>-286433.58830982604</v>
      </c>
      <c r="J309">
        <v>-267195.99464205129</v>
      </c>
      <c r="K309">
        <v>-246996.48373485971</v>
      </c>
      <c r="L309">
        <v>-229555.23455090198</v>
      </c>
      <c r="M309">
        <v>-212600.52227464161</v>
      </c>
      <c r="N309">
        <v>-199247.32825385724</v>
      </c>
      <c r="O309">
        <v>-185158.52911701292</v>
      </c>
      <c r="P309">
        <v>-172749.77784890009</v>
      </c>
      <c r="Q309">
        <v>-161939.92914189829</v>
      </c>
      <c r="R309">
        <v>-150041.64333292804</v>
      </c>
      <c r="S309">
        <v>-139018.9344165072</v>
      </c>
      <c r="T309">
        <v>-128807.10053430039</v>
      </c>
      <c r="U309">
        <v>-119346.28252707722</v>
      </c>
      <c r="V309">
        <v>-110581.08542488367</v>
      </c>
      <c r="W309">
        <v>-102460.23421156642</v>
      </c>
      <c r="X309">
        <v>-94936.259290270958</v>
      </c>
      <c r="Y309">
        <v>-87965.208133177322</v>
      </c>
      <c r="Z309">
        <v>-81506.380303052196</v>
      </c>
      <c r="AA309">
        <v>-75522.083524479167</v>
      </c>
      <c r="AB309">
        <v>-69977.40883813391</v>
      </c>
      <c r="AC309">
        <v>-64840.023139146455</v>
      </c>
      <c r="AD309">
        <v>-60079.977609121022</v>
      </c>
      <c r="AE309">
        <v>-55669.530718782175</v>
      </c>
      <c r="AF309">
        <v>-51582.984616117843</v>
      </c>
    </row>
    <row r="310" spans="4:32" x14ac:dyDescent="0.3">
      <c r="E310" t="s">
        <v>26</v>
      </c>
      <c r="F310">
        <v>-1048.4477094258493</v>
      </c>
      <c r="G310">
        <v>-1037.6521486452186</v>
      </c>
      <c r="H310">
        <v>-1028.039645255001</v>
      </c>
      <c r="I310">
        <v>-955.56884733313109</v>
      </c>
      <c r="J310">
        <v>-944.83669531764485</v>
      </c>
      <c r="K310">
        <v>-932.49253519593719</v>
      </c>
      <c r="L310">
        <v>-883.04933722816293</v>
      </c>
      <c r="M310">
        <v>-840.68660652828873</v>
      </c>
      <c r="N310">
        <v>-829.26758645111022</v>
      </c>
      <c r="O310">
        <v>-818.89633323249518</v>
      </c>
      <c r="P310">
        <v>-773.51009149032257</v>
      </c>
      <c r="Q310">
        <v>-762.44041792733742</v>
      </c>
      <c r="R310">
        <v>-714.07244684748184</v>
      </c>
      <c r="S310">
        <v>-668.77289225087463</v>
      </c>
      <c r="T310">
        <v>-626.34716496859369</v>
      </c>
      <c r="U310">
        <v>-586.61298347357535</v>
      </c>
      <c r="V310">
        <v>-549.39960830285952</v>
      </c>
      <c r="W310">
        <v>-514.54711906037858</v>
      </c>
      <c r="X310">
        <v>-481.90573370288485</v>
      </c>
      <c r="Y310">
        <v>-451.33516882559803</v>
      </c>
      <c r="Z310">
        <v>-422.70403918021708</v>
      </c>
      <c r="AA310">
        <v>-395.88929444323441</v>
      </c>
      <c r="AB310">
        <v>-370.77569118477658</v>
      </c>
      <c r="AC310">
        <v>-347.25529800132711</v>
      </c>
      <c r="AD310">
        <v>-325.22703183297654</v>
      </c>
      <c r="AE310">
        <v>-304.59622356647247</v>
      </c>
      <c r="AF310">
        <v>-285.27421111734134</v>
      </c>
    </row>
    <row r="311" spans="4:32" x14ac:dyDescent="0.3">
      <c r="E311" t="s">
        <v>23</v>
      </c>
      <c r="F311">
        <v>-137921.68162144924</v>
      </c>
      <c r="G311">
        <v>-131125.60495989744</v>
      </c>
      <c r="H311">
        <v>-125535.24456469681</v>
      </c>
      <c r="I311">
        <v>-121543.01190283652</v>
      </c>
      <c r="J311">
        <v>-117400.91771605765</v>
      </c>
      <c r="K311">
        <v>-112994.30434544549</v>
      </c>
      <c r="L311">
        <v>-109455.90903329372</v>
      </c>
      <c r="M311">
        <v>-106086.58045528727</v>
      </c>
      <c r="N311">
        <v>-102319.41606696315</v>
      </c>
      <c r="O311">
        <v>-99183.999821556616</v>
      </c>
      <c r="P311">
        <v>-95933.551770758335</v>
      </c>
      <c r="Q311">
        <v>-92323.979336272096</v>
      </c>
      <c r="R311">
        <v>-88264.569691601413</v>
      </c>
      <c r="S311">
        <v>-84390.007082087061</v>
      </c>
      <c r="T311">
        <v>-80690.505431230471</v>
      </c>
      <c r="U311">
        <v>-77157.134253350916</v>
      </c>
      <c r="V311">
        <v>-73781.659285772097</v>
      </c>
      <c r="W311">
        <v>-70556.429167900365</v>
      </c>
      <c r="X311">
        <v>-67474.292340709289</v>
      </c>
      <c r="Y311">
        <v>-64528.53433280946</v>
      </c>
      <c r="Z311">
        <v>-61712.829149182995</v>
      </c>
      <c r="AA311">
        <v>-59021.200645044875</v>
      </c>
      <c r="AB311">
        <v>-56447.991124938439</v>
      </c>
      <c r="AC311">
        <v>-53987.835278540595</v>
      </c>
      <c r="AD311">
        <v>-51635.638136122056</v>
      </c>
      <c r="AE311">
        <v>-49386.556108831428</v>
      </c>
      <c r="AF311">
        <v>-47235.980439257066</v>
      </c>
    </row>
    <row r="312" spans="4:32" x14ac:dyDescent="0.3">
      <c r="E312" t="s">
        <v>20</v>
      </c>
      <c r="F312">
        <v>-54854.997318718088</v>
      </c>
      <c r="G312">
        <v>-51181.152712244453</v>
      </c>
      <c r="H312">
        <v>-48607.723441706461</v>
      </c>
      <c r="I312">
        <v>-46149.972101122621</v>
      </c>
      <c r="J312">
        <v>-43642.900529967017</v>
      </c>
      <c r="K312">
        <v>-41375.475725419506</v>
      </c>
      <c r="L312">
        <v>-39184.888204477589</v>
      </c>
      <c r="M312">
        <v>-37216.789940863957</v>
      </c>
      <c r="N312">
        <v>-35429.152896902786</v>
      </c>
      <c r="O312">
        <v>-33630.596042630983</v>
      </c>
      <c r="P312">
        <v>-32122.400662611875</v>
      </c>
      <c r="Q312">
        <v>-30471.914532751664</v>
      </c>
      <c r="R312">
        <v>-28889.563818005576</v>
      </c>
      <c r="S312">
        <v>-27391.809934977366</v>
      </c>
      <c r="T312">
        <v>-25973.601904639894</v>
      </c>
      <c r="U312">
        <v>-24630.321868931231</v>
      </c>
      <c r="V312">
        <v>-23357.713639304013</v>
      </c>
      <c r="W312">
        <v>-22151.830628865391</v>
      </c>
      <c r="X312">
        <v>-21008.99663062469</v>
      </c>
      <c r="Y312">
        <v>-19925.775363356592</v>
      </c>
      <c r="Z312">
        <v>-18898.946166840622</v>
      </c>
      <c r="AA312">
        <v>-17925.484121724268</v>
      </c>
      <c r="AB312">
        <v>-17002.543430773934</v>
      </c>
      <c r="AC312">
        <v>-16127.443259775211</v>
      </c>
      <c r="AD312">
        <v>-15297.655474218947</v>
      </c>
      <c r="AE312">
        <v>-14510.793867601424</v>
      </c>
      <c r="AF312">
        <v>-13764.604586364561</v>
      </c>
    </row>
    <row r="313" spans="4:32" x14ac:dyDescent="0.3">
      <c r="E313" t="s">
        <v>22</v>
      </c>
      <c r="F313">
        <v>-48.63962469482847</v>
      </c>
      <c r="G313">
        <v>-48.668912693008672</v>
      </c>
      <c r="H313">
        <v>-48.689867384608895</v>
      </c>
      <c r="I313">
        <v>-48.706411091415511</v>
      </c>
      <c r="J313">
        <v>-48.720210421317269</v>
      </c>
      <c r="K313">
        <v>-48.732133569998524</v>
      </c>
      <c r="L313">
        <v>-48.742691611528087</v>
      </c>
      <c r="M313">
        <v>-48.752211245593458</v>
      </c>
      <c r="N313">
        <v>-48.760914156643352</v>
      </c>
      <c r="O313">
        <v>-48.768957750276151</v>
      </c>
      <c r="P313">
        <v>-48.776457853649021</v>
      </c>
      <c r="Q313">
        <v>-48.783502194688616</v>
      </c>
      <c r="R313">
        <v>-48.79015882222123</v>
      </c>
      <c r="S313">
        <v>-48.79648158871877</v>
      </c>
      <c r="T313">
        <v>-48.802513846202316</v>
      </c>
      <c r="U313">
        <v>-48.80829101190124</v>
      </c>
      <c r="V313">
        <v>-48.813842394827887</v>
      </c>
      <c r="W313">
        <v>-48.819192525005256</v>
      </c>
      <c r="X313">
        <v>-48.824362139555468</v>
      </c>
      <c r="Y313">
        <v>-48.829368926786081</v>
      </c>
      <c r="Z313">
        <v>-48.834228096244814</v>
      </c>
      <c r="AA313">
        <v>-48.838952821427277</v>
      </c>
      <c r="AB313">
        <v>-48.843554587830425</v>
      </c>
      <c r="AC313">
        <v>-48.848043469651053</v>
      </c>
      <c r="AD313">
        <v>-48.852428351998583</v>
      </c>
      <c r="AE313">
        <v>-48.856717111013729</v>
      </c>
      <c r="AF313">
        <v>-48.860916761115476</v>
      </c>
    </row>
    <row r="314" spans="4:32" x14ac:dyDescent="0.3">
      <c r="D314" t="s">
        <v>27</v>
      </c>
      <c r="E314" t="s">
        <v>18</v>
      </c>
      <c r="F314">
        <v>-365885.77586882567</v>
      </c>
      <c r="G314">
        <v>-345369.61954676604</v>
      </c>
      <c r="H314">
        <v>-323806.76308580383</v>
      </c>
      <c r="I314">
        <v>-305559.98231877078</v>
      </c>
      <c r="J314">
        <v>-287446.57589508552</v>
      </c>
      <c r="K314">
        <v>-268562.64744297875</v>
      </c>
      <c r="L314">
        <v>-248638.95337664642</v>
      </c>
      <c r="M314">
        <v>-231422.90174082248</v>
      </c>
      <c r="N314">
        <v>-214640.93856315166</v>
      </c>
      <c r="O314">
        <v>-201442.80154211403</v>
      </c>
      <c r="P314">
        <v>-187460.84271912734</v>
      </c>
      <c r="Q314">
        <v>-175138.8596375674</v>
      </c>
      <c r="R314">
        <v>-164402.52769009452</v>
      </c>
      <c r="S314">
        <v>-152530.89937142917</v>
      </c>
      <c r="T314">
        <v>-141516.53012850138</v>
      </c>
      <c r="U314">
        <v>-131297.51664836981</v>
      </c>
      <c r="V314">
        <v>-121816.42570218031</v>
      </c>
      <c r="W314">
        <v>-113019.97135708245</v>
      </c>
      <c r="X314">
        <v>-104858.71549691279</v>
      </c>
      <c r="Y314">
        <v>-97286.78996850118</v>
      </c>
      <c r="Z314">
        <v>-90261.638791998324</v>
      </c>
      <c r="AA314">
        <v>-83743.778986386606</v>
      </c>
      <c r="AB314">
        <v>-77696.57866595783</v>
      </c>
      <c r="AC314">
        <v>-72086.051160608695</v>
      </c>
      <c r="AD314">
        <v>-66880.664002862424</v>
      </c>
      <c r="AE314">
        <v>-62051.161708078886</v>
      </c>
      <c r="AF314">
        <v>-57570.401351837121</v>
      </c>
    </row>
    <row r="315" spans="4:32" x14ac:dyDescent="0.3">
      <c r="E315" t="s">
        <v>26</v>
      </c>
      <c r="F315">
        <v>-275.09169163168002</v>
      </c>
      <c r="G315">
        <v>-272.15090310749235</v>
      </c>
      <c r="H315">
        <v>-269.27062070565989</v>
      </c>
      <c r="I315">
        <v>-266.7481031205354</v>
      </c>
      <c r="J315">
        <v>-247.93636438091048</v>
      </c>
      <c r="K315">
        <v>-245.1500093030306</v>
      </c>
      <c r="L315">
        <v>-241.94924549030642</v>
      </c>
      <c r="M315">
        <v>-229.1250840324779</v>
      </c>
      <c r="N315">
        <v>-218.13855306852977</v>
      </c>
      <c r="O315">
        <v>-215.18098685844919</v>
      </c>
      <c r="P315">
        <v>-212.49551368046536</v>
      </c>
      <c r="Q315">
        <v>-200.724272607214</v>
      </c>
      <c r="R315">
        <v>-197.85734388098484</v>
      </c>
      <c r="S315">
        <v>-185.31135566526487</v>
      </c>
      <c r="T315">
        <v>-173.56089930710212</v>
      </c>
      <c r="U315">
        <v>-162.55553071827447</v>
      </c>
      <c r="V315">
        <v>-152.24800443298111</v>
      </c>
      <c r="W315">
        <v>-142.59407078555466</v>
      </c>
      <c r="X315">
        <v>-133.55228594898463</v>
      </c>
      <c r="Y315">
        <v>-125.08383401875807</v>
      </c>
      <c r="Z315">
        <v>-117.15236037823259</v>
      </c>
      <c r="AA315">
        <v>-109.72381563018827</v>
      </c>
      <c r="AB315">
        <v>-102.76630942456457</v>
      </c>
      <c r="AC315">
        <v>-96.24997355487271</v>
      </c>
      <c r="AD315">
        <v>-90.146833735563504</v>
      </c>
      <c r="AE315">
        <v>-84.430689509897775</v>
      </c>
      <c r="AF315">
        <v>-79.077001772770046</v>
      </c>
    </row>
    <row r="316" spans="4:32" x14ac:dyDescent="0.3">
      <c r="E316" t="s">
        <v>23</v>
      </c>
      <c r="F316">
        <v>-120732.34265372132</v>
      </c>
      <c r="G316">
        <v>-118162.9710461853</v>
      </c>
      <c r="H316">
        <v>-114119.37628199394</v>
      </c>
      <c r="I316">
        <v>-110145.69378245088</v>
      </c>
      <c r="J316">
        <v>-107180.23857203769</v>
      </c>
      <c r="K316">
        <v>-103886.02831746214</v>
      </c>
      <c r="L316">
        <v>-100241.78786621169</v>
      </c>
      <c r="M316">
        <v>-97294.319614501859</v>
      </c>
      <c r="N316">
        <v>-94448.841298587096</v>
      </c>
      <c r="O316">
        <v>-91214.531699494211</v>
      </c>
      <c r="P316">
        <v>-88517.597100208266</v>
      </c>
      <c r="Q316">
        <v>-85698.825905169651</v>
      </c>
      <c r="R316">
        <v>-82543.831239447594</v>
      </c>
      <c r="S316">
        <v>-78973.692279455965</v>
      </c>
      <c r="T316">
        <v>-75557.966944350177</v>
      </c>
      <c r="U316">
        <v>-72289.976623628667</v>
      </c>
      <c r="V316">
        <v>-69163.331566262306</v>
      </c>
      <c r="W316">
        <v>-66171.918387108482</v>
      </c>
      <c r="X316">
        <v>-63309.888113690511</v>
      </c>
      <c r="Y316">
        <v>-60571.644749971034</v>
      </c>
      <c r="Z316">
        <v>-57951.834334758576</v>
      </c>
      <c r="AA316">
        <v>-55445.334473353694</v>
      </c>
      <c r="AB316">
        <v>-53047.244321966486</v>
      </c>
      <c r="AC316">
        <v>-50752.875005322254</v>
      </c>
      <c r="AD316">
        <v>-48557.740448719633</v>
      </c>
      <c r="AE316">
        <v>-46457.548606615157</v>
      </c>
      <c r="AF316">
        <v>-44448.19307058429</v>
      </c>
    </row>
    <row r="317" spans="4:32" x14ac:dyDescent="0.3">
      <c r="E317" t="s">
        <v>20</v>
      </c>
      <c r="F317">
        <v>-52518.192324783653</v>
      </c>
      <c r="G317">
        <v>-49866.807115350224</v>
      </c>
      <c r="H317">
        <v>-47336.20125261286</v>
      </c>
      <c r="I317">
        <v>-45358.796946299226</v>
      </c>
      <c r="J317">
        <v>-43302.821335368804</v>
      </c>
      <c r="K317">
        <v>-41104.410937775741</v>
      </c>
      <c r="L317">
        <v>-39075.517318692626</v>
      </c>
      <c r="M317">
        <v>-37083.934780594063</v>
      </c>
      <c r="N317">
        <v>-35279.325073552798</v>
      </c>
      <c r="O317">
        <v>-33629.490537597689</v>
      </c>
      <c r="P317">
        <v>-31957.463418478124</v>
      </c>
      <c r="Q317">
        <v>-30552.526896959338</v>
      </c>
      <c r="R317">
        <v>-29005.561534822355</v>
      </c>
      <c r="S317">
        <v>-27518.039716470746</v>
      </c>
      <c r="T317">
        <v>-26106.803997852654</v>
      </c>
      <c r="U317">
        <v>-24767.942121049738</v>
      </c>
      <c r="V317">
        <v>-23497.742464459745</v>
      </c>
      <c r="W317">
        <v>-22292.683753359532</v>
      </c>
      <c r="X317">
        <v>-21149.425298151771</v>
      </c>
      <c r="Y317">
        <v>-20064.797733233612</v>
      </c>
      <c r="Z317">
        <v>-19035.794230813412</v>
      </c>
      <c r="AA317">
        <v>-18059.56216531825</v>
      </c>
      <c r="AB317">
        <v>-17133.395205284163</v>
      </c>
      <c r="AC317">
        <v>-16254.725810806018</v>
      </c>
      <c r="AD317">
        <v>-15421.118115748339</v>
      </c>
      <c r="AE317">
        <v>-14630.261174984984</v>
      </c>
      <c r="AF317">
        <v>-13879.962557947512</v>
      </c>
    </row>
    <row r="318" spans="4:32" x14ac:dyDescent="0.3">
      <c r="D318" t="s">
        <v>30</v>
      </c>
      <c r="E318" t="s">
        <v>18</v>
      </c>
      <c r="F318">
        <v>-420011.3776413225</v>
      </c>
      <c r="G318">
        <v>-398404.13165389909</v>
      </c>
      <c r="H318">
        <v>-376024.31853823736</v>
      </c>
      <c r="I318">
        <v>-352509.55528521951</v>
      </c>
      <c r="J318">
        <v>-332609.7181346881</v>
      </c>
      <c r="K318">
        <v>-312859.20138219971</v>
      </c>
      <c r="L318">
        <v>-292274.15693711489</v>
      </c>
      <c r="M318">
        <v>-270561.84970645106</v>
      </c>
      <c r="N318">
        <v>-251800.48389444986</v>
      </c>
      <c r="O318">
        <v>-233515.36025841313</v>
      </c>
      <c r="P318">
        <v>-219133.04413484139</v>
      </c>
      <c r="Q318">
        <v>-203901.07289125863</v>
      </c>
      <c r="R318">
        <v>-190477.84809139697</v>
      </c>
      <c r="S318">
        <v>-178781.95546247915</v>
      </c>
      <c r="T318">
        <v>-165853.90750583334</v>
      </c>
      <c r="U318">
        <v>-153860.71018071228</v>
      </c>
      <c r="V318">
        <v>-142734.76273979567</v>
      </c>
      <c r="W318">
        <v>-132413.35276859859</v>
      </c>
      <c r="X318">
        <v>-122838.30270124451</v>
      </c>
      <c r="Y318">
        <v>-113955.64189732489</v>
      </c>
      <c r="Z318">
        <v>-105715.30243147672</v>
      </c>
      <c r="AA318">
        <v>-98070.836880968331</v>
      </c>
      <c r="AB318">
        <v>-90979.15652057741</v>
      </c>
      <c r="AC318">
        <v>-84400.288449073065</v>
      </c>
      <c r="AD318">
        <v>-78297.150278323199</v>
      </c>
      <c r="AE318">
        <v>-72635.341115041592</v>
      </c>
      <c r="AF318">
        <v>-67382.947657024735</v>
      </c>
    </row>
    <row r="319" spans="4:32" x14ac:dyDescent="0.3">
      <c r="E319" t="s">
        <v>26</v>
      </c>
      <c r="F319">
        <v>-507.65193087463859</v>
      </c>
      <c r="G319">
        <v>-500.86084301299337</v>
      </c>
      <c r="H319">
        <v>-495.17671002333606</v>
      </c>
      <c r="I319">
        <v>-489.60997458893058</v>
      </c>
      <c r="J319">
        <v>-484.70091029206708</v>
      </c>
      <c r="K319">
        <v>-450.19941547399822</v>
      </c>
      <c r="L319">
        <v>-444.84352747746681</v>
      </c>
      <c r="M319">
        <v>-438.74255949858838</v>
      </c>
      <c r="N319">
        <v>-415.19874132241216</v>
      </c>
      <c r="O319">
        <v>-395.01657756580505</v>
      </c>
      <c r="P319">
        <v>-389.40073933444643</v>
      </c>
      <c r="Q319">
        <v>-384.28456572521009</v>
      </c>
      <c r="R319">
        <v>-362.7439708656816</v>
      </c>
      <c r="S319">
        <v>-357.32405542144556</v>
      </c>
      <c r="T319">
        <v>-334.43109743070733</v>
      </c>
      <c r="U319">
        <v>-313.00484037323702</v>
      </c>
      <c r="V319">
        <v>-292.95131598034175</v>
      </c>
      <c r="W319">
        <v>-274.18257632143622</v>
      </c>
      <c r="X319">
        <v>-256.61630809436213</v>
      </c>
      <c r="Y319">
        <v>-240.17547162726885</v>
      </c>
      <c r="Z319">
        <v>-224.78796300884181</v>
      </c>
      <c r="AA319">
        <v>-210.38629786509574</v>
      </c>
      <c r="AB319">
        <v>-196.90731539588606</v>
      </c>
      <c r="AC319">
        <v>-184.29190137314319</v>
      </c>
      <c r="AD319">
        <v>-172.48472888599409</v>
      </c>
      <c r="AE319">
        <v>-161.43401569576773</v>
      </c>
      <c r="AF319">
        <v>-151.09129713672618</v>
      </c>
    </row>
    <row r="320" spans="4:32" x14ac:dyDescent="0.3">
      <c r="E320" t="s">
        <v>23</v>
      </c>
      <c r="F320">
        <v>-119808.20994755866</v>
      </c>
      <c r="G320">
        <v>-116560.04765695382</v>
      </c>
      <c r="H320">
        <v>-114080.7019596383</v>
      </c>
      <c r="I320">
        <v>-110178.01121466829</v>
      </c>
      <c r="J320">
        <v>-106342.73411658363</v>
      </c>
      <c r="K320">
        <v>-103480.79099936082</v>
      </c>
      <c r="L320">
        <v>-100301.37879303585</v>
      </c>
      <c r="M320">
        <v>-96783.946047786259</v>
      </c>
      <c r="N320">
        <v>-93939.174555016201</v>
      </c>
      <c r="O320">
        <v>-91192.81481900865</v>
      </c>
      <c r="P320">
        <v>-88070.969368367063</v>
      </c>
      <c r="Q320">
        <v>-85467.911922596613</v>
      </c>
      <c r="R320">
        <v>-82747.159580803054</v>
      </c>
      <c r="S320">
        <v>-79701.705566491059</v>
      </c>
      <c r="T320">
        <v>-76255.335716007656</v>
      </c>
      <c r="U320">
        <v>-72957.989842638664</v>
      </c>
      <c r="V320">
        <v>-69803.224022278882</v>
      </c>
      <c r="W320">
        <v>-66784.872971607459</v>
      </c>
      <c r="X320">
        <v>-63897.037999422369</v>
      </c>
      <c r="Y320">
        <v>-61134.075478969273</v>
      </c>
      <c r="Z320">
        <v>-58490.585818736989</v>
      </c>
      <c r="AA320">
        <v>-55961.402910164979</v>
      </c>
      <c r="AB320">
        <v>-53541.58403164109</v>
      </c>
      <c r="AC320">
        <v>-51226.400189059037</v>
      </c>
      <c r="AD320">
        <v>-49011.326874058417</v>
      </c>
      <c r="AE320">
        <v>-46892.035221886326</v>
      </c>
      <c r="AF320">
        <v>-44864.383551600615</v>
      </c>
    </row>
    <row r="321" spans="4:32" x14ac:dyDescent="0.3">
      <c r="E321" t="s">
        <v>20</v>
      </c>
      <c r="F321">
        <v>-62693.153863709362</v>
      </c>
      <c r="G321">
        <v>-59698.953787405255</v>
      </c>
      <c r="H321">
        <v>-56681.608149177919</v>
      </c>
      <c r="I321">
        <v>-53801.904247152037</v>
      </c>
      <c r="J321">
        <v>-51551.304756356702</v>
      </c>
      <c r="K321">
        <v>-49211.671958394531</v>
      </c>
      <c r="L321">
        <v>-46710.444333352119</v>
      </c>
      <c r="M321">
        <v>-44402.148779811185</v>
      </c>
      <c r="N321">
        <v>-42136.523108416346</v>
      </c>
      <c r="O321">
        <v>-40083.612711074857</v>
      </c>
      <c r="P321">
        <v>-38206.796972658929</v>
      </c>
      <c r="Q321">
        <v>-36304.989422577484</v>
      </c>
      <c r="R321">
        <v>-34706.832463272687</v>
      </c>
      <c r="S321">
        <v>-32947.522875986389</v>
      </c>
      <c r="T321">
        <v>-31255.943408897769</v>
      </c>
      <c r="U321">
        <v>-29651.212385749714</v>
      </c>
      <c r="V321">
        <v>-28128.870866030338</v>
      </c>
      <c r="W321">
        <v>-26684.688838493319</v>
      </c>
      <c r="X321">
        <v>-25314.653467556713</v>
      </c>
      <c r="Y321">
        <v>-24014.957943150745</v>
      </c>
      <c r="Z321">
        <v>-22781.990903032573</v>
      </c>
      <c r="AA321">
        <v>-21612.32639817665</v>
      </c>
      <c r="AB321">
        <v>-20502.714373358274</v>
      </c>
      <c r="AC321">
        <v>-19450.071636479461</v>
      </c>
      <c r="AD321">
        <v>-18451.473291544356</v>
      </c>
      <c r="AE321">
        <v>-17504.144611479627</v>
      </c>
      <c r="AF321">
        <v>-16605.453328217485</v>
      </c>
    </row>
    <row r="322" spans="4:32" x14ac:dyDescent="0.3">
      <c r="D322" t="s">
        <v>31</v>
      </c>
      <c r="E322" t="s">
        <v>18</v>
      </c>
      <c r="F322">
        <v>-554491.07731967152</v>
      </c>
      <c r="G322">
        <v>-525224.02056415519</v>
      </c>
      <c r="H322">
        <v>-493648.18919021875</v>
      </c>
      <c r="I322">
        <v>-463565.8475383842</v>
      </c>
      <c r="J322">
        <v>-435953.21966268058</v>
      </c>
      <c r="K322">
        <v>-408555.68597236223</v>
      </c>
      <c r="L322">
        <v>-381610.91383423045</v>
      </c>
      <c r="M322">
        <v>-356449.70042955433</v>
      </c>
      <c r="N322">
        <v>-332219.31094463961</v>
      </c>
      <c r="O322">
        <v>-308490.14536535263</v>
      </c>
      <c r="P322">
        <v>-286802.25647432957</v>
      </c>
      <c r="Q322">
        <v>-269717.18159361492</v>
      </c>
      <c r="R322">
        <v>-252664.80597114516</v>
      </c>
      <c r="S322">
        <v>-239135.58604849962</v>
      </c>
      <c r="T322">
        <v>-223785.20309308794</v>
      </c>
      <c r="U322">
        <v>-209420.17853109413</v>
      </c>
      <c r="V322">
        <v>-195977.26109599936</v>
      </c>
      <c r="W322">
        <v>-183397.25969141471</v>
      </c>
      <c r="X322">
        <v>-171624.78276418173</v>
      </c>
      <c r="Y322">
        <v>-160607.99440740733</v>
      </c>
      <c r="Z322">
        <v>-150298.38611952038</v>
      </c>
      <c r="AA322">
        <v>-140650.56321437127</v>
      </c>
      <c r="AB322">
        <v>-131622.04494190865</v>
      </c>
      <c r="AC322">
        <v>-123173.07743933488</v>
      </c>
      <c r="AD322">
        <v>-115266.45868913809</v>
      </c>
      <c r="AE322">
        <v>-107867.37471326526</v>
      </c>
      <c r="AF322">
        <v>-100943.24628217641</v>
      </c>
    </row>
    <row r="323" spans="4:32" x14ac:dyDescent="0.3">
      <c r="E323" t="s">
        <v>26</v>
      </c>
      <c r="F323">
        <v>-1934.3040453019025</v>
      </c>
      <c r="G323">
        <v>-1911.769180136135</v>
      </c>
      <c r="H323">
        <v>-1884.8188303077497</v>
      </c>
      <c r="I323">
        <v>-1852.8399538057424</v>
      </c>
      <c r="J323">
        <v>-1830.1762799773933</v>
      </c>
      <c r="K323">
        <v>-1715.4395578305687</v>
      </c>
      <c r="L323">
        <v>-1684.0737548770858</v>
      </c>
      <c r="M323">
        <v>-1663.9455071512061</v>
      </c>
      <c r="N323">
        <v>-1596.8499159115045</v>
      </c>
      <c r="O323">
        <v>-1566.3034009901378</v>
      </c>
      <c r="P323">
        <v>-1544.8719471982781</v>
      </c>
      <c r="Q323">
        <v>-1489.5981316543305</v>
      </c>
      <c r="R323">
        <v>-1407.5930792742843</v>
      </c>
      <c r="S323">
        <v>-1317.9550473359557</v>
      </c>
      <c r="T323">
        <v>-1302.489168807434</v>
      </c>
      <c r="U323">
        <v>-1287.2047785619479</v>
      </c>
      <c r="V323">
        <v>-1272.0997468791059</v>
      </c>
      <c r="W323">
        <v>-1257.1719690302607</v>
      </c>
      <c r="X323">
        <v>-1242.4193649852398</v>
      </c>
      <c r="Y323">
        <v>-1227.8398791225122</v>
      </c>
      <c r="Z323">
        <v>-1213.4314799427618</v>
      </c>
      <c r="AA323">
        <v>-1199.1921597858163</v>
      </c>
      <c r="AB323">
        <v>-1185.1199345509026</v>
      </c>
      <c r="AC323">
        <v>-1171.2128434201825</v>
      </c>
      <c r="AD323">
        <v>-1157.4689485855329</v>
      </c>
      <c r="AE323">
        <v>-1143.8863349785329</v>
      </c>
      <c r="AF323">
        <v>-1130.4631100036192</v>
      </c>
    </row>
    <row r="324" spans="4:32" x14ac:dyDescent="0.3">
      <c r="E324" t="s">
        <v>23</v>
      </c>
      <c r="F324">
        <v>-149086.88396019174</v>
      </c>
      <c r="G324">
        <v>-144174.07122967599</v>
      </c>
      <c r="H324">
        <v>-141522.8514263696</v>
      </c>
      <c r="I324">
        <v>-137992.65630741985</v>
      </c>
      <c r="J324">
        <v>-133875.10955814493</v>
      </c>
      <c r="K324">
        <v>-130832.02011692995</v>
      </c>
      <c r="L324">
        <v>-126801.08243058265</v>
      </c>
      <c r="M324">
        <v>-123660.96214251031</v>
      </c>
      <c r="N324">
        <v>-118923.49898771262</v>
      </c>
      <c r="O324">
        <v>-115053.49947059914</v>
      </c>
      <c r="P324">
        <v>-111794.88006489274</v>
      </c>
      <c r="Q324">
        <v>-107682.29006620772</v>
      </c>
      <c r="R324">
        <v>-105129.13526893342</v>
      </c>
      <c r="S324">
        <v>-101326.31951069961</v>
      </c>
      <c r="T324">
        <v>-99232.835101467586</v>
      </c>
      <c r="U324">
        <v>-97182.603787708314</v>
      </c>
      <c r="V324">
        <v>-95174.731925189379</v>
      </c>
      <c r="W324">
        <v>-93208.344333097062</v>
      </c>
      <c r="X324">
        <v>-91282.583912567192</v>
      </c>
      <c r="Y324">
        <v>-89396.611273097224</v>
      </c>
      <c r="Z324">
        <v>-87549.604366677013</v>
      </c>
      <c r="AA324">
        <v>-85740.75812947884</v>
      </c>
      <c r="AB324">
        <v>-83969.284130950342</v>
      </c>
      <c r="AC324">
        <v>-82234.410230157431</v>
      </c>
      <c r="AD324">
        <v>-80535.380239227525</v>
      </c>
      <c r="AE324">
        <v>-78871.453593746322</v>
      </c>
      <c r="AF324">
        <v>-77241.905029964357</v>
      </c>
    </row>
    <row r="325" spans="4:32" x14ac:dyDescent="0.3">
      <c r="E325" t="s">
        <v>20</v>
      </c>
      <c r="F325">
        <v>-68825.918113648833</v>
      </c>
      <c r="G325">
        <v>-65442.704922913836</v>
      </c>
      <c r="H325">
        <v>-62253.272413147221</v>
      </c>
      <c r="I325">
        <v>-58630.340623211036</v>
      </c>
      <c r="J325">
        <v>-55432.38034288925</v>
      </c>
      <c r="K325">
        <v>-52736.742886566368</v>
      </c>
      <c r="L325">
        <v>-50035.833456923981</v>
      </c>
      <c r="M325">
        <v>-47138.167297427557</v>
      </c>
      <c r="N325">
        <v>-44723.481508486104</v>
      </c>
      <c r="O325">
        <v>-42237.324043171189</v>
      </c>
      <c r="P325">
        <v>-39931.835468742414</v>
      </c>
      <c r="Q325">
        <v>-37978.309537114692</v>
      </c>
      <c r="R325">
        <v>-36021.85237532037</v>
      </c>
      <c r="S325">
        <v>-34206.742360597716</v>
      </c>
      <c r="T325">
        <v>-32396.080809021554</v>
      </c>
      <c r="U325">
        <v>-30681.262796704272</v>
      </c>
      <c r="V325">
        <v>-29057.215048626764</v>
      </c>
      <c r="W325">
        <v>-27519.132832851883</v>
      </c>
      <c r="X325">
        <v>-26062.465745764453</v>
      </c>
      <c r="Y325">
        <v>-24682.904249739498</v>
      </c>
      <c r="Z325">
        <v>-23376.366923410536</v>
      </c>
      <c r="AA325">
        <v>-22138.988386817946</v>
      </c>
      <c r="AB325">
        <v>-20967.107865714101</v>
      </c>
      <c r="AC325">
        <v>-19857.258361192758</v>
      </c>
      <c r="AD325">
        <v>-18806.156392601275</v>
      </c>
      <c r="AE325">
        <v>-17810.692283390017</v>
      </c>
      <c r="AF325">
        <v>-16867.92096115982</v>
      </c>
    </row>
    <row r="326" spans="4:32" x14ac:dyDescent="0.3">
      <c r="E326" t="s">
        <v>22</v>
      </c>
      <c r="F326">
        <v>-113.71569862370174</v>
      </c>
      <c r="G326">
        <v>-111.75375278770623</v>
      </c>
      <c r="H326">
        <v>-109.77219636598221</v>
      </c>
      <c r="I326">
        <v>-107.73318994236394</v>
      </c>
      <c r="J326">
        <v>-91.545994352008407</v>
      </c>
      <c r="K326">
        <v>-90.276038917054763</v>
      </c>
      <c r="L326">
        <v>-89.024737711870756</v>
      </c>
      <c r="M326">
        <v>-87.761082931959592</v>
      </c>
      <c r="N326">
        <v>-86.394608136529627</v>
      </c>
      <c r="O326">
        <v>-85.104656664036725</v>
      </c>
      <c r="P326">
        <v>-83.77265806742659</v>
      </c>
      <c r="Q326">
        <v>-82.456405195239128</v>
      </c>
      <c r="R326">
        <v>-81.098921906940333</v>
      </c>
      <c r="S326">
        <v>-79.756052817441514</v>
      </c>
      <c r="T326">
        <v>-78.399712027130107</v>
      </c>
      <c r="U326">
        <v>-77.066437327409645</v>
      </c>
      <c r="V326">
        <v>-75.75583645363767</v>
      </c>
      <c r="W326">
        <v>-74.467523812070255</v>
      </c>
      <c r="X326">
        <v>-73.201120366415921</v>
      </c>
      <c r="Y326">
        <v>-71.956253526318832</v>
      </c>
      <c r="Z326">
        <v>-70.732557037738459</v>
      </c>
      <c r="AA326">
        <v>-69.529670875193403</v>
      </c>
      <c r="AB326">
        <v>-68.347241135837905</v>
      </c>
      <c r="AC326">
        <v>-67.184919935339451</v>
      </c>
      <c r="AD326">
        <v>-66.042365305527341</v>
      </c>
      <c r="AE326">
        <v>-64.919241093781679</v>
      </c>
      <c r="AF326">
        <v>-63.815216864133504</v>
      </c>
    </row>
    <row r="327" spans="4:32" x14ac:dyDescent="0.3">
      <c r="D327" t="s">
        <v>32</v>
      </c>
      <c r="E327" t="s">
        <v>18</v>
      </c>
      <c r="F327">
        <v>-347040.91098412831</v>
      </c>
      <c r="G327">
        <v>-331357.54005334427</v>
      </c>
      <c r="H327">
        <v>-316652.1971891704</v>
      </c>
      <c r="I327">
        <v>-300276.20184726798</v>
      </c>
      <c r="J327">
        <v>-284500.86968821817</v>
      </c>
      <c r="K327">
        <v>-269944.96511788398</v>
      </c>
      <c r="L327">
        <v>-255248.52202994248</v>
      </c>
      <c r="M327">
        <v>-240559.3450462516</v>
      </c>
      <c r="N327">
        <v>-226719.6163959413</v>
      </c>
      <c r="O327">
        <v>-213212.96123227151</v>
      </c>
      <c r="P327">
        <v>-199775.54423084634</v>
      </c>
      <c r="Q327">
        <v>-187409.32034456951</v>
      </c>
      <c r="R327">
        <v>-177819.92894404155</v>
      </c>
      <c r="S327">
        <v>-168071.76640057244</v>
      </c>
      <c r="T327">
        <v>-160484.44138700163</v>
      </c>
      <c r="U327">
        <v>-151531.27556657439</v>
      </c>
      <c r="V327">
        <v>-143077.59229732334</v>
      </c>
      <c r="W327">
        <v>-135095.52626055191</v>
      </c>
      <c r="X327">
        <v>-127558.76669834697</v>
      </c>
      <c r="Y327">
        <v>-120442.47068716248</v>
      </c>
      <c r="Z327">
        <v>-113723.18124972888</v>
      </c>
      <c r="AA327">
        <v>-107378.75003536572</v>
      </c>
      <c r="AB327">
        <v>-101388.26431383396</v>
      </c>
      <c r="AC327">
        <v>-95731.978042082133</v>
      </c>
      <c r="AD327">
        <v>-90391.246776666885</v>
      </c>
      <c r="AE327">
        <v>-85348.466217303532</v>
      </c>
      <c r="AF327">
        <v>-80587.014178971905</v>
      </c>
    </row>
    <row r="328" spans="4:32" x14ac:dyDescent="0.3">
      <c r="E328" t="s">
        <v>26</v>
      </c>
      <c r="F328">
        <v>-867.44680432675545</v>
      </c>
      <c r="G328">
        <v>-853.87604105000878</v>
      </c>
      <c r="H328">
        <v>-841.27837634081288</v>
      </c>
      <c r="I328">
        <v>-826.80799868933718</v>
      </c>
      <c r="J328">
        <v>-810.21401018897075</v>
      </c>
      <c r="K328">
        <v>-797.7891780084849</v>
      </c>
      <c r="L328">
        <v>-745.2986283246355</v>
      </c>
      <c r="M328">
        <v>-729.35832912230899</v>
      </c>
      <c r="N328">
        <v>-718.37746918010373</v>
      </c>
      <c r="O328">
        <v>-687.18079236423921</v>
      </c>
      <c r="P328">
        <v>-671.90296051938174</v>
      </c>
      <c r="Q328">
        <v>-660.62425362089391</v>
      </c>
      <c r="R328">
        <v>-634.93767124571866</v>
      </c>
      <c r="S328">
        <v>-598.01275290781996</v>
      </c>
      <c r="T328">
        <v>-558.07436990594624</v>
      </c>
      <c r="U328">
        <v>-549.79358192619111</v>
      </c>
      <c r="V328">
        <v>-541.63566547263997</v>
      </c>
      <c r="W328">
        <v>-533.59879735986783</v>
      </c>
      <c r="X328">
        <v>-525.68118145513813</v>
      </c>
      <c r="Y328">
        <v>-517.88104827699067</v>
      </c>
      <c r="Z328">
        <v>-510.19665459978626</v>
      </c>
      <c r="AA328">
        <v>-502.62628306411943</v>
      </c>
      <c r="AB328">
        <v>-495.16824179301096</v>
      </c>
      <c r="AC328">
        <v>-487.82086401379661</v>
      </c>
      <c r="AD328">
        <v>-480.58250768562482</v>
      </c>
      <c r="AE328">
        <v>-473.45155513248329</v>
      </c>
      <c r="AF328">
        <v>-466.42641268166949</v>
      </c>
    </row>
    <row r="329" spans="4:32" x14ac:dyDescent="0.3">
      <c r="E329" t="s">
        <v>23</v>
      </c>
      <c r="F329">
        <v>-122729.61588429556</v>
      </c>
      <c r="G329">
        <v>-120216.74256441345</v>
      </c>
      <c r="H329">
        <v>-116384.6886172446</v>
      </c>
      <c r="I329">
        <v>-114369.77339029143</v>
      </c>
      <c r="J329">
        <v>-111640.01014759074</v>
      </c>
      <c r="K329">
        <v>-108428.97448405901</v>
      </c>
      <c r="L329">
        <v>-106081.01721905898</v>
      </c>
      <c r="M329">
        <v>-102926.85197240172</v>
      </c>
      <c r="N329">
        <v>-100488.75463830111</v>
      </c>
      <c r="O329">
        <v>-96747.194464969914</v>
      </c>
      <c r="P329">
        <v>-93703.000402452191</v>
      </c>
      <c r="Q329">
        <v>-91149.952432732112</v>
      </c>
      <c r="R329">
        <v>-87894.946406317307</v>
      </c>
      <c r="S329">
        <v>-85905.567556877635</v>
      </c>
      <c r="T329">
        <v>-82890.597274115586</v>
      </c>
      <c r="U329">
        <v>-81267.239487226339</v>
      </c>
      <c r="V329">
        <v>-79675.674094057424</v>
      </c>
      <c r="W329">
        <v>-78115.278461504451</v>
      </c>
      <c r="X329">
        <v>-76585.442150322429</v>
      </c>
      <c r="Y329">
        <v>-75085.566676317307</v>
      </c>
      <c r="Z329">
        <v>-73615.065276213922</v>
      </c>
      <c r="AA329">
        <v>-72173.362678109712</v>
      </c>
      <c r="AB329">
        <v>-70759.894876423627</v>
      </c>
      <c r="AC329">
        <v>-69374.108911252653</v>
      </c>
      <c r="AD329">
        <v>-68015.462652049595</v>
      </c>
      <c r="AE329">
        <v>-66683.424585537083</v>
      </c>
      <c r="AF329">
        <v>-65377.473607775493</v>
      </c>
    </row>
    <row r="330" spans="4:32" x14ac:dyDescent="0.3">
      <c r="E330" t="s">
        <v>20</v>
      </c>
      <c r="F330">
        <v>-59606.343120724254</v>
      </c>
      <c r="G330">
        <v>-57431.882650493288</v>
      </c>
      <c r="H330">
        <v>-54780.960364518971</v>
      </c>
      <c r="I330">
        <v>-52275.39745980451</v>
      </c>
      <c r="J330">
        <v>-49389.887907427765</v>
      </c>
      <c r="K330">
        <v>-46844.034535755658</v>
      </c>
      <c r="L330">
        <v>-44706.50013988225</v>
      </c>
      <c r="M330">
        <v>-42550.907818470732</v>
      </c>
      <c r="N330">
        <v>-40214.292621794149</v>
      </c>
      <c r="O330">
        <v>-38274.866341732151</v>
      </c>
      <c r="P330">
        <v>-36261.948334917724</v>
      </c>
      <c r="Q330">
        <v>-34391.348971103915</v>
      </c>
      <c r="R330">
        <v>-32811.991591186612</v>
      </c>
      <c r="S330">
        <v>-31220.06189953976</v>
      </c>
      <c r="T330">
        <v>-29740.520673829229</v>
      </c>
      <c r="U330">
        <v>-28255.443557018672</v>
      </c>
      <c r="V330">
        <v>-26844.522977918474</v>
      </c>
      <c r="W330">
        <v>-25504.055969172288</v>
      </c>
      <c r="X330">
        <v>-24230.524469133601</v>
      </c>
      <c r="Y330">
        <v>-23020.586088697186</v>
      </c>
      <c r="Z330">
        <v>-21871.065339184031</v>
      </c>
      <c r="AA330">
        <v>-20778.945298257095</v>
      </c>
      <c r="AB330">
        <v>-19741.359691995192</v>
      </c>
      <c r="AC330">
        <v>-18755.585372344263</v>
      </c>
      <c r="AD330">
        <v>-17819.035170203199</v>
      </c>
      <c r="AE330">
        <v>-16929.251105386957</v>
      </c>
      <c r="AF330">
        <v>-16083.897935646606</v>
      </c>
    </row>
    <row r="331" spans="4:32" x14ac:dyDescent="0.3">
      <c r="E331" t="s">
        <v>22</v>
      </c>
      <c r="F331">
        <v>-313.45701770838849</v>
      </c>
      <c r="G331">
        <v>-308.97217317349015</v>
      </c>
      <c r="H331">
        <v>-303.97020729088615</v>
      </c>
      <c r="I331">
        <v>-298.90380676457158</v>
      </c>
      <c r="J331">
        <v>-293.66974370811363</v>
      </c>
      <c r="K331">
        <v>-249.85756405157719</v>
      </c>
      <c r="L331">
        <v>-246.65731522372053</v>
      </c>
      <c r="M331">
        <v>-243.50088947028331</v>
      </c>
      <c r="N331">
        <v>-240.30362672060141</v>
      </c>
      <c r="O331">
        <v>-236.81769403018939</v>
      </c>
      <c r="P331">
        <v>-233.53376739681741</v>
      </c>
      <c r="Q331">
        <v>-230.12714667593369</v>
      </c>
      <c r="R331">
        <v>-226.7562044299022</v>
      </c>
      <c r="S331">
        <v>-223.26438248310936</v>
      </c>
      <c r="T331">
        <v>-219.80503924772384</v>
      </c>
      <c r="U331">
        <v>-216.30088777106067</v>
      </c>
      <c r="V331">
        <v>-212.85259978876252</v>
      </c>
      <c r="W331">
        <v>-209.45928472003575</v>
      </c>
      <c r="X331">
        <v>-206.12006618180507</v>
      </c>
      <c r="Y331">
        <v>-202.83408176237211</v>
      </c>
      <c r="Z331">
        <v>-199.60048279868235</v>
      </c>
      <c r="AA331">
        <v>-196.4184341571432</v>
      </c>
      <c r="AB331">
        <v>-193.28711401793606</v>
      </c>
      <c r="AC331">
        <v>-190.2057136627669</v>
      </c>
      <c r="AD331">
        <v>-187.17343726600066</v>
      </c>
      <c r="AE331">
        <v>-184.18950168912531</v>
      </c>
      <c r="AF331">
        <v>-181.25313627849252</v>
      </c>
    </row>
    <row r="332" spans="4:32" x14ac:dyDescent="0.3">
      <c r="D332" t="s">
        <v>75</v>
      </c>
      <c r="E332" t="s">
        <v>18</v>
      </c>
      <c r="F332">
        <v>-336246.22255369491</v>
      </c>
      <c r="G332">
        <v>-396431.86818002298</v>
      </c>
      <c r="H332">
        <v>-367734.99059750186</v>
      </c>
      <c r="I332">
        <v>-358131.30178293487</v>
      </c>
      <c r="J332">
        <v>-294068.20094328176</v>
      </c>
      <c r="K332">
        <v>-284693.21967030433</v>
      </c>
      <c r="L332">
        <v>-238134.13850327214</v>
      </c>
      <c r="M332">
        <v>-244041.64663283332</v>
      </c>
      <c r="N332">
        <v>-223467.43233880631</v>
      </c>
      <c r="O332">
        <v>-181289.94649151294</v>
      </c>
      <c r="P332">
        <v>-188131.68927026915</v>
      </c>
      <c r="Q332">
        <v>-161601.8321604268</v>
      </c>
      <c r="R332">
        <v>-157100.17873124493</v>
      </c>
      <c r="S332">
        <v>-142492.54635685927</v>
      </c>
      <c r="T332">
        <v>-131945.84452035624</v>
      </c>
      <c r="U332">
        <v>-130823.37805247067</v>
      </c>
      <c r="V332">
        <v>-124635.62574967497</v>
      </c>
      <c r="W332">
        <v>-118740.54497952688</v>
      </c>
      <c r="X332">
        <v>-113124.29281137393</v>
      </c>
      <c r="Y332">
        <v>-107773.68106471072</v>
      </c>
      <c r="Z332">
        <v>-102676.14534046531</v>
      </c>
      <c r="AA332">
        <v>-97819.715517059987</v>
      </c>
      <c r="AB332">
        <v>-93192.987641964603</v>
      </c>
      <c r="AC332">
        <v>-88785.097152738032</v>
      </c>
      <c r="AD332">
        <v>-84585.693364674647</v>
      </c>
      <c r="AE332">
        <v>-80584.915165147395</v>
      </c>
      <c r="AF332">
        <v>-76773.367857572593</v>
      </c>
    </row>
    <row r="333" spans="4:32" x14ac:dyDescent="0.3">
      <c r="E333" t="s">
        <v>26</v>
      </c>
      <c r="F333">
        <v>-183.33687971527689</v>
      </c>
      <c r="G333">
        <v>-252.10555512165044</v>
      </c>
      <c r="H333">
        <v>-233.04810593327048</v>
      </c>
      <c r="I333">
        <v>-253.41078893462995</v>
      </c>
      <c r="J333">
        <v>-215.66329337630043</v>
      </c>
      <c r="K333">
        <v>-220.02824425414596</v>
      </c>
      <c r="L333">
        <v>-243.26755839700542</v>
      </c>
      <c r="M333">
        <v>-210.67575107706784</v>
      </c>
      <c r="N333">
        <v>-192.44578721057519</v>
      </c>
      <c r="O333">
        <v>-177.75815169462024</v>
      </c>
      <c r="P333">
        <v>-194.66720937658488</v>
      </c>
      <c r="Q333">
        <v>-164.05684037050003</v>
      </c>
      <c r="R333">
        <v>-175.65061685878752</v>
      </c>
      <c r="S333">
        <v>-141.14920268607491</v>
      </c>
      <c r="T333">
        <v>-142.99155760618473</v>
      </c>
      <c r="U333">
        <v>-131.235653661171</v>
      </c>
      <c r="V333">
        <v>-130.04733063271257</v>
      </c>
      <c r="W333">
        <v>-128.86976772606994</v>
      </c>
      <c r="X333">
        <v>-127.70286750963672</v>
      </c>
      <c r="Y333">
        <v>-126.54653343403808</v>
      </c>
      <c r="Z333">
        <v>-125.40066982414207</v>
      </c>
      <c r="AA333">
        <v>-124.26518187114362</v>
      </c>
      <c r="AB333">
        <v>-123.1399756247199</v>
      </c>
      <c r="AC333">
        <v>-122.0249579852569</v>
      </c>
      <c r="AD333">
        <v>-120.9200366961465</v>
      </c>
      <c r="AE333">
        <v>-119.82512033615295</v>
      </c>
      <c r="AF333">
        <v>-118.74011831184882</v>
      </c>
    </row>
    <row r="334" spans="4:32" x14ac:dyDescent="0.3">
      <c r="E334" t="s">
        <v>23</v>
      </c>
      <c r="F334">
        <v>-128856.57582784441</v>
      </c>
      <c r="G334">
        <v>-150374.44501924468</v>
      </c>
      <c r="H334">
        <v>-145800.24423255798</v>
      </c>
      <c r="I334">
        <v>-138873.38495878642</v>
      </c>
      <c r="J334">
        <v>-128761.59220224936</v>
      </c>
      <c r="K334">
        <v>-130546.56001937031</v>
      </c>
      <c r="L334">
        <v>-117831.29724323969</v>
      </c>
      <c r="M334">
        <v>-121561.36291824059</v>
      </c>
      <c r="N334">
        <v>-114867.57287471523</v>
      </c>
      <c r="O334">
        <v>-102078.86603191553</v>
      </c>
      <c r="P334">
        <v>-109513.95009539684</v>
      </c>
      <c r="Q334">
        <v>-98283.599861786439</v>
      </c>
      <c r="R334">
        <v>-102198.92719862485</v>
      </c>
      <c r="S334">
        <v>-91425.231974979062</v>
      </c>
      <c r="T334">
        <v>-90600.260572067375</v>
      </c>
      <c r="U334">
        <v>-87798.626357478264</v>
      </c>
      <c r="V334">
        <v>-86182.325866100044</v>
      </c>
      <c r="W334">
        <v>-84595.780137259804</v>
      </c>
      <c r="X334">
        <v>-83038.441410254411</v>
      </c>
      <c r="Y334">
        <v>-81509.772008204643</v>
      </c>
      <c r="Z334">
        <v>-80009.244152420404</v>
      </c>
      <c r="AA334">
        <v>-78536.339780183131</v>
      </c>
      <c r="AB334">
        <v>-77090.550365882722</v>
      </c>
      <c r="AC334">
        <v>-75671.376745447356</v>
      </c>
      <c r="AD334">
        <v>-74278.328944005116</v>
      </c>
      <c r="AE334">
        <v>-72910.92600671848</v>
      </c>
      <c r="AF334">
        <v>-71568.695832732788</v>
      </c>
    </row>
    <row r="335" spans="4:32" x14ac:dyDescent="0.3">
      <c r="E335" t="s">
        <v>20</v>
      </c>
      <c r="F335">
        <v>-60247.837459973343</v>
      </c>
      <c r="G335">
        <v>-70394.593012278696</v>
      </c>
      <c r="H335">
        <v>-65700.906386624949</v>
      </c>
      <c r="I335">
        <v>-63010.909175275767</v>
      </c>
      <c r="J335">
        <v>-55576.310023678809</v>
      </c>
      <c r="K335">
        <v>-54785.296502405356</v>
      </c>
      <c r="L335">
        <v>-46025.704328738844</v>
      </c>
      <c r="M335">
        <v>-46807.0574710445</v>
      </c>
      <c r="N335">
        <v>-43991.798015919689</v>
      </c>
      <c r="O335">
        <v>-36040.603225916486</v>
      </c>
      <c r="P335">
        <v>-37917.620154532124</v>
      </c>
      <c r="Q335">
        <v>-32707.278029749519</v>
      </c>
      <c r="R335">
        <v>-32870.489909996373</v>
      </c>
      <c r="S335">
        <v>-31136.855987393636</v>
      </c>
      <c r="T335">
        <v>-29433.172030947713</v>
      </c>
      <c r="U335">
        <v>-28123.272503349715</v>
      </c>
      <c r="V335">
        <v>-26729.290237598922</v>
      </c>
      <c r="W335">
        <v>-25404.403293418418</v>
      </c>
      <c r="X335">
        <v>-24145.186832788226</v>
      </c>
      <c r="Y335">
        <v>-22948.385776149553</v>
      </c>
      <c r="Z335">
        <v>-21810.906388011135</v>
      </c>
      <c r="AA335">
        <v>-20729.808279630728</v>
      </c>
      <c r="AB335">
        <v>-19702.296808098479</v>
      </c>
      <c r="AC335">
        <v>-18725.715852173937</v>
      </c>
      <c r="AD335">
        <v>-17797.540946202033</v>
      </c>
      <c r="AE335">
        <v>-16915.372754359345</v>
      </c>
      <c r="AF335">
        <v>-16076.930868361456</v>
      </c>
    </row>
    <row r="336" spans="4:32" x14ac:dyDescent="0.3">
      <c r="E336" t="s">
        <v>22</v>
      </c>
      <c r="F336">
        <v>0</v>
      </c>
      <c r="G336">
        <v>-293.01917880962867</v>
      </c>
      <c r="H336">
        <v>-253.82198789525333</v>
      </c>
      <c r="I336">
        <v>-249.72584447800182</v>
      </c>
      <c r="J336">
        <v>-237.74428623645395</v>
      </c>
      <c r="K336">
        <v>-324.83973930631203</v>
      </c>
      <c r="L336">
        <v>-198.21219995894478</v>
      </c>
      <c r="M336">
        <v>-202.18661836362796</v>
      </c>
      <c r="N336">
        <v>-199.61569776323481</v>
      </c>
      <c r="O336">
        <v>-178.10301724241924</v>
      </c>
      <c r="P336">
        <v>-194.30883522505371</v>
      </c>
      <c r="Q336">
        <v>-185.48754938454039</v>
      </c>
      <c r="R336">
        <v>-188.84526573657169</v>
      </c>
      <c r="S336">
        <v>-180.17444099714842</v>
      </c>
      <c r="T336">
        <v>-183.28972915271876</v>
      </c>
      <c r="U336">
        <v>-180.43789391176975</v>
      </c>
      <c r="V336">
        <v>-177.55583927667539</v>
      </c>
      <c r="W336">
        <v>-174.71981842494876</v>
      </c>
      <c r="X336">
        <v>-171.92909607933825</v>
      </c>
      <c r="Y336">
        <v>-169.18294870685042</v>
      </c>
      <c r="Z336">
        <v>-166.48066433116415</v>
      </c>
      <c r="AA336">
        <v>-163.82154234804102</v>
      </c>
      <c r="AB336">
        <v>-161.20489334368415</v>
      </c>
      <c r="AC336">
        <v>-158.63003891599814</v>
      </c>
      <c r="AD336">
        <v>-156.09631149870407</v>
      </c>
      <c r="AE336">
        <v>-153.60305418826374</v>
      </c>
      <c r="AF336">
        <v>-151.14962057356857</v>
      </c>
    </row>
    <row r="337" spans="3:32" x14ac:dyDescent="0.3">
      <c r="C337" t="s">
        <v>86</v>
      </c>
      <c r="D337" t="s">
        <v>58</v>
      </c>
      <c r="E337" t="s">
        <v>18</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row>
    <row r="338" spans="3:32" x14ac:dyDescent="0.3">
      <c r="E338" t="s">
        <v>20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row>
    <row r="339" spans="3:32" x14ac:dyDescent="0.3">
      <c r="D339" t="s">
        <v>59</v>
      </c>
      <c r="E339" t="s">
        <v>18</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row>
    <row r="340" spans="3:32" x14ac:dyDescent="0.3">
      <c r="E340" t="s">
        <v>20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row>
    <row r="341" spans="3:32" x14ac:dyDescent="0.3">
      <c r="D341" t="s">
        <v>60</v>
      </c>
      <c r="E341" t="s">
        <v>18</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row>
    <row r="342" spans="3:32" x14ac:dyDescent="0.3">
      <c r="E342" t="s">
        <v>23</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row>
    <row r="343" spans="3:32" x14ac:dyDescent="0.3">
      <c r="E343" t="s">
        <v>20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row>
    <row r="344" spans="3:32" x14ac:dyDescent="0.3">
      <c r="E344" t="s">
        <v>22</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row>
    <row r="345" spans="3:32" x14ac:dyDescent="0.3">
      <c r="D345" t="s">
        <v>61</v>
      </c>
      <c r="E345" t="s">
        <v>18</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row>
    <row r="346" spans="3:32" x14ac:dyDescent="0.3">
      <c r="E346" t="s">
        <v>23</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row>
    <row r="347" spans="3:32" x14ac:dyDescent="0.3">
      <c r="E347" t="s">
        <v>20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row>
    <row r="348" spans="3:32" x14ac:dyDescent="0.3">
      <c r="E348" t="s">
        <v>22</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row>
    <row r="349" spans="3:32" x14ac:dyDescent="0.3">
      <c r="D349" t="s">
        <v>62</v>
      </c>
      <c r="E349" t="s">
        <v>18</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row>
    <row r="350" spans="3:32" x14ac:dyDescent="0.3">
      <c r="E350" t="s">
        <v>26</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row>
    <row r="351" spans="3:32" x14ac:dyDescent="0.3">
      <c r="E351" t="s">
        <v>23</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row>
    <row r="352" spans="3:32" x14ac:dyDescent="0.3">
      <c r="E352" t="s">
        <v>20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row>
    <row r="353" spans="4:32" x14ac:dyDescent="0.3">
      <c r="D353" t="s">
        <v>63</v>
      </c>
      <c r="E353" t="s">
        <v>18</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row>
    <row r="354" spans="4:32" x14ac:dyDescent="0.3">
      <c r="E354" t="s">
        <v>26</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row>
    <row r="355" spans="4:32" x14ac:dyDescent="0.3">
      <c r="E355" t="s">
        <v>23</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row>
    <row r="356" spans="4:32" x14ac:dyDescent="0.3">
      <c r="E356" t="s">
        <v>20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row>
    <row r="357" spans="4:32" x14ac:dyDescent="0.3">
      <c r="D357" t="s">
        <v>64</v>
      </c>
      <c r="E357" t="s">
        <v>18</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row>
    <row r="358" spans="4:32" x14ac:dyDescent="0.3">
      <c r="E358" t="s">
        <v>26</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row>
    <row r="359" spans="4:32" x14ac:dyDescent="0.3">
      <c r="E359" t="s">
        <v>23</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row>
    <row r="360" spans="4:32" x14ac:dyDescent="0.3">
      <c r="E360" t="s">
        <v>20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row>
    <row r="361" spans="4:32" x14ac:dyDescent="0.3">
      <c r="E361" t="s">
        <v>22</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4:32" x14ac:dyDescent="0.3">
      <c r="D362" t="s">
        <v>65</v>
      </c>
      <c r="E362" t="s">
        <v>18</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row>
    <row r="363" spans="4:32" x14ac:dyDescent="0.3">
      <c r="E363" t="s">
        <v>26</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row>
    <row r="364" spans="4:32" x14ac:dyDescent="0.3">
      <c r="E364" t="s">
        <v>23</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row>
    <row r="365" spans="4:32" x14ac:dyDescent="0.3">
      <c r="E365" t="s">
        <v>20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row>
    <row r="366" spans="4:32" x14ac:dyDescent="0.3">
      <c r="D366" t="s">
        <v>66</v>
      </c>
      <c r="E366" t="s">
        <v>18</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row>
    <row r="367" spans="4:32" x14ac:dyDescent="0.3">
      <c r="E367" t="s">
        <v>26</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row>
    <row r="368" spans="4:32" x14ac:dyDescent="0.3">
      <c r="E368" t="s">
        <v>23</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row>
    <row r="369" spans="4:32" x14ac:dyDescent="0.3">
      <c r="E369" t="s">
        <v>20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row>
    <row r="370" spans="4:32" x14ac:dyDescent="0.3">
      <c r="E370" t="s">
        <v>22</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row>
    <row r="371" spans="4:32" x14ac:dyDescent="0.3">
      <c r="D371" t="s">
        <v>67</v>
      </c>
      <c r="E371" t="s">
        <v>18</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row>
    <row r="372" spans="4:32" x14ac:dyDescent="0.3">
      <c r="E372" t="s">
        <v>26</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row>
    <row r="373" spans="4:32" x14ac:dyDescent="0.3">
      <c r="E373" t="s">
        <v>23</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row>
    <row r="374" spans="4:32" x14ac:dyDescent="0.3">
      <c r="E374" t="s">
        <v>20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row>
    <row r="375" spans="4:32" x14ac:dyDescent="0.3">
      <c r="D375" t="s">
        <v>68</v>
      </c>
      <c r="E375" t="s">
        <v>18</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row>
    <row r="376" spans="4:32" x14ac:dyDescent="0.3">
      <c r="E376" t="s">
        <v>26</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row>
    <row r="377" spans="4:32" x14ac:dyDescent="0.3">
      <c r="E377" t="s">
        <v>23</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row>
    <row r="378" spans="4:32" x14ac:dyDescent="0.3">
      <c r="E378" t="s">
        <v>20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row>
    <row r="379" spans="4:32" x14ac:dyDescent="0.3">
      <c r="E379" t="s">
        <v>22</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row>
    <row r="380" spans="4:32" x14ac:dyDescent="0.3">
      <c r="D380" t="s">
        <v>69</v>
      </c>
      <c r="E380" t="s">
        <v>18</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row>
    <row r="381" spans="4:32" x14ac:dyDescent="0.3">
      <c r="E381" t="s">
        <v>26</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row>
    <row r="382" spans="4:32" x14ac:dyDescent="0.3">
      <c r="E382" t="s">
        <v>23</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row>
    <row r="383" spans="4:32" x14ac:dyDescent="0.3">
      <c r="E383" t="s">
        <v>20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row>
    <row r="384" spans="4:32" x14ac:dyDescent="0.3">
      <c r="D384" t="s">
        <v>70</v>
      </c>
      <c r="E384" t="s">
        <v>18</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row>
    <row r="385" spans="4:32" x14ac:dyDescent="0.3">
      <c r="E385" t="s">
        <v>26</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row>
    <row r="386" spans="4:32" x14ac:dyDescent="0.3">
      <c r="E386" t="s">
        <v>23</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row>
    <row r="387" spans="4:32" x14ac:dyDescent="0.3">
      <c r="E387" t="s">
        <v>20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row>
    <row r="388" spans="4:32" x14ac:dyDescent="0.3">
      <c r="D388" t="s">
        <v>71</v>
      </c>
      <c r="E388" t="s">
        <v>18</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row>
    <row r="389" spans="4:32" x14ac:dyDescent="0.3">
      <c r="E389" t="s">
        <v>26</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row>
    <row r="390" spans="4:32" x14ac:dyDescent="0.3">
      <c r="E390" t="s">
        <v>23</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row>
    <row r="391" spans="4:32" x14ac:dyDescent="0.3">
      <c r="E391" t="s">
        <v>20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row>
    <row r="392" spans="4:32" x14ac:dyDescent="0.3">
      <c r="D392" t="s">
        <v>72</v>
      </c>
      <c r="E392" t="s">
        <v>18</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row>
    <row r="393" spans="4:32" x14ac:dyDescent="0.3">
      <c r="E393" t="s">
        <v>26</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row>
    <row r="394" spans="4:32" x14ac:dyDescent="0.3">
      <c r="E394" t="s">
        <v>23</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row>
    <row r="395" spans="4:32" x14ac:dyDescent="0.3">
      <c r="E395" t="s">
        <v>20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row>
    <row r="396" spans="4:32" x14ac:dyDescent="0.3">
      <c r="D396" t="s">
        <v>73</v>
      </c>
      <c r="E396" t="s">
        <v>18</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row>
    <row r="397" spans="4:32" x14ac:dyDescent="0.3">
      <c r="E397" t="s">
        <v>26</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row>
    <row r="398" spans="4:32" x14ac:dyDescent="0.3">
      <c r="E398" t="s">
        <v>23</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row>
    <row r="399" spans="4:32" x14ac:dyDescent="0.3">
      <c r="E399" t="s">
        <v>20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row>
    <row r="400" spans="4:32" x14ac:dyDescent="0.3">
      <c r="D400" t="s">
        <v>74</v>
      </c>
      <c r="E400" t="s">
        <v>18</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row>
    <row r="401" spans="4:32" x14ac:dyDescent="0.3">
      <c r="E401" t="s">
        <v>26</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row>
    <row r="402" spans="4:32" x14ac:dyDescent="0.3">
      <c r="E402" t="s">
        <v>23</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row>
    <row r="403" spans="4:32" x14ac:dyDescent="0.3">
      <c r="E403" t="s">
        <v>20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row>
    <row r="404" spans="4:32" x14ac:dyDescent="0.3">
      <c r="D404" t="s">
        <v>25</v>
      </c>
      <c r="E404" t="s">
        <v>18</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row>
    <row r="405" spans="4:32" x14ac:dyDescent="0.3">
      <c r="E405" t="s">
        <v>26</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row>
    <row r="406" spans="4:32" x14ac:dyDescent="0.3">
      <c r="E406" t="s">
        <v>23</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row>
    <row r="407" spans="4:32" x14ac:dyDescent="0.3">
      <c r="E407" t="s">
        <v>20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row>
    <row r="408" spans="4:32" x14ac:dyDescent="0.3">
      <c r="E408" t="s">
        <v>22</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row>
    <row r="409" spans="4:32" x14ac:dyDescent="0.3">
      <c r="D409" t="s">
        <v>27</v>
      </c>
      <c r="E409" t="s">
        <v>18</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row>
    <row r="410" spans="4:32" x14ac:dyDescent="0.3">
      <c r="E410" t="s">
        <v>26</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row>
    <row r="411" spans="4:32" x14ac:dyDescent="0.3">
      <c r="E411" t="s">
        <v>23</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row>
    <row r="412" spans="4:32" x14ac:dyDescent="0.3">
      <c r="E412" t="s">
        <v>20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row>
    <row r="413" spans="4:32" x14ac:dyDescent="0.3">
      <c r="D413" t="s">
        <v>30</v>
      </c>
      <c r="E413" t="s">
        <v>18</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row>
    <row r="414" spans="4:32" x14ac:dyDescent="0.3">
      <c r="E414" t="s">
        <v>26</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row>
    <row r="415" spans="4:32" x14ac:dyDescent="0.3">
      <c r="E415" t="s">
        <v>23</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row>
    <row r="416" spans="4:32" x14ac:dyDescent="0.3">
      <c r="E416" t="s">
        <v>20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row>
    <row r="417" spans="3:32" x14ac:dyDescent="0.3">
      <c r="D417" t="s">
        <v>31</v>
      </c>
      <c r="E417" t="s">
        <v>18</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row>
    <row r="418" spans="3:32" x14ac:dyDescent="0.3">
      <c r="E418" t="s">
        <v>26</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row>
    <row r="419" spans="3:32" x14ac:dyDescent="0.3">
      <c r="E419" t="s">
        <v>23</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row>
    <row r="420" spans="3:32" x14ac:dyDescent="0.3">
      <c r="E420" t="s">
        <v>20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row>
    <row r="421" spans="3:32" x14ac:dyDescent="0.3">
      <c r="E421" t="s">
        <v>22</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row>
    <row r="422" spans="3:32" x14ac:dyDescent="0.3">
      <c r="D422" t="s">
        <v>32</v>
      </c>
      <c r="E422" t="s">
        <v>18</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row>
    <row r="423" spans="3:32" x14ac:dyDescent="0.3">
      <c r="E423" t="s">
        <v>26</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row>
    <row r="424" spans="3:32" x14ac:dyDescent="0.3">
      <c r="E424" t="s">
        <v>23</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row>
    <row r="425" spans="3:32" x14ac:dyDescent="0.3">
      <c r="E425" t="s">
        <v>20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row>
    <row r="426" spans="3:32" x14ac:dyDescent="0.3">
      <c r="E426" t="s">
        <v>22</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row>
    <row r="427" spans="3:32" x14ac:dyDescent="0.3">
      <c r="D427" t="s">
        <v>75</v>
      </c>
      <c r="E427" t="s">
        <v>18</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row>
    <row r="428" spans="3:32" x14ac:dyDescent="0.3">
      <c r="E428" t="s">
        <v>26</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row>
    <row r="429" spans="3:32" x14ac:dyDescent="0.3">
      <c r="E429" t="s">
        <v>23</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row>
    <row r="430" spans="3:32" x14ac:dyDescent="0.3">
      <c r="E430" t="s">
        <v>20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row>
    <row r="431" spans="3:32" x14ac:dyDescent="0.3">
      <c r="E431" t="s">
        <v>22</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row>
    <row r="432" spans="3:32" x14ac:dyDescent="0.3">
      <c r="C432" t="s">
        <v>87</v>
      </c>
      <c r="D432" t="s">
        <v>58</v>
      </c>
      <c r="E432" t="s">
        <v>18</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row>
    <row r="433" spans="4:32" x14ac:dyDescent="0.3">
      <c r="E433" t="s">
        <v>20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row>
    <row r="434" spans="4:32" x14ac:dyDescent="0.3">
      <c r="D434" t="s">
        <v>59</v>
      </c>
      <c r="E434" t="s">
        <v>18</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row>
    <row r="435" spans="4:32" x14ac:dyDescent="0.3">
      <c r="E435" t="s">
        <v>20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row>
    <row r="436" spans="4:32" x14ac:dyDescent="0.3">
      <c r="D436" t="s">
        <v>60</v>
      </c>
      <c r="E436" t="s">
        <v>18</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row>
    <row r="437" spans="4:32" x14ac:dyDescent="0.3">
      <c r="E437" t="s">
        <v>23</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row>
    <row r="438" spans="4:32" x14ac:dyDescent="0.3">
      <c r="E438" t="s">
        <v>20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row>
    <row r="439" spans="4:32" x14ac:dyDescent="0.3">
      <c r="E439" t="s">
        <v>22</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row>
    <row r="440" spans="4:32" x14ac:dyDescent="0.3">
      <c r="D440" t="s">
        <v>61</v>
      </c>
      <c r="E440" t="s">
        <v>18</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row>
    <row r="441" spans="4:32" x14ac:dyDescent="0.3">
      <c r="E441" t="s">
        <v>23</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row>
    <row r="442" spans="4:32" x14ac:dyDescent="0.3">
      <c r="E442" t="s">
        <v>20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row>
    <row r="443" spans="4:32" x14ac:dyDescent="0.3">
      <c r="E443" t="s">
        <v>22</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row>
    <row r="444" spans="4:32" x14ac:dyDescent="0.3">
      <c r="D444" t="s">
        <v>62</v>
      </c>
      <c r="E444" t="s">
        <v>18</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row>
    <row r="445" spans="4:32" x14ac:dyDescent="0.3">
      <c r="E445" t="s">
        <v>26</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row>
    <row r="446" spans="4:32" x14ac:dyDescent="0.3">
      <c r="E446" t="s">
        <v>23</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row>
    <row r="447" spans="4:32" x14ac:dyDescent="0.3">
      <c r="E447" t="s">
        <v>20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row>
    <row r="448" spans="4:32" x14ac:dyDescent="0.3">
      <c r="D448" t="s">
        <v>63</v>
      </c>
      <c r="E448" t="s">
        <v>18</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row>
    <row r="449" spans="4:32" x14ac:dyDescent="0.3">
      <c r="E449" t="s">
        <v>26</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row>
    <row r="450" spans="4:32" x14ac:dyDescent="0.3">
      <c r="E450" t="s">
        <v>23</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row>
    <row r="451" spans="4:32" x14ac:dyDescent="0.3">
      <c r="E451" t="s">
        <v>20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row>
    <row r="452" spans="4:32" x14ac:dyDescent="0.3">
      <c r="D452" t="s">
        <v>64</v>
      </c>
      <c r="E452" t="s">
        <v>18</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row>
    <row r="453" spans="4:32" x14ac:dyDescent="0.3">
      <c r="E453" t="s">
        <v>26</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row>
    <row r="454" spans="4:32" x14ac:dyDescent="0.3">
      <c r="E454" t="s">
        <v>23</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row>
    <row r="455" spans="4:32" x14ac:dyDescent="0.3">
      <c r="E455" t="s">
        <v>20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row>
    <row r="456" spans="4:32" x14ac:dyDescent="0.3">
      <c r="E456" t="s">
        <v>22</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row>
    <row r="457" spans="4:32" x14ac:dyDescent="0.3">
      <c r="D457" t="s">
        <v>65</v>
      </c>
      <c r="E457" t="s">
        <v>18</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row>
    <row r="458" spans="4:32" x14ac:dyDescent="0.3">
      <c r="E458" t="s">
        <v>26</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row>
    <row r="459" spans="4:32" x14ac:dyDescent="0.3">
      <c r="E459" t="s">
        <v>23</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row>
    <row r="460" spans="4:32" x14ac:dyDescent="0.3">
      <c r="E460" t="s">
        <v>20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row>
    <row r="461" spans="4:32" x14ac:dyDescent="0.3">
      <c r="D461" t="s">
        <v>66</v>
      </c>
      <c r="E461" t="s">
        <v>18</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row>
    <row r="462" spans="4:32" x14ac:dyDescent="0.3">
      <c r="E462" t="s">
        <v>26</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row>
    <row r="463" spans="4:32" x14ac:dyDescent="0.3">
      <c r="E463" t="s">
        <v>23</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row>
    <row r="464" spans="4:32" x14ac:dyDescent="0.3">
      <c r="E464" t="s">
        <v>20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row>
    <row r="465" spans="4:32" x14ac:dyDescent="0.3">
      <c r="E465" t="s">
        <v>22</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row>
    <row r="466" spans="4:32" x14ac:dyDescent="0.3">
      <c r="D466" t="s">
        <v>67</v>
      </c>
      <c r="E466" t="s">
        <v>18</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row>
    <row r="467" spans="4:32" x14ac:dyDescent="0.3">
      <c r="E467" t="s">
        <v>26</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row>
    <row r="468" spans="4:32" x14ac:dyDescent="0.3">
      <c r="E468" t="s">
        <v>23</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row>
    <row r="469" spans="4:32" x14ac:dyDescent="0.3">
      <c r="E469" t="s">
        <v>20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row>
    <row r="470" spans="4:32" x14ac:dyDescent="0.3">
      <c r="D470" t="s">
        <v>68</v>
      </c>
      <c r="E470" t="s">
        <v>18</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row>
    <row r="471" spans="4:32" x14ac:dyDescent="0.3">
      <c r="E471" t="s">
        <v>26</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row>
    <row r="472" spans="4:32" x14ac:dyDescent="0.3">
      <c r="E472" t="s">
        <v>23</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row>
    <row r="473" spans="4:32" x14ac:dyDescent="0.3">
      <c r="E473" t="s">
        <v>20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row>
    <row r="474" spans="4:32" x14ac:dyDescent="0.3">
      <c r="E474" t="s">
        <v>22</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row>
    <row r="475" spans="4:32" x14ac:dyDescent="0.3">
      <c r="D475" t="s">
        <v>69</v>
      </c>
      <c r="E475" t="s">
        <v>18</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row>
    <row r="476" spans="4:32" x14ac:dyDescent="0.3">
      <c r="E476" t="s">
        <v>26</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row>
    <row r="477" spans="4:32" x14ac:dyDescent="0.3">
      <c r="E477" t="s">
        <v>23</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row>
    <row r="478" spans="4:32" x14ac:dyDescent="0.3">
      <c r="E478" t="s">
        <v>20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row>
    <row r="479" spans="4:32" x14ac:dyDescent="0.3">
      <c r="D479" t="s">
        <v>70</v>
      </c>
      <c r="E479" t="s">
        <v>18</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row>
    <row r="480" spans="4:32" x14ac:dyDescent="0.3">
      <c r="E480" t="s">
        <v>26</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row>
    <row r="481" spans="4:32" x14ac:dyDescent="0.3">
      <c r="E481" t="s">
        <v>23</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row>
    <row r="482" spans="4:32" x14ac:dyDescent="0.3">
      <c r="E482" t="s">
        <v>20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row>
    <row r="483" spans="4:32" x14ac:dyDescent="0.3">
      <c r="D483" t="s">
        <v>71</v>
      </c>
      <c r="E483" t="s">
        <v>18</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row>
    <row r="484" spans="4:32" x14ac:dyDescent="0.3">
      <c r="E484" t="s">
        <v>26</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row>
    <row r="485" spans="4:32" x14ac:dyDescent="0.3">
      <c r="E485" t="s">
        <v>23</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row>
    <row r="486" spans="4:32" x14ac:dyDescent="0.3">
      <c r="E486" t="s">
        <v>20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row>
    <row r="487" spans="4:32" x14ac:dyDescent="0.3">
      <c r="D487" t="s">
        <v>72</v>
      </c>
      <c r="E487" t="s">
        <v>18</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row>
    <row r="488" spans="4:32" x14ac:dyDescent="0.3">
      <c r="E488" t="s">
        <v>26</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row>
    <row r="489" spans="4:32" x14ac:dyDescent="0.3">
      <c r="E489" t="s">
        <v>23</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row>
    <row r="490" spans="4:32" x14ac:dyDescent="0.3">
      <c r="E490" t="s">
        <v>20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row>
    <row r="491" spans="4:32" x14ac:dyDescent="0.3">
      <c r="D491" t="s">
        <v>73</v>
      </c>
      <c r="E491" t="s">
        <v>18</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row>
    <row r="492" spans="4:32" x14ac:dyDescent="0.3">
      <c r="E492" t="s">
        <v>26</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row>
    <row r="493" spans="4:32" x14ac:dyDescent="0.3">
      <c r="E493" t="s">
        <v>23</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row>
    <row r="494" spans="4:32" x14ac:dyDescent="0.3">
      <c r="E494" t="s">
        <v>20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row>
    <row r="495" spans="4:32" x14ac:dyDescent="0.3">
      <c r="D495" t="s">
        <v>74</v>
      </c>
      <c r="E495" t="s">
        <v>18</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row>
    <row r="496" spans="4:32" x14ac:dyDescent="0.3">
      <c r="E496" t="s">
        <v>26</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row>
    <row r="497" spans="4:32" x14ac:dyDescent="0.3">
      <c r="E497" t="s">
        <v>23</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row>
    <row r="498" spans="4:32" x14ac:dyDescent="0.3">
      <c r="E498" t="s">
        <v>20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row>
    <row r="499" spans="4:32" x14ac:dyDescent="0.3">
      <c r="D499" t="s">
        <v>25</v>
      </c>
      <c r="E499" t="s">
        <v>18</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row>
    <row r="500" spans="4:32" x14ac:dyDescent="0.3">
      <c r="E500" t="s">
        <v>26</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row>
    <row r="501" spans="4:32" x14ac:dyDescent="0.3">
      <c r="E501" t="s">
        <v>23</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row>
    <row r="502" spans="4:32" x14ac:dyDescent="0.3">
      <c r="E502" t="s">
        <v>20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row>
    <row r="503" spans="4:32" x14ac:dyDescent="0.3">
      <c r="E503" t="s">
        <v>22</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row>
    <row r="504" spans="4:32" x14ac:dyDescent="0.3">
      <c r="D504" t="s">
        <v>27</v>
      </c>
      <c r="E504" t="s">
        <v>18</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row>
    <row r="505" spans="4:32" x14ac:dyDescent="0.3">
      <c r="E505" t="s">
        <v>26</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row>
    <row r="506" spans="4:32" x14ac:dyDescent="0.3">
      <c r="E506" t="s">
        <v>23</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row>
    <row r="507" spans="4:32" x14ac:dyDescent="0.3">
      <c r="E507" t="s">
        <v>20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row>
    <row r="508" spans="4:32" x14ac:dyDescent="0.3">
      <c r="D508" t="s">
        <v>30</v>
      </c>
      <c r="E508" t="s">
        <v>18</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row>
    <row r="509" spans="4:32" x14ac:dyDescent="0.3">
      <c r="E509" t="s">
        <v>26</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row>
    <row r="510" spans="4:32" x14ac:dyDescent="0.3">
      <c r="E510" t="s">
        <v>23</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row>
    <row r="511" spans="4:32" x14ac:dyDescent="0.3">
      <c r="E511" t="s">
        <v>20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row>
    <row r="512" spans="4:32" x14ac:dyDescent="0.3">
      <c r="D512" t="s">
        <v>31</v>
      </c>
      <c r="E512" t="s">
        <v>18</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row>
    <row r="513" spans="3:32" x14ac:dyDescent="0.3">
      <c r="E513" t="s">
        <v>26</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row>
    <row r="514" spans="3:32" x14ac:dyDescent="0.3">
      <c r="E514" t="s">
        <v>23</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row>
    <row r="515" spans="3:32" x14ac:dyDescent="0.3">
      <c r="E515" t="s">
        <v>20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row>
    <row r="516" spans="3:32" x14ac:dyDescent="0.3">
      <c r="E516" t="s">
        <v>22</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row>
    <row r="517" spans="3:32" x14ac:dyDescent="0.3">
      <c r="D517" t="s">
        <v>32</v>
      </c>
      <c r="E517" t="s">
        <v>18</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row>
    <row r="518" spans="3:32" x14ac:dyDescent="0.3">
      <c r="E518" t="s">
        <v>26</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row>
    <row r="519" spans="3:32" x14ac:dyDescent="0.3">
      <c r="E519" t="s">
        <v>23</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row>
    <row r="520" spans="3:32" x14ac:dyDescent="0.3">
      <c r="E520" t="s">
        <v>20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row>
    <row r="521" spans="3:32" x14ac:dyDescent="0.3">
      <c r="E521" t="s">
        <v>22</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row>
    <row r="522" spans="3:32" x14ac:dyDescent="0.3">
      <c r="D522" t="s">
        <v>75</v>
      </c>
      <c r="E522" t="s">
        <v>18</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row>
    <row r="523" spans="3:32" x14ac:dyDescent="0.3">
      <c r="E523" t="s">
        <v>26</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row>
    <row r="524" spans="3:32" x14ac:dyDescent="0.3">
      <c r="E524" t="s">
        <v>23</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row>
    <row r="525" spans="3:32" x14ac:dyDescent="0.3">
      <c r="E525" t="s">
        <v>20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row>
    <row r="526" spans="3:32" x14ac:dyDescent="0.3">
      <c r="E526" t="s">
        <v>22</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row>
    <row r="527" spans="3:32" x14ac:dyDescent="0.3">
      <c r="C527" t="s">
        <v>88</v>
      </c>
      <c r="D527" t="s">
        <v>58</v>
      </c>
      <c r="E527" t="s">
        <v>18</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3:32" x14ac:dyDescent="0.3">
      <c r="E528" t="s">
        <v>20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row>
    <row r="529" spans="4:32" x14ac:dyDescent="0.3">
      <c r="D529" t="s">
        <v>59</v>
      </c>
      <c r="E529" t="s">
        <v>18</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4:32" x14ac:dyDescent="0.3">
      <c r="E530" t="s">
        <v>20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row>
    <row r="531" spans="4:32" x14ac:dyDescent="0.3">
      <c r="D531" t="s">
        <v>60</v>
      </c>
      <c r="E531" t="s">
        <v>18</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row>
    <row r="532" spans="4:32" x14ac:dyDescent="0.3">
      <c r="E532" t="s">
        <v>23</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row>
    <row r="533" spans="4:32" x14ac:dyDescent="0.3">
      <c r="E533" t="s">
        <v>20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row>
    <row r="534" spans="4:32" x14ac:dyDescent="0.3">
      <c r="E534" t="s">
        <v>22</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row>
    <row r="535" spans="4:32" x14ac:dyDescent="0.3">
      <c r="D535" t="s">
        <v>61</v>
      </c>
      <c r="E535" t="s">
        <v>18</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row>
    <row r="536" spans="4:32" x14ac:dyDescent="0.3">
      <c r="E536" t="s">
        <v>23</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row>
    <row r="537" spans="4:32" x14ac:dyDescent="0.3">
      <c r="E537" t="s">
        <v>20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row>
    <row r="538" spans="4:32" x14ac:dyDescent="0.3">
      <c r="E538" t="s">
        <v>22</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row>
    <row r="539" spans="4:32" x14ac:dyDescent="0.3">
      <c r="D539" t="s">
        <v>62</v>
      </c>
      <c r="E539" t="s">
        <v>18</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row>
    <row r="540" spans="4:32" x14ac:dyDescent="0.3">
      <c r="E540" t="s">
        <v>26</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row>
    <row r="541" spans="4:32" x14ac:dyDescent="0.3">
      <c r="E541" t="s">
        <v>23</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row>
    <row r="542" spans="4:32" x14ac:dyDescent="0.3">
      <c r="E542" t="s">
        <v>20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row>
    <row r="543" spans="4:32" x14ac:dyDescent="0.3">
      <c r="D543" t="s">
        <v>63</v>
      </c>
      <c r="E543" t="s">
        <v>18</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row>
    <row r="544" spans="4:32" x14ac:dyDescent="0.3">
      <c r="E544" t="s">
        <v>26</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row>
    <row r="545" spans="4:32" x14ac:dyDescent="0.3">
      <c r="E545" t="s">
        <v>23</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row>
    <row r="546" spans="4:32" x14ac:dyDescent="0.3">
      <c r="E546" t="s">
        <v>20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row>
    <row r="547" spans="4:32" x14ac:dyDescent="0.3">
      <c r="D547" t="s">
        <v>64</v>
      </c>
      <c r="E547" t="s">
        <v>18</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row>
    <row r="548" spans="4:32" x14ac:dyDescent="0.3">
      <c r="E548" t="s">
        <v>26</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row>
    <row r="549" spans="4:32" x14ac:dyDescent="0.3">
      <c r="E549" t="s">
        <v>23</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row>
    <row r="550" spans="4:32" x14ac:dyDescent="0.3">
      <c r="E550" t="s">
        <v>20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row>
    <row r="551" spans="4:32" x14ac:dyDescent="0.3">
      <c r="E551" t="s">
        <v>22</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row>
    <row r="552" spans="4:32" x14ac:dyDescent="0.3">
      <c r="D552" t="s">
        <v>65</v>
      </c>
      <c r="E552" t="s">
        <v>18</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row>
    <row r="553" spans="4:32" x14ac:dyDescent="0.3">
      <c r="E553" t="s">
        <v>26</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row>
    <row r="554" spans="4:32" x14ac:dyDescent="0.3">
      <c r="E554" t="s">
        <v>23</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row>
    <row r="555" spans="4:32" x14ac:dyDescent="0.3">
      <c r="E555" t="s">
        <v>20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row>
    <row r="556" spans="4:32" x14ac:dyDescent="0.3">
      <c r="D556" t="s">
        <v>66</v>
      </c>
      <c r="E556" t="s">
        <v>18</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row>
    <row r="557" spans="4:32" x14ac:dyDescent="0.3">
      <c r="E557" t="s">
        <v>26</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row>
    <row r="558" spans="4:32" x14ac:dyDescent="0.3">
      <c r="E558" t="s">
        <v>23</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row>
    <row r="559" spans="4:32" x14ac:dyDescent="0.3">
      <c r="E559" t="s">
        <v>20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row>
    <row r="560" spans="4:32" x14ac:dyDescent="0.3">
      <c r="E560" t="s">
        <v>22</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row>
    <row r="561" spans="4:32" x14ac:dyDescent="0.3">
      <c r="D561" t="s">
        <v>67</v>
      </c>
      <c r="E561" t="s">
        <v>18</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row>
    <row r="562" spans="4:32" x14ac:dyDescent="0.3">
      <c r="E562" t="s">
        <v>26</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row>
    <row r="563" spans="4:32" x14ac:dyDescent="0.3">
      <c r="E563" t="s">
        <v>23</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row>
    <row r="564" spans="4:32" x14ac:dyDescent="0.3">
      <c r="E564" t="s">
        <v>20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row>
    <row r="565" spans="4:32" x14ac:dyDescent="0.3">
      <c r="D565" t="s">
        <v>68</v>
      </c>
      <c r="E565" t="s">
        <v>18</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row>
    <row r="566" spans="4:32" x14ac:dyDescent="0.3">
      <c r="E566" t="s">
        <v>26</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row>
    <row r="567" spans="4:32" x14ac:dyDescent="0.3">
      <c r="E567" t="s">
        <v>23</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row>
    <row r="568" spans="4:32" x14ac:dyDescent="0.3">
      <c r="E568" t="s">
        <v>20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row>
    <row r="569" spans="4:32" x14ac:dyDescent="0.3">
      <c r="E569" t="s">
        <v>22</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row>
    <row r="570" spans="4:32" x14ac:dyDescent="0.3">
      <c r="D570" t="s">
        <v>69</v>
      </c>
      <c r="E570" t="s">
        <v>18</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row>
    <row r="571" spans="4:32" x14ac:dyDescent="0.3">
      <c r="E571" t="s">
        <v>26</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row>
    <row r="572" spans="4:32" x14ac:dyDescent="0.3">
      <c r="E572" t="s">
        <v>23</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row>
    <row r="573" spans="4:32" x14ac:dyDescent="0.3">
      <c r="E573" t="s">
        <v>20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row>
    <row r="574" spans="4:32" x14ac:dyDescent="0.3">
      <c r="D574" t="s">
        <v>70</v>
      </c>
      <c r="E574" t="s">
        <v>18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row>
    <row r="575" spans="4:32" x14ac:dyDescent="0.3">
      <c r="E575" t="s">
        <v>26</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row>
    <row r="576" spans="4:32" x14ac:dyDescent="0.3">
      <c r="E576" t="s">
        <v>23</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row>
    <row r="577" spans="4:32" x14ac:dyDescent="0.3">
      <c r="E577" t="s">
        <v>20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row>
    <row r="578" spans="4:32" x14ac:dyDescent="0.3">
      <c r="D578" t="s">
        <v>71</v>
      </c>
      <c r="E578" t="s">
        <v>18</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row>
    <row r="579" spans="4:32" x14ac:dyDescent="0.3">
      <c r="E579" t="s">
        <v>26</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row>
    <row r="580" spans="4:32" x14ac:dyDescent="0.3">
      <c r="E580" t="s">
        <v>23</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row>
    <row r="581" spans="4:32" x14ac:dyDescent="0.3">
      <c r="E581" t="s">
        <v>20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row>
    <row r="582" spans="4:32" x14ac:dyDescent="0.3">
      <c r="D582" t="s">
        <v>72</v>
      </c>
      <c r="E582" t="s">
        <v>18</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row>
    <row r="583" spans="4:32" x14ac:dyDescent="0.3">
      <c r="E583" t="s">
        <v>26</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row>
    <row r="584" spans="4:32" x14ac:dyDescent="0.3">
      <c r="E584" t="s">
        <v>23</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row>
    <row r="585" spans="4:32" x14ac:dyDescent="0.3">
      <c r="E585" t="s">
        <v>20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row>
    <row r="586" spans="4:32" x14ac:dyDescent="0.3">
      <c r="D586" t="s">
        <v>73</v>
      </c>
      <c r="E586" t="s">
        <v>18</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row>
    <row r="587" spans="4:32" x14ac:dyDescent="0.3">
      <c r="E587" t="s">
        <v>26</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row>
    <row r="588" spans="4:32" x14ac:dyDescent="0.3">
      <c r="E588" t="s">
        <v>23</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row>
    <row r="589" spans="4:32" x14ac:dyDescent="0.3">
      <c r="E589" t="s">
        <v>20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row>
    <row r="590" spans="4:32" x14ac:dyDescent="0.3">
      <c r="D590" t="s">
        <v>74</v>
      </c>
      <c r="E590" t="s">
        <v>18</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row>
    <row r="591" spans="4:32" x14ac:dyDescent="0.3">
      <c r="E591" t="s">
        <v>26</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row>
    <row r="592" spans="4:32" x14ac:dyDescent="0.3">
      <c r="E592" t="s">
        <v>23</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row>
    <row r="593" spans="4:32" x14ac:dyDescent="0.3">
      <c r="E593" t="s">
        <v>20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row>
    <row r="594" spans="4:32" x14ac:dyDescent="0.3">
      <c r="D594" t="s">
        <v>25</v>
      </c>
      <c r="E594" t="s">
        <v>18</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row>
    <row r="595" spans="4:32" x14ac:dyDescent="0.3">
      <c r="E595" t="s">
        <v>26</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row>
    <row r="596" spans="4:32" x14ac:dyDescent="0.3">
      <c r="E596" t="s">
        <v>23</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row>
    <row r="597" spans="4:32" x14ac:dyDescent="0.3">
      <c r="E597" t="s">
        <v>20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row>
    <row r="598" spans="4:32" x14ac:dyDescent="0.3">
      <c r="E598" t="s">
        <v>22</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row>
    <row r="599" spans="4:32" x14ac:dyDescent="0.3">
      <c r="D599" t="s">
        <v>27</v>
      </c>
      <c r="E599" t="s">
        <v>18</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row>
    <row r="600" spans="4:32" x14ac:dyDescent="0.3">
      <c r="E600" t="s">
        <v>26</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row>
    <row r="601" spans="4:32" x14ac:dyDescent="0.3">
      <c r="E601" t="s">
        <v>23</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row>
    <row r="602" spans="4:32" x14ac:dyDescent="0.3">
      <c r="E602" t="s">
        <v>20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row>
    <row r="603" spans="4:32" x14ac:dyDescent="0.3">
      <c r="D603" t="s">
        <v>30</v>
      </c>
      <c r="E603" t="s">
        <v>18</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row>
    <row r="604" spans="4:32" x14ac:dyDescent="0.3">
      <c r="E604" t="s">
        <v>26</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row>
    <row r="605" spans="4:32" x14ac:dyDescent="0.3">
      <c r="E605" t="s">
        <v>23</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row>
    <row r="606" spans="4:32" x14ac:dyDescent="0.3">
      <c r="E606" t="s">
        <v>20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row>
    <row r="607" spans="4:32" x14ac:dyDescent="0.3">
      <c r="D607" t="s">
        <v>31</v>
      </c>
      <c r="E607" t="s">
        <v>18</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row>
    <row r="608" spans="4:32" x14ac:dyDescent="0.3">
      <c r="E608" t="s">
        <v>26</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row>
    <row r="609" spans="3:32" x14ac:dyDescent="0.3">
      <c r="E609" t="s">
        <v>23</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row>
    <row r="610" spans="3:32" x14ac:dyDescent="0.3">
      <c r="E610" t="s">
        <v>20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row>
    <row r="611" spans="3:32" x14ac:dyDescent="0.3">
      <c r="E611" t="s">
        <v>22</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row>
    <row r="612" spans="3:32" x14ac:dyDescent="0.3">
      <c r="D612" t="s">
        <v>32</v>
      </c>
      <c r="E612" t="s">
        <v>18</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row>
    <row r="613" spans="3:32" x14ac:dyDescent="0.3">
      <c r="E613" t="s">
        <v>26</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row>
    <row r="614" spans="3:32" x14ac:dyDescent="0.3">
      <c r="E614" t="s">
        <v>23</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row>
    <row r="615" spans="3:32" x14ac:dyDescent="0.3">
      <c r="E615" t="s">
        <v>20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row>
    <row r="616" spans="3:32" x14ac:dyDescent="0.3">
      <c r="E616" t="s">
        <v>22</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row>
    <row r="617" spans="3:32" x14ac:dyDescent="0.3">
      <c r="D617" t="s">
        <v>75</v>
      </c>
      <c r="E617" t="s">
        <v>18</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row>
    <row r="618" spans="3:32" x14ac:dyDescent="0.3">
      <c r="E618" t="s">
        <v>26</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row>
    <row r="619" spans="3:32" x14ac:dyDescent="0.3">
      <c r="E619" t="s">
        <v>23</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row>
    <row r="620" spans="3:32" x14ac:dyDescent="0.3">
      <c r="E620" t="s">
        <v>20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row>
    <row r="621" spans="3:32" x14ac:dyDescent="0.3">
      <c r="E621" t="s">
        <v>22</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row>
    <row r="622" spans="3:32" x14ac:dyDescent="0.3">
      <c r="C622" t="s">
        <v>89</v>
      </c>
      <c r="D622" t="s">
        <v>58</v>
      </c>
      <c r="E622" t="s">
        <v>18</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row>
    <row r="623" spans="3:32" x14ac:dyDescent="0.3">
      <c r="E623" t="s">
        <v>20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row>
    <row r="624" spans="3:32" x14ac:dyDescent="0.3">
      <c r="D624" t="s">
        <v>59</v>
      </c>
      <c r="E624" t="s">
        <v>18</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row>
    <row r="625" spans="4:32" x14ac:dyDescent="0.3">
      <c r="E625" t="s">
        <v>20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row>
    <row r="626" spans="4:32" x14ac:dyDescent="0.3">
      <c r="D626" t="s">
        <v>60</v>
      </c>
      <c r="E626" t="s">
        <v>18</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row>
    <row r="627" spans="4:32" x14ac:dyDescent="0.3">
      <c r="E627" t="s">
        <v>23</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row>
    <row r="628" spans="4:32" x14ac:dyDescent="0.3">
      <c r="E628" t="s">
        <v>20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row>
    <row r="629" spans="4:32" x14ac:dyDescent="0.3">
      <c r="E629" t="s">
        <v>22</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row>
    <row r="630" spans="4:32" x14ac:dyDescent="0.3">
      <c r="D630" t="s">
        <v>61</v>
      </c>
      <c r="E630" t="s">
        <v>18</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row>
    <row r="631" spans="4:32" x14ac:dyDescent="0.3">
      <c r="E631" t="s">
        <v>23</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row>
    <row r="632" spans="4:32" x14ac:dyDescent="0.3">
      <c r="E632" t="s">
        <v>20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row>
    <row r="633" spans="4:32" x14ac:dyDescent="0.3">
      <c r="E633" t="s">
        <v>22</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row>
    <row r="634" spans="4:32" x14ac:dyDescent="0.3">
      <c r="D634" t="s">
        <v>62</v>
      </c>
      <c r="E634" t="s">
        <v>18</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row>
    <row r="635" spans="4:32" x14ac:dyDescent="0.3">
      <c r="E635" t="s">
        <v>26</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row>
    <row r="636" spans="4:32" x14ac:dyDescent="0.3">
      <c r="E636" t="s">
        <v>23</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row>
    <row r="637" spans="4:32" x14ac:dyDescent="0.3">
      <c r="E637" t="s">
        <v>20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row>
    <row r="638" spans="4:32" x14ac:dyDescent="0.3">
      <c r="D638" t="s">
        <v>63</v>
      </c>
      <c r="E638" t="s">
        <v>18</v>
      </c>
      <c r="F638">
        <v>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row>
    <row r="639" spans="4:32" x14ac:dyDescent="0.3">
      <c r="E639" t="s">
        <v>26</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row>
    <row r="640" spans="4:32" x14ac:dyDescent="0.3">
      <c r="E640" t="s">
        <v>23</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row>
    <row r="641" spans="4:32" x14ac:dyDescent="0.3">
      <c r="E641" t="s">
        <v>20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row>
    <row r="642" spans="4:32" x14ac:dyDescent="0.3">
      <c r="D642" t="s">
        <v>64</v>
      </c>
      <c r="E642" t="s">
        <v>18</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row>
    <row r="643" spans="4:32" x14ac:dyDescent="0.3">
      <c r="E643" t="s">
        <v>26</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row>
    <row r="644" spans="4:32" x14ac:dyDescent="0.3">
      <c r="E644" t="s">
        <v>23</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row>
    <row r="645" spans="4:32" x14ac:dyDescent="0.3">
      <c r="E645" t="s">
        <v>20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row>
    <row r="646" spans="4:32" x14ac:dyDescent="0.3">
      <c r="E646" t="s">
        <v>22</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row>
    <row r="647" spans="4:32" x14ac:dyDescent="0.3">
      <c r="D647" t="s">
        <v>65</v>
      </c>
      <c r="E647" t="s">
        <v>18</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row>
    <row r="648" spans="4:32" x14ac:dyDescent="0.3">
      <c r="E648" t="s">
        <v>26</v>
      </c>
      <c r="F648">
        <v>0</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row>
    <row r="649" spans="4:32" x14ac:dyDescent="0.3">
      <c r="E649" t="s">
        <v>23</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row>
    <row r="650" spans="4:32" x14ac:dyDescent="0.3">
      <c r="E650" t="s">
        <v>20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row>
    <row r="651" spans="4:32" x14ac:dyDescent="0.3">
      <c r="D651" t="s">
        <v>66</v>
      </c>
      <c r="E651" t="s">
        <v>18</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row>
    <row r="652" spans="4:32" x14ac:dyDescent="0.3">
      <c r="E652" t="s">
        <v>26</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row>
    <row r="653" spans="4:32" x14ac:dyDescent="0.3">
      <c r="E653" t="s">
        <v>23</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row>
    <row r="654" spans="4:32" x14ac:dyDescent="0.3">
      <c r="E654" t="s">
        <v>20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row>
    <row r="655" spans="4:32" x14ac:dyDescent="0.3">
      <c r="E655" t="s">
        <v>22</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row>
    <row r="656" spans="4:32" x14ac:dyDescent="0.3">
      <c r="D656" t="s">
        <v>67</v>
      </c>
      <c r="E656" t="s">
        <v>18</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row>
    <row r="657" spans="4:32" x14ac:dyDescent="0.3">
      <c r="E657" t="s">
        <v>26</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row>
    <row r="658" spans="4:32" x14ac:dyDescent="0.3">
      <c r="E658" t="s">
        <v>23</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row>
    <row r="659" spans="4:32" x14ac:dyDescent="0.3">
      <c r="E659" t="s">
        <v>20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row>
    <row r="660" spans="4:32" x14ac:dyDescent="0.3">
      <c r="D660" t="s">
        <v>68</v>
      </c>
      <c r="E660" t="s">
        <v>18</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row>
    <row r="661" spans="4:32" x14ac:dyDescent="0.3">
      <c r="E661" t="s">
        <v>26</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row>
    <row r="662" spans="4:32" x14ac:dyDescent="0.3">
      <c r="E662" t="s">
        <v>23</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row>
    <row r="663" spans="4:32" x14ac:dyDescent="0.3">
      <c r="E663" t="s">
        <v>20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row>
    <row r="664" spans="4:32" x14ac:dyDescent="0.3">
      <c r="E664" t="s">
        <v>22</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row>
    <row r="665" spans="4:32" x14ac:dyDescent="0.3">
      <c r="D665" t="s">
        <v>69</v>
      </c>
      <c r="E665" t="s">
        <v>18</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row>
    <row r="666" spans="4:32" x14ac:dyDescent="0.3">
      <c r="E666" t="s">
        <v>26</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row>
    <row r="667" spans="4:32" x14ac:dyDescent="0.3">
      <c r="E667" t="s">
        <v>23</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row>
    <row r="668" spans="4:32" x14ac:dyDescent="0.3">
      <c r="E668" t="s">
        <v>20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row>
    <row r="669" spans="4:32" x14ac:dyDescent="0.3">
      <c r="D669" t="s">
        <v>70</v>
      </c>
      <c r="E669" t="s">
        <v>18</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row>
    <row r="670" spans="4:32" x14ac:dyDescent="0.3">
      <c r="E670" t="s">
        <v>26</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row>
    <row r="671" spans="4:32" x14ac:dyDescent="0.3">
      <c r="E671" t="s">
        <v>23</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row>
    <row r="672" spans="4:32" x14ac:dyDescent="0.3">
      <c r="E672" t="s">
        <v>20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row>
    <row r="673" spans="4:32" x14ac:dyDescent="0.3">
      <c r="D673" t="s">
        <v>71</v>
      </c>
      <c r="E673" t="s">
        <v>18</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row>
    <row r="674" spans="4:32" x14ac:dyDescent="0.3">
      <c r="E674" t="s">
        <v>26</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row>
    <row r="675" spans="4:32" x14ac:dyDescent="0.3">
      <c r="E675" t="s">
        <v>23</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row>
    <row r="676" spans="4:32" x14ac:dyDescent="0.3">
      <c r="E676" t="s">
        <v>20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row>
    <row r="677" spans="4:32" x14ac:dyDescent="0.3">
      <c r="D677" t="s">
        <v>72</v>
      </c>
      <c r="E677" t="s">
        <v>18</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row>
    <row r="678" spans="4:32" x14ac:dyDescent="0.3">
      <c r="E678" t="s">
        <v>26</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row>
    <row r="679" spans="4:32" x14ac:dyDescent="0.3">
      <c r="E679" t="s">
        <v>23</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row>
    <row r="680" spans="4:32" x14ac:dyDescent="0.3">
      <c r="E680" t="s">
        <v>20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row>
    <row r="681" spans="4:32" x14ac:dyDescent="0.3">
      <c r="D681" t="s">
        <v>73</v>
      </c>
      <c r="E681" t="s">
        <v>18</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row>
    <row r="682" spans="4:32" x14ac:dyDescent="0.3">
      <c r="E682" t="s">
        <v>26</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row>
    <row r="683" spans="4:32" x14ac:dyDescent="0.3">
      <c r="E683" t="s">
        <v>23</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row>
    <row r="684" spans="4:32" x14ac:dyDescent="0.3">
      <c r="E684" t="s">
        <v>20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row>
    <row r="685" spans="4:32" x14ac:dyDescent="0.3">
      <c r="D685" t="s">
        <v>74</v>
      </c>
      <c r="E685" t="s">
        <v>18</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row>
    <row r="686" spans="4:32" x14ac:dyDescent="0.3">
      <c r="E686" t="s">
        <v>26</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row>
    <row r="687" spans="4:32" x14ac:dyDescent="0.3">
      <c r="E687" t="s">
        <v>23</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row>
    <row r="688" spans="4:32" x14ac:dyDescent="0.3">
      <c r="E688" t="s">
        <v>20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row>
    <row r="689" spans="4:32" x14ac:dyDescent="0.3">
      <c r="D689" t="s">
        <v>25</v>
      </c>
      <c r="E689" t="s">
        <v>18</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row>
    <row r="690" spans="4:32" x14ac:dyDescent="0.3">
      <c r="E690" t="s">
        <v>26</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row>
    <row r="691" spans="4:32" x14ac:dyDescent="0.3">
      <c r="E691" t="s">
        <v>23</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row>
    <row r="692" spans="4:32" x14ac:dyDescent="0.3">
      <c r="E692" t="s">
        <v>20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row>
    <row r="693" spans="4:32" x14ac:dyDescent="0.3">
      <c r="E693" t="s">
        <v>22</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row>
    <row r="694" spans="4:32" x14ac:dyDescent="0.3">
      <c r="D694" t="s">
        <v>27</v>
      </c>
      <c r="E694" t="s">
        <v>18</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row>
    <row r="695" spans="4:32" x14ac:dyDescent="0.3">
      <c r="E695" t="s">
        <v>26</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row>
    <row r="696" spans="4:32" x14ac:dyDescent="0.3">
      <c r="E696" t="s">
        <v>23</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row>
    <row r="697" spans="4:32" x14ac:dyDescent="0.3">
      <c r="E697" t="s">
        <v>20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row>
    <row r="698" spans="4:32" x14ac:dyDescent="0.3">
      <c r="D698" t="s">
        <v>30</v>
      </c>
      <c r="E698" t="s">
        <v>18</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row>
    <row r="699" spans="4:32" x14ac:dyDescent="0.3">
      <c r="E699" t="s">
        <v>26</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row>
    <row r="700" spans="4:32" x14ac:dyDescent="0.3">
      <c r="E700" t="s">
        <v>23</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row>
    <row r="701" spans="4:32" x14ac:dyDescent="0.3">
      <c r="E701" t="s">
        <v>20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row>
    <row r="702" spans="4:32" x14ac:dyDescent="0.3">
      <c r="D702" t="s">
        <v>31</v>
      </c>
      <c r="E702" t="s">
        <v>18</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row>
    <row r="703" spans="4:32" x14ac:dyDescent="0.3">
      <c r="E703" t="s">
        <v>26</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row>
    <row r="704" spans="4:32" x14ac:dyDescent="0.3">
      <c r="E704" t="s">
        <v>23</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row>
    <row r="705" spans="3:32" x14ac:dyDescent="0.3">
      <c r="E705" t="s">
        <v>20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row>
    <row r="706" spans="3:32" x14ac:dyDescent="0.3">
      <c r="E706" t="s">
        <v>22</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row>
    <row r="707" spans="3:32" x14ac:dyDescent="0.3">
      <c r="D707" t="s">
        <v>32</v>
      </c>
      <c r="E707" t="s">
        <v>18</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row>
    <row r="708" spans="3:32" x14ac:dyDescent="0.3">
      <c r="E708" t="s">
        <v>26</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row>
    <row r="709" spans="3:32" x14ac:dyDescent="0.3">
      <c r="E709" t="s">
        <v>23</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row>
    <row r="710" spans="3:32" x14ac:dyDescent="0.3">
      <c r="E710" t="s">
        <v>20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row>
    <row r="711" spans="3:32" x14ac:dyDescent="0.3">
      <c r="E711" t="s">
        <v>22</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row>
    <row r="712" spans="3:32" x14ac:dyDescent="0.3">
      <c r="D712" t="s">
        <v>75</v>
      </c>
      <c r="E712" t="s">
        <v>18</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row>
    <row r="713" spans="3:32" x14ac:dyDescent="0.3">
      <c r="E713" t="s">
        <v>26</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row>
    <row r="714" spans="3:32" x14ac:dyDescent="0.3">
      <c r="E714" t="s">
        <v>23</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row>
    <row r="715" spans="3:32" x14ac:dyDescent="0.3">
      <c r="E715" t="s">
        <v>20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row>
    <row r="716" spans="3:32" x14ac:dyDescent="0.3">
      <c r="E716" t="s">
        <v>22</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row>
    <row r="717" spans="3:32" x14ac:dyDescent="0.3">
      <c r="C717" t="s">
        <v>80</v>
      </c>
      <c r="D717" t="s">
        <v>58</v>
      </c>
      <c r="E717" t="s">
        <v>18</v>
      </c>
      <c r="F717">
        <v>3232.8468333333335</v>
      </c>
      <c r="G717">
        <v>3259.7872236111111</v>
      </c>
      <c r="H717">
        <v>3286.9521171412034</v>
      </c>
      <c r="I717">
        <v>3314.3433847840474</v>
      </c>
      <c r="J717">
        <v>3341.9629129905807</v>
      </c>
      <c r="K717">
        <v>3369.8126039321692</v>
      </c>
      <c r="L717">
        <v>3397.8943756316039</v>
      </c>
      <c r="M717">
        <v>3426.2101620952003</v>
      </c>
      <c r="N717">
        <v>3454.7619134459942</v>
      </c>
      <c r="O717">
        <v>3483.5515960580437</v>
      </c>
      <c r="P717">
        <v>3512.5811926918614</v>
      </c>
      <c r="Q717">
        <v>3541.8527026309603</v>
      </c>
      <c r="R717">
        <v>3571.3681418195515</v>
      </c>
      <c r="S717">
        <v>3601.1295430013811</v>
      </c>
      <c r="T717">
        <v>3631.1389558597257</v>
      </c>
      <c r="U717">
        <v>3661.3984471585568</v>
      </c>
      <c r="V717">
        <v>3691.9101008848779</v>
      </c>
      <c r="W717">
        <v>3722.676018392252</v>
      </c>
      <c r="X717">
        <v>3753.6983185455206</v>
      </c>
      <c r="Y717">
        <v>3784.9791378667337</v>
      </c>
      <c r="Z717">
        <v>3816.5206306822897</v>
      </c>
      <c r="AA717">
        <v>3848.3249692713089</v>
      </c>
      <c r="AB717">
        <v>3880.3943440152361</v>
      </c>
      <c r="AC717">
        <v>3912.7309635486963</v>
      </c>
      <c r="AD717">
        <v>3945.3370549116025</v>
      </c>
      <c r="AE717">
        <v>3978.2148637025325</v>
      </c>
      <c r="AF717">
        <v>4011.3666542333867</v>
      </c>
    </row>
    <row r="718" spans="3:32" x14ac:dyDescent="0.3">
      <c r="E718" t="s">
        <v>20</v>
      </c>
      <c r="F718">
        <v>507.65349999999995</v>
      </c>
      <c r="G718">
        <v>509.82758272046857</v>
      </c>
      <c r="H718">
        <v>512.2196107664555</v>
      </c>
      <c r="I718">
        <v>514.82091137718976</v>
      </c>
      <c r="J718">
        <v>517.62359664133953</v>
      </c>
      <c r="K718">
        <v>520.62048666658927</v>
      </c>
      <c r="L718">
        <v>523.80504159745942</v>
      </c>
      <c r="M718">
        <v>527.17130132873501</v>
      </c>
      <c r="N718">
        <v>530.71383192882388</v>
      </c>
      <c r="O718">
        <v>534.42767792780705</v>
      </c>
      <c r="P718">
        <v>538.30831974343585</v>
      </c>
      <c r="Q718">
        <v>542.35163561860077</v>
      </c>
      <c r="R718">
        <v>546.55386752887568</v>
      </c>
      <c r="S718">
        <v>550.91159059114295</v>
      </c>
      <c r="T718">
        <v>555.4216855660593</v>
      </c>
      <c r="U718">
        <v>560.05019961244318</v>
      </c>
      <c r="V718">
        <v>564.71728460921349</v>
      </c>
      <c r="W718">
        <v>569.42326198095691</v>
      </c>
      <c r="X718">
        <v>574.16845583079828</v>
      </c>
      <c r="Y718">
        <v>578.95319296272157</v>
      </c>
      <c r="Z718">
        <v>583.7778029040777</v>
      </c>
      <c r="AA718">
        <v>588.64261792827836</v>
      </c>
      <c r="AB718">
        <v>593.54797307768058</v>
      </c>
      <c r="AC718">
        <v>598.49420618666136</v>
      </c>
      <c r="AD718">
        <v>603.48165790488349</v>
      </c>
      <c r="AE718">
        <v>608.5106717207575</v>
      </c>
      <c r="AF718">
        <v>613.58159398509713</v>
      </c>
    </row>
    <row r="719" spans="3:32" x14ac:dyDescent="0.3">
      <c r="D719" t="s">
        <v>59</v>
      </c>
      <c r="E719" t="s">
        <v>18</v>
      </c>
      <c r="F719">
        <v>822.90433333333351</v>
      </c>
      <c r="G719">
        <v>788.61665277777786</v>
      </c>
      <c r="H719">
        <v>755.75762557870394</v>
      </c>
      <c r="I719">
        <v>724.26772451292447</v>
      </c>
      <c r="J719">
        <v>694.08990265821956</v>
      </c>
      <c r="K719">
        <v>665.16949004746039</v>
      </c>
      <c r="L719">
        <v>637.45409462881605</v>
      </c>
      <c r="M719">
        <v>610.89350735261542</v>
      </c>
      <c r="N719">
        <v>585.43961121292307</v>
      </c>
      <c r="O719">
        <v>561.04629407905122</v>
      </c>
      <c r="P719">
        <v>537.66936515909083</v>
      </c>
      <c r="Q719">
        <v>515.26647494412873</v>
      </c>
      <c r="R719">
        <v>493.79703848812341</v>
      </c>
      <c r="S719">
        <v>473.22216188445162</v>
      </c>
      <c r="T719">
        <v>453.50457180593276</v>
      </c>
      <c r="U719">
        <v>434.60854798068561</v>
      </c>
      <c r="V719">
        <v>416.49985848149032</v>
      </c>
      <c r="W719">
        <v>399.14569771142823</v>
      </c>
      <c r="X719">
        <v>382.51462697345204</v>
      </c>
      <c r="Y719">
        <v>366.5765175162249</v>
      </c>
      <c r="Z719">
        <v>351.30249595304889</v>
      </c>
      <c r="AA719">
        <v>336.6648919550052</v>
      </c>
      <c r="AB719">
        <v>322.63718812354665</v>
      </c>
      <c r="AC719">
        <v>309.19397195173224</v>
      </c>
      <c r="AD719">
        <v>296.31088978707675</v>
      </c>
      <c r="AE719">
        <v>283.9646027126152</v>
      </c>
      <c r="AF719">
        <v>272.13274426625622</v>
      </c>
    </row>
    <row r="720" spans="3:32" x14ac:dyDescent="0.3">
      <c r="E720" t="s">
        <v>20</v>
      </c>
      <c r="F720">
        <v>38.098916666666675</v>
      </c>
      <c r="G720">
        <v>32.420635006330919</v>
      </c>
      <c r="H720">
        <v>27.607936789277954</v>
      </c>
      <c r="I720">
        <v>23.525199560581338</v>
      </c>
      <c r="J720">
        <v>20.058759627748504</v>
      </c>
      <c r="K720">
        <v>17.113218146192178</v>
      </c>
      <c r="L720">
        <v>14.608396034872889</v>
      </c>
      <c r="M720">
        <v>12.476818244707788</v>
      </c>
      <c r="N720">
        <v>10.661631028092611</v>
      </c>
      <c r="O720">
        <v>9.1148742735542374</v>
      </c>
      <c r="P720">
        <v>7.796045684211669</v>
      </c>
      <c r="Q720">
        <v>6.6709053743899043</v>
      </c>
      <c r="R720">
        <v>5.7104789439098695</v>
      </c>
      <c r="S720">
        <v>4.8902247396059719</v>
      </c>
      <c r="T720">
        <v>4.1893372012083665</v>
      </c>
      <c r="U720">
        <v>3.5901632071630605</v>
      </c>
      <c r="V720">
        <v>3.0777124168551704</v>
      </c>
      <c r="W720">
        <v>2.6392459325562485</v>
      </c>
      <c r="X720">
        <v>2.2639303231047303</v>
      </c>
      <c r="Y720">
        <v>1.9425462781624463</v>
      </c>
      <c r="Z720">
        <v>1.667242989895011</v>
      </c>
      <c r="AA720">
        <v>1.4310502329932178</v>
      </c>
      <c r="AB720">
        <v>1.2283181166525119</v>
      </c>
      <c r="AC720">
        <v>1.0543063834600728</v>
      </c>
      <c r="AD720">
        <v>0.90494631246989587</v>
      </c>
      <c r="AE720">
        <v>0.77674558486999379</v>
      </c>
      <c r="AF720">
        <v>0.66670662701341132</v>
      </c>
    </row>
    <row r="721" spans="4:32" x14ac:dyDescent="0.3">
      <c r="D721" t="s">
        <v>60</v>
      </c>
      <c r="E721" t="s">
        <v>18</v>
      </c>
      <c r="F721">
        <v>6934.5741666666663</v>
      </c>
      <c r="G721">
        <v>6974.9346755408305</v>
      </c>
      <c r="H721">
        <v>7026.0232512511129</v>
      </c>
      <c r="I721">
        <v>7084.5734450115378</v>
      </c>
      <c r="J721">
        <v>7143.6115570533002</v>
      </c>
      <c r="K721">
        <v>7203.1416533620786</v>
      </c>
      <c r="L721">
        <v>7263.1678338067622</v>
      </c>
      <c r="M721">
        <v>7323.694232421818</v>
      </c>
      <c r="N721">
        <v>7384.7250176919997</v>
      </c>
      <c r="O721">
        <v>7446.2643928394327</v>
      </c>
      <c r="P721">
        <v>7508.3165961130944</v>
      </c>
      <c r="Q721">
        <v>7570.8859010807037</v>
      </c>
      <c r="R721">
        <v>7633.9766169230425</v>
      </c>
      <c r="S721">
        <v>7697.5930887307341</v>
      </c>
      <c r="T721">
        <v>7761.7396978034913</v>
      </c>
      <c r="U721">
        <v>7826.4208619518531</v>
      </c>
      <c r="V721">
        <v>7891.6410358014518</v>
      </c>
      <c r="W721">
        <v>7957.4047110997972</v>
      </c>
      <c r="X721">
        <v>8023.7164170256292</v>
      </c>
      <c r="Y721">
        <v>8090.5807205008432</v>
      </c>
      <c r="Z721">
        <v>8158.0022265050166</v>
      </c>
      <c r="AA721">
        <v>8225.9855783925577</v>
      </c>
      <c r="AB721">
        <v>8294.5354582124946</v>
      </c>
      <c r="AC721">
        <v>8363.6565870309332</v>
      </c>
      <c r="AD721">
        <v>8433.353725256191</v>
      </c>
      <c r="AE721">
        <v>8503.6316729666596</v>
      </c>
      <c r="AF721">
        <v>8574.4952702413811</v>
      </c>
    </row>
    <row r="722" spans="4:32" x14ac:dyDescent="0.3">
      <c r="E722" t="s">
        <v>23</v>
      </c>
      <c r="F722">
        <v>30987.601764138864</v>
      </c>
      <c r="G722">
        <v>28064.439705594606</v>
      </c>
      <c r="H722">
        <v>25161.340267613705</v>
      </c>
      <c r="I722">
        <v>22345.170997402074</v>
      </c>
      <c r="J722">
        <v>19667.591940846662</v>
      </c>
      <c r="K722">
        <v>17165.817496500225</v>
      </c>
      <c r="L722">
        <v>14864.021176446038</v>
      </c>
      <c r="M722">
        <v>12775.125532922713</v>
      </c>
      <c r="N722">
        <v>10930.268434240445</v>
      </c>
      <c r="O722">
        <v>9346.9721478394622</v>
      </c>
      <c r="P722">
        <v>7989.1882246861578</v>
      </c>
      <c r="Q722">
        <v>6825.6094040953894</v>
      </c>
      <c r="R722">
        <v>5829.0977550311827</v>
      </c>
      <c r="S722">
        <v>4976.1693345446156</v>
      </c>
      <c r="T722">
        <v>4246.53307618503</v>
      </c>
      <c r="U722">
        <v>3622.6806418002866</v>
      </c>
      <c r="V722">
        <v>3089.5234235833982</v>
      </c>
      <c r="W722">
        <v>2634.0726419008643</v>
      </c>
      <c r="X722">
        <v>2245.15845383433</v>
      </c>
      <c r="Y722">
        <v>1913.1840979402125</v>
      </c>
      <c r="Z722">
        <v>1629.9113017384541</v>
      </c>
      <c r="AA722">
        <v>1388.273433240616</v>
      </c>
      <c r="AB722">
        <v>1182.2131603181285</v>
      </c>
      <c r="AC722">
        <v>1006.5416736322195</v>
      </c>
      <c r="AD722">
        <v>856.8168177333049</v>
      </c>
      <c r="AE722">
        <v>729.23775258010892</v>
      </c>
      <c r="AF722">
        <v>620.55402901295963</v>
      </c>
    </row>
    <row r="723" spans="4:32" x14ac:dyDescent="0.3">
      <c r="E723" t="s">
        <v>20</v>
      </c>
      <c r="F723">
        <v>23819.261856743298</v>
      </c>
      <c r="G723">
        <v>21085.758977350957</v>
      </c>
      <c r="H723">
        <v>18656.553025297926</v>
      </c>
      <c r="I723">
        <v>16499.784435880316</v>
      </c>
      <c r="J723">
        <v>14586.491572921188</v>
      </c>
      <c r="K723">
        <v>12890.446627556057</v>
      </c>
      <c r="L723">
        <v>11387.975208903692</v>
      </c>
      <c r="M723">
        <v>10057.768460789286</v>
      </c>
      <c r="N723">
        <v>8880.6942244409402</v>
      </c>
      <c r="O723">
        <v>7839.6119402156119</v>
      </c>
      <c r="P723">
        <v>6919.1945545647686</v>
      </c>
      <c r="Q723">
        <v>6105.7595965773808</v>
      </c>
      <c r="R723">
        <v>5387.1107481057479</v>
      </c>
      <c r="S723">
        <v>4752.3905997784559</v>
      </c>
      <c r="T723">
        <v>4191.9448184932107</v>
      </c>
      <c r="U723">
        <v>3697.1976146132233</v>
      </c>
      <c r="V723">
        <v>3260.5381601978661</v>
      </c>
      <c r="W723">
        <v>2875.2174499920075</v>
      </c>
      <c r="X723">
        <v>2535.2549960882088</v>
      </c>
      <c r="Y723">
        <v>2235.35469052595</v>
      </c>
      <c r="Z723">
        <v>1983.3325497464402</v>
      </c>
      <c r="AA723">
        <v>1760.8381219216362</v>
      </c>
      <c r="AB723">
        <v>1562.7851383893392</v>
      </c>
      <c r="AC723">
        <v>1386.5769497160388</v>
      </c>
      <c r="AD723">
        <v>1229.8776540940266</v>
      </c>
      <c r="AE723">
        <v>1090.5885513645189</v>
      </c>
      <c r="AF723">
        <v>966.82624410592473</v>
      </c>
    </row>
    <row r="724" spans="4:32" x14ac:dyDescent="0.3">
      <c r="E724" t="s">
        <v>22</v>
      </c>
      <c r="F724">
        <v>28681.05025</v>
      </c>
      <c r="G724">
        <v>25768.238626447604</v>
      </c>
      <c r="H724">
        <v>23034.583249794188</v>
      </c>
      <c r="I724">
        <v>20493.858733785859</v>
      </c>
      <c r="J724">
        <v>18152.91353304276</v>
      </c>
      <c r="K724">
        <v>16012.905795107081</v>
      </c>
      <c r="L724">
        <v>14141.273930207282</v>
      </c>
      <c r="M724">
        <v>12656.220686449298</v>
      </c>
      <c r="N724">
        <v>11271.323106744492</v>
      </c>
      <c r="O724">
        <v>9992.3349057015203</v>
      </c>
      <c r="P724">
        <v>8821.2349189611323</v>
      </c>
      <c r="Q724">
        <v>7757.0526819009674</v>
      </c>
      <c r="R724">
        <v>6796.5898323849842</v>
      </c>
      <c r="S724">
        <v>5935.0356739783301</v>
      </c>
      <c r="T724">
        <v>5166.4807948077032</v>
      </c>
      <c r="U724">
        <v>4484.3362486534961</v>
      </c>
      <c r="V724">
        <v>3881.6678975855975</v>
      </c>
      <c r="W724">
        <v>3351.4564682347464</v>
      </c>
      <c r="X724">
        <v>2886.7940067373388</v>
      </c>
      <c r="Y724">
        <v>2481.0269911006726</v>
      </c>
      <c r="Z724">
        <v>2127.855579182853</v>
      </c>
      <c r="AA724">
        <v>1822.1575001101812</v>
      </c>
      <c r="AB724">
        <v>1559.6164544013407</v>
      </c>
      <c r="AC724">
        <v>1334.2991341153549</v>
      </c>
      <c r="AD724">
        <v>1141.0536839634995</v>
      </c>
      <c r="AE724">
        <v>975.4144096688666</v>
      </c>
      <c r="AF724">
        <v>833.51631832011572</v>
      </c>
    </row>
    <row r="725" spans="4:32" x14ac:dyDescent="0.3">
      <c r="D725" t="s">
        <v>61</v>
      </c>
      <c r="E725" t="s">
        <v>18</v>
      </c>
      <c r="F725">
        <v>13267.117852058929</v>
      </c>
      <c r="G725">
        <v>9843.2644801925526</v>
      </c>
      <c r="H725">
        <v>8445.4953876111849</v>
      </c>
      <c r="I725">
        <v>7441.5358638764919</v>
      </c>
      <c r="J725">
        <v>6575.5762491083333</v>
      </c>
      <c r="K725">
        <v>5817.3078764387865</v>
      </c>
      <c r="L725">
        <v>5152.0500930028602</v>
      </c>
      <c r="M725">
        <v>4567.3149377778591</v>
      </c>
      <c r="N725">
        <v>4052.5002184565478</v>
      </c>
      <c r="O725">
        <v>3598.5644622794666</v>
      </c>
      <c r="P725">
        <v>3197.7656252781994</v>
      </c>
      <c r="Q725">
        <v>2843.4495481887466</v>
      </c>
      <c r="R725">
        <v>2529.877534586024</v>
      </c>
      <c r="S725">
        <v>2252.084926957848</v>
      </c>
      <c r="T725">
        <v>2005.7644183689638</v>
      </c>
      <c r="U725">
        <v>1787.1692357634593</v>
      </c>
      <c r="V725">
        <v>1593.0323896753391</v>
      </c>
      <c r="W725">
        <v>1420.4989928073689</v>
      </c>
      <c r="X725">
        <v>1267.0692706117268</v>
      </c>
      <c r="Y725">
        <v>1130.5503672833363</v>
      </c>
      <c r="Z725">
        <v>1009.0154246866346</v>
      </c>
      <c r="AA725">
        <v>900.76870500265341</v>
      </c>
      <c r="AB725">
        <v>804.31575917879479</v>
      </c>
      <c r="AC725">
        <v>718.33782675257169</v>
      </c>
      <c r="AD725">
        <v>641.56146999913813</v>
      </c>
      <c r="AE725">
        <v>572.99101405838849</v>
      </c>
      <c r="AF725">
        <v>511.74940756978663</v>
      </c>
    </row>
    <row r="726" spans="4:32" x14ac:dyDescent="0.3">
      <c r="E726" t="s">
        <v>23</v>
      </c>
      <c r="F726">
        <v>2189.8642195375055</v>
      </c>
      <c r="G726">
        <v>2037.6995291610137</v>
      </c>
      <c r="H726">
        <v>1892.5764965447313</v>
      </c>
      <c r="I726">
        <v>1757.3716513901254</v>
      </c>
      <c r="J726">
        <v>1638.8859600504381</v>
      </c>
      <c r="K726">
        <v>1538.643832799665</v>
      </c>
      <c r="L726">
        <v>1443.9769980544615</v>
      </c>
      <c r="M726">
        <v>1354.6684832674132</v>
      </c>
      <c r="N726">
        <v>1270.4916554707015</v>
      </c>
      <c r="O726">
        <v>1191.2149994187121</v>
      </c>
      <c r="P726">
        <v>1116.6058070863958</v>
      </c>
      <c r="Q726">
        <v>1046.4330058807561</v>
      </c>
      <c r="R726">
        <v>980.46930439394816</v>
      </c>
      <c r="S726">
        <v>918.49279691231311</v>
      </c>
      <c r="T726">
        <v>860.2881385913264</v>
      </c>
      <c r="U726">
        <v>805.6473802659558</v>
      </c>
      <c r="V726">
        <v>754.37053382629404</v>
      </c>
      <c r="W726">
        <v>706.26592484287914</v>
      </c>
      <c r="X726">
        <v>661.15037783276114</v>
      </c>
      <c r="Y726">
        <v>618.84927057189111</v>
      </c>
      <c r="Z726">
        <v>579.19648668621585</v>
      </c>
      <c r="AA726">
        <v>542.03429000991207</v>
      </c>
      <c r="AB726">
        <v>507.21313958685187</v>
      </c>
      <c r="AC726">
        <v>474.5914604784744</v>
      </c>
      <c r="AD726">
        <v>444.03538254569463</v>
      </c>
      <c r="AE726">
        <v>415.41845695104263</v>
      </c>
      <c r="AF726">
        <v>388.6213581667003</v>
      </c>
    </row>
    <row r="727" spans="4:32" x14ac:dyDescent="0.3">
      <c r="E727" t="s">
        <v>20</v>
      </c>
      <c r="F727">
        <v>4612.5753724364504</v>
      </c>
      <c r="G727">
        <v>4059.9247412686441</v>
      </c>
      <c r="H727">
        <v>3587.4204231655258</v>
      </c>
      <c r="I727">
        <v>3177.9618660445117</v>
      </c>
      <c r="J727">
        <v>2823.0549309462363</v>
      </c>
      <c r="K727">
        <v>2511.6378596820887</v>
      </c>
      <c r="L727">
        <v>2238.9904366576366</v>
      </c>
      <c r="M727">
        <v>2025.2756048610252</v>
      </c>
      <c r="N727">
        <v>1843.4364359230233</v>
      </c>
      <c r="O727">
        <v>1678.1743637956654</v>
      </c>
      <c r="P727">
        <v>1527.9322413449725</v>
      </c>
      <c r="Q727">
        <v>1391.3075935094685</v>
      </c>
      <c r="R727">
        <v>1267.0357097901913</v>
      </c>
      <c r="S727">
        <v>1153.9748671178165</v>
      </c>
      <c r="T727">
        <v>1051.0933643872625</v>
      </c>
      <c r="U727">
        <v>957.45810620749637</v>
      </c>
      <c r="V727">
        <v>872.22451832097397</v>
      </c>
      <c r="W727">
        <v>794.62761323570919</v>
      </c>
      <c r="X727">
        <v>723.97405380518501</v>
      </c>
      <c r="Y727">
        <v>659.63508625522718</v>
      </c>
      <c r="Z727">
        <v>601.04023362134967</v>
      </c>
      <c r="AA727">
        <v>547.67165659817954</v>
      </c>
      <c r="AB727">
        <v>499.0591020940771</v>
      </c>
      <c r="AC727">
        <v>454.77537086105394</v>
      </c>
      <c r="AD727">
        <v>414.43224485144947</v>
      </c>
      <c r="AE727">
        <v>377.67682277019372</v>
      </c>
      <c r="AF727">
        <v>344.18821890874955</v>
      </c>
    </row>
    <row r="728" spans="4:32" x14ac:dyDescent="0.3">
      <c r="E728" t="s">
        <v>22</v>
      </c>
      <c r="F728">
        <v>1023.9632682193659</v>
      </c>
      <c r="G728">
        <v>941.55249468779175</v>
      </c>
      <c r="H728">
        <v>856.20369454061802</v>
      </c>
      <c r="I728">
        <v>776.73399645149982</v>
      </c>
      <c r="J728">
        <v>697.34674540876006</v>
      </c>
      <c r="K728">
        <v>624.18306964674809</v>
      </c>
      <c r="L728">
        <v>558.9314470474128</v>
      </c>
      <c r="M728">
        <v>500.69108744741328</v>
      </c>
      <c r="N728">
        <v>448.67254139972835</v>
      </c>
      <c r="O728">
        <v>402.18222766385861</v>
      </c>
      <c r="P728">
        <v>360.60943730591725</v>
      </c>
      <c r="Q728">
        <v>323.41535798837464</v>
      </c>
      <c r="R728">
        <v>290.12375679766313</v>
      </c>
      <c r="S728">
        <v>260.31303315009222</v>
      </c>
      <c r="T728">
        <v>234.1499454856619</v>
      </c>
      <c r="U728">
        <v>210.67834440979416</v>
      </c>
      <c r="V728">
        <v>189.55739736546357</v>
      </c>
      <c r="W728">
        <v>170.55207314820046</v>
      </c>
      <c r="X728">
        <v>153.45077156457023</v>
      </c>
      <c r="Y728">
        <v>138.06300009144317</v>
      </c>
      <c r="Z728">
        <v>124.21727853888865</v>
      </c>
      <c r="AA728">
        <v>111.75924980521911</v>
      </c>
      <c r="AB728">
        <v>100.54997682354787</v>
      </c>
      <c r="AC728">
        <v>90.464407646053189</v>
      </c>
      <c r="AD728">
        <v>81.389992303525403</v>
      </c>
      <c r="AE728">
        <v>73.225436623138464</v>
      </c>
      <c r="AF728">
        <v>65.879579596542797</v>
      </c>
    </row>
    <row r="729" spans="4:32" x14ac:dyDescent="0.3">
      <c r="D729" t="s">
        <v>62</v>
      </c>
      <c r="E729" t="s">
        <v>18</v>
      </c>
      <c r="F729">
        <v>111906.02525719015</v>
      </c>
      <c r="G729">
        <v>100587.00171048561</v>
      </c>
      <c r="H729">
        <v>91241.611744565322</v>
      </c>
      <c r="I729">
        <v>83413.060293378367</v>
      </c>
      <c r="J729">
        <v>76503.727137016496</v>
      </c>
      <c r="K729">
        <v>70277.914622571523</v>
      </c>
      <c r="L729">
        <v>64699.403970545485</v>
      </c>
      <c r="M729">
        <v>59675.857745073474</v>
      </c>
      <c r="N729">
        <v>55131.989701325358</v>
      </c>
      <c r="O729">
        <v>51005.872876226378</v>
      </c>
      <c r="P729">
        <v>47246.131773518915</v>
      </c>
      <c r="Q729">
        <v>43809.789948366939</v>
      </c>
      <c r="R729">
        <v>40660.607593277637</v>
      </c>
      <c r="S729">
        <v>37767.788383862011</v>
      </c>
      <c r="T729">
        <v>35104.966672590192</v>
      </c>
      <c r="U729">
        <v>32649.409023052849</v>
      </c>
      <c r="V729">
        <v>30381.38070669648</v>
      </c>
      <c r="W729">
        <v>28283.639958937809</v>
      </c>
      <c r="X729">
        <v>26341.031775382493</v>
      </c>
      <c r="Y729">
        <v>24540.159707030169</v>
      </c>
      <c r="Z729">
        <v>22869.119112153217</v>
      </c>
      <c r="AA729">
        <v>21317.279088867017</v>
      </c>
      <c r="AB729">
        <v>19875.103167730569</v>
      </c>
      <c r="AC729">
        <v>18534.001021082589</v>
      </c>
      <c r="AD729">
        <v>17286.205115425837</v>
      </c>
      <c r="AE729">
        <v>16124.667520180878</v>
      </c>
      <c r="AF729">
        <v>15042.973083188923</v>
      </c>
    </row>
    <row r="730" spans="4:32" x14ac:dyDescent="0.3">
      <c r="E730" t="s">
        <v>26</v>
      </c>
      <c r="F730">
        <v>12008.559083856844</v>
      </c>
      <c r="G730">
        <v>10745.525767917412</v>
      </c>
      <c r="H730">
        <v>9717.3159083547689</v>
      </c>
      <c r="I730">
        <v>9076.470087051146</v>
      </c>
      <c r="J730">
        <v>9009.7490421315943</v>
      </c>
      <c r="K730">
        <v>8960.0128931031704</v>
      </c>
      <c r="L730">
        <v>8916.6068559827872</v>
      </c>
      <c r="M730">
        <v>8878.5000115895582</v>
      </c>
      <c r="N730">
        <v>8844.849880807591</v>
      </c>
      <c r="O730">
        <v>8814.9625397257605</v>
      </c>
      <c r="P730">
        <v>8788.2623433286808</v>
      </c>
      <c r="Q730">
        <v>8764.2686754908354</v>
      </c>
      <c r="R730">
        <v>8742.5779044199044</v>
      </c>
      <c r="S730">
        <v>8722.8492410025792</v>
      </c>
      <c r="T730">
        <v>8704.793555881286</v>
      </c>
      <c r="U730">
        <v>8688.1644624677192</v>
      </c>
      <c r="V730">
        <v>8672.7511517801231</v>
      </c>
      <c r="W730">
        <v>8658.3725935707134</v>
      </c>
      <c r="X730">
        <v>8644.8728117996852</v>
      </c>
      <c r="Y730">
        <v>8632.1170113633689</v>
      </c>
      <c r="Z730">
        <v>8619.9883841422179</v>
      </c>
      <c r="AA730">
        <v>8608.3854608013316</v>
      </c>
      <c r="AB730">
        <v>8597.2199038029303</v>
      </c>
      <c r="AC730">
        <v>8586.4146592312318</v>
      </c>
      <c r="AD730">
        <v>8575.9024020501038</v>
      </c>
      <c r="AE730">
        <v>8565.6242225928199</v>
      </c>
      <c r="AF730">
        <v>8555.5285123584235</v>
      </c>
    </row>
    <row r="731" spans="4:32" x14ac:dyDescent="0.3">
      <c r="E731" t="s">
        <v>23</v>
      </c>
      <c r="F731">
        <v>162870.71471905321</v>
      </c>
      <c r="G731">
        <v>155787.89896287839</v>
      </c>
      <c r="H731">
        <v>149147.21660361998</v>
      </c>
      <c r="I731">
        <v>142699.03011061129</v>
      </c>
      <c r="J731">
        <v>136918.26310167156</v>
      </c>
      <c r="K731">
        <v>132221.42468591494</v>
      </c>
      <c r="L731">
        <v>127657.79277903843</v>
      </c>
      <c r="M731">
        <v>123227.94304166944</v>
      </c>
      <c r="N731">
        <v>118931.54963386366</v>
      </c>
      <c r="O731">
        <v>114767.57976178116</v>
      </c>
      <c r="P731">
        <v>110734.44788324489</v>
      </c>
      <c r="Q731">
        <v>106830.13859917765</v>
      </c>
      <c r="R731">
        <v>103052.30505404458</v>
      </c>
      <c r="S731">
        <v>99398.348047414736</v>
      </c>
      <c r="T731">
        <v>95865.479855106518</v>
      </c>
      <c r="U731">
        <v>92450.775856661377</v>
      </c>
      <c r="V731">
        <v>89151.216384684594</v>
      </c>
      <c r="W731">
        <v>85963.720692901989</v>
      </c>
      <c r="X731">
        <v>82885.174541887332</v>
      </c>
      <c r="Y731">
        <v>79912.452594028873</v>
      </c>
      <c r="Z731">
        <v>77042.436570255217</v>
      </c>
      <c r="AA731">
        <v>74272.029933959609</v>
      </c>
      <c r="AB731">
        <v>71598.169720274469</v>
      </c>
      <c r="AC731">
        <v>69017.836012229731</v>
      </c>
      <c r="AD731">
        <v>66528.059472494613</v>
      </c>
      <c r="AE731">
        <v>64125.927265122977</v>
      </c>
      <c r="AF731">
        <v>61808.587641997932</v>
      </c>
    </row>
    <row r="732" spans="4:32" x14ac:dyDescent="0.3">
      <c r="E732" t="s">
        <v>20</v>
      </c>
      <c r="F732">
        <v>73406.767922254381</v>
      </c>
      <c r="G732">
        <v>67646.320451826075</v>
      </c>
      <c r="H732">
        <v>62653.24643983128</v>
      </c>
      <c r="I732">
        <v>58322.326512375796</v>
      </c>
      <c r="J732">
        <v>54205.803350643517</v>
      </c>
      <c r="K732">
        <v>50344.870682205365</v>
      </c>
      <c r="L732">
        <v>46775.674464045827</v>
      </c>
      <c r="M732">
        <v>43472.514359734101</v>
      </c>
      <c r="N732">
        <v>40412.731929241192</v>
      </c>
      <c r="O732">
        <v>37576.199172603549</v>
      </c>
      <c r="P732">
        <v>34944.91779567123</v>
      </c>
      <c r="Q732">
        <v>32502.701621162236</v>
      </c>
      <c r="R732">
        <v>30234.922043672501</v>
      </c>
      <c r="S732">
        <v>28128.301741959429</v>
      </c>
      <c r="T732">
        <v>26170.745676275761</v>
      </c>
      <c r="U732">
        <v>24351.201160769557</v>
      </c>
      <c r="V732">
        <v>22659.540818144076</v>
      </c>
      <c r="W732">
        <v>21086.463708642947</v>
      </c>
      <c r="X732">
        <v>19623.411026777925</v>
      </c>
      <c r="Y732">
        <v>18262.493582043418</v>
      </c>
      <c r="Z732">
        <v>16996.428898886916</v>
      </c>
      <c r="AA732">
        <v>15818.486240038068</v>
      </c>
      <c r="AB732">
        <v>14722.438214695598</v>
      </c>
      <c r="AC732">
        <v>13702.517907248983</v>
      </c>
      <c r="AD732">
        <v>12753.380673858439</v>
      </c>
      <c r="AE732">
        <v>11870.069918596886</v>
      </c>
      <c r="AF732">
        <v>11047.986289304705</v>
      </c>
    </row>
    <row r="733" spans="4:32" x14ac:dyDescent="0.3">
      <c r="D733" t="s">
        <v>63</v>
      </c>
      <c r="E733" t="s">
        <v>18</v>
      </c>
      <c r="F733">
        <v>29336.792878272157</v>
      </c>
      <c r="G733">
        <v>26464.601922103477</v>
      </c>
      <c r="H733">
        <v>23997.352714398294</v>
      </c>
      <c r="I733">
        <v>21867.864753732047</v>
      </c>
      <c r="J733">
        <v>19987.782976617036</v>
      </c>
      <c r="K733">
        <v>18292.728574593748</v>
      </c>
      <c r="L733">
        <v>16783.647861904581</v>
      </c>
      <c r="M733">
        <v>15429.333194800682</v>
      </c>
      <c r="N733">
        <v>14206.10979500597</v>
      </c>
      <c r="O733">
        <v>13095.635575543178</v>
      </c>
      <c r="P733">
        <v>12083.40925400549</v>
      </c>
      <c r="Q733">
        <v>11157.742961387239</v>
      </c>
      <c r="R733">
        <v>10309.044404739288</v>
      </c>
      <c r="S733">
        <v>9529.3083762212973</v>
      </c>
      <c r="T733">
        <v>8811.7517634205524</v>
      </c>
      <c r="U733">
        <v>8150.548163612264</v>
      </c>
      <c r="V733">
        <v>7540.6324456258917</v>
      </c>
      <c r="W733">
        <v>6977.5549777034721</v>
      </c>
      <c r="X733">
        <v>6457.3714934615537</v>
      </c>
      <c r="Y733">
        <v>5976.5587911585098</v>
      </c>
      <c r="Z733">
        <v>5531.9493457000344</v>
      </c>
      <c r="AA733">
        <v>5120.6799033879242</v>
      </c>
      <c r="AB733">
        <v>4740.1505166596853</v>
      </c>
      <c r="AC733">
        <v>4387.9914516534609</v>
      </c>
      <c r="AD733">
        <v>4062.0360933655029</v>
      </c>
      <c r="AE733">
        <v>3760.2984678425723</v>
      </c>
      <c r="AF733">
        <v>3480.9543571697554</v>
      </c>
    </row>
    <row r="734" spans="4:32" x14ac:dyDescent="0.3">
      <c r="E734" t="s">
        <v>26</v>
      </c>
      <c r="F734">
        <v>4071.5191508889734</v>
      </c>
      <c r="G734">
        <v>3885.6856057335949</v>
      </c>
      <c r="H734">
        <v>3681.6432815330204</v>
      </c>
      <c r="I734">
        <v>3460.9444800407568</v>
      </c>
      <c r="J734">
        <v>3251.4763916870056</v>
      </c>
      <c r="K734">
        <v>3029.9778525559523</v>
      </c>
      <c r="L734">
        <v>2824.8731256112501</v>
      </c>
      <c r="M734">
        <v>2634.5911197548367</v>
      </c>
      <c r="N734">
        <v>2457.807904234186</v>
      </c>
      <c r="O734">
        <v>2293.3856491824658</v>
      </c>
      <c r="P734">
        <v>2140.3304196295921</v>
      </c>
      <c r="Q734">
        <v>1997.7623749423735</v>
      </c>
      <c r="R734">
        <v>1864.8942804372534</v>
      </c>
      <c r="S734">
        <v>1741.0156848601139</v>
      </c>
      <c r="T734">
        <v>1625.4810239368253</v>
      </c>
      <c r="U734">
        <v>1517.7004882630874</v>
      </c>
      <c r="V734">
        <v>1417.1328684577086</v>
      </c>
      <c r="W734">
        <v>1323.2798369865718</v>
      </c>
      <c r="X734">
        <v>1235.6812904869109</v>
      </c>
      <c r="Y734">
        <v>1153.9114875275802</v>
      </c>
      <c r="Z734">
        <v>1077.5757927314314</v>
      </c>
      <c r="AA734">
        <v>1006.3078907537556</v>
      </c>
      <c r="AB734">
        <v>939.76737037000657</v>
      </c>
      <c r="AC734">
        <v>877.63760489720278</v>
      </c>
      <c r="AD734">
        <v>819.6238737059474</v>
      </c>
      <c r="AE734">
        <v>765.45168293308222</v>
      </c>
      <c r="AF734">
        <v>714.86525321814349</v>
      </c>
    </row>
    <row r="735" spans="4:32" x14ac:dyDescent="0.3">
      <c r="E735" t="s">
        <v>23</v>
      </c>
      <c r="F735">
        <v>43066.659475944383</v>
      </c>
      <c r="G735">
        <v>41312.733232979699</v>
      </c>
      <c r="H735">
        <v>39605.411281827997</v>
      </c>
      <c r="I735">
        <v>37903.746997198294</v>
      </c>
      <c r="J735">
        <v>36220.54936761158</v>
      </c>
      <c r="K735">
        <v>34585.221407469311</v>
      </c>
      <c r="L735">
        <v>33032.004733663372</v>
      </c>
      <c r="M735">
        <v>31554.313914540893</v>
      </c>
      <c r="N735">
        <v>30146.752775413042</v>
      </c>
      <c r="O735">
        <v>28804.779048335626</v>
      </c>
      <c r="P735">
        <v>27524.477447128138</v>
      </c>
      <c r="Q735">
        <v>26302.403658915136</v>
      </c>
      <c r="R735">
        <v>25135.475467126813</v>
      </c>
      <c r="S735">
        <v>24020.895656523327</v>
      </c>
      <c r="T735">
        <v>22956.096635991518</v>
      </c>
      <c r="U735">
        <v>21938.700084219992</v>
      </c>
      <c r="V735">
        <v>20966.487105668039</v>
      </c>
      <c r="W735">
        <v>20037.375818351335</v>
      </c>
      <c r="X735">
        <v>19149.404250002506</v>
      </c>
      <c r="Y735">
        <v>18300.717062980053</v>
      </c>
      <c r="Z735">
        <v>17489.555067216763</v>
      </c>
      <c r="AA735">
        <v>16714.246782845246</v>
      </c>
      <c r="AB735">
        <v>15973.201524407596</v>
      </c>
      <c r="AC735">
        <v>15264.903626086256</v>
      </c>
      <c r="AD735">
        <v>14587.907531752617</v>
      </c>
      <c r="AE735">
        <v>13940.833548009754</v>
      </c>
      <c r="AF735">
        <v>13322.364111790803</v>
      </c>
    </row>
    <row r="736" spans="4:32" x14ac:dyDescent="0.3">
      <c r="E736" t="s">
        <v>20</v>
      </c>
      <c r="F736">
        <v>17843.036354173251</v>
      </c>
      <c r="G736">
        <v>16744.788820675672</v>
      </c>
      <c r="H736">
        <v>15751.767096720092</v>
      </c>
      <c r="I736">
        <v>14848.734244125153</v>
      </c>
      <c r="J736">
        <v>14004.44434308639</v>
      </c>
      <c r="K736">
        <v>13224.527609030343</v>
      </c>
      <c r="L736">
        <v>12500.968517474663</v>
      </c>
      <c r="M736">
        <v>11826.410148766035</v>
      </c>
      <c r="N736">
        <v>11195.149811707633</v>
      </c>
      <c r="O736">
        <v>10602.666817678823</v>
      </c>
      <c r="P736">
        <v>10045.299715919546</v>
      </c>
      <c r="Q736">
        <v>9520.0222306257601</v>
      </c>
      <c r="R736">
        <v>9024.285464864919</v>
      </c>
      <c r="S736">
        <v>8555.9052685207007</v>
      </c>
      <c r="T736">
        <v>8112.9808135122448</v>
      </c>
      <c r="U736">
        <v>7693.835006577091</v>
      </c>
      <c r="V736">
        <v>7296.9703625836109</v>
      </c>
      <c r="W736">
        <v>6921.0359431619618</v>
      </c>
      <c r="X736">
        <v>6564.802295997034</v>
      </c>
      <c r="Y736">
        <v>6227.1422348225051</v>
      </c>
      <c r="Z736">
        <v>5907.0159225449497</v>
      </c>
      <c r="AA736">
        <v>5603.4591527806151</v>
      </c>
      <c r="AB736">
        <v>5315.5740291787542</v>
      </c>
      <c r="AC736">
        <v>5042.5214575548007</v>
      </c>
      <c r="AD736">
        <v>4783.5150201325978</v>
      </c>
      <c r="AE736">
        <v>4537.8159124721888</v>
      </c>
      <c r="AF736">
        <v>4304.7287045400471</v>
      </c>
    </row>
    <row r="737" spans="4:32" x14ac:dyDescent="0.3">
      <c r="D737" t="s">
        <v>64</v>
      </c>
      <c r="E737" t="s">
        <v>18</v>
      </c>
      <c r="F737">
        <v>35767.557912505072</v>
      </c>
      <c r="G737">
        <v>32761.79896064382</v>
      </c>
      <c r="H737">
        <v>30239.630548068715</v>
      </c>
      <c r="I737">
        <v>28024.324593208512</v>
      </c>
      <c r="J737">
        <v>26060.303298138271</v>
      </c>
      <c r="K737">
        <v>24252.947210394876</v>
      </c>
      <c r="L737">
        <v>22616.219702616832</v>
      </c>
      <c r="M737">
        <v>21121.750530460315</v>
      </c>
      <c r="N737">
        <v>19748.458197020977</v>
      </c>
      <c r="O737">
        <v>18480.30066439923</v>
      </c>
      <c r="P737">
        <v>17304.782155947047</v>
      </c>
      <c r="Q737">
        <v>16211.945493640931</v>
      </c>
      <c r="R737">
        <v>15193.681808970841</v>
      </c>
      <c r="S737">
        <v>14243.251048119171</v>
      </c>
      <c r="T737">
        <v>13354.944522901031</v>
      </c>
      <c r="U737">
        <v>12523.844449071396</v>
      </c>
      <c r="V737">
        <v>11745.650509721236</v>
      </c>
      <c r="W737">
        <v>11016.553255379085</v>
      </c>
      <c r="X737">
        <v>10333.140573121347</v>
      </c>
      <c r="Y737">
        <v>9692.32773142509</v>
      </c>
      <c r="Z737">
        <v>9091.304388108385</v>
      </c>
      <c r="AA737">
        <v>8527.493911951382</v>
      </c>
      <c r="AB737">
        <v>7998.5217205551771</v>
      </c>
      <c r="AC737">
        <v>7502.1902769488479</v>
      </c>
      <c r="AD737">
        <v>7036.4590467535809</v>
      </c>
      <c r="AE737">
        <v>6599.4281839471523</v>
      </c>
      <c r="AF737">
        <v>6189.3250454805811</v>
      </c>
    </row>
    <row r="738" spans="4:32" x14ac:dyDescent="0.3">
      <c r="E738" t="s">
        <v>26</v>
      </c>
      <c r="F738">
        <v>6115.0406409045363</v>
      </c>
      <c r="G738">
        <v>5717.7257400403587</v>
      </c>
      <c r="H738">
        <v>5390.3330925832006</v>
      </c>
      <c r="I738">
        <v>5133.4344189735475</v>
      </c>
      <c r="J738">
        <v>4947.8013703147262</v>
      </c>
      <c r="K738">
        <v>4828.1668734275027</v>
      </c>
      <c r="L738">
        <v>4724.4649716091089</v>
      </c>
      <c r="M738">
        <v>4632.9924589431785</v>
      </c>
      <c r="N738">
        <v>4551.0193132085087</v>
      </c>
      <c r="O738">
        <v>4476.506886533848</v>
      </c>
      <c r="P738">
        <v>4407.9152517672992</v>
      </c>
      <c r="Q738">
        <v>4344.0691944806231</v>
      </c>
      <c r="R738">
        <v>4284.0635280135948</v>
      </c>
      <c r="S738">
        <v>4227.1952368957755</v>
      </c>
      <c r="T738">
        <v>4172.9142151804999</v>
      </c>
      <c r="U738">
        <v>4120.7870800256105</v>
      </c>
      <c r="V738">
        <v>4070.4703014569754</v>
      </c>
      <c r="W738">
        <v>4021.6900509964544</v>
      </c>
      <c r="X738">
        <v>3974.2269504771289</v>
      </c>
      <c r="Y738">
        <v>3927.9044318101096</v>
      </c>
      <c r="Z738">
        <v>3882.5797832950361</v>
      </c>
      <c r="AA738">
        <v>3838.1372125923936</v>
      </c>
      <c r="AB738">
        <v>3794.4824361054511</v>
      </c>
      <c r="AC738">
        <v>3751.5384326609965</v>
      </c>
      <c r="AD738">
        <v>3709.2420917122404</v>
      </c>
      <c r="AE738">
        <v>3667.5415534489898</v>
      </c>
      <c r="AF738">
        <v>3626.3940874852342</v>
      </c>
    </row>
    <row r="739" spans="4:32" x14ac:dyDescent="0.3">
      <c r="E739" t="s">
        <v>23</v>
      </c>
      <c r="F739">
        <v>39416.482097209642</v>
      </c>
      <c r="G739">
        <v>37903.317868315695</v>
      </c>
      <c r="H739">
        <v>36607.370712762066</v>
      </c>
      <c r="I739">
        <v>35532.277095467398</v>
      </c>
      <c r="J739">
        <v>34563.693893041323</v>
      </c>
      <c r="K739">
        <v>33752.160984615104</v>
      </c>
      <c r="L739">
        <v>32990.598549983035</v>
      </c>
      <c r="M739">
        <v>32269.337401795532</v>
      </c>
      <c r="N739">
        <v>31581.276203280999</v>
      </c>
      <c r="O739">
        <v>30921.122995023008</v>
      </c>
      <c r="P739">
        <v>30284.880285148203</v>
      </c>
      <c r="Q739">
        <v>29669.489410447957</v>
      </c>
      <c r="R739">
        <v>29072.581060443972</v>
      </c>
      <c r="S739">
        <v>28492.2977996054</v>
      </c>
      <c r="T739">
        <v>27927.166190339649</v>
      </c>
      <c r="U739">
        <v>27376.003579220098</v>
      </c>
      <c r="V739">
        <v>26837.849426434714</v>
      </c>
      <c r="W739">
        <v>26311.914222794891</v>
      </c>
      <c r="X739">
        <v>25797.541149786422</v>
      </c>
      <c r="Y739">
        <v>25294.17706701536</v>
      </c>
      <c r="Z739">
        <v>24801.350391434669</v>
      </c>
      <c r="AA739">
        <v>24318.654113259403</v>
      </c>
      <c r="AB739">
        <v>23845.732671467598</v>
      </c>
      <c r="AC739">
        <v>23382.271751120756</v>
      </c>
      <c r="AD739">
        <v>22927.990308053664</v>
      </c>
      <c r="AE739">
        <v>22482.634302582857</v>
      </c>
      <c r="AF739">
        <v>22045.971752452668</v>
      </c>
    </row>
    <row r="740" spans="4:32" x14ac:dyDescent="0.3">
      <c r="E740" t="s">
        <v>20</v>
      </c>
      <c r="F740">
        <v>16398.419693180796</v>
      </c>
      <c r="G740">
        <v>15366.055312133392</v>
      </c>
      <c r="H740">
        <v>14447.47308321653</v>
      </c>
      <c r="I740">
        <v>13604.607309624162</v>
      </c>
      <c r="J740">
        <v>12828.680838178125</v>
      </c>
      <c r="K740">
        <v>12106.215222399251</v>
      </c>
      <c r="L740">
        <v>11434.732814059493</v>
      </c>
      <c r="M740">
        <v>10807.80253273655</v>
      </c>
      <c r="N740">
        <v>10220.463152841579</v>
      </c>
      <c r="O740">
        <v>9668.7850016820212</v>
      </c>
      <c r="P740">
        <v>9149.5770912700627</v>
      </c>
      <c r="Q740">
        <v>8660.1879674811407</v>
      </c>
      <c r="R740">
        <v>8198.3680767836031</v>
      </c>
      <c r="S740">
        <v>7762.1731941554835</v>
      </c>
      <c r="T740">
        <v>7349.8956776141131</v>
      </c>
      <c r="U740">
        <v>6960.0148444944853</v>
      </c>
      <c r="V740">
        <v>6591.160657227344</v>
      </c>
      <c r="W740">
        <v>6242.0867840668043</v>
      </c>
      <c r="X740">
        <v>5911.6503375197817</v>
      </c>
      <c r="Y740">
        <v>5598.7964198524578</v>
      </c>
      <c r="Z740">
        <v>5302.5461643504977</v>
      </c>
      <c r="AA740">
        <v>5021.9873438923669</v>
      </c>
      <c r="AB740">
        <v>4756.2668833580601</v>
      </c>
      <c r="AC740">
        <v>4504.5847976032674</v>
      </c>
      <c r="AD740">
        <v>4266.1892073994331</v>
      </c>
      <c r="AE740">
        <v>4040.3721787350805</v>
      </c>
      <c r="AF740">
        <v>3826.4661975925605</v>
      </c>
    </row>
    <row r="741" spans="4:32" x14ac:dyDescent="0.3">
      <c r="E741" t="s">
        <v>22</v>
      </c>
      <c r="F741">
        <v>48.603695424175946</v>
      </c>
      <c r="G741">
        <v>47.803176968012743</v>
      </c>
      <c r="H741">
        <v>47.009746488236708</v>
      </c>
      <c r="I741">
        <v>46.222237557175617</v>
      </c>
      <c r="J741">
        <v>45.445476612032479</v>
      </c>
      <c r="K741">
        <v>44.679376142164926</v>
      </c>
      <c r="L741">
        <v>43.926706944958831</v>
      </c>
      <c r="M741">
        <v>43.186920346861591</v>
      </c>
      <c r="N741">
        <v>42.459592418432308</v>
      </c>
      <c r="O741">
        <v>41.744382895810539</v>
      </c>
      <c r="P741">
        <v>41.041008322723179</v>
      </c>
      <c r="Q741">
        <v>40.349224242106459</v>
      </c>
      <c r="R741">
        <v>39.668813247739749</v>
      </c>
      <c r="S741">
        <v>38.999576888989303</v>
      </c>
      <c r="T741">
        <v>38.341330143298514</v>
      </c>
      <c r="U741">
        <v>37.693897619985258</v>
      </c>
      <c r="V741">
        <v>37.057110943221595</v>
      </c>
      <c r="W741">
        <v>36.430806945057249</v>
      </c>
      <c r="X741">
        <v>35.814826418852533</v>
      </c>
      <c r="Y741">
        <v>35.209013262577393</v>
      </c>
      <c r="Z741">
        <v>34.613213894413917</v>
      </c>
      <c r="AA741">
        <v>34.027276858982098</v>
      </c>
      <c r="AB741">
        <v>33.451052567054383</v>
      </c>
      <c r="AC741">
        <v>32.884393128567929</v>
      </c>
      <c r="AD741">
        <v>32.327152250533935</v>
      </c>
      <c r="AE741">
        <v>31.779185179708392</v>
      </c>
      <c r="AF741">
        <v>31.240348675719432</v>
      </c>
    </row>
    <row r="742" spans="4:32" x14ac:dyDescent="0.3">
      <c r="D742" t="s">
        <v>65</v>
      </c>
      <c r="E742" t="s">
        <v>18</v>
      </c>
      <c r="F742">
        <v>51572.936692685696</v>
      </c>
      <c r="G742">
        <v>47375.658752142474</v>
      </c>
      <c r="H742">
        <v>43863.695132398971</v>
      </c>
      <c r="I742">
        <v>40867.165969027417</v>
      </c>
      <c r="J742">
        <v>38221.675424422516</v>
      </c>
      <c r="K742">
        <v>35804.722119194834</v>
      </c>
      <c r="L742">
        <v>33603.827577040858</v>
      </c>
      <c r="M742">
        <v>31581.920796771388</v>
      </c>
      <c r="N742">
        <v>29712.01014093087</v>
      </c>
      <c r="O742">
        <v>27973.925973386751</v>
      </c>
      <c r="P742">
        <v>26352.203989075249</v>
      </c>
      <c r="Q742">
        <v>24834.684434128591</v>
      </c>
      <c r="R742">
        <v>23411.569700533775</v>
      </c>
      <c r="S742">
        <v>22074.78071043306</v>
      </c>
      <c r="T742">
        <v>20817.511220053089</v>
      </c>
      <c r="U742">
        <v>19633.915140935442</v>
      </c>
      <c r="V742">
        <v>18518.884441817965</v>
      </c>
      <c r="W742">
        <v>17467.88947650095</v>
      </c>
      <c r="X742">
        <v>16476.86280945026</v>
      </c>
      <c r="Y742">
        <v>15542.113659349974</v>
      </c>
      <c r="Z742">
        <v>14660.264099480351</v>
      </c>
      <c r="AA742">
        <v>13828.200856868383</v>
      </c>
      <c r="AB742">
        <v>13043.038390957116</v>
      </c>
      <c r="AC742">
        <v>12302.090196447529</v>
      </c>
      <c r="AD742">
        <v>11602.846152046752</v>
      </c>
      <c r="AE742">
        <v>10942.954350867934</v>
      </c>
      <c r="AF742">
        <v>10320.206281562345</v>
      </c>
    </row>
    <row r="743" spans="4:32" x14ac:dyDescent="0.3">
      <c r="E743" t="s">
        <v>26</v>
      </c>
      <c r="F743">
        <v>3974.2682881545129</v>
      </c>
      <c r="G743">
        <v>3857.3003322802119</v>
      </c>
      <c r="H743">
        <v>3748.630815152585</v>
      </c>
      <c r="I743">
        <v>3679.6112768506409</v>
      </c>
      <c r="J743">
        <v>3616.6971909284398</v>
      </c>
      <c r="K743">
        <v>3556.220176088133</v>
      </c>
      <c r="L743">
        <v>3497.6869392794929</v>
      </c>
      <c r="M743">
        <v>3440.8333712903172</v>
      </c>
      <c r="N743">
        <v>3385.4607104072329</v>
      </c>
      <c r="O743">
        <v>3331.4165510191647</v>
      </c>
      <c r="P743">
        <v>3278.5819715054949</v>
      </c>
      <c r="Q743">
        <v>3226.8626332818462</v>
      </c>
      <c r="R743">
        <v>3176.1825142695216</v>
      </c>
      <c r="S743">
        <v>3126.4794249343618</v>
      </c>
      <c r="T743">
        <v>3077.7017522674141</v>
      </c>
      <c r="U743">
        <v>3029.8060635116108</v>
      </c>
      <c r="V743">
        <v>2982.7553208400136</v>
      </c>
      <c r="W743">
        <v>2936.5175361303359</v>
      </c>
      <c r="X743">
        <v>2891.064746748842</v>
      </c>
      <c r="Y743">
        <v>2846.3722281966734</v>
      </c>
      <c r="Z743">
        <v>2802.4178834042509</v>
      </c>
      <c r="AA743">
        <v>2759.1817650777539</v>
      </c>
      <c r="AB743">
        <v>2716.6456991883265</v>
      </c>
      <c r="AC743">
        <v>2674.7929860105414</v>
      </c>
      <c r="AD743">
        <v>2633.6081610995193</v>
      </c>
      <c r="AE743">
        <v>2593.0768029448664</v>
      </c>
      <c r="AF743">
        <v>2553.1853772312156</v>
      </c>
    </row>
    <row r="744" spans="4:32" x14ac:dyDescent="0.3">
      <c r="E744" t="s">
        <v>23</v>
      </c>
      <c r="F744">
        <v>36366.698547015541</v>
      </c>
      <c r="G744">
        <v>34655.293971079438</v>
      </c>
      <c r="H744">
        <v>33280.878242653249</v>
      </c>
      <c r="I744">
        <v>32079.073422136626</v>
      </c>
      <c r="J744">
        <v>31016.061974559259</v>
      </c>
      <c r="K744">
        <v>30031.965355862358</v>
      </c>
      <c r="L744">
        <v>29107.607728168241</v>
      </c>
      <c r="M744">
        <v>28232.19913876893</v>
      </c>
      <c r="N744">
        <v>27397.964383171788</v>
      </c>
      <c r="O744">
        <v>26599.194128836516</v>
      </c>
      <c r="P744">
        <v>25831.618442948846</v>
      </c>
      <c r="Q744">
        <v>25091.985428364093</v>
      </c>
      <c r="R744">
        <v>24377.773075435933</v>
      </c>
      <c r="S744">
        <v>23686.989258689879</v>
      </c>
      <c r="T744">
        <v>23018.031040988892</v>
      </c>
      <c r="U744">
        <v>22369.584491353628</v>
      </c>
      <c r="V744">
        <v>21740.552561351989</v>
      </c>
      <c r="W744">
        <v>21130.002638817557</v>
      </c>
      <c r="X744">
        <v>20537.128059702041</v>
      </c>
      <c r="Y744">
        <v>19961.219625083093</v>
      </c>
      <c r="Z744">
        <v>19401.644358749862</v>
      </c>
      <c r="AA744">
        <v>18857.829550822975</v>
      </c>
      <c r="AB744">
        <v>18329.250691650272</v>
      </c>
      <c r="AC744">
        <v>17815.422289986764</v>
      </c>
      <c r="AD744">
        <v>17315.890844157682</v>
      </c>
      <c r="AE744">
        <v>16830.229430358882</v>
      </c>
      <c r="AF744">
        <v>16358.033512571352</v>
      </c>
    </row>
    <row r="745" spans="4:32" x14ac:dyDescent="0.3">
      <c r="E745" t="s">
        <v>20</v>
      </c>
      <c r="F745">
        <v>20022.24410639075</v>
      </c>
      <c r="G745">
        <v>18706.84720607795</v>
      </c>
      <c r="H745">
        <v>17557.13075750487</v>
      </c>
      <c r="I745">
        <v>16540.108192736003</v>
      </c>
      <c r="J745">
        <v>15639.617234790972</v>
      </c>
      <c r="K745">
        <v>14812.235860702813</v>
      </c>
      <c r="L745">
        <v>14044.66293036213</v>
      </c>
      <c r="M745">
        <v>13328.159710325746</v>
      </c>
      <c r="N745">
        <v>12656.22202463694</v>
      </c>
      <c r="O745">
        <v>12023.87608180773</v>
      </c>
      <c r="P745">
        <v>11427.217335176916</v>
      </c>
      <c r="Q745">
        <v>10863.10269937388</v>
      </c>
      <c r="R745">
        <v>10328.94155408555</v>
      </c>
      <c r="S745">
        <v>9822.5515724045035</v>
      </c>
      <c r="T745">
        <v>9342.0578030790784</v>
      </c>
      <c r="U745">
        <v>8885.8210535140952</v>
      </c>
      <c r="V745">
        <v>8452.3863968705064</v>
      </c>
      <c r="W745">
        <v>8040.4456762447871</v>
      </c>
      <c r="X745">
        <v>7648.8098583415122</v>
      </c>
      <c r="Y745">
        <v>7276.3883933718607</v>
      </c>
      <c r="Z745">
        <v>6922.1736093541003</v>
      </c>
      <c r="AA745">
        <v>6585.2287586860066</v>
      </c>
      <c r="AB745">
        <v>6264.6787386121823</v>
      </c>
      <c r="AC745">
        <v>5959.7027866689887</v>
      </c>
      <c r="AD745">
        <v>5669.5286475721632</v>
      </c>
      <c r="AE745">
        <v>5393.4278458910057</v>
      </c>
      <c r="AF745">
        <v>5130.7117969971368</v>
      </c>
    </row>
    <row r="746" spans="4:32" x14ac:dyDescent="0.3">
      <c r="D746" t="s">
        <v>66</v>
      </c>
      <c r="E746" t="s">
        <v>18</v>
      </c>
      <c r="F746">
        <v>57502.553516176915</v>
      </c>
      <c r="G746">
        <v>52650.278406413512</v>
      </c>
      <c r="H746">
        <v>48677.466881822562</v>
      </c>
      <c r="I746">
        <v>45312.053249887373</v>
      </c>
      <c r="J746">
        <v>42384.769264271126</v>
      </c>
      <c r="K746">
        <v>39786.163844845913</v>
      </c>
      <c r="L746">
        <v>37443.033729521339</v>
      </c>
      <c r="M746">
        <v>35304.908040440569</v>
      </c>
      <c r="N746">
        <v>33335.999615125409</v>
      </c>
      <c r="O746">
        <v>31510.254252551513</v>
      </c>
      <c r="P746">
        <v>29808.219005698105</v>
      </c>
      <c r="Q746">
        <v>28215.012079721</v>
      </c>
      <c r="R746">
        <v>26718.978143629862</v>
      </c>
      <c r="S746">
        <v>25310.780398548774</v>
      </c>
      <c r="T746">
        <v>23982.776910449753</v>
      </c>
      <c r="U746">
        <v>22728.585487339045</v>
      </c>
      <c r="V746">
        <v>21542.775750664052</v>
      </c>
      <c r="W746">
        <v>20420.648334276582</v>
      </c>
      <c r="X746">
        <v>19358.074596437695</v>
      </c>
      <c r="Y746">
        <v>18351.378891919438</v>
      </c>
      <c r="Z746">
        <v>17397.251123299571</v>
      </c>
      <c r="AA746">
        <v>16492.681062665117</v>
      </c>
      <c r="AB746">
        <v>15634.908479261139</v>
      </c>
      <c r="AC746">
        <v>14821.38484720528</v>
      </c>
      <c r="AD746">
        <v>14049.743609671546</v>
      </c>
      <c r="AE746">
        <v>13317.776816560994</v>
      </c>
      <c r="AF746">
        <v>12623.416546420687</v>
      </c>
    </row>
    <row r="747" spans="4:32" x14ac:dyDescent="0.3">
      <c r="E747" t="s">
        <v>26</v>
      </c>
      <c r="F747">
        <v>6891.6162479445129</v>
      </c>
      <c r="G747">
        <v>6549.2681968890874</v>
      </c>
      <c r="H747">
        <v>6221.8815226570287</v>
      </c>
      <c r="I747">
        <v>5909.358116006707</v>
      </c>
      <c r="J747">
        <v>5611.4880632964023</v>
      </c>
      <c r="K747">
        <v>5327.953068439735</v>
      </c>
      <c r="L747">
        <v>5058.3463938031609</v>
      </c>
      <c r="M747">
        <v>4802.1962108215384</v>
      </c>
      <c r="N747">
        <v>4558.9870587983578</v>
      </c>
      <c r="O747">
        <v>4328.1776842046393</v>
      </c>
      <c r="P747">
        <v>4109.2150764001772</v>
      </c>
      <c r="Q747">
        <v>3901.5451128344716</v>
      </c>
      <c r="R747">
        <v>3704.6203982008501</v>
      </c>
      <c r="S747">
        <v>3517.9058736697066</v>
      </c>
      <c r="T747">
        <v>3340.8826978429643</v>
      </c>
      <c r="U747">
        <v>3173.0508109809057</v>
      </c>
      <c r="V747">
        <v>3013.9305091852329</v>
      </c>
      <c r="W747">
        <v>2863.0632827558729</v>
      </c>
      <c r="X747">
        <v>2720.012114050222</v>
      </c>
      <c r="Y747">
        <v>2584.3613836366808</v>
      </c>
      <c r="Z747">
        <v>2455.7164973700678</v>
      </c>
      <c r="AA747">
        <v>2333.7033192032673</v>
      </c>
      <c r="AB747">
        <v>2217.9674732992908</v>
      </c>
      <c r="AC747">
        <v>2108.1735628409533</v>
      </c>
      <c r="AD747">
        <v>2004.0043406703842</v>
      </c>
      <c r="AE747">
        <v>1905.1598576048652</v>
      </c>
      <c r="AF747">
        <v>1811.3566072570886</v>
      </c>
    </row>
    <row r="748" spans="4:32" x14ac:dyDescent="0.3">
      <c r="E748" t="s">
        <v>23</v>
      </c>
      <c r="F748">
        <v>62562.111949231614</v>
      </c>
      <c r="G748">
        <v>60183.924623820021</v>
      </c>
      <c r="H748">
        <v>58067.292763828882</v>
      </c>
      <c r="I748">
        <v>56137.9191417982</v>
      </c>
      <c r="J748">
        <v>54348.570672843089</v>
      </c>
      <c r="K748">
        <v>52668.245571384781</v>
      </c>
      <c r="L748">
        <v>51076.002731518965</v>
      </c>
      <c r="M748">
        <v>49557.31635906201</v>
      </c>
      <c r="N748">
        <v>48101.853785858664</v>
      </c>
      <c r="O748">
        <v>46702.083387471539</v>
      </c>
      <c r="P748">
        <v>45352.381416779826</v>
      </c>
      <c r="Q748">
        <v>44048.446720156287</v>
      </c>
      <c r="R748">
        <v>42786.909945366737</v>
      </c>
      <c r="S748">
        <v>41565.068200127891</v>
      </c>
      <c r="T748">
        <v>40380.702154720791</v>
      </c>
      <c r="U748">
        <v>39231.948244331892</v>
      </c>
      <c r="V748">
        <v>38117.208259973857</v>
      </c>
      <c r="W748">
        <v>37035.084661823064</v>
      </c>
      <c r="X748">
        <v>35984.33381203199</v>
      </c>
      <c r="Y748">
        <v>34963.831834506105</v>
      </c>
      <c r="Z748">
        <v>33972.549465620737</v>
      </c>
      <c r="AA748">
        <v>33009.533368342418</v>
      </c>
      <c r="AB748">
        <v>32073.892133673304</v>
      </c>
      <c r="AC748">
        <v>31164.785708887157</v>
      </c>
      <c r="AD748">
        <v>30281.417349669398</v>
      </c>
      <c r="AE748">
        <v>29423.027443937634</v>
      </c>
      <c r="AF748">
        <v>28588.888732487761</v>
      </c>
    </row>
    <row r="749" spans="4:32" x14ac:dyDescent="0.3">
      <c r="E749" t="s">
        <v>20</v>
      </c>
      <c r="F749">
        <v>19998.069974421243</v>
      </c>
      <c r="G749">
        <v>18498.459008941405</v>
      </c>
      <c r="H749">
        <v>17101.51749585073</v>
      </c>
      <c r="I749">
        <v>15801.821536958711</v>
      </c>
      <c r="J749">
        <v>14594.358812459663</v>
      </c>
      <c r="K749">
        <v>13474.180768089429</v>
      </c>
      <c r="L749">
        <v>12436.31272999774</v>
      </c>
      <c r="M749">
        <v>11475.772377093113</v>
      </c>
      <c r="N749">
        <v>10587.624755879895</v>
      </c>
      <c r="O749">
        <v>9767.041536962477</v>
      </c>
      <c r="P749">
        <v>9009.3515819895056</v>
      </c>
      <c r="Q749">
        <v>8310.0790024262133</v>
      </c>
      <c r="R749">
        <v>7664.9689044573361</v>
      </c>
      <c r="S749">
        <v>7070.0025567136727</v>
      </c>
      <c r="T749">
        <v>6521.404109323842</v>
      </c>
      <c r="U749">
        <v>6015.6408860528563</v>
      </c>
      <c r="V749">
        <v>5549.4189804704429</v>
      </c>
      <c r="W749">
        <v>5119.6755576791993</v>
      </c>
      <c r="X749">
        <v>4723.5689572200999</v>
      </c>
      <c r="Y749">
        <v>4358.4674323159388</v>
      </c>
      <c r="Z749">
        <v>4021.937149103805</v>
      </c>
      <c r="AA749">
        <v>3711.7299026806145</v>
      </c>
      <c r="AB749">
        <v>3425.7708777652479</v>
      </c>
      <c r="AC749">
        <v>3162.1466834334319</v>
      </c>
      <c r="AD749">
        <v>2919.093817287307</v>
      </c>
      <c r="AE749">
        <v>2694.9876591832494</v>
      </c>
      <c r="AF749">
        <v>2488.3320538911871</v>
      </c>
    </row>
    <row r="750" spans="4:32" x14ac:dyDescent="0.3">
      <c r="E750" t="s">
        <v>22</v>
      </c>
      <c r="F750">
        <v>30.840851179462351</v>
      </c>
      <c r="G750">
        <v>29.130911204794931</v>
      </c>
      <c r="H750">
        <v>27.465832520513448</v>
      </c>
      <c r="I750">
        <v>25.863369314935454</v>
      </c>
      <c r="J750">
        <v>24.333094971574123</v>
      </c>
      <c r="K750">
        <v>22.879466288884974</v>
      </c>
      <c r="L750">
        <v>21.503719524384838</v>
      </c>
      <c r="M750">
        <v>20.205067359068593</v>
      </c>
      <c r="N750">
        <v>18.981466962168469</v>
      </c>
      <c r="O750">
        <v>17.830119110086702</v>
      </c>
      <c r="P750">
        <v>16.747795424231771</v>
      </c>
      <c r="Q750">
        <v>15.731053945481236</v>
      </c>
      <c r="R750">
        <v>14.776381147887006</v>
      </c>
      <c r="S750">
        <v>13.880284928404711</v>
      </c>
      <c r="T750">
        <v>13.039354622013315</v>
      </c>
      <c r="U750">
        <v>12.250298685770041</v>
      </c>
      <c r="V750">
        <v>11.509967196166805</v>
      </c>
      <c r="W750">
        <v>10.815364005807126</v>
      </c>
      <c r="X750">
        <v>10.163651875773914</v>
      </c>
      <c r="Y750">
        <v>9.552152869859766</v>
      </c>
      <c r="Z750">
        <v>8.978345595591259</v>
      </c>
      <c r="AA750">
        <v>8.4398603951225084</v>
      </c>
      <c r="AB750">
        <v>7.9344732552013006</v>
      </c>
      <c r="AC750">
        <v>7.4600989724046949</v>
      </c>
      <c r="AD750">
        <v>7.0147839462380395</v>
      </c>
      <c r="AE750">
        <v>6.596698857254558</v>
      </c>
      <c r="AF750">
        <v>6.2041314056024186</v>
      </c>
    </row>
    <row r="751" spans="4:32" x14ac:dyDescent="0.3">
      <c r="D751" t="s">
        <v>67</v>
      </c>
      <c r="E751" t="s">
        <v>18</v>
      </c>
      <c r="F751">
        <v>58003.65741501149</v>
      </c>
      <c r="G751">
        <v>52105.344765496258</v>
      </c>
      <c r="H751">
        <v>47337.040354896657</v>
      </c>
      <c r="I751">
        <v>43336.160668803714</v>
      </c>
      <c r="J751">
        <v>39883.755192045006</v>
      </c>
      <c r="K751">
        <v>36842.065838587958</v>
      </c>
      <c r="L751">
        <v>34121.037709780954</v>
      </c>
      <c r="M751">
        <v>31659.601287307032</v>
      </c>
      <c r="N751">
        <v>29414.83579314758</v>
      </c>
      <c r="O751">
        <v>27355.50125366863</v>
      </c>
      <c r="P751">
        <v>25458.07349645501</v>
      </c>
      <c r="Q751">
        <v>23704.254999196055</v>
      </c>
      <c r="R751">
        <v>22079.378269845867</v>
      </c>
      <c r="S751">
        <v>20571.361229135207</v>
      </c>
      <c r="T751">
        <v>19170.010896145504</v>
      </c>
      <c r="U751">
        <v>17866.55084943361</v>
      </c>
      <c r="V751">
        <v>16653.294838997092</v>
      </c>
      <c r="W751">
        <v>15523.417305416895</v>
      </c>
      <c r="X751">
        <v>14470.789067444042</v>
      </c>
      <c r="Y751">
        <v>13489.857424546373</v>
      </c>
      <c r="Z751">
        <v>12575.556923985778</v>
      </c>
      <c r="AA751">
        <v>11723.241570810096</v>
      </c>
      <c r="AB751">
        <v>10928.632226442916</v>
      </c>
      <c r="AC751">
        <v>10187.77490916335</v>
      </c>
      <c r="AD751">
        <v>9497.0070289097039</v>
      </c>
      <c r="AE751">
        <v>8852.9294822321808</v>
      </c>
      <c r="AF751">
        <v>8252.3831439616788</v>
      </c>
    </row>
    <row r="752" spans="4:32" x14ac:dyDescent="0.3">
      <c r="E752" t="s">
        <v>26</v>
      </c>
      <c r="F752">
        <v>8717.4013046077434</v>
      </c>
      <c r="G752">
        <v>8449.30322847961</v>
      </c>
      <c r="H752">
        <v>8116.5630894675778</v>
      </c>
      <c r="I752">
        <v>7731.4161839309299</v>
      </c>
      <c r="J752">
        <v>7300.7857269688639</v>
      </c>
      <c r="K752">
        <v>6832.4503782053935</v>
      </c>
      <c r="L752">
        <v>6393.7990702000379</v>
      </c>
      <c r="M752">
        <v>5983.0569413993062</v>
      </c>
      <c r="N752">
        <v>5598.5247689210692</v>
      </c>
      <c r="O752">
        <v>5238.5851430955763</v>
      </c>
      <c r="P752">
        <v>4901.7049950506562</v>
      </c>
      <c r="Q752">
        <v>4586.4356980148104</v>
      </c>
      <c r="R752">
        <v>4291.4115795669095</v>
      </c>
      <c r="S752">
        <v>4015.3474168773087</v>
      </c>
      <c r="T752">
        <v>3757.0353054960601</v>
      </c>
      <c r="U752">
        <v>3515.3411682754049</v>
      </c>
      <c r="V752">
        <v>3289.2010861504646</v>
      </c>
      <c r="W752">
        <v>3077.6175741720594</v>
      </c>
      <c r="X752">
        <v>2879.6558859056508</v>
      </c>
      <c r="Y752">
        <v>2694.4404013705648</v>
      </c>
      <c r="Z752">
        <v>2521.1511342418376</v>
      </c>
      <c r="AA752">
        <v>2359.0203804618345</v>
      </c>
      <c r="AB752">
        <v>2207.3295209285902</v>
      </c>
      <c r="AC752">
        <v>2065.4059843187679</v>
      </c>
      <c r="AD752">
        <v>1932.6203715182473</v>
      </c>
      <c r="AE752">
        <v>1808.3837399823658</v>
      </c>
      <c r="AF752">
        <v>1692.1450442165544</v>
      </c>
    </row>
    <row r="753" spans="4:32" x14ac:dyDescent="0.3">
      <c r="E753" t="s">
        <v>23</v>
      </c>
      <c r="F753">
        <v>45845.820215870386</v>
      </c>
      <c r="G753">
        <v>44161.538348629671</v>
      </c>
      <c r="H753">
        <v>42725.50212375963</v>
      </c>
      <c r="I753">
        <v>41457.558596729134</v>
      </c>
      <c r="J753">
        <v>40308.380418076827</v>
      </c>
      <c r="K753">
        <v>39246.419111947842</v>
      </c>
      <c r="L753">
        <v>38250.834889705438</v>
      </c>
      <c r="M753">
        <v>37307.47597338137</v>
      </c>
      <c r="N753">
        <v>36406.497494276009</v>
      </c>
      <c r="O753">
        <v>35540.901790511962</v>
      </c>
      <c r="P753">
        <v>34705.616516079288</v>
      </c>
      <c r="Q753">
        <v>33896.897147650016</v>
      </c>
      <c r="R753">
        <v>33111.930863265741</v>
      </c>
      <c r="S753">
        <v>32348.56862789371</v>
      </c>
      <c r="T753">
        <v>31605.140757430363</v>
      </c>
      <c r="U753">
        <v>30880.327937176524</v>
      </c>
      <c r="V753">
        <v>30173.069746047619</v>
      </c>
      <c r="W753">
        <v>29482.498960584289</v>
      </c>
      <c r="X753">
        <v>28807.89383954024</v>
      </c>
      <c r="Y753">
        <v>28148.643116355644</v>
      </c>
      <c r="Z753">
        <v>27504.220081545307</v>
      </c>
      <c r="AA753">
        <v>26874.163238501194</v>
      </c>
      <c r="AB753">
        <v>26258.06176041023</v>
      </c>
      <c r="AC753">
        <v>25655.54448574442</v>
      </c>
      <c r="AD753">
        <v>25066.27154339671</v>
      </c>
      <c r="AE753">
        <v>24489.927946727064</v>
      </c>
      <c r="AF753">
        <v>23926.218671881183</v>
      </c>
    </row>
    <row r="754" spans="4:32" x14ac:dyDescent="0.3">
      <c r="E754" t="s">
        <v>20</v>
      </c>
      <c r="F754">
        <v>22786.435967414964</v>
      </c>
      <c r="G754">
        <v>21544.929880214073</v>
      </c>
      <c r="H754">
        <v>20407.541422202972</v>
      </c>
      <c r="I754">
        <v>19350.524791151995</v>
      </c>
      <c r="J754">
        <v>18359.515695769795</v>
      </c>
      <c r="K754">
        <v>17425.335954352839</v>
      </c>
      <c r="L754">
        <v>16541.77364343109</v>
      </c>
      <c r="M754">
        <v>15704.365861339749</v>
      </c>
      <c r="N754">
        <v>14909.711152792059</v>
      </c>
      <c r="O754">
        <v>14155.071363605848</v>
      </c>
      <c r="P754">
        <v>13438.136237375824</v>
      </c>
      <c r="Q754">
        <v>12756.881754599754</v>
      </c>
      <c r="R754">
        <v>12109.483575385559</v>
      </c>
      <c r="S754">
        <v>11494.263423618118</v>
      </c>
      <c r="T754">
        <v>10909.655436278263</v>
      </c>
      <c r="U754">
        <v>10354.184745058299</v>
      </c>
      <c r="V754">
        <v>9826.4536131356654</v>
      </c>
      <c r="W754">
        <v>9325.1322633127565</v>
      </c>
      <c r="X754">
        <v>8848.9526269224043</v>
      </c>
      <c r="Y754">
        <v>8396.7039109413945</v>
      </c>
      <c r="Z754">
        <v>7967.2292937014508</v>
      </c>
      <c r="AA754">
        <v>7559.4233172603635</v>
      </c>
      <c r="AB754">
        <v>7172.2297064592321</v>
      </c>
      <c r="AC754">
        <v>6804.6394470147798</v>
      </c>
      <c r="AD754">
        <v>6455.6890198094707</v>
      </c>
      <c r="AE754">
        <v>6124.4587295879546</v>
      </c>
      <c r="AF754">
        <v>5810.0710921648824</v>
      </c>
    </row>
    <row r="755" spans="4:32" x14ac:dyDescent="0.3">
      <c r="D755" t="s">
        <v>68</v>
      </c>
      <c r="E755" t="s">
        <v>18</v>
      </c>
      <c r="F755">
        <v>59016.018605774945</v>
      </c>
      <c r="G755">
        <v>53473.69078788245</v>
      </c>
      <c r="H755">
        <v>48774.70426365672</v>
      </c>
      <c r="I755">
        <v>44669.723618503187</v>
      </c>
      <c r="J755">
        <v>41013.255297255026</v>
      </c>
      <c r="K755">
        <v>37715.344878310956</v>
      </c>
      <c r="L755">
        <v>34716.933787354981</v>
      </c>
      <c r="M755">
        <v>31976.812197733303</v>
      </c>
      <c r="N755">
        <v>29464.483459980172</v>
      </c>
      <c r="O755">
        <v>27156.146681865066</v>
      </c>
      <c r="P755">
        <v>25032.373504180083</v>
      </c>
      <c r="Q755">
        <v>23076.729515100786</v>
      </c>
      <c r="R755">
        <v>21274.934510324485</v>
      </c>
      <c r="S755">
        <v>19614.33645060068</v>
      </c>
      <c r="T755">
        <v>18083.571481267587</v>
      </c>
      <c r="U755">
        <v>16672.336280983985</v>
      </c>
      <c r="V755">
        <v>15371.229433464729</v>
      </c>
      <c r="W755">
        <v>14171.636010999755</v>
      </c>
      <c r="X755">
        <v>13065.639782433063</v>
      </c>
      <c r="Y755">
        <v>12045.953518467832</v>
      </c>
      <c r="Z755">
        <v>11105.861504041017</v>
      </c>
      <c r="AA755">
        <v>10239.170573620704</v>
      </c>
      <c r="AB755">
        <v>9440.1673359292708</v>
      </c>
      <c r="AC755">
        <v>8703.5800881283012</v>
      </c>
      <c r="AD755">
        <v>8024.544437491345</v>
      </c>
      <c r="AE755">
        <v>7398.571972511133</v>
      </c>
      <c r="AF755">
        <v>6821.5215291769609</v>
      </c>
    </row>
    <row r="756" spans="4:32" x14ac:dyDescent="0.3">
      <c r="E756" t="s">
        <v>26</v>
      </c>
      <c r="F756">
        <v>9197.9761813705954</v>
      </c>
      <c r="G756">
        <v>8922.4619336941287</v>
      </c>
      <c r="H756">
        <v>8610.3171630862616</v>
      </c>
      <c r="I756">
        <v>8278.4889729236111</v>
      </c>
      <c r="J756">
        <v>7938.2688066299952</v>
      </c>
      <c r="K756">
        <v>7597.2037442826004</v>
      </c>
      <c r="L756">
        <v>7260.3269674003432</v>
      </c>
      <c r="M756">
        <v>6930.9627118285598</v>
      </c>
      <c r="N756">
        <v>6611.2611913420105</v>
      </c>
      <c r="O756">
        <v>6302.5593613909768</v>
      </c>
      <c r="P756">
        <v>6005.6275370609219</v>
      </c>
      <c r="Q756">
        <v>5720.8400403844935</v>
      </c>
      <c r="R756">
        <v>5448.2945507114719</v>
      </c>
      <c r="S756">
        <v>5187.8963529544762</v>
      </c>
      <c r="T756">
        <v>4939.4182697831293</v>
      </c>
      <c r="U756">
        <v>4702.5435607186164</v>
      </c>
      <c r="V756">
        <v>4476.8967689929768</v>
      </c>
      <c r="W756">
        <v>4262.0659632717025</v>
      </c>
      <c r="X756">
        <v>4057.6187861638882</v>
      </c>
      <c r="Y756">
        <v>3863.1140142618574</v>
      </c>
      <c r="Z756">
        <v>3678.1098458348697</v>
      </c>
      <c r="AA756">
        <v>3502.1697911131837</v>
      </c>
      <c r="AB756">
        <v>3334.8667995006526</v>
      </c>
      <c r="AC756">
        <v>3175.7860868309567</v>
      </c>
      <c r="AD756">
        <v>3024.5270028916434</v>
      </c>
      <c r="AE756">
        <v>2880.7041905419792</v>
      </c>
      <c r="AF756">
        <v>2743.9482229732366</v>
      </c>
    </row>
    <row r="757" spans="4:32" x14ac:dyDescent="0.3">
      <c r="E757" t="s">
        <v>23</v>
      </c>
      <c r="F757">
        <v>46491.629204526842</v>
      </c>
      <c r="G757">
        <v>44448.370959850756</v>
      </c>
      <c r="H757">
        <v>42655.277541335985</v>
      </c>
      <c r="I757">
        <v>41030.662178684346</v>
      </c>
      <c r="J757">
        <v>39527.151183160393</v>
      </c>
      <c r="K757">
        <v>38116.006082918691</v>
      </c>
      <c r="L757">
        <v>36779.075427435739</v>
      </c>
      <c r="M757">
        <v>35504.453239171577</v>
      </c>
      <c r="N757">
        <v>34284.037817076976</v>
      </c>
      <c r="O757">
        <v>33112.110008224408</v>
      </c>
      <c r="P757">
        <v>31984.479939997313</v>
      </c>
      <c r="Q757">
        <v>30897.961460344683</v>
      </c>
      <c r="R757">
        <v>29850.041039193165</v>
      </c>
      <c r="S757">
        <v>28838.66501749599</v>
      </c>
      <c r="T757">
        <v>27862.1005005732</v>
      </c>
      <c r="U757">
        <v>26918.842986112213</v>
      </c>
      <c r="V757">
        <v>26007.554169658106</v>
      </c>
      <c r="W757">
        <v>25127.019538927925</v>
      </c>
      <c r="X757">
        <v>24276.119123416709</v>
      </c>
      <c r="Y757">
        <v>23453.807096366709</v>
      </c>
      <c r="Z757">
        <v>22659.097398180562</v>
      </c>
      <c r="AA757">
        <v>21891.053494957141</v>
      </c>
      <c r="AB757">
        <v>21148.781000790925</v>
      </c>
      <c r="AC757">
        <v>20431.422298127425</v>
      </c>
      <c r="AD757">
        <v>19738.152561266554</v>
      </c>
      <c r="AE757">
        <v>19068.176770860187</v>
      </c>
      <c r="AF757">
        <v>18420.727431812044</v>
      </c>
    </row>
    <row r="758" spans="4:32" x14ac:dyDescent="0.3">
      <c r="E758" t="s">
        <v>20</v>
      </c>
      <c r="F758">
        <v>20296.703799482944</v>
      </c>
      <c r="G758">
        <v>18924.151035404677</v>
      </c>
      <c r="H758">
        <v>17558.469173061188</v>
      </c>
      <c r="I758">
        <v>16233.018398103575</v>
      </c>
      <c r="J758">
        <v>14967.74120391354</v>
      </c>
      <c r="K758">
        <v>13773.65360877951</v>
      </c>
      <c r="L758">
        <v>12655.883202222256</v>
      </c>
      <c r="M758">
        <v>11615.716934893344</v>
      </c>
      <c r="N758">
        <v>10651.979887239186</v>
      </c>
      <c r="O758">
        <v>9761.963279580601</v>
      </c>
      <c r="P758">
        <v>8942.0484948047797</v>
      </c>
      <c r="Q758">
        <v>8188.1255067503116</v>
      </c>
      <c r="R758">
        <v>7495.8717634786453</v>
      </c>
      <c r="S758">
        <v>6860.9360331095695</v>
      </c>
      <c r="T758">
        <v>6279.0573571476416</v>
      </c>
      <c r="U758">
        <v>5746.1396419244838</v>
      </c>
      <c r="V758">
        <v>5258.2959473085684</v>
      </c>
      <c r="W758">
        <v>4811.8721482535693</v>
      </c>
      <c r="X758">
        <v>4403.4566559156128</v>
      </c>
      <c r="Y758">
        <v>4029.8808340048508</v>
      </c>
      <c r="Z758">
        <v>3688.2133298928056</v>
      </c>
      <c r="AA758">
        <v>3375.7505567652702</v>
      </c>
      <c r="AB758">
        <v>3090.004877102785</v>
      </c>
      <c r="AC758">
        <v>2828.6915571836194</v>
      </c>
      <c r="AD758">
        <v>2589.7152245753714</v>
      </c>
      <c r="AE758">
        <v>2371.1563227721208</v>
      </c>
      <c r="AF758">
        <v>2171.257889572134</v>
      </c>
    </row>
    <row r="759" spans="4:32" x14ac:dyDescent="0.3">
      <c r="E759" t="s">
        <v>22</v>
      </c>
      <c r="F759">
        <v>102.08063711180527</v>
      </c>
      <c r="G759">
        <v>97.45237159568704</v>
      </c>
      <c r="H759">
        <v>92.9256763717989</v>
      </c>
      <c r="I759">
        <v>88.544857729214655</v>
      </c>
      <c r="J759">
        <v>84.332405827976331</v>
      </c>
      <c r="K759">
        <v>80.298278389572531</v>
      </c>
      <c r="L759">
        <v>76.445078200325625</v>
      </c>
      <c r="M759">
        <v>72.771049101607488</v>
      </c>
      <c r="N759">
        <v>69.271861656050859</v>
      </c>
      <c r="O759">
        <v>65.941702457300138</v>
      </c>
      <c r="P759">
        <v>62.773950329705336</v>
      </c>
      <c r="Q759">
        <v>59.761601036472086</v>
      </c>
      <c r="R759">
        <v>56.897535525515231</v>
      </c>
      <c r="S759">
        <v>54.174689063485232</v>
      </c>
      <c r="T759">
        <v>51.586156662340187</v>
      </c>
      <c r="U759">
        <v>49.125257089785556</v>
      </c>
      <c r="V759">
        <v>46.785569740565229</v>
      </c>
      <c r="W759">
        <v>44.560953648137541</v>
      </c>
      <c r="X759">
        <v>42.445554743933045</v>
      </c>
      <c r="Y759">
        <v>40.433805425426748</v>
      </c>
      <c r="Z759">
        <v>38.520419156047119</v>
      </c>
      <c r="AA759">
        <v>36.700381933723968</v>
      </c>
      <c r="AB759">
        <v>34.968941871576483</v>
      </c>
      <c r="AC759">
        <v>33.321597733301822</v>
      </c>
      <c r="AD759">
        <v>31.754086992724101</v>
      </c>
      <c r="AE759">
        <v>30.262373799741653</v>
      </c>
      <c r="AF759">
        <v>28.842637105932649</v>
      </c>
    </row>
    <row r="760" spans="4:32" x14ac:dyDescent="0.3">
      <c r="D760" t="s">
        <v>69</v>
      </c>
      <c r="E760" t="s">
        <v>18</v>
      </c>
      <c r="F760">
        <v>78632.093998285287</v>
      </c>
      <c r="G760">
        <v>70925.875901294945</v>
      </c>
      <c r="H760">
        <v>64733.354965526203</v>
      </c>
      <c r="I760">
        <v>59583.827836556971</v>
      </c>
      <c r="J760">
        <v>55120.888810598175</v>
      </c>
      <c r="K760">
        <v>51068.814368481158</v>
      </c>
      <c r="L760">
        <v>47408.675026440404</v>
      </c>
      <c r="M760">
        <v>44065.430331571966</v>
      </c>
      <c r="N760">
        <v>40989.291853770461</v>
      </c>
      <c r="O760">
        <v>38145.436146286847</v>
      </c>
      <c r="P760">
        <v>35508.195464710698</v>
      </c>
      <c r="Q760">
        <v>33057.685684610813</v>
      </c>
      <c r="R760">
        <v>30777.8012912581</v>
      </c>
      <c r="S760">
        <v>28654.997191104645</v>
      </c>
      <c r="T760">
        <v>26677.533514092898</v>
      </c>
      <c r="U760">
        <v>24834.998106449784</v>
      </c>
      <c r="V760">
        <v>23117.998356998756</v>
      </c>
      <c r="W760">
        <v>21517.957789725751</v>
      </c>
      <c r="X760">
        <v>20026.978316785346</v>
      </c>
      <c r="Y760">
        <v>18637.744132689131</v>
      </c>
      <c r="Z760">
        <v>17343.452319004336</v>
      </c>
      <c r="AA760">
        <v>16137.760784060496</v>
      </c>
      <c r="AB760">
        <v>15014.747600582372</v>
      </c>
      <c r="AC760">
        <v>13968.87795545663</v>
      </c>
      <c r="AD760">
        <v>12994.976284058073</v>
      </c>
      <c r="AE760">
        <v>12088.202025419318</v>
      </c>
      <c r="AF760">
        <v>11244.027987106603</v>
      </c>
    </row>
    <row r="761" spans="4:32" x14ac:dyDescent="0.3">
      <c r="E761" t="s">
        <v>26</v>
      </c>
      <c r="F761">
        <v>7537.157066681787</v>
      </c>
      <c r="G761">
        <v>7274.965921459534</v>
      </c>
      <c r="H761">
        <v>7038.1522376572384</v>
      </c>
      <c r="I761">
        <v>6860.7996098993181</v>
      </c>
      <c r="J761">
        <v>6730.991247624057</v>
      </c>
      <c r="K761">
        <v>6607.0393951383039</v>
      </c>
      <c r="L761">
        <v>6488.6361743473899</v>
      </c>
      <c r="M761">
        <v>6374.6925750058263</v>
      </c>
      <c r="N761">
        <v>6264.4703147485316</v>
      </c>
      <c r="O761">
        <v>6157.4521683479261</v>
      </c>
      <c r="P761">
        <v>6053.264588390025</v>
      </c>
      <c r="Q761">
        <v>5951.6300015342194</v>
      </c>
      <c r="R761">
        <v>5852.3365433386671</v>
      </c>
      <c r="S761">
        <v>5755.2183600621538</v>
      </c>
      <c r="T761">
        <v>5660.1424905006434</v>
      </c>
      <c r="U761">
        <v>5566.9999464143575</v>
      </c>
      <c r="V761">
        <v>5475.6995316021739</v>
      </c>
      <c r="W761">
        <v>5386.1634833809003</v>
      </c>
      <c r="X761">
        <v>5298.3243490969053</v>
      </c>
      <c r="Y761">
        <v>5212.1227137592005</v>
      </c>
      <c r="Z761">
        <v>5127.505523372768</v>
      </c>
      <c r="AA761">
        <v>5044.4248312366744</v>
      </c>
      <c r="AB761">
        <v>4962.8368486110285</v>
      </c>
      <c r="AC761">
        <v>4882.7012171770175</v>
      </c>
      <c r="AD761">
        <v>4803.9804450371366</v>
      </c>
      <c r="AE761">
        <v>4726.6394646551944</v>
      </c>
      <c r="AF761">
        <v>4650.6452826844379</v>
      </c>
    </row>
    <row r="762" spans="4:32" x14ac:dyDescent="0.3">
      <c r="E762" t="s">
        <v>23</v>
      </c>
      <c r="F762">
        <v>43349.757291063754</v>
      </c>
      <c r="G762">
        <v>41525.098731542683</v>
      </c>
      <c r="H762">
        <v>39817.255422781454</v>
      </c>
      <c r="I762">
        <v>38214.014697783146</v>
      </c>
      <c r="J762">
        <v>36629.261703088145</v>
      </c>
      <c r="K762">
        <v>35061.172466827753</v>
      </c>
      <c r="L762">
        <v>33577.647422185</v>
      </c>
      <c r="M762">
        <v>32166.842481124437</v>
      </c>
      <c r="N762">
        <v>30820.834220242414</v>
      </c>
      <c r="O762">
        <v>29534.022362578762</v>
      </c>
      <c r="P762">
        <v>28302.223436880678</v>
      </c>
      <c r="Q762">
        <v>27122.141954657742</v>
      </c>
      <c r="R762">
        <v>25991.054469139737</v>
      </c>
      <c r="S762">
        <v>24906.616988910115</v>
      </c>
      <c r="T762">
        <v>23866.745550141848</v>
      </c>
      <c r="U762">
        <v>22869.541045801292</v>
      </c>
      <c r="V762">
        <v>21913.241281545354</v>
      </c>
      <c r="W762">
        <v>20996.190019009733</v>
      </c>
      <c r="X762">
        <v>20116.816741514936</v>
      </c>
      <c r="Y762">
        <v>19273.623250581582</v>
      </c>
      <c r="Z762">
        <v>18465.174644531176</v>
      </c>
      <c r="AA762">
        <v>17690.093121626731</v>
      </c>
      <c r="AB762">
        <v>16947.053608341663</v>
      </c>
      <c r="AC762">
        <v>16234.780567168811</v>
      </c>
      <c r="AD762">
        <v>15552.045565042319</v>
      </c>
      <c r="AE762">
        <v>14897.665329931262</v>
      </c>
      <c r="AF762">
        <v>14270.500118516158</v>
      </c>
    </row>
    <row r="763" spans="4:32" x14ac:dyDescent="0.3">
      <c r="E763" t="s">
        <v>20</v>
      </c>
      <c r="F763">
        <v>19572.893667304324</v>
      </c>
      <c r="G763">
        <v>18392.103126493399</v>
      </c>
      <c r="H763">
        <v>17357.273488323757</v>
      </c>
      <c r="I763">
        <v>16451.195207734188</v>
      </c>
      <c r="J763">
        <v>15599.494207921167</v>
      </c>
      <c r="K763">
        <v>14809.476185375621</v>
      </c>
      <c r="L763">
        <v>14064.788536651227</v>
      </c>
      <c r="M763">
        <v>13360.279393770334</v>
      </c>
      <c r="N763">
        <v>12692.328994396454</v>
      </c>
      <c r="O763">
        <v>12058.217499850509</v>
      </c>
      <c r="P763">
        <v>11455.772732310981</v>
      </c>
      <c r="Q763">
        <v>10883.168602932908</v>
      </c>
      <c r="R763">
        <v>10338.807138978749</v>
      </c>
      <c r="S763">
        <v>9821.2480725054575</v>
      </c>
      <c r="T763">
        <v>9329.1660622249601</v>
      </c>
      <c r="U763">
        <v>8861.3242505434919</v>
      </c>
      <c r="V763">
        <v>8416.5576131651487</v>
      </c>
      <c r="W763">
        <v>7993.7622438242988</v>
      </c>
      <c r="X763">
        <v>7591.888265625731</v>
      </c>
      <c r="Y763">
        <v>7209.9349706484691</v>
      </c>
      <c r="Z763">
        <v>6846.9473329123348</v>
      </c>
      <c r="AA763">
        <v>6502.0133687083808</v>
      </c>
      <c r="AB763">
        <v>6174.26201960046</v>
      </c>
      <c r="AC763">
        <v>5862.8613577190217</v>
      </c>
      <c r="AD763">
        <v>5567.0169902384068</v>
      </c>
      <c r="AE763">
        <v>5285.9705881462005</v>
      </c>
      <c r="AF763">
        <v>5018.9984945292954</v>
      </c>
    </row>
    <row r="764" spans="4:32" x14ac:dyDescent="0.3">
      <c r="D764" t="s">
        <v>70</v>
      </c>
      <c r="E764" t="s">
        <v>18</v>
      </c>
      <c r="F764">
        <v>89947.200877103605</v>
      </c>
      <c r="G764">
        <v>81403.103318594687</v>
      </c>
      <c r="H764">
        <v>74399.719771617645</v>
      </c>
      <c r="I764">
        <v>68353.899953268658</v>
      </c>
      <c r="J764">
        <v>62975.102481347072</v>
      </c>
      <c r="K764">
        <v>58106.894288593554</v>
      </c>
      <c r="L764">
        <v>53657.832229669606</v>
      </c>
      <c r="M764">
        <v>49569.548542795703</v>
      </c>
      <c r="N764">
        <v>45801.313482750549</v>
      </c>
      <c r="O764">
        <v>42322.276731869584</v>
      </c>
      <c r="P764">
        <v>39107.440121048268</v>
      </c>
      <c r="Q764">
        <v>36135.506745091814</v>
      </c>
      <c r="R764">
        <v>33387.70047398594</v>
      </c>
      <c r="S764">
        <v>30847.098841747331</v>
      </c>
      <c r="T764">
        <v>28498.242549224331</v>
      </c>
      <c r="U764">
        <v>26326.896236255463</v>
      </c>
      <c r="V764">
        <v>24319.893021516193</v>
      </c>
      <c r="W764">
        <v>22465.025992819272</v>
      </c>
      <c r="X764">
        <v>20750.966396296448</v>
      </c>
      <c r="Y764">
        <v>19167.19733899998</v>
      </c>
      <c r="Z764">
        <v>17703.95682935174</v>
      </c>
      <c r="AA764">
        <v>16352.186763309861</v>
      </c>
      <c r="AB764">
        <v>15103.486011441348</v>
      </c>
      <c r="AC764">
        <v>13950.066617655953</v>
      </c>
      <c r="AD764">
        <v>12884.712587245738</v>
      </c>
      <c r="AE764">
        <v>11900.74099050167</v>
      </c>
      <c r="AF764">
        <v>10991.965235026857</v>
      </c>
    </row>
    <row r="765" spans="4:32" x14ac:dyDescent="0.3">
      <c r="E765" t="s">
        <v>26</v>
      </c>
      <c r="F765">
        <v>8296.2769100340211</v>
      </c>
      <c r="G765">
        <v>8009.4805016039527</v>
      </c>
      <c r="H765">
        <v>7740.7245632984368</v>
      </c>
      <c r="I765">
        <v>7448.4823956091195</v>
      </c>
      <c r="J765">
        <v>7150.8216381365528</v>
      </c>
      <c r="K765">
        <v>6829.1508009571762</v>
      </c>
      <c r="L765">
        <v>6523.3510403633663</v>
      </c>
      <c r="M765">
        <v>6231.9488789725719</v>
      </c>
      <c r="N765">
        <v>5953.8842799488511</v>
      </c>
      <c r="O765">
        <v>5688.3349164582824</v>
      </c>
      <c r="P765">
        <v>5434.6216163207901</v>
      </c>
      <c r="Q765">
        <v>5192.1557669981939</v>
      </c>
      <c r="R765">
        <v>4960.409217338628</v>
      </c>
      <c r="S765">
        <v>4738.896614481233</v>
      </c>
      <c r="T765">
        <v>4527.1647917980717</v>
      </c>
      <c r="U765">
        <v>4324.7862406763034</v>
      </c>
      <c r="V765">
        <v>4131.3549893923973</v>
      </c>
      <c r="W765">
        <v>3946.483921191118</v>
      </c>
      <c r="X765">
        <v>3769.8029628055742</v>
      </c>
      <c r="Y765">
        <v>3600.9578042491635</v>
      </c>
      <c r="Z765">
        <v>3439.6089452513097</v>
      </c>
      <c r="AA765">
        <v>3285.4309438063269</v>
      </c>
      <c r="AB765">
        <v>3138.11179062782</v>
      </c>
      <c r="AC765">
        <v>2997.352362771388</v>
      </c>
      <c r="AD765">
        <v>2862.8659278111713</v>
      </c>
      <c r="AE765">
        <v>2734.3776811635657</v>
      </c>
      <c r="AF765">
        <v>2611.6243061015152</v>
      </c>
    </row>
    <row r="766" spans="4:32" x14ac:dyDescent="0.3">
      <c r="E766" t="s">
        <v>23</v>
      </c>
      <c r="F766">
        <v>51261.179370508842</v>
      </c>
      <c r="G766">
        <v>48801.68072735711</v>
      </c>
      <c r="H766">
        <v>46606.628819007608</v>
      </c>
      <c r="I766">
        <v>44584.992341295736</v>
      </c>
      <c r="J766">
        <v>42691.250143030971</v>
      </c>
      <c r="K766">
        <v>40900.66079258902</v>
      </c>
      <c r="L766">
        <v>39198.623377950054</v>
      </c>
      <c r="M766">
        <v>37575.768627168065</v>
      </c>
      <c r="N766">
        <v>36025.562439551621</v>
      </c>
      <c r="O766">
        <v>34543.080279915863</v>
      </c>
      <c r="P766">
        <v>33124.355382264504</v>
      </c>
      <c r="Q766">
        <v>31766.020223553034</v>
      </c>
      <c r="R766">
        <v>30465.103290931613</v>
      </c>
      <c r="S766">
        <v>29218.910598102888</v>
      </c>
      <c r="T766">
        <v>28024.954665935675</v>
      </c>
      <c r="U766">
        <v>26880.91069052133</v>
      </c>
      <c r="V766">
        <v>25784.588596387792</v>
      </c>
      <c r="W766">
        <v>24733.914539342401</v>
      </c>
      <c r="X766">
        <v>23726.918126385313</v>
      </c>
      <c r="Y766">
        <v>22761.723153039635</v>
      </c>
      <c r="Z766">
        <v>21836.540543792064</v>
      </c>
      <c r="AA766">
        <v>20949.662700866353</v>
      </c>
      <c r="AB766">
        <v>20099.458775634153</v>
      </c>
      <c r="AC766">
        <v>19284.370563025204</v>
      </c>
      <c r="AD766">
        <v>18502.908832417703</v>
      </c>
      <c r="AE766">
        <v>17753.649977830391</v>
      </c>
      <c r="AF766">
        <v>17035.232913022694</v>
      </c>
    </row>
    <row r="767" spans="4:32" x14ac:dyDescent="0.3">
      <c r="E767" t="s">
        <v>20</v>
      </c>
      <c r="F767">
        <v>23232.894354836957</v>
      </c>
      <c r="G767">
        <v>21935.833705912766</v>
      </c>
      <c r="H767">
        <v>20743.015678951993</v>
      </c>
      <c r="I767">
        <v>19627.77176612728</v>
      </c>
      <c r="J767">
        <v>18577.03072091538</v>
      </c>
      <c r="K767">
        <v>17583.543245728091</v>
      </c>
      <c r="L767">
        <v>16642.701447717816</v>
      </c>
      <c r="M767">
        <v>15751.155583794978</v>
      </c>
      <c r="N767">
        <v>14906.185448379372</v>
      </c>
      <c r="O767">
        <v>14105.406177190753</v>
      </c>
      <c r="P767">
        <v>13346.628313240253</v>
      </c>
      <c r="Q767">
        <v>12627.791040166599</v>
      </c>
      <c r="R767">
        <v>11946.930665014441</v>
      </c>
      <c r="S767">
        <v>11302.166111454246</v>
      </c>
      <c r="T767">
        <v>10691.692482910013</v>
      </c>
      <c r="U767">
        <v>10113.778275261562</v>
      </c>
      <c r="V767">
        <v>9566.7640630208225</v>
      </c>
      <c r="W767">
        <v>9049.0616122891424</v>
      </c>
      <c r="X767">
        <v>8559.1529449121444</v>
      </c>
      <c r="Y767">
        <v>8095.5891651588581</v>
      </c>
      <c r="Z767">
        <v>7656.9890010262825</v>
      </c>
      <c r="AA767">
        <v>7242.0370777027647</v>
      </c>
      <c r="AB767">
        <v>6849.481967590571</v>
      </c>
      <c r="AC767">
        <v>6478.1340688437131</v>
      </c>
      <c r="AD767">
        <v>6126.8633627157142</v>
      </c>
      <c r="AE767">
        <v>5794.5970943872735</v>
      </c>
      <c r="AF767">
        <v>5480.3174150372461</v>
      </c>
    </row>
    <row r="768" spans="4:32" x14ac:dyDescent="0.3">
      <c r="D768" t="s">
        <v>71</v>
      </c>
      <c r="E768" t="s">
        <v>18</v>
      </c>
      <c r="F768">
        <v>97722.868144280044</v>
      </c>
      <c r="G768">
        <v>88870.888678953153</v>
      </c>
      <c r="H768">
        <v>81857.345174507413</v>
      </c>
      <c r="I768">
        <v>75927.465823463033</v>
      </c>
      <c r="J768">
        <v>70635.779889023732</v>
      </c>
      <c r="K768">
        <v>65729.124083409246</v>
      </c>
      <c r="L768">
        <v>61206.309900873835</v>
      </c>
      <c r="M768">
        <v>57008.406311000115</v>
      </c>
      <c r="N768">
        <v>53098.502789317274</v>
      </c>
      <c r="O768">
        <v>49450.883359084961</v>
      </c>
      <c r="P768">
        <v>46045.763387639374</v>
      </c>
      <c r="Q768">
        <v>42866.660476408731</v>
      </c>
      <c r="R768">
        <v>39899.05671085207</v>
      </c>
      <c r="S768">
        <v>37129.710361841877</v>
      </c>
      <c r="T768">
        <v>34546.299740656526</v>
      </c>
      <c r="U768">
        <v>32137.238245710319</v>
      </c>
      <c r="V768">
        <v>29891.577394887336</v>
      </c>
      <c r="W768">
        <v>27798.954333481535</v>
      </c>
      <c r="X768">
        <v>25849.560992111961</v>
      </c>
      <c r="Y768">
        <v>24034.12300760148</v>
      </c>
      <c r="Z768">
        <v>22343.882355284979</v>
      </c>
      <c r="AA768">
        <v>20770.580759307046</v>
      </c>
      <c r="AB768">
        <v>19306.442600793864</v>
      </c>
      <c r="AC768">
        <v>17944.156901843086</v>
      </c>
      <c r="AD768">
        <v>16676.858389034827</v>
      </c>
      <c r="AE768">
        <v>15498.107832475604</v>
      </c>
      <c r="AF768">
        <v>14401.871924870431</v>
      </c>
    </row>
    <row r="769" spans="4:32" x14ac:dyDescent="0.3">
      <c r="E769" t="s">
        <v>26</v>
      </c>
      <c r="F769">
        <v>655.94674279466074</v>
      </c>
      <c r="G769">
        <v>596.69971538255083</v>
      </c>
      <c r="H769">
        <v>564.15131232529666</v>
      </c>
      <c r="I769">
        <v>544.95459133785562</v>
      </c>
      <c r="J769">
        <v>532.9204583826787</v>
      </c>
      <c r="K769">
        <v>524.8628207474145</v>
      </c>
      <c r="L769">
        <v>519.09733868582646</v>
      </c>
      <c r="M769">
        <v>514.66668843083028</v>
      </c>
      <c r="N769">
        <v>511.01383879858366</v>
      </c>
      <c r="O769">
        <v>507.80639887650142</v>
      </c>
      <c r="P769">
        <v>504.84257169061783</v>
      </c>
      <c r="Q769">
        <v>501.99868274019417</v>
      </c>
      <c r="R769">
        <v>499.19887644218397</v>
      </c>
      <c r="S769">
        <v>496.3970985695903</v>
      </c>
      <c r="T769">
        <v>493.5661171736827</v>
      </c>
      <c r="U769">
        <v>490.69069259636871</v>
      </c>
      <c r="V769">
        <v>487.76325460045291</v>
      </c>
      <c r="W769">
        <v>484.78112735703479</v>
      </c>
      <c r="X769">
        <v>481.74472805672207</v>
      </c>
      <c r="Y769">
        <v>478.65638791203423</v>
      </c>
      <c r="Z769">
        <v>475.51957657795128</v>
      </c>
      <c r="AA769">
        <v>472.33839114346279</v>
      </c>
      <c r="AB769">
        <v>469.11722032367885</v>
      </c>
      <c r="AC769">
        <v>465.8605255619168</v>
      </c>
      <c r="AD769">
        <v>462.57270057867419</v>
      </c>
      <c r="AE769">
        <v>459.25798373062645</v>
      </c>
      <c r="AF769">
        <v>455.92040594446297</v>
      </c>
    </row>
    <row r="770" spans="4:32" x14ac:dyDescent="0.3">
      <c r="E770" t="s">
        <v>23</v>
      </c>
      <c r="F770">
        <v>41179.07731998415</v>
      </c>
      <c r="G770">
        <v>39847.126744659174</v>
      </c>
      <c r="H770">
        <v>38738.158591124171</v>
      </c>
      <c r="I770">
        <v>37804.156394953738</v>
      </c>
      <c r="J770">
        <v>36953.222240362775</v>
      </c>
      <c r="K770">
        <v>36230.030940193246</v>
      </c>
      <c r="L770">
        <v>35524.907463450931</v>
      </c>
      <c r="M770">
        <v>34833.336698391104</v>
      </c>
      <c r="N770">
        <v>34153.168201256623</v>
      </c>
      <c r="O770">
        <v>33483.432865506606</v>
      </c>
      <c r="P770">
        <v>32823.753558379576</v>
      </c>
      <c r="Q770">
        <v>32174.043066407499</v>
      </c>
      <c r="R770">
        <v>31534.346606846655</v>
      </c>
      <c r="S770">
        <v>30904.759350276847</v>
      </c>
      <c r="T770">
        <v>30285.38376074846</v>
      </c>
      <c r="U770">
        <v>29676.308388261197</v>
      </c>
      <c r="V770">
        <v>29077.598289620091</v>
      </c>
      <c r="W770">
        <v>28489.291721444752</v>
      </c>
      <c r="X770">
        <v>27911.400145810727</v>
      </c>
      <c r="Y770">
        <v>27343.909901700939</v>
      </c>
      <c r="Z770">
        <v>26786.784626392186</v>
      </c>
      <c r="AA770">
        <v>26239.967922906017</v>
      </c>
      <c r="AB770">
        <v>25703.38600363431</v>
      </c>
      <c r="AC770">
        <v>25176.950173401594</v>
      </c>
      <c r="AD770">
        <v>24660.559090621929</v>
      </c>
      <c r="AE770">
        <v>24154.100787264459</v>
      </c>
      <c r="AF770">
        <v>23657.454451085865</v>
      </c>
    </row>
    <row r="771" spans="4:32" x14ac:dyDescent="0.3">
      <c r="E771" t="s">
        <v>20</v>
      </c>
      <c r="F771">
        <v>24437.485397826109</v>
      </c>
      <c r="G771">
        <v>22867.696148240775</v>
      </c>
      <c r="H771">
        <v>21536.263032297829</v>
      </c>
      <c r="I771">
        <v>20364.812016269156</v>
      </c>
      <c r="J771">
        <v>19304.768771373147</v>
      </c>
      <c r="K771">
        <v>18307.8594060172</v>
      </c>
      <c r="L771">
        <v>17367.225864959673</v>
      </c>
      <c r="M771">
        <v>16476.360075783679</v>
      </c>
      <c r="N771">
        <v>15631.038360126671</v>
      </c>
      <c r="O771">
        <v>14828.21584220996</v>
      </c>
      <c r="P771">
        <v>14065.480864468356</v>
      </c>
      <c r="Q771">
        <v>13340.777614156257</v>
      </c>
      <c r="R771">
        <v>12652.262151093004</v>
      </c>
      <c r="S771">
        <v>11998.226730750715</v>
      </c>
      <c r="T771">
        <v>11377.059824604878</v>
      </c>
      <c r="U771">
        <v>10787.225036173115</v>
      </c>
      <c r="V771">
        <v>10227.250055831844</v>
      </c>
      <c r="W771">
        <v>9695.7209091907916</v>
      </c>
      <c r="X771">
        <v>9191.2789322125172</v>
      </c>
      <c r="Y771">
        <v>8712.6190819795065</v>
      </c>
      <c r="Z771">
        <v>8258.4888352615399</v>
      </c>
      <c r="AA771">
        <v>7827.6872819182026</v>
      </c>
      <c r="AB771">
        <v>7419.064216390776</v>
      </c>
      <c r="AC771">
        <v>7031.5191384109967</v>
      </c>
      <c r="AD771">
        <v>6664.0001323527731</v>
      </c>
      <c r="AE771">
        <v>6315.5026250524852</v>
      </c>
      <c r="AF771">
        <v>5985.0680366738989</v>
      </c>
    </row>
    <row r="772" spans="4:32" x14ac:dyDescent="0.3">
      <c r="D772" t="s">
        <v>72</v>
      </c>
      <c r="E772" t="s">
        <v>18</v>
      </c>
      <c r="F772">
        <v>112186.83193227957</v>
      </c>
      <c r="G772">
        <v>103347.97289009737</v>
      </c>
      <c r="H772">
        <v>96302.986157849955</v>
      </c>
      <c r="I772">
        <v>90182.490286368353</v>
      </c>
      <c r="J772">
        <v>84532.819409490694</v>
      </c>
      <c r="K772">
        <v>79135.929810755799</v>
      </c>
      <c r="L772">
        <v>74084.735007011201</v>
      </c>
      <c r="M772">
        <v>69341.585619375255</v>
      </c>
      <c r="N772">
        <v>64883.384692568645</v>
      </c>
      <c r="O772">
        <v>60693.249650044047</v>
      </c>
      <c r="P772">
        <v>56756.982034010063</v>
      </c>
      <c r="Q772">
        <v>53061.574928097747</v>
      </c>
      <c r="R772">
        <v>49594.607586657388</v>
      </c>
      <c r="S772">
        <v>46344.028525896261</v>
      </c>
      <c r="T772">
        <v>43298.104616822631</v>
      </c>
      <c r="U772">
        <v>40445.435638734307</v>
      </c>
      <c r="V772">
        <v>37774.989140977566</v>
      </c>
      <c r="W772">
        <v>35276.136077168696</v>
      </c>
      <c r="X772">
        <v>32938.679578031566</v>
      </c>
      <c r="Y772">
        <v>30752.874683808343</v>
      </c>
      <c r="Z772">
        <v>28709.439248225706</v>
      </c>
      <c r="AA772">
        <v>26799.557162619647</v>
      </c>
      <c r="AB772">
        <v>25014.875307597191</v>
      </c>
      <c r="AC772">
        <v>23347.495597487872</v>
      </c>
      <c r="AD772">
        <v>21789.963321863997</v>
      </c>
      <c r="AE772">
        <v>20335.252794639167</v>
      </c>
      <c r="AF772">
        <v>18976.751133342106</v>
      </c>
    </row>
    <row r="773" spans="4:32" x14ac:dyDescent="0.3">
      <c r="E773" t="s">
        <v>26</v>
      </c>
      <c r="F773">
        <v>1035.5203833947387</v>
      </c>
      <c r="G773">
        <v>1017.6370451749491</v>
      </c>
      <c r="H773">
        <v>1000.6786143634298</v>
      </c>
      <c r="I773">
        <v>984.18230582927242</v>
      </c>
      <c r="J773">
        <v>968.12289024492463</v>
      </c>
      <c r="K773">
        <v>952.38558290012918</v>
      </c>
      <c r="L773">
        <v>936.99313022459808</v>
      </c>
      <c r="M773">
        <v>921.90977873523514</v>
      </c>
      <c r="N773">
        <v>907.11188898024182</v>
      </c>
      <c r="O773">
        <v>892.58277806011893</v>
      </c>
      <c r="P773">
        <v>878.30997603976209</v>
      </c>
      <c r="Q773">
        <v>864.28368399452211</v>
      </c>
      <c r="R773">
        <v>850.49586611156565</v>
      </c>
      <c r="S773">
        <v>836.93969327903244</v>
      </c>
      <c r="T773">
        <v>823.60918996407474</v>
      </c>
      <c r="U773">
        <v>810.49900308812596</v>
      </c>
      <c r="V773">
        <v>797.60424653148903</v>
      </c>
      <c r="W773">
        <v>784.92039389395677</v>
      </c>
      <c r="X773">
        <v>772.44320285044694</v>
      </c>
      <c r="Y773">
        <v>760.16866067976844</v>
      </c>
      <c r="Z773">
        <v>748.09294428483588</v>
      </c>
      <c r="AA773">
        <v>736.21239032389542</v>
      </c>
      <c r="AB773">
        <v>724.52347252199161</v>
      </c>
      <c r="AC773">
        <v>713.02278416496745</v>
      </c>
      <c r="AD773">
        <v>701.70702439077968</v>
      </c>
      <c r="AE773">
        <v>690.57298730231378</v>
      </c>
      <c r="AF773">
        <v>679.61755320414261</v>
      </c>
    </row>
    <row r="774" spans="4:32" x14ac:dyDescent="0.3">
      <c r="E774" t="s">
        <v>23</v>
      </c>
      <c r="F774">
        <v>77460.453657498743</v>
      </c>
      <c r="G774">
        <v>74130.146321915614</v>
      </c>
      <c r="H774">
        <v>71459.119242723551</v>
      </c>
      <c r="I774">
        <v>69088.635544835663</v>
      </c>
      <c r="J774">
        <v>66915.02146679537</v>
      </c>
      <c r="K774">
        <v>64770.942708990915</v>
      </c>
      <c r="L774">
        <v>62716.020531787712</v>
      </c>
      <c r="M774">
        <v>60734.454412594474</v>
      </c>
      <c r="N774">
        <v>58817.69815886068</v>
      </c>
      <c r="O774">
        <v>56960.774160658948</v>
      </c>
      <c r="P774">
        <v>55160.515111329158</v>
      </c>
      <c r="Q774">
        <v>53414.690130368188</v>
      </c>
      <c r="R774">
        <v>51721.55731966591</v>
      </c>
      <c r="S774">
        <v>50079.63019704842</v>
      </c>
      <c r="T774">
        <v>48487.554750635369</v>
      </c>
      <c r="U774">
        <v>46944.045034758725</v>
      </c>
      <c r="V774">
        <v>45447.850221329863</v>
      </c>
      <c r="W774">
        <v>43997.738667997939</v>
      </c>
      <c r="X774">
        <v>42592.491159258003</v>
      </c>
      <c r="Y774">
        <v>41230.899002719867</v>
      </c>
      <c r="Z774">
        <v>39911.764587227059</v>
      </c>
      <c r="AA774">
        <v>38633.90307710963</v>
      </c>
      <c r="AB774">
        <v>37396.144516190732</v>
      </c>
      <c r="AC774">
        <v>36197.335954044385</v>
      </c>
      <c r="AD774">
        <v>35036.343398908226</v>
      </c>
      <c r="AE774">
        <v>33912.053509715603</v>
      </c>
      <c r="AF774">
        <v>32823.374999590633</v>
      </c>
    </row>
    <row r="775" spans="4:32" x14ac:dyDescent="0.3">
      <c r="E775" t="s">
        <v>20</v>
      </c>
      <c r="F775">
        <v>39098.290486226448</v>
      </c>
      <c r="G775">
        <v>36939.947732826404</v>
      </c>
      <c r="H775">
        <v>35025.557531715291</v>
      </c>
      <c r="I775">
        <v>33219.664009424007</v>
      </c>
      <c r="J775">
        <v>31509.255794257606</v>
      </c>
      <c r="K775">
        <v>29839.966389348629</v>
      </c>
      <c r="L775">
        <v>28255.741629447195</v>
      </c>
      <c r="M775">
        <v>26751.095394690357</v>
      </c>
      <c r="N775">
        <v>25322.090231582279</v>
      </c>
      <c r="O775">
        <v>23965.40532072783</v>
      </c>
      <c r="P775">
        <v>22677.964890763589</v>
      </c>
      <c r="Q775">
        <v>21456.796464208001</v>
      </c>
      <c r="R775">
        <v>20298.984516830493</v>
      </c>
      <c r="S775">
        <v>19201.662851229536</v>
      </c>
      <c r="T775">
        <v>18162.021322419896</v>
      </c>
      <c r="U775">
        <v>17177.316494720966</v>
      </c>
      <c r="V775">
        <v>16244.881953402581</v>
      </c>
      <c r="W775">
        <v>15362.136719245938</v>
      </c>
      <c r="X775">
        <v>14526.591403435086</v>
      </c>
      <c r="Y775">
        <v>13735.852231528945</v>
      </c>
      <c r="Z775">
        <v>12987.623240109948</v>
      </c>
      <c r="AA775">
        <v>12279.706984495324</v>
      </c>
      <c r="AB775">
        <v>11610.00407266569</v>
      </c>
      <c r="AC775">
        <v>10976.511797118372</v>
      </c>
      <c r="AD775">
        <v>10377.32208957576</v>
      </c>
      <c r="AE775">
        <v>9810.6189803620528</v>
      </c>
      <c r="AF775">
        <v>9274.675707181279</v>
      </c>
    </row>
    <row r="776" spans="4:32" x14ac:dyDescent="0.3">
      <c r="D776" t="s">
        <v>73</v>
      </c>
      <c r="E776" t="s">
        <v>18</v>
      </c>
      <c r="F776">
        <v>162369.19386169026</v>
      </c>
      <c r="G776">
        <v>147271.02495105137</v>
      </c>
      <c r="H776">
        <v>136316.75508018036</v>
      </c>
      <c r="I776">
        <v>126977.47626675873</v>
      </c>
      <c r="J776">
        <v>118506.5823689447</v>
      </c>
      <c r="K776">
        <v>110648.0701937456</v>
      </c>
      <c r="L776">
        <v>103300.67403383109</v>
      </c>
      <c r="M776">
        <v>96415.788174907808</v>
      </c>
      <c r="N776">
        <v>89963.289716421335</v>
      </c>
      <c r="O776">
        <v>83919.493313888786</v>
      </c>
      <c r="P776">
        <v>78262.887834845533</v>
      </c>
      <c r="Q776">
        <v>72972.726952296929</v>
      </c>
      <c r="R776">
        <v>68028.671531238055</v>
      </c>
      <c r="S776">
        <v>63410.799487723161</v>
      </c>
      <c r="T776">
        <v>59099.720749306609</v>
      </c>
      <c r="U776">
        <v>55076.699850643337</v>
      </c>
      <c r="V776">
        <v>51323.754023242094</v>
      </c>
      <c r="W776">
        <v>47823.720112716917</v>
      </c>
      <c r="X776">
        <v>44560.292924935318</v>
      </c>
      <c r="Y776">
        <v>41518.04031468054</v>
      </c>
      <c r="Z776">
        <v>38682.400495540933</v>
      </c>
      <c r="AA776">
        <v>36039.666335309645</v>
      </c>
      <c r="AB776">
        <v>33576.960485293574</v>
      </c>
      <c r="AC776">
        <v>31282.204331956407</v>
      </c>
      <c r="AD776">
        <v>29144.083035841726</v>
      </c>
      <c r="AE776">
        <v>27152.008345072845</v>
      </c>
      <c r="AF776">
        <v>25296.080422431653</v>
      </c>
    </row>
    <row r="777" spans="4:32" x14ac:dyDescent="0.3">
      <c r="E777" t="s">
        <v>26</v>
      </c>
      <c r="F777">
        <v>1974.427953522737</v>
      </c>
      <c r="G777">
        <v>1963.1780229339163</v>
      </c>
      <c r="H777">
        <v>1940.4108537310785</v>
      </c>
      <c r="I777">
        <v>1912.6895439159596</v>
      </c>
      <c r="J777">
        <v>1882.7019015729411</v>
      </c>
      <c r="K777">
        <v>1851.7153503190514</v>
      </c>
      <c r="L777">
        <v>1820.3859785150032</v>
      </c>
      <c r="M777">
        <v>1789.0758052585522</v>
      </c>
      <c r="N777">
        <v>1757.9933831100086</v>
      </c>
      <c r="O777">
        <v>1727.2620554614371</v>
      </c>
      <c r="P777">
        <v>1696.9555177591021</v>
      </c>
      <c r="Q777">
        <v>1667.117416833674</v>
      </c>
      <c r="R777">
        <v>1637.7726587667773</v>
      </c>
      <c r="S777">
        <v>1608.9341842310021</v>
      </c>
      <c r="T777">
        <v>1580.6071581539081</v>
      </c>
      <c r="U777">
        <v>1552.79163006873</v>
      </c>
      <c r="V777">
        <v>1525.484261545128</v>
      </c>
      <c r="W777">
        <v>1498.6794691329453</v>
      </c>
      <c r="X777">
        <v>1472.3701925408957</v>
      </c>
      <c r="Y777">
        <v>1446.5484176228995</v>
      </c>
      <c r="Z777">
        <v>1421.205536092727</v>
      </c>
      <c r="AA777">
        <v>1396.3325948296849</v>
      </c>
      <c r="AB777">
        <v>1371.9204695136314</v>
      </c>
      <c r="AC777">
        <v>1347.9599857911073</v>
      </c>
      <c r="AD777">
        <v>1324.4420036959107</v>
      </c>
      <c r="AE777">
        <v>1301.3574761188454</v>
      </c>
      <c r="AF777">
        <v>1278.697488824364</v>
      </c>
    </row>
    <row r="778" spans="4:32" x14ac:dyDescent="0.3">
      <c r="E778" t="s">
        <v>23</v>
      </c>
      <c r="F778">
        <v>81176.409936821743</v>
      </c>
      <c r="G778">
        <v>78042.225941037294</v>
      </c>
      <c r="H778">
        <v>75350.23638638269</v>
      </c>
      <c r="I778">
        <v>72815.70797219091</v>
      </c>
      <c r="J778">
        <v>70366.016101319648</v>
      </c>
      <c r="K778">
        <v>67982.600211281053</v>
      </c>
      <c r="L778">
        <v>65661.988773149671</v>
      </c>
      <c r="M778">
        <v>63404.705704587861</v>
      </c>
      <c r="N778">
        <v>61211.91381365306</v>
      </c>
      <c r="O778">
        <v>59084.436894150153</v>
      </c>
      <c r="P778">
        <v>57022.548364521674</v>
      </c>
      <c r="Q778">
        <v>55026.001630176441</v>
      </c>
      <c r="R778">
        <v>53094.124503011502</v>
      </c>
      <c r="S778">
        <v>51225.918163670518</v>
      </c>
      <c r="T778">
        <v>49420.142753711109</v>
      </c>
      <c r="U778">
        <v>47675.386287341513</v>
      </c>
      <c r="V778">
        <v>45990.118358402535</v>
      </c>
      <c r="W778">
        <v>44362.731328487491</v>
      </c>
      <c r="X778">
        <v>42791.571646888122</v>
      </c>
      <c r="Y778">
        <v>41274.963547226296</v>
      </c>
      <c r="Z778">
        <v>39811.226908051111</v>
      </c>
      <c r="AA778">
        <v>38398.690660272579</v>
      </c>
      <c r="AB778">
        <v>37035.702797193815</v>
      </c>
      <c r="AC778">
        <v>35720.637788766064</v>
      </c>
      <c r="AD778">
        <v>34451.902008055964</v>
      </c>
      <c r="AE778">
        <v>33227.937631703535</v>
      </c>
      <c r="AF778">
        <v>32047.22536610566</v>
      </c>
    </row>
    <row r="779" spans="4:32" x14ac:dyDescent="0.3">
      <c r="E779" t="s">
        <v>20</v>
      </c>
      <c r="F779">
        <v>42656.263534065743</v>
      </c>
      <c r="G779">
        <v>39776.38613716558</v>
      </c>
      <c r="H779">
        <v>37588.77590929866</v>
      </c>
      <c r="I779">
        <v>35656.826041930341</v>
      </c>
      <c r="J779">
        <v>33855.421713042429</v>
      </c>
      <c r="K779">
        <v>32144.51816694206</v>
      </c>
      <c r="L779">
        <v>30510.510801403736</v>
      </c>
      <c r="M779">
        <v>28948.452964241344</v>
      </c>
      <c r="N779">
        <v>27456.134861428258</v>
      </c>
      <c r="O779">
        <v>26032.03177457166</v>
      </c>
      <c r="P779">
        <v>24674.611689752997</v>
      </c>
      <c r="Q779">
        <v>23382.138379038519</v>
      </c>
      <c r="R779">
        <v>22152.653482627629</v>
      </c>
      <c r="S779">
        <v>20984.017556908624</v>
      </c>
      <c r="T779">
        <v>19873.964410253164</v>
      </c>
      <c r="U779">
        <v>18820.152152752231</v>
      </c>
      <c r="V779">
        <v>17820.20589639671</v>
      </c>
      <c r="W779">
        <v>16871.751490771141</v>
      </c>
      <c r="X779">
        <v>15972.441252262199</v>
      </c>
      <c r="Y779">
        <v>15119.973057024408</v>
      </c>
      <c r="Z779">
        <v>14312.104133962404</v>
      </c>
      <c r="AA779">
        <v>13546.660711352393</v>
      </c>
      <c r="AB779">
        <v>12821.544460117822</v>
      </c>
      <c r="AC779">
        <v>12134.736483441675</v>
      </c>
      <c r="AD779">
        <v>11484.299439849312</v>
      </c>
      <c r="AE779">
        <v>10868.378255881567</v>
      </c>
      <c r="AF779">
        <v>10285.199781191435</v>
      </c>
    </row>
    <row r="780" spans="4:32" x14ac:dyDescent="0.3">
      <c r="D780" t="s">
        <v>74</v>
      </c>
      <c r="E780" t="s">
        <v>18</v>
      </c>
      <c r="F780">
        <v>262050.09902116668</v>
      </c>
      <c r="G780">
        <v>247497.95157412122</v>
      </c>
      <c r="H780">
        <v>234325.9259155808</v>
      </c>
      <c r="I780">
        <v>221892.80261488489</v>
      </c>
      <c r="J780">
        <v>210132.74190290892</v>
      </c>
      <c r="K780">
        <v>198856.09963962433</v>
      </c>
      <c r="L780">
        <v>188153.24747687977</v>
      </c>
      <c r="M780">
        <v>178002.64092391043</v>
      </c>
      <c r="N780">
        <v>168381.97118216392</v>
      </c>
      <c r="O780">
        <v>159268.19130983338</v>
      </c>
      <c r="P780">
        <v>150637.96811163914</v>
      </c>
      <c r="Q780">
        <v>142468.10120525659</v>
      </c>
      <c r="R780">
        <v>134735.83012087925</v>
      </c>
      <c r="S780">
        <v>127419.03942206439</v>
      </c>
      <c r="T780">
        <v>120496.38702674756</v>
      </c>
      <c r="U780">
        <v>113947.37827150995</v>
      </c>
      <c r="V780">
        <v>107752.40265279531</v>
      </c>
      <c r="W780">
        <v>101892.74523877357</v>
      </c>
      <c r="X780">
        <v>96350.58106454974</v>
      </c>
      <c r="Y780">
        <v>91108.95823392192</v>
      </c>
      <c r="Z780">
        <v>86151.773667553163</v>
      </c>
      <c r="AA780">
        <v>81463.744216481995</v>
      </c>
      <c r="AB780">
        <v>77030.375022866981</v>
      </c>
      <c r="AC780">
        <v>72837.926433232409</v>
      </c>
      <c r="AD780">
        <v>68873.380369675069</v>
      </c>
      <c r="AE780">
        <v>65124.406785344843</v>
      </c>
      <c r="AF780">
        <v>61579.330634280901</v>
      </c>
    </row>
    <row r="781" spans="4:32" x14ac:dyDescent="0.3">
      <c r="E781" t="s">
        <v>26</v>
      </c>
      <c r="F781">
        <v>1494.7655739783052</v>
      </c>
      <c r="G781">
        <v>1478.2767210252723</v>
      </c>
      <c r="H781">
        <v>1467.4295036940846</v>
      </c>
      <c r="I781">
        <v>1458.6061399518303</v>
      </c>
      <c r="J781">
        <v>1450.6202068503223</v>
      </c>
      <c r="K781">
        <v>1443.0627604364079</v>
      </c>
      <c r="L781">
        <v>1435.695464392601</v>
      </c>
      <c r="M781">
        <v>1428.415672255167</v>
      </c>
      <c r="N781">
        <v>1421.1711270663498</v>
      </c>
      <c r="O781">
        <v>1413.9349518794522</v>
      </c>
      <c r="P781">
        <v>1406.6937084423207</v>
      </c>
      <c r="Q781">
        <v>1399.4413184364187</v>
      </c>
      <c r="R781">
        <v>1392.1758130452997</v>
      </c>
      <c r="S781">
        <v>1384.8975278427069</v>
      </c>
      <c r="T781">
        <v>1377.6080712710536</v>
      </c>
      <c r="U781">
        <v>1370.3097230429214</v>
      </c>
      <c r="V781">
        <v>1363.0050788887158</v>
      </c>
      <c r="W781">
        <v>1355.6968399792788</v>
      </c>
      <c r="X781">
        <v>1348.3876889729447</v>
      </c>
      <c r="Y781">
        <v>1341.0802186799131</v>
      </c>
      <c r="Z781">
        <v>1333.7768929876895</v>
      </c>
      <c r="AA781">
        <v>1326.4800276428414</v>
      </c>
      <c r="AB781">
        <v>1319.191783219823</v>
      </c>
      <c r="AC781">
        <v>1311.9141654824082</v>
      </c>
      <c r="AD781">
        <v>1304.649030117343</v>
      </c>
      <c r="AE781">
        <v>1297.3980899300084</v>
      </c>
      <c r="AF781">
        <v>1290.1629232946088</v>
      </c>
    </row>
    <row r="782" spans="4:32" x14ac:dyDescent="0.3">
      <c r="E782" t="s">
        <v>23</v>
      </c>
      <c r="F782">
        <v>103708.71841766751</v>
      </c>
      <c r="G782">
        <v>101341.53617839237</v>
      </c>
      <c r="H782">
        <v>98928.701119089106</v>
      </c>
      <c r="I782">
        <v>96565.190168067929</v>
      </c>
      <c r="J782">
        <v>94360.080586784563</v>
      </c>
      <c r="K782">
        <v>92148.621566126283</v>
      </c>
      <c r="L782">
        <v>89994.523533617947</v>
      </c>
      <c r="M782">
        <v>87895.514759895625</v>
      </c>
      <c r="N782">
        <v>85849.356645399661</v>
      </c>
      <c r="O782">
        <v>83854.002443766149</v>
      </c>
      <c r="P782">
        <v>81907.609022537363</v>
      </c>
      <c r="Q782">
        <v>80008.511482895978</v>
      </c>
      <c r="R782">
        <v>78155.192634830368</v>
      </c>
      <c r="S782">
        <v>76346.256060174201</v>
      </c>
      <c r="T782">
        <v>74580.40437295934</v>
      </c>
      <c r="U782">
        <v>72856.422220715584</v>
      </c>
      <c r="V782">
        <v>71173.163116838914</v>
      </c>
      <c r="W782">
        <v>69529.539231925126</v>
      </c>
      <c r="X782">
        <v>67924.51343138887</v>
      </c>
      <c r="Y782">
        <v>66357.093010403929</v>
      </c>
      <c r="Z782">
        <v>64826.324713459559</v>
      </c>
      <c r="AA782">
        <v>63331.29073101806</v>
      </c>
      <c r="AB782">
        <v>61871.105444419634</v>
      </c>
      <c r="AC782">
        <v>60444.912748229232</v>
      </c>
      <c r="AD782">
        <v>59051.883821890842</v>
      </c>
      <c r="AE782">
        <v>57691.215253951312</v>
      </c>
      <c r="AF782">
        <v>56362.127445306513</v>
      </c>
    </row>
    <row r="783" spans="4:32" x14ac:dyDescent="0.3">
      <c r="E783" t="s">
        <v>20</v>
      </c>
      <c r="F783">
        <v>56402.974121777806</v>
      </c>
      <c r="G783">
        <v>53679.884704545344</v>
      </c>
      <c r="H783">
        <v>51060.252532071063</v>
      </c>
      <c r="I783">
        <v>48578.604894492972</v>
      </c>
      <c r="J783">
        <v>46312.261990468563</v>
      </c>
      <c r="K783">
        <v>44150.752946943314</v>
      </c>
      <c r="L783">
        <v>42092.337113883907</v>
      </c>
      <c r="M783">
        <v>40131.796338530665</v>
      </c>
      <c r="N783">
        <v>38264.13164708329</v>
      </c>
      <c r="O783">
        <v>36484.640641141312</v>
      </c>
      <c r="P783">
        <v>34788.914628220889</v>
      </c>
      <c r="Q783">
        <v>33172.815723428714</v>
      </c>
      <c r="R783">
        <v>31632.451517493886</v>
      </c>
      <c r="S783">
        <v>30164.152121745745</v>
      </c>
      <c r="T783">
        <v>28764.450472167038</v>
      </c>
      <c r="U783">
        <v>27430.065629549459</v>
      </c>
      <c r="V783">
        <v>26157.888558554419</v>
      </c>
      <c r="W783">
        <v>24944.969887355172</v>
      </c>
      <c r="X783">
        <v>23788.509236956146</v>
      </c>
      <c r="Y783">
        <v>22685.845799897146</v>
      </c>
      <c r="Z783">
        <v>21634.449923931676</v>
      </c>
      <c r="AA783">
        <v>20631.915515189652</v>
      </c>
      <c r="AB783">
        <v>19675.953119668462</v>
      </c>
      <c r="AC783">
        <v>18764.383574842021</v>
      </c>
      <c r="AD783">
        <v>17895.132147589942</v>
      </c>
      <c r="AE783">
        <v>17066.223092782086</v>
      </c>
      <c r="AF783">
        <v>16275.774580396353</v>
      </c>
    </row>
    <row r="784" spans="4:32" x14ac:dyDescent="0.3">
      <c r="D784" t="s">
        <v>25</v>
      </c>
      <c r="E784" t="s">
        <v>18</v>
      </c>
      <c r="F784">
        <v>329486.00110643974</v>
      </c>
      <c r="G784">
        <v>310661.18148506747</v>
      </c>
      <c r="H784">
        <v>293758.08970914647</v>
      </c>
      <c r="I784">
        <v>276524.26917998382</v>
      </c>
      <c r="J784">
        <v>258347.31182088214</v>
      </c>
      <c r="K784">
        <v>239077.62513700707</v>
      </c>
      <c r="L784">
        <v>222377.39727606435</v>
      </c>
      <c r="M784">
        <v>206083.82081187694</v>
      </c>
      <c r="N784">
        <v>193238.14207171337</v>
      </c>
      <c r="O784">
        <v>179648.92399314861</v>
      </c>
      <c r="P784">
        <v>167667.46495965004</v>
      </c>
      <c r="Q784">
        <v>157221.69290046237</v>
      </c>
      <c r="R784">
        <v>145706.64352468055</v>
      </c>
      <c r="S784">
        <v>135031.76915228786</v>
      </c>
      <c r="T784">
        <v>125136.62649841055</v>
      </c>
      <c r="U784">
        <v>115964.86736404779</v>
      </c>
      <c r="V784">
        <v>107464.04386306742</v>
      </c>
      <c r="W784">
        <v>99585.392014421333</v>
      </c>
      <c r="X784">
        <v>92283.608513607251</v>
      </c>
      <c r="Y784">
        <v>85516.629183771351</v>
      </c>
      <c r="Z784">
        <v>79245.413954653006</v>
      </c>
      <c r="AA784">
        <v>73433.741054898579</v>
      </c>
      <c r="AB784">
        <v>68048.011799662665</v>
      </c>
      <c r="AC784">
        <v>63057.066560382547</v>
      </c>
      <c r="AD784">
        <v>58432.01201653036</v>
      </c>
      <c r="AE784">
        <v>54146.059492143744</v>
      </c>
      <c r="AF784">
        <v>50174.374002129618</v>
      </c>
    </row>
    <row r="785" spans="4:32" x14ac:dyDescent="0.3">
      <c r="E785" t="s">
        <v>26</v>
      </c>
      <c r="F785">
        <v>1043.0683493918837</v>
      </c>
      <c r="G785">
        <v>1036.2617889887522</v>
      </c>
      <c r="H785">
        <v>1028.6092981930158</v>
      </c>
      <c r="I785">
        <v>957.18383407805584</v>
      </c>
      <c r="J785">
        <v>947.14889923146563</v>
      </c>
      <c r="K785">
        <v>935.27873696169843</v>
      </c>
      <c r="L785">
        <v>886.04586688981715</v>
      </c>
      <c r="M785">
        <v>843.80448859538546</v>
      </c>
      <c r="N785">
        <v>832.55230659050301</v>
      </c>
      <c r="O785">
        <v>822.30897618491997</v>
      </c>
      <c r="P785">
        <v>776.86661701181674</v>
      </c>
      <c r="Q785">
        <v>765.85985146976998</v>
      </c>
      <c r="R785">
        <v>717.36401546462241</v>
      </c>
      <c r="S785">
        <v>671.92793455901904</v>
      </c>
      <c r="T785">
        <v>629.36129276397173</v>
      </c>
      <c r="U785">
        <v>589.48485103634528</v>
      </c>
      <c r="V785">
        <v>552.13004111735677</v>
      </c>
      <c r="W785">
        <v>517.13848714184701</v>
      </c>
      <c r="X785">
        <v>484.36149500168113</v>
      </c>
      <c r="Y785">
        <v>453.65953310760784</v>
      </c>
      <c r="Z785">
        <v>424.90171863868005</v>
      </c>
      <c r="AA785">
        <v>397.96531763267495</v>
      </c>
      <c r="AB785">
        <v>372.73526375316493</v>
      </c>
      <c r="AC785">
        <v>349.1036983744093</v>
      </c>
      <c r="AD785">
        <v>326.96953323943302</v>
      </c>
      <c r="AE785">
        <v>306.23803606552536</v>
      </c>
      <c r="AF785">
        <v>286.82043891102376</v>
      </c>
    </row>
    <row r="786" spans="4:32" x14ac:dyDescent="0.3">
      <c r="E786" t="s">
        <v>23</v>
      </c>
      <c r="F786">
        <v>128068.68526572437</v>
      </c>
      <c r="G786">
        <v>123429.71449756611</v>
      </c>
      <c r="H786">
        <v>118985.69652115057</v>
      </c>
      <c r="I786">
        <v>115682.83237111481</v>
      </c>
      <c r="J786">
        <v>112052.58984882092</v>
      </c>
      <c r="K786">
        <v>108062.43248842708</v>
      </c>
      <c r="L786">
        <v>104835.78922700642</v>
      </c>
      <c r="M786">
        <v>101727.61097125833</v>
      </c>
      <c r="N786">
        <v>98207.211406444723</v>
      </c>
      <c r="O786">
        <v>95270.889770333888</v>
      </c>
      <c r="P786">
        <v>92207.678118328389</v>
      </c>
      <c r="Q786">
        <v>88786.3978733236</v>
      </c>
      <c r="R786">
        <v>84921.99442356205</v>
      </c>
      <c r="S786">
        <v>81226.890934065159</v>
      </c>
      <c r="T786">
        <v>77693.459858950693</v>
      </c>
      <c r="U786">
        <v>74314.465900665571</v>
      </c>
      <c r="V786">
        <v>71083.032949612607</v>
      </c>
      <c r="W786">
        <v>67992.617307478751</v>
      </c>
      <c r="X786">
        <v>65036.985278942149</v>
      </c>
      <c r="Y786">
        <v>62210.193909717513</v>
      </c>
      <c r="Z786">
        <v>59506.574067444082</v>
      </c>
      <c r="AA786">
        <v>56920.715322298573</v>
      </c>
      <c r="AB786">
        <v>54447.452250616996</v>
      </c>
      <c r="AC786">
        <v>52081.851893779218</v>
      </c>
      <c r="AD786">
        <v>49819.202177580526</v>
      </c>
      <c r="AE786">
        <v>47655.001147195486</v>
      </c>
      <c r="AF786">
        <v>45584.946907597099</v>
      </c>
    </row>
    <row r="787" spans="4:32" x14ac:dyDescent="0.3">
      <c r="E787" t="s">
        <v>20</v>
      </c>
      <c r="F787">
        <v>48634.202027889056</v>
      </c>
      <c r="G787">
        <v>46400.572214376036</v>
      </c>
      <c r="H787">
        <v>44565.257195823571</v>
      </c>
      <c r="I787">
        <v>42599.1029294162</v>
      </c>
      <c r="J787">
        <v>40467.456903995684</v>
      </c>
      <c r="K787">
        <v>38489.297937570642</v>
      </c>
      <c r="L787">
        <v>36540.155777413049</v>
      </c>
      <c r="M787">
        <v>34770.57327643699</v>
      </c>
      <c r="N787">
        <v>33150.578891929305</v>
      </c>
      <c r="O787">
        <v>31506.714074218286</v>
      </c>
      <c r="P787">
        <v>30124.875557459436</v>
      </c>
      <c r="Q787">
        <v>28602.029542591117</v>
      </c>
      <c r="R787">
        <v>27137.122054282761</v>
      </c>
      <c r="S787">
        <v>25746.95573321301</v>
      </c>
      <c r="T787">
        <v>24427.805948579862</v>
      </c>
      <c r="U787">
        <v>23176.106112618359</v>
      </c>
      <c r="V787">
        <v>21988.450257650638</v>
      </c>
      <c r="W787">
        <v>20861.591765496636</v>
      </c>
      <c r="X787">
        <v>19792.439834152759</v>
      </c>
      <c r="Y787">
        <v>18778.054631706451</v>
      </c>
      <c r="Z787">
        <v>17815.641719569601</v>
      </c>
      <c r="AA787">
        <v>16902.546107847738</v>
      </c>
      <c r="AB787">
        <v>16036.246171705447</v>
      </c>
      <c r="AC787">
        <v>15214.347573967449</v>
      </c>
      <c r="AD787">
        <v>14434.577286012396</v>
      </c>
      <c r="AE787">
        <v>13694.777764649647</v>
      </c>
      <c r="AF787">
        <v>12992.901320166071</v>
      </c>
    </row>
    <row r="788" spans="4:32" x14ac:dyDescent="0.3">
      <c r="E788" t="s">
        <v>22</v>
      </c>
      <c r="F788">
        <v>51.911257007441556</v>
      </c>
      <c r="G788">
        <v>50.909919020548898</v>
      </c>
      <c r="H788">
        <v>50.415241155525003</v>
      </c>
      <c r="I788">
        <v>50.122282625311435</v>
      </c>
      <c r="J788">
        <v>49.929688576755524</v>
      </c>
      <c r="K788">
        <v>49.794156153824126</v>
      </c>
      <c r="L788">
        <v>49.694103847000939</v>
      </c>
      <c r="M788">
        <v>49.617581591424063</v>
      </c>
      <c r="N788">
        <v>49.557443474305096</v>
      </c>
      <c r="O788">
        <v>49.509157599306356</v>
      </c>
      <c r="P788">
        <v>49.469713112374954</v>
      </c>
      <c r="Q788">
        <v>49.43703282361799</v>
      </c>
      <c r="R788">
        <v>49.409638225953181</v>
      </c>
      <c r="S788">
        <v>49.38644890810486</v>
      </c>
      <c r="T788">
        <v>49.36665744077326</v>
      </c>
      <c r="U788">
        <v>49.349648585380059</v>
      </c>
      <c r="V788">
        <v>49.334945543633317</v>
      </c>
      <c r="W788">
        <v>49.322173256780445</v>
      </c>
      <c r="X788">
        <v>49.31103276838855</v>
      </c>
      <c r="Y788">
        <v>49.30128295024096</v>
      </c>
      <c r="Z788">
        <v>49.292727239936823</v>
      </c>
      <c r="AA788">
        <v>49.285203858888273</v>
      </c>
      <c r="AB788">
        <v>49.278578491332695</v>
      </c>
      <c r="AC788">
        <v>49.272738732196181</v>
      </c>
      <c r="AD788">
        <v>49.267589825322979</v>
      </c>
      <c r="AE788">
        <v>49.263051355857236</v>
      </c>
      <c r="AF788">
        <v>49.259054656980247</v>
      </c>
    </row>
    <row r="789" spans="4:32" x14ac:dyDescent="0.3">
      <c r="D789" t="s">
        <v>27</v>
      </c>
      <c r="E789" t="s">
        <v>18</v>
      </c>
      <c r="F789">
        <v>367600.28746274923</v>
      </c>
      <c r="G789">
        <v>346987.99406678061</v>
      </c>
      <c r="H789">
        <v>325324.09577845404</v>
      </c>
      <c r="I789">
        <v>306991.81205055135</v>
      </c>
      <c r="J789">
        <v>288793.52764754288</v>
      </c>
      <c r="K789">
        <v>269821.11061127868</v>
      </c>
      <c r="L789">
        <v>249804.0557019636</v>
      </c>
      <c r="M789">
        <v>232507.33101985604</v>
      </c>
      <c r="N789">
        <v>215646.7288998306</v>
      </c>
      <c r="O789">
        <v>202386.74646026851</v>
      </c>
      <c r="P789">
        <v>188339.26929224408</v>
      </c>
      <c r="Q789">
        <v>175959.54637971285</v>
      </c>
      <c r="R789">
        <v>165172.90483614692</v>
      </c>
      <c r="S789">
        <v>153245.64701304739</v>
      </c>
      <c r="T789">
        <v>142179.66531341255</v>
      </c>
      <c r="U789">
        <v>131912.76635030875</v>
      </c>
      <c r="V789">
        <v>122387.24776734739</v>
      </c>
      <c r="W789">
        <v>113549.57393804227</v>
      </c>
      <c r="X789">
        <v>105350.07508315654</v>
      </c>
      <c r="Y789">
        <v>97742.668115008841</v>
      </c>
      <c r="Z789">
        <v>90684.597639818894</v>
      </c>
      <c r="AA789">
        <v>84136.195662465878</v>
      </c>
      <c r="AB789">
        <v>78060.658643143746</v>
      </c>
      <c r="AC789">
        <v>72423.840652921004</v>
      </c>
      <c r="AD789">
        <v>67194.061465690596</v>
      </c>
      <c r="AE789">
        <v>62341.928507942299</v>
      </c>
      <c r="AF789">
        <v>57840.171665673923</v>
      </c>
    </row>
    <row r="790" spans="4:32" x14ac:dyDescent="0.3">
      <c r="E790" t="s">
        <v>26</v>
      </c>
      <c r="F790">
        <v>277.05507686811171</v>
      </c>
      <c r="G790">
        <v>274.09329933935754</v>
      </c>
      <c r="H790">
        <v>271.19245977743435</v>
      </c>
      <c r="I790">
        <v>268.65193847232871</v>
      </c>
      <c r="J790">
        <v>249.70593653524438</v>
      </c>
      <c r="K790">
        <v>246.89969467564848</v>
      </c>
      <c r="L790">
        <v>243.67608636195837</v>
      </c>
      <c r="M790">
        <v>230.76039626098336</v>
      </c>
      <c r="N790">
        <v>219.69545219569341</v>
      </c>
      <c r="O790">
        <v>216.71677723529686</v>
      </c>
      <c r="P790">
        <v>214.01213729019182</v>
      </c>
      <c r="Q790">
        <v>202.15688248028189</v>
      </c>
      <c r="R790">
        <v>199.26949190185508</v>
      </c>
      <c r="S790">
        <v>186.6339604218762</v>
      </c>
      <c r="T790">
        <v>174.79963867178503</v>
      </c>
      <c r="U790">
        <v>163.71572253366344</v>
      </c>
      <c r="V790">
        <v>153.33462934123216</v>
      </c>
      <c r="W790">
        <v>143.61179360997895</v>
      </c>
      <c r="X790">
        <v>134.50547571988844</v>
      </c>
      <c r="Y790">
        <v>125.97658272945893</v>
      </c>
      <c r="Z790">
        <v>117.98850055177049</v>
      </c>
      <c r="AA790">
        <v>110.50693677214447</v>
      </c>
      <c r="AB790">
        <v>103.49977343261942</v>
      </c>
      <c r="AC790">
        <v>96.936929151254731</v>
      </c>
      <c r="AD790">
        <v>90.790229984347505</v>
      </c>
      <c r="AE790">
        <v>85.033288477181131</v>
      </c>
      <c r="AF790">
        <v>79.641390384076473</v>
      </c>
    </row>
    <row r="791" spans="4:32" x14ac:dyDescent="0.3">
      <c r="E791" t="s">
        <v>23</v>
      </c>
      <c r="F791">
        <v>117700.28391366533</v>
      </c>
      <c r="G791">
        <v>115195.43922135222</v>
      </c>
      <c r="H791">
        <v>111253.39485017509</v>
      </c>
      <c r="I791">
        <v>107379.50697474118</v>
      </c>
      <c r="J791">
        <v>104488.5258794768</v>
      </c>
      <c r="K791">
        <v>101277.0460579768</v>
      </c>
      <c r="L791">
        <v>97724.326659562808</v>
      </c>
      <c r="M791">
        <v>94850.880800504354</v>
      </c>
      <c r="N791">
        <v>92076.863513239994</v>
      </c>
      <c r="O791">
        <v>88923.780008766204</v>
      </c>
      <c r="P791">
        <v>86294.575927611411</v>
      </c>
      <c r="Q791">
        <v>83546.595041534558</v>
      </c>
      <c r="R791">
        <v>80470.834563941127</v>
      </c>
      <c r="S791">
        <v>76990.355680105742</v>
      </c>
      <c r="T791">
        <v>73660.412494408272</v>
      </c>
      <c r="U791">
        <v>70474.494122234828</v>
      </c>
      <c r="V791">
        <v>67426.371284058987</v>
      </c>
      <c r="W791">
        <v>64510.084125618487</v>
      </c>
      <c r="X791">
        <v>61719.930564886454</v>
      </c>
      <c r="Y791">
        <v>59050.455143052932</v>
      </c>
      <c r="Z791">
        <v>56496.438357717409</v>
      </c>
      <c r="AA791">
        <v>54052.886457436085</v>
      </c>
      <c r="AB791">
        <v>51715.021677669552</v>
      </c>
      <c r="AC791">
        <v>49478.27289903973</v>
      </c>
      <c r="AD791">
        <v>47338.26670963061</v>
      </c>
      <c r="AE791">
        <v>45290.818853857221</v>
      </c>
      <c r="AF791">
        <v>43331.926051183364</v>
      </c>
    </row>
    <row r="792" spans="4:32" x14ac:dyDescent="0.3">
      <c r="E792" t="s">
        <v>20</v>
      </c>
      <c r="F792">
        <v>49527.605677225773</v>
      </c>
      <c r="G792">
        <v>47027.20047783968</v>
      </c>
      <c r="H792">
        <v>44640.696987410418</v>
      </c>
      <c r="I792">
        <v>42775.893641897455</v>
      </c>
      <c r="J792">
        <v>40836.993142229978</v>
      </c>
      <c r="K792">
        <v>38763.768637179375</v>
      </c>
      <c r="L792">
        <v>36850.407977209201</v>
      </c>
      <c r="M792">
        <v>34972.233762632408</v>
      </c>
      <c r="N792">
        <v>33270.385431317016</v>
      </c>
      <c r="O792">
        <v>31714.498781142029</v>
      </c>
      <c r="P792">
        <v>30137.683278330016</v>
      </c>
      <c r="Q792">
        <v>28812.749213406405</v>
      </c>
      <c r="R792">
        <v>27353.873973024398</v>
      </c>
      <c r="S792">
        <v>25951.057333792483</v>
      </c>
      <c r="T792">
        <v>24620.182772134172</v>
      </c>
      <c r="U792">
        <v>23357.560809053528</v>
      </c>
      <c r="V792">
        <v>22159.691176871824</v>
      </c>
      <c r="W792">
        <v>21023.253115710446</v>
      </c>
      <c r="X792">
        <v>19945.096167609176</v>
      </c>
      <c r="Y792">
        <v>18922.231442759043</v>
      </c>
      <c r="Z792">
        <v>17951.823333637938</v>
      </c>
      <c r="AA792">
        <v>17031.18165407862</v>
      </c>
      <c r="AB792">
        <v>16157.75418147697</v>
      </c>
      <c r="AC792">
        <v>15329.119581465733</v>
      </c>
      <c r="AD792">
        <v>14542.980695439483</v>
      </c>
      <c r="AE792">
        <v>13797.158172322283</v>
      </c>
      <c r="AF792">
        <v>13089.584426923901</v>
      </c>
    </row>
    <row r="793" spans="4:32" x14ac:dyDescent="0.3">
      <c r="D793" t="s">
        <v>30</v>
      </c>
      <c r="E793" t="s">
        <v>18</v>
      </c>
      <c r="F793">
        <v>420792.49608484219</v>
      </c>
      <c r="G793">
        <v>399145.06590419705</v>
      </c>
      <c r="H793">
        <v>376723.6318093958</v>
      </c>
      <c r="I793">
        <v>353165.13684754883</v>
      </c>
      <c r="J793">
        <v>333228.29086666479</v>
      </c>
      <c r="K793">
        <v>313441.04298324598</v>
      </c>
      <c r="L793">
        <v>292817.71538981638</v>
      </c>
      <c r="M793">
        <v>271065.02857771242</v>
      </c>
      <c r="N793">
        <v>252268.77121362122</v>
      </c>
      <c r="O793">
        <v>233949.64171947096</v>
      </c>
      <c r="P793">
        <v>219540.57800527976</v>
      </c>
      <c r="Q793">
        <v>204280.27902034787</v>
      </c>
      <c r="R793">
        <v>190832.09030517144</v>
      </c>
      <c r="S793">
        <v>179114.4461763367</v>
      </c>
      <c r="T793">
        <v>166162.35521220297</v>
      </c>
      <c r="U793">
        <v>154146.85347313952</v>
      </c>
      <c r="V793">
        <v>143000.21449096865</v>
      </c>
      <c r="W793">
        <v>132659.60922145154</v>
      </c>
      <c r="X793">
        <v>123066.75190266717</v>
      </c>
      <c r="Y793">
        <v>114167.57152201505</v>
      </c>
      <c r="Z793">
        <v>105911.9070400357</v>
      </c>
      <c r="AA793">
        <v>98253.224653150421</v>
      </c>
      <c r="AB793">
        <v>91148.355501645899</v>
      </c>
      <c r="AC793">
        <v>84557.252344470806</v>
      </c>
      <c r="AD793">
        <v>78442.763829320043</v>
      </c>
      <c r="AE793">
        <v>72770.425085659066</v>
      </c>
      <c r="AF793">
        <v>67508.263460347021</v>
      </c>
    </row>
    <row r="794" spans="4:32" x14ac:dyDescent="0.3">
      <c r="E794" t="s">
        <v>26</v>
      </c>
      <c r="F794">
        <v>491.49782884393659</v>
      </c>
      <c r="G794">
        <v>484.92284165983125</v>
      </c>
      <c r="H794">
        <v>479.41958469700756</v>
      </c>
      <c r="I794">
        <v>474.02998955640606</v>
      </c>
      <c r="J794">
        <v>469.27713765765202</v>
      </c>
      <c r="K794">
        <v>435.8735223779168</v>
      </c>
      <c r="L794">
        <v>430.68806525320718</v>
      </c>
      <c r="M794">
        <v>424.78123749762517</v>
      </c>
      <c r="N794">
        <v>401.98661225833979</v>
      </c>
      <c r="O794">
        <v>382.44666950533019</v>
      </c>
      <c r="P794">
        <v>377.00953407851131</v>
      </c>
      <c r="Q794">
        <v>372.05616333766551</v>
      </c>
      <c r="R794">
        <v>351.20101641204582</v>
      </c>
      <c r="S794">
        <v>345.95356927091092</v>
      </c>
      <c r="T794">
        <v>323.78909305415073</v>
      </c>
      <c r="U794">
        <v>303.04464556262866</v>
      </c>
      <c r="V794">
        <v>283.62924871227989</v>
      </c>
      <c r="W794">
        <v>265.45775318266448</v>
      </c>
      <c r="X794">
        <v>248.45046498103795</v>
      </c>
      <c r="Y794">
        <v>232.53279593163168</v>
      </c>
      <c r="Z794">
        <v>217.63493655730801</v>
      </c>
      <c r="AA794">
        <v>203.69154991896082</v>
      </c>
      <c r="AB794">
        <v>190.64148506994513</v>
      </c>
      <c r="AC794">
        <v>178.4275088688448</v>
      </c>
      <c r="AD794">
        <v>166.99605497439936</v>
      </c>
      <c r="AE794">
        <v>156.29698892176859</v>
      </c>
      <c r="AF794">
        <v>146.28338824983865</v>
      </c>
    </row>
    <row r="795" spans="4:32" x14ac:dyDescent="0.3">
      <c r="E795" t="s">
        <v>23</v>
      </c>
      <c r="F795">
        <v>116927.79953267997</v>
      </c>
      <c r="G795">
        <v>113757.72905644386</v>
      </c>
      <c r="H795">
        <v>111337.99140411759</v>
      </c>
      <c r="I795">
        <v>107529.12854517292</v>
      </c>
      <c r="J795">
        <v>103786.05858466343</v>
      </c>
      <c r="K795">
        <v>100992.92186030174</v>
      </c>
      <c r="L795">
        <v>97889.948589474589</v>
      </c>
      <c r="M795">
        <v>94457.081417130947</v>
      </c>
      <c r="N795">
        <v>91680.70347968828</v>
      </c>
      <c r="O795">
        <v>89000.371298804574</v>
      </c>
      <c r="P795">
        <v>85953.580772642745</v>
      </c>
      <c r="Q795">
        <v>83413.105630544203</v>
      </c>
      <c r="R795">
        <v>80757.765194871579</v>
      </c>
      <c r="S795">
        <v>77785.529513966772</v>
      </c>
      <c r="T795">
        <v>74422.016753287156</v>
      </c>
      <c r="U795">
        <v>71203.945158360904</v>
      </c>
      <c r="V795">
        <v>68125.025728907422</v>
      </c>
      <c r="W795">
        <v>65179.24140639195</v>
      </c>
      <c r="X795">
        <v>62360.835315032076</v>
      </c>
      <c r="Y795">
        <v>59664.299511273239</v>
      </c>
      <c r="Z795">
        <v>57084.364219746487</v>
      </c>
      <c r="AA795">
        <v>54615.987534672633</v>
      </c>
      <c r="AB795">
        <v>52254.345566586439</v>
      </c>
      <c r="AC795">
        <v>49994.82301512501</v>
      </c>
      <c r="AD795">
        <v>47833.004149456712</v>
      </c>
      <c r="AE795">
        <v>45764.664178724088</v>
      </c>
      <c r="AF795">
        <v>43785.760995636323</v>
      </c>
    </row>
    <row r="796" spans="4:32" x14ac:dyDescent="0.3">
      <c r="E796" t="s">
        <v>20</v>
      </c>
      <c r="F796">
        <v>59137.617148397541</v>
      </c>
      <c r="G796">
        <v>56313.228090493183</v>
      </c>
      <c r="H796">
        <v>53467.006132258488</v>
      </c>
      <c r="I796">
        <v>50750.619790793338</v>
      </c>
      <c r="J796">
        <v>48627.659262593203</v>
      </c>
      <c r="K796">
        <v>46420.71480140838</v>
      </c>
      <c r="L796">
        <v>44061.340091813872</v>
      </c>
      <c r="M796">
        <v>41883.955635970262</v>
      </c>
      <c r="N796">
        <v>39746.821111715821</v>
      </c>
      <c r="O796">
        <v>37810.338072724509</v>
      </c>
      <c r="P796">
        <v>36039.962780426831</v>
      </c>
      <c r="Q796">
        <v>34246.013045003609</v>
      </c>
      <c r="R796">
        <v>32738.492868113564</v>
      </c>
      <c r="S796">
        <v>31078.95956333484</v>
      </c>
      <c r="T796">
        <v>29483.315178969544</v>
      </c>
      <c r="U796">
        <v>27969.593775203644</v>
      </c>
      <c r="V796">
        <v>26533.589292832443</v>
      </c>
      <c r="W796">
        <v>25171.31161857878</v>
      </c>
      <c r="X796">
        <v>23878.975498077572</v>
      </c>
      <c r="Y796">
        <v>22652.990018085664</v>
      </c>
      <c r="Z796">
        <v>21489.948628692287</v>
      </c>
      <c r="AA796">
        <v>20386.619677805356</v>
      </c>
      <c r="AB796">
        <v>19339.937431612729</v>
      </c>
      <c r="AC796">
        <v>18346.993556067569</v>
      </c>
      <c r="AD796">
        <v>17405.02903572813</v>
      </c>
      <c r="AE796">
        <v>16511.426507497465</v>
      </c>
      <c r="AF796">
        <v>15663.702987961418</v>
      </c>
    </row>
    <row r="797" spans="4:32" x14ac:dyDescent="0.3">
      <c r="D797" t="s">
        <v>31</v>
      </c>
      <c r="E797" t="s">
        <v>18</v>
      </c>
      <c r="F797">
        <v>510402.23502683331</v>
      </c>
      <c r="G797">
        <v>483462.26828673598</v>
      </c>
      <c r="H797">
        <v>454397.10283088818</v>
      </c>
      <c r="I797">
        <v>426706.67634439428</v>
      </c>
      <c r="J797">
        <v>401289.59109416889</v>
      </c>
      <c r="K797">
        <v>376070.4974031453</v>
      </c>
      <c r="L797">
        <v>351268.16516712517</v>
      </c>
      <c r="M797">
        <v>328107.5768672885</v>
      </c>
      <c r="N797">
        <v>305803.8005676723</v>
      </c>
      <c r="O797">
        <v>283961.39472494036</v>
      </c>
      <c r="P797">
        <v>263997.95903450449</v>
      </c>
      <c r="Q797">
        <v>248271.35718029607</v>
      </c>
      <c r="R797">
        <v>232574.85459219772</v>
      </c>
      <c r="S797">
        <v>220121.37360911813</v>
      </c>
      <c r="T797">
        <v>205991.53439361168</v>
      </c>
      <c r="U797">
        <v>192768.70549238115</v>
      </c>
      <c r="V797">
        <v>180394.66489046553</v>
      </c>
      <c r="W797">
        <v>168814.92790970436</v>
      </c>
      <c r="X797">
        <v>157978.50730487384</v>
      </c>
      <c r="Y797">
        <v>147837.68875952237</v>
      </c>
      <c r="Z797">
        <v>138347.82079298154</v>
      </c>
      <c r="AA797">
        <v>129467.11815348302</v>
      </c>
      <c r="AB797">
        <v>121156.47783169321</v>
      </c>
      <c r="AC797">
        <v>113379.30688454634</v>
      </c>
      <c r="AD797">
        <v>106101.36131125993</v>
      </c>
      <c r="AE797">
        <v>99290.595272080725</v>
      </c>
      <c r="AF797">
        <v>92917.019985849096</v>
      </c>
    </row>
    <row r="798" spans="4:32" x14ac:dyDescent="0.3">
      <c r="E798" t="s">
        <v>26</v>
      </c>
      <c r="F798">
        <v>1924.2619119999999</v>
      </c>
      <c r="G798">
        <v>1901.8440388451236</v>
      </c>
      <c r="H798">
        <v>1875.0336044587636</v>
      </c>
      <c r="I798">
        <v>1843.2207494989527</v>
      </c>
      <c r="J798">
        <v>1820.6747364045759</v>
      </c>
      <c r="K798">
        <v>1706.5336814493803</v>
      </c>
      <c r="L798">
        <v>1675.3307172053264</v>
      </c>
      <c r="M798">
        <v>1655.306967294714</v>
      </c>
      <c r="N798">
        <v>1588.5597095410719</v>
      </c>
      <c r="O798">
        <v>1558.1717799132086</v>
      </c>
      <c r="P798">
        <v>1536.8515896615118</v>
      </c>
      <c r="Q798">
        <v>1481.8647336703527</v>
      </c>
      <c r="R798">
        <v>1400.2854187380619</v>
      </c>
      <c r="S798">
        <v>1311.1127516258221</v>
      </c>
      <c r="T798">
        <v>1295.72716575563</v>
      </c>
      <c r="U798">
        <v>1280.5221259538635</v>
      </c>
      <c r="V798">
        <v>1265.4955135567882</v>
      </c>
      <c r="W798">
        <v>1250.6452347626669</v>
      </c>
      <c r="X798">
        <v>1235.9692203400118</v>
      </c>
      <c r="Y798">
        <v>1221.4654253392573</v>
      </c>
      <c r="Z798">
        <v>1207.1318288078191</v>
      </c>
      <c r="AA798">
        <v>1192.9664335084947</v>
      </c>
      <c r="AB798">
        <v>1178.9672656411683</v>
      </c>
      <c r="AC798">
        <v>1165.1323745677844</v>
      </c>
      <c r="AD798">
        <v>1151.4598325405448</v>
      </c>
      <c r="AE798">
        <v>1137.9477344332984</v>
      </c>
      <c r="AF798">
        <v>1124.594197476081</v>
      </c>
    </row>
    <row r="799" spans="4:32" x14ac:dyDescent="0.3">
      <c r="E799" t="s">
        <v>23</v>
      </c>
      <c r="F799">
        <v>135047.34026866668</v>
      </c>
      <c r="G799">
        <v>130597.16816183434</v>
      </c>
      <c r="H799">
        <v>128195.61429342195</v>
      </c>
      <c r="I799">
        <v>124997.85840249535</v>
      </c>
      <c r="J799">
        <v>121268.06190966674</v>
      </c>
      <c r="K799">
        <v>118511.540850809</v>
      </c>
      <c r="L799">
        <v>114860.19742696168</v>
      </c>
      <c r="M799">
        <v>112015.78293681053</v>
      </c>
      <c r="N799">
        <v>107724.44769871497</v>
      </c>
      <c r="O799">
        <v>104218.88686234556</v>
      </c>
      <c r="P799">
        <v>101267.13234176669</v>
      </c>
      <c r="Q799">
        <v>97541.825821266684</v>
      </c>
      <c r="R799">
        <v>95229.10215633217</v>
      </c>
      <c r="S799">
        <v>91784.39836992546</v>
      </c>
      <c r="T799">
        <v>89888.057834454929</v>
      </c>
      <c r="U799">
        <v>88030.897241222221</v>
      </c>
      <c r="V799">
        <v>86212.10710066311</v>
      </c>
      <c r="W799">
        <v>84430.894647927955</v>
      </c>
      <c r="X799">
        <v>82686.48349733559</v>
      </c>
      <c r="Y799">
        <v>80978.113303966311</v>
      </c>
      <c r="Z799">
        <v>79305.039432246587</v>
      </c>
      <c r="AA799">
        <v>77666.532631381226</v>
      </c>
      <c r="AB799">
        <v>76061.878717491301</v>
      </c>
      <c r="AC799">
        <v>74490.378262319355</v>
      </c>
      <c r="AD799">
        <v>72951.3462883662</v>
      </c>
      <c r="AE799">
        <v>71444.111970326499</v>
      </c>
      <c r="AF799">
        <v>69968.018342692958</v>
      </c>
    </row>
    <row r="800" spans="4:32" x14ac:dyDescent="0.3">
      <c r="E800" t="s">
        <v>20</v>
      </c>
      <c r="F800">
        <v>66357.450189333336</v>
      </c>
      <c r="G800">
        <v>63095.577235987701</v>
      </c>
      <c r="H800">
        <v>60020.534945238986</v>
      </c>
      <c r="I800">
        <v>56527.540992102498</v>
      </c>
      <c r="J800">
        <v>53444.276782557041</v>
      </c>
      <c r="K800">
        <v>50845.319396458995</v>
      </c>
      <c r="L800">
        <v>48241.279118384547</v>
      </c>
      <c r="M800">
        <v>45447.538865961098</v>
      </c>
      <c r="N800">
        <v>43119.456708045102</v>
      </c>
      <c r="O800">
        <v>40722.466232813684</v>
      </c>
      <c r="P800">
        <v>38499.664889472122</v>
      </c>
      <c r="Q800">
        <v>36616.202913890425</v>
      </c>
      <c r="R800">
        <v>34729.91483783516</v>
      </c>
      <c r="S800">
        <v>32979.904439263621</v>
      </c>
      <c r="T800">
        <v>31234.182958003366</v>
      </c>
      <c r="U800">
        <v>29580.867550743296</v>
      </c>
      <c r="V800">
        <v>28015.066897416731</v>
      </c>
      <c r="W800">
        <v>26532.148589638411</v>
      </c>
      <c r="X800">
        <v>25127.725425762354</v>
      </c>
      <c r="Y800">
        <v>23797.642431381722</v>
      </c>
      <c r="Z800">
        <v>22537.964566871175</v>
      </c>
      <c r="AA800">
        <v>21344.965085604392</v>
      </c>
      <c r="AB800">
        <v>20215.114508404793</v>
      </c>
      <c r="AC800">
        <v>19145.070181610314</v>
      </c>
      <c r="AD800">
        <v>18131.666387860008</v>
      </c>
      <c r="AE800">
        <v>17171.904980345196</v>
      </c>
      <c r="AF800">
        <v>16262.946512816723</v>
      </c>
    </row>
    <row r="801" spans="3:32" x14ac:dyDescent="0.3">
      <c r="E801" t="s">
        <v>22</v>
      </c>
      <c r="F801">
        <v>111.228951</v>
      </c>
      <c r="G801">
        <v>109.30990921511216</v>
      </c>
      <c r="H801">
        <v>107.37168569097913</v>
      </c>
      <c r="I801">
        <v>105.37726848802271</v>
      </c>
      <c r="J801">
        <v>89.544056302385229</v>
      </c>
      <c r="K801">
        <v>88.301872395006953</v>
      </c>
      <c r="L801">
        <v>87.077934784614044</v>
      </c>
      <c r="M801">
        <v>85.84191374884864</v>
      </c>
      <c r="N801">
        <v>84.505321177170629</v>
      </c>
      <c r="O801">
        <v>83.243578507839786</v>
      </c>
      <c r="P801">
        <v>81.940708205607507</v>
      </c>
      <c r="Q801">
        <v>80.653239298534075</v>
      </c>
      <c r="R801">
        <v>79.325441606703038</v>
      </c>
      <c r="S801">
        <v>78.011938528737105</v>
      </c>
      <c r="T801">
        <v>76.685258350619605</v>
      </c>
      <c r="U801">
        <v>75.381139851242622</v>
      </c>
      <c r="V801">
        <v>74.099199344050803</v>
      </c>
      <c r="W801">
        <v>72.839059667507357</v>
      </c>
      <c r="X801">
        <v>71.600350074128869</v>
      </c>
      <c r="Y801">
        <v>70.382706121407082</v>
      </c>
      <c r="Z801">
        <v>69.185769564585812</v>
      </c>
      <c r="AA801">
        <v>68.009188251261193</v>
      </c>
      <c r="AB801">
        <v>66.85261601777448</v>
      </c>
      <c r="AC801">
        <v>65.715712587366696</v>
      </c>
      <c r="AD801">
        <v>64.598143470065381</v>
      </c>
      <c r="AE801">
        <v>63.49957986427372</v>
      </c>
      <c r="AF801">
        <v>62.419698560033503</v>
      </c>
    </row>
    <row r="802" spans="3:32" x14ac:dyDescent="0.3">
      <c r="D802" t="s">
        <v>32</v>
      </c>
      <c r="E802" t="s">
        <v>18</v>
      </c>
      <c r="F802">
        <v>401423.6833026667</v>
      </c>
      <c r="G802">
        <v>383282.66209630738</v>
      </c>
      <c r="H802">
        <v>366272.93007357413</v>
      </c>
      <c r="I802">
        <v>347330.74729387747</v>
      </c>
      <c r="J802">
        <v>329083.35414748738</v>
      </c>
      <c r="K802">
        <v>312246.47802859975</v>
      </c>
      <c r="L802">
        <v>295247.04041451594</v>
      </c>
      <c r="M802">
        <v>278256.00753382017</v>
      </c>
      <c r="N802">
        <v>262247.53511780838</v>
      </c>
      <c r="O802">
        <v>246624.33020653707</v>
      </c>
      <c r="P802">
        <v>231081.21336913152</v>
      </c>
      <c r="Q802">
        <v>216777.15011936185</v>
      </c>
      <c r="R802">
        <v>205685.06070052413</v>
      </c>
      <c r="S802">
        <v>194409.32003197962</v>
      </c>
      <c r="T802">
        <v>185633.02923466396</v>
      </c>
      <c r="U802">
        <v>175276.86462380108</v>
      </c>
      <c r="V802">
        <v>165498.453583461</v>
      </c>
      <c r="W802">
        <v>156265.56418215221</v>
      </c>
      <c r="X802">
        <v>147547.76265538851</v>
      </c>
      <c r="Y802">
        <v>139316.31308887788</v>
      </c>
      <c r="Z802">
        <v>131544.08269822327</v>
      </c>
      <c r="AA802">
        <v>124205.45239291458</v>
      </c>
      <c r="AB802">
        <v>117276.23232980999</v>
      </c>
      <c r="AC802">
        <v>110733.58217775122</v>
      </c>
      <c r="AD802">
        <v>104555.93583048599</v>
      </c>
      <c r="AE802">
        <v>98722.930319734252</v>
      </c>
      <c r="AF802">
        <v>93215.338694078673</v>
      </c>
    </row>
    <row r="803" spans="3:32" x14ac:dyDescent="0.3">
      <c r="E803" t="s">
        <v>26</v>
      </c>
      <c r="F803">
        <v>717.87332716666651</v>
      </c>
      <c r="G803">
        <v>706.64256473019611</v>
      </c>
      <c r="H803">
        <v>696.2171098962948</v>
      </c>
      <c r="I803">
        <v>684.24185320250217</v>
      </c>
      <c r="J803">
        <v>670.50915895969035</v>
      </c>
      <c r="K803">
        <v>660.22673521635159</v>
      </c>
      <c r="L803">
        <v>616.78710830390048</v>
      </c>
      <c r="M803">
        <v>603.5953879962932</v>
      </c>
      <c r="N803">
        <v>594.50795298293804</v>
      </c>
      <c r="O803">
        <v>568.69050565286307</v>
      </c>
      <c r="P803">
        <v>556.0470237428998</v>
      </c>
      <c r="Q803">
        <v>546.71309939506727</v>
      </c>
      <c r="R803">
        <v>525.45564330527372</v>
      </c>
      <c r="S803">
        <v>494.89767266042509</v>
      </c>
      <c r="T803">
        <v>461.84584775980335</v>
      </c>
      <c r="U803">
        <v>454.99291246862754</v>
      </c>
      <c r="V803">
        <v>448.24166201955398</v>
      </c>
      <c r="W803">
        <v>441.59058759823171</v>
      </c>
      <c r="X803">
        <v>435.03820277831483</v>
      </c>
      <c r="Y803">
        <v>428.58304318926571</v>
      </c>
      <c r="Z803">
        <v>422.22366618908796</v>
      </c>
      <c r="AA803">
        <v>415.95865054191546</v>
      </c>
      <c r="AB803">
        <v>409.78659610038432</v>
      </c>
      <c r="AC803">
        <v>403.70612349271966</v>
      </c>
      <c r="AD803">
        <v>397.71587381446369</v>
      </c>
      <c r="AE803">
        <v>391.81450832477873</v>
      </c>
      <c r="AF803">
        <v>386.00070814725706</v>
      </c>
    </row>
    <row r="804" spans="3:32" x14ac:dyDescent="0.3">
      <c r="E804" t="s">
        <v>23</v>
      </c>
      <c r="F804">
        <v>118654.14361500001</v>
      </c>
      <c r="G804">
        <v>116224.71507295447</v>
      </c>
      <c r="H804">
        <v>112519.91182630807</v>
      </c>
      <c r="I804">
        <v>110571.90572371957</v>
      </c>
      <c r="J804">
        <v>107932.78950469942</v>
      </c>
      <c r="K804">
        <v>104828.38243857799</v>
      </c>
      <c r="L804">
        <v>102558.39359753211</v>
      </c>
      <c r="M804">
        <v>99508.968457025316</v>
      </c>
      <c r="N804">
        <v>97151.832820746175</v>
      </c>
      <c r="O804">
        <v>93534.518328626014</v>
      </c>
      <c r="P804">
        <v>90591.41256818398</v>
      </c>
      <c r="Q804">
        <v>88123.143452596269</v>
      </c>
      <c r="R804">
        <v>84976.226143818683</v>
      </c>
      <c r="S804">
        <v>83052.908434354045</v>
      </c>
      <c r="T804">
        <v>80138.056022014833</v>
      </c>
      <c r="U804">
        <v>78568.604943754486</v>
      </c>
      <c r="V804">
        <v>77029.890531808764</v>
      </c>
      <c r="W804">
        <v>75521.3108287996</v>
      </c>
      <c r="X804">
        <v>74042.275666287853</v>
      </c>
      <c r="Y804">
        <v>72592.206433894913</v>
      </c>
      <c r="Z804">
        <v>71170.535852945497</v>
      </c>
      <c r="AA804">
        <v>69776.707754543822</v>
      </c>
      <c r="AB804">
        <v>68410.176861995817</v>
      </c>
      <c r="AC804">
        <v>67070.408577492562</v>
      </c>
      <c r="AD804">
        <v>65756.878772971337</v>
      </c>
      <c r="AE804">
        <v>64469.073585072554</v>
      </c>
      <c r="AF804">
        <v>63206.489214112233</v>
      </c>
    </row>
    <row r="805" spans="3:32" x14ac:dyDescent="0.3">
      <c r="E805" t="s">
        <v>20</v>
      </c>
      <c r="F805">
        <v>66800.04808716668</v>
      </c>
      <c r="G805">
        <v>64363.158716502221</v>
      </c>
      <c r="H805">
        <v>61392.30482902631</v>
      </c>
      <c r="I805">
        <v>58584.353296395653</v>
      </c>
      <c r="J805">
        <v>55350.600531788827</v>
      </c>
      <c r="K805">
        <v>52497.496000512125</v>
      </c>
      <c r="L805">
        <v>50101.989197769326</v>
      </c>
      <c r="M805">
        <v>47686.24511437575</v>
      </c>
      <c r="N805">
        <v>45067.631065480491</v>
      </c>
      <c r="O805">
        <v>42894.141433558871</v>
      </c>
      <c r="P805">
        <v>40638.290585967181</v>
      </c>
      <c r="Q805">
        <v>38541.934377677317</v>
      </c>
      <c r="R805">
        <v>36771.969246422414</v>
      </c>
      <c r="S805">
        <v>34987.914490068382</v>
      </c>
      <c r="T805">
        <v>33329.812015567717</v>
      </c>
      <c r="U805">
        <v>31665.50554041332</v>
      </c>
      <c r="V805">
        <v>30084.305325862715</v>
      </c>
      <c r="W805">
        <v>28582.061504896406</v>
      </c>
      <c r="X805">
        <v>27154.83143190225</v>
      </c>
      <c r="Y805">
        <v>25798.869335184398</v>
      </c>
      <c r="Z805">
        <v>24510.616486168798</v>
      </c>
      <c r="AA805">
        <v>23286.691859504139</v>
      </c>
      <c r="AB805">
        <v>22123.883259545775</v>
      </c>
      <c r="AC805">
        <v>21019.13888993386</v>
      </c>
      <c r="AD805">
        <v>19969.559344140234</v>
      </c>
      <c r="AE805">
        <v>18972.389995963025</v>
      </c>
      <c r="AF805">
        <v>18025.013769997899</v>
      </c>
    </row>
    <row r="806" spans="3:32" x14ac:dyDescent="0.3">
      <c r="E806" t="s">
        <v>22</v>
      </c>
      <c r="F806">
        <v>337.84153649999996</v>
      </c>
      <c r="G806">
        <v>333.00780593077963</v>
      </c>
      <c r="H806">
        <v>327.61672599371593</v>
      </c>
      <c r="I806">
        <v>322.15619889865224</v>
      </c>
      <c r="J806">
        <v>316.51496643220707</v>
      </c>
      <c r="K806">
        <v>269.29453984616606</v>
      </c>
      <c r="L806">
        <v>265.84533654202676</v>
      </c>
      <c r="M806">
        <v>262.44336540676431</v>
      </c>
      <c r="N806">
        <v>258.99738047446448</v>
      </c>
      <c r="O806">
        <v>255.24026932450769</v>
      </c>
      <c r="P806">
        <v>251.70087873219438</v>
      </c>
      <c r="Q806">
        <v>248.02924940633008</v>
      </c>
      <c r="R806">
        <v>244.3960740632547</v>
      </c>
      <c r="S806">
        <v>240.63261551856081</v>
      </c>
      <c r="T806">
        <v>236.90416227649368</v>
      </c>
      <c r="U806">
        <v>233.12741506036988</v>
      </c>
      <c r="V806">
        <v>229.41087708412371</v>
      </c>
      <c r="W806">
        <v>225.75358848670024</v>
      </c>
      <c r="X806">
        <v>222.15460470923497</v>
      </c>
      <c r="Y806">
        <v>218.61299625110476</v>
      </c>
      <c r="Z806">
        <v>215.12784842986807</v>
      </c>
      <c r="AA806">
        <v>211.69826114503198</v>
      </c>
      <c r="AB806">
        <v>208.32334864558592</v>
      </c>
      <c r="AC806">
        <v>205.00223930124039</v>
      </c>
      <c r="AD806">
        <v>201.73407537731376</v>
      </c>
      <c r="AE806">
        <v>198.51801281320672</v>
      </c>
      <c r="AF806">
        <v>195.35322100440911</v>
      </c>
    </row>
    <row r="807" spans="3:32" x14ac:dyDescent="0.3">
      <c r="D807" t="s">
        <v>75</v>
      </c>
      <c r="E807" t="s">
        <v>18</v>
      </c>
      <c r="F807">
        <v>435528.96785399999</v>
      </c>
      <c r="G807">
        <v>418265.34432746726</v>
      </c>
      <c r="H807">
        <v>398041.96697693464</v>
      </c>
      <c r="I807">
        <v>379481.3340555898</v>
      </c>
      <c r="J807">
        <v>358715.78501161002</v>
      </c>
      <c r="K807">
        <v>340479.12149367755</v>
      </c>
      <c r="L807">
        <v>323425.62428480474</v>
      </c>
      <c r="M807">
        <v>307390.87071830616</v>
      </c>
      <c r="N807">
        <v>290524.341119116</v>
      </c>
      <c r="O807">
        <v>274860.7385816563</v>
      </c>
      <c r="P807">
        <v>260623.05160810062</v>
      </c>
      <c r="Q807">
        <v>245608.18187583514</v>
      </c>
      <c r="R807">
        <v>232329.34898152444</v>
      </c>
      <c r="S807">
        <v>222101.23268309562</v>
      </c>
      <c r="T807">
        <v>211803.99328279475</v>
      </c>
      <c r="U807">
        <v>204183.27160735172</v>
      </c>
      <c r="V807">
        <v>194525.70483381979</v>
      </c>
      <c r="W807">
        <v>185324.92668577612</v>
      </c>
      <c r="X807">
        <v>176559.33173679528</v>
      </c>
      <c r="Y807">
        <v>168208.33646516854</v>
      </c>
      <c r="Z807">
        <v>160252.33091932241</v>
      </c>
      <c r="AA807">
        <v>152672.63266939111</v>
      </c>
      <c r="AB807">
        <v>145451.44293681133</v>
      </c>
      <c r="AC807">
        <v>138571.80479892262</v>
      </c>
      <c r="AD807">
        <v>132017.56337042822</v>
      </c>
      <c r="AE807">
        <v>125773.32786821388</v>
      </c>
      <c r="AF807">
        <v>119824.43547044478</v>
      </c>
    </row>
    <row r="808" spans="3:32" x14ac:dyDescent="0.3">
      <c r="E808" t="s">
        <v>26</v>
      </c>
      <c r="F808">
        <v>235.16245050000001</v>
      </c>
      <c r="G808">
        <v>233.33183278737332</v>
      </c>
      <c r="H808">
        <v>230.13856201231468</v>
      </c>
      <c r="I808">
        <v>227.43309394543871</v>
      </c>
      <c r="J808">
        <v>223.84906063242531</v>
      </c>
      <c r="K808">
        <v>220.1961767606746</v>
      </c>
      <c r="L808">
        <v>217.52470367295032</v>
      </c>
      <c r="M808">
        <v>203.51256017164246</v>
      </c>
      <c r="N808">
        <v>199.69963242227288</v>
      </c>
      <c r="O808">
        <v>197.44146422558291</v>
      </c>
      <c r="P808">
        <v>189.79883925117073</v>
      </c>
      <c r="Q808">
        <v>186.11025569130436</v>
      </c>
      <c r="R808">
        <v>183.91789222929154</v>
      </c>
      <c r="S808">
        <v>177.48031267447763</v>
      </c>
      <c r="T808">
        <v>168.28178094762799</v>
      </c>
      <c r="U808">
        <v>157.96745747585007</v>
      </c>
      <c r="V808">
        <v>156.53708118534726</v>
      </c>
      <c r="W808">
        <v>155.11965677977778</v>
      </c>
      <c r="X808">
        <v>153.71506698138435</v>
      </c>
      <c r="Y808">
        <v>152.32319557434573</v>
      </c>
      <c r="Z808">
        <v>150.94392739516093</v>
      </c>
      <c r="AA808">
        <v>149.57714832312058</v>
      </c>
      <c r="AB808">
        <v>148.22274527086458</v>
      </c>
      <c r="AC808">
        <v>146.88060617502524</v>
      </c>
      <c r="AD808">
        <v>145.55061998695513</v>
      </c>
      <c r="AE808">
        <v>144.23267666353897</v>
      </c>
      <c r="AF808">
        <v>142.92666715808866</v>
      </c>
    </row>
    <row r="809" spans="3:32" x14ac:dyDescent="0.3">
      <c r="E809" t="s">
        <v>23</v>
      </c>
      <c r="F809">
        <v>137455.0447725</v>
      </c>
      <c r="G809">
        <v>135014.48346499246</v>
      </c>
      <c r="H809">
        <v>132081.19883536067</v>
      </c>
      <c r="I809">
        <v>127726.32840435805</v>
      </c>
      <c r="J809">
        <v>125408.59087614146</v>
      </c>
      <c r="K809">
        <v>122430.38742900234</v>
      </c>
      <c r="L809">
        <v>118847.39633374604</v>
      </c>
      <c r="M809">
        <v>116354.13187219766</v>
      </c>
      <c r="N809">
        <v>112875.44101069697</v>
      </c>
      <c r="O809">
        <v>110231.37126883845</v>
      </c>
      <c r="P809">
        <v>106315.09235668824</v>
      </c>
      <c r="Q809">
        <v>102976.97166152629</v>
      </c>
      <c r="R809">
        <v>100300.87185259239</v>
      </c>
      <c r="S809">
        <v>96743.448046966674</v>
      </c>
      <c r="T809">
        <v>94689.893268511471</v>
      </c>
      <c r="U809">
        <v>91482.261768712968</v>
      </c>
      <c r="V809">
        <v>89798.148579434492</v>
      </c>
      <c r="W809">
        <v>88145.038528682155</v>
      </c>
      <c r="X809">
        <v>86522.360874177743</v>
      </c>
      <c r="Y809">
        <v>84929.555380538877</v>
      </c>
      <c r="Z809">
        <v>83366.072125855731</v>
      </c>
      <c r="AA809">
        <v>81831.371311828509</v>
      </c>
      <c r="AB809">
        <v>80324.923077400104</v>
      </c>
      <c r="AC809">
        <v>78846.2073158196</v>
      </c>
      <c r="AD809">
        <v>77394.713495073564</v>
      </c>
      <c r="AE809">
        <v>75969.940481623009</v>
      </c>
      <c r="AF809">
        <v>74571.396367385125</v>
      </c>
    </row>
    <row r="810" spans="3:32" x14ac:dyDescent="0.3">
      <c r="E810" t="s">
        <v>20</v>
      </c>
      <c r="F810">
        <v>67967.143703499998</v>
      </c>
      <c r="G810">
        <v>65491.491178897879</v>
      </c>
      <c r="H810">
        <v>62857.143087318975</v>
      </c>
      <c r="I810">
        <v>59758.659720083313</v>
      </c>
      <c r="J810">
        <v>56826.749695632134</v>
      </c>
      <c r="K810">
        <v>53590.153554167708</v>
      </c>
      <c r="L810">
        <v>50684.926456221547</v>
      </c>
      <c r="M810">
        <v>48355.741741410144</v>
      </c>
      <c r="N810">
        <v>45949.160762419044</v>
      </c>
      <c r="O810">
        <v>43364.597395773882</v>
      </c>
      <c r="P810">
        <v>41327.67071680956</v>
      </c>
      <c r="Q810">
        <v>39132.862756346025</v>
      </c>
      <c r="R810">
        <v>37159.516506140644</v>
      </c>
      <c r="S810">
        <v>35458.928619800696</v>
      </c>
      <c r="T810">
        <v>33748.904140735554</v>
      </c>
      <c r="U810">
        <v>32163.491765007868</v>
      </c>
      <c r="V810">
        <v>30569.248523233557</v>
      </c>
      <c r="W810">
        <v>29054.02691046994</v>
      </c>
      <c r="X810">
        <v>27613.910072821778</v>
      </c>
      <c r="Y810">
        <v>26245.175302536216</v>
      </c>
      <c r="Z810">
        <v>24944.284414788406</v>
      </c>
      <c r="AA810">
        <v>23707.874601459702</v>
      </c>
      <c r="AB810">
        <v>22532.749738265276</v>
      </c>
      <c r="AC810">
        <v>21415.872122760131</v>
      </c>
      <c r="AD810">
        <v>20354.354621866216</v>
      </c>
      <c r="AE810">
        <v>19345.453208621915</v>
      </c>
      <c r="AF810">
        <v>18386.559868861448</v>
      </c>
    </row>
    <row r="811" spans="3:32" x14ac:dyDescent="0.3">
      <c r="E811" t="s">
        <v>22</v>
      </c>
      <c r="F811">
        <v>274.46349299999997</v>
      </c>
      <c r="G811">
        <v>277.54892010047496</v>
      </c>
      <c r="H811">
        <v>273.17872429535032</v>
      </c>
      <c r="I811">
        <v>268.75216670842559</v>
      </c>
      <c r="J811">
        <v>264.26858386777616</v>
      </c>
      <c r="K811">
        <v>259.72476473096191</v>
      </c>
      <c r="L811">
        <v>220.03404918213303</v>
      </c>
      <c r="M811">
        <v>217.28256828775707</v>
      </c>
      <c r="N811">
        <v>214.49544730668563</v>
      </c>
      <c r="O811">
        <v>211.67227029878919</v>
      </c>
      <c r="P811">
        <v>208.80729930324176</v>
      </c>
      <c r="Q811">
        <v>205.90535182389522</v>
      </c>
      <c r="R811">
        <v>202.96421407169339</v>
      </c>
      <c r="S811">
        <v>199.98519570387751</v>
      </c>
      <c r="T811">
        <v>196.9660599843011</v>
      </c>
      <c r="U811">
        <v>193.90812060921147</v>
      </c>
      <c r="V811">
        <v>190.81091200369826</v>
      </c>
      <c r="W811">
        <v>187.76317374071593</v>
      </c>
      <c r="X811">
        <v>184.76411565237404</v>
      </c>
      <c r="Y811">
        <v>181.81296019178424</v>
      </c>
      <c r="Z811">
        <v>178.90894223147055</v>
      </c>
      <c r="AA811">
        <v>176.05130886499947</v>
      </c>
      <c r="AB811">
        <v>173.23931921177891</v>
      </c>
      <c r="AC811">
        <v>170.47224422497465</v>
      </c>
      <c r="AD811">
        <v>167.74936650249484</v>
      </c>
      <c r="AE811">
        <v>165.06998010099394</v>
      </c>
      <c r="AF811">
        <v>162.43339035284694</v>
      </c>
    </row>
    <row r="812" spans="3:32" x14ac:dyDescent="0.3">
      <c r="C812" t="s">
        <v>90</v>
      </c>
      <c r="D812" t="s">
        <v>58</v>
      </c>
      <c r="E812" t="s">
        <v>18</v>
      </c>
      <c r="F812">
        <v>391174.46683333331</v>
      </c>
      <c r="G812">
        <v>394434.2540569444</v>
      </c>
      <c r="H812">
        <v>397721.20617408562</v>
      </c>
      <c r="I812">
        <v>401035.54955886968</v>
      </c>
      <c r="J812">
        <v>404377.51247186027</v>
      </c>
      <c r="K812">
        <v>407747.32507579244</v>
      </c>
      <c r="L812">
        <v>411145.21945142403</v>
      </c>
      <c r="M812">
        <v>414571.42961351923</v>
      </c>
      <c r="N812">
        <v>418026.19152696524</v>
      </c>
      <c r="O812">
        <v>421509.74312302331</v>
      </c>
      <c r="P812">
        <v>425022.32431571517</v>
      </c>
      <c r="Q812">
        <v>428564.17701834615</v>
      </c>
      <c r="R812">
        <v>432135.5451601657</v>
      </c>
      <c r="S812">
        <v>435736.67470316705</v>
      </c>
      <c r="T812">
        <v>439367.81365902675</v>
      </c>
      <c r="U812">
        <v>443029.21210618532</v>
      </c>
      <c r="V812">
        <v>446721.12220707018</v>
      </c>
      <c r="W812">
        <v>450443.79822546244</v>
      </c>
      <c r="X812">
        <v>454197.49654400797</v>
      </c>
      <c r="Y812">
        <v>457982.47568187473</v>
      </c>
      <c r="Z812">
        <v>461798.99631255702</v>
      </c>
      <c r="AA812">
        <v>465647.32128182834</v>
      </c>
      <c r="AB812">
        <v>469527.71562584356</v>
      </c>
      <c r="AC812">
        <v>473440.44658939226</v>
      </c>
      <c r="AD812">
        <v>477385.78364430385</v>
      </c>
      <c r="AE812">
        <v>481363.99850800639</v>
      </c>
      <c r="AF812">
        <v>485375.36516223976</v>
      </c>
    </row>
    <row r="813" spans="3:32" x14ac:dyDescent="0.3">
      <c r="E813" t="s">
        <v>20</v>
      </c>
      <c r="F813">
        <v>61179.309926456226</v>
      </c>
      <c r="G813">
        <v>61466.353291974658</v>
      </c>
      <c r="H813">
        <v>61778.509365262769</v>
      </c>
      <c r="I813">
        <v>62114.831596960736</v>
      </c>
      <c r="J813">
        <v>62474.458399990704</v>
      </c>
      <c r="K813">
        <v>62856.604991695123</v>
      </c>
      <c r="L813">
        <v>63260.556159448191</v>
      </c>
      <c r="M813">
        <v>63685.659831458863</v>
      </c>
      <c r="N813">
        <v>64131.321351336839</v>
      </c>
      <c r="O813">
        <v>64596.998369212306</v>
      </c>
      <c r="P813">
        <v>65082.19627423209</v>
      </c>
      <c r="Q813">
        <v>65586.464103465085</v>
      </c>
      <c r="R813">
        <v>66109.390870937146</v>
      </c>
      <c r="S813">
        <v>66650.602267927112</v>
      </c>
      <c r="T813">
        <v>67206.023953493175</v>
      </c>
      <c r="U813">
        <v>67766.074153105612</v>
      </c>
      <c r="V813">
        <v>68330.791437714826</v>
      </c>
      <c r="W813">
        <v>68900.214699695789</v>
      </c>
      <c r="X813">
        <v>69474.383155526593</v>
      </c>
      <c r="Y813">
        <v>70053.33634848932</v>
      </c>
      <c r="Z813">
        <v>70637.114151393398</v>
      </c>
      <c r="AA813">
        <v>71225.75676932167</v>
      </c>
      <c r="AB813">
        <v>71819.304742399356</v>
      </c>
      <c r="AC813">
        <v>72417.798948586016</v>
      </c>
      <c r="AD813">
        <v>73021.280606490895</v>
      </c>
      <c r="AE813">
        <v>73629.791278211647</v>
      </c>
      <c r="AF813">
        <v>74243.372872196749</v>
      </c>
    </row>
    <row r="814" spans="3:32" x14ac:dyDescent="0.3">
      <c r="D814" t="s">
        <v>59</v>
      </c>
      <c r="E814" t="s">
        <v>18</v>
      </c>
      <c r="F814">
        <v>94633.998333333351</v>
      </c>
      <c r="G814">
        <v>90690.915069444469</v>
      </c>
      <c r="H814">
        <v>86912.126941550945</v>
      </c>
      <c r="I814">
        <v>83290.788318986335</v>
      </c>
      <c r="J814">
        <v>79820.338805695239</v>
      </c>
      <c r="K814">
        <v>76494.491355457925</v>
      </c>
      <c r="L814">
        <v>73307.22088231385</v>
      </c>
      <c r="M814">
        <v>70252.753345550766</v>
      </c>
      <c r="N814">
        <v>67325.555289486147</v>
      </c>
      <c r="O814">
        <v>64520.323819090896</v>
      </c>
      <c r="P814">
        <v>61831.976993295444</v>
      </c>
      <c r="Q814">
        <v>59255.644618574806</v>
      </c>
      <c r="R814">
        <v>56786.659426134189</v>
      </c>
      <c r="S814">
        <v>54420.548616711931</v>
      </c>
      <c r="T814">
        <v>52153.02575768227</v>
      </c>
      <c r="U814">
        <v>49979.983017778839</v>
      </c>
      <c r="V814">
        <v>47897.483725371385</v>
      </c>
      <c r="W814">
        <v>45901.755236814242</v>
      </c>
      <c r="X814">
        <v>43989.182101946986</v>
      </c>
      <c r="Y814">
        <v>42156.299514365863</v>
      </c>
      <c r="Z814">
        <v>40399.787034600624</v>
      </c>
      <c r="AA814">
        <v>38716.4625748256</v>
      </c>
      <c r="AB814">
        <v>37103.276634207868</v>
      </c>
      <c r="AC814">
        <v>35557.306774449207</v>
      </c>
      <c r="AD814">
        <v>34075.752325513822</v>
      </c>
      <c r="AE814">
        <v>32655.929311950746</v>
      </c>
      <c r="AF814">
        <v>31295.265590619463</v>
      </c>
    </row>
    <row r="815" spans="3:32" x14ac:dyDescent="0.3">
      <c r="E815" t="s">
        <v>20</v>
      </c>
      <c r="F815">
        <v>3890.4762007597105</v>
      </c>
      <c r="G815">
        <v>3312.9524147133538</v>
      </c>
      <c r="H815">
        <v>2823.0239472697604</v>
      </c>
      <c r="I815">
        <v>2407.0511553298202</v>
      </c>
      <c r="J815">
        <v>2053.5861775430612</v>
      </c>
      <c r="K815">
        <v>1753.0075241847467</v>
      </c>
      <c r="L815">
        <v>1497.2181893649347</v>
      </c>
      <c r="M815">
        <v>1279.3957233711133</v>
      </c>
      <c r="N815">
        <v>1093.7849128265084</v>
      </c>
      <c r="O815">
        <v>935.52548210540022</v>
      </c>
      <c r="P815">
        <v>800.50864492678852</v>
      </c>
      <c r="Q815">
        <v>685.25747326918429</v>
      </c>
      <c r="R815">
        <v>586.82696875271654</v>
      </c>
      <c r="S815">
        <v>502.72046414500397</v>
      </c>
      <c r="T815">
        <v>430.81958485956721</v>
      </c>
      <c r="U815">
        <v>369.32549002262044</v>
      </c>
      <c r="V815">
        <v>316.70951190674981</v>
      </c>
      <c r="W815">
        <v>271.67163877256763</v>
      </c>
      <c r="X815">
        <v>233.10555337949356</v>
      </c>
      <c r="Y815">
        <v>200.06915878740131</v>
      </c>
      <c r="Z815">
        <v>171.72602795918613</v>
      </c>
      <c r="AA815">
        <v>147.39817399830142</v>
      </c>
      <c r="AB815">
        <v>126.51676601520872</v>
      </c>
      <c r="AC815">
        <v>108.59355749638749</v>
      </c>
      <c r="AD815">
        <v>93.209470184399251</v>
      </c>
      <c r="AE815">
        <v>80.004795241609358</v>
      </c>
      <c r="AF815">
        <v>68.670782582381364</v>
      </c>
    </row>
    <row r="816" spans="3:32" x14ac:dyDescent="0.3">
      <c r="D816" t="s">
        <v>60</v>
      </c>
      <c r="E816" t="s">
        <v>18</v>
      </c>
      <c r="F816">
        <v>836992.16106489964</v>
      </c>
      <c r="G816">
        <v>843122.79015013343</v>
      </c>
      <c r="H816">
        <v>850148.81340138451</v>
      </c>
      <c r="I816">
        <v>857233.38684639602</v>
      </c>
      <c r="J816">
        <v>864376.99840344931</v>
      </c>
      <c r="K816">
        <v>871580.14005681139</v>
      </c>
      <c r="L816">
        <v>878843.3078906181</v>
      </c>
      <c r="M816">
        <v>886167.00212303991</v>
      </c>
      <c r="N816">
        <v>893551.72714073188</v>
      </c>
      <c r="O816">
        <v>900997.99153357127</v>
      </c>
      <c r="P816">
        <v>908506.30812968442</v>
      </c>
      <c r="Q816">
        <v>916077.19403076509</v>
      </c>
      <c r="R816">
        <v>923711.17064768809</v>
      </c>
      <c r="S816">
        <v>931408.7637364188</v>
      </c>
      <c r="T816">
        <v>939170.50343422231</v>
      </c>
      <c r="U816">
        <v>946996.9242961742</v>
      </c>
      <c r="V816">
        <v>954888.5653319757</v>
      </c>
      <c r="W816">
        <v>962845.9700430755</v>
      </c>
      <c r="X816">
        <v>970869.68646010116</v>
      </c>
      <c r="Y816">
        <v>978960.26718060195</v>
      </c>
      <c r="Z816">
        <v>987118.26940710691</v>
      </c>
      <c r="AA816">
        <v>995344.25498549943</v>
      </c>
      <c r="AB816">
        <v>1003638.7904437119</v>
      </c>
      <c r="AC816">
        <v>1012002.4470307429</v>
      </c>
      <c r="AD816">
        <v>1020435.8007559991</v>
      </c>
      <c r="AE816">
        <v>1028939.4324289657</v>
      </c>
      <c r="AF816">
        <v>1037513.9276992071</v>
      </c>
    </row>
    <row r="817" spans="4:32" x14ac:dyDescent="0.3">
      <c r="E817" t="s">
        <v>23</v>
      </c>
      <c r="F817">
        <v>2715111.262278738</v>
      </c>
      <c r="G817">
        <v>2406116.2111242157</v>
      </c>
      <c r="H817">
        <v>2113772.0161231775</v>
      </c>
      <c r="I817">
        <v>1841733.7272478109</v>
      </c>
      <c r="J817">
        <v>1592296.1581320297</v>
      </c>
      <c r="K817">
        <v>1366588.7104331984</v>
      </c>
      <c r="L817">
        <v>1164785.1440520529</v>
      </c>
      <c r="M817">
        <v>988799.76769517886</v>
      </c>
      <c r="N817">
        <v>839355.30690198182</v>
      </c>
      <c r="O817">
        <v>712458.9520939322</v>
      </c>
      <c r="P817">
        <v>604716.52444735344</v>
      </c>
      <c r="Q817">
        <v>513243.15206062415</v>
      </c>
      <c r="R817">
        <v>435587.18413307273</v>
      </c>
      <c r="S817">
        <v>369665.40063604235</v>
      </c>
      <c r="T817">
        <v>313707.8557607095</v>
      </c>
      <c r="U817">
        <v>266210.93458599271</v>
      </c>
      <c r="V817">
        <v>225897.40930319089</v>
      </c>
      <c r="W817">
        <v>191682.4586634771</v>
      </c>
      <c r="X817">
        <v>162644.76617590612</v>
      </c>
      <c r="Y817">
        <v>138001.94253561963</v>
      </c>
      <c r="Z817">
        <v>117089.62888865442</v>
      </c>
      <c r="AA817">
        <v>99343.732508829649</v>
      </c>
      <c r="AB817">
        <v>84285.32757676841</v>
      </c>
      <c r="AC817">
        <v>71507.822996486822</v>
      </c>
      <c r="AD817">
        <v>60666.058270012829</v>
      </c>
      <c r="AE817">
        <v>51467.038844226699</v>
      </c>
      <c r="AF817">
        <v>43662.065308015604</v>
      </c>
    </row>
    <row r="818" spans="4:32" x14ac:dyDescent="0.3">
      <c r="E818" t="s">
        <v>20</v>
      </c>
      <c r="F818">
        <v>2019683.6883063931</v>
      </c>
      <c r="G818">
        <v>1820633.1519287699</v>
      </c>
      <c r="H818">
        <v>1638942.7315689446</v>
      </c>
      <c r="I818">
        <v>1473491.182291433</v>
      </c>
      <c r="J818">
        <v>1323155.4897727601</v>
      </c>
      <c r="K818">
        <v>1186829.0839276104</v>
      </c>
      <c r="L818">
        <v>1063435.8042339408</v>
      </c>
      <c r="M818">
        <v>951940.28460541344</v>
      </c>
      <c r="N818">
        <v>851355.35535193549</v>
      </c>
      <c r="O818">
        <v>760746.98945457058</v>
      </c>
      <c r="P818">
        <v>679237.25266648619</v>
      </c>
      <c r="Q818">
        <v>606005.65351204074</v>
      </c>
      <c r="R818">
        <v>540289.23106936796</v>
      </c>
      <c r="S818">
        <v>481381.66595547402</v>
      </c>
      <c r="T818">
        <v>428631.65329146368</v>
      </c>
      <c r="U818">
        <v>381440.73546419234</v>
      </c>
      <c r="V818">
        <v>339260.75691163365</v>
      </c>
      <c r="W818">
        <v>301591.07253634837</v>
      </c>
      <c r="X818">
        <v>267975.61523726064</v>
      </c>
      <c r="Y818">
        <v>237999.90596957281</v>
      </c>
      <c r="Z818">
        <v>211300.57463059633</v>
      </c>
      <c r="AA818">
        <v>187534.2166067207</v>
      </c>
      <c r="AB818">
        <v>166389.23396592465</v>
      </c>
      <c r="AC818">
        <v>147585.31849128319</v>
      </c>
      <c r="AD818">
        <v>130870.62616374227</v>
      </c>
      <c r="AE818">
        <v>116019.14929271096</v>
      </c>
      <c r="AF818">
        <v>102828.28389421254</v>
      </c>
    </row>
    <row r="819" spans="4:32" x14ac:dyDescent="0.3">
      <c r="E819" t="s">
        <v>22</v>
      </c>
      <c r="F819">
        <v>3092188.6351737124</v>
      </c>
      <c r="G819">
        <v>2764149.9899753025</v>
      </c>
      <c r="H819">
        <v>2459263.048054303</v>
      </c>
      <c r="I819">
        <v>2178349.6239651311</v>
      </c>
      <c r="J819">
        <v>1921548.6954128495</v>
      </c>
      <c r="K819">
        <v>1688455.8159232466</v>
      </c>
      <c r="L819">
        <v>1478320.5032480529</v>
      </c>
      <c r="M819">
        <v>1290202.4189259475</v>
      </c>
      <c r="N819">
        <v>1122648.2058593668</v>
      </c>
      <c r="O819">
        <v>974106.42367778136</v>
      </c>
      <c r="P819">
        <v>842986.95339883934</v>
      </c>
      <c r="Q819">
        <v>727707.45872735034</v>
      </c>
      <c r="R819">
        <v>626728.5487538107</v>
      </c>
      <c r="S819">
        <v>538579.30892455601</v>
      </c>
      <c r="T819">
        <v>461874.80234856991</v>
      </c>
      <c r="U819">
        <v>395327.02263820398</v>
      </c>
      <c r="V819">
        <v>337750.62650590279</v>
      </c>
      <c r="W819">
        <v>288064.6071484526</v>
      </c>
      <c r="X819">
        <v>245290.9008408965</v>
      </c>
      <c r="Y819">
        <v>208550.75780338695</v>
      </c>
      <c r="Z819">
        <v>177133.44080145727</v>
      </c>
      <c r="AA819">
        <v>150447.88880408645</v>
      </c>
      <c r="AB819">
        <v>127781.67829750881</v>
      </c>
      <c r="AC819">
        <v>108529.60329204523</v>
      </c>
      <c r="AD819">
        <v>92177.548861007715</v>
      </c>
      <c r="AE819">
        <v>78288.788304502974</v>
      </c>
      <c r="AF819">
        <v>66492.340095172214</v>
      </c>
    </row>
    <row r="820" spans="4:32" x14ac:dyDescent="0.3">
      <c r="D820" t="s">
        <v>61</v>
      </c>
      <c r="E820" t="s">
        <v>18</v>
      </c>
      <c r="F820">
        <v>1150045.438152978</v>
      </c>
      <c r="G820">
        <v>1013459.4465133422</v>
      </c>
      <c r="H820">
        <v>892984.30366517894</v>
      </c>
      <c r="I820">
        <v>789069.14989299991</v>
      </c>
      <c r="J820">
        <v>698076.94517265435</v>
      </c>
      <c r="K820">
        <v>618246.01116034319</v>
      </c>
      <c r="L820">
        <v>548077.79253334308</v>
      </c>
      <c r="M820">
        <v>486300.02621478576</v>
      </c>
      <c r="N820">
        <v>431827.73547353595</v>
      </c>
      <c r="O820">
        <v>383731.8750333839</v>
      </c>
      <c r="P820">
        <v>341213.94578264962</v>
      </c>
      <c r="Q820">
        <v>303585.30415032286</v>
      </c>
      <c r="R820">
        <v>270250.19123494177</v>
      </c>
      <c r="S820">
        <v>240691.73020427563</v>
      </c>
      <c r="T820">
        <v>214460.3082916151</v>
      </c>
      <c r="U820">
        <v>191163.88676104069</v>
      </c>
      <c r="V820">
        <v>170459.87913688426</v>
      </c>
      <c r="W820">
        <v>152048.31247340719</v>
      </c>
      <c r="X820">
        <v>135666.04407400035</v>
      </c>
      <c r="Y820">
        <v>121081.85096239614</v>
      </c>
      <c r="Z820">
        <v>108092.2446003184</v>
      </c>
      <c r="AA820">
        <v>96517.891101455374</v>
      </c>
      <c r="AB820">
        <v>86200.539210308591</v>
      </c>
      <c r="AC820">
        <v>76987.376399896573</v>
      </c>
      <c r="AD820">
        <v>68758.921687006616</v>
      </c>
      <c r="AE820">
        <v>61409.928908374393</v>
      </c>
      <c r="AF820">
        <v>54846.400670710878</v>
      </c>
    </row>
    <row r="821" spans="4:32" x14ac:dyDescent="0.3">
      <c r="E821" t="s">
        <v>23</v>
      </c>
      <c r="F821">
        <v>179782.87240563918</v>
      </c>
      <c r="G821">
        <v>166004.6879921518</v>
      </c>
      <c r="H821">
        <v>153325.55562700855</v>
      </c>
      <c r="I821">
        <v>142292.75081524023</v>
      </c>
      <c r="J821">
        <v>132993.95270666378</v>
      </c>
      <c r="K821">
        <v>124300.00068588222</v>
      </c>
      <c r="L821">
        <v>116172.01554795854</v>
      </c>
      <c r="M821">
        <v>108573.53886219012</v>
      </c>
      <c r="N821">
        <v>101470.39625593758</v>
      </c>
      <c r="O821">
        <v>94830.565698138962</v>
      </c>
      <c r="P821">
        <v>88624.051211471131</v>
      </c>
      <c r="Q821">
        <v>82822.762260276329</v>
      </c>
      <c r="R821">
        <v>77400.398924704888</v>
      </c>
      <c r="S821">
        <v>72332.342869419401</v>
      </c>
      <c r="T821">
        <v>67595.554039615527</v>
      </c>
      <c r="U821">
        <v>63168.472961900763</v>
      </c>
      <c r="V821">
        <v>59030.928488036472</v>
      </c>
      <c r="W821">
        <v>55164.050792075061</v>
      </c>
      <c r="X821">
        <v>51550.189413224587</v>
      </c>
      <c r="Y821">
        <v>48172.836125685993</v>
      </c>
      <c r="Z821">
        <v>45016.552411057091</v>
      </c>
      <c r="AA821">
        <v>42066.901307376284</v>
      </c>
      <c r="AB821">
        <v>39310.383410470778</v>
      </c>
      <c r="AC821">
        <v>36734.376807183908</v>
      </c>
      <c r="AD821">
        <v>34327.080725664317</v>
      </c>
      <c r="AE821">
        <v>32077.462694722602</v>
      </c>
      <c r="AF821">
        <v>29975.209011920128</v>
      </c>
    </row>
    <row r="822" spans="4:32" x14ac:dyDescent="0.3">
      <c r="E822" t="s">
        <v>20</v>
      </c>
      <c r="F822">
        <v>427230.06283332384</v>
      </c>
      <c r="G822">
        <v>388890.27074801782</v>
      </c>
      <c r="H822">
        <v>353998.17915132613</v>
      </c>
      <c r="I822">
        <v>322380.50126405864</v>
      </c>
      <c r="J822">
        <v>293407.10184694512</v>
      </c>
      <c r="K822">
        <v>267035.72820532898</v>
      </c>
      <c r="L822">
        <v>243033.072583323</v>
      </c>
      <c r="M822">
        <v>221212.37231076279</v>
      </c>
      <c r="N822">
        <v>201380.92365547986</v>
      </c>
      <c r="O822">
        <v>183351.86896139669</v>
      </c>
      <c r="P822">
        <v>166956.91122113619</v>
      </c>
      <c r="Q822">
        <v>152044.28517482293</v>
      </c>
      <c r="R822">
        <v>138476.98405413798</v>
      </c>
      <c r="S822">
        <v>126131.2037264715</v>
      </c>
      <c r="T822">
        <v>114894.97274489957</v>
      </c>
      <c r="U822">
        <v>104666.94219851687</v>
      </c>
      <c r="V822">
        <v>95355.313588285091</v>
      </c>
      <c r="W822">
        <v>86876.886456622189</v>
      </c>
      <c r="X822">
        <v>79156.210350627254</v>
      </c>
      <c r="Y822">
        <v>72124.828034561957</v>
      </c>
      <c r="Z822">
        <v>65720.598791781536</v>
      </c>
      <c r="AA822">
        <v>59887.09225128925</v>
      </c>
      <c r="AB822">
        <v>54573.04450332647</v>
      </c>
      <c r="AC822">
        <v>49731.869382173936</v>
      </c>
      <c r="AD822">
        <v>45321.218732423251</v>
      </c>
      <c r="AE822">
        <v>41302.586269049942</v>
      </c>
      <c r="AF822">
        <v>37640.950317020717</v>
      </c>
    </row>
    <row r="823" spans="4:32" x14ac:dyDescent="0.3">
      <c r="E823" t="s">
        <v>22</v>
      </c>
      <c r="F823">
        <v>106568.73559745042</v>
      </c>
      <c r="G823">
        <v>97653.676430246633</v>
      </c>
      <c r="H823">
        <v>89208.141685932598</v>
      </c>
      <c r="I823">
        <v>80598.746481741284</v>
      </c>
      <c r="J823">
        <v>72559.417897599633</v>
      </c>
      <c r="K823">
        <v>65316.448657746347</v>
      </c>
      <c r="L823">
        <v>58791.974667619572</v>
      </c>
      <c r="M823">
        <v>52915.54895011989</v>
      </c>
      <c r="N823">
        <v>47623.474552357031</v>
      </c>
      <c r="O823">
        <v>42858.189005788408</v>
      </c>
      <c r="P823">
        <v>38567.698339540912</v>
      </c>
      <c r="Q823">
        <v>34705.058165815128</v>
      </c>
      <c r="R823">
        <v>31227.899076810281</v>
      </c>
      <c r="S823">
        <v>28097.993458279427</v>
      </c>
      <c r="T823">
        <v>25281.4013291753</v>
      </c>
      <c r="U823">
        <v>22746.887683855628</v>
      </c>
      <c r="V823">
        <v>20466.248777784054</v>
      </c>
      <c r="W823">
        <v>18414.092587748426</v>
      </c>
      <c r="X823">
        <v>16567.560010973179</v>
      </c>
      <c r="Y823">
        <v>14906.073424666636</v>
      </c>
      <c r="Z823">
        <v>13411.109976626292</v>
      </c>
      <c r="AA823">
        <v>12065.997218825743</v>
      </c>
      <c r="AB823">
        <v>10855.728917526383</v>
      </c>
      <c r="AC823">
        <v>9766.7990764230472</v>
      </c>
      <c r="AD823">
        <v>8787.052394776616</v>
      </c>
      <c r="AE823">
        <v>7905.5495515851362</v>
      </c>
      <c r="AF823">
        <v>7112.4458607803317</v>
      </c>
    </row>
    <row r="824" spans="4:32" x14ac:dyDescent="0.3">
      <c r="D824" t="s">
        <v>62</v>
      </c>
      <c r="E824" t="s">
        <v>18</v>
      </c>
      <c r="F824">
        <v>6669538.0762450965</v>
      </c>
      <c r="G824">
        <v>6174770.1756061558</v>
      </c>
      <c r="H824">
        <v>5743670.6214422984</v>
      </c>
      <c r="I824">
        <v>5345695.0482222242</v>
      </c>
      <c r="J824">
        <v>4971695.6288173124</v>
      </c>
      <c r="K824">
        <v>4624720.1147066616</v>
      </c>
      <c r="L824">
        <v>4302661.7015207307</v>
      </c>
      <c r="M824">
        <v>4003606.5873306002</v>
      </c>
      <c r="N824">
        <v>3725810.8637622902</v>
      </c>
      <c r="O824">
        <v>3467681.1526491218</v>
      </c>
      <c r="P824">
        <v>3227758.2209635582</v>
      </c>
      <c r="Q824">
        <v>3004702.9893106665</v>
      </c>
      <c r="R824">
        <v>2797284.4837971665</v>
      </c>
      <c r="S824">
        <v>2604369.381253446</v>
      </c>
      <c r="T824">
        <v>2424912.8730832161</v>
      </c>
      <c r="U824">
        <v>2257950.6301411288</v>
      </c>
      <c r="V824">
        <v>2102591.6947592334</v>
      </c>
      <c r="W824">
        <v>1958012.1597864931</v>
      </c>
      <c r="X824">
        <v>1823449.5207598908</v>
      </c>
      <c r="Y824">
        <v>1698197.6079133325</v>
      </c>
      <c r="Z824">
        <v>1581602.020997358</v>
      </c>
      <c r="AA824">
        <v>1473056.0028304784</v>
      </c>
      <c r="AB824">
        <v>1371996.6978832197</v>
      </c>
      <c r="AC824">
        <v>1277901.750576383</v>
      </c>
      <c r="AD824">
        <v>1190286.2047874958</v>
      </c>
      <c r="AE824">
        <v>1108699.671634617</v>
      </c>
      <c r="AF824">
        <v>1032723.7371994316</v>
      </c>
    </row>
    <row r="825" spans="4:32" x14ac:dyDescent="0.3">
      <c r="E825" t="s">
        <v>26</v>
      </c>
      <c r="F825">
        <v>1132532.3261606661</v>
      </c>
      <c r="G825">
        <v>1106829.2815206216</v>
      </c>
      <c r="H825">
        <v>1089176.4104461374</v>
      </c>
      <c r="I825">
        <v>1081169.8850557911</v>
      </c>
      <c r="J825">
        <v>1075201.5471723804</v>
      </c>
      <c r="K825">
        <v>1069992.8227179344</v>
      </c>
      <c r="L825">
        <v>1065420.0013907468</v>
      </c>
      <c r="M825">
        <v>1061381.9856969109</v>
      </c>
      <c r="N825">
        <v>1057795.5047670912</v>
      </c>
      <c r="O825">
        <v>1054591.4811994417</v>
      </c>
      <c r="P825">
        <v>1051712.2410589003</v>
      </c>
      <c r="Q825">
        <v>1049109.3485303884</v>
      </c>
      <c r="R825">
        <v>1046741.9089203095</v>
      </c>
      <c r="S825">
        <v>1044575.2267057543</v>
      </c>
      <c r="T825">
        <v>1042579.7354961263</v>
      </c>
      <c r="U825">
        <v>1040730.1382136147</v>
      </c>
      <c r="V825">
        <v>1039004.7112284856</v>
      </c>
      <c r="W825">
        <v>1037384.7374159622</v>
      </c>
      <c r="X825">
        <v>1035854.0413636043</v>
      </c>
      <c r="Y825">
        <v>1034398.6060970661</v>
      </c>
      <c r="Z825">
        <v>1033006.2552961598</v>
      </c>
      <c r="AA825">
        <v>1031666.3884563516</v>
      </c>
      <c r="AB825">
        <v>1030369.7591077477</v>
      </c>
      <c r="AC825">
        <v>1029108.2882460125</v>
      </c>
      <c r="AD825">
        <v>1027874.9067111382</v>
      </c>
      <c r="AE825">
        <v>1026663.4214830106</v>
      </c>
      <c r="AF825">
        <v>1025468.4018303681</v>
      </c>
    </row>
    <row r="826" spans="4:32" x14ac:dyDescent="0.3">
      <c r="E826" t="s">
        <v>23</v>
      </c>
      <c r="F826">
        <v>11391771.365653038</v>
      </c>
      <c r="G826">
        <v>10871488.544658825</v>
      </c>
      <c r="H826">
        <v>10371529.187428376</v>
      </c>
      <c r="I826">
        <v>9925336.7545869872</v>
      </c>
      <c r="J826">
        <v>9561971.8558002263</v>
      </c>
      <c r="K826">
        <v>9211750.7528982405</v>
      </c>
      <c r="L826">
        <v>8874224.3083512932</v>
      </c>
      <c r="M826">
        <v>8548954.0962773208</v>
      </c>
      <c r="N826">
        <v>8235513.0791766318</v>
      </c>
      <c r="O826">
        <v>7933486.0438051224</v>
      </c>
      <c r="P826">
        <v>7642469.8526583407</v>
      </c>
      <c r="Q826">
        <v>7362073.5540507184</v>
      </c>
      <c r="R826">
        <v>7091918.3837342355</v>
      </c>
      <c r="S826">
        <v>6831637.6834635343</v>
      </c>
      <c r="T826">
        <v>6580876.7562111467</v>
      </c>
      <c r="U826">
        <v>6339292.6733889505</v>
      </c>
      <c r="V826">
        <v>6106554.046094914</v>
      </c>
      <c r="W826">
        <v>5882340.7698264532</v>
      </c>
      <c r="X826">
        <v>5666343.7500984427</v>
      </c>
      <c r="Y826">
        <v>5458264.6148385974</v>
      </c>
      <c r="Z826">
        <v>5257815.4182034023</v>
      </c>
      <c r="AA826">
        <v>5064718.33948752</v>
      </c>
      <c r="AB826">
        <v>4878705.3800305231</v>
      </c>
      <c r="AC826">
        <v>4699518.0604128866</v>
      </c>
      <c r="AD826">
        <v>4526907.1197444601</v>
      </c>
      <c r="AE826">
        <v>4360632.2184571298</v>
      </c>
      <c r="AF826">
        <v>4200461.6456989385</v>
      </c>
    </row>
    <row r="827" spans="4:32" x14ac:dyDescent="0.3">
      <c r="E827" t="s">
        <v>20</v>
      </c>
      <c r="F827">
        <v>4508803.4599442007</v>
      </c>
      <c r="G827">
        <v>4188110.4301183522</v>
      </c>
      <c r="H827">
        <v>3907592.3197469772</v>
      </c>
      <c r="I827">
        <v>3638368.8809755389</v>
      </c>
      <c r="J827">
        <v>3383961.8729916457</v>
      </c>
      <c r="K827">
        <v>3147399.7341949712</v>
      </c>
      <c r="L827">
        <v>2927419.0600508396</v>
      </c>
      <c r="M827">
        <v>2722848.3441654462</v>
      </c>
      <c r="N827">
        <v>2532600.7661192468</v>
      </c>
      <c r="O827">
        <v>2355667.662431472</v>
      </c>
      <c r="P827">
        <v>2191112.5900716311</v>
      </c>
      <c r="Q827">
        <v>2038065.9091555201</v>
      </c>
      <c r="R827">
        <v>1895719.8245356353</v>
      </c>
      <c r="S827">
        <v>1763323.8360549484</v>
      </c>
      <c r="T827">
        <v>1640180.5550781949</v>
      </c>
      <c r="U827">
        <v>1525641.8511150728</v>
      </c>
      <c r="V827">
        <v>1419105.2973140748</v>
      </c>
      <c r="W827">
        <v>1320010.887631136</v>
      </c>
      <c r="X827">
        <v>1227838.001781729</v>
      </c>
      <c r="Y827">
        <v>1142102.5968296917</v>
      </c>
      <c r="Z827">
        <v>1062354.6065714285</v>
      </c>
      <c r="AA827">
        <v>988175.5318309539</v>
      </c>
      <c r="AB827">
        <v>919176.20645862888</v>
      </c>
      <c r="AC827">
        <v>854994.7252773525</v>
      </c>
      <c r="AD827">
        <v>795294.52148545824</v>
      </c>
      <c r="AE827">
        <v>739762.58213764022</v>
      </c>
      <c r="AF827">
        <v>688107.79130916868</v>
      </c>
    </row>
    <row r="828" spans="4:32" x14ac:dyDescent="0.3">
      <c r="D828" t="s">
        <v>63</v>
      </c>
      <c r="E828" t="s">
        <v>18</v>
      </c>
      <c r="F828">
        <v>1340329.5184336349</v>
      </c>
      <c r="G828">
        <v>1244959.5304763182</v>
      </c>
      <c r="H828">
        <v>1155405.9347845283</v>
      </c>
      <c r="I828">
        <v>1070763.5477878558</v>
      </c>
      <c r="J828">
        <v>990167.33916477731</v>
      </c>
      <c r="K828">
        <v>915484.19203977985</v>
      </c>
      <c r="L828">
        <v>846320.00961004139</v>
      </c>
      <c r="M828">
        <v>782296.0045970655</v>
      </c>
      <c r="N828">
        <v>723051.60156539979</v>
      </c>
      <c r="O828">
        <v>668245.91727080743</v>
      </c>
      <c r="P828">
        <v>617558.30649392284</v>
      </c>
      <c r="Q828">
        <v>570688.29590636725</v>
      </c>
      <c r="R828">
        <v>527355.12194392062</v>
      </c>
      <c r="S828">
        <v>487297.01863919868</v>
      </c>
      <c r="T828">
        <v>450270.35468128591</v>
      </c>
      <c r="U828">
        <v>416048.6874426232</v>
      </c>
      <c r="V828">
        <v>384421.78018540947</v>
      </c>
      <c r="W828">
        <v>355194.6138210565</v>
      </c>
      <c r="X828">
        <v>328186.41428974835</v>
      </c>
      <c r="Y828">
        <v>303229.70942665642</v>
      </c>
      <c r="Z828">
        <v>280169.42413126701</v>
      </c>
      <c r="AA828">
        <v>258862.0191085166</v>
      </c>
      <c r="AB828">
        <v>239174.67596052351</v>
      </c>
      <c r="AC828">
        <v>220984.52966769857</v>
      </c>
      <c r="AD828">
        <v>204177.94829251157</v>
      </c>
      <c r="AE828">
        <v>188649.85891625885</v>
      </c>
      <c r="AF828">
        <v>174303.11827082332</v>
      </c>
    </row>
    <row r="829" spans="4:32" x14ac:dyDescent="0.3">
      <c r="E829" t="s">
        <v>26</v>
      </c>
      <c r="F829">
        <v>300310.45723187906</v>
      </c>
      <c r="G829">
        <v>286083.53299189161</v>
      </c>
      <c r="H829">
        <v>270037.42906253895</v>
      </c>
      <c r="I829">
        <v>254483.20425404151</v>
      </c>
      <c r="J829">
        <v>237706.32198455732</v>
      </c>
      <c r="K829">
        <v>222009.79380542348</v>
      </c>
      <c r="L829">
        <v>207330.82878110831</v>
      </c>
      <c r="M829">
        <v>193608.42025402063</v>
      </c>
      <c r="N829">
        <v>180783.89042752155</v>
      </c>
      <c r="O829">
        <v>168801.20287986018</v>
      </c>
      <c r="P829">
        <v>157607.1203070833</v>
      </c>
      <c r="Q829">
        <v>147151.25877845721</v>
      </c>
      <c r="R829">
        <v>137386.0729948034</v>
      </c>
      <c r="S829">
        <v>128266.79601042044</v>
      </c>
      <c r="T829">
        <v>119751.34952199127</v>
      </c>
      <c r="U829">
        <v>111800.23585211691</v>
      </c>
      <c r="V829">
        <v>104376.41934859703</v>
      </c>
      <c r="W829">
        <v>97445.202563210056</v>
      </c>
      <c r="X829">
        <v>90974.100927179446</v>
      </c>
      <c r="Y829">
        <v>84932.718481365577</v>
      </c>
      <c r="Z829">
        <v>79292.62639799263</v>
      </c>
      <c r="AA829">
        <v>74027.245446103916</v>
      </c>
      <c r="AB829">
        <v>69111.733135482224</v>
      </c>
      <c r="AC829">
        <v>64522.875975353119</v>
      </c>
      <c r="AD829">
        <v>60238.987071131276</v>
      </c>
      <c r="AE829">
        <v>56239.809130993235</v>
      </c>
      <c r="AF829">
        <v>52506.422847230446</v>
      </c>
    </row>
    <row r="830" spans="4:32" x14ac:dyDescent="0.3">
      <c r="E830" t="s">
        <v>23</v>
      </c>
      <c r="F830">
        <v>2873008.6093503139</v>
      </c>
      <c r="G830">
        <v>2763970.4478951632</v>
      </c>
      <c r="H830">
        <v>2651975.4636608018</v>
      </c>
      <c r="I830">
        <v>2538874.7648867718</v>
      </c>
      <c r="J830">
        <v>2427412.5672468329</v>
      </c>
      <c r="K830">
        <v>2320487.3540968304</v>
      </c>
      <c r="L830">
        <v>2217994.6750228112</v>
      </c>
      <c r="M830">
        <v>2119811.6785130398</v>
      </c>
      <c r="N830">
        <v>2025803.8272477302</v>
      </c>
      <c r="O830">
        <v>1935829.666583006</v>
      </c>
      <c r="P830">
        <v>1849744.234181803</v>
      </c>
      <c r="Q830">
        <v>1767401.5078824188</v>
      </c>
      <c r="R830">
        <v>1688656.1644780138</v>
      </c>
      <c r="S830">
        <v>1613364.8394774925</v>
      </c>
      <c r="T830">
        <v>1541387.0221539792</v>
      </c>
      <c r="U830">
        <v>1472585.6819625692</v>
      </c>
      <c r="V830">
        <v>1406827.695838229</v>
      </c>
      <c r="W830">
        <v>1343984.1271755744</v>
      </c>
      <c r="X830">
        <v>1283930.3939616792</v>
      </c>
      <c r="Y830">
        <v>1226546.353930362</v>
      </c>
      <c r="Z830">
        <v>1171716.3276188606</v>
      </c>
      <c r="AA830">
        <v>1119329.0750754985</v>
      </c>
      <c r="AB830">
        <v>1069277.7381646221</v>
      </c>
      <c r="AC830">
        <v>1021459.757575516</v>
      </c>
      <c r="AD830">
        <v>975776.77150573255</v>
      </c>
      <c r="AE830">
        <v>932134.50137117493</v>
      </c>
      <c r="AF830">
        <v>890442.62866199389</v>
      </c>
    </row>
    <row r="831" spans="4:32" x14ac:dyDescent="0.3">
      <c r="E831" t="s">
        <v>20</v>
      </c>
      <c r="F831">
        <v>1080709.8363166358</v>
      </c>
      <c r="G831">
        <v>1027444.0733324961</v>
      </c>
      <c r="H831">
        <v>976285.90923516243</v>
      </c>
      <c r="I831">
        <v>926296.53528850956</v>
      </c>
      <c r="J831">
        <v>878624.83421461214</v>
      </c>
      <c r="K831">
        <v>833298.78516760888</v>
      </c>
      <c r="L831">
        <v>790228.33053159586</v>
      </c>
      <c r="M831">
        <v>749320.27694883698</v>
      </c>
      <c r="N831">
        <v>710480.5083002781</v>
      </c>
      <c r="O831">
        <v>673615.50107608631</v>
      </c>
      <c r="P831">
        <v>638633.35770072136</v>
      </c>
      <c r="Q831">
        <v>605444.50275369536</v>
      </c>
      <c r="R831">
        <v>573962.14112444001</v>
      </c>
      <c r="S831">
        <v>544102.54675617849</v>
      </c>
      <c r="T831">
        <v>515785.23018712801</v>
      </c>
      <c r="U831">
        <v>488933.01912907022</v>
      </c>
      <c r="V831">
        <v>463472.07664874941</v>
      </c>
      <c r="W831">
        <v>439331.8747322408</v>
      </c>
      <c r="X831">
        <v>416445.13619865495</v>
      </c>
      <c r="Y831">
        <v>394747.7544785249</v>
      </c>
      <c r="Z831">
        <v>374178.69827445672</v>
      </c>
      <c r="AA831">
        <v>354679.90629806725</v>
      </c>
      <c r="AB831">
        <v>336196.17593542143</v>
      </c>
      <c r="AC831">
        <v>318675.04869888461</v>
      </c>
      <c r="AD831">
        <v>302066.69458190619</v>
      </c>
      <c r="AE831">
        <v>286323.79687740147</v>
      </c>
      <c r="AF831">
        <v>271401.4386017241</v>
      </c>
    </row>
    <row r="832" spans="4:32" x14ac:dyDescent="0.3">
      <c r="D832" t="s">
        <v>64</v>
      </c>
      <c r="E832" t="s">
        <v>18</v>
      </c>
      <c r="F832">
        <v>1643442.2355591124</v>
      </c>
      <c r="G832">
        <v>1544884.0323986316</v>
      </c>
      <c r="H832">
        <v>1450614.0183973436</v>
      </c>
      <c r="I832">
        <v>1361548.439666864</v>
      </c>
      <c r="J832">
        <v>1275305.5843411328</v>
      </c>
      <c r="K832">
        <v>1194355.6353399041</v>
      </c>
      <c r="L832">
        <v>1118417.7285776827</v>
      </c>
      <c r="M832">
        <v>1047213.6533783178</v>
      </c>
      <c r="N832">
        <v>980471.9919090207</v>
      </c>
      <c r="O832">
        <v>917930.6918510719</v>
      </c>
      <c r="P832">
        <v>859338.59550959745</v>
      </c>
      <c r="Q832">
        <v>804456.2679024894</v>
      </c>
      <c r="R832">
        <v>753056.3518139564</v>
      </c>
      <c r="S832">
        <v>704923.60372260632</v>
      </c>
      <c r="T832">
        <v>659854.71576365503</v>
      </c>
      <c r="U832">
        <v>617657.99629114964</v>
      </c>
      <c r="V832">
        <v>578152.95950414881</v>
      </c>
      <c r="W832">
        <v>541169.85942299035</v>
      </c>
      <c r="X832">
        <v>506549.19296153408</v>
      </c>
      <c r="Y832">
        <v>474141.18944928847</v>
      </c>
      <c r="Z832">
        <v>443805.2987290672</v>
      </c>
      <c r="AA832">
        <v>415409.68623142713</v>
      </c>
      <c r="AB832">
        <v>388830.74075875978</v>
      </c>
      <c r="AC832">
        <v>363952.59879196266</v>
      </c>
      <c r="AD832">
        <v>340666.68774757371</v>
      </c>
      <c r="AE832">
        <v>318871.28961335984</v>
      </c>
      <c r="AF832">
        <v>298471.12566961907</v>
      </c>
    </row>
    <row r="833" spans="4:32" x14ac:dyDescent="0.3">
      <c r="E833" t="s">
        <v>26</v>
      </c>
      <c r="F833">
        <v>459310.8291164579</v>
      </c>
      <c r="G833">
        <v>444956.25469290611</v>
      </c>
      <c r="H833">
        <v>432757.69592013519</v>
      </c>
      <c r="I833">
        <v>423959.98593915737</v>
      </c>
      <c r="J833">
        <v>418966.58151935483</v>
      </c>
      <c r="K833">
        <v>413996.12142025004</v>
      </c>
      <c r="L833">
        <v>409055.85765247984</v>
      </c>
      <c r="M833">
        <v>404151.28569573571</v>
      </c>
      <c r="N833">
        <v>399286.58517767699</v>
      </c>
      <c r="O833">
        <v>394464.93711447157</v>
      </c>
      <c r="P833">
        <v>389688.75588162092</v>
      </c>
      <c r="Q833">
        <v>384959.86123690772</v>
      </c>
      <c r="R833">
        <v>380279.60752231645</v>
      </c>
      <c r="S833">
        <v>375648.98183367262</v>
      </c>
      <c r="T833">
        <v>371068.67940289248</v>
      </c>
      <c r="U833">
        <v>366539.16204393102</v>
      </c>
      <c r="V833">
        <v>362060.70387068304</v>
      </c>
      <c r="W833">
        <v>357633.42735107004</v>
      </c>
      <c r="X833">
        <v>353257.33195409668</v>
      </c>
      <c r="Y833">
        <v>348932.317069615</v>
      </c>
      <c r="Z833">
        <v>344658.20046336227</v>
      </c>
      <c r="AA833">
        <v>340434.73322498304</v>
      </c>
      <c r="AB833">
        <v>336261.61194172129</v>
      </c>
      <c r="AC833">
        <v>332138.48866280913</v>
      </c>
      <c r="AD833">
        <v>328064.97909355519</v>
      </c>
      <c r="AE833">
        <v>324040.66936262528</v>
      </c>
      <c r="AF833">
        <v>320065.12163305952</v>
      </c>
    </row>
    <row r="834" spans="4:32" x14ac:dyDescent="0.3">
      <c r="E834" t="s">
        <v>23</v>
      </c>
      <c r="F834">
        <v>2652152.0154686845</v>
      </c>
      <c r="G834">
        <v>2585189.4359279415</v>
      </c>
      <c r="H834">
        <v>2526601.4984225538</v>
      </c>
      <c r="I834">
        <v>2470426.2501108223</v>
      </c>
      <c r="J834">
        <v>2421735.1176025704</v>
      </c>
      <c r="K834">
        <v>2373886.7547030053</v>
      </c>
      <c r="L834">
        <v>2326893.0732577397</v>
      </c>
      <c r="M834">
        <v>2280758.9519064855</v>
      </c>
      <c r="N834">
        <v>2235484.1485699466</v>
      </c>
      <c r="O834">
        <v>2191064.6640631021</v>
      </c>
      <c r="P834">
        <v>2147493.7289500423</v>
      </c>
      <c r="Q834">
        <v>2104762.5272366786</v>
      </c>
      <c r="R834">
        <v>2062860.7333367784</v>
      </c>
      <c r="S834">
        <v>2021776.9146489394</v>
      </c>
      <c r="T834">
        <v>1981498.8361553715</v>
      </c>
      <c r="U834">
        <v>1942013.6927431361</v>
      </c>
      <c r="V834">
        <v>1903308.2876311834</v>
      </c>
      <c r="W834">
        <v>1865369.1702140069</v>
      </c>
      <c r="X834">
        <v>1828182.7430688918</v>
      </c>
      <c r="Y834">
        <v>1791735.3453386575</v>
      </c>
      <c r="Z834">
        <v>1756013.3178776775</v>
      </c>
      <c r="AA834">
        <v>1721003.0542223542</v>
      </c>
      <c r="AB834">
        <v>1686691.0404728022</v>
      </c>
      <c r="AC834">
        <v>1653063.886450096</v>
      </c>
      <c r="AD834">
        <v>1620108.3499532174</v>
      </c>
      <c r="AE834">
        <v>1587811.3555325626</v>
      </c>
      <c r="AF834">
        <v>1556160.0088874698</v>
      </c>
    </row>
    <row r="835" spans="4:32" x14ac:dyDescent="0.3">
      <c r="E835" t="s">
        <v>20</v>
      </c>
      <c r="F835">
        <v>954375.41447368241</v>
      </c>
      <c r="G835">
        <v>905123.05658712238</v>
      </c>
      <c r="H835">
        <v>857665.0526973193</v>
      </c>
      <c r="I835">
        <v>812388.10464039154</v>
      </c>
      <c r="J835">
        <v>769079.15994088189</v>
      </c>
      <c r="K835">
        <v>728020.69344732049</v>
      </c>
      <c r="L835">
        <v>689110.08939836465</v>
      </c>
      <c r="M835">
        <v>652245.59472162789</v>
      </c>
      <c r="N835">
        <v>617327.54807527293</v>
      </c>
      <c r="O835">
        <v>584259.16326253384</v>
      </c>
      <c r="P835">
        <v>552947.01326156675</v>
      </c>
      <c r="Q835">
        <v>523301.31087167567</v>
      </c>
      <c r="R835">
        <v>495236.05011935887</v>
      </c>
      <c r="S835">
        <v>468669.05195181182</v>
      </c>
      <c r="T835">
        <v>443521.94415773102</v>
      </c>
      <c r="U835">
        <v>419720.09635014745</v>
      </c>
      <c r="V835">
        <v>397192.52465274232</v>
      </c>
      <c r="W835">
        <v>375871.77646108961</v>
      </c>
      <c r="X835">
        <v>355693.8026701312</v>
      </c>
      <c r="Y835">
        <v>336597.82265633711</v>
      </c>
      <c r="Z835">
        <v>318526.18580455967</v>
      </c>
      <c r="AA835">
        <v>301424.23229253228</v>
      </c>
      <c r="AB835">
        <v>285240.15506590938</v>
      </c>
      <c r="AC835">
        <v>269924.86436813942</v>
      </c>
      <c r="AD835">
        <v>255431.85577279737</v>
      </c>
      <c r="AE835">
        <v>241717.08235943172</v>
      </c>
      <c r="AF835">
        <v>228738.83144781142</v>
      </c>
    </row>
    <row r="836" spans="4:32" x14ac:dyDescent="0.3">
      <c r="E836" t="s">
        <v>22</v>
      </c>
      <c r="F836">
        <v>4746.5900823767879</v>
      </c>
      <c r="G836">
        <v>4668.8270726743294</v>
      </c>
      <c r="H836">
        <v>4591.1396333808034</v>
      </c>
      <c r="I836">
        <v>4514.1758147235723</v>
      </c>
      <c r="J836">
        <v>4438.0406757576275</v>
      </c>
      <c r="K836">
        <v>4363.0871784472292</v>
      </c>
      <c r="L836">
        <v>4289.3145067360956</v>
      </c>
      <c r="M836">
        <v>4216.7179292444016</v>
      </c>
      <c r="N836">
        <v>4145.2898090167537</v>
      </c>
      <c r="O836">
        <v>4075.0203376638683</v>
      </c>
      <c r="P836">
        <v>4005.8980774706974</v>
      </c>
      <c r="Q836">
        <v>3937.9103672774681</v>
      </c>
      <c r="R836">
        <v>3871.0436301416821</v>
      </c>
      <c r="S836">
        <v>3805.2836091341806</v>
      </c>
      <c r="T836">
        <v>3740.6155498411554</v>
      </c>
      <c r="U836">
        <v>3677.0243428565204</v>
      </c>
      <c r="V836">
        <v>3614.494635897579</v>
      </c>
      <c r="W836">
        <v>3553.0109226175505</v>
      </c>
      <c r="X836">
        <v>3492.5576133698451</v>
      </c>
      <c r="Y836">
        <v>3433.1190918701736</v>
      </c>
      <c r="Z836">
        <v>3374.679760749571</v>
      </c>
      <c r="AA836">
        <v>3317.2240782897989</v>
      </c>
      <c r="AB836">
        <v>3260.7365881108126</v>
      </c>
      <c r="AC836">
        <v>3205.2019431881617</v>
      </c>
      <c r="AD836">
        <v>3150.6049252813605</v>
      </c>
      <c r="AE836">
        <v>3096.9304606274741</v>
      </c>
      <c r="AF836">
        <v>3044.163632579518</v>
      </c>
    </row>
    <row r="837" spans="4:32" x14ac:dyDescent="0.3">
      <c r="D837" t="s">
        <v>65</v>
      </c>
      <c r="E837" t="s">
        <v>18</v>
      </c>
      <c r="F837">
        <v>2200351.2728458773</v>
      </c>
      <c r="G837">
        <v>2071762.1340414553</v>
      </c>
      <c r="H837">
        <v>1952894.253855088</v>
      </c>
      <c r="I837">
        <v>1841085.8110282265</v>
      </c>
      <c r="J837">
        <v>1733776.5194412405</v>
      </c>
      <c r="K837">
        <v>1632568.7451734198</v>
      </c>
      <c r="L837">
        <v>1537158.834610811</v>
      </c>
      <c r="M837">
        <v>1447245.5584022203</v>
      </c>
      <c r="N837">
        <v>1362534.5483221093</v>
      </c>
      <c r="O837">
        <v>1282741.0181246514</v>
      </c>
      <c r="P837">
        <v>1207591.3653433956</v>
      </c>
      <c r="Q837">
        <v>1136824.0350823407</v>
      </c>
      <c r="R837">
        <v>1070189.8937021981</v>
      </c>
      <c r="S837">
        <v>1007452.276362418</v>
      </c>
      <c r="T837">
        <v>948386.81839640811</v>
      </c>
      <c r="U837">
        <v>892781.14516032138</v>
      </c>
      <c r="V837">
        <v>840434.47149429529</v>
      </c>
      <c r="W837">
        <v>791157.14608176134</v>
      </c>
      <c r="X837">
        <v>744770.16516265098</v>
      </c>
      <c r="Y837">
        <v>701104.67257535201</v>
      </c>
      <c r="Z837">
        <v>660001.45788419689</v>
      </c>
      <c r="AA837">
        <v>621310.46067928895</v>
      </c>
      <c r="AB837">
        <v>584890.28653658961</v>
      </c>
      <c r="AC837">
        <v>550607.73827597499</v>
      </c>
      <c r="AD837">
        <v>518337.36483292311</v>
      </c>
      <c r="AE837">
        <v>487961.02911316545</v>
      </c>
      <c r="AF837">
        <v>459367.49552254245</v>
      </c>
    </row>
    <row r="838" spans="4:32" x14ac:dyDescent="0.3">
      <c r="E838" t="s">
        <v>26</v>
      </c>
      <c r="F838">
        <v>256413.72799543457</v>
      </c>
      <c r="G838">
        <v>249800.62436657521</v>
      </c>
      <c r="H838">
        <v>245672.85509193168</v>
      </c>
      <c r="I838">
        <v>241842.10731832765</v>
      </c>
      <c r="J838">
        <v>238091.78964623105</v>
      </c>
      <c r="K838">
        <v>234408.77413560177</v>
      </c>
      <c r="L838">
        <v>230789.78676189401</v>
      </c>
      <c r="M838">
        <v>227232.15181427964</v>
      </c>
      <c r="N838">
        <v>223733.63380573093</v>
      </c>
      <c r="O838">
        <v>220292.32667495555</v>
      </c>
      <c r="P838">
        <v>216906.57473727575</v>
      </c>
      <c r="Q838">
        <v>213574.91537951111</v>
      </c>
      <c r="R838">
        <v>210296.03691570021</v>
      </c>
      <c r="S838">
        <v>207068.7471855976</v>
      </c>
      <c r="T838">
        <v>203891.94987750158</v>
      </c>
      <c r="U838">
        <v>200764.62647948196</v>
      </c>
      <c r="V838">
        <v>197685.82238195636</v>
      </c>
      <c r="W838">
        <v>194654.63607650771</v>
      </c>
      <c r="X838">
        <v>191670.21068780488</v>
      </c>
      <c r="Y838">
        <v>188731.72728029301</v>
      </c>
      <c r="Z838">
        <v>185838.39952680678</v>
      </c>
      <c r="AA838">
        <v>182989.46943081942</v>
      </c>
      <c r="AB838">
        <v>180184.20387000593</v>
      </c>
      <c r="AC838">
        <v>177421.89178455094</v>
      </c>
      <c r="AD838">
        <v>174701.84187493363</v>
      </c>
      <c r="AE838">
        <v>172023.38070479262</v>
      </c>
      <c r="AF838">
        <v>169385.85112773569</v>
      </c>
    </row>
    <row r="839" spans="4:32" x14ac:dyDescent="0.3">
      <c r="E839" t="s">
        <v>23</v>
      </c>
      <c r="F839">
        <v>2473658.660618098</v>
      </c>
      <c r="G839">
        <v>2399332.8873998919</v>
      </c>
      <c r="H839">
        <v>2329295.2407314745</v>
      </c>
      <c r="I839">
        <v>2263685.6039188276</v>
      </c>
      <c r="J839">
        <v>2199864.5232256656</v>
      </c>
      <c r="K839">
        <v>2137593.5549752191</v>
      </c>
      <c r="L839">
        <v>2076893.710803411</v>
      </c>
      <c r="M839">
        <v>2017769.1660792702</v>
      </c>
      <c r="N839">
        <v>1960212.1757238056</v>
      </c>
      <c r="O839">
        <v>1904206.5145789455</v>
      </c>
      <c r="P839">
        <v>1849729.9234823424</v>
      </c>
      <c r="Q839">
        <v>1796755.8724230391</v>
      </c>
      <c r="R839">
        <v>1745254.8465865201</v>
      </c>
      <c r="S839">
        <v>1695195.293936163</v>
      </c>
      <c r="T839">
        <v>1646544.329356102</v>
      </c>
      <c r="U839">
        <v>1599268.2615103405</v>
      </c>
      <c r="V839">
        <v>1553332.9891359988</v>
      </c>
      <c r="W839">
        <v>1508704.3001959817</v>
      </c>
      <c r="X839">
        <v>1465348.0980940682</v>
      </c>
      <c r="Y839">
        <v>1423230.5726717697</v>
      </c>
      <c r="Z839">
        <v>1382318.3290918737</v>
      </c>
      <c r="AA839">
        <v>1342578.4843920583</v>
      </c>
      <c r="AB839">
        <v>1303978.7390757769</v>
      </c>
      <c r="AC839">
        <v>1266487.4293327061</v>
      </c>
      <c r="AD839">
        <v>1230073.5641652765</v>
      </c>
      <c r="AE839">
        <v>1194706.8507140311</v>
      </c>
      <c r="AF839">
        <v>1160357.7103331415</v>
      </c>
    </row>
    <row r="840" spans="4:32" x14ac:dyDescent="0.3">
      <c r="E840" t="s">
        <v>20</v>
      </c>
      <c r="F840">
        <v>1144568.3458928787</v>
      </c>
      <c r="G840">
        <v>1085863.950255174</v>
      </c>
      <c r="H840">
        <v>1030840.5728519711</v>
      </c>
      <c r="I840">
        <v>980025.4020632637</v>
      </c>
      <c r="J840">
        <v>931707.51161350915</v>
      </c>
      <c r="K840">
        <v>885715.81895674998</v>
      </c>
      <c r="L840">
        <v>841953.37536030565</v>
      </c>
      <c r="M840">
        <v>800323.02266460413</v>
      </c>
      <c r="N840">
        <v>760728.8602599455</v>
      </c>
      <c r="O840">
        <v>723077.18313391763</v>
      </c>
      <c r="P840">
        <v>687277.07134592568</v>
      </c>
      <c r="Q840">
        <v>653240.74646632629</v>
      </c>
      <c r="R840">
        <v>620883.77049864212</v>
      </c>
      <c r="S840">
        <v>590125.13752818189</v>
      </c>
      <c r="T840">
        <v>560887.29204842541</v>
      </c>
      <c r="U840">
        <v>533096.09722043551</v>
      </c>
      <c r="V840">
        <v>506680.76918099221</v>
      </c>
      <c r="W840">
        <v>481573.78867762367</v>
      </c>
      <c r="X840">
        <v>457710.79798632633</v>
      </c>
      <c r="Y840">
        <v>435030.48875793861</v>
      </c>
      <c r="Z840">
        <v>413474.48481552704</v>
      </c>
      <c r="AA840">
        <v>392987.22277263901</v>
      </c>
      <c r="AB840">
        <v>373515.83251703501</v>
      </c>
      <c r="AC840">
        <v>355010.01900910429</v>
      </c>
      <c r="AD840">
        <v>337421.94641179952</v>
      </c>
      <c r="AE840">
        <v>320706.12525328202</v>
      </c>
      <c r="AF840">
        <v>304819.30309209722</v>
      </c>
    </row>
    <row r="841" spans="4:32" x14ac:dyDescent="0.3">
      <c r="D841" t="s">
        <v>66</v>
      </c>
      <c r="E841" t="s">
        <v>18</v>
      </c>
      <c r="F841">
        <v>2358217.8433575849</v>
      </c>
      <c r="G841">
        <v>2210507.4026962975</v>
      </c>
      <c r="H841">
        <v>2076434.9310938548</v>
      </c>
      <c r="I841">
        <v>1953599.3034566357</v>
      </c>
      <c r="J841">
        <v>1840267.9680819558</v>
      </c>
      <c r="K841">
        <v>1735147.7678292277</v>
      </c>
      <c r="L841">
        <v>1637244.016533423</v>
      </c>
      <c r="M841">
        <v>1545770.7515199268</v>
      </c>
      <c r="N841">
        <v>1460091.8241653976</v>
      </c>
      <c r="O841">
        <v>1379681.1974983811</v>
      </c>
      <c r="P841">
        <v>1304095.5554007764</v>
      </c>
      <c r="Q841">
        <v>1232955.0051431027</v>
      </c>
      <c r="R841">
        <v>1165929.2205518642</v>
      </c>
      <c r="S841">
        <v>1102727.3163445001</v>
      </c>
      <c r="T841">
        <v>1043090.3277199103</v>
      </c>
      <c r="U841">
        <v>986785.53897685418</v>
      </c>
      <c r="V841">
        <v>933602.14417516626</v>
      </c>
      <c r="W841">
        <v>883347.88069377141</v>
      </c>
      <c r="X841">
        <v>835846.3825112239</v>
      </c>
      <c r="Y841">
        <v>790935.07232764282</v>
      </c>
      <c r="Z841">
        <v>748463.46169065975</v>
      </c>
      <c r="AA841">
        <v>708291.76339817327</v>
      </c>
      <c r="AB841">
        <v>670289.74539040646</v>
      </c>
      <c r="AC841">
        <v>634335.77326304116</v>
      </c>
      <c r="AD841">
        <v>600316.00154572248</v>
      </c>
      <c r="AE841">
        <v>568123.68343342876</v>
      </c>
      <c r="AF841">
        <v>537658.57572189765</v>
      </c>
    </row>
    <row r="842" spans="4:32" x14ac:dyDescent="0.3">
      <c r="E842" t="s">
        <v>26</v>
      </c>
      <c r="F842">
        <v>453196.04580264026</v>
      </c>
      <c r="G842">
        <v>434044.60783779947</v>
      </c>
      <c r="H842">
        <v>414769.76892628783</v>
      </c>
      <c r="I842">
        <v>395707.68830376148</v>
      </c>
      <c r="J842">
        <v>377074.35456590058</v>
      </c>
      <c r="K842">
        <v>359005.86163648538</v>
      </c>
      <c r="L842">
        <v>341584.54768177931</v>
      </c>
      <c r="M842">
        <v>324856.26941841625</v>
      </c>
      <c r="N842">
        <v>308842.00157882815</v>
      </c>
      <c r="O842">
        <v>293545.73426573072</v>
      </c>
      <c r="P842">
        <v>278959.91350860655</v>
      </c>
      <c r="Q842">
        <v>265069.22614332126</v>
      </c>
      <c r="R842">
        <v>251853.25340084507</v>
      </c>
      <c r="S842">
        <v>239288.34194111259</v>
      </c>
      <c r="T842">
        <v>227348.92764053986</v>
      </c>
      <c r="U842">
        <v>216008.47301931446</v>
      </c>
      <c r="V842">
        <v>205240.12964163377</v>
      </c>
      <c r="W842">
        <v>195017.20337793016</v>
      </c>
      <c r="X842">
        <v>185313.47756230397</v>
      </c>
      <c r="Y842">
        <v>176103.43327770787</v>
      </c>
      <c r="Z842">
        <v>167362.39496157411</v>
      </c>
      <c r="AA842">
        <v>159066.62173536135</v>
      </c>
      <c r="AB842">
        <v>151193.35931620281</v>
      </c>
      <c r="AC842">
        <v>143720.86338837346</v>
      </c>
      <c r="AD842">
        <v>136628.40243346352</v>
      </c>
      <c r="AE842">
        <v>129896.24592172461</v>
      </c>
      <c r="AF842">
        <v>123505.64223088208</v>
      </c>
    </row>
    <row r="843" spans="4:32" x14ac:dyDescent="0.3">
      <c r="E843" t="s">
        <v>23</v>
      </c>
      <c r="F843">
        <v>4223800.4467606805</v>
      </c>
      <c r="G843">
        <v>4101174.5351992752</v>
      </c>
      <c r="H843">
        <v>3981753.9453713554</v>
      </c>
      <c r="I843">
        <v>3865597.5936004072</v>
      </c>
      <c r="J843">
        <v>3752708.9077576473</v>
      </c>
      <c r="K843">
        <v>3643056.8506054129</v>
      </c>
      <c r="L843">
        <v>3536588.8748291265</v>
      </c>
      <c r="M843">
        <v>3433239.1077810968</v>
      </c>
      <c r="N843">
        <v>3332933.6286495547</v>
      </c>
      <c r="O843">
        <v>3235593.9264193103</v>
      </c>
      <c r="P843">
        <v>3141139.1935979733</v>
      </c>
      <c r="Q843">
        <v>3049487.860193545</v>
      </c>
      <c r="R843">
        <v>2960558.623492938</v>
      </c>
      <c r="S843">
        <v>2874271.1383809419</v>
      </c>
      <c r="T843">
        <v>2790546.4763140855</v>
      </c>
      <c r="U843">
        <v>2709307.4250379819</v>
      </c>
      <c r="V843">
        <v>2630478.6777983536</v>
      </c>
      <c r="W843">
        <v>2553986.9454281125</v>
      </c>
      <c r="X843">
        <v>2479761.01442322</v>
      </c>
      <c r="Y843">
        <v>2407731.7671650779</v>
      </c>
      <c r="Z843">
        <v>2337832.1756797698</v>
      </c>
      <c r="AA843">
        <v>2269997.2770206071</v>
      </c>
      <c r="AB843">
        <v>2204164.1360480865</v>
      </c>
      <c r="AC843">
        <v>2140271.7997485404</v>
      </c>
      <c r="AD843">
        <v>2078261.2460705242</v>
      </c>
      <c r="AE843">
        <v>2018075.3294248632</v>
      </c>
      <c r="AF843">
        <v>1959658.7243933696</v>
      </c>
    </row>
    <row r="844" spans="4:32" x14ac:dyDescent="0.3">
      <c r="E844" t="s">
        <v>20</v>
      </c>
      <c r="F844">
        <v>1110917.9656519445</v>
      </c>
      <c r="G844">
        <v>1035194.3552339746</v>
      </c>
      <c r="H844">
        <v>961622.438578901</v>
      </c>
      <c r="I844">
        <v>891268.01305373304</v>
      </c>
      <c r="J844">
        <v>824707.09250099119</v>
      </c>
      <c r="K844">
        <v>762202.62757147546</v>
      </c>
      <c r="L844">
        <v>703818.12143343093</v>
      </c>
      <c r="M844">
        <v>649491.44483749918</v>
      </c>
      <c r="N844">
        <v>599083.19184285356</v>
      </c>
      <c r="O844">
        <v>552408.53284142271</v>
      </c>
      <c r="P844">
        <v>509258.24217431335</v>
      </c>
      <c r="Q844">
        <v>469412.55059000506</v>
      </c>
      <c r="R844">
        <v>432650.20091596682</v>
      </c>
      <c r="S844">
        <v>398754.27558652463</v>
      </c>
      <c r="T844">
        <v>367515.84200638637</v>
      </c>
      <c r="U844">
        <v>338736.119983315</v>
      </c>
      <c r="V844">
        <v>312227.64933145943</v>
      </c>
      <c r="W844">
        <v>287814.78447329672</v>
      </c>
      <c r="X844">
        <v>265333.74066466105</v>
      </c>
      <c r="Y844">
        <v>244632.3468005023</v>
      </c>
      <c r="Z844">
        <v>225569.61189654493</v>
      </c>
      <c r="AA844">
        <v>208015.17923545599</v>
      </c>
      <c r="AB844">
        <v>191848.71913546897</v>
      </c>
      <c r="AC844">
        <v>176959.29520529232</v>
      </c>
      <c r="AD844">
        <v>163244.727665554</v>
      </c>
      <c r="AE844">
        <v>150610.96939145611</v>
      </c>
      <c r="AF844">
        <v>138971.50476320731</v>
      </c>
    </row>
    <row r="845" spans="4:32" x14ac:dyDescent="0.3">
      <c r="E845" t="s">
        <v>22</v>
      </c>
      <c r="F845">
        <v>2906.2332594489612</v>
      </c>
      <c r="G845">
        <v>2741.8178753156517</v>
      </c>
      <c r="H845">
        <v>2582.9534594415813</v>
      </c>
      <c r="I845">
        <v>2430.8404673033606</v>
      </c>
      <c r="J845">
        <v>2286.0814464521991</v>
      </c>
      <c r="K845">
        <v>2148.9029031835353</v>
      </c>
      <c r="L845">
        <v>2019.2944916427227</v>
      </c>
      <c r="M845">
        <v>1897.0978779066641</v>
      </c>
      <c r="N845">
        <v>1782.0642678457202</v>
      </c>
      <c r="O845">
        <v>1673.892031415784</v>
      </c>
      <c r="P845">
        <v>1572.2514655757982</v>
      </c>
      <c r="Q845">
        <v>1476.8011230638938</v>
      </c>
      <c r="R845">
        <v>1387.1985414626658</v>
      </c>
      <c r="S845">
        <v>1303.1072168780559</v>
      </c>
      <c r="T845">
        <v>1224.2010396645906</v>
      </c>
      <c r="U845">
        <v>1150.1670060406836</v>
      </c>
      <c r="V845">
        <v>1080.7067556620652</v>
      </c>
      <c r="W845">
        <v>1015.5373104589873</v>
      </c>
      <c r="X845">
        <v>954.3912728241628</v>
      </c>
      <c r="Y845">
        <v>897.01666174399099</v>
      </c>
      <c r="Z845">
        <v>843.17651102140974</v>
      </c>
      <c r="AA845">
        <v>792.64831612492378</v>
      </c>
      <c r="AB845">
        <v>745.22339001425087</v>
      </c>
      <c r="AC845">
        <v>700.70616994710576</v>
      </c>
      <c r="AD845">
        <v>658.91350434885794</v>
      </c>
      <c r="AE845">
        <v>619.67393968636554</v>
      </c>
      <c r="AF845">
        <v>582.82702080386548</v>
      </c>
    </row>
    <row r="846" spans="4:32" x14ac:dyDescent="0.3">
      <c r="D846" t="s">
        <v>67</v>
      </c>
      <c r="E846" t="s">
        <v>18</v>
      </c>
      <c r="F846">
        <v>2454420.1099735033</v>
      </c>
      <c r="G846">
        <v>2279202.016111529</v>
      </c>
      <c r="H846">
        <v>2116378.7678765329</v>
      </c>
      <c r="I846">
        <v>1965213.530431309</v>
      </c>
      <c r="J846">
        <v>1824942.8876224482</v>
      </c>
      <c r="K846">
        <v>1694814.8856435139</v>
      </c>
      <c r="L846">
        <v>1574108.1372990361</v>
      </c>
      <c r="M846">
        <v>1462140.8136776246</v>
      </c>
      <c r="N846">
        <v>1358274.1390099099</v>
      </c>
      <c r="O846">
        <v>1261912.8816281608</v>
      </c>
      <c r="P846">
        <v>1172504.2219343006</v>
      </c>
      <c r="Q846">
        <v>1089535.7766784136</v>
      </c>
      <c r="R846">
        <v>1012533.2244691888</v>
      </c>
      <c r="S846">
        <v>941057.78740168456</v>
      </c>
      <c r="T846">
        <v>874703.71375081909</v>
      </c>
      <c r="U846">
        <v>813095.84223182173</v>
      </c>
      <c r="V846">
        <v>755887.29023083416</v>
      </c>
      <c r="W846">
        <v>702757.28582684288</v>
      </c>
      <c r="X846">
        <v>653409.1501034298</v>
      </c>
      <c r="Y846">
        <v>607568.42850751709</v>
      </c>
      <c r="Z846">
        <v>564981.16565716872</v>
      </c>
      <c r="AA846">
        <v>525412.31570448552</v>
      </c>
      <c r="AB846">
        <v>488644.27931192977</v>
      </c>
      <c r="AC846">
        <v>454475.5580017725</v>
      </c>
      <c r="AD846">
        <v>422719.51677971438</v>
      </c>
      <c r="AE846">
        <v>393203.24632338877</v>
      </c>
      <c r="AF846">
        <v>365766.51654575084</v>
      </c>
    </row>
    <row r="847" spans="4:32" x14ac:dyDescent="0.3">
      <c r="E847" t="s">
        <v>26</v>
      </c>
      <c r="F847">
        <v>553341.04453334189</v>
      </c>
      <c r="G847">
        <v>531931.04409857036</v>
      </c>
      <c r="H847">
        <v>506951.70697231445</v>
      </c>
      <c r="I847">
        <v>478896.43370740424</v>
      </c>
      <c r="J847">
        <v>448301.89255412726</v>
      </c>
      <c r="K847">
        <v>419608.75932082091</v>
      </c>
      <c r="L847">
        <v>392715.15917536616</v>
      </c>
      <c r="M847">
        <v>367519.42578567017</v>
      </c>
      <c r="N847">
        <v>343922.15933690208</v>
      </c>
      <c r="O847">
        <v>321827.42988026625</v>
      </c>
      <c r="P847">
        <v>301143.45055748365</v>
      </c>
      <c r="Q847">
        <v>281782.91709529853</v>
      </c>
      <c r="R847">
        <v>263663.13531303522</v>
      </c>
      <c r="S847">
        <v>246706.01367378497</v>
      </c>
      <c r="T847">
        <v>230837.97046454044</v>
      </c>
      <c r="U847">
        <v>215989.78797512571</v>
      </c>
      <c r="V847">
        <v>202096.43503822683</v>
      </c>
      <c r="W847">
        <v>189096.8721347503</v>
      </c>
      <c r="X847">
        <v>176933.84854455266</v>
      </c>
      <c r="Y847">
        <v>165553.69786453294</v>
      </c>
      <c r="Z847">
        <v>154906.13608189317</v>
      </c>
      <c r="AA847">
        <v>144944.06493519412</v>
      </c>
      <c r="AB847">
        <v>135623.38229679753</v>
      </c>
      <c r="AC847">
        <v>126902.80062123317</v>
      </c>
      <c r="AD847">
        <v>118743.67402780391</v>
      </c>
      <c r="AE847">
        <v>111109.8342569529</v>
      </c>
      <c r="AF847">
        <v>103967.43551405874</v>
      </c>
    </row>
    <row r="848" spans="4:32" x14ac:dyDescent="0.3">
      <c r="E848" t="s">
        <v>23</v>
      </c>
      <c r="F848">
        <v>2896116.1318495353</v>
      </c>
      <c r="G848">
        <v>2815718.6544786473</v>
      </c>
      <c r="H848">
        <v>2740526.0303534148</v>
      </c>
      <c r="I848">
        <v>2669450.5066377176</v>
      </c>
      <c r="J848">
        <v>2601743.1713133305</v>
      </c>
      <c r="K848">
        <v>2536872.4290251932</v>
      </c>
      <c r="L848">
        <v>2474450.7012770041</v>
      </c>
      <c r="M848">
        <v>2414188.5413058824</v>
      </c>
      <c r="N848">
        <v>2355864.9881565338</v>
      </c>
      <c r="O848">
        <v>2299307.8844879693</v>
      </c>
      <c r="P848">
        <v>2244380.4965815996</v>
      </c>
      <c r="Q848">
        <v>2190972.227916827</v>
      </c>
      <c r="R848">
        <v>2138992.054656154</v>
      </c>
      <c r="S848">
        <v>2088363.8089469264</v>
      </c>
      <c r="T848">
        <v>2039022.7400995886</v>
      </c>
      <c r="U848">
        <v>1990912.97430841</v>
      </c>
      <c r="V848">
        <v>1943985.6157278491</v>
      </c>
      <c r="W848">
        <v>1898197.3115889393</v>
      </c>
      <c r="X848">
        <v>1853509.1572320438</v>
      </c>
      <c r="Y848">
        <v>1809885.8529524924</v>
      </c>
      <c r="Z848">
        <v>1767295.0493226114</v>
      </c>
      <c r="AA848">
        <v>1725706.8349234445</v>
      </c>
      <c r="AB848">
        <v>1685093.3326179509</v>
      </c>
      <c r="AC848">
        <v>1645428.3792172156</v>
      </c>
      <c r="AD848">
        <v>1606687.2696935178</v>
      </c>
      <c r="AE848">
        <v>1568846.5516961189</v>
      </c>
      <c r="AF848">
        <v>1531883.8595183133</v>
      </c>
    </row>
    <row r="849" spans="4:32" x14ac:dyDescent="0.3">
      <c r="E849" t="s">
        <v>20</v>
      </c>
      <c r="F849">
        <v>1256295.6625075485</v>
      </c>
      <c r="G849">
        <v>1195784.8367329279</v>
      </c>
      <c r="H849">
        <v>1137124.3886439272</v>
      </c>
      <c r="I849">
        <v>1080595.5145268377</v>
      </c>
      <c r="J849">
        <v>1026343.9252315349</v>
      </c>
      <c r="K849">
        <v>974429.51419814478</v>
      </c>
      <c r="L849">
        <v>924857.02551549301</v>
      </c>
      <c r="M849">
        <v>877595.54138164897</v>
      </c>
      <c r="N849">
        <v>832591.16294783913</v>
      </c>
      <c r="O849">
        <v>789775.42425009923</v>
      </c>
      <c r="P849">
        <v>749070.96257420059</v>
      </c>
      <c r="Q849">
        <v>710395.38540097827</v>
      </c>
      <c r="R849">
        <v>673663.92894968472</v>
      </c>
      <c r="S849">
        <v>638791.29342009011</v>
      </c>
      <c r="T849">
        <v>605692.90919220331</v>
      </c>
      <c r="U849">
        <v>574285.80487460212</v>
      </c>
      <c r="V849">
        <v>544489.19390828791</v>
      </c>
      <c r="W849">
        <v>516224.86057765351</v>
      </c>
      <c r="X849">
        <v>489417.40216259629</v>
      </c>
      <c r="Y849">
        <v>463994.36750013405</v>
      </c>
      <c r="Z849">
        <v>439886.32082846941</v>
      </c>
      <c r="AA849">
        <v>417026.85180140368</v>
      </c>
      <c r="AB849">
        <v>395352.54690171947</v>
      </c>
      <c r="AC849">
        <v>374802.93342931726</v>
      </c>
      <c r="AD849">
        <v>355320.40430982382</v>
      </c>
      <c r="AE849">
        <v>336850.1298326489</v>
      </c>
      <c r="AF849">
        <v>319339.96085699217</v>
      </c>
    </row>
    <row r="850" spans="4:32" x14ac:dyDescent="0.3">
      <c r="D850" t="s">
        <v>68</v>
      </c>
      <c r="E850" t="s">
        <v>18</v>
      </c>
      <c r="F850">
        <v>2394384.4382409914</v>
      </c>
      <c r="G850">
        <v>2214387.6596541279</v>
      </c>
      <c r="H850">
        <v>2043669.6101713111</v>
      </c>
      <c r="I850">
        <v>1883497.3206693158</v>
      </c>
      <c r="J850">
        <v>1734256.4380903486</v>
      </c>
      <c r="K850">
        <v>1595835.3973756752</v>
      </c>
      <c r="L850">
        <v>1467846.1411499598</v>
      </c>
      <c r="M850">
        <v>1349753.6981694447</v>
      </c>
      <c r="N850">
        <v>1240953.3398824793</v>
      </c>
      <c r="O850">
        <v>1140816.7965836527</v>
      </c>
      <c r="P850">
        <v>1048719.8238851647</v>
      </c>
      <c r="Q850">
        <v>964058.34167748969</v>
      </c>
      <c r="R850">
        <v>886257.48795059312</v>
      </c>
      <c r="S850">
        <v>814776.24997935432</v>
      </c>
      <c r="T850">
        <v>749109.33241669752</v>
      </c>
      <c r="U850">
        <v>688787.31062627537</v>
      </c>
      <c r="V850">
        <v>633375.73834770557</v>
      </c>
      <c r="W850">
        <v>582473.63976238086</v>
      </c>
      <c r="X850">
        <v>535711.66332977719</v>
      </c>
      <c r="Y850">
        <v>492750.07609964814</v>
      </c>
      <c r="Z850">
        <v>453276.71286285162</v>
      </c>
      <c r="AA850">
        <v>417004.95224842773</v>
      </c>
      <c r="AB850">
        <v>383671.76399749989</v>
      </c>
      <c r="AC850">
        <v>353035.85322037665</v>
      </c>
      <c r="AD850">
        <v>324875.91528604273</v>
      </c>
      <c r="AE850">
        <v>298989.00701916538</v>
      </c>
      <c r="AF850">
        <v>275189.03471205669</v>
      </c>
    </row>
    <row r="851" spans="4:32" x14ac:dyDescent="0.3">
      <c r="E851" t="s">
        <v>26</v>
      </c>
      <c r="F851">
        <v>590278.89402761054</v>
      </c>
      <c r="G851">
        <v>572311.58161254355</v>
      </c>
      <c r="H851">
        <v>551946.407086508</v>
      </c>
      <c r="I851">
        <v>530324.60612159327</v>
      </c>
      <c r="J851">
        <v>508195.32627942611</v>
      </c>
      <c r="K851">
        <v>486052.36104722804</v>
      </c>
      <c r="L851">
        <v>464220.50202551007</v>
      </c>
      <c r="M851">
        <v>442911.10817332735</v>
      </c>
      <c r="N851">
        <v>422258.51210253575</v>
      </c>
      <c r="O851">
        <v>402344.26833029586</v>
      </c>
      <c r="P851">
        <v>383213.54545821779</v>
      </c>
      <c r="Q851">
        <v>364886.35432284273</v>
      </c>
      <c r="R851">
        <v>347365.32756519341</v>
      </c>
      <c r="S851">
        <v>330641.16266884189</v>
      </c>
      <c r="T851">
        <v>314696.46100492671</v>
      </c>
      <c r="U851">
        <v>299508.45265161525</v>
      </c>
      <c r="V851">
        <v>285050.93896296079</v>
      </c>
      <c r="W851">
        <v>271295.68076346966</v>
      </c>
      <c r="X851">
        <v>258213.39040924486</v>
      </c>
      <c r="Y851">
        <v>245774.43877003578</v>
      </c>
      <c r="Z851">
        <v>233949.35582674961</v>
      </c>
      <c r="AA851">
        <v>222709.18113945657</v>
      </c>
      <c r="AB851">
        <v>212025.70471970006</v>
      </c>
      <c r="AC851">
        <v>201871.62772133271</v>
      </c>
      <c r="AD851">
        <v>192220.66442984308</v>
      </c>
      <c r="AE851">
        <v>183047.60132270886</v>
      </c>
      <c r="AF851">
        <v>174328.3248370449</v>
      </c>
    </row>
    <row r="852" spans="4:32" x14ac:dyDescent="0.3">
      <c r="E852" t="s">
        <v>23</v>
      </c>
      <c r="F852">
        <v>2939200.4399032602</v>
      </c>
      <c r="G852">
        <v>2841662.8400865761</v>
      </c>
      <c r="H852">
        <v>2746244.9013285222</v>
      </c>
      <c r="I852">
        <v>2653278.6156913671</v>
      </c>
      <c r="J852">
        <v>2562942.9918128643</v>
      </c>
      <c r="K852">
        <v>2475323.4219063767</v>
      </c>
      <c r="L852">
        <v>2390446.4957927088</v>
      </c>
      <c r="M852">
        <v>2308301.1957438337</v>
      </c>
      <c r="N852">
        <v>2228852.2094524028</v>
      </c>
      <c r="O852">
        <v>2152048.5137794674</v>
      </c>
      <c r="P852">
        <v>2077829.0314587024</v>
      </c>
      <c r="Q852">
        <v>2006126.4267947837</v>
      </c>
      <c r="R852">
        <v>1936869.6900760285</v>
      </c>
      <c r="S852">
        <v>1869985.9172468397</v>
      </c>
      <c r="T852">
        <v>1805401.5452285646</v>
      </c>
      <c r="U852">
        <v>1743043.213168147</v>
      </c>
      <c r="V852">
        <v>1682838.36305888</v>
      </c>
      <c r="W852">
        <v>1624715.6565865113</v>
      </c>
      <c r="X852">
        <v>1568605.2610549096</v>
      </c>
      <c r="Y852">
        <v>1514439.0412376889</v>
      </c>
      <c r="Z852">
        <v>1462150.6831594589</v>
      </c>
      <c r="AA852">
        <v>1411675.7683624027</v>
      </c>
      <c r="AB852">
        <v>1362951.8120316253</v>
      </c>
      <c r="AC852">
        <v>1315918.2747041881</v>
      </c>
      <c r="AD852">
        <v>1270516.5546900111</v>
      </c>
      <c r="AE852">
        <v>1226689.9664662064</v>
      </c>
      <c r="AF852">
        <v>1184383.7089522313</v>
      </c>
    </row>
    <row r="853" spans="4:32" x14ac:dyDescent="0.3">
      <c r="E853" t="s">
        <v>20</v>
      </c>
      <c r="F853">
        <v>1131287.6891219758</v>
      </c>
      <c r="G853">
        <v>1054600.2087966788</v>
      </c>
      <c r="H853">
        <v>977347.98592627188</v>
      </c>
      <c r="I853">
        <v>902062.4948160497</v>
      </c>
      <c r="J853">
        <v>830177.54221807374</v>
      </c>
      <c r="K853">
        <v>762447.53523007885</v>
      </c>
      <c r="L853">
        <v>699205.43873238133</v>
      </c>
      <c r="M853">
        <v>640523.86592076661</v>
      </c>
      <c r="N853">
        <v>586316.79991874681</v>
      </c>
      <c r="O853">
        <v>536404.38289147336</v>
      </c>
      <c r="P853">
        <v>490554.4019214366</v>
      </c>
      <c r="Q853">
        <v>448508.882517597</v>
      </c>
      <c r="R853">
        <v>410001.06041218271</v>
      </c>
      <c r="S853">
        <v>374766.08214070566</v>
      </c>
      <c r="T853">
        <v>342547.59222891874</v>
      </c>
      <c r="U853">
        <v>313101.61289268697</v>
      </c>
      <c r="V853">
        <v>286198.64148782671</v>
      </c>
      <c r="W853">
        <v>261624.57973251236</v>
      </c>
      <c r="X853">
        <v>239180.90488052391</v>
      </c>
      <c r="Y853">
        <v>218684.35811618256</v>
      </c>
      <c r="Z853">
        <v>199966.33534020008</v>
      </c>
      <c r="AA853">
        <v>182872.10486523047</v>
      </c>
      <c r="AB853">
        <v>167259.93544772067</v>
      </c>
      <c r="AC853">
        <v>153000.19010005193</v>
      </c>
      <c r="AD853">
        <v>139974.42200476205</v>
      </c>
      <c r="AE853">
        <v>128074.49576284453</v>
      </c>
      <c r="AF853">
        <v>117201.7482512491</v>
      </c>
    </row>
    <row r="854" spans="4:32" x14ac:dyDescent="0.3">
      <c r="E854" t="s">
        <v>22</v>
      </c>
      <c r="F854">
        <v>9693.0652820859505</v>
      </c>
      <c r="G854">
        <v>9245.3792865518681</v>
      </c>
      <c r="H854">
        <v>8810.9592851228281</v>
      </c>
      <c r="I854">
        <v>8392.5499876614085</v>
      </c>
      <c r="J854">
        <v>7991.4406714452653</v>
      </c>
      <c r="K854">
        <v>7608.0703934053909</v>
      </c>
      <c r="L854">
        <v>7242.3750095440137</v>
      </c>
      <c r="M854">
        <v>6893.9924483604791</v>
      </c>
      <c r="N854">
        <v>6562.3871763288653</v>
      </c>
      <c r="O854">
        <v>6246.927106272733</v>
      </c>
      <c r="P854">
        <v>5946.9317545388594</v>
      </c>
      <c r="Q854">
        <v>5661.7026178646647</v>
      </c>
      <c r="R854">
        <v>5390.5423445515216</v>
      </c>
      <c r="S854">
        <v>5132.7667332862029</v>
      </c>
      <c r="T854">
        <v>4887.7120849164039</v>
      </c>
      <c r="U854">
        <v>4654.7395165492781</v>
      </c>
      <c r="V854">
        <v>4433.2372794266748</v>
      </c>
      <c r="W854">
        <v>4222.6217633773476</v>
      </c>
      <c r="X854">
        <v>4022.337640417868</v>
      </c>
      <c r="Y854">
        <v>3831.8574501259918</v>
      </c>
      <c r="Z854">
        <v>3650.6808304887536</v>
      </c>
      <c r="AA854">
        <v>3478.3335319301291</v>
      </c>
      <c r="AB854">
        <v>3314.3663077599426</v>
      </c>
      <c r="AC854">
        <v>3158.3537440809819</v>
      </c>
      <c r="AD854">
        <v>3009.8930715322167</v>
      </c>
      <c r="AE854">
        <v>2868.602987040887</v>
      </c>
      <c r="AF854">
        <v>2734.122503953156</v>
      </c>
    </row>
    <row r="855" spans="4:32" x14ac:dyDescent="0.3">
      <c r="D855" t="s">
        <v>69</v>
      </c>
      <c r="E855" t="s">
        <v>18</v>
      </c>
      <c r="F855">
        <v>3169221.519829738</v>
      </c>
      <c r="G855">
        <v>2954777.7300508176</v>
      </c>
      <c r="H855">
        <v>2752238.118890041</v>
      </c>
      <c r="I855">
        <v>2561589.1393365446</v>
      </c>
      <c r="J855">
        <v>2379052.6999749271</v>
      </c>
      <c r="K855">
        <v>2208840.2803076548</v>
      </c>
      <c r="L855">
        <v>2050378.1806212342</v>
      </c>
      <c r="M855">
        <v>1903019.0407368548</v>
      </c>
      <c r="N855">
        <v>1766090.2002468265</v>
      </c>
      <c r="O855">
        <v>1638921.6442716154</v>
      </c>
      <c r="P855">
        <v>1520862.0508278287</v>
      </c>
      <c r="Q855">
        <v>1411287.7427449136</v>
      </c>
      <c r="R855">
        <v>1309607.3373044385</v>
      </c>
      <c r="S855">
        <v>1215263.760708526</v>
      </c>
      <c r="T855">
        <v>1127734.6442878584</v>
      </c>
      <c r="U855">
        <v>1046531.7339503383</v>
      </c>
      <c r="V855">
        <v>971199.71061962051</v>
      </c>
      <c r="W855">
        <v>901314.67478101933</v>
      </c>
      <c r="X855">
        <v>836482.45720146829</v>
      </c>
      <c r="Y855">
        <v>776336.8597163622</v>
      </c>
      <c r="Z855">
        <v>720537.89234547981</v>
      </c>
      <c r="AA855">
        <v>668770.04841543979</v>
      </c>
      <c r="AB855">
        <v>620740.64318590146</v>
      </c>
      <c r="AC855">
        <v>576178.23077965912</v>
      </c>
      <c r="AD855">
        <v>534831.10713640507</v>
      </c>
      <c r="AE855">
        <v>496465.90203739825</v>
      </c>
      <c r="AF855">
        <v>460866.26019101776</v>
      </c>
    </row>
    <row r="856" spans="4:32" x14ac:dyDescent="0.3">
      <c r="E856" t="s">
        <v>26</v>
      </c>
      <c r="F856">
        <v>452314.22289343725</v>
      </c>
      <c r="G856">
        <v>440995.8724034109</v>
      </c>
      <c r="H856">
        <v>432248.58647446474</v>
      </c>
      <c r="I856">
        <v>425767.02665562637</v>
      </c>
      <c r="J856">
        <v>419170.76168401167</v>
      </c>
      <c r="K856">
        <v>412588.5261121334</v>
      </c>
      <c r="L856">
        <v>406048.79923812527</v>
      </c>
      <c r="M856">
        <v>399570.59282086772</v>
      </c>
      <c r="N856">
        <v>393166.66645666183</v>
      </c>
      <c r="O856">
        <v>386845.55572943494</v>
      </c>
      <c r="P856">
        <v>380612.8875410172</v>
      </c>
      <c r="Q856">
        <v>374472.25386969518</v>
      </c>
      <c r="R856">
        <v>368425.80443559616</v>
      </c>
      <c r="S856">
        <v>362474.65609860636</v>
      </c>
      <c r="T856">
        <v>356619.18021653948</v>
      </c>
      <c r="U856">
        <v>350859.20719416562</v>
      </c>
      <c r="V856">
        <v>345194.17389177915</v>
      </c>
      <c r="W856">
        <v>339623.23100764555</v>
      </c>
      <c r="X856">
        <v>334145.32204076863</v>
      </c>
      <c r="Y856">
        <v>328759.24182731821</v>
      </c>
      <c r="Z856">
        <v>323463.68023337953</v>
      </c>
      <c r="AA856">
        <v>318257.25495317212</v>
      </c>
      <c r="AB856">
        <v>313138.53623917315</v>
      </c>
      <c r="AC856">
        <v>308106.06560881366</v>
      </c>
      <c r="AD856">
        <v>303158.3700214788</v>
      </c>
      <c r="AE856">
        <v>298293.97262694832</v>
      </c>
      <c r="AF856">
        <v>293511.40090376238</v>
      </c>
    </row>
    <row r="857" spans="4:32" x14ac:dyDescent="0.3">
      <c r="E857" t="s">
        <v>23</v>
      </c>
      <c r="F857">
        <v>2853965.1538074086</v>
      </c>
      <c r="G857">
        <v>2751803.4679749855</v>
      </c>
      <c r="H857">
        <v>2648340.2520514484</v>
      </c>
      <c r="I857">
        <v>2541375.1708918232</v>
      </c>
      <c r="J857">
        <v>2432896.3421892682</v>
      </c>
      <c r="K857">
        <v>2328843.4786803331</v>
      </c>
      <c r="L857">
        <v>2229111.305647918</v>
      </c>
      <c r="M857">
        <v>2133569.4753668192</v>
      </c>
      <c r="N857">
        <v>2042074.3505887303</v>
      </c>
      <c r="O857">
        <v>1954476.1561384136</v>
      </c>
      <c r="P857">
        <v>1870623.3965431356</v>
      </c>
      <c r="Q857">
        <v>1790365.6118283037</v>
      </c>
      <c r="R857">
        <v>1713555.0979418415</v>
      </c>
      <c r="S857">
        <v>1640047.9687341105</v>
      </c>
      <c r="T857">
        <v>1569704.7921387954</v>
      </c>
      <c r="U857">
        <v>1502390.9473828475</v>
      </c>
      <c r="V857">
        <v>1437976.7977152073</v>
      </c>
      <c r="W857">
        <v>1376337.7405042036</v>
      </c>
      <c r="X857">
        <v>1317354.1757890226</v>
      </c>
      <c r="Y857">
        <v>1260911.4209232391</v>
      </c>
      <c r="Z857">
        <v>1206899.5900993978</v>
      </c>
      <c r="AA857">
        <v>1155213.4516365614</v>
      </c>
      <c r="AB857">
        <v>1105752.2719186964</v>
      </c>
      <c r="AC857">
        <v>1058419.6521402041</v>
      </c>
      <c r="AD857">
        <v>1013123.3621278317</v>
      </c>
      <c r="AE857">
        <v>969775.17419300193</v>
      </c>
      <c r="AF857">
        <v>928290.69904503028</v>
      </c>
    </row>
    <row r="858" spans="4:32" x14ac:dyDescent="0.3">
      <c r="E858" t="s">
        <v>20</v>
      </c>
      <c r="F858">
        <v>1089058.30746615</v>
      </c>
      <c r="G858">
        <v>1032202.431458649</v>
      </c>
      <c r="H858">
        <v>980081.23152198386</v>
      </c>
      <c r="I858">
        <v>929667.26413774386</v>
      </c>
      <c r="J858">
        <v>882145.04776789108</v>
      </c>
      <c r="K858">
        <v>836953.18994026072</v>
      </c>
      <c r="L858">
        <v>794014.63984115596</v>
      </c>
      <c r="M858">
        <v>753241.03226471029</v>
      </c>
      <c r="N858">
        <v>714538.87523356138</v>
      </c>
      <c r="O858">
        <v>677813.24110926653</v>
      </c>
      <c r="P858">
        <v>642969.99101306498</v>
      </c>
      <c r="Q858">
        <v>609917.11337619065</v>
      </c>
      <c r="R858">
        <v>578565.51523364638</v>
      </c>
      <c r="S858">
        <v>548829.46938501787</v>
      </c>
      <c r="T858">
        <v>520626.84230925655</v>
      </c>
      <c r="U858">
        <v>493879.18126742024</v>
      </c>
      <c r="V858">
        <v>468511.71075914026</v>
      </c>
      <c r="W858">
        <v>444453.2709174559</v>
      </c>
      <c r="X858">
        <v>421636.21927875315</v>
      </c>
      <c r="Y858">
        <v>399996.3101734753</v>
      </c>
      <c r="Z858">
        <v>379472.5612735718</v>
      </c>
      <c r="AA858">
        <v>360007.11370652867</v>
      </c>
      <c r="AB858">
        <v>341545.09004646121</v>
      </c>
      <c r="AC858">
        <v>324034.45306872454</v>
      </c>
      <c r="AD858">
        <v>307425.86718046566</v>
      </c>
      <c r="AE858">
        <v>291672.56376886525</v>
      </c>
      <c r="AF858">
        <v>276730.211244818</v>
      </c>
    </row>
    <row r="859" spans="4:32" x14ac:dyDescent="0.3">
      <c r="D859" t="s">
        <v>70</v>
      </c>
      <c r="E859" t="s">
        <v>18</v>
      </c>
      <c r="F859">
        <v>3382344.4577067625</v>
      </c>
      <c r="G859">
        <v>3137807.3158532935</v>
      </c>
      <c r="H859">
        <v>2902724.530953934</v>
      </c>
      <c r="I859">
        <v>2680572.2165497728</v>
      </c>
      <c r="J859">
        <v>2472710.2302966798</v>
      </c>
      <c r="K859">
        <v>2279390.1968027414</v>
      </c>
      <c r="L859">
        <v>2100278.6839718353</v>
      </c>
      <c r="M859">
        <v>1934739.6832542729</v>
      </c>
      <c r="N859">
        <v>1781991.5414501191</v>
      </c>
      <c r="O859">
        <v>1641195.7059242171</v>
      </c>
      <c r="P859">
        <v>1511507.2052707465</v>
      </c>
      <c r="Q859">
        <v>1392103.0931436073</v>
      </c>
      <c r="R859">
        <v>1282197.9506105268</v>
      </c>
      <c r="S859">
        <v>1181051.6883359416</v>
      </c>
      <c r="T859">
        <v>1087972.7398103005</v>
      </c>
      <c r="U859">
        <v>1002318.5036833078</v>
      </c>
      <c r="V859">
        <v>923494.16880162002</v>
      </c>
      <c r="W859">
        <v>850950.62102810526</v>
      </c>
      <c r="X859">
        <v>784181.86563074403</v>
      </c>
      <c r="Y859">
        <v>722722.23462928983</v>
      </c>
      <c r="Z859">
        <v>666143.54536480596</v>
      </c>
      <c r="AA859">
        <v>614052.31126727106</v>
      </c>
      <c r="AB859">
        <v>566087.06420143717</v>
      </c>
      <c r="AC859">
        <v>521915.82119973429</v>
      </c>
      <c r="AD859">
        <v>481233.71144381847</v>
      </c>
      <c r="AE859">
        <v>443760.76862565015</v>
      </c>
      <c r="AF859">
        <v>409239.88712816517</v>
      </c>
    </row>
    <row r="860" spans="4:32" x14ac:dyDescent="0.3">
      <c r="E860" t="s">
        <v>26</v>
      </c>
      <c r="F860">
        <v>569328.48138923384</v>
      </c>
      <c r="G860">
        <v>551221.5430306514</v>
      </c>
      <c r="H860">
        <v>530671.15448292869</v>
      </c>
      <c r="I860">
        <v>509357.84425290948</v>
      </c>
      <c r="J860">
        <v>486162.70998918457</v>
      </c>
      <c r="K860">
        <v>464034.55387637625</v>
      </c>
      <c r="L860">
        <v>442923.80459551624</v>
      </c>
      <c r="M860">
        <v>422782.89770408772</v>
      </c>
      <c r="N860">
        <v>403566.4006515962</v>
      </c>
      <c r="O860">
        <v>385231.01585520589</v>
      </c>
      <c r="P860">
        <v>367735.52570135711</v>
      </c>
      <c r="Q860">
        <v>351040.71102400374</v>
      </c>
      <c r="R860">
        <v>335109.25898168003</v>
      </c>
      <c r="S860">
        <v>319905.66843274713</v>
      </c>
      <c r="T860">
        <v>305396.15688794537</v>
      </c>
      <c r="U860">
        <v>291548.57101498928</v>
      </c>
      <c r="V860">
        <v>278332.30155760341</v>
      </c>
      <c r="W860">
        <v>265718.20294398937</v>
      </c>
      <c r="X860">
        <v>253678.51755450419</v>
      </c>
      <c r="Y860">
        <v>242186.80446631435</v>
      </c>
      <c r="Z860">
        <v>231217.8724241234</v>
      </c>
      <c r="AA860">
        <v>220747.71676242055</v>
      </c>
      <c r="AB860">
        <v>210753.46000482576</v>
      </c>
      <c r="AC860">
        <v>201213.29587820149</v>
      </c>
      <c r="AD860">
        <v>192106.43649671655</v>
      </c>
      <c r="AE860">
        <v>183413.06249040109</v>
      </c>
      <c r="AF860">
        <v>175114.27587201586</v>
      </c>
    </row>
    <row r="861" spans="4:32" x14ac:dyDescent="0.3">
      <c r="E861" t="s">
        <v>23</v>
      </c>
      <c r="F861">
        <v>3159862.2952745571</v>
      </c>
      <c r="G861">
        <v>3033465.4784434126</v>
      </c>
      <c r="H861">
        <v>2909340.7803989067</v>
      </c>
      <c r="I861">
        <v>2788770.4304240206</v>
      </c>
      <c r="J861">
        <v>2672373.9713896331</v>
      </c>
      <c r="K861">
        <v>2560416.7498236592</v>
      </c>
      <c r="L861">
        <v>2452968.3317642482</v>
      </c>
      <c r="M861">
        <v>2349988.0412785918</v>
      </c>
      <c r="N861">
        <v>2251373.0108977584</v>
      </c>
      <c r="O861">
        <v>2156986.0173284309</v>
      </c>
      <c r="P861">
        <v>2066671.9837099977</v>
      </c>
      <c r="Q861">
        <v>1980267.918881936</v>
      </c>
      <c r="R861">
        <v>1897608.9529221139</v>
      </c>
      <c r="S861">
        <v>1818531.9990979915</v>
      </c>
      <c r="T861">
        <v>1742877.9469582036</v>
      </c>
      <c r="U861">
        <v>1670492.9341480494</v>
      </c>
      <c r="V861">
        <v>1601229.0350687518</v>
      </c>
      <c r="W861">
        <v>1534944.5787384987</v>
      </c>
      <c r="X861">
        <v>1471504.231134248</v>
      </c>
      <c r="Y861">
        <v>1410778.9291887118</v>
      </c>
      <c r="Z861">
        <v>1352645.7231151701</v>
      </c>
      <c r="AA861">
        <v>1296987.5641236373</v>
      </c>
      <c r="AB861">
        <v>1243693.0618350108</v>
      </c>
      <c r="AC861">
        <v>1192656.2273172713</v>
      </c>
      <c r="AD861">
        <v>1143776.2121146286</v>
      </c>
      <c r="AE861">
        <v>1096957.0499387572</v>
      </c>
      <c r="AF861">
        <v>1052107.4052134554</v>
      </c>
    </row>
    <row r="862" spans="4:32" x14ac:dyDescent="0.3">
      <c r="E862" t="s">
        <v>20</v>
      </c>
      <c r="F862">
        <v>1222973.1681356425</v>
      </c>
      <c r="G862">
        <v>1158347.217082513</v>
      </c>
      <c r="H862">
        <v>1096255.7656108243</v>
      </c>
      <c r="I862">
        <v>1036969.9119479805</v>
      </c>
      <c r="J862">
        <v>980572.36013257573</v>
      </c>
      <c r="K862">
        <v>927046.21819927753</v>
      </c>
      <c r="L862">
        <v>876320.94886172586</v>
      </c>
      <c r="M862">
        <v>828297.37054228946</v>
      </c>
      <c r="N862">
        <v>782861.78928933782</v>
      </c>
      <c r="O862">
        <v>739894.21222285554</v>
      </c>
      <c r="P862">
        <v>699273.20756050397</v>
      </c>
      <c r="Q862">
        <v>660878.80136414594</v>
      </c>
      <c r="R862">
        <v>624594.19370036619</v>
      </c>
      <c r="S862">
        <v>590306.74950811267</v>
      </c>
      <c r="T862">
        <v>557908.53653875168</v>
      </c>
      <c r="U862">
        <v>527296.57726963074</v>
      </c>
      <c r="V862">
        <v>498372.91919239098</v>
      </c>
      <c r="W862">
        <v>471044.58993034274</v>
      </c>
      <c r="X862">
        <v>445223.48010137922</v>
      </c>
      <c r="Y862">
        <v>420826.18196416629</v>
      </c>
      <c r="Z862">
        <v>397773.80232210626</v>
      </c>
      <c r="AA862">
        <v>375991.761922292</v>
      </c>
      <c r="AB862">
        <v>355409.58946658694</v>
      </c>
      <c r="AC862">
        <v>335960.71560069826</v>
      </c>
      <c r="AD862">
        <v>317582.27039324085</v>
      </c>
      <c r="AE862">
        <v>300214.88655868324</v>
      </c>
      <c r="AF862">
        <v>283802.50981991919</v>
      </c>
    </row>
    <row r="863" spans="4:32" x14ac:dyDescent="0.3">
      <c r="D863" t="s">
        <v>71</v>
      </c>
      <c r="E863" t="s">
        <v>18</v>
      </c>
      <c r="F863">
        <v>3671757.9502527425</v>
      </c>
      <c r="G863">
        <v>3417087.9431695188</v>
      </c>
      <c r="H863">
        <v>3176939.5837629996</v>
      </c>
      <c r="I863">
        <v>2950834.7967978469</v>
      </c>
      <c r="J863">
        <v>2736296.7527157315</v>
      </c>
      <c r="K863">
        <v>2536951.2386361696</v>
      </c>
      <c r="L863">
        <v>2351947.8027356341</v>
      </c>
      <c r="M863">
        <v>2180378.7161512566</v>
      </c>
      <c r="N863">
        <v>2021336.3784192232</v>
      </c>
      <c r="O863">
        <v>1873942.2418332081</v>
      </c>
      <c r="P863">
        <v>1737360.8956837144</v>
      </c>
      <c r="Q863">
        <v>1610806.1946591432</v>
      </c>
      <c r="R863">
        <v>1493543.0516152454</v>
      </c>
      <c r="S863">
        <v>1384886.8625759711</v>
      </c>
      <c r="T863">
        <v>1284201.6617842626</v>
      </c>
      <c r="U863">
        <v>1190897.6310223548</v>
      </c>
      <c r="V863">
        <v>1104428.3223230306</v>
      </c>
      <c r="W863">
        <v>1024287.8013254177</v>
      </c>
      <c r="X863">
        <v>950007.82988526067</v>
      </c>
      <c r="Y863">
        <v>881155.15406686533</v>
      </c>
      <c r="Z863">
        <v>817328.93227477185</v>
      </c>
      <c r="AA863">
        <v>758158.31945957406</v>
      </c>
      <c r="AB863">
        <v>703300.21207171178</v>
      </c>
      <c r="AC863">
        <v>652437.15178806672</v>
      </c>
      <c r="AD863">
        <v>605275.38222199958</v>
      </c>
      <c r="AE863">
        <v>561543.05076339724</v>
      </c>
      <c r="AF863">
        <v>520988.54671144788</v>
      </c>
    </row>
    <row r="864" spans="4:32" x14ac:dyDescent="0.3">
      <c r="E864" t="s">
        <v>26</v>
      </c>
      <c r="F864">
        <v>52609.415082062529</v>
      </c>
      <c r="G864">
        <v>52183.652507122977</v>
      </c>
      <c r="H864">
        <v>51719.345508978513</v>
      </c>
      <c r="I864">
        <v>51237.970268654193</v>
      </c>
      <c r="J864">
        <v>50746.673763670478</v>
      </c>
      <c r="K864">
        <v>50252.477042507839</v>
      </c>
      <c r="L864">
        <v>49758.592491683179</v>
      </c>
      <c r="M864">
        <v>49267.01144949338</v>
      </c>
      <c r="N864">
        <v>48778.985465069687</v>
      </c>
      <c r="O864">
        <v>48295.303638274359</v>
      </c>
      <c r="P864">
        <v>47816.4586261199</v>
      </c>
      <c r="Q864">
        <v>47342.749216719807</v>
      </c>
      <c r="R864">
        <v>46874.345431551556</v>
      </c>
      <c r="S864">
        <v>46411.330795173038</v>
      </c>
      <c r="T864">
        <v>45953.73031484714</v>
      </c>
      <c r="U864">
        <v>45501.529305804041</v>
      </c>
      <c r="V864">
        <v>45054.68623163124</v>
      </c>
      <c r="W864">
        <v>44613.141561569901</v>
      </c>
      <c r="X864">
        <v>44176.823935206019</v>
      </c>
      <c r="Y864">
        <v>43745.654481851423</v>
      </c>
      <c r="Z864">
        <v>43319.54986009252</v>
      </c>
      <c r="AA864">
        <v>42898.424400470089</v>
      </c>
      <c r="AB864">
        <v>42482.191614075899</v>
      </c>
      <c r="AC864">
        <v>42070.765249523152</v>
      </c>
      <c r="AD864">
        <v>41664.060026315332</v>
      </c>
      <c r="AE864">
        <v>41261.992135292989</v>
      </c>
      <c r="AF864">
        <v>40864.479570923882</v>
      </c>
    </row>
    <row r="865" spans="4:32" x14ac:dyDescent="0.3">
      <c r="E865" t="s">
        <v>23</v>
      </c>
      <c r="F865">
        <v>2644475.13138938</v>
      </c>
      <c r="G865">
        <v>2574851.4871307537</v>
      </c>
      <c r="H865">
        <v>2511608.4277938218</v>
      </c>
      <c r="I865">
        <v>2451720.1387425172</v>
      </c>
      <c r="J865">
        <v>2399534.0149443434</v>
      </c>
      <c r="K865">
        <v>2348418.358931052</v>
      </c>
      <c r="L865">
        <v>2298381.3570143329</v>
      </c>
      <c r="M865">
        <v>2249417.3694092315</v>
      </c>
      <c r="N865">
        <v>2201513.0157167027</v>
      </c>
      <c r="O865">
        <v>2154650.5700225993</v>
      </c>
      <c r="P865">
        <v>2108809.9192164945</v>
      </c>
      <c r="Q865">
        <v>2063969.7218619229</v>
      </c>
      <c r="R865">
        <v>2020108.10683939</v>
      </c>
      <c r="S865">
        <v>1977203.0994442629</v>
      </c>
      <c r="T865">
        <v>1935232.8822630025</v>
      </c>
      <c r="U865">
        <v>1894175.9539591344</v>
      </c>
      <c r="V865">
        <v>1854011.2240180278</v>
      </c>
      <c r="W865">
        <v>1814718.0668656274</v>
      </c>
      <c r="X865">
        <v>1776276.350029571</v>
      </c>
      <c r="Y865">
        <v>1738666.4456709994</v>
      </c>
      <c r="Z865">
        <v>1701869.2314936626</v>
      </c>
      <c r="AA865">
        <v>1665866.0849365671</v>
      </c>
      <c r="AB865">
        <v>1630638.873209219</v>
      </c>
      <c r="AC865">
        <v>1596169.9408536186</v>
      </c>
      <c r="AD865">
        <v>1562442.0959429659</v>
      </c>
      <c r="AE865">
        <v>1529438.5956468564</v>
      </c>
      <c r="AF865">
        <v>1497143.1316392825</v>
      </c>
    </row>
    <row r="866" spans="4:32" x14ac:dyDescent="0.3">
      <c r="E866" t="s">
        <v>20</v>
      </c>
      <c r="F866">
        <v>1302136.4064678999</v>
      </c>
      <c r="G866">
        <v>1231298.6753784167</v>
      </c>
      <c r="H866">
        <v>1165219.3082099177</v>
      </c>
      <c r="I866">
        <v>1103664.0979671036</v>
      </c>
      <c r="J866">
        <v>1045019.1945889663</v>
      </c>
      <c r="K866">
        <v>989426.57885573898</v>
      </c>
      <c r="L866">
        <v>936760.51229799981</v>
      </c>
      <c r="M866">
        <v>886885.91256782215</v>
      </c>
      <c r="N866">
        <v>839665.74032764498</v>
      </c>
      <c r="O866">
        <v>794964.91829880245</v>
      </c>
      <c r="P866">
        <v>752652.41143141792</v>
      </c>
      <c r="Q866">
        <v>712602.29624120321</v>
      </c>
      <c r="R866">
        <v>674694.25933518715</v>
      </c>
      <c r="S866">
        <v>638813.76775302296</v>
      </c>
      <c r="T866">
        <v>604852.0490797892</v>
      </c>
      <c r="U866">
        <v>572705.9617779369</v>
      </c>
      <c r="V866">
        <v>542277.80360998935</v>
      </c>
      <c r="W866">
        <v>513475.0870785162</v>
      </c>
      <c r="X866">
        <v>486210.29953995923</v>
      </c>
      <c r="Y866">
        <v>460400.65881404845</v>
      </c>
      <c r="Z866">
        <v>435967.87089778943</v>
      </c>
      <c r="AA866">
        <v>412837.89376202942</v>
      </c>
      <c r="AB866">
        <v>390940.70954892057</v>
      </c>
      <c r="AC866">
        <v>370210.10643465159</v>
      </c>
      <c r="AD866">
        <v>350583.47075073974</v>
      </c>
      <c r="AE866">
        <v>332001.58953085908</v>
      </c>
      <c r="AF866">
        <v>314408.46338180878</v>
      </c>
    </row>
    <row r="867" spans="4:32" x14ac:dyDescent="0.3">
      <c r="D867" t="s">
        <v>72</v>
      </c>
      <c r="E867" t="s">
        <v>18</v>
      </c>
      <c r="F867">
        <v>4092363.7778888694</v>
      </c>
      <c r="G867">
        <v>3826882.6188749485</v>
      </c>
      <c r="H867">
        <v>3576325.6966917161</v>
      </c>
      <c r="I867">
        <v>3338252.7755803699</v>
      </c>
      <c r="J867">
        <v>3109869.6196860769</v>
      </c>
      <c r="K867">
        <v>2896938.2072048276</v>
      </c>
      <c r="L867">
        <v>2698553.5178166372</v>
      </c>
      <c r="M867">
        <v>2513790.6410409603</v>
      </c>
      <c r="N867">
        <v>2341746.2882927288</v>
      </c>
      <c r="O867">
        <v>2181557.6404857086</v>
      </c>
      <c r="P867">
        <v>2032410.2103833635</v>
      </c>
      <c r="Q867">
        <v>1893540.2100277646</v>
      </c>
      <c r="R867">
        <v>1764234.1332961181</v>
      </c>
      <c r="S867">
        <v>1643826.9430182846</v>
      </c>
      <c r="T867">
        <v>1531699.595328232</v>
      </c>
      <c r="U867">
        <v>1427276.2947034074</v>
      </c>
      <c r="V867">
        <v>1330021.6924333747</v>
      </c>
      <c r="W867">
        <v>1239438.1425859362</v>
      </c>
      <c r="X867">
        <v>1155063.0746545948</v>
      </c>
      <c r="Y867">
        <v>1076466.5111744751</v>
      </c>
      <c r="Z867">
        <v>1003248.7411247563</v>
      </c>
      <c r="AA867">
        <v>935038.15011518029</v>
      </c>
      <c r="AB867">
        <v>871489.20294826047</v>
      </c>
      <c r="AC867">
        <v>812280.57131265197</v>
      </c>
      <c r="AD867">
        <v>757113.3980274318</v>
      </c>
      <c r="AE867">
        <v>705709.68879384478</v>
      </c>
      <c r="AF867">
        <v>657810.82244798972</v>
      </c>
    </row>
    <row r="868" spans="4:32" x14ac:dyDescent="0.3">
      <c r="E868" t="s">
        <v>26</v>
      </c>
      <c r="F868">
        <v>59517.320574221674</v>
      </c>
      <c r="G868">
        <v>58595.095811232655</v>
      </c>
      <c r="H868">
        <v>57671.609627562117</v>
      </c>
      <c r="I868">
        <v>56758.164969755322</v>
      </c>
      <c r="J868">
        <v>55854.380386622965</v>
      </c>
      <c r="K868">
        <v>54965.023730794303</v>
      </c>
      <c r="L868">
        <v>54089.985150159664</v>
      </c>
      <c r="M868">
        <v>53229.089614482022</v>
      </c>
      <c r="N868">
        <v>52382.130062780248</v>
      </c>
      <c r="O868">
        <v>51548.884439065834</v>
      </c>
      <c r="P868">
        <v>50729.124752713127</v>
      </c>
      <c r="Q868">
        <v>49922.622002793192</v>
      </c>
      <c r="R868">
        <v>49129.148877020489</v>
      </c>
      <c r="S868">
        <v>48348.481218612535</v>
      </c>
      <c r="T868">
        <v>47580.398796419802</v>
      </c>
      <c r="U868">
        <v>46824.685675569308</v>
      </c>
      <c r="V868">
        <v>46081.130357701019</v>
      </c>
      <c r="W868">
        <v>45349.525788835686</v>
      </c>
      <c r="X868">
        <v>44629.669292541781</v>
      </c>
      <c r="Y868">
        <v>43921.362462640573</v>
      </c>
      <c r="Z868">
        <v>43224.411035854217</v>
      </c>
      <c r="AA868">
        <v>42538.624756518344</v>
      </c>
      <c r="AB868">
        <v>41863.817240469223</v>
      </c>
      <c r="AC868">
        <v>41199.805842163143</v>
      </c>
      <c r="AD868">
        <v>40546.411527221877</v>
      </c>
      <c r="AE868">
        <v>39903.458751463411</v>
      </c>
      <c r="AF868">
        <v>39270.775346792871</v>
      </c>
    </row>
    <row r="869" spans="4:32" x14ac:dyDescent="0.3">
      <c r="E869" t="s">
        <v>23</v>
      </c>
      <c r="F869">
        <v>4797553.3187512858</v>
      </c>
      <c r="G869">
        <v>4649616.5188455787</v>
      </c>
      <c r="H869">
        <v>4502893.87220087</v>
      </c>
      <c r="I869">
        <v>4361140.2136788992</v>
      </c>
      <c r="J869">
        <v>4217992.0341601139</v>
      </c>
      <c r="K869">
        <v>4079421.2444212707</v>
      </c>
      <c r="L869">
        <v>3945380.4066605177</v>
      </c>
      <c r="M869">
        <v>3815773.1925876187</v>
      </c>
      <c r="N869">
        <v>3690479.3709168532</v>
      </c>
      <c r="O869">
        <v>3569367.808818012</v>
      </c>
      <c r="P869">
        <v>3452303.4709932883</v>
      </c>
      <c r="Q869">
        <v>3339151.2675208091</v>
      </c>
      <c r="R869">
        <v>3229778.1837019231</v>
      </c>
      <c r="S869">
        <v>3124054.4449838139</v>
      </c>
      <c r="T869">
        <v>3021854.1274988111</v>
      </c>
      <c r="U869">
        <v>2923055.4450151026</v>
      </c>
      <c r="V869">
        <v>2827540.8453975841</v>
      </c>
      <c r="W869">
        <v>2735196.9949548384</v>
      </c>
      <c r="X869">
        <v>2645914.6975936368</v>
      </c>
      <c r="Y869">
        <v>2559588.7772176685</v>
      </c>
      <c r="Z869">
        <v>2476117.9407381783</v>
      </c>
      <c r="AA869">
        <v>2395404.6323307576</v>
      </c>
      <c r="AB869">
        <v>2317354.8854238042</v>
      </c>
      <c r="AC869">
        <v>2241878.1763227656</v>
      </c>
      <c r="AD869">
        <v>2168887.2817573529</v>
      </c>
      <c r="AE869">
        <v>2098298.1416229517</v>
      </c>
      <c r="AF869">
        <v>2030029.7275497862</v>
      </c>
    </row>
    <row r="870" spans="4:32" x14ac:dyDescent="0.3">
      <c r="E870" t="s">
        <v>20</v>
      </c>
      <c r="F870">
        <v>2074624.8651143464</v>
      </c>
      <c r="G870">
        <v>1966680.7026017345</v>
      </c>
      <c r="H870">
        <v>1861571.6531837462</v>
      </c>
      <c r="I870">
        <v>1761214.1155429948</v>
      </c>
      <c r="J870">
        <v>1663500.8808247156</v>
      </c>
      <c r="K870">
        <v>1571181.8413969015</v>
      </c>
      <c r="L870">
        <v>1483992.362559773</v>
      </c>
      <c r="M870">
        <v>1401663.1256386172</v>
      </c>
      <c r="N870">
        <v>1323929.9437911739</v>
      </c>
      <c r="O870">
        <v>1250538.3127572814</v>
      </c>
      <c r="P870">
        <v>1181245.4007953724</v>
      </c>
      <c r="Q870">
        <v>1115820.7478624692</v>
      </c>
      <c r="R870">
        <v>1054046.3012133946</v>
      </c>
      <c r="S870">
        <v>995716.10967867414</v>
      </c>
      <c r="T870">
        <v>940635.84735142789</v>
      </c>
      <c r="U870">
        <v>888622.25913779228</v>
      </c>
      <c r="V870">
        <v>839502.5788746652</v>
      </c>
      <c r="W870">
        <v>793113.94786070136</v>
      </c>
      <c r="X870">
        <v>749302.84887213144</v>
      </c>
      <c r="Y870">
        <v>707924.56348788878</v>
      </c>
      <c r="Z870">
        <v>668842.65640013968</v>
      </c>
      <c r="AA870">
        <v>631928.48800778645</v>
      </c>
      <c r="AB870">
        <v>597060.75523795816</v>
      </c>
      <c r="AC870">
        <v>564125.05978922581</v>
      </c>
      <c r="AD870">
        <v>533013.50259370566</v>
      </c>
      <c r="AE870">
        <v>503624.30310815549</v>
      </c>
      <c r="AF870">
        <v>475861.44198020612</v>
      </c>
    </row>
    <row r="871" spans="4:32" x14ac:dyDescent="0.3">
      <c r="D871" t="s">
        <v>73</v>
      </c>
      <c r="E871" t="s">
        <v>18</v>
      </c>
      <c r="F871">
        <v>5565403.8677098257</v>
      </c>
      <c r="G871">
        <v>5175723.4808987919</v>
      </c>
      <c r="H871">
        <v>4805964.3766508168</v>
      </c>
      <c r="I871">
        <v>4460330.0905694207</v>
      </c>
      <c r="J871">
        <v>4139161.3978439006</v>
      </c>
      <c r="K871">
        <v>3841456.2354432009</v>
      </c>
      <c r="L871">
        <v>3565759.273326321</v>
      </c>
      <c r="M871">
        <v>3310505.4682075325</v>
      </c>
      <c r="N871">
        <v>3074158.2835425516</v>
      </c>
      <c r="O871">
        <v>2855264.275109252</v>
      </c>
      <c r="P871">
        <v>2652471.8148678625</v>
      </c>
      <c r="Q871">
        <v>2464534.0659539495</v>
      </c>
      <c r="R871">
        <v>2290305.117998085</v>
      </c>
      <c r="S871">
        <v>2128733.36443375</v>
      </c>
      <c r="T871">
        <v>1978854.0214472408</v>
      </c>
      <c r="U871">
        <v>1839781.6661841103</v>
      </c>
      <c r="V871">
        <v>1710703.1815112219</v>
      </c>
      <c r="W871">
        <v>1590871.2567848032</v>
      </c>
      <c r="X871">
        <v>1479598.4793319586</v>
      </c>
      <c r="Y871">
        <v>1376251.9977251692</v>
      </c>
      <c r="Z871">
        <v>1280248.7148902602</v>
      </c>
      <c r="AA871">
        <v>1191050.9612908561</v>
      </c>
      <c r="AB871">
        <v>1108162.5980515713</v>
      </c>
      <c r="AC871">
        <v>1031125.5029036191</v>
      </c>
      <c r="AD871">
        <v>959516.39620836719</v>
      </c>
      <c r="AE871">
        <v>892943.96900725167</v>
      </c>
      <c r="AF871">
        <v>831046.27956630127</v>
      </c>
    </row>
    <row r="872" spans="4:32" x14ac:dyDescent="0.3">
      <c r="E872" t="s">
        <v>26</v>
      </c>
      <c r="F872">
        <v>125362.52817522649</v>
      </c>
      <c r="G872">
        <v>123121.79447356626</v>
      </c>
      <c r="H872">
        <v>120846.54327256985</v>
      </c>
      <c r="I872">
        <v>118589.08431423435</v>
      </c>
      <c r="J872">
        <v>116369.69593763932</v>
      </c>
      <c r="K872">
        <v>114196.21078064234</v>
      </c>
      <c r="L872">
        <v>112071.16326412398</v>
      </c>
      <c r="M872">
        <v>109994.71396368186</v>
      </c>
      <c r="N872">
        <v>107965.94566851876</v>
      </c>
      <c r="O872">
        <v>105983.47031100334</v>
      </c>
      <c r="P872">
        <v>104045.72313543384</v>
      </c>
      <c r="Q872">
        <v>102151.10725950284</v>
      </c>
      <c r="R872">
        <v>100298.06386072018</v>
      </c>
      <c r="S872">
        <v>98485.104417016715</v>
      </c>
      <c r="T872">
        <v>96710.823333226581</v>
      </c>
      <c r="U872">
        <v>94973.900453855909</v>
      </c>
      <c r="V872">
        <v>93273.098490181757</v>
      </c>
      <c r="W872">
        <v>91607.258055586339</v>
      </c>
      <c r="X872">
        <v>89975.29175546825</v>
      </c>
      <c r="Y872">
        <v>88376.178099296478</v>
      </c>
      <c r="Z872">
        <v>86808.955628775875</v>
      </c>
      <c r="AA872">
        <v>85272.717449551652</v>
      </c>
      <c r="AB872">
        <v>83766.60624022159</v>
      </c>
      <c r="AC872">
        <v>82289.80975097073</v>
      </c>
      <c r="AD872">
        <v>80841.556772201147</v>
      </c>
      <c r="AE872">
        <v>79421.113538257865</v>
      </c>
      <c r="AF872">
        <v>78027.78052541177</v>
      </c>
    </row>
    <row r="873" spans="4:32" x14ac:dyDescent="0.3">
      <c r="E873" t="s">
        <v>23</v>
      </c>
      <c r="F873">
        <v>4973847.6449731374</v>
      </c>
      <c r="G873">
        <v>4795532.8550548181</v>
      </c>
      <c r="H873">
        <v>4621103.0117993802</v>
      </c>
      <c r="I873">
        <v>4452105.1773167783</v>
      </c>
      <c r="J873">
        <v>4289020.1907790778</v>
      </c>
      <c r="K873">
        <v>4131918.4218102526</v>
      </c>
      <c r="L873">
        <v>3980699.4658417646</v>
      </c>
      <c r="M873">
        <v>3835190.284450883</v>
      </c>
      <c r="N873">
        <v>3695188.6381415641</v>
      </c>
      <c r="O873">
        <v>3560483.3136413973</v>
      </c>
      <c r="P873">
        <v>3430863.7999082236</v>
      </c>
      <c r="Q873">
        <v>3306124.9117317754</v>
      </c>
      <c r="R873">
        <v>3186068.9025326613</v>
      </c>
      <c r="S873">
        <v>3070506.2997192121</v>
      </c>
      <c r="T873">
        <v>2959256.0843597441</v>
      </c>
      <c r="U873">
        <v>2852145.5377831608</v>
      </c>
      <c r="V873">
        <v>2749009.9258928462</v>
      </c>
      <c r="W873">
        <v>2649692.1125795064</v>
      </c>
      <c r="X873">
        <v>2554042.151107695</v>
      </c>
      <c r="Y873">
        <v>2461916.8791917283</v>
      </c>
      <c r="Z873">
        <v>2373179.5307223601</v>
      </c>
      <c r="AA873">
        <v>2287699.370057696</v>
      </c>
      <c r="AB873">
        <v>2205351.3509220355</v>
      </c>
      <c r="AC873">
        <v>2126015.7998752482</v>
      </c>
      <c r="AD873">
        <v>2049578.1232461655</v>
      </c>
      <c r="AE873">
        <v>1975928.5359260605</v>
      </c>
      <c r="AF873">
        <v>1904961.8102404696</v>
      </c>
    </row>
    <row r="874" spans="4:32" x14ac:dyDescent="0.3">
      <c r="E874" t="s">
        <v>20</v>
      </c>
      <c r="F874">
        <v>2268667.4668528945</v>
      </c>
      <c r="G874">
        <v>2149086.4827209911</v>
      </c>
      <c r="H874">
        <v>2033244.3878324495</v>
      </c>
      <c r="I874">
        <v>1922517.2256095498</v>
      </c>
      <c r="J874">
        <v>1817304.5740127545</v>
      </c>
      <c r="K874">
        <v>1717620.6805297122</v>
      </c>
      <c r="L874">
        <v>1623316.4105343362</v>
      </c>
      <c r="M874">
        <v>1534172.652951489</v>
      </c>
      <c r="N874">
        <v>1449942.8655272461</v>
      </c>
      <c r="O874">
        <v>1370373.5016213157</v>
      </c>
      <c r="P874">
        <v>1295214.1028683905</v>
      </c>
      <c r="Q874">
        <v>1224222.2915399473</v>
      </c>
      <c r="R874">
        <v>1157166.1398872747</v>
      </c>
      <c r="S874">
        <v>1093825.1507558776</v>
      </c>
      <c r="T874">
        <v>1033990.4905245173</v>
      </c>
      <c r="U874">
        <v>977464.81859947077</v>
      </c>
      <c r="V874">
        <v>924061.90318779845</v>
      </c>
      <c r="W874">
        <v>873606.12993100192</v>
      </c>
      <c r="X874">
        <v>825931.96398071374</v>
      </c>
      <c r="Y874">
        <v>780883.40005873225</v>
      </c>
      <c r="Z874">
        <v>738313.42003097164</v>
      </c>
      <c r="AA874">
        <v>698083.46874952328</v>
      </c>
      <c r="AB874">
        <v>660062.95374181902</v>
      </c>
      <c r="AC874">
        <v>624128.771264115</v>
      </c>
      <c r="AD874">
        <v>590164.85943255317</v>
      </c>
      <c r="AE874">
        <v>558061.77809755178</v>
      </c>
      <c r="AF874">
        <v>527716.31453789782</v>
      </c>
    </row>
    <row r="875" spans="4:32" x14ac:dyDescent="0.3">
      <c r="D875" t="s">
        <v>74</v>
      </c>
      <c r="E875" t="s">
        <v>18</v>
      </c>
      <c r="F875">
        <v>7126361.3661180697</v>
      </c>
      <c r="G875">
        <v>6735487.8293556478</v>
      </c>
      <c r="H875">
        <v>6365943.5805349741</v>
      </c>
      <c r="I875">
        <v>6018388.4133299077</v>
      </c>
      <c r="J875">
        <v>5687293.0079775304</v>
      </c>
      <c r="K875">
        <v>5374742.5662483294</v>
      </c>
      <c r="L875">
        <v>5079637.3597534467</v>
      </c>
      <c r="M875">
        <v>4800953.1670100614</v>
      </c>
      <c r="N875">
        <v>4537735.90201608</v>
      </c>
      <c r="O875">
        <v>4289095.1954282438</v>
      </c>
      <c r="P875">
        <v>4054198.4667276917</v>
      </c>
      <c r="Q875">
        <v>3832265.7694487898</v>
      </c>
      <c r="R875">
        <v>3622565.3594373283</v>
      </c>
      <c r="S875">
        <v>3424409.8668322209</v>
      </c>
      <c r="T875">
        <v>3237152.9563937588</v>
      </c>
      <c r="U875">
        <v>3060186.3814463746</v>
      </c>
      <c r="V875">
        <v>2892937.3576505743</v>
      </c>
      <c r="W875">
        <v>2734866.200043031</v>
      </c>
      <c r="X875">
        <v>2585464.1799930912</v>
      </c>
      <c r="Y875">
        <v>2444251.5685952287</v>
      </c>
      <c r="Z875">
        <v>2310775.840339506</v>
      </c>
      <c r="AA875">
        <v>2184610.0163430115</v>
      </c>
      <c r="AB875">
        <v>2065351.1304944667</v>
      </c>
      <c r="AC875">
        <v>1952618.8049358949</v>
      </c>
      <c r="AD875">
        <v>1846053.9236491683</v>
      </c>
      <c r="AE875">
        <v>1745317.39472515</v>
      </c>
      <c r="AF875">
        <v>1650088.9933079155</v>
      </c>
    </row>
    <row r="876" spans="4:32" x14ac:dyDescent="0.3">
      <c r="E876" t="s">
        <v>26</v>
      </c>
      <c r="F876">
        <v>83516.08168233461</v>
      </c>
      <c r="G876">
        <v>83236.071883660552</v>
      </c>
      <c r="H876">
        <v>82952.037560701603</v>
      </c>
      <c r="I876">
        <v>82649.938252520806</v>
      </c>
      <c r="J876">
        <v>82331.982081057678</v>
      </c>
      <c r="K876">
        <v>81998.361969308418</v>
      </c>
      <c r="L876">
        <v>81651.338624489639</v>
      </c>
      <c r="M876">
        <v>81293.029691622956</v>
      </c>
      <c r="N876">
        <v>80925.270015663467</v>
      </c>
      <c r="O876">
        <v>80549.609168988405</v>
      </c>
      <c r="P876">
        <v>80167.346615854171</v>
      </c>
      <c r="Q876">
        <v>79779.572780558985</v>
      </c>
      <c r="R876">
        <v>79387.206344236969</v>
      </c>
      <c r="S876">
        <v>78991.025509344152</v>
      </c>
      <c r="T876">
        <v>78591.693404373145</v>
      </c>
      <c r="U876">
        <v>78189.778488555312</v>
      </c>
      <c r="V876">
        <v>77785.770898345494</v>
      </c>
      <c r="W876">
        <v>77380.095568250879</v>
      </c>
      <c r="X876">
        <v>76973.122807632244</v>
      </c>
      <c r="Y876">
        <v>76565.176873433913</v>
      </c>
      <c r="Z876">
        <v>76156.54296050455</v>
      </c>
      <c r="AA876">
        <v>75747.472937133833</v>
      </c>
      <c r="AB876">
        <v>75338.190080336324</v>
      </c>
      <c r="AC876">
        <v>74928.893009153893</v>
      </c>
      <c r="AD876">
        <v>74519.758971076604</v>
      </c>
      <c r="AE876">
        <v>74110.946603532808</v>
      </c>
      <c r="AF876">
        <v>73702.598266869332</v>
      </c>
    </row>
    <row r="877" spans="4:32" x14ac:dyDescent="0.3">
      <c r="E877" t="s">
        <v>23</v>
      </c>
      <c r="F877">
        <v>6015457.0060793087</v>
      </c>
      <c r="G877">
        <v>5873203.8974394202</v>
      </c>
      <c r="H877">
        <v>5735005.2098395266</v>
      </c>
      <c r="I877">
        <v>5606146.9341768865</v>
      </c>
      <c r="J877">
        <v>5476605.2772259274</v>
      </c>
      <c r="K877">
        <v>5350150.8759742985</v>
      </c>
      <c r="L877">
        <v>5226688.6282621687</v>
      </c>
      <c r="M877">
        <v>5106132.5396165121</v>
      </c>
      <c r="N877">
        <v>4988403.1222973038</v>
      </c>
      <c r="O877">
        <v>4873425.7980421362</v>
      </c>
      <c r="P877">
        <v>4761129.8700917484</v>
      </c>
      <c r="Q877">
        <v>4651447.8335755942</v>
      </c>
      <c r="R877">
        <v>4544314.8954397812</v>
      </c>
      <c r="S877">
        <v>4439668.6288905665</v>
      </c>
      <c r="T877">
        <v>4337448.7169618942</v>
      </c>
      <c r="U877">
        <v>4237596.7568094125</v>
      </c>
      <c r="V877">
        <v>4140056.106431054</v>
      </c>
      <c r="W877">
        <v>4044771.761707054</v>
      </c>
      <c r="X877">
        <v>3951690.2555588027</v>
      </c>
      <c r="Y877">
        <v>3860759.573553334</v>
      </c>
      <c r="Z877">
        <v>3771929.0819529523</v>
      </c>
      <c r="AA877">
        <v>3685149.4653395484</v>
      </c>
      <c r="AB877">
        <v>3600372.6717209457</v>
      </c>
      <c r="AC877">
        <v>3517551.8635711609</v>
      </c>
      <c r="AD877">
        <v>3436641.3736436907</v>
      </c>
      <c r="AE877">
        <v>3357596.6646762607</v>
      </c>
      <c r="AF877">
        <v>3280374.2923096367</v>
      </c>
    </row>
    <row r="878" spans="4:32" x14ac:dyDescent="0.3">
      <c r="E878" t="s">
        <v>20</v>
      </c>
      <c r="F878">
        <v>2517288.8017620137</v>
      </c>
      <c r="G878">
        <v>2394798.5376334712</v>
      </c>
      <c r="H878">
        <v>2279174.3349979189</v>
      </c>
      <c r="I878">
        <v>2173589.4120377875</v>
      </c>
      <c r="J878">
        <v>2072781.8788897779</v>
      </c>
      <c r="K878">
        <v>1976674.1587945416</v>
      </c>
      <c r="L878">
        <v>1885043.2088123204</v>
      </c>
      <c r="M878">
        <v>1797676.9932804287</v>
      </c>
      <c r="N878">
        <v>1714374.1038921864</v>
      </c>
      <c r="O878">
        <v>1634943.1841853014</v>
      </c>
      <c r="P878">
        <v>1559202.3394621955</v>
      </c>
      <c r="Q878">
        <v>1486978.5820011701</v>
      </c>
      <c r="R878">
        <v>1418107.3214383507</v>
      </c>
      <c r="S878">
        <v>1352431.8982676903</v>
      </c>
      <c r="T878">
        <v>1289803.155456559</v>
      </c>
      <c r="U878">
        <v>1230079.0430611349</v>
      </c>
      <c r="V878">
        <v>1173124.2514007587</v>
      </c>
      <c r="W878">
        <v>1118809.8691377144</v>
      </c>
      <c r="X878">
        <v>1067013.0633051069</v>
      </c>
      <c r="Y878">
        <v>1017616.7788888963</v>
      </c>
      <c r="Z878">
        <v>970509.45601055224</v>
      </c>
      <c r="AA878">
        <v>925584.76309695677</v>
      </c>
      <c r="AB878">
        <v>882741.34468668606</v>
      </c>
      <c r="AC878">
        <v>841882.58272542106</v>
      </c>
      <c r="AD878">
        <v>802916.37036260508</v>
      </c>
      <c r="AE878">
        <v>765754.89738755825</v>
      </c>
      <c r="AF878">
        <v>730314.44654428517</v>
      </c>
    </row>
    <row r="879" spans="4:32" x14ac:dyDescent="0.3">
      <c r="D879" t="s">
        <v>25</v>
      </c>
      <c r="E879" t="s">
        <v>18</v>
      </c>
      <c r="F879">
        <v>8650959.1708145756</v>
      </c>
      <c r="G879">
        <v>8148863.9081222303</v>
      </c>
      <c r="H879">
        <v>7653172.9999492764</v>
      </c>
      <c r="I879">
        <v>7139166.8273109039</v>
      </c>
      <c r="J879">
        <v>6599459.3425871357</v>
      </c>
      <c r="K879">
        <v>6133449.4094375689</v>
      </c>
      <c r="L879">
        <v>5680439.1777107297</v>
      </c>
      <c r="M879">
        <v>5323657.3332839832</v>
      </c>
      <c r="N879">
        <v>4947220.9740146371</v>
      </c>
      <c r="O879">
        <v>4615673.543671079</v>
      </c>
      <c r="P879">
        <v>4326846.9338236451</v>
      </c>
      <c r="Q879">
        <v>4008938.5480222059</v>
      </c>
      <c r="R879">
        <v>3714424.5604579956</v>
      </c>
      <c r="S879">
        <v>3441576.2125794054</v>
      </c>
      <c r="T879">
        <v>3188794.1371337147</v>
      </c>
      <c r="U879">
        <v>2954598.2448238321</v>
      </c>
      <c r="V879">
        <v>2737618.5267359558</v>
      </c>
      <c r="W879">
        <v>2536586.650342783</v>
      </c>
      <c r="X879">
        <v>2350328.2551191528</v>
      </c>
      <c r="Y879">
        <v>2177755.8726254934</v>
      </c>
      <c r="Z879">
        <v>2017862.409014238</v>
      </c>
      <c r="AA879">
        <v>1869715.1374130461</v>
      </c>
      <c r="AB879">
        <v>1732450.1547906587</v>
      </c>
      <c r="AC879">
        <v>1605267.2634828305</v>
      </c>
      <c r="AD879">
        <v>1487425.2420284855</v>
      </c>
      <c r="AE879">
        <v>1378237.473650814</v>
      </c>
      <c r="AF879">
        <v>1277067.9038201685</v>
      </c>
    </row>
    <row r="880" spans="4:32" x14ac:dyDescent="0.3">
      <c r="E880" t="s">
        <v>26</v>
      </c>
      <c r="F880">
        <v>62020.776820562831</v>
      </c>
      <c r="G880">
        <v>61430.964734856432</v>
      </c>
      <c r="H880">
        <v>57091.927384226081</v>
      </c>
      <c r="I880">
        <v>56445.108493337204</v>
      </c>
      <c r="J880">
        <v>55703.70688062891</v>
      </c>
      <c r="K880">
        <v>52747.342367187288</v>
      </c>
      <c r="L880">
        <v>50214.802850643813</v>
      </c>
      <c r="M880">
        <v>49531.096236083526</v>
      </c>
      <c r="N880">
        <v>48910.309130999245</v>
      </c>
      <c r="O880">
        <v>46198.476996295467</v>
      </c>
      <c r="P880">
        <v>45536.462301322332</v>
      </c>
      <c r="Q880">
        <v>42647.005313032518</v>
      </c>
      <c r="R880">
        <v>39940.984170542462</v>
      </c>
      <c r="S880">
        <v>37406.736754856371</v>
      </c>
      <c r="T880">
        <v>35033.346100485185</v>
      </c>
      <c r="U880">
        <v>32810.591826048796</v>
      </c>
      <c r="V880">
        <v>30728.905009849597</v>
      </c>
      <c r="W880">
        <v>28779.326176752853</v>
      </c>
      <c r="X880">
        <v>26953.466124187245</v>
      </c>
      <c r="Y880">
        <v>25243.469357298487</v>
      </c>
      <c r="Z880">
        <v>23641.979933754814</v>
      </c>
      <c r="AA880">
        <v>22142.109541712867</v>
      </c>
      <c r="AB880">
        <v>20737.40765255001</v>
      </c>
      <c r="AC880">
        <v>19421.833604709685</v>
      </c>
      <c r="AD880">
        <v>18189.730487367182</v>
      </c>
      <c r="AE880">
        <v>17035.800703236964</v>
      </c>
      <c r="AF880">
        <v>15955.083099130023</v>
      </c>
    </row>
    <row r="881" spans="4:32" x14ac:dyDescent="0.3">
      <c r="E881" t="s">
        <v>23</v>
      </c>
      <c r="F881">
        <v>7522570.3685551248</v>
      </c>
      <c r="G881">
        <v>7256073.4123327378</v>
      </c>
      <c r="H881">
        <v>7057195.1142101251</v>
      </c>
      <c r="I881">
        <v>6837374.0906549562</v>
      </c>
      <c r="J881">
        <v>6595028.0805325797</v>
      </c>
      <c r="K881">
        <v>6398929.6720684916</v>
      </c>
      <c r="L881">
        <v>6209835.0422192374</v>
      </c>
      <c r="M881">
        <v>5995416.5324213402</v>
      </c>
      <c r="N881">
        <v>5816539.0461201156</v>
      </c>
      <c r="O881">
        <v>5629829.1863777889</v>
      </c>
      <c r="P881">
        <v>5421189.9955374375</v>
      </c>
      <c r="Q881">
        <v>5185439.4956302848</v>
      </c>
      <c r="R881">
        <v>4959982.211287789</v>
      </c>
      <c r="S881">
        <v>4744361.6926759947</v>
      </c>
      <c r="T881">
        <v>4538143.2002040371</v>
      </c>
      <c r="U881">
        <v>4340912.3112384286</v>
      </c>
      <c r="V881">
        <v>4152273.7128052167</v>
      </c>
      <c r="W881">
        <v>3971850.1325501511</v>
      </c>
      <c r="X881">
        <v>3799281.3761826614</v>
      </c>
      <c r="Y881">
        <v>3634223.4496022272</v>
      </c>
      <c r="Z881">
        <v>3476347.7503200122</v>
      </c>
      <c r="AA881">
        <v>3325340.3170221425</v>
      </c>
      <c r="AB881">
        <v>3180901.1289819507</v>
      </c>
      <c r="AC881">
        <v>3042743.4490044871</v>
      </c>
      <c r="AD881">
        <v>2910593.2049794625</v>
      </c>
      <c r="AE881">
        <v>2784188.4061196214</v>
      </c>
      <c r="AF881">
        <v>2663278.5906939949</v>
      </c>
    </row>
    <row r="882" spans="4:32" x14ac:dyDescent="0.3">
      <c r="E882" t="s">
        <v>20</v>
      </c>
      <c r="F882">
        <v>2250073.1581414687</v>
      </c>
      <c r="G882">
        <v>2154060.0587852229</v>
      </c>
      <c r="H882">
        <v>2055023.9861734693</v>
      </c>
      <c r="I882">
        <v>1949664.8730433935</v>
      </c>
      <c r="J882">
        <v>1852647.4531374432</v>
      </c>
      <c r="K882">
        <v>1757609.8871593103</v>
      </c>
      <c r="L882">
        <v>1671591.7084795982</v>
      </c>
      <c r="M882">
        <v>1593024.9436907812</v>
      </c>
      <c r="N882">
        <v>1513497.5231794971</v>
      </c>
      <c r="O882">
        <v>1446693.4829571112</v>
      </c>
      <c r="P882">
        <v>1373220.8690780024</v>
      </c>
      <c r="Q882">
        <v>1302611.8424752725</v>
      </c>
      <c r="R882">
        <v>1235654.7261232322</v>
      </c>
      <c r="S882">
        <v>1172156.8611525199</v>
      </c>
      <c r="T882">
        <v>1111936.5589424109</v>
      </c>
      <c r="U882">
        <v>1054822.2769065534</v>
      </c>
      <c r="V882">
        <v>1000651.9095647957</v>
      </c>
      <c r="W882">
        <v>949272.16589900944</v>
      </c>
      <c r="X882">
        <v>900538.01356496499</v>
      </c>
      <c r="Y882">
        <v>854312.17653327202</v>
      </c>
      <c r="Z882">
        <v>810464.67660483893</v>
      </c>
      <c r="AA882">
        <v>768872.41181213898</v>
      </c>
      <c r="AB882">
        <v>729418.76645950589</v>
      </c>
      <c r="AC882">
        <v>691993.24876529246</v>
      </c>
      <c r="AD882">
        <v>656491.15292673779</v>
      </c>
      <c r="AE882">
        <v>622813.24304938642</v>
      </c>
      <c r="AF882">
        <v>590865.45684111933</v>
      </c>
    </row>
    <row r="883" spans="4:32" x14ac:dyDescent="0.3">
      <c r="E883" t="s">
        <v>22</v>
      </c>
      <c r="F883">
        <v>4665.1916323126125</v>
      </c>
      <c r="G883">
        <v>4667.4326386401526</v>
      </c>
      <c r="H883">
        <v>4669.1580124110687</v>
      </c>
      <c r="I883">
        <v>4670.573883944965</v>
      </c>
      <c r="J883">
        <v>4671.7833621004029</v>
      </c>
      <c r="K883">
        <v>4672.8453846842276</v>
      </c>
      <c r="L883">
        <v>4673.7967969197007</v>
      </c>
      <c r="M883">
        <v>4674.662167265531</v>
      </c>
      <c r="N883">
        <v>4675.4586965831922</v>
      </c>
      <c r="O883">
        <v>4676.1988964322227</v>
      </c>
      <c r="P883">
        <v>4676.8921516909486</v>
      </c>
      <c r="Q883">
        <v>4677.5456823198783</v>
      </c>
      <c r="R883">
        <v>4678.1651617236103</v>
      </c>
      <c r="S883">
        <v>4678.7551290429965</v>
      </c>
      <c r="T883">
        <v>4679.3192726375673</v>
      </c>
      <c r="U883">
        <v>4679.8606302110466</v>
      </c>
      <c r="V883">
        <v>4680.3817333598527</v>
      </c>
      <c r="W883">
        <v>4680.8847140916287</v>
      </c>
      <c r="X883">
        <v>4681.3713847204617</v>
      </c>
      <c r="Y883">
        <v>4681.8432987439173</v>
      </c>
      <c r="Z883">
        <v>4682.3017978876087</v>
      </c>
      <c r="AA883">
        <v>4682.7480489250693</v>
      </c>
      <c r="AB883">
        <v>4683.1830728285722</v>
      </c>
      <c r="AC883">
        <v>4683.6077680911176</v>
      </c>
      <c r="AD883">
        <v>4684.0229295644422</v>
      </c>
      <c r="AE883">
        <v>4684.4292638092857</v>
      </c>
      <c r="AF883">
        <v>4684.8274017051499</v>
      </c>
    </row>
    <row r="884" spans="4:32" x14ac:dyDescent="0.3">
      <c r="D884" t="s">
        <v>27</v>
      </c>
      <c r="E884" t="s">
        <v>18</v>
      </c>
      <c r="F884">
        <v>9395149.632941613</v>
      </c>
      <c r="G884">
        <v>8808571.5105513483</v>
      </c>
      <c r="H884">
        <v>8312201.1701296037</v>
      </c>
      <c r="I884">
        <v>7819459.0350913918</v>
      </c>
      <c r="J884">
        <v>7305756.2557382612</v>
      </c>
      <c r="K884">
        <v>6763768.5521301953</v>
      </c>
      <c r="L884">
        <v>6295437.3149493495</v>
      </c>
      <c r="M884">
        <v>5838914.6613481287</v>
      </c>
      <c r="N884">
        <v>5479883.4519689139</v>
      </c>
      <c r="O884">
        <v>5099529.8022298971</v>
      </c>
      <c r="P884">
        <v>4764332.7603541426</v>
      </c>
      <c r="Q884">
        <v>4472270.4611634621</v>
      </c>
      <c r="R884">
        <v>4149324.4979751012</v>
      </c>
      <c r="S884">
        <v>3849698.7020363128</v>
      </c>
      <c r="T884">
        <v>3571709.1067937496</v>
      </c>
      <c r="U884">
        <v>3313793.3461664119</v>
      </c>
      <c r="V884">
        <v>3074501.8736854545</v>
      </c>
      <c r="W884">
        <v>2852489.8157064146</v>
      </c>
      <c r="X884">
        <v>2646509.4129070169</v>
      </c>
      <c r="Y884">
        <v>2455403.0075900233</v>
      </c>
      <c r="Z884">
        <v>2278096.5373781412</v>
      </c>
      <c r="AA884">
        <v>2113593.4987340379</v>
      </c>
      <c r="AB884">
        <v>1960969.3463790503</v>
      </c>
      <c r="AC884">
        <v>1819366.2971340178</v>
      </c>
      <c r="AD884">
        <v>1687988.5089786174</v>
      </c>
      <c r="AE884">
        <v>1566097.6082343967</v>
      </c>
      <c r="AF884">
        <v>1453008.5397332327</v>
      </c>
    </row>
    <row r="885" spans="4:32" x14ac:dyDescent="0.3">
      <c r="E885" t="s">
        <v>26</v>
      </c>
      <c r="F885">
        <v>16250.382790225985</v>
      </c>
      <c r="G885">
        <v>16078.398457125164</v>
      </c>
      <c r="H885">
        <v>15927.776592985478</v>
      </c>
      <c r="I885">
        <v>14804.510228707106</v>
      </c>
      <c r="J885">
        <v>14638.134383218348</v>
      </c>
      <c r="K885">
        <v>14447.013807890597</v>
      </c>
      <c r="L885">
        <v>13681.271235391896</v>
      </c>
      <c r="M885">
        <v>13025.25528371853</v>
      </c>
      <c r="N885">
        <v>12848.656262761893</v>
      </c>
      <c r="O885">
        <v>12688.304169063769</v>
      </c>
      <c r="P885">
        <v>11985.432449101805</v>
      </c>
      <c r="Q885">
        <v>11814.245476354125</v>
      </c>
      <c r="R885">
        <v>11065.11288609192</v>
      </c>
      <c r="S885">
        <v>10363.482240741574</v>
      </c>
      <c r="T885">
        <v>9706.3414770185118</v>
      </c>
      <c r="U885">
        <v>9090.869524349022</v>
      </c>
      <c r="V885">
        <v>8514.4241941633682</v>
      </c>
      <c r="W885">
        <v>7974.5308371198698</v>
      </c>
      <c r="X885">
        <v>7468.8717195660502</v>
      </c>
      <c r="Y885">
        <v>6995.2760736305363</v>
      </c>
      <c r="Z885">
        <v>6551.7107782313033</v>
      </c>
      <c r="AA885">
        <v>6136.2716309942962</v>
      </c>
      <c r="AB885">
        <v>5747.1751736132674</v>
      </c>
      <c r="AC885">
        <v>5382.751035557505</v>
      </c>
      <c r="AD885">
        <v>5041.4347632594145</v>
      </c>
      <c r="AE885">
        <v>4721.7611039980238</v>
      </c>
      <c r="AF885">
        <v>4422.3577156464762</v>
      </c>
    </row>
    <row r="886" spans="4:32" x14ac:dyDescent="0.3">
      <c r="E886" t="s">
        <v>23</v>
      </c>
      <c r="F886">
        <v>7114244.9915503552</v>
      </c>
      <c r="G886">
        <v>6870792.042252359</v>
      </c>
      <c r="H886">
        <v>6631548.3048099754</v>
      </c>
      <c r="I886">
        <v>6453006.9674387025</v>
      </c>
      <c r="J886">
        <v>6254672.2556653516</v>
      </c>
      <c r="K886">
        <v>6035263.2551233778</v>
      </c>
      <c r="L886">
        <v>5857804.8596393615</v>
      </c>
      <c r="M886">
        <v>5686486.9782562889</v>
      </c>
      <c r="N886">
        <v>5491758.7087929547</v>
      </c>
      <c r="O886">
        <v>5329384.2077488871</v>
      </c>
      <c r="P886">
        <v>5159674.2835731339</v>
      </c>
      <c r="Q886">
        <v>4969721.3329977104</v>
      </c>
      <c r="R886">
        <v>4754773.7653258387</v>
      </c>
      <c r="S886">
        <v>4549122.9879068285</v>
      </c>
      <c r="T886">
        <v>4352366.9012429211</v>
      </c>
      <c r="U886">
        <v>4164120.7972157123</v>
      </c>
      <c r="V886">
        <v>3984016.6068840837</v>
      </c>
      <c r="W886">
        <v>3811702.1808159468</v>
      </c>
      <c r="X886">
        <v>3646840.6005466669</v>
      </c>
      <c r="Y886">
        <v>3489109.5198179008</v>
      </c>
      <c r="Z886">
        <v>3338200.5343087981</v>
      </c>
      <c r="AA886">
        <v>3193818.5786272301</v>
      </c>
      <c r="AB886">
        <v>3055681.3493820117</v>
      </c>
      <c r="AC886">
        <v>2923518.753208077</v>
      </c>
      <c r="AD886">
        <v>2797072.378665356</v>
      </c>
      <c r="AE886">
        <v>2676094.9909787835</v>
      </c>
      <c r="AF886">
        <v>2560350.0486315233</v>
      </c>
    </row>
    <row r="887" spans="4:32" x14ac:dyDescent="0.3">
      <c r="E887" t="s">
        <v>20</v>
      </c>
      <c r="F887">
        <v>2313987.8631425272</v>
      </c>
      <c r="G887">
        <v>2196559.2249057507</v>
      </c>
      <c r="H887">
        <v>2104801.0027530631</v>
      </c>
      <c r="I887">
        <v>2009396.8073409698</v>
      </c>
      <c r="J887">
        <v>1907383.1579314661</v>
      </c>
      <c r="K887">
        <v>1813235.6581866816</v>
      </c>
      <c r="L887">
        <v>1720819.5183093795</v>
      </c>
      <c r="M887">
        <v>1637079.5477485361</v>
      </c>
      <c r="N887">
        <v>1560521.666600009</v>
      </c>
      <c r="O887">
        <v>1482933.9748206239</v>
      </c>
      <c r="P887">
        <v>1417740.1866608961</v>
      </c>
      <c r="Q887">
        <v>1345955.7817679476</v>
      </c>
      <c r="R887">
        <v>1276929.7575859069</v>
      </c>
      <c r="S887">
        <v>1211443.6654572962</v>
      </c>
      <c r="T887">
        <v>1149315.9634333882</v>
      </c>
      <c r="U887">
        <v>1090374.4197665132</v>
      </c>
      <c r="V887">
        <v>1034455.6354455153</v>
      </c>
      <c r="W887">
        <v>981404.5912175104</v>
      </c>
      <c r="X887">
        <v>931074.21784018888</v>
      </c>
      <c r="Y887">
        <v>883324.98837330891</v>
      </c>
      <c r="Z887">
        <v>838024.53137912147</v>
      </c>
      <c r="AA887">
        <v>795047.26395943179</v>
      </c>
      <c r="AB887">
        <v>754274.04361199669</v>
      </c>
      <c r="AC887">
        <v>715591.83794112457</v>
      </c>
      <c r="AD887">
        <v>678893.41130684537</v>
      </c>
      <c r="AE887">
        <v>644077.02754396969</v>
      </c>
      <c r="AF887">
        <v>611046.16792690998</v>
      </c>
    </row>
    <row r="888" spans="4:32" x14ac:dyDescent="0.3">
      <c r="D888" t="s">
        <v>30</v>
      </c>
      <c r="E888" t="s">
        <v>18</v>
      </c>
      <c r="F888">
        <v>10409199.125552779</v>
      </c>
      <c r="G888">
        <v>9824476.446732888</v>
      </c>
      <c r="H888">
        <v>9210100.6568163056</v>
      </c>
      <c r="I888">
        <v>8690172.8975181133</v>
      </c>
      <c r="J888">
        <v>8174146.4676320525</v>
      </c>
      <c r="K888">
        <v>7636316.1350305183</v>
      </c>
      <c r="L888">
        <v>7069033.5405932283</v>
      </c>
      <c r="M888">
        <v>6578850.8916489361</v>
      </c>
      <c r="N888">
        <v>6101111.13485293</v>
      </c>
      <c r="O888">
        <v>5725340.9544699583</v>
      </c>
      <c r="P888">
        <v>5327371.6334919212</v>
      </c>
      <c r="Q888">
        <v>4976659.85932237</v>
      </c>
      <c r="R888">
        <v>4671078.501970252</v>
      </c>
      <c r="S888">
        <v>4333304.3304856904</v>
      </c>
      <c r="T888">
        <v>4019955.2229074524</v>
      </c>
      <c r="U888">
        <v>3729264.9584963806</v>
      </c>
      <c r="V888">
        <v>3459595.0351433032</v>
      </c>
      <c r="W888">
        <v>3209425.433802898</v>
      </c>
      <c r="X888">
        <v>2977346.0507681235</v>
      </c>
      <c r="Y888">
        <v>2762048.7494924446</v>
      </c>
      <c r="Z888">
        <v>2562319.9871592349</v>
      </c>
      <c r="AA888">
        <v>2377033.9744373369</v>
      </c>
      <c r="AB888">
        <v>2205146.3298671232</v>
      </c>
      <c r="AC888">
        <v>2045688.1931094304</v>
      </c>
      <c r="AD888">
        <v>1897760.7638761527</v>
      </c>
      <c r="AE888">
        <v>1760530.2357606867</v>
      </c>
      <c r="AF888">
        <v>1633223.0964122985</v>
      </c>
    </row>
    <row r="889" spans="4:32" x14ac:dyDescent="0.3">
      <c r="E889" t="s">
        <v>26</v>
      </c>
      <c r="F889">
        <v>29570.360460034</v>
      </c>
      <c r="G889">
        <v>29234.774510859337</v>
      </c>
      <c r="H889">
        <v>28906.119604656691</v>
      </c>
      <c r="I889">
        <v>28616.292993523562</v>
      </c>
      <c r="J889">
        <v>26579.356681946447</v>
      </c>
      <c r="K889">
        <v>26263.15001326723</v>
      </c>
      <c r="L889">
        <v>25902.954512246841</v>
      </c>
      <c r="M889">
        <v>24512.949284673141</v>
      </c>
      <c r="N889">
        <v>23321.413021713921</v>
      </c>
      <c r="O889">
        <v>22989.859131839952</v>
      </c>
      <c r="P889">
        <v>22687.804978652122</v>
      </c>
      <c r="Q889">
        <v>21416.068201051225</v>
      </c>
      <c r="R889">
        <v>21096.081411137988</v>
      </c>
      <c r="S889">
        <v>19744.502366327364</v>
      </c>
      <c r="T889">
        <v>18479.51598670274</v>
      </c>
      <c r="U889">
        <v>17295.574472679025</v>
      </c>
      <c r="V889">
        <v>16187.485459859203</v>
      </c>
      <c r="W889">
        <v>15150.38924709188</v>
      </c>
      <c r="X889">
        <v>14179.737483476556</v>
      </c>
      <c r="Y889">
        <v>13271.273220845102</v>
      </c>
      <c r="Z889">
        <v>12421.012244236414</v>
      </c>
      <c r="AA889">
        <v>11625.225598486049</v>
      </c>
      <c r="AB889">
        <v>10880.423234298445</v>
      </c>
      <c r="AC889">
        <v>10183.338702078909</v>
      </c>
      <c r="AD889">
        <v>9530.9148263977986</v>
      </c>
      <c r="AE889">
        <v>8920.2902982599335</v>
      </c>
      <c r="AF889">
        <v>8348.7871263774887</v>
      </c>
    </row>
    <row r="890" spans="4:32" x14ac:dyDescent="0.3">
      <c r="E890" t="s">
        <v>23</v>
      </c>
      <c r="F890">
        <v>6892973.7983150035</v>
      </c>
      <c r="G890">
        <v>6746353.5345788533</v>
      </c>
      <c r="H890">
        <v>6515561.3756121965</v>
      </c>
      <c r="I890">
        <v>6288755.8356541144</v>
      </c>
      <c r="J890">
        <v>6119510.0321748303</v>
      </c>
      <c r="K890">
        <v>5931490.161963895</v>
      </c>
      <c r="L890">
        <v>5723480.8805873338</v>
      </c>
      <c r="M890">
        <v>5555250.5499034598</v>
      </c>
      <c r="N890">
        <v>5392839.9634153545</v>
      </c>
      <c r="O890">
        <v>5208224.3997962233</v>
      </c>
      <c r="P890">
        <v>5054288.2344472548</v>
      </c>
      <c r="Q890">
        <v>4893391.9841395849</v>
      </c>
      <c r="R890">
        <v>4713293.9561565509</v>
      </c>
      <c r="S890">
        <v>4509487.0981789352</v>
      </c>
      <c r="T890">
        <v>4314493.0228847442</v>
      </c>
      <c r="U890">
        <v>4127930.6580205904</v>
      </c>
      <c r="V890">
        <v>3949435.4092229344</v>
      </c>
      <c r="W890">
        <v>3778658.4475000463</v>
      </c>
      <c r="X890">
        <v>3615266.0275238575</v>
      </c>
      <c r="Y890">
        <v>3458938.8353994582</v>
      </c>
      <c r="Z890">
        <v>3309371.3646375937</v>
      </c>
      <c r="AA890">
        <v>3166271.3191106468</v>
      </c>
      <c r="AB890">
        <v>3029359.0418253154</v>
      </c>
      <c r="AC890">
        <v>2898366.9683956411</v>
      </c>
      <c r="AD890">
        <v>2773039.1041483376</v>
      </c>
      <c r="AE890">
        <v>2653130.523838528</v>
      </c>
      <c r="AF890">
        <v>2538406.8929982032</v>
      </c>
    </row>
    <row r="891" spans="4:32" x14ac:dyDescent="0.3">
      <c r="E891" t="s">
        <v>20</v>
      </c>
      <c r="F891">
        <v>2635306.6470911154</v>
      </c>
      <c r="G891">
        <v>2502111.1635436392</v>
      </c>
      <c r="H891">
        <v>2374991.6354244701</v>
      </c>
      <c r="I891">
        <v>2275642.8290927233</v>
      </c>
      <c r="J891">
        <v>2172363.80202336</v>
      </c>
      <c r="K891">
        <v>2061951.4519236367</v>
      </c>
      <c r="L891">
        <v>1960055.7530917984</v>
      </c>
      <c r="M891">
        <v>1860043.6421106053</v>
      </c>
      <c r="N891">
        <v>1769421.4775202125</v>
      </c>
      <c r="O891">
        <v>1686572.7058578827</v>
      </c>
      <c r="P891">
        <v>1602620.7140681194</v>
      </c>
      <c r="Q891">
        <v>1532072.8503157839</v>
      </c>
      <c r="R891">
        <v>1454411.1836444184</v>
      </c>
      <c r="S891">
        <v>1379739.3455151217</v>
      </c>
      <c r="T891">
        <v>1308901.2811303555</v>
      </c>
      <c r="U891">
        <v>1241700.1583042191</v>
      </c>
      <c r="V891">
        <v>1177949.2505357021</v>
      </c>
      <c r="W891">
        <v>1117471.4181663704</v>
      </c>
      <c r="X891">
        <v>1060098.6161762588</v>
      </c>
      <c r="Y891">
        <v>1005671.4272503253</v>
      </c>
      <c r="Z891">
        <v>954038.61881803337</v>
      </c>
      <c r="AA891">
        <v>905056.72283524286</v>
      </c>
      <c r="AB891">
        <v>858589.6371407836</v>
      </c>
      <c r="AC891">
        <v>814508.24728003098</v>
      </c>
      <c r="AD891">
        <v>772690.06774467498</v>
      </c>
      <c r="AE891">
        <v>733018.90163182409</v>
      </c>
      <c r="AF891">
        <v>695384.51777676388</v>
      </c>
    </row>
    <row r="892" spans="4:32" x14ac:dyDescent="0.3">
      <c r="D892" t="s">
        <v>31</v>
      </c>
      <c r="E892" t="s">
        <v>18</v>
      </c>
      <c r="F892">
        <v>12795648.918043299</v>
      </c>
      <c r="G892">
        <v>12026390.017579747</v>
      </c>
      <c r="H892">
        <v>11293515.915599318</v>
      </c>
      <c r="I892">
        <v>10620809.645191943</v>
      </c>
      <c r="J892">
        <v>9953343.557207197</v>
      </c>
      <c r="K892">
        <v>9296907.767987432</v>
      </c>
      <c r="L892">
        <v>8683923.5165581424</v>
      </c>
      <c r="M892">
        <v>8093616.2479313342</v>
      </c>
      <c r="N892">
        <v>7515519.9309644559</v>
      </c>
      <c r="O892">
        <v>6987153.7459507138</v>
      </c>
      <c r="P892">
        <v>6570922.5543968957</v>
      </c>
      <c r="Q892">
        <v>6155487.9909712672</v>
      </c>
      <c r="R892">
        <v>5825885.4947274318</v>
      </c>
      <c r="S892">
        <v>5451915.3346346272</v>
      </c>
      <c r="T892">
        <v>5101950.7408658443</v>
      </c>
      <c r="U892">
        <v>4774450.7690462861</v>
      </c>
      <c r="V892">
        <v>4467973.3897583857</v>
      </c>
      <c r="W892">
        <v>4181169.1390791489</v>
      </c>
      <c r="X892">
        <v>3912775.1766966661</v>
      </c>
      <c r="Y892">
        <v>3661609.7254428281</v>
      </c>
      <c r="Z892">
        <v>3426566.8677587034</v>
      </c>
      <c r="AA892">
        <v>3206611.6761806761</v>
      </c>
      <c r="AB892">
        <v>3000775.6564061665</v>
      </c>
      <c r="AC892">
        <v>2808152.4828741048</v>
      </c>
      <c r="AD892">
        <v>2627894.0080833007</v>
      </c>
      <c r="AE892">
        <v>2459206.5280771707</v>
      </c>
      <c r="AF892">
        <v>2301347.2876512106</v>
      </c>
    </row>
    <row r="893" spans="4:32" x14ac:dyDescent="0.3">
      <c r="E893" t="s">
        <v>26</v>
      </c>
      <c r="F893">
        <v>112869.08242404295</v>
      </c>
      <c r="G893">
        <v>111277.95872158835</v>
      </c>
      <c r="H893">
        <v>109389.95545987852</v>
      </c>
      <c r="I893">
        <v>108051.91313973744</v>
      </c>
      <c r="J893">
        <v>101277.96329076441</v>
      </c>
      <c r="K893">
        <v>99426.155323758241</v>
      </c>
      <c r="L893">
        <v>98237.802213336152</v>
      </c>
      <c r="M893">
        <v>94276.5406255829</v>
      </c>
      <c r="N893">
        <v>92473.102665472325</v>
      </c>
      <c r="O893">
        <v>91207.809475460643</v>
      </c>
      <c r="P893">
        <v>87944.494579842896</v>
      </c>
      <c r="Q893">
        <v>83102.992209974007</v>
      </c>
      <c r="R893">
        <v>77810.845793817338</v>
      </c>
      <c r="S893">
        <v>76897.754644251036</v>
      </c>
      <c r="T893">
        <v>75995.378394888045</v>
      </c>
      <c r="U893">
        <v>75103.591309008203</v>
      </c>
      <c r="V893">
        <v>74222.26912538083</v>
      </c>
      <c r="W893">
        <v>73351.289040950258</v>
      </c>
      <c r="X893">
        <v>72490.529693724471</v>
      </c>
      <c r="Y893">
        <v>71639.871145864643</v>
      </c>
      <c r="Z893">
        <v>70799.194866972975</v>
      </c>
      <c r="AA893">
        <v>69968.383717576755</v>
      </c>
      <c r="AB893">
        <v>69147.321932806197</v>
      </c>
      <c r="AC893">
        <v>68335.895106263793</v>
      </c>
      <c r="AD893">
        <v>67533.990174082996</v>
      </c>
      <c r="AE893">
        <v>66741.49539917396</v>
      </c>
      <c r="AF893">
        <v>65958.300355654093</v>
      </c>
    </row>
    <row r="894" spans="4:32" x14ac:dyDescent="0.3">
      <c r="E894" t="s">
        <v>23</v>
      </c>
      <c r="F894">
        <v>8394033.3044564109</v>
      </c>
      <c r="G894">
        <v>8239675.2625659527</v>
      </c>
      <c r="H894">
        <v>8034141.9433848104</v>
      </c>
      <c r="I894">
        <v>7794412.1205998966</v>
      </c>
      <c r="J894">
        <v>7617238.8334746007</v>
      </c>
      <c r="K894">
        <v>7382551.5218186397</v>
      </c>
      <c r="L894">
        <v>7199728.9514821982</v>
      </c>
      <c r="M894">
        <v>6923906.6544433832</v>
      </c>
      <c r="N894">
        <v>6698589.4073280487</v>
      </c>
      <c r="O894">
        <v>6508867.6384638473</v>
      </c>
      <c r="P894">
        <v>6269426.4052233538</v>
      </c>
      <c r="Q894">
        <v>6120777.8568611993</v>
      </c>
      <c r="R894">
        <v>5899372.1501826756</v>
      </c>
      <c r="S894">
        <v>5777486.3096596627</v>
      </c>
      <c r="T894">
        <v>5658118.7300196392</v>
      </c>
      <c r="U894">
        <v>5541217.3819387108</v>
      </c>
      <c r="V894">
        <v>5426731.31106125</v>
      </c>
      <c r="W894">
        <v>5314610.6157901827</v>
      </c>
      <c r="X894">
        <v>5204806.4255361315</v>
      </c>
      <c r="Y894">
        <v>5097270.8794159563</v>
      </c>
      <c r="Z894">
        <v>4991957.1053914018</v>
      </c>
      <c r="AA894">
        <v>4888819.1998387557</v>
      </c>
      <c r="AB894">
        <v>4787812.2075406117</v>
      </c>
      <c r="AC894">
        <v>4688892.1020910246</v>
      </c>
      <c r="AD894">
        <v>4592015.7667055065</v>
      </c>
      <c r="AE894">
        <v>4497140.9754275065</v>
      </c>
      <c r="AF894">
        <v>4404226.3747231774</v>
      </c>
    </row>
    <row r="895" spans="4:32" x14ac:dyDescent="0.3">
      <c r="E895" t="s">
        <v>20</v>
      </c>
      <c r="F895">
        <v>2971534.2497325446</v>
      </c>
      <c r="G895">
        <v>2826712.7917694966</v>
      </c>
      <c r="H895">
        <v>2662207.5820456431</v>
      </c>
      <c r="I895">
        <v>2516998.9065568461</v>
      </c>
      <c r="J895">
        <v>2394599.029660549</v>
      </c>
      <c r="K895">
        <v>2271959.7700966033</v>
      </c>
      <c r="L895">
        <v>2140386.4458066449</v>
      </c>
      <c r="M895">
        <v>2030743.6440209621</v>
      </c>
      <c r="N895">
        <v>1917855.5525657933</v>
      </c>
      <c r="O895">
        <v>1813171.0309013557</v>
      </c>
      <c r="P895">
        <v>1724467.9551282772</v>
      </c>
      <c r="Q895">
        <v>1635631.7820016558</v>
      </c>
      <c r="R895">
        <v>1553213.7098554296</v>
      </c>
      <c r="S895">
        <v>1470997.6275354803</v>
      </c>
      <c r="T895">
        <v>1393133.4796268428</v>
      </c>
      <c r="U895">
        <v>1319390.905686816</v>
      </c>
      <c r="V895">
        <v>1249551.7389154667</v>
      </c>
      <c r="W895">
        <v>1183409.3607109427</v>
      </c>
      <c r="X895">
        <v>1120768.0893900339</v>
      </c>
      <c r="Y895">
        <v>1061442.6012655182</v>
      </c>
      <c r="Z895">
        <v>1005257.3823675538</v>
      </c>
      <c r="AA895">
        <v>952046.20918703882</v>
      </c>
      <c r="AB895">
        <v>901651.65690472431</v>
      </c>
      <c r="AC895">
        <v>853924.63365117775</v>
      </c>
      <c r="AD895">
        <v>808723.93941971078</v>
      </c>
      <c r="AE895">
        <v>765915.84832731809</v>
      </c>
      <c r="AF895">
        <v>725373.71298774937</v>
      </c>
    </row>
    <row r="896" spans="4:32" x14ac:dyDescent="0.3">
      <c r="E896" t="s">
        <v>22</v>
      </c>
      <c r="F896">
        <v>9673.4432933727567</v>
      </c>
      <c r="G896">
        <v>9501.9190876972698</v>
      </c>
      <c r="H896">
        <v>9325.4219900905046</v>
      </c>
      <c r="I896">
        <v>7924.2527701225872</v>
      </c>
      <c r="J896">
        <v>7814.3249907085792</v>
      </c>
      <c r="K896">
        <v>7706.0119278419506</v>
      </c>
      <c r="L896">
        <v>7596.6295352963398</v>
      </c>
      <c r="M896">
        <v>7478.347006829259</v>
      </c>
      <c r="N896">
        <v>7366.6883635256454</v>
      </c>
      <c r="O896">
        <v>7251.3901066909302</v>
      </c>
      <c r="P896">
        <v>7137.4548051800075</v>
      </c>
      <c r="Q896">
        <v>7019.9505846639859</v>
      </c>
      <c r="R896">
        <v>6903.7113742245228</v>
      </c>
      <c r="S896">
        <v>6786.3060487273988</v>
      </c>
      <c r="T896">
        <v>6670.8973319683737</v>
      </c>
      <c r="U896">
        <v>6557.4512693850265</v>
      </c>
      <c r="V896">
        <v>6445.9344838502093</v>
      </c>
      <c r="W896">
        <v>6336.3141658521126</v>
      </c>
      <c r="X896">
        <v>6228.5580638413348</v>
      </c>
      <c r="Y896">
        <v>6122.6344747421072</v>
      </c>
      <c r="Z896">
        <v>6018.5122346248836</v>
      </c>
      <c r="AA896">
        <v>5916.1607095375648</v>
      </c>
      <c r="AB896">
        <v>5815.5497864926283</v>
      </c>
      <c r="AC896">
        <v>5716.6498646075552</v>
      </c>
      <c r="AD896">
        <v>5619.4318463959044</v>
      </c>
      <c r="AE896">
        <v>5523.8671292065046</v>
      </c>
      <c r="AF896">
        <v>5429.9275968082229</v>
      </c>
    </row>
    <row r="897" spans="4:32" x14ac:dyDescent="0.3">
      <c r="D897" t="s">
        <v>32</v>
      </c>
      <c r="E897" t="s">
        <v>18</v>
      </c>
      <c r="F897">
        <v>10104112.357547646</v>
      </c>
      <c r="G897">
        <v>9655701.144294573</v>
      </c>
      <c r="H897">
        <v>9156346.5894695297</v>
      </c>
      <c r="I897">
        <v>8675308.1058212835</v>
      </c>
      <c r="J897">
        <v>8231453.7265887456</v>
      </c>
      <c r="K897">
        <v>7783313.8949345155</v>
      </c>
      <c r="L897">
        <v>7335395.629186823</v>
      </c>
      <c r="M897">
        <v>6913379.6603991669</v>
      </c>
      <c r="N897">
        <v>6501520.1284675859</v>
      </c>
      <c r="O897">
        <v>6091771.881435805</v>
      </c>
      <c r="P897">
        <v>5714687.6129884496</v>
      </c>
      <c r="Q897">
        <v>5422277.5228609173</v>
      </c>
      <c r="R897">
        <v>5125026.0113878641</v>
      </c>
      <c r="S897">
        <v>4893665.0940596834</v>
      </c>
      <c r="T897">
        <v>4620655.4821740184</v>
      </c>
      <c r="U897">
        <v>4362876.632252926</v>
      </c>
      <c r="V897">
        <v>4119478.8448722027</v>
      </c>
      <c r="W897">
        <v>3889659.8239557603</v>
      </c>
      <c r="X897">
        <v>3672662.0322199794</v>
      </c>
      <c r="Y897">
        <v>3467770.1941535138</v>
      </c>
      <c r="Z897">
        <v>3274308.9383017905</v>
      </c>
      <c r="AA897">
        <v>3091640.5710846223</v>
      </c>
      <c r="AB897">
        <v>2919162.9748089071</v>
      </c>
      <c r="AC897">
        <v>2756307.6229477851</v>
      </c>
      <c r="AD897">
        <v>2602537.7061441368</v>
      </c>
      <c r="AE897">
        <v>2457346.3627613005</v>
      </c>
      <c r="AF897">
        <v>2320255.0081484816</v>
      </c>
    </row>
    <row r="898" spans="4:32" x14ac:dyDescent="0.3">
      <c r="E898" t="s">
        <v>26</v>
      </c>
      <c r="F898">
        <v>46135.531973679834</v>
      </c>
      <c r="G898">
        <v>45454.871157538291</v>
      </c>
      <c r="H898">
        <v>44673.026324428873</v>
      </c>
      <c r="I898">
        <v>43776.441281372609</v>
      </c>
      <c r="J898">
        <v>43105.118730120892</v>
      </c>
      <c r="K898">
        <v>40269.016864237252</v>
      </c>
      <c r="L898">
        <v>39407.751120541456</v>
      </c>
      <c r="M898">
        <v>38814.447419995959</v>
      </c>
      <c r="N898">
        <v>37128.86870421304</v>
      </c>
      <c r="O898">
        <v>36303.396544694224</v>
      </c>
      <c r="P898">
        <v>35693.999960504938</v>
      </c>
      <c r="Q898">
        <v>34306.135580322552</v>
      </c>
      <c r="R898">
        <v>32311.055886426013</v>
      </c>
      <c r="S898">
        <v>30153.156545797829</v>
      </c>
      <c r="T898">
        <v>29705.739660628569</v>
      </c>
      <c r="U898">
        <v>29264.961611722785</v>
      </c>
      <c r="V898">
        <v>28830.723891070626</v>
      </c>
      <c r="W898">
        <v>28402.929452338292</v>
      </c>
      <c r="X898">
        <v>27981.482689179484</v>
      </c>
      <c r="Y898">
        <v>27566.289413868642</v>
      </c>
      <c r="Z898">
        <v>27157.256836251283</v>
      </c>
      <c r="AA898">
        <v>26754.293543006595</v>
      </c>
      <c r="AB898">
        <v>26357.309477217826</v>
      </c>
      <c r="AC898">
        <v>25966.215918245725</v>
      </c>
      <c r="AD898">
        <v>25580.925461900682</v>
      </c>
      <c r="AE898">
        <v>25201.352000909061</v>
      </c>
      <c r="AF898">
        <v>24827.410705669368</v>
      </c>
    </row>
    <row r="899" spans="4:32" x14ac:dyDescent="0.3">
      <c r="E899" t="s">
        <v>23</v>
      </c>
      <c r="F899">
        <v>7379346.9887590129</v>
      </c>
      <c r="G899">
        <v>7144121.3857973386</v>
      </c>
      <c r="H899">
        <v>7020438.4586488614</v>
      </c>
      <c r="I899">
        <v>6852875.5241079004</v>
      </c>
      <c r="J899">
        <v>6655770.3135605063</v>
      </c>
      <c r="K899">
        <v>6511644.0379385464</v>
      </c>
      <c r="L899">
        <v>6318029.7433031946</v>
      </c>
      <c r="M899">
        <v>6168370.337825154</v>
      </c>
      <c r="N899">
        <v>5938699.5764206992</v>
      </c>
      <c r="O899">
        <v>5751835.7186148558</v>
      </c>
      <c r="P899">
        <v>5595120.2192124613</v>
      </c>
      <c r="Q899">
        <v>5395315.9456392815</v>
      </c>
      <c r="R899">
        <v>5273200.5355145428</v>
      </c>
      <c r="S899">
        <v>5088130.5410803063</v>
      </c>
      <c r="T899">
        <v>4988482.853571713</v>
      </c>
      <c r="U899">
        <v>4890786.7004323024</v>
      </c>
      <c r="V899">
        <v>4795003.862146006</v>
      </c>
      <c r="W899">
        <v>4701096.8677008161</v>
      </c>
      <c r="X899">
        <v>4609028.9799298355</v>
      </c>
      <c r="Y899">
        <v>4518764.1811393965</v>
      </c>
      <c r="Z899">
        <v>4430267.1590186553</v>
      </c>
      <c r="AA899">
        <v>4343503.2928251317</v>
      </c>
      <c r="AB899">
        <v>4258438.6398407975</v>
      </c>
      <c r="AC899">
        <v>4175039.9220934184</v>
      </c>
      <c r="AD899">
        <v>4093274.5133379395</v>
      </c>
      <c r="AE899">
        <v>4013110.4262928404</v>
      </c>
      <c r="AF899">
        <v>3934516.3001264543</v>
      </c>
    </row>
    <row r="900" spans="4:32" x14ac:dyDescent="0.3">
      <c r="E900" t="s">
        <v>20</v>
      </c>
      <c r="F900">
        <v>3138390.510353623</v>
      </c>
      <c r="G900">
        <v>2993529.6950358218</v>
      </c>
      <c r="H900">
        <v>2856612.1070977156</v>
      </c>
      <c r="I900">
        <v>2698932.1673363098</v>
      </c>
      <c r="J900">
        <v>2559812.8890944552</v>
      </c>
      <c r="K900">
        <v>2443006.3810371063</v>
      </c>
      <c r="L900">
        <v>2325213.0896891872</v>
      </c>
      <c r="M900">
        <v>2197527.7236317182</v>
      </c>
      <c r="N900">
        <v>2091546.9207749143</v>
      </c>
      <c r="O900">
        <v>1981550.1301568716</v>
      </c>
      <c r="P900">
        <v>1879330.4044377399</v>
      </c>
      <c r="Q900">
        <v>1793025.7251404671</v>
      </c>
      <c r="R900">
        <v>1706034.0263340943</v>
      </c>
      <c r="S900">
        <v>1625183.8447249597</v>
      </c>
      <c r="T900">
        <v>1544031.1519096296</v>
      </c>
      <c r="U900">
        <v>1466930.7757430009</v>
      </c>
      <c r="V900">
        <v>1393680.3659437499</v>
      </c>
      <c r="W900">
        <v>1324087.6764844656</v>
      </c>
      <c r="X900">
        <v>1257970.061041092</v>
      </c>
      <c r="Y900">
        <v>1195153.9936368368</v>
      </c>
      <c r="Z900">
        <v>1135474.6132224691</v>
      </c>
      <c r="AA900">
        <v>1078775.2909977622</v>
      </c>
      <c r="AB900">
        <v>1024907.219338506</v>
      </c>
      <c r="AC900">
        <v>973729.02125023492</v>
      </c>
      <c r="AD900">
        <v>925106.3793236746</v>
      </c>
      <c r="AE900">
        <v>878911.68321810151</v>
      </c>
      <c r="AF900">
        <v>835023.69474743446</v>
      </c>
    </row>
    <row r="901" spans="4:32" x14ac:dyDescent="0.3">
      <c r="E901" t="s">
        <v>22</v>
      </c>
      <c r="F901">
        <v>29622.636554257642</v>
      </c>
      <c r="G901">
        <v>29143.074217380217</v>
      </c>
      <c r="H901">
        <v>28657.334223749644</v>
      </c>
      <c r="I901">
        <v>28155.519623324573</v>
      </c>
      <c r="J901">
        <v>23955.036902549982</v>
      </c>
      <c r="K901">
        <v>23648.213776903791</v>
      </c>
      <c r="L901">
        <v>23345.592178511281</v>
      </c>
      <c r="M901">
        <v>23039.05534242827</v>
      </c>
      <c r="N901">
        <v>22704.842341690826</v>
      </c>
      <c r="O901">
        <v>22389.996625547315</v>
      </c>
      <c r="P901">
        <v>22063.387641778805</v>
      </c>
      <c r="Q901">
        <v>21740.199323640154</v>
      </c>
      <c r="R901">
        <v>21405.421691791918</v>
      </c>
      <c r="S901">
        <v>21073.757948983872</v>
      </c>
      <c r="T901">
        <v>20737.798226274565</v>
      </c>
      <c r="U901">
        <v>20407.194403331985</v>
      </c>
      <c r="V901">
        <v>20081.861095925895</v>
      </c>
      <c r="W901">
        <v>19761.714281029057</v>
      </c>
      <c r="X901">
        <v>19446.671275116809</v>
      </c>
      <c r="Y901">
        <v>19136.650712812578</v>
      </c>
      <c r="Z901">
        <v>18831.57252587386</v>
      </c>
      <c r="AA901">
        <v>18531.357922513202</v>
      </c>
      <c r="AB901">
        <v>18235.929367048815</v>
      </c>
      <c r="AC901">
        <v>17945.210559879655</v>
      </c>
      <c r="AD901">
        <v>17659.126417779695</v>
      </c>
      <c r="AE901">
        <v>17377.603054506373</v>
      </c>
      <c r="AF901">
        <v>17100.567761718175</v>
      </c>
    </row>
    <row r="902" spans="4:32" x14ac:dyDescent="0.3">
      <c r="D902" t="s">
        <v>75</v>
      </c>
      <c r="E902" t="s">
        <v>18</v>
      </c>
      <c r="F902">
        <v>11026327.179107221</v>
      </c>
      <c r="G902">
        <v>10493197.72346928</v>
      </c>
      <c r="H902">
        <v>10003901.600762473</v>
      </c>
      <c r="I902">
        <v>9456479.393979175</v>
      </c>
      <c r="J902">
        <v>8975723.7652111836</v>
      </c>
      <c r="K902">
        <v>8526158.8124289475</v>
      </c>
      <c r="L902">
        <v>8103450.0189360147</v>
      </c>
      <c r="M902">
        <v>7658813.9135092087</v>
      </c>
      <c r="N902">
        <v>7245889.4177941037</v>
      </c>
      <c r="O902">
        <v>6870554.9633066943</v>
      </c>
      <c r="P902">
        <v>6474732.3868849333</v>
      </c>
      <c r="Q902">
        <v>6124675.2807080252</v>
      </c>
      <c r="R902">
        <v>5855041.2833856493</v>
      </c>
      <c r="S902">
        <v>5583585.0601791237</v>
      </c>
      <c r="T902">
        <v>5382687.3007210474</v>
      </c>
      <c r="U902">
        <v>5128094.1520339139</v>
      </c>
      <c r="V902">
        <v>4885542.8827533256</v>
      </c>
      <c r="W902">
        <v>4654463.9297924945</v>
      </c>
      <c r="X902">
        <v>4434314.669556288</v>
      </c>
      <c r="Y902">
        <v>4224578.143743122</v>
      </c>
      <c r="Z902">
        <v>4024761.8454145286</v>
      </c>
      <c r="AA902">
        <v>3834396.5624818453</v>
      </c>
      <c r="AB902">
        <v>3653035.2758942693</v>
      </c>
      <c r="AC902">
        <v>3480252.1099409899</v>
      </c>
      <c r="AD902">
        <v>3315641.3322024751</v>
      </c>
      <c r="AE902">
        <v>3158816.4008025862</v>
      </c>
      <c r="AF902">
        <v>3009409.0567242554</v>
      </c>
    </row>
    <row r="903" spans="4:32" x14ac:dyDescent="0.3">
      <c r="E903" t="s">
        <v>26</v>
      </c>
      <c r="F903">
        <v>15233.85197741284</v>
      </c>
      <c r="G903">
        <v>15025.368575341547</v>
      </c>
      <c r="H903">
        <v>14848.733010583595</v>
      </c>
      <c r="I903">
        <v>14614.737364467375</v>
      </c>
      <c r="J903">
        <v>14376.246578498887</v>
      </c>
      <c r="K903">
        <v>14201.830490072927</v>
      </c>
      <c r="L903">
        <v>13287.000664089825</v>
      </c>
      <c r="M903">
        <v>13038.060876318144</v>
      </c>
      <c r="N903">
        <v>12890.62878513055</v>
      </c>
      <c r="O903">
        <v>12391.65435807426</v>
      </c>
      <c r="P903">
        <v>12150.83279812651</v>
      </c>
      <c r="Q903">
        <v>12007.696989942866</v>
      </c>
      <c r="R903">
        <v>11587.397998333687</v>
      </c>
      <c r="S903">
        <v>10986.840975906072</v>
      </c>
      <c r="T903">
        <v>10313.4357437987</v>
      </c>
      <c r="U903">
        <v>10220.048826029202</v>
      </c>
      <c r="V903">
        <v>10127.507515545884</v>
      </c>
      <c r="W903">
        <v>10035.804155476671</v>
      </c>
      <c r="X903">
        <v>9944.9311582815499</v>
      </c>
      <c r="Y903">
        <v>9854.8810051247619</v>
      </c>
      <c r="Z903">
        <v>9765.6462452527048</v>
      </c>
      <c r="AA903">
        <v>9677.2194953774488</v>
      </c>
      <c r="AB903">
        <v>9589.5934390658476</v>
      </c>
      <c r="AC903">
        <v>9502.7608261341757</v>
      </c>
      <c r="AD903">
        <v>9416.7144720482465</v>
      </c>
      <c r="AE903">
        <v>9331.4472573289659</v>
      </c>
      <c r="AF903">
        <v>9246.9521269632605</v>
      </c>
    </row>
    <row r="904" spans="4:32" x14ac:dyDescent="0.3">
      <c r="E904" t="s">
        <v>23</v>
      </c>
      <c r="F904">
        <v>8572348.1565074585</v>
      </c>
      <c r="G904">
        <v>8386107.8625625828</v>
      </c>
      <c r="H904">
        <v>8109608.1526576541</v>
      </c>
      <c r="I904">
        <v>7962450.2143581882</v>
      </c>
      <c r="J904">
        <v>7773357.932000149</v>
      </c>
      <c r="K904">
        <v>7545866.4338886384</v>
      </c>
      <c r="L904">
        <v>7387563.9283935018</v>
      </c>
      <c r="M904">
        <v>7166694.6673458386</v>
      </c>
      <c r="N904">
        <v>6998817.223418314</v>
      </c>
      <c r="O904">
        <v>6750164.5940754442</v>
      </c>
      <c r="P904">
        <v>6538220.4229540499</v>
      </c>
      <c r="Q904">
        <v>6368309.3239741204</v>
      </c>
      <c r="R904">
        <v>6142441.1458391538</v>
      </c>
      <c r="S904">
        <v>6012056.7154610455</v>
      </c>
      <c r="T904">
        <v>5808397.5726166964</v>
      </c>
      <c r="U904">
        <v>5701469.7510752054</v>
      </c>
      <c r="V904">
        <v>5596510.3827734701</v>
      </c>
      <c r="W904">
        <v>5493483.2301065233</v>
      </c>
      <c r="X904">
        <v>5392352.7225738969</v>
      </c>
      <c r="Y904">
        <v>5293083.9444987765</v>
      </c>
      <c r="Z904">
        <v>5195642.622973239</v>
      </c>
      <c r="AA904">
        <v>5099995.1160254031</v>
      </c>
      <c r="AB904">
        <v>5006108.4010044187</v>
      </c>
      <c r="AC904">
        <v>4913950.0631792741</v>
      </c>
      <c r="AD904">
        <v>4823488.2845474929</v>
      </c>
      <c r="AE904">
        <v>4734691.832849849</v>
      </c>
      <c r="AF904">
        <v>4647530.0507873222</v>
      </c>
    </row>
    <row r="905" spans="4:32" x14ac:dyDescent="0.3">
      <c r="E905" t="s">
        <v>20</v>
      </c>
      <c r="F905">
        <v>3193408.7531360202</v>
      </c>
      <c r="G905">
        <v>3064956.1846721969</v>
      </c>
      <c r="H905">
        <v>2913872.0708695641</v>
      </c>
      <c r="I905">
        <v>2770910.1842648741</v>
      </c>
      <c r="J905">
        <v>2613091.5995530779</v>
      </c>
      <c r="K905">
        <v>2471430.7902261619</v>
      </c>
      <c r="L905">
        <v>2357858.1913731075</v>
      </c>
      <c r="M905">
        <v>2240511.6991021065</v>
      </c>
      <c r="N905">
        <v>2114486.6670023836</v>
      </c>
      <c r="O905">
        <v>2015164.764736752</v>
      </c>
      <c r="P905">
        <v>1908144.4659738003</v>
      </c>
      <c r="Q905">
        <v>1811922.7877841841</v>
      </c>
      <c r="R905">
        <v>1729000.9891816671</v>
      </c>
      <c r="S905">
        <v>1645619.0560293647</v>
      </c>
      <c r="T905">
        <v>1568313.2920767751</v>
      </c>
      <c r="U905">
        <v>1490576.9292109006</v>
      </c>
      <c r="V905">
        <v>1416693.7136352672</v>
      </c>
      <c r="W905">
        <v>1346472.656943768</v>
      </c>
      <c r="X905">
        <v>1279732.2374255774</v>
      </c>
      <c r="Y905">
        <v>1216299.9308308039</v>
      </c>
      <c r="Z905">
        <v>1156011.7643946218</v>
      </c>
      <c r="AA905">
        <v>1098711.8929670185</v>
      </c>
      <c r="AB905">
        <v>1044252.1961524647</v>
      </c>
      <c r="AC905">
        <v>992491.89541810064</v>
      </c>
      <c r="AD905">
        <v>943297.19018067024</v>
      </c>
      <c r="AE905">
        <v>896540.91193148051</v>
      </c>
      <c r="AF905">
        <v>852102.19550530112</v>
      </c>
    </row>
    <row r="906" spans="4:32" x14ac:dyDescent="0.3">
      <c r="E906" t="s">
        <v>22</v>
      </c>
      <c r="F906">
        <v>24689.303492999999</v>
      </c>
      <c r="G906">
        <v>24300.553680831756</v>
      </c>
      <c r="H906">
        <v>23906.790218688711</v>
      </c>
      <c r="I906">
        <v>23507.954087570899</v>
      </c>
      <c r="J906">
        <v>23103.759649900243</v>
      </c>
      <c r="K906">
        <v>19573.080727839857</v>
      </c>
      <c r="L906">
        <v>19328.323346575871</v>
      </c>
      <c r="M906">
        <v>19080.395609193682</v>
      </c>
      <c r="N906">
        <v>18829.260515830025</v>
      </c>
      <c r="O906">
        <v>18574.407647434407</v>
      </c>
      <c r="P906">
        <v>18316.265544008471</v>
      </c>
      <c r="Q906">
        <v>18054.637278430844</v>
      </c>
      <c r="R906">
        <v>17789.63935097502</v>
      </c>
      <c r="S906">
        <v>17521.072793266223</v>
      </c>
      <c r="T906">
        <v>17249.054464866847</v>
      </c>
      <c r="U906">
        <v>16973.542950662559</v>
      </c>
      <c r="V906">
        <v>16702.432059959905</v>
      </c>
      <c r="W906">
        <v>16435.651503546989</v>
      </c>
      <c r="X906">
        <v>16173.132114910388</v>
      </c>
      <c r="Y906">
        <v>15914.805832302793</v>
      </c>
      <c r="Z906">
        <v>15660.605681097062</v>
      </c>
      <c r="AA906">
        <v>15410.465756422142</v>
      </c>
      <c r="AB906">
        <v>15164.321206076322</v>
      </c>
      <c r="AC906">
        <v>14922.108213713405</v>
      </c>
      <c r="AD906">
        <v>14683.76398229746</v>
      </c>
      <c r="AE906">
        <v>14449.226717821821</v>
      </c>
      <c r="AF906">
        <v>14218.435613288144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_rels/item96.xml.rels><?xml version="1.0" encoding="UTF-8" standalone="yes"?>
<Relationships xmlns="http://schemas.openxmlformats.org/package/2006/relationships"><Relationship Id="rId1" Type="http://schemas.openxmlformats.org/officeDocument/2006/relationships/customXmlProps" Target="itemProps96.xml"/></Relationships>
</file>

<file path=customXml/_rels/item97.xml.rels><?xml version="1.0" encoding="UTF-8" standalone="yes"?>
<Relationships xmlns="http://schemas.openxmlformats.org/package/2006/relationships"><Relationship Id="rId1" Type="http://schemas.openxmlformats.org/officeDocument/2006/relationships/customXmlProps" Target="itemProps97.xml"/></Relationships>
</file>

<file path=customXml/_rels/item98.xml.rels><?xml version="1.0" encoding="UTF-8" standalone="yes"?>
<Relationships xmlns="http://schemas.openxmlformats.org/package/2006/relationships"><Relationship Id="rId1" Type="http://schemas.openxmlformats.org/officeDocument/2006/relationships/customXmlProps" Target="itemProps98.xml"/></Relationships>
</file>

<file path=customXml/_rels/item99.xml.rels><?xml version="1.0" encoding="UTF-8" standalone="yes"?>
<Relationships xmlns="http://schemas.openxmlformats.org/package/2006/relationships"><Relationship Id="rId1" Type="http://schemas.openxmlformats.org/officeDocument/2006/relationships/customXmlProps" Target="itemProps99.xml"/></Relationships>
</file>

<file path=customXml/_rels/item100.xml.rels><?xml version="1.0" encoding="UTF-8" standalone="yes"?>
<Relationships xmlns="http://schemas.openxmlformats.org/package/2006/relationships"><Relationship Id="rId1" Type="http://schemas.openxmlformats.org/officeDocument/2006/relationships/customXmlProps" Target="itemProps100.xml"/></Relationships>
</file>

<file path=customXml/_rels/item101.xml.rels><?xml version="1.0" encoding="UTF-8" standalone="yes"?>
<Relationships xmlns="http://schemas.openxmlformats.org/package/2006/relationships"><Relationship Id="rId1" Type="http://schemas.openxmlformats.org/officeDocument/2006/relationships/customXmlProps" Target="itemProps101.xml"/></Relationships>
</file>

<file path=customXml/_rels/item102.xml.rels><?xml version="1.0" encoding="UTF-8" standalone="yes"?>
<Relationships xmlns="http://schemas.openxmlformats.org/package/2006/relationships"><Relationship Id="rId1" Type="http://schemas.openxmlformats.org/officeDocument/2006/relationships/customXmlProps" Target="itemProps102.xml"/></Relationships>
</file>

<file path=customXml/_rels/item103.xml.rels><?xml version="1.0" encoding="UTF-8" standalone="yes"?>
<Relationships xmlns="http://schemas.openxmlformats.org/package/2006/relationships"><Relationship Id="rId1" Type="http://schemas.openxmlformats.org/officeDocument/2006/relationships/customXmlProps" Target="itemProps103.xml"/></Relationships>
</file>

<file path=customXml/_rels/item104.xml.rels><?xml version="1.0" encoding="UTF-8" standalone="yes"?>
<Relationships xmlns="http://schemas.openxmlformats.org/package/2006/relationships"><Relationship Id="rId1" Type="http://schemas.openxmlformats.org/officeDocument/2006/relationships/customXmlProps" Target="itemProps104.xml"/></Relationships>
</file>

<file path=customXml/_rels/item105.xml.rels><?xml version="1.0" encoding="UTF-8" standalone="yes"?>
<Relationships xmlns="http://schemas.openxmlformats.org/package/2006/relationships"><Relationship Id="rId1" Type="http://schemas.openxmlformats.org/officeDocument/2006/relationships/customXmlProps" Target="itemProps105.xml"/></Relationships>
</file>

<file path=customXml/_rels/item106.xml.rels><?xml version="1.0" encoding="UTF-8" standalone="yes"?>
<Relationships xmlns="http://schemas.openxmlformats.org/package/2006/relationships"><Relationship Id="rId1" Type="http://schemas.openxmlformats.org/officeDocument/2006/relationships/customXmlProps" Target="itemProps106.xml"/></Relationships>
</file>

<file path=customXml/_rels/item107.xml.rels><?xml version="1.0" encoding="UTF-8" standalone="yes"?>
<Relationships xmlns="http://schemas.openxmlformats.org/package/2006/relationships"><Relationship Id="rId1" Type="http://schemas.openxmlformats.org/officeDocument/2006/relationships/customXmlProps" Target="itemProps107.xml"/></Relationships>
</file>

<file path=customXml/_rels/item108.xml.rels><?xml version="1.0" encoding="UTF-8" standalone="yes"?>
<Relationships xmlns="http://schemas.openxmlformats.org/package/2006/relationships"><Relationship Id="rId1" Type="http://schemas.openxmlformats.org/officeDocument/2006/relationships/customXmlProps" Target="itemProps108.xml"/></Relationships>
</file>

<file path=customXml/_rels/item109.xml.rels><?xml version="1.0" encoding="UTF-8" standalone="yes"?>
<Relationships xmlns="http://schemas.openxmlformats.org/package/2006/relationships"><Relationship Id="rId1" Type="http://schemas.openxmlformats.org/officeDocument/2006/relationships/customXmlProps" Target="itemProps109.xml"/></Relationships>
</file>

<file path=customXml/_rels/item110.xml.rels><?xml version="1.0" encoding="UTF-8" standalone="yes"?>
<Relationships xmlns="http://schemas.openxmlformats.org/package/2006/relationships"><Relationship Id="rId1" Type="http://schemas.openxmlformats.org/officeDocument/2006/relationships/customXmlProps" Target="itemProps110.xml"/></Relationships>
</file>

<file path=customXml/_rels/item111.xml.rels><?xml version="1.0" encoding="UTF-8" standalone="yes"?>
<Relationships xmlns="http://schemas.openxmlformats.org/package/2006/relationships"><Relationship Id="rId1" Type="http://schemas.openxmlformats.org/officeDocument/2006/relationships/customXmlProps" Target="itemProps111.xml"/></Relationships>
</file>

<file path=customXml/_rels/item112.xml.rels><?xml version="1.0" encoding="UTF-8" standalone="yes"?>
<Relationships xmlns="http://schemas.openxmlformats.org/package/2006/relationships"><Relationship Id="rId1" Type="http://schemas.openxmlformats.org/officeDocument/2006/relationships/customXmlProps" Target="itemProps112.xml"/></Relationships>
</file>

<file path=customXml/_rels/item113.xml.rels><?xml version="1.0" encoding="UTF-8" standalone="yes"?>
<Relationships xmlns="http://schemas.openxmlformats.org/package/2006/relationships"><Relationship Id="rId1" Type="http://schemas.openxmlformats.org/officeDocument/2006/relationships/customXmlProps" Target="itemProps113.xml"/></Relationships>
</file>

<file path=customXml/_rels/item114.xml.rels><?xml version="1.0" encoding="UTF-8" standalone="yes"?>
<Relationships xmlns="http://schemas.openxmlformats.org/package/2006/relationships"><Relationship Id="rId1" Type="http://schemas.openxmlformats.org/officeDocument/2006/relationships/customXmlProps" Target="itemProps114.xml"/></Relationships>
</file>

<file path=customXml/_rels/item115.xml.rels><?xml version="1.0" encoding="UTF-8" standalone="yes"?>
<Relationships xmlns="http://schemas.openxmlformats.org/package/2006/relationships"><Relationship Id="rId1" Type="http://schemas.openxmlformats.org/officeDocument/2006/relationships/customXmlProps" Target="itemProps115.xml"/></Relationships>
</file>

<file path=customXml/_rels/item116.xml.rels><?xml version="1.0" encoding="UTF-8" standalone="yes"?>
<Relationships xmlns="http://schemas.openxmlformats.org/package/2006/relationships"><Relationship Id="rId1" Type="http://schemas.openxmlformats.org/officeDocument/2006/relationships/customXmlProps" Target="itemProps116.xml"/></Relationships>
</file>

<file path=customXml/_rels/item117.xml.rels><?xml version="1.0" encoding="UTF-8" standalone="yes"?>
<Relationships xmlns="http://schemas.openxmlformats.org/package/2006/relationships"><Relationship Id="rId1" Type="http://schemas.openxmlformats.org/officeDocument/2006/relationships/customXmlProps" Target="itemProps117.xml"/></Relationships>
</file>

<file path=customXml/_rels/item118.xml.rels><?xml version="1.0" encoding="UTF-8" standalone="yes"?>
<Relationships xmlns="http://schemas.openxmlformats.org/package/2006/relationships"><Relationship Id="rId1" Type="http://schemas.openxmlformats.org/officeDocument/2006/relationships/customXmlProps" Target="itemProps118.xml"/></Relationships>
</file>

<file path=customXml/_rels/item119.xml.rels><?xml version="1.0" encoding="UTF-8" standalone="yes"?>
<Relationships xmlns="http://schemas.openxmlformats.org/package/2006/relationships"><Relationship Id="rId1" Type="http://schemas.openxmlformats.org/officeDocument/2006/relationships/customXmlProps" Target="itemProps119.xml"/></Relationships>
</file>

<file path=customXml/_rels/item120.xml.rels><?xml version="1.0" encoding="UTF-8" standalone="yes"?>
<Relationships xmlns="http://schemas.openxmlformats.org/package/2006/relationships"><Relationship Id="rId1" Type="http://schemas.openxmlformats.org/officeDocument/2006/relationships/customXmlProps" Target="itemProps120.xml"/></Relationships>
</file>

<file path=customXml/_rels/item121.xml.rels><?xml version="1.0" encoding="UTF-8" standalone="yes"?>
<Relationships xmlns="http://schemas.openxmlformats.org/package/2006/relationships"><Relationship Id="rId1" Type="http://schemas.openxmlformats.org/officeDocument/2006/relationships/customXmlProps" Target="itemProps121.xml"/></Relationships>
</file>

<file path=customXml/_rels/item122.xml.rels><?xml version="1.0" encoding="UTF-8" standalone="yes"?>
<Relationships xmlns="http://schemas.openxmlformats.org/package/2006/relationships"><Relationship Id="rId1" Type="http://schemas.openxmlformats.org/officeDocument/2006/relationships/customXmlProps" Target="itemProps122.xml"/></Relationships>
</file>

<file path=customXml/_rels/item123.xml.rels><?xml version="1.0" encoding="UTF-8" standalone="yes"?>
<Relationships xmlns="http://schemas.openxmlformats.org/package/2006/relationships"><Relationship Id="rId1" Type="http://schemas.openxmlformats.org/officeDocument/2006/relationships/customXmlProps" Target="itemProps123.xml"/></Relationships>
</file>

<file path=customXml/_rels/item124.xml.rels><?xml version="1.0" encoding="UTF-8" standalone="yes"?>
<Relationships xmlns="http://schemas.openxmlformats.org/package/2006/relationships"><Relationship Id="rId1" Type="http://schemas.openxmlformats.org/officeDocument/2006/relationships/customXmlProps" Target="itemProps124.xml"/></Relationships>
</file>

<file path=customXml/_rels/item125.xml.rels><?xml version="1.0" encoding="UTF-8" standalone="yes"?>
<Relationships xmlns="http://schemas.openxmlformats.org/package/2006/relationships"><Relationship Id="rId1" Type="http://schemas.openxmlformats.org/officeDocument/2006/relationships/customXmlProps" Target="itemProps125.xml"/></Relationships>
</file>

<file path=customXml/_rels/item126.xml.rels><?xml version="1.0" encoding="UTF-8" standalone="yes"?>
<Relationships xmlns="http://schemas.openxmlformats.org/package/2006/relationships"><Relationship Id="rId1" Type="http://schemas.openxmlformats.org/officeDocument/2006/relationships/customXmlProps" Target="itemProps126.xml"/></Relationships>
</file>

<file path=customXml/_rels/item127.xml.rels><?xml version="1.0" encoding="UTF-8" standalone="yes"?>
<Relationships xmlns="http://schemas.openxmlformats.org/package/2006/relationships"><Relationship Id="rId1" Type="http://schemas.openxmlformats.org/officeDocument/2006/relationships/customXmlProps" Target="itemProps127.xml"/></Relationships>
</file>

<file path=customXml/_rels/item128.xml.rels><?xml version="1.0" encoding="UTF-8" standalone="yes"?>
<Relationships xmlns="http://schemas.openxmlformats.org/package/2006/relationships"><Relationship Id="rId1" Type="http://schemas.openxmlformats.org/officeDocument/2006/relationships/customXmlProps" Target="itemProps128.xml"/></Relationships>
</file>

<file path=customXml/_rels/item129.xml.rels><?xml version="1.0" encoding="UTF-8" standalone="yes"?>
<Relationships xmlns="http://schemas.openxmlformats.org/package/2006/relationships"><Relationship Id="rId1" Type="http://schemas.openxmlformats.org/officeDocument/2006/relationships/customXmlProps" Target="itemProps129.xml"/></Relationships>
</file>

<file path=customXml/_rels/item130.xml.rels><?xml version="1.0" encoding="UTF-8" standalone="yes"?>
<Relationships xmlns="http://schemas.openxmlformats.org/package/2006/relationships"><Relationship Id="rId1" Type="http://schemas.openxmlformats.org/officeDocument/2006/relationships/customXmlProps" Target="itemProps130.xml"/></Relationships>
</file>

<file path=customXml/_rels/item131.xml.rels><?xml version="1.0" encoding="UTF-8" standalone="yes"?>
<Relationships xmlns="http://schemas.openxmlformats.org/package/2006/relationships"><Relationship Id="rId1" Type="http://schemas.openxmlformats.org/officeDocument/2006/relationships/customXmlProps" Target="itemProps131.xml"/></Relationships>
</file>

<file path=customXml/_rels/item132.xml.rels><?xml version="1.0" encoding="UTF-8" standalone="yes"?>
<Relationships xmlns="http://schemas.openxmlformats.org/package/2006/relationships"><Relationship Id="rId1" Type="http://schemas.openxmlformats.org/officeDocument/2006/relationships/customXmlProps" Target="itemProps132.xml"/></Relationships>
</file>

<file path=customXml/_rels/item133.xml.rels><?xml version="1.0" encoding="UTF-8" standalone="yes"?>
<Relationships xmlns="http://schemas.openxmlformats.org/package/2006/relationships"><Relationship Id="rId1" Type="http://schemas.openxmlformats.org/officeDocument/2006/relationships/customXmlProps" Target="itemProps133.xml"/></Relationships>
</file>

<file path=customXml/_rels/item134.xml.rels><?xml version="1.0" encoding="UTF-8" standalone="yes"?>
<Relationships xmlns="http://schemas.openxmlformats.org/package/2006/relationships"><Relationship Id="rId1" Type="http://schemas.openxmlformats.org/officeDocument/2006/relationships/customXmlProps" Target="itemProps134.xml"/></Relationships>
</file>

<file path=customXml/_rels/item135.xml.rels><?xml version="1.0" encoding="UTF-8" standalone="yes"?>
<Relationships xmlns="http://schemas.openxmlformats.org/package/2006/relationships"><Relationship Id="rId1" Type="http://schemas.openxmlformats.org/officeDocument/2006/relationships/customXmlProps" Target="itemProps135.xml"/></Relationships>
</file>

<file path=customXml/_rels/item136.xml.rels><?xml version="1.0" encoding="UTF-8" standalone="yes"?>
<Relationships xmlns="http://schemas.openxmlformats.org/package/2006/relationships"><Relationship Id="rId1" Type="http://schemas.openxmlformats.org/officeDocument/2006/relationships/customXmlProps" Target="itemProps136.xml"/></Relationships>
</file>

<file path=customXml/_rels/item137.xml.rels><?xml version="1.0" encoding="UTF-8" standalone="yes"?>
<Relationships xmlns="http://schemas.openxmlformats.org/package/2006/relationships"><Relationship Id="rId1" Type="http://schemas.openxmlformats.org/officeDocument/2006/relationships/customXmlProps" Target="itemProps137.xml"/></Relationships>
</file>

<file path=customXml/_rels/item138.xml.rels><?xml version="1.0" encoding="UTF-8" standalone="yes"?>
<Relationships xmlns="http://schemas.openxmlformats.org/package/2006/relationships"><Relationship Id="rId1" Type="http://schemas.openxmlformats.org/officeDocument/2006/relationships/customXmlProps" Target="itemProps138.xml"/></Relationships>
</file>

<file path=customXml/_rels/item139.xml.rels><?xml version="1.0" encoding="UTF-8" standalone="yes"?>
<Relationships xmlns="http://schemas.openxmlformats.org/package/2006/relationships"><Relationship Id="rId1" Type="http://schemas.openxmlformats.org/officeDocument/2006/relationships/customXmlProps" Target="itemProps139.xml"/></Relationships>
</file>

<file path=customXml/_rels/item140.xml.rels><?xml version="1.0" encoding="UTF-8" standalone="yes"?>
<Relationships xmlns="http://schemas.openxmlformats.org/package/2006/relationships"><Relationship Id="rId1" Type="http://schemas.openxmlformats.org/officeDocument/2006/relationships/customXmlProps" Target="itemProps140.xml"/></Relationships>
</file>

<file path=customXml/_rels/item141.xml.rels><?xml version="1.0" encoding="UTF-8" standalone="yes"?>
<Relationships xmlns="http://schemas.openxmlformats.org/package/2006/relationships"><Relationship Id="rId1" Type="http://schemas.openxmlformats.org/officeDocument/2006/relationships/customXmlProps" Target="itemProps141.xml"/></Relationships>
</file>

<file path=customXml/_rels/item142.xml.rels><?xml version="1.0" encoding="UTF-8" standalone="yes"?>
<Relationships xmlns="http://schemas.openxmlformats.org/package/2006/relationships"><Relationship Id="rId1" Type="http://schemas.openxmlformats.org/officeDocument/2006/relationships/customXmlProps" Target="itemProps142.xml"/></Relationships>
</file>

<file path=customXml/_rels/item143.xml.rels><?xml version="1.0" encoding="UTF-8" standalone="yes"?>
<Relationships xmlns="http://schemas.openxmlformats.org/package/2006/relationships"><Relationship Id="rId1" Type="http://schemas.openxmlformats.org/officeDocument/2006/relationships/customXmlProps" Target="itemProps143.xml"/></Relationships>
</file>

<file path=customXml/_rels/item144.xml.rels><?xml version="1.0" encoding="UTF-8" standalone="yes"?>
<Relationships xmlns="http://schemas.openxmlformats.org/package/2006/relationships"><Relationship Id="rId1" Type="http://schemas.openxmlformats.org/officeDocument/2006/relationships/customXmlProps" Target="itemProps144.xml"/></Relationships>
</file>

<file path=customXml/_rels/item145.xml.rels><?xml version="1.0" encoding="UTF-8" standalone="yes"?>
<Relationships xmlns="http://schemas.openxmlformats.org/package/2006/relationships"><Relationship Id="rId1" Type="http://schemas.openxmlformats.org/officeDocument/2006/relationships/customXmlProps" Target="itemProps145.xml"/></Relationships>
</file>

<file path=customXml/_rels/item146.xml.rels><?xml version="1.0" encoding="UTF-8" standalone="yes"?>
<Relationships xmlns="http://schemas.openxmlformats.org/package/2006/relationships"><Relationship Id="rId1" Type="http://schemas.openxmlformats.org/officeDocument/2006/relationships/customXmlProps" Target="itemProps146.xml"/></Relationships>
</file>

<file path=customXml/_rels/item147.xml.rels><?xml version="1.0" encoding="UTF-8" standalone="yes"?>
<Relationships xmlns="http://schemas.openxmlformats.org/package/2006/relationships"><Relationship Id="rId1" Type="http://schemas.openxmlformats.org/officeDocument/2006/relationships/customXmlProps" Target="itemProps147.xml"/></Relationships>
</file>

<file path=customXml/_rels/item148.xml.rels><?xml version="1.0" encoding="UTF-8" standalone="yes"?>
<Relationships xmlns="http://schemas.openxmlformats.org/package/2006/relationships"><Relationship Id="rId1" Type="http://schemas.openxmlformats.org/officeDocument/2006/relationships/customXmlProps" Target="itemProps148.xml"/></Relationships>
</file>

<file path=customXml/_rels/item149.xml.rels><?xml version="1.0" encoding="UTF-8" standalone="yes"?>
<Relationships xmlns="http://schemas.openxmlformats.org/package/2006/relationships"><Relationship Id="rId1" Type="http://schemas.openxmlformats.org/officeDocument/2006/relationships/customXmlProps" Target="itemProps149.xml"/></Relationships>
</file>

<file path=customXml/_rels/item150.xml.rels><?xml version="1.0" encoding="UTF-8" standalone="yes"?>
<Relationships xmlns="http://schemas.openxmlformats.org/package/2006/relationships"><Relationship Id="rId1" Type="http://schemas.openxmlformats.org/officeDocument/2006/relationships/customXmlProps" Target="itemProps150.xml"/></Relationships>
</file>

<file path=customXml/_rels/item151.xml.rels><?xml version="1.0" encoding="UTF-8" standalone="yes"?>
<Relationships xmlns="http://schemas.openxmlformats.org/package/2006/relationships"><Relationship Id="rId1" Type="http://schemas.openxmlformats.org/officeDocument/2006/relationships/customXmlProps" Target="itemProps151.xml"/></Relationships>
</file>

<file path=customXml/_rels/item152.xml.rels><?xml version="1.0" encoding="UTF-8" standalone="yes"?>
<Relationships xmlns="http://schemas.openxmlformats.org/package/2006/relationships"><Relationship Id="rId1" Type="http://schemas.openxmlformats.org/officeDocument/2006/relationships/customXmlProps" Target="itemProps152.xml"/></Relationships>
</file>

<file path=customXml/_rels/item153.xml.rels><?xml version="1.0" encoding="UTF-8" standalone="yes"?>
<Relationships xmlns="http://schemas.openxmlformats.org/package/2006/relationships"><Relationship Id="rId1" Type="http://schemas.openxmlformats.org/officeDocument/2006/relationships/customXmlProps" Target="itemProps15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xml version="1.0" encoding="utf-8"?>
<p:properties xmlns:p="http://schemas.microsoft.com/office/2006/metadata/properties" xmlns:xsi="http://www.w3.org/2001/XMLSchema-instance" xmlns:pc="http://schemas.microsoft.com/office/infopath/2007/PartnerControls">
  <documentManagement>
    <CustomerData xmlns="c8a376db-115e-4bef-8a32-2b734432d9db">false</CustomerData>
    <EmployeeData xmlns="c8a376db-115e-4bef-8a32-2b734432d9db">false</EmployeeData>
    <_ip_UnifiedCompliancePolicyUIAction xmlns="http://schemas.microsoft.com/sharepoint/v3" xsi:nil="true"/>
    <Expiry xmlns="c8a376db-115e-4bef-8a32-2b734432d9db" xsi:nil="true"/>
    <lcf76f155ced4ddcb4097134ff3c332f xmlns="c8a376db-115e-4bef-8a32-2b734432d9db">
      <Terms xmlns="http://schemas.microsoft.com/office/infopath/2007/PartnerControls"/>
    </lcf76f155ced4ddcb4097134ff3c332f>
    <_ip_UnifiedCompliancePolicyProperties xmlns="http://schemas.microsoft.com/sharepoint/v3" xsi:nil="true"/>
    <TaxCatchAll xmlns="a5d197b8-3e22-4fcb-953a-dda13542890b" xsi:nil="true"/>
    <Ownership xmlns="c8a376db-115e-4bef-8a32-2b734432d9db" xsi:nil="true"/>
  </documentManagement>
</p:properties>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xml version="1.0" encoding="utf-8"?>
<?mso-contentType ?>
<FormTemplates xmlns="http://schemas.microsoft.com/sharepoint/v3/contenttype/forms">
  <Display>DocumentLibraryForm</Display>
  <Edit>DocumentLibraryForm</Edit>
  <New>DocumentLibraryForm</New>
</FormTemplates>
</file>

<file path=customXml/item79.xml>��
</file>

<file path=customXml/item80.xml>��
</file>

<file path=customXml/item81.xml>��
</file>

<file path=customXml/item82.xml>��
</file>

<file path=customXml/item83.xml>��
</file>

<file path=customXml/item84.xml>��
</file>

<file path=customXml/item85.xml>��
</file>

<file path=customXml/item86.xml>��
</file>

<file path=customXml/item87.xml>��
</file>

<file path=customXml/item88.xml>��
</file>

<file path=customXml/item89.xml>��
</file>

<file path=customXml/item90.xml>��
</file>

<file path=customXml/item91.xml>��
</file>

<file path=customXml/item92.xml>��
</file>

<file path=customXml/item93.xml>��
</file>

<file path=customXml/item94.xml>��
</file>

<file path=customXml/item95.xml>��
</file>

<file path=customXml/item96.xml>��
</file>

<file path=customXml/item97.xml>��
</file>

<file path=customXml/item98.xml><?xml version="1.0" encoding="utf-8"?>
<ct:contentTypeSchema xmlns:ct="http://schemas.microsoft.com/office/2006/metadata/contentType" xmlns:ma="http://schemas.microsoft.com/office/2006/metadata/properties/metaAttributes" ct:_="" ma:_="" ma:contentTypeName="Document" ma:contentTypeID="0x010100B17009A2A1898A44A20CFBE567A57C7C" ma:contentTypeVersion="25" ma:contentTypeDescription="Create a new document." ma:contentTypeScope="" ma:versionID="c86eb7cce3bc1b4700488d9127af0311">
  <xsd:schema xmlns:xsd="http://www.w3.org/2001/XMLSchema" xmlns:xs="http://www.w3.org/2001/XMLSchema" xmlns:p="http://schemas.microsoft.com/office/2006/metadata/properties" xmlns:ns1="http://schemas.microsoft.com/sharepoint/v3" xmlns:ns2="a5d197b8-3e22-4fcb-953a-dda13542890b" xmlns:ns3="c8a376db-115e-4bef-8a32-2b734432d9db" targetNamespace="http://schemas.microsoft.com/office/2006/metadata/properties" ma:root="true" ma:fieldsID="da6cdb4c55b8638f6b30b3f205639c97" ns1:_="" ns2:_="" ns3:_="">
    <xsd:import namespace="http://schemas.microsoft.com/sharepoint/v3"/>
    <xsd:import namespace="a5d197b8-3e22-4fcb-953a-dda13542890b"/>
    <xsd:import namespace="c8a376db-115e-4bef-8a32-2b734432d9db"/>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CustomerData" minOccurs="0"/>
                <xsd:element ref="ns3:EmployeeData" minOccurs="0"/>
                <xsd:element ref="ns3:Ownership" minOccurs="0"/>
                <xsd:element ref="ns3:Expiry"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MediaServiceLocation" minOccurs="0"/>
                <xsd:element ref="ns3:lcf76f155ced4ddcb4097134ff3c332f" minOccurs="0"/>
                <xsd:element ref="ns2:TaxCatchAll" minOccurs="0"/>
                <xsd:element ref="ns3:MediaServiceObjectDetectorVersions" minOccurs="0"/>
                <xsd:element ref="ns3:MediaServiceSearchProperties" minOccurs="0"/>
                <xsd:element ref="ns1:_ip_UnifiedCompliancePolicyProperties" minOccurs="0"/>
                <xsd:element ref="ns1:_ip_UnifiedCompliancePolicyUIAction"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30" nillable="true" ma:displayName="Unified Compliance Policy Properties" ma:hidden="true" ma:internalName="_ip_UnifiedCompliancePolicyProperties">
      <xsd:simpleType>
        <xsd:restriction base="dms:Note"/>
      </xsd:simpleType>
    </xsd:element>
    <xsd:element name="_ip_UnifiedCompliancePolicyUIAction" ma:index="3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5d197b8-3e22-4fcb-953a-dda13542890b"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7" nillable="true" ma:displayName="Taxonomy Catch All Column" ma:hidden="true" ma:list="{692d06e0-d842-4003-9213-802f771bc48b}" ma:internalName="TaxCatchAll" ma:showField="CatchAllData" ma:web="a5d197b8-3e22-4fcb-953a-dda13542890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c8a376db-115e-4bef-8a32-2b734432d9db"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CustomerData" ma:index="14" nillable="true" ma:displayName="Customer Data" ma:default="0" ma:description="Contains Customer Data" ma:format="Dropdown" ma:internalName="CustomerData">
      <xsd:simpleType>
        <xsd:restriction base="dms:Boolean"/>
      </xsd:simpleType>
    </xsd:element>
    <xsd:element name="EmployeeData" ma:index="15" nillable="true" ma:displayName="Employee Data" ma:default="0" ma:description="Contains Employee Data" ma:format="Dropdown" ma:internalName="EmployeeData">
      <xsd:simpleType>
        <xsd:restriction base="dms:Boolean"/>
      </xsd:simpleType>
    </xsd:element>
    <xsd:element name="Ownership" ma:index="16" nillable="true" ma:displayName="Ownership" ma:format="Dropdown" ma:internalName="Ownership">
      <xsd:simpleType>
        <xsd:restriction base="dms:Text">
          <xsd:maxLength value="255"/>
        </xsd:restriction>
      </xsd:simpleType>
    </xsd:element>
    <xsd:element name="Expiry" ma:index="17" nillable="true" ma:displayName="Expiry" ma:description="Date in which folders are to be deleted" ma:format="Dropdown" ma:internalName="Expiry">
      <xsd:simpleType>
        <xsd:restriction base="dms:Text">
          <xsd:maxLength value="255"/>
        </xsd:restriction>
      </xsd:simpleType>
    </xsd:element>
    <xsd:element name="MediaServiceAutoTags" ma:index="18" nillable="true" ma:displayName="Tags" ma:internalName="MediaServiceAutoTags"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DateTaken" ma:index="22" nillable="true" ma:displayName="MediaServiceDateTaken" ma:hidden="true" ma:internalName="MediaServiceDateTaken"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element name="MediaServiceLocation" ma:index="24" nillable="true" ma:displayName="Location" ma:internalName="MediaServiceLocation" ma:readOnly="true">
      <xsd:simpleType>
        <xsd:restriction base="dms:Text"/>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0ff5548a-8ff9-4300-85d7-7784348d001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8"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9" nillable="true" ma:displayName="MediaServiceSearchProperties" ma:hidden="true" ma:internalName="MediaServiceSearchProperties" ma:readOnly="true">
      <xsd:simpleType>
        <xsd:restriction base="dms:Note"/>
      </xsd:simpleType>
    </xsd:element>
    <xsd:element name="MediaServiceBillingMetadata" ma:index="32"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99.xml>��
</file>

<file path=customXml/item100.xml>��
</file>

<file path=customXml/item101.xml>��
</file>

<file path=customXml/item102.xml>��
</file>

<file path=customXml/item103.xml>��
</file>

<file path=customXml/item104.xml>��
</file>

<file path=customXml/item105.xml>��
</file>

<file path=customXml/item106.xml>��
</file>

<file path=customXml/item107.xml>��
</file>

<file path=customXml/item108.xml>��
</file>

<file path=customXml/item109.xml>��
</file>

<file path=customXml/item110.xml>��
</file>

<file path=customXml/item111.xml>��
</file>

<file path=customXml/item112.xml>��
</file>

<file path=customXml/item113.xml>��
</file>

<file path=customXml/item114.xml>��
</file>

<file path=customXml/item115.xml>��
</file>

<file path=customXml/item116.xml>��
</file>

<file path=customXml/item117.xml>��
</file>

<file path=customXml/item118.xml>��
</file>

<file path=customXml/item119.xml>��
</file>

<file path=customXml/item120.xml>��
</file>

<file path=customXml/item121.xml>��
</file>

<file path=customXml/item122.xml>��
</file>

<file path=customXml/item123.xml>��
</file>

<file path=customXml/item124.xml>��
</file>

<file path=customXml/item125.xml>��
</file>

<file path=customXml/item126.xml>��
</file>

<file path=customXml/item127.xml>��
</file>

<file path=customXml/item128.xml>��
</file>

<file path=customXml/item129.xml>��
</file>

<file path=customXml/item130.xml>��
</file>

<file path=customXml/item131.xml>��
</file>

<file path=customXml/item132.xml>��
</file>

<file path=customXml/item133.xml>��
</file>

<file path=customXml/item134.xml>��
</file>

<file path=customXml/item135.xml>��
</file>

<file path=customXml/item136.xml>��
</file>

<file path=customXml/item137.xml>��
</file>

<file path=customXml/item138.xml>��
</file>

<file path=customXml/item139.xml>��
</file>

<file path=customXml/item140.xml>��
</file>

<file path=customXml/item141.xml>��
</file>

<file path=customXml/item142.xml>��
</file>

<file path=customXml/item143.xml>��
</file>

<file path=customXml/item144.xml>��
</file>

<file path=customXml/item145.xml>��
</file>

<file path=customXml/item146.xml>��
</file>

<file path=customXml/item147.xml>��
</file>

<file path=customXml/item148.xml>��
</file>

<file path=customXml/item149.xml>��
</file>

<file path=customXml/item150.xml>��
</file>

<file path=customXml/item151.xml>��
</file>

<file path=customXml/item152.xml>��
</file>

<file path=customXml/item153.xml>��
</file>

<file path=customXml/itemProps1.xml><?xml version="1.0" encoding="utf-8"?>
<ds:datastoreItem xmlns:ds="http://schemas.openxmlformats.org/officeDocument/2006/customXml" ds:itemID="{06B44D50-79DA-4C1F-82C1-19EBBEADF5ED}">
  <ds:schemaRefs>
    <ds:schemaRef ds:uri="http://gemini/pivotcustomization/f3e35268-75a9-4d49-a098-d584aa0feebb"/>
  </ds:schemaRefs>
</ds:datastoreItem>
</file>

<file path=customXml/itemProps2.xml><?xml version="1.0" encoding="utf-8"?>
<ds:datastoreItem xmlns:ds="http://schemas.openxmlformats.org/officeDocument/2006/customXml" ds:itemID="{770315C6-D809-4CE4-B82A-C377C67171BF}">
  <ds:schemaRefs>
    <ds:schemaRef ds:uri="http://gemini/pivotcustomization/5b3c0a0a-5e14-4e19-84cb-690e95d47347"/>
  </ds:schemaRefs>
</ds:datastoreItem>
</file>

<file path=customXml/itemProps3.xml><?xml version="1.0" encoding="utf-8"?>
<ds:datastoreItem xmlns:ds="http://schemas.openxmlformats.org/officeDocument/2006/customXml" ds:itemID="{EE99F3A3-FBA4-411B-8E64-F0DF2BD9EE32}">
  <ds:schemaRefs>
    <ds:schemaRef ds:uri="http://gemini/pivotcustomization/2121fa13-18b3-4b39-90f5-ee898c33d0a8"/>
  </ds:schemaRefs>
</ds:datastoreItem>
</file>

<file path=customXml/itemProps4.xml><?xml version="1.0" encoding="utf-8"?>
<ds:datastoreItem xmlns:ds="http://schemas.openxmlformats.org/officeDocument/2006/customXml" ds:itemID="{1E0AF583-5ABC-4331-921D-4A73C71A6EDE}">
  <ds:schemaRefs>
    <ds:schemaRef ds:uri="http://schemas.microsoft.com/DataMashup"/>
  </ds:schemaRefs>
</ds:datastoreItem>
</file>

<file path=customXml/itemProps5.xml><?xml version="1.0" encoding="utf-8"?>
<ds:datastoreItem xmlns:ds="http://schemas.openxmlformats.org/officeDocument/2006/customXml" ds:itemID="{082C96BC-69F7-4E42-99F5-EE710CFE1FE8}">
  <ds:schemaRefs>
    <ds:schemaRef ds:uri="http://gemini/pivotcustomization/ee3bf573-d79e-462b-bbba-4ad5155d0b2d"/>
  </ds:schemaRefs>
</ds:datastoreItem>
</file>

<file path=customXml/itemProps6.xml><?xml version="1.0" encoding="utf-8"?>
<ds:datastoreItem xmlns:ds="http://schemas.openxmlformats.org/officeDocument/2006/customXml" ds:itemID="{E955CEC3-C92D-4D3E-BF7F-83DECFBE2F28}">
  <ds:schemaRefs>
    <ds:schemaRef ds:uri="http://gemini/pivotcustomization/5e7a9a89-3410-45c0-8168-7420683cc0ca"/>
  </ds:schemaRefs>
</ds:datastoreItem>
</file>

<file path=customXml/itemProps7.xml><?xml version="1.0" encoding="utf-8"?>
<ds:datastoreItem xmlns:ds="http://schemas.openxmlformats.org/officeDocument/2006/customXml" ds:itemID="{1EC6D128-D876-4961-92DC-74FDD44F594E}">
  <ds:schemaRefs>
    <ds:schemaRef ds:uri="http://gemini/pivotcustomization/7cdc41a9-48f9-4346-bebb-3f2cd2462a5f"/>
  </ds:schemaRefs>
</ds:datastoreItem>
</file>

<file path=customXml/itemProps8.xml><?xml version="1.0" encoding="utf-8"?>
<ds:datastoreItem xmlns:ds="http://schemas.openxmlformats.org/officeDocument/2006/customXml" ds:itemID="{CD52B82A-1108-436F-B25A-C804FD478DE3}">
  <ds:schemaRefs>
    <ds:schemaRef ds:uri="http://gemini/pivotcustomization/TableWidget"/>
  </ds:schemaRefs>
</ds:datastoreItem>
</file>

<file path=customXml/itemProps9.xml><?xml version="1.0" encoding="utf-8"?>
<ds:datastoreItem xmlns:ds="http://schemas.openxmlformats.org/officeDocument/2006/customXml" ds:itemID="{6549AB2F-6131-4678-8364-AE1A956C27C5}">
  <ds:schemaRefs>
    <ds:schemaRef ds:uri="http://gemini/pivotcustomization/fe9d6a5e-36fe-4ae6-82d7-f7f436100d6e"/>
  </ds:schemaRefs>
</ds:datastoreItem>
</file>

<file path=customXml/itemProps10.xml><?xml version="1.0" encoding="utf-8"?>
<ds:datastoreItem xmlns:ds="http://schemas.openxmlformats.org/officeDocument/2006/customXml" ds:itemID="{2EB96D25-CCA6-4C61-BA7C-D09EDAB0793D}">
  <ds:schemaRefs>
    <ds:schemaRef ds:uri="http://gemini/pivotcustomization/4b85bc69-7240-40c0-8c1d-1d66ff060d6a"/>
  </ds:schemaRefs>
</ds:datastoreItem>
</file>

<file path=customXml/itemProps11.xml><?xml version="1.0" encoding="utf-8"?>
<ds:datastoreItem xmlns:ds="http://schemas.openxmlformats.org/officeDocument/2006/customXml" ds:itemID="{651BACD6-8A1C-496E-8673-D3CE7E78518E}">
  <ds:schemaRefs>
    <ds:schemaRef ds:uri="http://gemini/pivotcustomization/50fbd752-15b6-4878-81d0-801efa1b5f9d"/>
  </ds:schemaRefs>
</ds:datastoreItem>
</file>

<file path=customXml/itemProps12.xml><?xml version="1.0" encoding="utf-8"?>
<ds:datastoreItem xmlns:ds="http://schemas.openxmlformats.org/officeDocument/2006/customXml" ds:itemID="{ACC4FE4B-C9B2-4FEE-8955-6D49622C15C8}">
  <ds:schemaRefs>
    <ds:schemaRef ds:uri="http://gemini/pivotcustomization/5247f56a-8185-4fee-a8de-c92e01c4dd94"/>
  </ds:schemaRefs>
</ds:datastoreItem>
</file>

<file path=customXml/itemProps13.xml><?xml version="1.0" encoding="utf-8"?>
<ds:datastoreItem xmlns:ds="http://schemas.openxmlformats.org/officeDocument/2006/customXml" ds:itemID="{F6C6E679-EDCE-4CA0-83D0-4C105B2F9D8F}">
  <ds:schemaRefs>
    <ds:schemaRef ds:uri="http://gemini/pivotcustomization/4dce6235-738b-4f27-9e00-71177d350c7d"/>
  </ds:schemaRefs>
</ds:datastoreItem>
</file>

<file path=customXml/itemProps14.xml><?xml version="1.0" encoding="utf-8"?>
<ds:datastoreItem xmlns:ds="http://schemas.openxmlformats.org/officeDocument/2006/customXml" ds:itemID="{D3D0B6E9-4941-4366-95A5-8E5B45CD02A6}">
  <ds:schemaRefs>
    <ds:schemaRef ds:uri="http://gemini/pivotcustomization/7634bae4-7033-433a-bb96-dbdd76a89093"/>
  </ds:schemaRefs>
</ds:datastoreItem>
</file>

<file path=customXml/itemProps15.xml><?xml version="1.0" encoding="utf-8"?>
<ds:datastoreItem xmlns:ds="http://schemas.openxmlformats.org/officeDocument/2006/customXml" ds:itemID="{43B0D78C-2160-450C-B81B-6F1B10928DE0}">
  <ds:schemaRefs>
    <ds:schemaRef ds:uri="http://gemini/pivotcustomization/09c57813-0dcb-49d3-a715-5fee5dd92e13"/>
  </ds:schemaRefs>
</ds:datastoreItem>
</file>

<file path=customXml/itemProps16.xml><?xml version="1.0" encoding="utf-8"?>
<ds:datastoreItem xmlns:ds="http://schemas.openxmlformats.org/officeDocument/2006/customXml" ds:itemID="{471DD9FC-02A0-411C-B80E-A7BB104789E4}">
  <ds:schemaRefs>
    <ds:schemaRef ds:uri="http://gemini/pivotcustomization/TableXML_Dim_Term_38566e4c-9592-4bf5-a258-8b1b63c138fa"/>
  </ds:schemaRefs>
</ds:datastoreItem>
</file>

<file path=customXml/itemProps17.xml><?xml version="1.0" encoding="utf-8"?>
<ds:datastoreItem xmlns:ds="http://schemas.openxmlformats.org/officeDocument/2006/customXml" ds:itemID="{5A3B0B90-975C-460A-BA88-66D41A4BFB5F}">
  <ds:schemaRefs>
    <ds:schemaRef ds:uri="http://gemini/pivotcustomization/8d9754b6-6bca-4a7d-bed0-5bb4bbdaadd6"/>
  </ds:schemaRefs>
</ds:datastoreItem>
</file>

<file path=customXml/itemProps18.xml><?xml version="1.0" encoding="utf-8"?>
<ds:datastoreItem xmlns:ds="http://schemas.openxmlformats.org/officeDocument/2006/customXml" ds:itemID="{C86818F6-AC89-4B77-971F-898428D61802}">
  <ds:schemaRefs>
    <ds:schemaRef ds:uri="http://gemini/pivotcustomization/TableXML_Fact_Raw 2 1_2e6256eb-dd11-46b4-b6d9-1e972c47b003"/>
  </ds:schemaRefs>
</ds:datastoreItem>
</file>

<file path=customXml/itemProps19.xml><?xml version="1.0" encoding="utf-8"?>
<ds:datastoreItem xmlns:ds="http://schemas.openxmlformats.org/officeDocument/2006/customXml" ds:itemID="{5D9C4DD2-9064-4E96-AF48-D1C3BC232D96}">
  <ds:schemaRefs>
    <ds:schemaRef ds:uri="http://gemini/pivotcustomization/TableXML_Coll_Principal_Library_Cohort_4abebe91-c20d-4992-8a55-4b42ccd4a4c5"/>
  </ds:schemaRefs>
</ds:datastoreItem>
</file>

<file path=customXml/itemProps20.xml><?xml version="1.0" encoding="utf-8"?>
<ds:datastoreItem xmlns:ds="http://schemas.openxmlformats.org/officeDocument/2006/customXml" ds:itemID="{84477CD2-16AA-4678-A358-1C2638529C86}">
  <ds:schemaRefs>
    <ds:schemaRef ds:uri="http://gemini/pivotcustomization/0baf9d40-c07f-41f6-999b-5876ea8610c9"/>
  </ds:schemaRefs>
</ds:datastoreItem>
</file>

<file path=customXml/itemProps21.xml><?xml version="1.0" encoding="utf-8"?>
<ds:datastoreItem xmlns:ds="http://schemas.openxmlformats.org/officeDocument/2006/customXml" ds:itemID="{482E91F3-3B88-427E-AF51-79AFF74776F2}">
  <ds:schemaRefs>
    <ds:schemaRef ds:uri="http://gemini/pivotcustomization/9a3fcaea-5539-456f-a16e-a9fed31c6615"/>
  </ds:schemaRefs>
</ds:datastoreItem>
</file>

<file path=customXml/itemProps22.xml><?xml version="1.0" encoding="utf-8"?>
<ds:datastoreItem xmlns:ds="http://schemas.openxmlformats.org/officeDocument/2006/customXml" ds:itemID="{BBC298F8-5A84-47D3-9F04-2B11AF5A0C64}">
  <ds:schemaRefs>
    <ds:schemaRef ds:uri="http://gemini/pivotcustomization/57a53018-4a81-4adf-b0e2-34b0f9e2a254"/>
  </ds:schemaRefs>
</ds:datastoreItem>
</file>

<file path=customXml/itemProps23.xml><?xml version="1.0" encoding="utf-8"?>
<ds:datastoreItem xmlns:ds="http://schemas.openxmlformats.org/officeDocument/2006/customXml" ds:itemID="{3812CEFF-29ED-44A2-AE04-F0D90B7E9D47}">
  <ds:schemaRefs>
    <ds:schemaRef ds:uri="http://gemini/pivotcustomization/89a7cc31-9637-4621-bc5d-579392c866e6"/>
  </ds:schemaRefs>
</ds:datastoreItem>
</file>

<file path=customXml/itemProps24.xml><?xml version="1.0" encoding="utf-8"?>
<ds:datastoreItem xmlns:ds="http://schemas.openxmlformats.org/officeDocument/2006/customXml" ds:itemID="{0EFEC7BE-7340-43F1-B980-104352435A38}">
  <ds:schemaRefs>
    <ds:schemaRef ds:uri="http://gemini/pivotcustomization/90ea4eb5-4f16-456a-826d-d38f29bb05cb"/>
  </ds:schemaRefs>
</ds:datastoreItem>
</file>

<file path=customXml/itemProps25.xml><?xml version="1.0" encoding="utf-8"?>
<ds:datastoreItem xmlns:ds="http://schemas.openxmlformats.org/officeDocument/2006/customXml" ds:itemID="{FBEB653E-E34A-42F5-A760-C1D13760700E}">
  <ds:schemaRefs>
    <ds:schemaRef ds:uri="http://gemini/pivotcustomization/ef41a97b-9ec3-41ab-a11b-60387741d57c"/>
  </ds:schemaRefs>
</ds:datastoreItem>
</file>

<file path=customXml/itemProps26.xml><?xml version="1.0" encoding="utf-8"?>
<ds:datastoreItem xmlns:ds="http://schemas.openxmlformats.org/officeDocument/2006/customXml" ds:itemID="{36873E31-3D49-407F-87DE-1AA54D1F704C}">
  <ds:schemaRefs>
    <ds:schemaRef ds:uri="http://gemini/pivotcustomization/cba8845a-47ef-473b-b96d-a8d81129a87c"/>
  </ds:schemaRefs>
</ds:datastoreItem>
</file>

<file path=customXml/itemProps27.xml><?xml version="1.0" encoding="utf-8"?>
<ds:datastoreItem xmlns:ds="http://schemas.openxmlformats.org/officeDocument/2006/customXml" ds:itemID="{AF9F6061-A422-484E-B1FE-0C23CCA8446E}">
  <ds:schemaRefs>
    <ds:schemaRef ds:uri="http://gemini/pivotcustomization/1a2bf306-f063-4a1e-91d2-2c3349d51bd0"/>
  </ds:schemaRefs>
</ds:datastoreItem>
</file>

<file path=customXml/itemProps28.xml><?xml version="1.0" encoding="utf-8"?>
<ds:datastoreItem xmlns:ds="http://schemas.openxmlformats.org/officeDocument/2006/customXml" ds:itemID="{D4C32DDB-3D50-4835-B7C7-1E2B37FDEFA2}">
  <ds:schemaRefs>
    <ds:schemaRef ds:uri="http://schemas.microsoft.com/office/2006/metadata/properties"/>
    <ds:schemaRef ds:uri="http://schemas.microsoft.com/office/infopath/2007/PartnerControls"/>
    <ds:schemaRef ds:uri="c8a376db-115e-4bef-8a32-2b734432d9db"/>
    <ds:schemaRef ds:uri="http://schemas.microsoft.com/sharepoint/v3"/>
    <ds:schemaRef ds:uri="a5d197b8-3e22-4fcb-953a-dda13542890b"/>
  </ds:schemaRefs>
</ds:datastoreItem>
</file>

<file path=customXml/itemProps29.xml><?xml version="1.0" encoding="utf-8"?>
<ds:datastoreItem xmlns:ds="http://schemas.openxmlformats.org/officeDocument/2006/customXml" ds:itemID="{2C2A33F3-A5A2-41D4-9463-5BBA58E33B3C}">
  <ds:schemaRefs>
    <ds:schemaRef ds:uri="http://gemini/pivotcustomization/TableXML_Dim_CurrentFunder_809d6eec-46bb-4753-b196-77357b42555f"/>
  </ds:schemaRefs>
</ds:datastoreItem>
</file>

<file path=customXml/itemProps30.xml><?xml version="1.0" encoding="utf-8"?>
<ds:datastoreItem xmlns:ds="http://schemas.openxmlformats.org/officeDocument/2006/customXml" ds:itemID="{44F5AF44-1054-44BB-BBF2-189241E74C53}">
  <ds:schemaRefs>
    <ds:schemaRef ds:uri="http://gemini/pivotcustomization/MeasureGridState"/>
  </ds:schemaRefs>
</ds:datastoreItem>
</file>

<file path=customXml/itemProps31.xml><?xml version="1.0" encoding="utf-8"?>
<ds:datastoreItem xmlns:ds="http://schemas.openxmlformats.org/officeDocument/2006/customXml" ds:itemID="{0D65C9DB-29AF-42A4-BAC8-7F6121F8AFA9}">
  <ds:schemaRefs>
    <ds:schemaRef ds:uri="http://gemini/pivotcustomization/TableXML_Dim_MOB_5b4aff5a-9684-481c-8a32-0cf64efab3bf"/>
  </ds:schemaRefs>
</ds:datastoreItem>
</file>

<file path=customXml/itemProps32.xml><?xml version="1.0" encoding="utf-8"?>
<ds:datastoreItem xmlns:ds="http://schemas.openxmlformats.org/officeDocument/2006/customXml" ds:itemID="{977303DD-4743-4BC9-AD5F-2FC1A216FFBE}">
  <ds:schemaRefs>
    <ds:schemaRef ds:uri="http://gemini/pivotcustomization/96fdd96c-467e-4751-82e8-a865b6d75bfc"/>
  </ds:schemaRefs>
</ds:datastoreItem>
</file>

<file path=customXml/itemProps33.xml><?xml version="1.0" encoding="utf-8"?>
<ds:datastoreItem xmlns:ds="http://schemas.openxmlformats.org/officeDocument/2006/customXml" ds:itemID="{189934A0-17A7-4D76-83C0-C0831487EBBC}">
  <ds:schemaRefs>
    <ds:schemaRef ds:uri="http://gemini/pivotcustomization/5b76f8ea-95ce-4e68-a76f-0684fdc7bb4f"/>
  </ds:schemaRefs>
</ds:datastoreItem>
</file>

<file path=customXml/itemProps34.xml><?xml version="1.0" encoding="utf-8"?>
<ds:datastoreItem xmlns:ds="http://schemas.openxmlformats.org/officeDocument/2006/customXml" ds:itemID="{1F1F6660-04E1-4E0F-8015-B96BCDE8014D}">
  <ds:schemaRefs>
    <ds:schemaRef ds:uri="http://gemini/pivotcustomization/ManualCalcMode"/>
  </ds:schemaRefs>
</ds:datastoreItem>
</file>

<file path=customXml/itemProps35.xml><?xml version="1.0" encoding="utf-8"?>
<ds:datastoreItem xmlns:ds="http://schemas.openxmlformats.org/officeDocument/2006/customXml" ds:itemID="{D0AAC9A8-95B1-4FE6-9EBC-EFE6BF929F96}">
  <ds:schemaRefs>
    <ds:schemaRef ds:uri="http://gemini/pivotcustomization/TableXML_DebtSaleProceeds_CohortTrend_23ebbfd4-8599-41c0-b315-b96e4dcc01a1"/>
  </ds:schemaRefs>
</ds:datastoreItem>
</file>

<file path=customXml/itemProps36.xml><?xml version="1.0" encoding="utf-8"?>
<ds:datastoreItem xmlns:ds="http://schemas.openxmlformats.org/officeDocument/2006/customXml" ds:itemID="{1B280992-C834-4B52-9A19-19BB05C136BE}">
  <ds:schemaRefs>
    <ds:schemaRef ds:uri="http://gemini/pivotcustomization/TableXML_Dim_DQ_36184b96-fbec-47c1-88ed-d00d8cc4fd95"/>
  </ds:schemaRefs>
</ds:datastoreItem>
</file>

<file path=customXml/itemProps37.xml><?xml version="1.0" encoding="utf-8"?>
<ds:datastoreItem xmlns:ds="http://schemas.openxmlformats.org/officeDocument/2006/customXml" ds:itemID="{A2500D54-A14B-4C8C-82D4-47CA3CDD1E97}">
  <ds:schemaRefs>
    <ds:schemaRef ds:uri="http://gemini/pivotcustomization/608d90a6-8da2-4d59-9300-d8f33b7ca9a8"/>
  </ds:schemaRefs>
</ds:datastoreItem>
</file>

<file path=customXml/itemProps38.xml><?xml version="1.0" encoding="utf-8"?>
<ds:datastoreItem xmlns:ds="http://schemas.openxmlformats.org/officeDocument/2006/customXml" ds:itemID="{7C58F02E-91CB-4131-B918-EF8CBBBFFEA1}">
  <ds:schemaRefs>
    <ds:schemaRef ds:uri="http://gemini/pivotcustomization/bf37621d-4c03-43b1-bb7d-25e0ba39798f"/>
  </ds:schemaRefs>
</ds:datastoreItem>
</file>

<file path=customXml/itemProps39.xml><?xml version="1.0" encoding="utf-8"?>
<ds:datastoreItem xmlns:ds="http://schemas.openxmlformats.org/officeDocument/2006/customXml" ds:itemID="{4910FEFB-58F1-4937-A94E-8111401E2E62}">
  <ds:schemaRefs>
    <ds:schemaRef ds:uri="http://gemini/pivotcustomization/1bfc62ff-253e-4a72-8f47-3100b8abdfd4"/>
  </ds:schemaRefs>
</ds:datastoreItem>
</file>

<file path=customXml/itemProps40.xml><?xml version="1.0" encoding="utf-8"?>
<ds:datastoreItem xmlns:ds="http://schemas.openxmlformats.org/officeDocument/2006/customXml" ds:itemID="{6B690380-7EC6-4E06-B139-B2F74BB060CE}">
  <ds:schemaRefs>
    <ds:schemaRef ds:uri="http://gemini/pivotcustomization/bf3b7060-ecf3-4184-beeb-ef9575cdb092"/>
  </ds:schemaRefs>
</ds:datastoreItem>
</file>

<file path=customXml/itemProps41.xml><?xml version="1.0" encoding="utf-8"?>
<ds:datastoreItem xmlns:ds="http://schemas.openxmlformats.org/officeDocument/2006/customXml" ds:itemID="{7937E18C-FFD2-4F42-8319-ED83447F02FE}">
  <ds:schemaRefs>
    <ds:schemaRef ds:uri="http://gemini/pivotcustomization/97bf5f94-4bff-4af6-974e-9a49b2ef98d4"/>
  </ds:schemaRefs>
</ds:datastoreItem>
</file>

<file path=customXml/itemProps42.xml><?xml version="1.0" encoding="utf-8"?>
<ds:datastoreItem xmlns:ds="http://schemas.openxmlformats.org/officeDocument/2006/customXml" ds:itemID="{DB33C5B4-D6FF-4604-A9A8-CFFF35858AC7}">
  <ds:schemaRefs>
    <ds:schemaRef ds:uri="http://gemini/pivotcustomization/e2df4c0b-96f0-4ae1-bece-9f8ebe3f1f2a"/>
  </ds:schemaRefs>
</ds:datastoreItem>
</file>

<file path=customXml/itemProps43.xml><?xml version="1.0" encoding="utf-8"?>
<ds:datastoreItem xmlns:ds="http://schemas.openxmlformats.org/officeDocument/2006/customXml" ds:itemID="{C91731AA-D4FD-4CCE-872C-A79B473493E3}">
  <ds:schemaRefs>
    <ds:schemaRef ds:uri="http://gemini/pivotcustomization/443487a4-c87d-47d8-a3df-b5ed1359c7ef"/>
  </ds:schemaRefs>
</ds:datastoreItem>
</file>

<file path=customXml/itemProps44.xml><?xml version="1.0" encoding="utf-8"?>
<ds:datastoreItem xmlns:ds="http://schemas.openxmlformats.org/officeDocument/2006/customXml" ds:itemID="{664F74C9-56CE-4D4E-BEDB-0F22EA4C45E4}">
  <ds:schemaRefs>
    <ds:schemaRef ds:uri="http://gemini/pivotcustomization/TableXML_Fact_Raw 2 2_c026d239-d2a2-431b-a76f-4caf5d802eff"/>
  </ds:schemaRefs>
</ds:datastoreItem>
</file>

<file path=customXml/itemProps45.xml><?xml version="1.0" encoding="utf-8"?>
<ds:datastoreItem xmlns:ds="http://schemas.openxmlformats.org/officeDocument/2006/customXml" ds:itemID="{452BEC07-4888-4965-9CB6-3C7B4651AA3C}">
  <ds:schemaRefs>
    <ds:schemaRef ds:uri="http://gemini/pivotcustomization/d3cc1e68-4655-474c-a6d4-2df96d352f92"/>
  </ds:schemaRefs>
</ds:datastoreItem>
</file>

<file path=customXml/itemProps46.xml><?xml version="1.0" encoding="utf-8"?>
<ds:datastoreItem xmlns:ds="http://schemas.openxmlformats.org/officeDocument/2006/customXml" ds:itemID="{9C93B400-3151-4C3A-AE5A-5140FD0C4FA8}">
  <ds:schemaRefs>
    <ds:schemaRef ds:uri="http://gemini/pivotcustomization/1424e5f4-554f-4952-87b9-6045e638e180"/>
  </ds:schemaRefs>
</ds:datastoreItem>
</file>

<file path=customXml/itemProps47.xml><?xml version="1.0" encoding="utf-8"?>
<ds:datastoreItem xmlns:ds="http://schemas.openxmlformats.org/officeDocument/2006/customXml" ds:itemID="{D4E17381-68FB-4158-8FBB-AAF8CDAAD9F0}">
  <ds:schemaRefs>
    <ds:schemaRef ds:uri="http://gemini/pivotcustomization/TableXML_Query1_d3234227-0371-459b-9901-a87923289563"/>
  </ds:schemaRefs>
</ds:datastoreItem>
</file>

<file path=customXml/itemProps48.xml><?xml version="1.0" encoding="utf-8"?>
<ds:datastoreItem xmlns:ds="http://schemas.openxmlformats.org/officeDocument/2006/customXml" ds:itemID="{84E4B8E1-6261-407E-9E71-2790F029CBF3}">
  <ds:schemaRefs>
    <ds:schemaRef ds:uri="http://gemini/pivotcustomization/74e7759b-3d5f-4504-ba9d-854b30632f1d"/>
  </ds:schemaRefs>
</ds:datastoreItem>
</file>

<file path=customXml/itemProps49.xml><?xml version="1.0" encoding="utf-8"?>
<ds:datastoreItem xmlns:ds="http://schemas.openxmlformats.org/officeDocument/2006/customXml" ds:itemID="{4C8F906C-C0B2-41A0-A55C-F9B2768C3398}">
  <ds:schemaRefs>
    <ds:schemaRef ds:uri="http://gemini/pivotcustomization/38b2cd30-2c16-4f8a-9c04-f3d631a59bbc"/>
  </ds:schemaRefs>
</ds:datastoreItem>
</file>

<file path=customXml/itemProps50.xml><?xml version="1.0" encoding="utf-8"?>
<ds:datastoreItem xmlns:ds="http://schemas.openxmlformats.org/officeDocument/2006/customXml" ds:itemID="{76D16E3A-778A-4E79-8E9B-1D1140C51B13}">
  <ds:schemaRefs>
    <ds:schemaRef ds:uri="http://gemini/pivotcustomization/33b468c2-ce45-4816-9b6e-bc264bb7e87e"/>
  </ds:schemaRefs>
</ds:datastoreItem>
</file>

<file path=customXml/itemProps51.xml><?xml version="1.0" encoding="utf-8"?>
<ds:datastoreItem xmlns:ds="http://schemas.openxmlformats.org/officeDocument/2006/customXml" ds:itemID="{2930C075-4536-482E-88C3-7ED3FC42B685}">
  <ds:schemaRefs>
    <ds:schemaRef ds:uri="http://gemini/pivotcustomization/TableXML_Fact_Raw 2 3_9aa94daf-922c-45a9-b99b-90b634d04b8c"/>
  </ds:schemaRefs>
</ds:datastoreItem>
</file>

<file path=customXml/itemProps52.xml><?xml version="1.0" encoding="utf-8"?>
<ds:datastoreItem xmlns:ds="http://schemas.openxmlformats.org/officeDocument/2006/customXml" ds:itemID="{D0C151BB-88C0-49C2-829C-885AC1EE7D14}">
  <ds:schemaRefs>
    <ds:schemaRef ds:uri="http://gemini/pivotcustomization/4aa7cee7-4852-481e-bebb-6f283eea0702"/>
  </ds:schemaRefs>
</ds:datastoreItem>
</file>

<file path=customXml/itemProps53.xml><?xml version="1.0" encoding="utf-8"?>
<ds:datastoreItem xmlns:ds="http://schemas.openxmlformats.org/officeDocument/2006/customXml" ds:itemID="{C55FBCCD-9F2C-4748-B416-DAC0F96EFEC7}">
  <ds:schemaRefs>
    <ds:schemaRef ds:uri="http://gemini/pivotcustomization/12287c72-7a7d-4b87-906a-5d95e11267ca"/>
  </ds:schemaRefs>
</ds:datastoreItem>
</file>

<file path=customXml/itemProps54.xml><?xml version="1.0" encoding="utf-8"?>
<ds:datastoreItem xmlns:ds="http://schemas.openxmlformats.org/officeDocument/2006/customXml" ds:itemID="{84A95D7C-D071-430A-9D2E-9EAAB8EC09D2}">
  <ds:schemaRefs>
    <ds:schemaRef ds:uri="http://gemini/pivotcustomization/4ce9c81b-3e50-4e8c-9c7b-567dbfde3787"/>
  </ds:schemaRefs>
</ds:datastoreItem>
</file>

<file path=customXml/itemProps55.xml><?xml version="1.0" encoding="utf-8"?>
<ds:datastoreItem xmlns:ds="http://schemas.openxmlformats.org/officeDocument/2006/customXml" ds:itemID="{6E7513CC-C5AA-4BF1-B014-C2234F3B725F}">
  <ds:schemaRefs>
    <ds:schemaRef ds:uri="http://gemini/pivotcustomization/20240ae4-2f02-4901-a8af-87ecedd66824"/>
  </ds:schemaRefs>
</ds:datastoreItem>
</file>

<file path=customXml/itemProps56.xml><?xml version="1.0" encoding="utf-8"?>
<ds:datastoreItem xmlns:ds="http://schemas.openxmlformats.org/officeDocument/2006/customXml" ds:itemID="{E68D536E-AFEE-47EB-99FC-6A69F9633F6F}">
  <ds:schemaRefs>
    <ds:schemaRef ds:uri="http://gemini/pivotcustomization/IsSandboxEmbedded"/>
  </ds:schemaRefs>
</ds:datastoreItem>
</file>

<file path=customXml/itemProps57.xml><?xml version="1.0" encoding="utf-8"?>
<ds:datastoreItem xmlns:ds="http://schemas.openxmlformats.org/officeDocument/2006/customXml" ds:itemID="{6674B0C4-B770-4DD3-ADE9-7E67625AF649}">
  <ds:schemaRefs>
    <ds:schemaRef ds:uri="http://gemini/pivotcustomization/7a05418c-a151-45fa-bacf-c45cc4b6d31b"/>
  </ds:schemaRefs>
</ds:datastoreItem>
</file>

<file path=customXml/itemProps58.xml><?xml version="1.0" encoding="utf-8"?>
<ds:datastoreItem xmlns:ds="http://schemas.openxmlformats.org/officeDocument/2006/customXml" ds:itemID="{9E9B8B3B-2261-413E-9467-553FAC37FDCD}">
  <ds:schemaRefs>
    <ds:schemaRef ds:uri="http://gemini/pivotcustomization/ErrorCache"/>
  </ds:schemaRefs>
</ds:datastoreItem>
</file>

<file path=customXml/itemProps59.xml><?xml version="1.0" encoding="utf-8"?>
<ds:datastoreItem xmlns:ds="http://schemas.openxmlformats.org/officeDocument/2006/customXml" ds:itemID="{53CFF2D0-3C50-4F58-87EC-C19E756E05D0}">
  <ds:schemaRefs>
    <ds:schemaRef ds:uri="http://gemini/pivotcustomization/7fa6c14d-94d0-4105-b1af-c21bad679852"/>
  </ds:schemaRefs>
</ds:datastoreItem>
</file>

<file path=customXml/itemProps60.xml><?xml version="1.0" encoding="utf-8"?>
<ds:datastoreItem xmlns:ds="http://schemas.openxmlformats.org/officeDocument/2006/customXml" ds:itemID="{A2B5A12F-9A44-4D36-A1D3-28593616DCD5}">
  <ds:schemaRefs>
    <ds:schemaRef ds:uri="http://gemini/pivotcustomization/b5de7ef8-c283-4ce8-b825-40f962f6f10d"/>
  </ds:schemaRefs>
</ds:datastoreItem>
</file>

<file path=customXml/itemProps61.xml><?xml version="1.0" encoding="utf-8"?>
<ds:datastoreItem xmlns:ds="http://schemas.openxmlformats.org/officeDocument/2006/customXml" ds:itemID="{467AF27F-EDE7-4A77-BBB5-6D090BD0FBFA}">
  <ds:schemaRefs>
    <ds:schemaRef ds:uri="http://gemini/pivotcustomization/de3800c7-9c8b-497c-93c1-06108370639f"/>
  </ds:schemaRefs>
</ds:datastoreItem>
</file>

<file path=customXml/itemProps62.xml><?xml version="1.0" encoding="utf-8"?>
<ds:datastoreItem xmlns:ds="http://schemas.openxmlformats.org/officeDocument/2006/customXml" ds:itemID="{856C6B9D-6210-44C4-9785-D7C82ED30906}">
  <ds:schemaRefs>
    <ds:schemaRef ds:uri="http://gemini/pivotcustomization/21338a31-951b-43f2-8986-dd0ec0d90b8b"/>
  </ds:schemaRefs>
</ds:datastoreItem>
</file>

<file path=customXml/itemProps63.xml><?xml version="1.0" encoding="utf-8"?>
<ds:datastoreItem xmlns:ds="http://schemas.openxmlformats.org/officeDocument/2006/customXml" ds:itemID="{470E98A1-9624-474D-8964-6ACAAE0C379E}">
  <ds:schemaRefs>
    <ds:schemaRef ds:uri="http://gemini/pivotcustomization/TableXML_Dim_APR_15b26234-ec36-4cae-9219-756af589e931"/>
  </ds:schemaRefs>
</ds:datastoreItem>
</file>

<file path=customXml/itemProps64.xml><?xml version="1.0" encoding="utf-8"?>
<ds:datastoreItem xmlns:ds="http://schemas.openxmlformats.org/officeDocument/2006/customXml" ds:itemID="{72704EDA-0896-4C89-8278-616F6E12B0F8}">
  <ds:schemaRefs>
    <ds:schemaRef ds:uri="http://gemini/pivotcustomization/40ededf6-19ed-4183-9ae4-104415cb1bdb"/>
  </ds:schemaRefs>
</ds:datastoreItem>
</file>

<file path=customXml/itemProps65.xml><?xml version="1.0" encoding="utf-8"?>
<ds:datastoreItem xmlns:ds="http://schemas.openxmlformats.org/officeDocument/2006/customXml" ds:itemID="{D3C9D36F-9BB8-4617-9749-F2BD6B5EE980}">
  <ds:schemaRefs>
    <ds:schemaRef ds:uri="http://gemini/pivotcustomization/3ac87308-29dd-4d13-8852-626959236431"/>
  </ds:schemaRefs>
</ds:datastoreItem>
</file>

<file path=customXml/itemProps66.xml><?xml version="1.0" encoding="utf-8"?>
<ds:datastoreItem xmlns:ds="http://schemas.openxmlformats.org/officeDocument/2006/customXml" ds:itemID="{6890D78E-34C1-4A3D-B310-79F996E7DD74}">
  <ds:schemaRefs>
    <ds:schemaRef ds:uri="http://gemini/pivotcustomization/5583bf09-fef5-4503-9971-d3191e3a7ac7"/>
  </ds:schemaRefs>
</ds:datastoreItem>
</file>

<file path=customXml/itemProps67.xml><?xml version="1.0" encoding="utf-8"?>
<ds:datastoreItem xmlns:ds="http://schemas.openxmlformats.org/officeDocument/2006/customXml" ds:itemID="{18FA4CF3-00D2-485B-BBD4-DE48FE991E2B}">
  <ds:schemaRefs>
    <ds:schemaRef ds:uri="http://gemini/pivotcustomization/cb1c34a1-b744-44c2-abe9-f4f06cf08db2"/>
  </ds:schemaRefs>
</ds:datastoreItem>
</file>

<file path=customXml/itemProps68.xml><?xml version="1.0" encoding="utf-8"?>
<ds:datastoreItem xmlns:ds="http://schemas.openxmlformats.org/officeDocument/2006/customXml" ds:itemID="{A1509699-0B31-4849-A04A-20DF47BFEDE9}">
  <ds:schemaRefs>
    <ds:schemaRef ds:uri="http://gemini/pivotcustomization/TableXML_Fact_Raw 2 2_c026d239-d2a2-431b-a76f-4caf5d802eff"/>
  </ds:schemaRefs>
</ds:datastoreItem>
</file>

<file path=customXml/itemProps69.xml><?xml version="1.0" encoding="utf-8"?>
<ds:datastoreItem xmlns:ds="http://schemas.openxmlformats.org/officeDocument/2006/customXml" ds:itemID="{00A835E5-2230-497C-9A48-FC3396A4C23A}">
  <ds:schemaRefs>
    <ds:schemaRef ds:uri="http://gemini/pivotcustomization/1ddb954b-40cf-4a6b-b3f0-1ab39f364411"/>
  </ds:schemaRefs>
</ds:datastoreItem>
</file>

<file path=customXml/itemProps70.xml><?xml version="1.0" encoding="utf-8"?>
<ds:datastoreItem xmlns:ds="http://schemas.openxmlformats.org/officeDocument/2006/customXml" ds:itemID="{5D1D0239-EAB5-4FCB-BF13-9CEEEC97FA6D}">
  <ds:schemaRefs>
    <ds:schemaRef ds:uri="http://gemini/pivotcustomization/TableOrder"/>
  </ds:schemaRefs>
</ds:datastoreItem>
</file>

<file path=customXml/itemProps71.xml><?xml version="1.0" encoding="utf-8"?>
<ds:datastoreItem xmlns:ds="http://schemas.openxmlformats.org/officeDocument/2006/customXml" ds:itemID="{B989385D-6307-4281-A4A6-2C385906CA78}">
  <ds:schemaRefs>
    <ds:schemaRef ds:uri="http://gemini/pivotcustomization/TableXML_Dim_LoanSize_a8ed8680-59cd-4a88-bfea-d76878a100d4"/>
  </ds:schemaRefs>
</ds:datastoreItem>
</file>

<file path=customXml/itemProps72.xml><?xml version="1.0" encoding="utf-8"?>
<ds:datastoreItem xmlns:ds="http://schemas.openxmlformats.org/officeDocument/2006/customXml" ds:itemID="{18C77498-8222-4D2B-8F00-C8C1B08D310D}">
  <ds:schemaRefs>
    <ds:schemaRef ds:uri="http://gemini/pivotcustomization/TableXML_Fact_Raw 2 1_2e6256eb-dd11-46b4-b6d9-1e972c47b003"/>
  </ds:schemaRefs>
</ds:datastoreItem>
</file>

<file path=customXml/itemProps73.xml><?xml version="1.0" encoding="utf-8"?>
<ds:datastoreItem xmlns:ds="http://schemas.openxmlformats.org/officeDocument/2006/customXml" ds:itemID="{EF3B2358-F1BC-4A0B-ABB2-07AA95F87821}">
  <ds:schemaRefs>
    <ds:schemaRef ds:uri="http://gemini/pivotcustomization/TableXML_T_Measures_2b5b376a-6470-4208-9b37-93d63524c299"/>
  </ds:schemaRefs>
</ds:datastoreItem>
</file>

<file path=customXml/itemProps74.xml><?xml version="1.0" encoding="utf-8"?>
<ds:datastoreItem xmlns:ds="http://schemas.openxmlformats.org/officeDocument/2006/customXml" ds:itemID="{19105EF5-E423-4EF1-AAB1-35FCAD9EF95D}">
  <ds:schemaRefs>
    <ds:schemaRef ds:uri="http://gemini/pivotcustomization/0e9ebf80-279a-4e02-aa9e-d78e09e42bb8"/>
  </ds:schemaRefs>
</ds:datastoreItem>
</file>

<file path=customXml/itemProps75.xml><?xml version="1.0" encoding="utf-8"?>
<ds:datastoreItem xmlns:ds="http://schemas.openxmlformats.org/officeDocument/2006/customXml" ds:itemID="{23AD1630-FDDA-4FA8-B0D9-C3E76D2851D2}">
  <ds:schemaRefs>
    <ds:schemaRef ds:uri="http://gemini/pivotcustomization/TableXML_Query2_4b7f2a6b-0327-4731-a56b-acd0b1d1c4a6"/>
  </ds:schemaRefs>
</ds:datastoreItem>
</file>

<file path=customXml/itemProps76.xml><?xml version="1.0" encoding="utf-8"?>
<ds:datastoreItem xmlns:ds="http://schemas.openxmlformats.org/officeDocument/2006/customXml" ds:itemID="{97CEA67D-3FDB-49B4-BC37-89F1EDA75B63}">
  <ds:schemaRefs>
    <ds:schemaRef ds:uri="http://gemini/pivotcustomization/25cd5dbc-c3fb-415d-8476-b9410c53c5ee"/>
  </ds:schemaRefs>
</ds:datastoreItem>
</file>

<file path=customXml/itemProps77.xml><?xml version="1.0" encoding="utf-8"?>
<ds:datastoreItem xmlns:ds="http://schemas.openxmlformats.org/officeDocument/2006/customXml" ds:itemID="{6A294219-3ED6-4636-A165-4BC9F99E75E4}">
  <ds:schemaRefs>
    <ds:schemaRef ds:uri="http://gemini/pivotcustomization/e6758a32-983e-44e1-b39d-245ba877886d"/>
  </ds:schemaRefs>
</ds:datastoreItem>
</file>

<file path=customXml/itemProps78.xml><?xml version="1.0" encoding="utf-8"?>
<ds:datastoreItem xmlns:ds="http://schemas.openxmlformats.org/officeDocument/2006/customXml" ds:itemID="{B15C17F0-1052-4F3E-8CE5-BEBD554030AF}">
  <ds:schemaRefs>
    <ds:schemaRef ds:uri="http://schemas.microsoft.com/sharepoint/v3/contenttype/forms"/>
  </ds:schemaRefs>
</ds:datastoreItem>
</file>

<file path=customXml/itemProps79.xml><?xml version="1.0" encoding="utf-8"?>
<ds:datastoreItem xmlns:ds="http://schemas.openxmlformats.org/officeDocument/2006/customXml" ds:itemID="{A4237CD8-8AF0-4A28-967E-B75C38E325C3}">
  <ds:schemaRefs>
    <ds:schemaRef ds:uri="http://gemini/pivotcustomization/7d61205a-1ef2-4055-b2fa-975276292dcd"/>
  </ds:schemaRefs>
</ds:datastoreItem>
</file>

<file path=customXml/itemProps80.xml><?xml version="1.0" encoding="utf-8"?>
<ds:datastoreItem xmlns:ds="http://schemas.openxmlformats.org/officeDocument/2006/customXml" ds:itemID="{93962518-2A64-412F-81CA-54FD112473A8}">
  <ds:schemaRefs>
    <ds:schemaRef ds:uri="http://gemini/pivotcustomization/272f5af8-1145-4065-a219-b78cf239ec25"/>
  </ds:schemaRefs>
</ds:datastoreItem>
</file>

<file path=customXml/itemProps81.xml><?xml version="1.0" encoding="utf-8"?>
<ds:datastoreItem xmlns:ds="http://schemas.openxmlformats.org/officeDocument/2006/customXml" ds:itemID="{EB31FAA9-2C47-4F3C-A9CA-64B0D429C493}">
  <ds:schemaRefs>
    <ds:schemaRef ds:uri="http://gemini/pivotcustomization/b24f14bf-b914-4a3b-891d-b0af397bcbec"/>
  </ds:schemaRefs>
</ds:datastoreItem>
</file>

<file path=customXml/itemProps82.xml><?xml version="1.0" encoding="utf-8"?>
<ds:datastoreItem xmlns:ds="http://schemas.openxmlformats.org/officeDocument/2006/customXml" ds:itemID="{BC1B4127-7D50-456C-925B-D747B544B610}">
  <ds:schemaRefs>
    <ds:schemaRef ds:uri="http://gemini/pivotcustomization/LinkedTableUpdateMode"/>
  </ds:schemaRefs>
</ds:datastoreItem>
</file>

<file path=customXml/itemProps83.xml><?xml version="1.0" encoding="utf-8"?>
<ds:datastoreItem xmlns:ds="http://schemas.openxmlformats.org/officeDocument/2006/customXml" ds:itemID="{F08F8F55-5330-4BC9-9855-84573CFEB710}">
  <ds:schemaRefs>
    <ds:schemaRef ds:uri="http://gemini/pivotcustomization/TableXML_A"/>
  </ds:schemaRefs>
</ds:datastoreItem>
</file>

<file path=customXml/itemProps84.xml><?xml version="1.0" encoding="utf-8"?>
<ds:datastoreItem xmlns:ds="http://schemas.openxmlformats.org/officeDocument/2006/customXml" ds:itemID="{C66B095D-5376-42B3-AB1F-7AECCE223788}">
  <ds:schemaRefs>
    <ds:schemaRef ds:uri="http://gemini/pivotcustomization/TableXML_Dim_CohortDate_fdde3e28-4df9-4031-b806-ef9dcf66f6a7"/>
  </ds:schemaRefs>
</ds:datastoreItem>
</file>

<file path=customXml/itemProps85.xml><?xml version="1.0" encoding="utf-8"?>
<ds:datastoreItem xmlns:ds="http://schemas.openxmlformats.org/officeDocument/2006/customXml" ds:itemID="{4404BADE-D8BE-4CA1-9B40-2FFE5F1ED923}">
  <ds:schemaRefs>
    <ds:schemaRef ds:uri="http://gemini/pivotcustomization/95a30ea1-a4b3-4e16-be1a-0419da4c6e9e"/>
  </ds:schemaRefs>
</ds:datastoreItem>
</file>

<file path=customXml/itemProps86.xml><?xml version="1.0" encoding="utf-8"?>
<ds:datastoreItem xmlns:ds="http://schemas.openxmlformats.org/officeDocument/2006/customXml" ds:itemID="{662818C1-D6AB-4354-88F9-DBB8320F43BB}">
  <ds:schemaRefs>
    <ds:schemaRef ds:uri="http://gemini/pivotcustomization/RelationshipAutoDetectionEnabled"/>
  </ds:schemaRefs>
</ds:datastoreItem>
</file>

<file path=customXml/itemProps87.xml><?xml version="1.0" encoding="utf-8"?>
<ds:datastoreItem xmlns:ds="http://schemas.openxmlformats.org/officeDocument/2006/customXml" ds:itemID="{B5B5762E-780D-4CF8-9C53-AAC053B38072}">
  <ds:schemaRefs>
    <ds:schemaRef ds:uri="http://gemini/pivotcustomization/TableXML_BB_Forecast_ec037a94-b654-4353-9d09-15349e48e845"/>
  </ds:schemaRefs>
</ds:datastoreItem>
</file>

<file path=customXml/itemProps88.xml><?xml version="1.0" encoding="utf-8"?>
<ds:datastoreItem xmlns:ds="http://schemas.openxmlformats.org/officeDocument/2006/customXml" ds:itemID="{7D6E1D04-8461-4C55-AB4A-4729AF7AC083}">
  <ds:schemaRefs>
    <ds:schemaRef ds:uri="http://gemini/pivotcustomization/Diagrams"/>
  </ds:schemaRefs>
</ds:datastoreItem>
</file>

<file path=customXml/itemProps89.xml><?xml version="1.0" encoding="utf-8"?>
<ds:datastoreItem xmlns:ds="http://schemas.openxmlformats.org/officeDocument/2006/customXml" ds:itemID="{DBAC4034-5876-4EE0-8E49-C16EEA93E26F}">
  <ds:schemaRefs>
    <ds:schemaRef ds:uri="http://gemini/pivotcustomization/TableXML_Fact_Raw 2 3_9aa94daf-922c-45a9-b99b-90b634d04b8c"/>
  </ds:schemaRefs>
</ds:datastoreItem>
</file>

<file path=customXml/itemProps90.xml><?xml version="1.0" encoding="utf-8"?>
<ds:datastoreItem xmlns:ds="http://schemas.openxmlformats.org/officeDocument/2006/customXml" ds:itemID="{8E8DC310-6EF5-4D8C-81D9-7F9120A4A110}">
  <ds:schemaRefs>
    <ds:schemaRef ds:uri="http://gemini/pivotcustomization/e527133a-8334-43f2-b3cf-151210e6bb2d"/>
  </ds:schemaRefs>
</ds:datastoreItem>
</file>

<file path=customXml/itemProps91.xml><?xml version="1.0" encoding="utf-8"?>
<ds:datastoreItem xmlns:ds="http://schemas.openxmlformats.org/officeDocument/2006/customXml" ds:itemID="{6CC510ED-51B4-47FD-A0CE-58DD05276DBA}">
  <ds:schemaRefs>
    <ds:schemaRef ds:uri="http://gemini/pivotcustomization/TableXML_Fact_Raw 2_477fa197-9af7-43fd-816f-b86e6395ccd1"/>
  </ds:schemaRefs>
</ds:datastoreItem>
</file>

<file path=customXml/itemProps92.xml><?xml version="1.0" encoding="utf-8"?>
<ds:datastoreItem xmlns:ds="http://schemas.openxmlformats.org/officeDocument/2006/customXml" ds:itemID="{39E91E6F-6C13-443A-9E6E-8ABC646EEA82}">
  <ds:schemaRefs>
    <ds:schemaRef ds:uri="http://gemini/pivotcustomization/154bc0a8-96f0-4344-b691-ad3e33957660"/>
  </ds:schemaRefs>
</ds:datastoreItem>
</file>

<file path=customXml/itemProps93.xml><?xml version="1.0" encoding="utf-8"?>
<ds:datastoreItem xmlns:ds="http://schemas.openxmlformats.org/officeDocument/2006/customXml" ds:itemID="{A801EBD0-B505-4FD6-8F07-9748796E334C}">
  <ds:schemaRefs>
    <ds:schemaRef ds:uri="http://gemini/pivotcustomization/TableXML_Dim_OnBS_2b8f90ee-22e1-44ca-a2e8-8ee4c58871a0"/>
  </ds:schemaRefs>
</ds:datastoreItem>
</file>

<file path=customXml/itemProps94.xml><?xml version="1.0" encoding="utf-8"?>
<ds:datastoreItem xmlns:ds="http://schemas.openxmlformats.org/officeDocument/2006/customXml" ds:itemID="{66BB6346-D190-4637-BF41-F546E72AA01A}">
  <ds:schemaRefs>
    <ds:schemaRef ds:uri="http://gemini/pivotcustomization/65b8e40e-3922-47b3-a7e0-8e01d519cbf8"/>
  </ds:schemaRefs>
</ds:datastoreItem>
</file>

<file path=customXml/itemProps95.xml><?xml version="1.0" encoding="utf-8"?>
<ds:datastoreItem xmlns:ds="http://schemas.openxmlformats.org/officeDocument/2006/customXml" ds:itemID="{24087850-DF6B-4720-9F43-776F4CB2F2BF}">
  <ds:schemaRefs>
    <ds:schemaRef ds:uri="http://gemini/pivotcustomization/28b0e442-edb6-4532-935b-a37ff578271a"/>
  </ds:schemaRefs>
</ds:datastoreItem>
</file>

<file path=customXml/itemProps96.xml><?xml version="1.0" encoding="utf-8"?>
<ds:datastoreItem xmlns:ds="http://schemas.openxmlformats.org/officeDocument/2006/customXml" ds:itemID="{BDBA340A-9763-44C4-B65A-6D91C712606D}">
  <ds:schemaRefs>
    <ds:schemaRef ds:uri="http://gemini/pivotcustomization/f8f0e578-8d21-4d16-88f3-64d0aca2f7c5"/>
  </ds:schemaRefs>
</ds:datastoreItem>
</file>

<file path=customXml/itemProps97.xml><?xml version="1.0" encoding="utf-8"?>
<ds:datastoreItem xmlns:ds="http://schemas.openxmlformats.org/officeDocument/2006/customXml" ds:itemID="{C36BC27E-8A6D-4C5B-B8D1-EC2515A36958}">
  <ds:schemaRefs>
    <ds:schemaRef ds:uri="http://gemini/pivotcustomization/c06842fa-1683-4c64-8a60-12f79296ad05"/>
  </ds:schemaRefs>
</ds:datastoreItem>
</file>

<file path=customXml/itemProps98.xml><?xml version="1.0" encoding="utf-8"?>
<ds:datastoreItem xmlns:ds="http://schemas.openxmlformats.org/officeDocument/2006/customXml" ds:itemID="{9503EC66-1DEA-4A38-BFCA-BE9BD69A29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5d197b8-3e22-4fcb-953a-dda13542890b"/>
    <ds:schemaRef ds:uri="c8a376db-115e-4bef-8a32-2b734432d9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99.xml><?xml version="1.0" encoding="utf-8"?>
<ds:datastoreItem xmlns:ds="http://schemas.openxmlformats.org/officeDocument/2006/customXml" ds:itemID="{A88D70EF-E3B1-409A-AD9A-E19FB7E60C2A}">
  <ds:schemaRefs>
    <ds:schemaRef ds:uri="http://gemini/pivotcustomization/TableXML_Fact_Raw_a7d446fe-c0ec-4f7e-8509-e6f165f5b9ed"/>
  </ds:schemaRefs>
</ds:datastoreItem>
</file>

<file path=customXml/itemProps100.xml><?xml version="1.0" encoding="utf-8"?>
<ds:datastoreItem xmlns:ds="http://schemas.openxmlformats.org/officeDocument/2006/customXml" ds:itemID="{669EC4A0-E961-4C70-A44E-4D211484CDF9}">
  <ds:schemaRefs>
    <ds:schemaRef ds:uri="http://gemini/pivotcustomization/3b7e52e7-be9c-4dc6-8df5-c06e34aac548"/>
  </ds:schemaRefs>
</ds:datastoreItem>
</file>

<file path=customXml/itemProps101.xml><?xml version="1.0" encoding="utf-8"?>
<ds:datastoreItem xmlns:ds="http://schemas.openxmlformats.org/officeDocument/2006/customXml" ds:itemID="{D82FE4E5-DC24-4A42-848B-9CE397144272}">
  <ds:schemaRefs>
    <ds:schemaRef ds:uri="http://gemini/pivotcustomization/8f6906e5-a2b9-4c82-be92-543e02dfcde6"/>
  </ds:schemaRefs>
</ds:datastoreItem>
</file>

<file path=customXml/itemProps102.xml><?xml version="1.0" encoding="utf-8"?>
<ds:datastoreItem xmlns:ds="http://schemas.openxmlformats.org/officeDocument/2006/customXml" ds:itemID="{6DE3E9C8-8892-4061-8805-082D140FDD3B}">
  <ds:schemaRefs>
    <ds:schemaRef ds:uri="http://gemini/pivotcustomization/41f18f94-2667-4588-ad8d-88715b7da313"/>
  </ds:schemaRefs>
</ds:datastoreItem>
</file>

<file path=customXml/itemProps103.xml><?xml version="1.0" encoding="utf-8"?>
<ds:datastoreItem xmlns:ds="http://schemas.openxmlformats.org/officeDocument/2006/customXml" ds:itemID="{7DF061A7-84BE-4E94-AB3E-81B9B1BE7209}">
  <ds:schemaRefs>
    <ds:schemaRef ds:uri="http://gemini/pivotcustomization/TableXML_BB_Forecast_Test_Fast_2e88d20d-4a04-4c30-9428-6e0550e27668"/>
  </ds:schemaRefs>
</ds:datastoreItem>
</file>

<file path=customXml/itemProps104.xml><?xml version="1.0" encoding="utf-8"?>
<ds:datastoreItem xmlns:ds="http://schemas.openxmlformats.org/officeDocument/2006/customXml" ds:itemID="{78846DA5-A5C9-48F0-9A83-09909D382602}">
  <ds:schemaRefs>
    <ds:schemaRef ds:uri="http://gemini/pivotcustomization/69d981fe-214c-41d0-b9b0-ec7e9abc6b2a"/>
  </ds:schemaRefs>
</ds:datastoreItem>
</file>

<file path=customXml/itemProps105.xml><?xml version="1.0" encoding="utf-8"?>
<ds:datastoreItem xmlns:ds="http://schemas.openxmlformats.org/officeDocument/2006/customXml" ds:itemID="{58204D69-9BA6-438F-8D0D-4FEB659C95C7}">
  <ds:schemaRefs>
    <ds:schemaRef ds:uri="http://gemini/pivotcustomization/TableXML_Rate_Library_e13ba3bf-9622-4da7-b171-83771a5a33ba"/>
  </ds:schemaRefs>
</ds:datastoreItem>
</file>

<file path=customXml/itemProps106.xml><?xml version="1.0" encoding="utf-8"?>
<ds:datastoreItem xmlns:ds="http://schemas.openxmlformats.org/officeDocument/2006/customXml" ds:itemID="{C004E0F4-AE86-4C5B-8344-3EFFEB66340D}">
  <ds:schemaRefs>
    <ds:schemaRef ds:uri="http://gemini/pivotcustomization/07b830d7-ff71-44ad-9224-296547035031"/>
  </ds:schemaRefs>
</ds:datastoreItem>
</file>

<file path=customXml/itemProps107.xml><?xml version="1.0" encoding="utf-8"?>
<ds:datastoreItem xmlns:ds="http://schemas.openxmlformats.org/officeDocument/2006/customXml" ds:itemID="{DD698D45-F11B-4C91-8E67-A58614DCD817}">
  <ds:schemaRefs>
    <ds:schemaRef ds:uri="http://gemini/pivotcustomization/TableXML_Dim_Date_30bc6e3a-0f67-4ef3-9d49-e1b0be0338d0"/>
  </ds:schemaRefs>
</ds:datastoreItem>
</file>

<file path=customXml/itemProps108.xml><?xml version="1.0" encoding="utf-8"?>
<ds:datastoreItem xmlns:ds="http://schemas.openxmlformats.org/officeDocument/2006/customXml" ds:itemID="{9F6F7471-03A5-4E31-826C-D02196874BE5}">
  <ds:schemaRefs>
    <ds:schemaRef ds:uri="http://gemini/pivotcustomization/a95ad087-98f8-4071-8b52-1c33481227c0"/>
  </ds:schemaRefs>
</ds:datastoreItem>
</file>

<file path=customXml/itemProps109.xml><?xml version="1.0" encoding="utf-8"?>
<ds:datastoreItem xmlns:ds="http://schemas.openxmlformats.org/officeDocument/2006/customXml" ds:itemID="{E04DAAD3-5BDD-45BD-9818-C328813F31D2}">
  <ds:schemaRefs>
    <ds:schemaRef ds:uri="http://gemini/pivotcustomization/TableXML_Dim_Segment_0fc6d24c-7faf-4f95-afe8-a66a15b38a45"/>
  </ds:schemaRefs>
</ds:datastoreItem>
</file>

<file path=customXml/itemProps110.xml><?xml version="1.0" encoding="utf-8"?>
<ds:datastoreItem xmlns:ds="http://schemas.openxmlformats.org/officeDocument/2006/customXml" ds:itemID="{8FCA3ACB-9223-4BBE-899A-56EB8AC3A202}">
  <ds:schemaRefs>
    <ds:schemaRef ds:uri="http://gemini/pivotcustomization/b1a095a2-e9ba-4797-8b87-7ca4c9e11b0f"/>
  </ds:schemaRefs>
</ds:datastoreItem>
</file>

<file path=customXml/itemProps111.xml><?xml version="1.0" encoding="utf-8"?>
<ds:datastoreItem xmlns:ds="http://schemas.openxmlformats.org/officeDocument/2006/customXml" ds:itemID="{F99CFBDA-A24E-4E12-9AE4-C1B07949992E}">
  <ds:schemaRefs>
    <ds:schemaRef ds:uri="http://gemini/pivotcustomization/9bedb600-1ed3-49c1-bb2e-5c656c0464bc"/>
  </ds:schemaRefs>
</ds:datastoreItem>
</file>

<file path=customXml/itemProps112.xml><?xml version="1.0" encoding="utf-8"?>
<ds:datastoreItem xmlns:ds="http://schemas.openxmlformats.org/officeDocument/2006/customXml" ds:itemID="{09B46818-6B25-49B9-8715-5787F0D9259C}">
  <ds:schemaRefs>
    <ds:schemaRef ds:uri="http://gemini/pivotcustomization/ffe842a4-a9c8-4104-9728-17940f9720bb"/>
  </ds:schemaRefs>
</ds:datastoreItem>
</file>

<file path=customXml/itemProps113.xml><?xml version="1.0" encoding="utf-8"?>
<ds:datastoreItem xmlns:ds="http://schemas.openxmlformats.org/officeDocument/2006/customXml" ds:itemID="{4FB601AC-3AC6-4372-9A45-27B428B4262C}">
  <ds:schemaRefs>
    <ds:schemaRef ds:uri="http://gemini/pivotcustomization/80c62b4a-ddaf-4946-a5b5-e19b023a4a2d"/>
  </ds:schemaRefs>
</ds:datastoreItem>
</file>

<file path=customXml/itemProps114.xml><?xml version="1.0" encoding="utf-8"?>
<ds:datastoreItem xmlns:ds="http://schemas.openxmlformats.org/officeDocument/2006/customXml" ds:itemID="{B1F31356-CF9A-413B-8EFC-9E8D27796729}">
  <ds:schemaRefs>
    <ds:schemaRef ds:uri="http://gemini/pivotcustomization/TableXML_Forecast_Curves_d927b388-7663-4f65-904c-81eeef2be487"/>
  </ds:schemaRefs>
</ds:datastoreItem>
</file>

<file path=customXml/itemProps115.xml><?xml version="1.0" encoding="utf-8"?>
<ds:datastoreItem xmlns:ds="http://schemas.openxmlformats.org/officeDocument/2006/customXml" ds:itemID="{7EC562F1-512E-47E1-A86C-319EA325BC73}">
  <ds:schemaRefs>
    <ds:schemaRef ds:uri="http://gemini/pivotcustomization/TableXML_Dim_LOB_d55982c3-ab66-44f9-a6b7-c6b017222f57"/>
  </ds:schemaRefs>
</ds:datastoreItem>
</file>

<file path=customXml/itemProps116.xml><?xml version="1.0" encoding="utf-8"?>
<ds:datastoreItem xmlns:ds="http://schemas.openxmlformats.org/officeDocument/2006/customXml" ds:itemID="{14BB733B-527A-4C16-A5BF-190712E8FC60}">
  <ds:schemaRefs>
    <ds:schemaRef ds:uri="http://gemini/pivotcustomization/efbe80f2-5fef-49e5-8223-4afc34f50836"/>
  </ds:schemaRefs>
</ds:datastoreItem>
</file>

<file path=customXml/itemProps117.xml><?xml version="1.0" encoding="utf-8"?>
<ds:datastoreItem xmlns:ds="http://schemas.openxmlformats.org/officeDocument/2006/customXml" ds:itemID="{66250072-F777-49D6-81D0-0D07F7CE3344}">
  <ds:schemaRefs>
    <ds:schemaRef ds:uri="http://gemini/pivotcustomization/7c556e69-654c-43bf-b570-ac578c88b976"/>
  </ds:schemaRefs>
</ds:datastoreItem>
</file>

<file path=customXml/itemProps118.xml><?xml version="1.0" encoding="utf-8"?>
<ds:datastoreItem xmlns:ds="http://schemas.openxmlformats.org/officeDocument/2006/customXml" ds:itemID="{E1FF72A5-2793-4F96-9699-7110946116F2}">
  <ds:schemaRefs>
    <ds:schemaRef ds:uri="http://gemini/pivotcustomization/016901ce-59e4-4107-bb87-301bf52e3832"/>
  </ds:schemaRefs>
</ds:datastoreItem>
</file>

<file path=customXml/itemProps119.xml><?xml version="1.0" encoding="utf-8"?>
<ds:datastoreItem xmlns:ds="http://schemas.openxmlformats.org/officeDocument/2006/customXml" ds:itemID="{BC04C414-CFD8-4231-B41E-C35866DBBE25}">
  <ds:schemaRefs>
    <ds:schemaRef ds:uri="http://gemini/pivotcustomization/6611bebc-a24a-458e-b840-a63f5b00a5e5"/>
  </ds:schemaRefs>
</ds:datastoreItem>
</file>

<file path=customXml/itemProps120.xml><?xml version="1.0" encoding="utf-8"?>
<ds:datastoreItem xmlns:ds="http://schemas.openxmlformats.org/officeDocument/2006/customXml" ds:itemID="{1D2D7A22-510D-456A-8F5A-1F0F48473017}">
  <ds:schemaRefs>
    <ds:schemaRef ds:uri="http://gemini/pivotcustomization/798e7db0-481b-425d-8249-cc4ad73b3c9b"/>
  </ds:schemaRefs>
</ds:datastoreItem>
</file>

<file path=customXml/itemProps121.xml><?xml version="1.0" encoding="utf-8"?>
<ds:datastoreItem xmlns:ds="http://schemas.openxmlformats.org/officeDocument/2006/customXml" ds:itemID="{6827C896-E890-4006-8D83-9EB2E994ECB0}">
  <ds:schemaRefs>
    <ds:schemaRef ds:uri="http://gemini/pivotcustomization/TableXML_Seed_BB_cc5020da-9749-4b77-8457-c41d19874a06"/>
  </ds:schemaRefs>
</ds:datastoreItem>
</file>

<file path=customXml/itemProps122.xml><?xml version="1.0" encoding="utf-8"?>
<ds:datastoreItem xmlns:ds="http://schemas.openxmlformats.org/officeDocument/2006/customXml" ds:itemID="{DFE430EC-8EE1-494B-A248-531952A9A6B9}">
  <ds:schemaRefs>
    <ds:schemaRef ds:uri="http://gemini/pivotcustomization/39e749f9-ad4d-418a-a90a-fa74c176cf7a"/>
  </ds:schemaRefs>
</ds:datastoreItem>
</file>

<file path=customXml/itemProps123.xml><?xml version="1.0" encoding="utf-8"?>
<ds:datastoreItem xmlns:ds="http://schemas.openxmlformats.org/officeDocument/2006/customXml" ds:itemID="{F0F8AF92-AE93-4985-83E2-DEDFB742D1E6}">
  <ds:schemaRefs>
    <ds:schemaRef ds:uri="http://gemini/pivotcustomization/2f4c8da0-ce4a-405a-af74-b676bd6dc448"/>
  </ds:schemaRefs>
</ds:datastoreItem>
</file>

<file path=customXml/itemProps124.xml><?xml version="1.0" encoding="utf-8"?>
<ds:datastoreItem xmlns:ds="http://schemas.openxmlformats.org/officeDocument/2006/customXml" ds:itemID="{C8545C09-A510-4A75-BA6B-E59B1E26D641}">
  <ds:schemaRefs>
    <ds:schemaRef ds:uri="http://gemini/pivotcustomization/6c5dd9ad-823f-48ed-85cc-4cbea97e96aa"/>
  </ds:schemaRefs>
</ds:datastoreItem>
</file>

<file path=customXml/itemProps125.xml><?xml version="1.0" encoding="utf-8"?>
<ds:datastoreItem xmlns:ds="http://schemas.openxmlformats.org/officeDocument/2006/customXml" ds:itemID="{BAA98790-C1B1-4790-9EE3-3845D9987DB5}">
  <ds:schemaRefs>
    <ds:schemaRef ds:uri="http://gemini/pivotcustomization/TableXML_Dim_Brand_0e2f63ce-21c3-4fe0-8842-ea4e6c8a07ad"/>
  </ds:schemaRefs>
</ds:datastoreItem>
</file>

<file path=customXml/itemProps126.xml><?xml version="1.0" encoding="utf-8"?>
<ds:datastoreItem xmlns:ds="http://schemas.openxmlformats.org/officeDocument/2006/customXml" ds:itemID="{71260F3F-948B-452E-A661-F48AEE9846D0}">
  <ds:schemaRefs>
    <ds:schemaRef ds:uri="http://gemini/pivotcustomization/1fc71466-d227-4739-9489-b8554f8cb8df"/>
  </ds:schemaRefs>
</ds:datastoreItem>
</file>

<file path=customXml/itemProps127.xml><?xml version="1.0" encoding="utf-8"?>
<ds:datastoreItem xmlns:ds="http://schemas.openxmlformats.org/officeDocument/2006/customXml" ds:itemID="{F49CE43F-2AB6-4251-80B1-247F592BDD7F}">
  <ds:schemaRefs>
    <ds:schemaRef ds:uri="http://gemini/pivotcustomization/FormulaBarState"/>
  </ds:schemaRefs>
</ds:datastoreItem>
</file>

<file path=customXml/itemProps128.xml><?xml version="1.0" encoding="utf-8"?>
<ds:datastoreItem xmlns:ds="http://schemas.openxmlformats.org/officeDocument/2006/customXml" ds:itemID="{59EB0E2D-EA9E-4463-A17D-E396C72C0B0F}">
  <ds:schemaRefs>
    <ds:schemaRef ds:uri="http://gemini/pivotcustomization/de083906-638f-4bca-9bed-3601c78c5c19"/>
  </ds:schemaRefs>
</ds:datastoreItem>
</file>

<file path=customXml/itemProps129.xml><?xml version="1.0" encoding="utf-8"?>
<ds:datastoreItem xmlns:ds="http://schemas.openxmlformats.org/officeDocument/2006/customXml" ds:itemID="{4976021C-1D7B-4340-AF57-BD3CCCAAACD7}">
  <ds:schemaRefs>
    <ds:schemaRef ds:uri="http://gemini/pivotcustomization/ClientWindowXML"/>
  </ds:schemaRefs>
</ds:datastoreItem>
</file>

<file path=customXml/itemProps130.xml><?xml version="1.0" encoding="utf-8"?>
<ds:datastoreItem xmlns:ds="http://schemas.openxmlformats.org/officeDocument/2006/customXml" ds:itemID="{EFF16060-9DDB-4BA4-9C5F-6F0B34B934F9}">
  <ds:schemaRefs>
    <ds:schemaRef ds:uri="http://gemini/pivotcustomization/cf822513-e172-479a-921a-acac7a31d424"/>
  </ds:schemaRefs>
</ds:datastoreItem>
</file>

<file path=customXml/itemProps131.xml><?xml version="1.0" encoding="utf-8"?>
<ds:datastoreItem xmlns:ds="http://schemas.openxmlformats.org/officeDocument/2006/customXml" ds:itemID="{F8EF1363-B908-4012-946C-E87983F75AD3}">
  <ds:schemaRefs>
    <ds:schemaRef ds:uri="http://gemini/pivotcustomization/TableXML_Fact_Raw 2_477fa197-9af7-43fd-816f-b86e6395ccd1"/>
  </ds:schemaRefs>
</ds:datastoreItem>
</file>

<file path=customXml/itemProps132.xml><?xml version="1.0" encoding="utf-8"?>
<ds:datastoreItem xmlns:ds="http://schemas.openxmlformats.org/officeDocument/2006/customXml" ds:itemID="{84F95D05-FA60-4708-AC6A-BDFED0396C90}">
  <ds:schemaRefs>
    <ds:schemaRef ds:uri="http://gemini/pivotcustomization/c0fd06cd-ced7-4bc6-b9b7-fe63f335a4af"/>
  </ds:schemaRefs>
</ds:datastoreItem>
</file>

<file path=customXml/itemProps133.xml><?xml version="1.0" encoding="utf-8"?>
<ds:datastoreItem xmlns:ds="http://schemas.openxmlformats.org/officeDocument/2006/customXml" ds:itemID="{CA535E28-58E1-4918-80C7-EF8AC08168FC}">
  <ds:schemaRefs>
    <ds:schemaRef ds:uri="http://gemini/pivotcustomization/48b46cc9-cd5c-4826-827a-afb9205cba19"/>
  </ds:schemaRefs>
</ds:datastoreItem>
</file>

<file path=customXml/itemProps134.xml><?xml version="1.0" encoding="utf-8"?>
<ds:datastoreItem xmlns:ds="http://schemas.openxmlformats.org/officeDocument/2006/customXml" ds:itemID="{79B1E999-95F6-472B-A33F-2F88C8AB1EA8}">
  <ds:schemaRefs>
    <ds:schemaRef ds:uri="http://gemini/pivotcustomization/TableXML_Dim_Funder_8ad29962-4ccc-4bdf-8e9a-01dcd3c897cd"/>
  </ds:schemaRefs>
</ds:datastoreItem>
</file>

<file path=customXml/itemProps135.xml><?xml version="1.0" encoding="utf-8"?>
<ds:datastoreItem xmlns:ds="http://schemas.openxmlformats.org/officeDocument/2006/customXml" ds:itemID="{DCFC5FEC-57B7-4463-9FC6-53B2BE654980}">
  <ds:schemaRefs>
    <ds:schemaRef ds:uri="http://gemini/pivotcustomization/a3b05786-9639-4aba-ab1b-0f6eceaf95d7"/>
  </ds:schemaRefs>
</ds:datastoreItem>
</file>

<file path=customXml/itemProps136.xml><?xml version="1.0" encoding="utf-8"?>
<ds:datastoreItem xmlns:ds="http://schemas.openxmlformats.org/officeDocument/2006/customXml" ds:itemID="{425F209E-95E1-4E62-9873-768610236D0A}">
  <ds:schemaRefs>
    <ds:schemaRef ds:uri="http://gemini/pivotcustomization/a2940929-d5e0-42a9-b970-0c357e07d0f7"/>
  </ds:schemaRefs>
</ds:datastoreItem>
</file>

<file path=customXml/itemProps137.xml><?xml version="1.0" encoding="utf-8"?>
<ds:datastoreItem xmlns:ds="http://schemas.openxmlformats.org/officeDocument/2006/customXml" ds:itemID="{6571C732-C89D-4836-A8C0-25B7F0617C6E}">
  <ds:schemaRefs>
    <ds:schemaRef ds:uri="http://gemini/pivotcustomization/60f52240-fbe9-4711-89d8-2f0848a7460b"/>
  </ds:schemaRefs>
</ds:datastoreItem>
</file>

<file path=customXml/itemProps138.xml><?xml version="1.0" encoding="utf-8"?>
<ds:datastoreItem xmlns:ds="http://schemas.openxmlformats.org/officeDocument/2006/customXml" ds:itemID="{BCB1D5B9-CB6E-42F3-AEE1-30C921293F44}">
  <ds:schemaRefs>
    <ds:schemaRef ds:uri="http://gemini/pivotcustomization/TableXML_ProvisionOther_Library_Cohort_a9d4e803-a6a7-4aee-805d-b9ff8cf8e3e1"/>
  </ds:schemaRefs>
</ds:datastoreItem>
</file>

<file path=customXml/itemProps139.xml><?xml version="1.0" encoding="utf-8"?>
<ds:datastoreItem xmlns:ds="http://schemas.openxmlformats.org/officeDocument/2006/customXml" ds:itemID="{C90173E0-5E1E-4557-BFCB-B66AA26D4F28}">
  <ds:schemaRefs>
    <ds:schemaRef ds:uri="http://gemini/pivotcustomization/TableXML_Dim_Month_e51e3549-f924-4369-b2b6-4fa5067faa07"/>
  </ds:schemaRefs>
</ds:datastoreItem>
</file>

<file path=customXml/itemProps140.xml><?xml version="1.0" encoding="utf-8"?>
<ds:datastoreItem xmlns:ds="http://schemas.openxmlformats.org/officeDocument/2006/customXml" ds:itemID="{050BEF19-A37F-4CF0-A0B2-DACA6BB2881A}">
  <ds:schemaRefs>
    <ds:schemaRef ds:uri="http://gemini/pivotcustomization/3dd5556a-f0dc-4dea-8f70-9fd3bfe59775"/>
  </ds:schemaRefs>
</ds:datastoreItem>
</file>

<file path=customXml/itemProps141.xml><?xml version="1.0" encoding="utf-8"?>
<ds:datastoreItem xmlns:ds="http://schemas.openxmlformats.org/officeDocument/2006/customXml" ds:itemID="{22F6A306-9447-4B97-8DE6-21C089B4651D}">
  <ds:schemaRefs>
    <ds:schemaRef ds:uri="http://gemini/pivotcustomization/ad197b07-50fe-441b-8881-02935acd6f37"/>
  </ds:schemaRefs>
</ds:datastoreItem>
</file>

<file path=customXml/itemProps142.xml><?xml version="1.0" encoding="utf-8"?>
<ds:datastoreItem xmlns:ds="http://schemas.openxmlformats.org/officeDocument/2006/customXml" ds:itemID="{A8807DBB-9792-44EC-BAA9-796ADA9D2F7F}">
  <ds:schemaRefs>
    <ds:schemaRef ds:uri="http://gemini/pivotcustomization/TableXML_Sheet2_aedc60e0-cf0d-4cd5-9dc0-0d7c0bcfa141"/>
  </ds:schemaRefs>
</ds:datastoreItem>
</file>

<file path=customXml/itemProps143.xml><?xml version="1.0" encoding="utf-8"?>
<ds:datastoreItem xmlns:ds="http://schemas.openxmlformats.org/officeDocument/2006/customXml" ds:itemID="{37400ED6-B6E5-41E7-9D82-E705D211F882}">
  <ds:schemaRefs>
    <ds:schemaRef ds:uri="http://gemini/pivotcustomization/SandboxNonEmpty"/>
  </ds:schemaRefs>
</ds:datastoreItem>
</file>

<file path=customXml/itemProps144.xml><?xml version="1.0" encoding="utf-8"?>
<ds:datastoreItem xmlns:ds="http://schemas.openxmlformats.org/officeDocument/2006/customXml" ds:itemID="{6B2992B7-1C36-4553-BCDA-05D3E1BD3C48}">
  <ds:schemaRefs>
    <ds:schemaRef ds:uri="http://gemini/pivotcustomization/4505c7c9-55fe-4a07-9c0a-6658d7f133c8"/>
  </ds:schemaRefs>
</ds:datastoreItem>
</file>

<file path=customXml/itemProps145.xml><?xml version="1.0" encoding="utf-8"?>
<ds:datastoreItem xmlns:ds="http://schemas.openxmlformats.org/officeDocument/2006/customXml" ds:itemID="{191996FB-F378-4970-A8F7-6005100BCF12}">
  <ds:schemaRefs>
    <ds:schemaRef ds:uri="http://gemini/pivotcustomization/90cbf83f-5346-48ad-86bd-8c855356fca7"/>
  </ds:schemaRefs>
</ds:datastoreItem>
</file>

<file path=customXml/itemProps146.xml><?xml version="1.0" encoding="utf-8"?>
<ds:datastoreItem xmlns:ds="http://schemas.openxmlformats.org/officeDocument/2006/customXml" ds:itemID="{580D0431-6C92-4301-BF47-F7D6066931F8}">
  <ds:schemaRefs>
    <ds:schemaRef ds:uri="http://gemini/pivotcustomization/ShowHidden"/>
  </ds:schemaRefs>
</ds:datastoreItem>
</file>

<file path=customXml/itemProps147.xml><?xml version="1.0" encoding="utf-8"?>
<ds:datastoreItem xmlns:ds="http://schemas.openxmlformats.org/officeDocument/2006/customXml" ds:itemID="{272C052A-760B-4B7E-991F-9ADC9661D20F}">
  <ds:schemaRefs>
    <ds:schemaRef ds:uri="http://gemini/pivotcustomization/a2cecec1-965b-418a-9f0c-52da2ea5a4cf"/>
  </ds:schemaRefs>
</ds:datastoreItem>
</file>

<file path=customXml/itemProps148.xml><?xml version="1.0" encoding="utf-8"?>
<ds:datastoreItem xmlns:ds="http://schemas.openxmlformats.org/officeDocument/2006/customXml" ds:itemID="{B1F9368C-A6A6-493D-AEAA-8451E8966BB3}">
  <ds:schemaRefs>
    <ds:schemaRef ds:uri="http://gemini/pivotcustomization/PowerPivotVersion"/>
  </ds:schemaRefs>
</ds:datastoreItem>
</file>

<file path=customXml/itemProps149.xml><?xml version="1.0" encoding="utf-8"?>
<ds:datastoreItem xmlns:ds="http://schemas.openxmlformats.org/officeDocument/2006/customXml" ds:itemID="{42F0FBCE-7DEA-4F4E-9C3A-EB3B9F3A25AF}">
  <ds:schemaRefs>
    <ds:schemaRef ds:uri="http://gemini/pivotcustomization/TableXML_Dim_MoB_d4b92f55-5a55-44b9-a644-2d32a2fa10d8"/>
  </ds:schemaRefs>
</ds:datastoreItem>
</file>

<file path=customXml/itemProps150.xml><?xml version="1.0" encoding="utf-8"?>
<ds:datastoreItem xmlns:ds="http://schemas.openxmlformats.org/officeDocument/2006/customXml" ds:itemID="{F4C269A5-B0AC-4819-96E7-43551A77F836}">
  <ds:schemaRefs>
    <ds:schemaRef ds:uri="http://gemini/pivotcustomization/ShowImplicitMeasures"/>
  </ds:schemaRefs>
</ds:datastoreItem>
</file>

<file path=customXml/itemProps151.xml><?xml version="1.0" encoding="utf-8"?>
<ds:datastoreItem xmlns:ds="http://schemas.openxmlformats.org/officeDocument/2006/customXml" ds:itemID="{D9AA93BC-9436-4183-A773-4527D355E3A7}">
  <ds:schemaRefs>
    <ds:schemaRef ds:uri="http://gemini/pivotcustomization/98f29dc3-1a58-42c8-b407-0459cc4d5a11"/>
  </ds:schemaRefs>
</ds:datastoreItem>
</file>

<file path=customXml/itemProps152.xml><?xml version="1.0" encoding="utf-8"?>
<ds:datastoreItem xmlns:ds="http://schemas.openxmlformats.org/officeDocument/2006/customXml" ds:itemID="{07763A0C-2C9F-4803-876B-330C641A7BE4}">
  <ds:schemaRefs>
    <ds:schemaRef ds:uri="http://gemini/pivotcustomization/60a344ab-6f8c-4737-be6a-f898c2df3a26"/>
  </ds:schemaRefs>
</ds:datastoreItem>
</file>

<file path=customXml/itemProps153.xml><?xml version="1.0" encoding="utf-8"?>
<ds:datastoreItem xmlns:ds="http://schemas.openxmlformats.org/officeDocument/2006/customXml" ds:itemID="{D9D2008D-8249-46E0-8A33-9A30CCDAC4A4}">
  <ds:schemaRefs>
    <ds:schemaRef ds:uri="http://gemini/pivotcustomization/0ab3e94f-4d5b-4552-8f3c-992e7e060684"/>
  </ds:schemaRefs>
</ds:datastoreItem>
</file>

<file path=docMetadata/LabelInfo.xml><?xml version="1.0" encoding="utf-8"?>
<clbl:labelList xmlns:clbl="http://schemas.microsoft.com/office/2020/mipLabelMetadata">
  <clbl:label id="{59538321-ff05-47f0-b064-a9a7b360c03c}" enabled="1" method="Privileged" siteId="{626237f6-b94f-4a34-a9c0-9045668e434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BB Segmented</vt:lpstr>
      <vt:lpstr>Rate_Methodology</vt:lpstr>
      <vt:lpstr>Rate_Methodology python</vt:lpstr>
      <vt:lpstr>Interest Revenue Rates</vt:lpstr>
      <vt:lpstr>Interest Revenue Amounts</vt:lpstr>
      <vt:lpstr>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Jack Hipson</dc:creator>
  <cp:keywords/>
  <dc:description/>
  <cp:lastModifiedBy>Jack Hipson</cp:lastModifiedBy>
  <cp:revision/>
  <dcterms:created xsi:type="dcterms:W3CDTF">2025-08-29T11:06:14Z</dcterms:created>
  <dcterms:modified xsi:type="dcterms:W3CDTF">2026-02-02T16:44:14Z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0x010100B17009A2A1898A44A20CFBE567A57C7C</vt:lpwstr>
  </property>
  <property fmtid="{D5CDD505-2E9C-101B-9397-08002B2CF9AE}" pid="3" name="MediaServiceImageTags">
    <vt:lpwstr/>
  </property>
</Properties>
</file>